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60" yWindow="-60" windowWidth="15930" windowHeight="5565" activeTab="2"/>
  </bookViews>
  <sheets>
    <sheet name="Инструкция" sheetId="18" r:id="rId1"/>
    <sheet name="Классы" sheetId="20" r:id="rId2"/>
    <sheet name="Протокол" sheetId="10" r:id="rId3"/>
    <sheet name="Специалисты" sheetId="19" r:id="rId4"/>
    <sheet name="Otchet_IS_6_11.04.2019" sheetId="16" r:id="rId5"/>
    <sheet name="служ" sheetId="13" state="hidden" r:id="rId6"/>
  </sheets>
  <definedNames>
    <definedName name="_Var1">служ!$AG$3:$AG$23</definedName>
    <definedName name="_Var16">служ!$P$3:$P$18</definedName>
    <definedName name="_Var2">служ!$AF$3:$AF$5</definedName>
    <definedName name="_Var4">служ!$E$3:$E$5</definedName>
    <definedName name="ball">служ!$B$3:$B$8</definedName>
    <definedName name="ball02">служ!$J$3:$J$5</definedName>
    <definedName name="ball1">служ!$G$3:$G$5</definedName>
    <definedName name="ball2">служ!$H$3:$H$6</definedName>
    <definedName name="ball3">служ!$K$3:$K$7</definedName>
    <definedName name="ball4">служ!$L$3:$L$6</definedName>
    <definedName name="ball5">служ!$Q$3:$Q$6</definedName>
    <definedName name="ball6">служ!$R$3:$R$6</definedName>
    <definedName name="ball7">служ!$S$3:$S$11</definedName>
    <definedName name="book10">служ!$T$82:$T$91</definedName>
    <definedName name="book11">служ!$T$92:$T$101</definedName>
    <definedName name="book5">служ!$T$32:$T$41</definedName>
    <definedName name="book6">служ!$T$42:$T$51</definedName>
    <definedName name="book7">служ!$T$52:$T$61</definedName>
    <definedName name="book8">служ!$T$62:$T$71</definedName>
    <definedName name="book9">служ!$T$72:$T$81</definedName>
    <definedName name="class">служ!$S$14:$S$19</definedName>
    <definedName name="druch">служ!$S$31</definedName>
    <definedName name="gender">служ!$T$3:$T$4</definedName>
    <definedName name="Gr">служ!$O$3:$O$39</definedName>
    <definedName name="kat">служ!$R$14:$R$18</definedName>
    <definedName name="Klass">служ!$N$3:$N$39</definedName>
    <definedName name="Otc">служ!$D$3:$D$7</definedName>
    <definedName name="prov">служ!$I$3:$I$4</definedName>
    <definedName name="provab">служ!$I$7:$I$8</definedName>
    <definedName name="raz">служ!$C$3:$C$4</definedName>
    <definedName name="role">служ!$R$22:$R$27</definedName>
    <definedName name="start">Классы!$K$4</definedName>
    <definedName name="status">служ!$T$22:$T$25</definedName>
    <definedName name="vybor">служ!$P$22:$P$25</definedName>
    <definedName name="_xlnm.Print_Titles" localSheetId="2">Протокол!$B:$C,Протокол!$9:$9</definedName>
    <definedName name="_xlnm.Print_Area" localSheetId="0">Инструкция!$A$1:$D$107</definedName>
    <definedName name="_xlnm.Print_Area" localSheetId="2">Протокол!$B$9:$CT$509</definedName>
  </definedNames>
  <calcPr calcId="124519"/>
</workbook>
</file>

<file path=xl/calcChain.xml><?xml version="1.0" encoding="utf-8"?>
<calcChain xmlns="http://schemas.openxmlformats.org/spreadsheetml/2006/main">
  <c r="CZ509" i="10"/>
  <c r="CP509"/>
  <c r="AX509"/>
  <c r="AY509"/>
  <c r="A6"/>
  <c r="AY508"/>
  <c r="AY507"/>
  <c r="AY506"/>
  <c r="AY505"/>
  <c r="BS505" s="1"/>
  <c r="AY504"/>
  <c r="AY503"/>
  <c r="AY502"/>
  <c r="AY501"/>
  <c r="AY500"/>
  <c r="AY499"/>
  <c r="AY498"/>
  <c r="AY497"/>
  <c r="CJ497" s="1"/>
  <c r="AY496"/>
  <c r="AY495"/>
  <c r="AY494"/>
  <c r="AY493"/>
  <c r="AY492"/>
  <c r="AY491"/>
  <c r="AY490"/>
  <c r="AY489"/>
  <c r="CJ489" s="1"/>
  <c r="AY488"/>
  <c r="AY487"/>
  <c r="AY486"/>
  <c r="AY485"/>
  <c r="AY484"/>
  <c r="AY483"/>
  <c r="AY482"/>
  <c r="AY481"/>
  <c r="AY480"/>
  <c r="AY479"/>
  <c r="AV479" s="1"/>
  <c r="AY478"/>
  <c r="AY477"/>
  <c r="AY476"/>
  <c r="AY475"/>
  <c r="AY474"/>
  <c r="AY473"/>
  <c r="BR473" s="1"/>
  <c r="AY472"/>
  <c r="AY471"/>
  <c r="BH471" s="1"/>
  <c r="AY470"/>
  <c r="AY469"/>
  <c r="AY468"/>
  <c r="AY467"/>
  <c r="AY466"/>
  <c r="AY465"/>
  <c r="AY464"/>
  <c r="AY463"/>
  <c r="BF463" s="1"/>
  <c r="AY462"/>
  <c r="AY461"/>
  <c r="AY460"/>
  <c r="AY459"/>
  <c r="AY458"/>
  <c r="AY457"/>
  <c r="AY456"/>
  <c r="AY455"/>
  <c r="BR455" s="1"/>
  <c r="AY454"/>
  <c r="AY453"/>
  <c r="AY452"/>
  <c r="AY451"/>
  <c r="AY450"/>
  <c r="AY449"/>
  <c r="AY448"/>
  <c r="AY447"/>
  <c r="AY446"/>
  <c r="AY445"/>
  <c r="AY444"/>
  <c r="AY443"/>
  <c r="AY442"/>
  <c r="AY441"/>
  <c r="AY440"/>
  <c r="AY439"/>
  <c r="AY438"/>
  <c r="AY437"/>
  <c r="AY436"/>
  <c r="AY435"/>
  <c r="AY434"/>
  <c r="AY433"/>
  <c r="AY432"/>
  <c r="AY431"/>
  <c r="AY430"/>
  <c r="AW430" s="1"/>
  <c r="AY429"/>
  <c r="AY428"/>
  <c r="AY427"/>
  <c r="AY426"/>
  <c r="AY425"/>
  <c r="AY424"/>
  <c r="AY423"/>
  <c r="BR423" s="1"/>
  <c r="AY422"/>
  <c r="AY421"/>
  <c r="AY420"/>
  <c r="AY419"/>
  <c r="AY418"/>
  <c r="AY417"/>
  <c r="BL417" s="1"/>
  <c r="AY416"/>
  <c r="AY415"/>
  <c r="BR415" s="1"/>
  <c r="AY414"/>
  <c r="AY413"/>
  <c r="AY412"/>
  <c r="AY411"/>
  <c r="AY410"/>
  <c r="AY409"/>
  <c r="AY408"/>
  <c r="AY407"/>
  <c r="CX407" s="1"/>
  <c r="AY406"/>
  <c r="AY405"/>
  <c r="AY404"/>
  <c r="AY403"/>
  <c r="AY402"/>
  <c r="AY401"/>
  <c r="AY400"/>
  <c r="AY399"/>
  <c r="AV399" s="1"/>
  <c r="AY398"/>
  <c r="AU398" s="1"/>
  <c r="AY397"/>
  <c r="AY396"/>
  <c r="AY395"/>
  <c r="AY394"/>
  <c r="AY393"/>
  <c r="AY392"/>
  <c r="AY391"/>
  <c r="CU391" s="1"/>
  <c r="AY390"/>
  <c r="AY389"/>
  <c r="AY388"/>
  <c r="AY387"/>
  <c r="AY386"/>
  <c r="AY385"/>
  <c r="AY384"/>
  <c r="AY383"/>
  <c r="AY382"/>
  <c r="AY381"/>
  <c r="AY380"/>
  <c r="AY379"/>
  <c r="AY378"/>
  <c r="AY377"/>
  <c r="AY376"/>
  <c r="AY375"/>
  <c r="AY374"/>
  <c r="AY373"/>
  <c r="AY372"/>
  <c r="AY371"/>
  <c r="AY370"/>
  <c r="AY369"/>
  <c r="AY368"/>
  <c r="AY367"/>
  <c r="AY366"/>
  <c r="AY365"/>
  <c r="AY364"/>
  <c r="AY363"/>
  <c r="AY362"/>
  <c r="AY361"/>
  <c r="AY360"/>
  <c r="AY359"/>
  <c r="AY358"/>
  <c r="AY357"/>
  <c r="AY356"/>
  <c r="AY355"/>
  <c r="AY354"/>
  <c r="AY353"/>
  <c r="AY352"/>
  <c r="AY351"/>
  <c r="BF351" s="1"/>
  <c r="AY350"/>
  <c r="AY349"/>
  <c r="AY348"/>
  <c r="AY347"/>
  <c r="AY346"/>
  <c r="AY345"/>
  <c r="BK345" s="1"/>
  <c r="AY344"/>
  <c r="AY343"/>
  <c r="AY342"/>
  <c r="AY341"/>
  <c r="AY340"/>
  <c r="AY339"/>
  <c r="AY338"/>
  <c r="AY337"/>
  <c r="AY336"/>
  <c r="AY335"/>
  <c r="BL335" s="1"/>
  <c r="AY334"/>
  <c r="AY333"/>
  <c r="AY332"/>
  <c r="AY331"/>
  <c r="AY330"/>
  <c r="AY329"/>
  <c r="AY328"/>
  <c r="AY327"/>
  <c r="AY326"/>
  <c r="AY325"/>
  <c r="AY324"/>
  <c r="AY323"/>
  <c r="AY322"/>
  <c r="AY321"/>
  <c r="AY320"/>
  <c r="AY319"/>
  <c r="BD319" s="1"/>
  <c r="AY318"/>
  <c r="AV318" s="1"/>
  <c r="AY317"/>
  <c r="AY316"/>
  <c r="AY315"/>
  <c r="AY314"/>
  <c r="AY313"/>
  <c r="AY312"/>
  <c r="AY311"/>
  <c r="AY310"/>
  <c r="AY309"/>
  <c r="AY308"/>
  <c r="AY307"/>
  <c r="AY306"/>
  <c r="AY305"/>
  <c r="AY304"/>
  <c r="AY303"/>
  <c r="AY302"/>
  <c r="AY301"/>
  <c r="AY300"/>
  <c r="AY299"/>
  <c r="AY298"/>
  <c r="AY297"/>
  <c r="AY296"/>
  <c r="AY295"/>
  <c r="AY294"/>
  <c r="AY293"/>
  <c r="AY292"/>
  <c r="AY291"/>
  <c r="AY290"/>
  <c r="AY289"/>
  <c r="AV289" s="1"/>
  <c r="AY288"/>
  <c r="AY287"/>
  <c r="AY286"/>
  <c r="AY285"/>
  <c r="AY284"/>
  <c r="AY283"/>
  <c r="AY282"/>
  <c r="AY281"/>
  <c r="AY280"/>
  <c r="AY279"/>
  <c r="BK279" s="1"/>
  <c r="AY278"/>
  <c r="AY277"/>
  <c r="AY276"/>
  <c r="AY275"/>
  <c r="AY274"/>
  <c r="AY273"/>
  <c r="AY272"/>
  <c r="AY271"/>
  <c r="BD271" s="1"/>
  <c r="AY270"/>
  <c r="AY269"/>
  <c r="AY268"/>
  <c r="AY267"/>
  <c r="AY266"/>
  <c r="AY265"/>
  <c r="AY264"/>
  <c r="AY263"/>
  <c r="AY262"/>
  <c r="AY261"/>
  <c r="AY260"/>
  <c r="AY259"/>
  <c r="AY258"/>
  <c r="AY257"/>
  <c r="CJ257" s="1"/>
  <c r="AY256"/>
  <c r="AY255"/>
  <c r="AY254"/>
  <c r="AY253"/>
  <c r="AY252"/>
  <c r="AY251"/>
  <c r="AY250"/>
  <c r="AY249"/>
  <c r="AY248"/>
  <c r="AY247"/>
  <c r="AY246"/>
  <c r="AY245"/>
  <c r="AY244"/>
  <c r="AY243"/>
  <c r="AY242"/>
  <c r="AY241"/>
  <c r="AY240"/>
  <c r="AY239"/>
  <c r="AV239" s="1"/>
  <c r="AY238"/>
  <c r="AY237"/>
  <c r="AY236"/>
  <c r="AY235"/>
  <c r="AY234"/>
  <c r="AY233"/>
  <c r="AY232"/>
  <c r="AY231"/>
  <c r="BB231" s="1"/>
  <c r="AY230"/>
  <c r="AY229"/>
  <c r="AY228"/>
  <c r="AY227"/>
  <c r="AY226"/>
  <c r="AY225"/>
  <c r="AY224"/>
  <c r="AY223"/>
  <c r="BK223" s="1"/>
  <c r="AY222"/>
  <c r="AY221"/>
  <c r="AY220"/>
  <c r="AY219"/>
  <c r="AY218"/>
  <c r="AY217"/>
  <c r="BB217" s="1"/>
  <c r="AY216"/>
  <c r="AY215"/>
  <c r="AY214"/>
  <c r="AY213"/>
  <c r="AY212"/>
  <c r="AY211"/>
  <c r="AY210"/>
  <c r="AY209"/>
  <c r="BR209" s="1"/>
  <c r="AY208"/>
  <c r="AY207"/>
  <c r="AV207" s="1"/>
  <c r="AY206"/>
  <c r="AY205"/>
  <c r="AY204"/>
  <c r="AY203"/>
  <c r="AY202"/>
  <c r="AY201"/>
  <c r="AY200"/>
  <c r="AY199"/>
  <c r="BL199" s="1"/>
  <c r="AY198"/>
  <c r="AY197"/>
  <c r="AY196"/>
  <c r="AY195"/>
  <c r="AY194"/>
  <c r="AY193"/>
  <c r="BL193" s="1"/>
  <c r="AY192"/>
  <c r="AY191"/>
  <c r="AY190"/>
  <c r="AY189"/>
  <c r="AY188"/>
  <c r="AY187"/>
  <c r="AY186"/>
  <c r="AY185"/>
  <c r="AY184"/>
  <c r="AY183"/>
  <c r="CU183" s="1"/>
  <c r="AY182"/>
  <c r="AY181"/>
  <c r="AY180"/>
  <c r="AY179"/>
  <c r="AY178"/>
  <c r="AY177"/>
  <c r="AY176"/>
  <c r="AY175"/>
  <c r="AY174"/>
  <c r="AY173"/>
  <c r="AY172"/>
  <c r="AY171"/>
  <c r="AY170"/>
  <c r="AY169"/>
  <c r="AY168"/>
  <c r="AY167"/>
  <c r="AW167" s="1"/>
  <c r="AY166"/>
  <c r="AY165"/>
  <c r="AY164"/>
  <c r="AY163"/>
  <c r="AY162"/>
  <c r="AY161"/>
  <c r="AY160"/>
  <c r="AY159"/>
  <c r="BD159" s="1"/>
  <c r="AY158"/>
  <c r="AY157"/>
  <c r="AY156"/>
  <c r="AY155"/>
  <c r="AY154"/>
  <c r="AY153"/>
  <c r="AY152"/>
  <c r="AY151"/>
  <c r="AY150"/>
  <c r="BD150" s="1"/>
  <c r="AY149"/>
  <c r="AY148"/>
  <c r="AY147"/>
  <c r="AY146"/>
  <c r="AY145"/>
  <c r="AY144"/>
  <c r="AY143"/>
  <c r="AY142"/>
  <c r="AY141"/>
  <c r="AY140"/>
  <c r="AY139"/>
  <c r="AY138"/>
  <c r="AY137"/>
  <c r="AY136"/>
  <c r="AY135"/>
  <c r="AY134"/>
  <c r="AY133"/>
  <c r="AY132"/>
  <c r="AY131"/>
  <c r="AY130"/>
  <c r="AY129"/>
  <c r="AY128"/>
  <c r="AY127"/>
  <c r="AY126"/>
  <c r="AY125"/>
  <c r="AY124"/>
  <c r="AY123"/>
  <c r="AY122"/>
  <c r="AY121"/>
  <c r="AY120"/>
  <c r="AY119"/>
  <c r="CU119" s="1"/>
  <c r="AY118"/>
  <c r="AY117"/>
  <c r="AY116"/>
  <c r="AY115"/>
  <c r="AY114"/>
  <c r="AY113"/>
  <c r="AY112"/>
  <c r="AY111"/>
  <c r="BF111" s="1"/>
  <c r="AY110"/>
  <c r="AY109"/>
  <c r="AY108"/>
  <c r="AY107"/>
  <c r="AY106"/>
  <c r="AY105"/>
  <c r="AY104"/>
  <c r="AY103"/>
  <c r="AY102"/>
  <c r="AY101"/>
  <c r="AY100"/>
  <c r="AY99"/>
  <c r="AY98"/>
  <c r="AY97"/>
  <c r="AY96"/>
  <c r="AY95"/>
  <c r="AY94"/>
  <c r="AY93"/>
  <c r="AY92"/>
  <c r="AY91"/>
  <c r="AY90"/>
  <c r="AY89"/>
  <c r="AW89" s="1"/>
  <c r="AY88"/>
  <c r="AY87"/>
  <c r="BR87" s="1"/>
  <c r="AY86"/>
  <c r="AY85"/>
  <c r="AY84"/>
  <c r="AY83"/>
  <c r="AY82"/>
  <c r="AY81"/>
  <c r="AY80"/>
  <c r="AY79"/>
  <c r="AY78"/>
  <c r="AY77"/>
  <c r="AY76"/>
  <c r="AY75"/>
  <c r="AY74"/>
  <c r="AY73"/>
  <c r="CV73" s="1"/>
  <c r="AY72"/>
  <c r="AY71"/>
  <c r="BH71" s="1"/>
  <c r="AY70"/>
  <c r="AY69"/>
  <c r="AY68"/>
  <c r="AY67"/>
  <c r="AY66"/>
  <c r="AY65"/>
  <c r="AY64"/>
  <c r="AY63"/>
  <c r="AY62"/>
  <c r="AY61"/>
  <c r="AY60"/>
  <c r="AY59"/>
  <c r="AY58"/>
  <c r="AY57"/>
  <c r="AY56"/>
  <c r="AY55"/>
  <c r="AY54"/>
  <c r="AY53"/>
  <c r="AY52"/>
  <c r="AY51"/>
  <c r="AY50"/>
  <c r="AY49"/>
  <c r="AY48"/>
  <c r="AY47"/>
  <c r="AW47" s="1"/>
  <c r="AY46"/>
  <c r="AY45"/>
  <c r="AY44"/>
  <c r="AY43"/>
  <c r="AY42"/>
  <c r="AY41"/>
  <c r="AY40"/>
  <c r="AY39"/>
  <c r="AY38"/>
  <c r="AY37"/>
  <c r="AY36"/>
  <c r="AY35"/>
  <c r="AY34"/>
  <c r="AY33"/>
  <c r="AY32"/>
  <c r="AY31"/>
  <c r="CV31" s="1"/>
  <c r="AY30"/>
  <c r="AY29"/>
  <c r="AY28"/>
  <c r="AY27"/>
  <c r="AY26"/>
  <c r="AY25"/>
  <c r="AY24"/>
  <c r="AY23"/>
  <c r="BB23" s="1"/>
  <c r="AY22"/>
  <c r="AU22" s="1"/>
  <c r="AY21"/>
  <c r="AY20"/>
  <c r="AY19"/>
  <c r="AY18"/>
  <c r="AY17"/>
  <c r="AY16"/>
  <c r="AY15"/>
  <c r="BF15" s="1"/>
  <c r="AY14"/>
  <c r="AU14" s="1"/>
  <c r="AY13"/>
  <c r="AY12"/>
  <c r="AY11"/>
  <c r="AY10"/>
  <c r="P9"/>
  <c r="R9"/>
  <c r="U9"/>
  <c r="M9"/>
  <c r="K9"/>
  <c r="W9"/>
  <c r="V9"/>
  <c r="T9"/>
  <c r="S9"/>
  <c r="G5" i="20"/>
  <c r="F5"/>
  <c r="O9" i="10"/>
  <c r="N9"/>
  <c r="L9"/>
  <c r="J9"/>
  <c r="I9"/>
  <c r="H9"/>
  <c r="C557" i="16"/>
  <c r="A557" s="1"/>
  <c r="AS557"/>
  <c r="C556"/>
  <c r="AS556"/>
  <c r="C555"/>
  <c r="AS555"/>
  <c r="C554"/>
  <c r="AS554"/>
  <c r="C553"/>
  <c r="A553" s="1"/>
  <c r="AS553"/>
  <c r="C552"/>
  <c r="AS552"/>
  <c r="C551"/>
  <c r="AS551"/>
  <c r="C550"/>
  <c r="A550" s="1"/>
  <c r="AS550"/>
  <c r="C549"/>
  <c r="AS549"/>
  <c r="C548"/>
  <c r="AS548"/>
  <c r="C547"/>
  <c r="AS547"/>
  <c r="C546"/>
  <c r="A546" s="1"/>
  <c r="AS546"/>
  <c r="C545"/>
  <c r="AS545"/>
  <c r="C544"/>
  <c r="AS544"/>
  <c r="C543"/>
  <c r="AS543"/>
  <c r="C542"/>
  <c r="A542" s="1"/>
  <c r="AS542"/>
  <c r="C541"/>
  <c r="A541" s="1"/>
  <c r="AS541"/>
  <c r="C540"/>
  <c r="A540" s="1"/>
  <c r="AS540"/>
  <c r="C539"/>
  <c r="AS539"/>
  <c r="C538"/>
  <c r="A538" s="1"/>
  <c r="AS538"/>
  <c r="C537"/>
  <c r="AS537"/>
  <c r="C536"/>
  <c r="AS536"/>
  <c r="C535"/>
  <c r="AS535"/>
  <c r="C534"/>
  <c r="A534" s="1"/>
  <c r="AS534"/>
  <c r="C533"/>
  <c r="AS533"/>
  <c r="C532"/>
  <c r="AS532"/>
  <c r="C531"/>
  <c r="AS531"/>
  <c r="C530"/>
  <c r="A530" s="1"/>
  <c r="AS530"/>
  <c r="C529"/>
  <c r="AS529"/>
  <c r="C528"/>
  <c r="AS528"/>
  <c r="C527"/>
  <c r="AR527" s="1"/>
  <c r="AS527"/>
  <c r="C526"/>
  <c r="AS526"/>
  <c r="C525"/>
  <c r="AS525"/>
  <c r="C524"/>
  <c r="AR524"/>
  <c r="AS524"/>
  <c r="C523"/>
  <c r="A523" s="1"/>
  <c r="AS523"/>
  <c r="C522"/>
  <c r="A522" s="1"/>
  <c r="AS522"/>
  <c r="C521"/>
  <c r="A521" s="1"/>
  <c r="AS521"/>
  <c r="C520"/>
  <c r="A520" s="1"/>
  <c r="AS520"/>
  <c r="C519"/>
  <c r="A519" s="1"/>
  <c r="AS519"/>
  <c r="C518"/>
  <c r="A518" s="1"/>
  <c r="AS518"/>
  <c r="C517"/>
  <c r="A517" s="1"/>
  <c r="AS517"/>
  <c r="C516"/>
  <c r="AR516" s="1"/>
  <c r="AS516"/>
  <c r="C515"/>
  <c r="A515" s="1"/>
  <c r="AS515"/>
  <c r="C514"/>
  <c r="A514" s="1"/>
  <c r="AS514"/>
  <c r="C513"/>
  <c r="AS513"/>
  <c r="C512"/>
  <c r="AS512"/>
  <c r="C511"/>
  <c r="A511" s="1"/>
  <c r="AS511"/>
  <c r="AR511" s="1"/>
  <c r="C510"/>
  <c r="AS510"/>
  <c r="C509"/>
  <c r="A509" s="1"/>
  <c r="AS509"/>
  <c r="C508"/>
  <c r="AS508"/>
  <c r="C507"/>
  <c r="AS507"/>
  <c r="C506"/>
  <c r="AS506"/>
  <c r="C505"/>
  <c r="AS505"/>
  <c r="C504"/>
  <c r="AS504"/>
  <c r="C503"/>
  <c r="AS503"/>
  <c r="AR503" s="1"/>
  <c r="C502"/>
  <c r="AS502"/>
  <c r="C501"/>
  <c r="A501" s="1"/>
  <c r="AS501"/>
  <c r="C500"/>
  <c r="AS500"/>
  <c r="C499"/>
  <c r="A499" s="1"/>
  <c r="AS499"/>
  <c r="C498"/>
  <c r="AS498"/>
  <c r="C497"/>
  <c r="A497" s="1"/>
  <c r="AS497"/>
  <c r="C496"/>
  <c r="AR496" s="1"/>
  <c r="AS496"/>
  <c r="C495"/>
  <c r="AS495"/>
  <c r="AR495" s="1"/>
  <c r="C494"/>
  <c r="AS494"/>
  <c r="C493"/>
  <c r="A493" s="1"/>
  <c r="AS493"/>
  <c r="C492"/>
  <c r="AS492"/>
  <c r="C491"/>
  <c r="AS491"/>
  <c r="AR491" s="1"/>
  <c r="C490"/>
  <c r="AS490"/>
  <c r="C489"/>
  <c r="A489" s="1"/>
  <c r="AS489"/>
  <c r="C488"/>
  <c r="AS488"/>
  <c r="C487"/>
  <c r="A487" s="1"/>
  <c r="AS487"/>
  <c r="AR487" s="1"/>
  <c r="C486"/>
  <c r="AS486"/>
  <c r="C485"/>
  <c r="AS485"/>
  <c r="C484"/>
  <c r="AS484"/>
  <c r="C483"/>
  <c r="AS483"/>
  <c r="AR483" s="1"/>
  <c r="C482"/>
  <c r="AS482"/>
  <c r="C481"/>
  <c r="A481" s="1"/>
  <c r="AS481"/>
  <c r="C480"/>
  <c r="AS480"/>
  <c r="C479"/>
  <c r="A479" s="1"/>
  <c r="AS479"/>
  <c r="C478"/>
  <c r="AS478"/>
  <c r="C477"/>
  <c r="A477" s="1"/>
  <c r="AS477"/>
  <c r="C476"/>
  <c r="AS476"/>
  <c r="C475"/>
  <c r="AS475"/>
  <c r="C474"/>
  <c r="AS474"/>
  <c r="C473"/>
  <c r="A473" s="1"/>
  <c r="AS473"/>
  <c r="C472"/>
  <c r="AS472"/>
  <c r="C471"/>
  <c r="A471" s="1"/>
  <c r="AS471"/>
  <c r="AR471" s="1"/>
  <c r="C470"/>
  <c r="AS470"/>
  <c r="C469"/>
  <c r="A469" s="1"/>
  <c r="AS469"/>
  <c r="C468"/>
  <c r="AR468" s="1"/>
  <c r="AS468"/>
  <c r="C467"/>
  <c r="AS467"/>
  <c r="C466"/>
  <c r="AS466"/>
  <c r="C465"/>
  <c r="AS465"/>
  <c r="C464"/>
  <c r="AS464"/>
  <c r="C463"/>
  <c r="A463" s="1"/>
  <c r="AS463"/>
  <c r="C462"/>
  <c r="AS462"/>
  <c r="C461"/>
  <c r="AS461"/>
  <c r="C460"/>
  <c r="AS460"/>
  <c r="C459"/>
  <c r="AS459"/>
  <c r="C458"/>
  <c r="AS458"/>
  <c r="C457"/>
  <c r="A457" s="1"/>
  <c r="AS457"/>
  <c r="C456"/>
  <c r="AS456"/>
  <c r="C455"/>
  <c r="AS455"/>
  <c r="C454"/>
  <c r="AS454"/>
  <c r="C453"/>
  <c r="AS453"/>
  <c r="C452"/>
  <c r="AS452"/>
  <c r="C451"/>
  <c r="AS451"/>
  <c r="C450"/>
  <c r="AS450"/>
  <c r="C449"/>
  <c r="AS449"/>
  <c r="C448"/>
  <c r="AS448"/>
  <c r="C447"/>
  <c r="A447" s="1"/>
  <c r="AS447"/>
  <c r="C446"/>
  <c r="A446" s="1"/>
  <c r="AS446"/>
  <c r="C445"/>
  <c r="AS445"/>
  <c r="C444"/>
  <c r="AS444"/>
  <c r="C443"/>
  <c r="A443" s="1"/>
  <c r="AS443"/>
  <c r="C442"/>
  <c r="AS442"/>
  <c r="C441"/>
  <c r="AS441"/>
  <c r="C440"/>
  <c r="AS440"/>
  <c r="AR440" s="1"/>
  <c r="C439"/>
  <c r="AR439" s="1"/>
  <c r="AS439"/>
  <c r="C438"/>
  <c r="A438" s="1"/>
  <c r="AS438"/>
  <c r="C437"/>
  <c r="AS437"/>
  <c r="C436"/>
  <c r="A436" s="1"/>
  <c r="AS436"/>
  <c r="C435"/>
  <c r="AS435"/>
  <c r="C434"/>
  <c r="A434" s="1"/>
  <c r="AS434"/>
  <c r="C433"/>
  <c r="AS433"/>
  <c r="C432"/>
  <c r="AS432"/>
  <c r="C431"/>
  <c r="AS431"/>
  <c r="C430"/>
  <c r="AS430"/>
  <c r="C429"/>
  <c r="AS429"/>
  <c r="C428"/>
  <c r="AS428"/>
  <c r="C427"/>
  <c r="A427" s="1"/>
  <c r="AS427"/>
  <c r="C426"/>
  <c r="AS426"/>
  <c r="C425"/>
  <c r="AS425"/>
  <c r="C424"/>
  <c r="AS424"/>
  <c r="C423"/>
  <c r="AS423"/>
  <c r="C422"/>
  <c r="AS422"/>
  <c r="C421"/>
  <c r="AS421"/>
  <c r="AR421" s="1"/>
  <c r="C420"/>
  <c r="AS420"/>
  <c r="AR420" s="1"/>
  <c r="C419"/>
  <c r="AS419"/>
  <c r="C418"/>
  <c r="A418" s="1"/>
  <c r="AS418"/>
  <c r="C417"/>
  <c r="AS417"/>
  <c r="AR417" s="1"/>
  <c r="C416"/>
  <c r="AR416"/>
  <c r="AS416"/>
  <c r="C415"/>
  <c r="A415" s="1"/>
  <c r="AS415"/>
  <c r="C414"/>
  <c r="AS414"/>
  <c r="C413"/>
  <c r="A413" s="1"/>
  <c r="AS413"/>
  <c r="C412"/>
  <c r="A412" s="1"/>
  <c r="AS412"/>
  <c r="C411"/>
  <c r="A411" s="1"/>
  <c r="AS411"/>
  <c r="C410"/>
  <c r="AS410"/>
  <c r="C409"/>
  <c r="A409" s="1"/>
  <c r="AS409"/>
  <c r="C408"/>
  <c r="A408" s="1"/>
  <c r="AS408"/>
  <c r="C407"/>
  <c r="AS407"/>
  <c r="C406"/>
  <c r="AR406" s="1"/>
  <c r="AS406"/>
  <c r="C405"/>
  <c r="AS405"/>
  <c r="C404"/>
  <c r="A404" s="1"/>
  <c r="AS404"/>
  <c r="C403"/>
  <c r="AS403"/>
  <c r="C402"/>
  <c r="AS402"/>
  <c r="C401"/>
  <c r="A401" s="1"/>
  <c r="AS401"/>
  <c r="C400"/>
  <c r="A400" s="1"/>
  <c r="AS400"/>
  <c r="C399"/>
  <c r="AR399" s="1"/>
  <c r="AS399"/>
  <c r="C398"/>
  <c r="AS398"/>
  <c r="C397"/>
  <c r="AS397"/>
  <c r="C396"/>
  <c r="A396" s="1"/>
  <c r="AS396"/>
  <c r="C395"/>
  <c r="AS395"/>
  <c r="C394"/>
  <c r="AS394"/>
  <c r="C393"/>
  <c r="AS393"/>
  <c r="C392"/>
  <c r="AS392"/>
  <c r="C391"/>
  <c r="AS391"/>
  <c r="C390"/>
  <c r="AS390"/>
  <c r="C389"/>
  <c r="AS389"/>
  <c r="C388"/>
  <c r="AS388"/>
  <c r="C387"/>
  <c r="A387" s="1"/>
  <c r="AS387"/>
  <c r="C386"/>
  <c r="A386" s="1"/>
  <c r="AS386"/>
  <c r="C385"/>
  <c r="AS385"/>
  <c r="C384"/>
  <c r="AS384"/>
  <c r="C383"/>
  <c r="A383" s="1"/>
  <c r="AS383"/>
  <c r="C382"/>
  <c r="AS382"/>
  <c r="C381"/>
  <c r="AS381"/>
  <c r="C380"/>
  <c r="AS380"/>
  <c r="C379"/>
  <c r="AS379"/>
  <c r="C378"/>
  <c r="AS378"/>
  <c r="C377"/>
  <c r="AS377"/>
  <c r="C376"/>
  <c r="A376" s="1"/>
  <c r="AS376"/>
  <c r="AR376" s="1"/>
  <c r="C375"/>
  <c r="AR375" s="1"/>
  <c r="AS375"/>
  <c r="C374"/>
  <c r="AS374"/>
  <c r="C373"/>
  <c r="A373" s="1"/>
  <c r="AS373"/>
  <c r="AR373" s="1"/>
  <c r="C372"/>
  <c r="AS372"/>
  <c r="C371"/>
  <c r="A371" s="1"/>
  <c r="AS371"/>
  <c r="C370"/>
  <c r="AS370"/>
  <c r="C369"/>
  <c r="A369" s="1"/>
  <c r="AS369"/>
  <c r="C368"/>
  <c r="AS368"/>
  <c r="C367"/>
  <c r="A367" s="1"/>
  <c r="AS367"/>
  <c r="C366"/>
  <c r="AS366"/>
  <c r="C365"/>
  <c r="A365" s="1"/>
  <c r="AS365"/>
  <c r="C364"/>
  <c r="AS364"/>
  <c r="C363"/>
  <c r="AS363"/>
  <c r="C362"/>
  <c r="AS362"/>
  <c r="C361"/>
  <c r="A361" s="1"/>
  <c r="AS361"/>
  <c r="C360"/>
  <c r="AS360"/>
  <c r="C359"/>
  <c r="A359" s="1"/>
  <c r="AS359"/>
  <c r="C358"/>
  <c r="AS358"/>
  <c r="C357"/>
  <c r="A357" s="1"/>
  <c r="AS357"/>
  <c r="AR357" s="1"/>
  <c r="C356"/>
  <c r="AS356"/>
  <c r="C355"/>
  <c r="AS355"/>
  <c r="C354"/>
  <c r="AS354"/>
  <c r="C353"/>
  <c r="A353" s="1"/>
  <c r="AS353"/>
  <c r="C352"/>
  <c r="AS352"/>
  <c r="C351"/>
  <c r="AS351"/>
  <c r="C350"/>
  <c r="AS350"/>
  <c r="C349"/>
  <c r="A349" s="1"/>
  <c r="AS349"/>
  <c r="C348"/>
  <c r="AS348"/>
  <c r="AR348" s="1"/>
  <c r="C347"/>
  <c r="AS347"/>
  <c r="C346"/>
  <c r="AS346"/>
  <c r="C345"/>
  <c r="A345" s="1"/>
  <c r="AS345"/>
  <c r="C344"/>
  <c r="A344" s="1"/>
  <c r="AS344"/>
  <c r="AR344" s="1"/>
  <c r="C343"/>
  <c r="AR343" s="1"/>
  <c r="AS343"/>
  <c r="C342"/>
  <c r="A342" s="1"/>
  <c r="AS342"/>
  <c r="C341"/>
  <c r="A341" s="1"/>
  <c r="AS341"/>
  <c r="C340"/>
  <c r="AS340"/>
  <c r="AR340" s="1"/>
  <c r="C339"/>
  <c r="A339" s="1"/>
  <c r="AS339"/>
  <c r="C338"/>
  <c r="AS338"/>
  <c r="C337"/>
  <c r="A337" s="1"/>
  <c r="AS337"/>
  <c r="C336"/>
  <c r="AS336"/>
  <c r="AR336" s="1"/>
  <c r="C335"/>
  <c r="AS335"/>
  <c r="C334"/>
  <c r="AS334"/>
  <c r="C333"/>
  <c r="AS333"/>
  <c r="C332"/>
  <c r="A332" s="1"/>
  <c r="AS332"/>
  <c r="C331"/>
  <c r="AS331"/>
  <c r="C330"/>
  <c r="AS330"/>
  <c r="C329"/>
  <c r="AS329"/>
  <c r="C328"/>
  <c r="A328" s="1"/>
  <c r="AR328"/>
  <c r="AS328"/>
  <c r="C327"/>
  <c r="AS327"/>
  <c r="C326"/>
  <c r="AS326"/>
  <c r="C325"/>
  <c r="AS325"/>
  <c r="AR325" s="1"/>
  <c r="C324"/>
  <c r="AR324" s="1"/>
  <c r="AS324"/>
  <c r="C323"/>
  <c r="A323" s="1"/>
  <c r="AS323"/>
  <c r="C322"/>
  <c r="AS322"/>
  <c r="C321"/>
  <c r="AS321"/>
  <c r="C320"/>
  <c r="AS320"/>
  <c r="C319"/>
  <c r="AS319"/>
  <c r="C318"/>
  <c r="A318" s="1"/>
  <c r="AS318"/>
  <c r="C317"/>
  <c r="AS317"/>
  <c r="AR317" s="1"/>
  <c r="C316"/>
  <c r="A316" s="1"/>
  <c r="AS316"/>
  <c r="C315"/>
  <c r="AS315"/>
  <c r="C314"/>
  <c r="AS314"/>
  <c r="C313"/>
  <c r="AS313"/>
  <c r="AR313" s="1"/>
  <c r="C312"/>
  <c r="A312" s="1"/>
  <c r="AS312"/>
  <c r="C311"/>
  <c r="AS311"/>
  <c r="C310"/>
  <c r="A310" s="1"/>
  <c r="AS310"/>
  <c r="C309"/>
  <c r="AS309"/>
  <c r="AR309" s="1"/>
  <c r="C308"/>
  <c r="A308" s="1"/>
  <c r="AS308"/>
  <c r="C307"/>
  <c r="AS307"/>
  <c r="C306"/>
  <c r="AR306" s="1"/>
  <c r="AS306"/>
  <c r="C305"/>
  <c r="AS305"/>
  <c r="C304"/>
  <c r="A304" s="1"/>
  <c r="AS304"/>
  <c r="C303"/>
  <c r="A303" s="1"/>
  <c r="AS303"/>
  <c r="C302"/>
  <c r="AS302"/>
  <c r="C301"/>
  <c r="AS301"/>
  <c r="C300"/>
  <c r="AS300"/>
  <c r="C299"/>
  <c r="AS299"/>
  <c r="C298"/>
  <c r="AS298"/>
  <c r="C297"/>
  <c r="AS297"/>
  <c r="C296"/>
  <c r="AS296"/>
  <c r="C295"/>
  <c r="AS295"/>
  <c r="C294"/>
  <c r="A294" s="1"/>
  <c r="AS294"/>
  <c r="C293"/>
  <c r="AS293"/>
  <c r="C292"/>
  <c r="A292" s="1"/>
  <c r="AS292"/>
  <c r="C291"/>
  <c r="AS291"/>
  <c r="C290"/>
  <c r="AS290"/>
  <c r="C289"/>
  <c r="AS289"/>
  <c r="C288"/>
  <c r="A288" s="1"/>
  <c r="AS288"/>
  <c r="C287"/>
  <c r="AS287"/>
  <c r="C286"/>
  <c r="AS286"/>
  <c r="C285"/>
  <c r="AS285"/>
  <c r="C284"/>
  <c r="AS284"/>
  <c r="C283"/>
  <c r="AS283"/>
  <c r="C282"/>
  <c r="AS282"/>
  <c r="C281"/>
  <c r="AS281"/>
  <c r="C280"/>
  <c r="A280" s="1"/>
  <c r="AS280"/>
  <c r="C279"/>
  <c r="AS279"/>
  <c r="C278"/>
  <c r="AS278"/>
  <c r="C277"/>
  <c r="AS277"/>
  <c r="C276"/>
  <c r="A276" s="1"/>
  <c r="AS276"/>
  <c r="C275"/>
  <c r="AS275"/>
  <c r="C274"/>
  <c r="AS274"/>
  <c r="C273"/>
  <c r="AS273"/>
  <c r="C272"/>
  <c r="A272" s="1"/>
  <c r="AS272"/>
  <c r="C271"/>
  <c r="AS271"/>
  <c r="C270"/>
  <c r="AS270"/>
  <c r="C269"/>
  <c r="AS269"/>
  <c r="C268"/>
  <c r="A268" s="1"/>
  <c r="AS268"/>
  <c r="C267"/>
  <c r="AS267"/>
  <c r="C266"/>
  <c r="A266" s="1"/>
  <c r="AS266"/>
  <c r="C265"/>
  <c r="AS265"/>
  <c r="C264"/>
  <c r="A264" s="1"/>
  <c r="AS264"/>
  <c r="C263"/>
  <c r="A263" s="1"/>
  <c r="AS263"/>
  <c r="C262"/>
  <c r="A262" s="1"/>
  <c r="AS262"/>
  <c r="C261"/>
  <c r="AS261"/>
  <c r="C260"/>
  <c r="A260" s="1"/>
  <c r="AS260"/>
  <c r="C259"/>
  <c r="AS259"/>
  <c r="C258"/>
  <c r="AS258"/>
  <c r="C257"/>
  <c r="AS257"/>
  <c r="C256"/>
  <c r="AS256"/>
  <c r="C255"/>
  <c r="AS255"/>
  <c r="AR255" s="1"/>
  <c r="C254"/>
  <c r="A254" s="1"/>
  <c r="AS254"/>
  <c r="C253"/>
  <c r="AS253"/>
  <c r="C252"/>
  <c r="AS252"/>
  <c r="C251"/>
  <c r="AS251"/>
  <c r="C250"/>
  <c r="AS250"/>
  <c r="AR250"/>
  <c r="C249"/>
  <c r="AS249"/>
  <c r="C248"/>
  <c r="AS248"/>
  <c r="C247"/>
  <c r="A247" s="1"/>
  <c r="AS247"/>
  <c r="C246"/>
  <c r="AS246"/>
  <c r="C245"/>
  <c r="AS245"/>
  <c r="C244"/>
  <c r="AS244"/>
  <c r="C243"/>
  <c r="AS243"/>
  <c r="C242"/>
  <c r="AS242"/>
  <c r="AR242" s="1"/>
  <c r="C241"/>
  <c r="AS241"/>
  <c r="C240"/>
  <c r="AS240"/>
  <c r="C239"/>
  <c r="AR239" s="1"/>
  <c r="AS239"/>
  <c r="C238"/>
  <c r="AS238"/>
  <c r="AR238" s="1"/>
  <c r="C237"/>
  <c r="A237" s="1"/>
  <c r="AS237"/>
  <c r="C236"/>
  <c r="AS236"/>
  <c r="C235"/>
  <c r="A235" s="1"/>
  <c r="AS235"/>
  <c r="C234"/>
  <c r="AS234"/>
  <c r="AR234" s="1"/>
  <c r="C233"/>
  <c r="AS233"/>
  <c r="C232"/>
  <c r="AS232"/>
  <c r="C231"/>
  <c r="A231" s="1"/>
  <c r="AS231"/>
  <c r="C230"/>
  <c r="AS230"/>
  <c r="AR230" s="1"/>
  <c r="C229"/>
  <c r="A229" s="1"/>
  <c r="AS229"/>
  <c r="C228"/>
  <c r="AS228"/>
  <c r="C227"/>
  <c r="A227" s="1"/>
  <c r="AS227"/>
  <c r="C226"/>
  <c r="AS226"/>
  <c r="C225"/>
  <c r="AS225"/>
  <c r="C224"/>
  <c r="AS224"/>
  <c r="C223"/>
  <c r="A223" s="1"/>
  <c r="AS223"/>
  <c r="C222"/>
  <c r="AS222"/>
  <c r="AR222" s="1"/>
  <c r="C221"/>
  <c r="AS221"/>
  <c r="C220"/>
  <c r="A220" s="1"/>
  <c r="AS220"/>
  <c r="C219"/>
  <c r="A219" s="1"/>
  <c r="AS219"/>
  <c r="C218"/>
  <c r="A218" s="1"/>
  <c r="AS218"/>
  <c r="C217"/>
  <c r="A217" s="1"/>
  <c r="AS217"/>
  <c r="C216"/>
  <c r="AS216"/>
  <c r="C215"/>
  <c r="A215" s="1"/>
  <c r="AS215"/>
  <c r="C214"/>
  <c r="A214" s="1"/>
  <c r="AS214"/>
  <c r="C213"/>
  <c r="A213" s="1"/>
  <c r="AS213"/>
  <c r="C212"/>
  <c r="AS212"/>
  <c r="C211"/>
  <c r="A211" s="1"/>
  <c r="AS211"/>
  <c r="C210"/>
  <c r="A210" s="1"/>
  <c r="AS210"/>
  <c r="C209"/>
  <c r="A209" s="1"/>
  <c r="AS209"/>
  <c r="C208"/>
  <c r="AS208"/>
  <c r="C207"/>
  <c r="AS207"/>
  <c r="C206"/>
  <c r="AS206"/>
  <c r="C205"/>
  <c r="A205" s="1"/>
  <c r="AS205"/>
  <c r="C204"/>
  <c r="AS204"/>
  <c r="C203"/>
  <c r="A203" s="1"/>
  <c r="AS203"/>
  <c r="C202"/>
  <c r="A202" s="1"/>
  <c r="AS202"/>
  <c r="C201"/>
  <c r="A201" s="1"/>
  <c r="AS201"/>
  <c r="C200"/>
  <c r="AS200"/>
  <c r="C199"/>
  <c r="A199" s="1"/>
  <c r="AS199"/>
  <c r="C198"/>
  <c r="AS198"/>
  <c r="AR198" s="1"/>
  <c r="C197"/>
  <c r="A197" s="1"/>
  <c r="AS197"/>
  <c r="C196"/>
  <c r="AS196"/>
  <c r="C195"/>
  <c r="A195" s="1"/>
  <c r="AS195"/>
  <c r="C194"/>
  <c r="A194" s="1"/>
  <c r="AS194"/>
  <c r="C193"/>
  <c r="A193" s="1"/>
  <c r="AS193"/>
  <c r="C192"/>
  <c r="AS192"/>
  <c r="C191"/>
  <c r="AS191"/>
  <c r="C190"/>
  <c r="AS190"/>
  <c r="C189"/>
  <c r="AS189"/>
  <c r="C188"/>
  <c r="AS188"/>
  <c r="C187"/>
  <c r="AS187"/>
  <c r="C186"/>
  <c r="A186" s="1"/>
  <c r="AS186"/>
  <c r="C185"/>
  <c r="A185" s="1"/>
  <c r="AS185"/>
  <c r="C184"/>
  <c r="AS184"/>
  <c r="C183"/>
  <c r="AR183" s="1"/>
  <c r="AS183"/>
  <c r="C182"/>
  <c r="A182" s="1"/>
  <c r="AS182"/>
  <c r="C181"/>
  <c r="AS181"/>
  <c r="C180"/>
  <c r="AS180"/>
  <c r="C179"/>
  <c r="AS179"/>
  <c r="C178"/>
  <c r="AS178"/>
  <c r="C177"/>
  <c r="AS177"/>
  <c r="C176"/>
  <c r="AR176" s="1"/>
  <c r="AS176"/>
  <c r="C175"/>
  <c r="AS175"/>
  <c r="C174"/>
  <c r="AS174"/>
  <c r="C173"/>
  <c r="A173" s="1"/>
  <c r="AS173"/>
  <c r="C172"/>
  <c r="AS172"/>
  <c r="C171"/>
  <c r="AS171"/>
  <c r="C170"/>
  <c r="AS170"/>
  <c r="AR170" s="1"/>
  <c r="C169"/>
  <c r="A169" s="1"/>
  <c r="AS169"/>
  <c r="C168"/>
  <c r="A168" s="1"/>
  <c r="AS168"/>
  <c r="C167"/>
  <c r="A167" s="1"/>
  <c r="AS167"/>
  <c r="C166"/>
  <c r="AS166"/>
  <c r="C165"/>
  <c r="AS165"/>
  <c r="C164"/>
  <c r="AS164"/>
  <c r="C163"/>
  <c r="A163" s="1"/>
  <c r="AS163"/>
  <c r="C162"/>
  <c r="AS162"/>
  <c r="C161"/>
  <c r="AS161"/>
  <c r="C160"/>
  <c r="A160" s="1"/>
  <c r="AS160"/>
  <c r="C159"/>
  <c r="A159" s="1"/>
  <c r="AS159"/>
  <c r="C158"/>
  <c r="AS158"/>
  <c r="C157"/>
  <c r="AS157"/>
  <c r="C156"/>
  <c r="A156" s="1"/>
  <c r="AS156"/>
  <c r="C155"/>
  <c r="AS155"/>
  <c r="C154"/>
  <c r="AS154"/>
  <c r="C153"/>
  <c r="AS153"/>
  <c r="C152"/>
  <c r="AS152"/>
  <c r="C151"/>
  <c r="AS151"/>
  <c r="C150"/>
  <c r="AS150"/>
  <c r="C149"/>
  <c r="AS149"/>
  <c r="C148"/>
  <c r="AS148"/>
  <c r="C147"/>
  <c r="AS147"/>
  <c r="C146"/>
  <c r="A146" s="1"/>
  <c r="AS146"/>
  <c r="C145"/>
  <c r="AS145"/>
  <c r="C144"/>
  <c r="AS144"/>
  <c r="C143"/>
  <c r="A143" s="1"/>
  <c r="AS143"/>
  <c r="C142"/>
  <c r="A142" s="1"/>
  <c r="AS142"/>
  <c r="C141"/>
  <c r="AS141"/>
  <c r="C140"/>
  <c r="AS140"/>
  <c r="C139"/>
  <c r="A139" s="1"/>
  <c r="AS139"/>
  <c r="C138"/>
  <c r="A138" s="1"/>
  <c r="AS138"/>
  <c r="C137"/>
  <c r="AS137"/>
  <c r="C136"/>
  <c r="AS136"/>
  <c r="C135"/>
  <c r="AS135"/>
  <c r="C134"/>
  <c r="AS134"/>
  <c r="C133"/>
  <c r="A133"/>
  <c r="AS133"/>
  <c r="C132"/>
  <c r="A132" s="1"/>
  <c r="AS132"/>
  <c r="C131"/>
  <c r="AS131"/>
  <c r="C130"/>
  <c r="AS130"/>
  <c r="C129"/>
  <c r="A129" s="1"/>
  <c r="AS129"/>
  <c r="C128"/>
  <c r="AS128"/>
  <c r="C127"/>
  <c r="AS127"/>
  <c r="C126"/>
  <c r="A126" s="1"/>
  <c r="AS126"/>
  <c r="C125"/>
  <c r="AS125"/>
  <c r="C124"/>
  <c r="A124" s="1"/>
  <c r="AS124"/>
  <c r="C123"/>
  <c r="AS123"/>
  <c r="C122"/>
  <c r="AS122"/>
  <c r="C121"/>
  <c r="AS121"/>
  <c r="C120"/>
  <c r="A120" s="1"/>
  <c r="AS120"/>
  <c r="C119"/>
  <c r="AS119"/>
  <c r="C118"/>
  <c r="AS118"/>
  <c r="C117"/>
  <c r="AS117"/>
  <c r="C116"/>
  <c r="AS116"/>
  <c r="C115"/>
  <c r="A115" s="1"/>
  <c r="AS115"/>
  <c r="C114"/>
  <c r="A114" s="1"/>
  <c r="AS114"/>
  <c r="C113"/>
  <c r="A113"/>
  <c r="AS113"/>
  <c r="C112"/>
  <c r="AS112"/>
  <c r="C111"/>
  <c r="A111" s="1"/>
  <c r="AS111"/>
  <c r="C110"/>
  <c r="AS110"/>
  <c r="C109"/>
  <c r="A109" s="1"/>
  <c r="AS109"/>
  <c r="C108"/>
  <c r="AS108"/>
  <c r="C107"/>
  <c r="A107" s="1"/>
  <c r="AS107"/>
  <c r="C106"/>
  <c r="A106" s="1"/>
  <c r="AS106"/>
  <c r="C105"/>
  <c r="A105" s="1"/>
  <c r="AS105"/>
  <c r="C104"/>
  <c r="AS104"/>
  <c r="C103"/>
  <c r="AS103"/>
  <c r="C102"/>
  <c r="AS102"/>
  <c r="C101"/>
  <c r="AS101"/>
  <c r="C100"/>
  <c r="AS100"/>
  <c r="C99"/>
  <c r="AS99"/>
  <c r="C98"/>
  <c r="AS98"/>
  <c r="C97"/>
  <c r="A97" s="1"/>
  <c r="AS97"/>
  <c r="C96"/>
  <c r="AS96"/>
  <c r="C95"/>
  <c r="A95" s="1"/>
  <c r="AS95"/>
  <c r="C94"/>
  <c r="AS94"/>
  <c r="C93"/>
  <c r="AS93"/>
  <c r="C92"/>
  <c r="AS92"/>
  <c r="C91"/>
  <c r="AS91"/>
  <c r="C90"/>
  <c r="AS90"/>
  <c r="C89"/>
  <c r="A89" s="1"/>
  <c r="AS89"/>
  <c r="C88"/>
  <c r="AS88"/>
  <c r="C87"/>
  <c r="A87" s="1"/>
  <c r="AS87"/>
  <c r="C86"/>
  <c r="AS86"/>
  <c r="C85"/>
  <c r="A85" s="1"/>
  <c r="AS85"/>
  <c r="C84"/>
  <c r="AS84"/>
  <c r="C83"/>
  <c r="AS83"/>
  <c r="C82"/>
  <c r="AS82"/>
  <c r="C81"/>
  <c r="AS81"/>
  <c r="C80"/>
  <c r="AS80"/>
  <c r="C79"/>
  <c r="A79" s="1"/>
  <c r="AS79"/>
  <c r="C78"/>
  <c r="AS78"/>
  <c r="C77"/>
  <c r="AS77"/>
  <c r="C76"/>
  <c r="A76" s="1"/>
  <c r="AS76"/>
  <c r="C75"/>
  <c r="AS75"/>
  <c r="C74"/>
  <c r="A74" s="1"/>
  <c r="AS74"/>
  <c r="C73"/>
  <c r="A73" s="1"/>
  <c r="AS73"/>
  <c r="C72"/>
  <c r="AS72"/>
  <c r="C71"/>
  <c r="A71" s="1"/>
  <c r="AS71"/>
  <c r="C70"/>
  <c r="A70" s="1"/>
  <c r="AS70"/>
  <c r="C69"/>
  <c r="A69" s="1"/>
  <c r="AS69"/>
  <c r="C68"/>
  <c r="AS68"/>
  <c r="C67"/>
  <c r="A67" s="1"/>
  <c r="AS67"/>
  <c r="C66"/>
  <c r="A66" s="1"/>
  <c r="AS66"/>
  <c r="C65"/>
  <c r="AS65"/>
  <c r="C64"/>
  <c r="AS64"/>
  <c r="C63"/>
  <c r="AS63"/>
  <c r="C62"/>
  <c r="A62" s="1"/>
  <c r="AS62"/>
  <c r="C61"/>
  <c r="A61" s="1"/>
  <c r="AS61"/>
  <c r="C60"/>
  <c r="AS60"/>
  <c r="C59"/>
  <c r="AS59"/>
  <c r="C58"/>
  <c r="AS58"/>
  <c r="AX10" i="10"/>
  <c r="M38" i="13"/>
  <c r="M34"/>
  <c r="M42"/>
  <c r="M10" s="1"/>
  <c r="M46"/>
  <c r="AX508" i="10"/>
  <c r="AX507"/>
  <c r="AX506"/>
  <c r="AX505"/>
  <c r="AX504"/>
  <c r="AX503"/>
  <c r="AX502"/>
  <c r="CU502" s="1"/>
  <c r="AX501"/>
  <c r="AX500"/>
  <c r="CX500" s="1"/>
  <c r="AX499"/>
  <c r="AX498"/>
  <c r="AX497"/>
  <c r="AX496"/>
  <c r="CV496" s="1"/>
  <c r="AX495"/>
  <c r="AX494"/>
  <c r="AX493"/>
  <c r="AX492"/>
  <c r="CU492"/>
  <c r="AX491"/>
  <c r="CU491" s="1"/>
  <c r="AX490"/>
  <c r="AX489"/>
  <c r="AX488"/>
  <c r="AX487"/>
  <c r="AX486"/>
  <c r="CW486" s="1"/>
  <c r="AX485"/>
  <c r="AX484"/>
  <c r="AX483"/>
  <c r="CU483"/>
  <c r="AX482"/>
  <c r="AX481"/>
  <c r="AX480"/>
  <c r="AX479"/>
  <c r="AX478"/>
  <c r="AX477"/>
  <c r="AX476"/>
  <c r="CV476" s="1"/>
  <c r="AX475"/>
  <c r="AX474"/>
  <c r="AX473"/>
  <c r="AX472"/>
  <c r="AX471"/>
  <c r="AX470"/>
  <c r="AX469"/>
  <c r="AX468"/>
  <c r="AX467"/>
  <c r="CU467" s="1"/>
  <c r="AX466"/>
  <c r="AX465"/>
  <c r="AX464"/>
  <c r="AX463"/>
  <c r="AX462"/>
  <c r="AX461"/>
  <c r="AX460"/>
  <c r="CV460" s="1"/>
  <c r="AX459"/>
  <c r="AX458"/>
  <c r="AX457"/>
  <c r="AX456"/>
  <c r="AX455"/>
  <c r="AX454"/>
  <c r="AX453"/>
  <c r="AX452"/>
  <c r="CU452" s="1"/>
  <c r="AX451"/>
  <c r="AX450"/>
  <c r="AX449"/>
  <c r="AX448"/>
  <c r="AX447"/>
  <c r="AX446"/>
  <c r="AX445"/>
  <c r="AX444"/>
  <c r="AX443"/>
  <c r="AX442"/>
  <c r="AX441"/>
  <c r="AX440"/>
  <c r="AX439"/>
  <c r="AX438"/>
  <c r="AX437"/>
  <c r="CU437"/>
  <c r="AX436"/>
  <c r="AX435"/>
  <c r="AX434"/>
  <c r="AX433"/>
  <c r="AX432"/>
  <c r="AX431"/>
  <c r="AX430"/>
  <c r="AX429"/>
  <c r="AX428"/>
  <c r="AX427"/>
  <c r="AX426"/>
  <c r="AX425"/>
  <c r="AX424"/>
  <c r="AX423"/>
  <c r="AX422"/>
  <c r="AX421"/>
  <c r="AX420"/>
  <c r="AX419"/>
  <c r="AX418"/>
  <c r="AX417"/>
  <c r="AX416"/>
  <c r="AX415"/>
  <c r="AX414"/>
  <c r="CV414" s="1"/>
  <c r="AX413"/>
  <c r="AX412"/>
  <c r="AX411"/>
  <c r="CX411" s="1"/>
  <c r="AX410"/>
  <c r="AX409"/>
  <c r="AX408"/>
  <c r="AX407"/>
  <c r="AX406"/>
  <c r="CV406" s="1"/>
  <c r="AX405"/>
  <c r="AX404"/>
  <c r="AX403"/>
  <c r="AX402"/>
  <c r="AX401"/>
  <c r="AX400"/>
  <c r="AX399"/>
  <c r="AX398"/>
  <c r="AX397"/>
  <c r="CU397" s="1"/>
  <c r="AX396"/>
  <c r="AX395"/>
  <c r="CW395" s="1"/>
  <c r="AX394"/>
  <c r="AX393"/>
  <c r="AX392"/>
  <c r="AX391"/>
  <c r="AX390"/>
  <c r="AX389"/>
  <c r="AX388"/>
  <c r="AX387"/>
  <c r="CV387" s="1"/>
  <c r="AX386"/>
  <c r="AX385"/>
  <c r="AX384"/>
  <c r="AX383"/>
  <c r="AX382"/>
  <c r="AX381"/>
  <c r="CW381" s="1"/>
  <c r="AX380"/>
  <c r="AX379"/>
  <c r="AX378"/>
  <c r="AX377"/>
  <c r="AX376"/>
  <c r="CW376" s="1"/>
  <c r="AX375"/>
  <c r="AX374"/>
  <c r="CW374" s="1"/>
  <c r="AX373"/>
  <c r="AX372"/>
  <c r="CU372" s="1"/>
  <c r="AX371"/>
  <c r="AX370"/>
  <c r="AX369"/>
  <c r="AX368"/>
  <c r="AX367"/>
  <c r="AX366"/>
  <c r="CV366" s="1"/>
  <c r="AX365"/>
  <c r="CW365" s="1"/>
  <c r="AX364"/>
  <c r="AX363"/>
  <c r="AX362"/>
  <c r="AX361"/>
  <c r="AX360"/>
  <c r="CV360" s="1"/>
  <c r="AX359"/>
  <c r="AX358"/>
  <c r="CV358" s="1"/>
  <c r="AX357"/>
  <c r="AX356"/>
  <c r="CX356" s="1"/>
  <c r="AX355"/>
  <c r="AX354"/>
  <c r="AX353"/>
  <c r="AX352"/>
  <c r="AX351"/>
  <c r="AX350"/>
  <c r="AX349"/>
  <c r="AX348"/>
  <c r="AX347"/>
  <c r="AX346"/>
  <c r="AX345"/>
  <c r="AX344"/>
  <c r="CX344" s="1"/>
  <c r="AX343"/>
  <c r="AX342"/>
  <c r="AX341"/>
  <c r="CU341" s="1"/>
  <c r="AX340"/>
  <c r="AX339"/>
  <c r="AX338"/>
  <c r="AX337"/>
  <c r="AX336"/>
  <c r="CV336" s="1"/>
  <c r="AX335"/>
  <c r="AX334"/>
  <c r="AX333"/>
  <c r="CW333" s="1"/>
  <c r="AX332"/>
  <c r="AX331"/>
  <c r="AX330"/>
  <c r="AX329"/>
  <c r="AX328"/>
  <c r="AX327"/>
  <c r="AX326"/>
  <c r="AX325"/>
  <c r="AX324"/>
  <c r="AX323"/>
  <c r="AX322"/>
  <c r="AX321"/>
  <c r="AX320"/>
  <c r="AX319"/>
  <c r="AX318"/>
  <c r="CW318" s="1"/>
  <c r="AX317"/>
  <c r="AX316"/>
  <c r="AX315"/>
  <c r="AX314"/>
  <c r="AX313"/>
  <c r="AX312"/>
  <c r="AX311"/>
  <c r="AX310"/>
  <c r="AX309"/>
  <c r="AX308"/>
  <c r="CX308" s="1"/>
  <c r="AX307"/>
  <c r="CV307" s="1"/>
  <c r="AX306"/>
  <c r="AX305"/>
  <c r="AX304"/>
  <c r="AX303"/>
  <c r="AX302"/>
  <c r="CU302" s="1"/>
  <c r="AX301"/>
  <c r="AX300"/>
  <c r="CX300" s="1"/>
  <c r="AX299"/>
  <c r="AX298"/>
  <c r="AX297"/>
  <c r="AX296"/>
  <c r="AX295"/>
  <c r="AX294"/>
  <c r="AX293"/>
  <c r="AX292"/>
  <c r="AX291"/>
  <c r="CV291" s="1"/>
  <c r="AX290"/>
  <c r="AX289"/>
  <c r="AX288"/>
  <c r="CX288"/>
  <c r="AX287"/>
  <c r="AX286"/>
  <c r="AX285"/>
  <c r="AX284"/>
  <c r="AX283"/>
  <c r="CX283" s="1"/>
  <c r="AX282"/>
  <c r="CU282" s="1"/>
  <c r="AX281"/>
  <c r="AX280"/>
  <c r="AX279"/>
  <c r="AX278"/>
  <c r="AX277"/>
  <c r="AX276"/>
  <c r="AX275"/>
  <c r="AX274"/>
  <c r="AX273"/>
  <c r="AX272"/>
  <c r="AX271"/>
  <c r="AX270"/>
  <c r="AX269"/>
  <c r="AX268"/>
  <c r="AX267"/>
  <c r="AX266"/>
  <c r="AX265"/>
  <c r="AX264"/>
  <c r="CW264" s="1"/>
  <c r="AX263"/>
  <c r="AX262"/>
  <c r="AX261"/>
  <c r="AX260"/>
  <c r="AX259"/>
  <c r="CV259" s="1"/>
  <c r="AX258"/>
  <c r="AX257"/>
  <c r="AX256"/>
  <c r="AX255"/>
  <c r="AX254"/>
  <c r="AX253"/>
  <c r="AX252"/>
  <c r="CU252"/>
  <c r="AX251"/>
  <c r="CV251" s="1"/>
  <c r="AX250"/>
  <c r="AX249"/>
  <c r="AX248"/>
  <c r="AX247"/>
  <c r="AX246"/>
  <c r="AX245"/>
  <c r="AX244"/>
  <c r="AX243"/>
  <c r="AX242"/>
  <c r="AX241"/>
  <c r="AX240"/>
  <c r="CU240" s="1"/>
  <c r="AX239"/>
  <c r="AX238"/>
  <c r="AX237"/>
  <c r="AX236"/>
  <c r="CW236" s="1"/>
  <c r="AX235"/>
  <c r="AX234"/>
  <c r="AX233"/>
  <c r="AX232"/>
  <c r="AX231"/>
  <c r="AX230"/>
  <c r="AX229"/>
  <c r="CW229" s="1"/>
  <c r="AX228"/>
  <c r="AX227"/>
  <c r="AX226"/>
  <c r="AX225"/>
  <c r="AX224"/>
  <c r="CU224" s="1"/>
  <c r="AX223"/>
  <c r="AX222"/>
  <c r="AX221"/>
  <c r="AX220"/>
  <c r="CX220" s="1"/>
  <c r="AX219"/>
  <c r="AX218"/>
  <c r="AX217"/>
  <c r="AX216"/>
  <c r="AX215"/>
  <c r="AX214"/>
  <c r="AX213"/>
  <c r="AX212"/>
  <c r="CX212" s="1"/>
  <c r="AX211"/>
  <c r="AX210"/>
  <c r="AX209"/>
  <c r="AX208"/>
  <c r="AX207"/>
  <c r="AX206"/>
  <c r="AX205"/>
  <c r="AX204"/>
  <c r="AX203"/>
  <c r="CV203" s="1"/>
  <c r="CU203"/>
  <c r="AX202"/>
  <c r="AX201"/>
  <c r="AX200"/>
  <c r="AX199"/>
  <c r="AX198"/>
  <c r="AX197"/>
  <c r="AX196"/>
  <c r="AX195"/>
  <c r="AX194"/>
  <c r="AX193"/>
  <c r="AX192"/>
  <c r="AX191"/>
  <c r="AX190"/>
  <c r="AX189"/>
  <c r="AX188"/>
  <c r="CW188" s="1"/>
  <c r="AX187"/>
  <c r="AX186"/>
  <c r="AX185"/>
  <c r="AX184"/>
  <c r="AX183"/>
  <c r="AX182"/>
  <c r="AX181"/>
  <c r="AX180"/>
  <c r="AX179"/>
  <c r="AX178"/>
  <c r="AX177"/>
  <c r="AX176"/>
  <c r="AX175"/>
  <c r="AX174"/>
  <c r="CX174" s="1"/>
  <c r="AX173"/>
  <c r="CV173" s="1"/>
  <c r="AX172"/>
  <c r="AX171"/>
  <c r="CV171" s="1"/>
  <c r="AX170"/>
  <c r="AX169"/>
  <c r="AX168"/>
  <c r="AX167"/>
  <c r="AX166"/>
  <c r="AX165"/>
  <c r="AX164"/>
  <c r="AX163"/>
  <c r="CX163" s="1"/>
  <c r="AX162"/>
  <c r="AX161"/>
  <c r="AX160"/>
  <c r="AX159"/>
  <c r="AX158"/>
  <c r="CX158" s="1"/>
  <c r="AX157"/>
  <c r="AX156"/>
  <c r="AX155"/>
  <c r="CV155" s="1"/>
  <c r="AX154"/>
  <c r="AX153"/>
  <c r="AX152"/>
  <c r="AX151"/>
  <c r="AX150"/>
  <c r="AX149"/>
  <c r="AX148"/>
  <c r="AX147"/>
  <c r="AX146"/>
  <c r="AX145"/>
  <c r="AX144"/>
  <c r="AX143"/>
  <c r="AX142"/>
  <c r="CV142" s="1"/>
  <c r="AX141"/>
  <c r="AX140"/>
  <c r="CU140" s="1"/>
  <c r="AX139"/>
  <c r="AX138"/>
  <c r="AX137"/>
  <c r="AX136"/>
  <c r="AX135"/>
  <c r="AX134"/>
  <c r="CW134" s="1"/>
  <c r="AX133"/>
  <c r="AX132"/>
  <c r="CU132" s="1"/>
  <c r="AX131"/>
  <c r="CW131" s="1"/>
  <c r="AX130"/>
  <c r="AX129"/>
  <c r="AX128"/>
  <c r="AX127"/>
  <c r="AX126"/>
  <c r="AX125"/>
  <c r="CU125" s="1"/>
  <c r="AX124"/>
  <c r="AX123"/>
  <c r="AX122"/>
  <c r="AX121"/>
  <c r="AX120"/>
  <c r="AX119"/>
  <c r="AX118"/>
  <c r="AX117"/>
  <c r="CW117" s="1"/>
  <c r="AX116"/>
  <c r="CU116" s="1"/>
  <c r="AX115"/>
  <c r="CU115" s="1"/>
  <c r="AX114"/>
  <c r="AX113"/>
  <c r="AX112"/>
  <c r="AX111"/>
  <c r="AX110"/>
  <c r="AX109"/>
  <c r="AX108"/>
  <c r="AX107"/>
  <c r="CU107" s="1"/>
  <c r="AX106"/>
  <c r="AX105"/>
  <c r="AX104"/>
  <c r="AX103"/>
  <c r="AX102"/>
  <c r="AX101"/>
  <c r="AX100"/>
  <c r="AX99"/>
  <c r="AX98"/>
  <c r="AX97"/>
  <c r="AX96"/>
  <c r="AX95"/>
  <c r="AX94"/>
  <c r="AX93"/>
  <c r="AX92"/>
  <c r="AX91"/>
  <c r="AX90"/>
  <c r="AX89"/>
  <c r="AX88"/>
  <c r="AX87"/>
  <c r="AX86"/>
  <c r="CX86" s="1"/>
  <c r="AX85"/>
  <c r="CX85" s="1"/>
  <c r="AX84"/>
  <c r="AX83"/>
  <c r="CU83" s="1"/>
  <c r="AR131" i="16" s="1"/>
  <c r="AX82" i="10"/>
  <c r="AX81"/>
  <c r="AX80"/>
  <c r="AX79"/>
  <c r="AX78"/>
  <c r="AX77"/>
  <c r="AX76"/>
  <c r="AX75"/>
  <c r="CX75" s="1"/>
  <c r="AX74"/>
  <c r="AX73"/>
  <c r="AX72"/>
  <c r="AX71"/>
  <c r="AX70"/>
  <c r="AX69"/>
  <c r="AX68"/>
  <c r="CU68" s="1"/>
  <c r="AX67"/>
  <c r="AX66"/>
  <c r="AX65"/>
  <c r="AX64"/>
  <c r="AX63"/>
  <c r="AX62"/>
  <c r="CW62" s="1"/>
  <c r="AX61"/>
  <c r="AX60"/>
  <c r="CV60" s="1"/>
  <c r="AX59"/>
  <c r="AX58"/>
  <c r="AX57"/>
  <c r="AX56"/>
  <c r="AX55"/>
  <c r="AX54"/>
  <c r="AX53"/>
  <c r="AX52"/>
  <c r="CW52" s="1"/>
  <c r="AX51"/>
  <c r="AX50"/>
  <c r="AX49"/>
  <c r="AX48"/>
  <c r="AX47"/>
  <c r="AX46"/>
  <c r="AX45"/>
  <c r="AX44"/>
  <c r="AX43"/>
  <c r="CX43" s="1"/>
  <c r="AX42"/>
  <c r="AX41"/>
  <c r="AX40"/>
  <c r="AX39"/>
  <c r="AX38"/>
  <c r="AX37"/>
  <c r="AX36"/>
  <c r="AX35"/>
  <c r="CX35" s="1"/>
  <c r="AX34"/>
  <c r="AX33"/>
  <c r="AX32"/>
  <c r="AX31"/>
  <c r="AX30"/>
  <c r="CX30" s="1"/>
  <c r="AX29"/>
  <c r="AX28"/>
  <c r="CX28" s="1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Q557" i="16"/>
  <c r="AP557"/>
  <c r="AO557"/>
  <c r="AN557"/>
  <c r="AM557"/>
  <c r="AL557"/>
  <c r="AK557"/>
  <c r="AJ557"/>
  <c r="AI557"/>
  <c r="AH557"/>
  <c r="AG557"/>
  <c r="AF557"/>
  <c r="AE557"/>
  <c r="AD557"/>
  <c r="AC557"/>
  <c r="AB557"/>
  <c r="AA557"/>
  <c r="Z557"/>
  <c r="Y557"/>
  <c r="X557"/>
  <c r="AQ556"/>
  <c r="AP556"/>
  <c r="AO556"/>
  <c r="AN556"/>
  <c r="AM556"/>
  <c r="AL556"/>
  <c r="AK556"/>
  <c r="AJ556"/>
  <c r="AI556"/>
  <c r="AH556"/>
  <c r="AG556"/>
  <c r="AF556"/>
  <c r="AE556"/>
  <c r="AD556"/>
  <c r="AC556"/>
  <c r="AB556"/>
  <c r="AA556"/>
  <c r="Z556"/>
  <c r="Y556"/>
  <c r="X556"/>
  <c r="AQ555"/>
  <c r="AP555"/>
  <c r="AO555"/>
  <c r="AN555"/>
  <c r="AM555"/>
  <c r="AL555"/>
  <c r="AK555"/>
  <c r="AJ555"/>
  <c r="AI555"/>
  <c r="AH555"/>
  <c r="AG555"/>
  <c r="AF555"/>
  <c r="AE555"/>
  <c r="AD555"/>
  <c r="AC555"/>
  <c r="AB555"/>
  <c r="AA555"/>
  <c r="Z555"/>
  <c r="Y555"/>
  <c r="X555"/>
  <c r="AQ554"/>
  <c r="AP554"/>
  <c r="AO554"/>
  <c r="AN554"/>
  <c r="AM554"/>
  <c r="AL554"/>
  <c r="AK554"/>
  <c r="AJ554"/>
  <c r="AI554"/>
  <c r="AH554"/>
  <c r="AG554"/>
  <c r="AF554"/>
  <c r="AE554"/>
  <c r="AD554"/>
  <c r="AC554"/>
  <c r="AB554"/>
  <c r="AA554"/>
  <c r="Z554"/>
  <c r="Y554"/>
  <c r="X554"/>
  <c r="AQ553"/>
  <c r="AP553"/>
  <c r="AO553"/>
  <c r="AN553"/>
  <c r="AM553"/>
  <c r="AL553"/>
  <c r="AK553"/>
  <c r="AJ553"/>
  <c r="AI553"/>
  <c r="AH553"/>
  <c r="AG553"/>
  <c r="AF553"/>
  <c r="AE553"/>
  <c r="AD553"/>
  <c r="AC553"/>
  <c r="AB553"/>
  <c r="AA553"/>
  <c r="Z553"/>
  <c r="Y553"/>
  <c r="X553"/>
  <c r="AQ552"/>
  <c r="AP552"/>
  <c r="AO552"/>
  <c r="AN552"/>
  <c r="AM552"/>
  <c r="AL552"/>
  <c r="AK552"/>
  <c r="AJ552"/>
  <c r="AI552"/>
  <c r="AH552"/>
  <c r="AG552"/>
  <c r="AF552"/>
  <c r="AE552"/>
  <c r="AD552"/>
  <c r="AC552"/>
  <c r="AB552"/>
  <c r="AA552"/>
  <c r="Z552"/>
  <c r="Y552"/>
  <c r="X552"/>
  <c r="AQ551"/>
  <c r="AP551"/>
  <c r="AO551"/>
  <c r="AN551"/>
  <c r="AM551"/>
  <c r="AL551"/>
  <c r="AK551"/>
  <c r="AJ551"/>
  <c r="AI551"/>
  <c r="AH551"/>
  <c r="AG551"/>
  <c r="AF551"/>
  <c r="AE551"/>
  <c r="AD551"/>
  <c r="AC551"/>
  <c r="AB551"/>
  <c r="AA551"/>
  <c r="Z551"/>
  <c r="Y551"/>
  <c r="X551"/>
  <c r="AQ550"/>
  <c r="AP550"/>
  <c r="AO550"/>
  <c r="AN550"/>
  <c r="AM550"/>
  <c r="AL550"/>
  <c r="AK550"/>
  <c r="AJ550"/>
  <c r="AI550"/>
  <c r="AH550"/>
  <c r="AG550"/>
  <c r="AF550"/>
  <c r="AE550"/>
  <c r="AD550"/>
  <c r="AC550"/>
  <c r="AB550"/>
  <c r="AA550"/>
  <c r="Z550"/>
  <c r="Y550"/>
  <c r="X550"/>
  <c r="AQ549"/>
  <c r="AP549"/>
  <c r="AO549"/>
  <c r="AN549"/>
  <c r="AM549"/>
  <c r="AL549"/>
  <c r="AK549"/>
  <c r="AJ549"/>
  <c r="AI549"/>
  <c r="AH549"/>
  <c r="AG549"/>
  <c r="AF549"/>
  <c r="AE549"/>
  <c r="AD549"/>
  <c r="AC549"/>
  <c r="AB549"/>
  <c r="AA549"/>
  <c r="Z549"/>
  <c r="Y549"/>
  <c r="X549"/>
  <c r="AQ548"/>
  <c r="AP548"/>
  <c r="AO548"/>
  <c r="AN548"/>
  <c r="AM548"/>
  <c r="AL548"/>
  <c r="AK548"/>
  <c r="AJ548"/>
  <c r="AI548"/>
  <c r="AH548"/>
  <c r="AG548"/>
  <c r="AF548"/>
  <c r="AE548"/>
  <c r="AD548"/>
  <c r="AC548"/>
  <c r="AB548"/>
  <c r="AA548"/>
  <c r="Z548"/>
  <c r="Y548"/>
  <c r="X548"/>
  <c r="AQ547"/>
  <c r="AP547"/>
  <c r="AO547"/>
  <c r="AN547"/>
  <c r="AM547"/>
  <c r="AL547"/>
  <c r="AK547"/>
  <c r="AJ547"/>
  <c r="AI547"/>
  <c r="AH547"/>
  <c r="AG547"/>
  <c r="AF547"/>
  <c r="AE547"/>
  <c r="AD547"/>
  <c r="AC547"/>
  <c r="AB547"/>
  <c r="AA547"/>
  <c r="Z547"/>
  <c r="Y547"/>
  <c r="X547"/>
  <c r="AQ546"/>
  <c r="AP546"/>
  <c r="AO546"/>
  <c r="AN546"/>
  <c r="AM546"/>
  <c r="AL546"/>
  <c r="AK546"/>
  <c r="AJ546"/>
  <c r="AI546"/>
  <c r="AH546"/>
  <c r="AG546"/>
  <c r="AF546"/>
  <c r="AE546"/>
  <c r="AD546"/>
  <c r="AC546"/>
  <c r="AB546"/>
  <c r="AA546"/>
  <c r="Z546"/>
  <c r="Y546"/>
  <c r="X546"/>
  <c r="AQ545"/>
  <c r="AP545"/>
  <c r="AO545"/>
  <c r="AN545"/>
  <c r="AM545"/>
  <c r="AL545"/>
  <c r="AK545"/>
  <c r="AJ545"/>
  <c r="AI545"/>
  <c r="AH545"/>
  <c r="AG545"/>
  <c r="AF545"/>
  <c r="AE545"/>
  <c r="AD545"/>
  <c r="AC545"/>
  <c r="AB545"/>
  <c r="AA545"/>
  <c r="Z545"/>
  <c r="Y545"/>
  <c r="X545"/>
  <c r="AQ544"/>
  <c r="AP544"/>
  <c r="AO544"/>
  <c r="AN544"/>
  <c r="AM544"/>
  <c r="AL544"/>
  <c r="AK544"/>
  <c r="AJ544"/>
  <c r="AI544"/>
  <c r="AH544"/>
  <c r="AG544"/>
  <c r="AF544"/>
  <c r="AE544"/>
  <c r="AD544"/>
  <c r="AC544"/>
  <c r="AB544"/>
  <c r="AA544"/>
  <c r="Z544"/>
  <c r="Y544"/>
  <c r="X544"/>
  <c r="AQ543"/>
  <c r="AP543"/>
  <c r="AO543"/>
  <c r="AN543"/>
  <c r="AM543"/>
  <c r="AL543"/>
  <c r="AK543"/>
  <c r="AJ543"/>
  <c r="AI543"/>
  <c r="AH543"/>
  <c r="AG543"/>
  <c r="AF543"/>
  <c r="AE543"/>
  <c r="AD543"/>
  <c r="AC543"/>
  <c r="AB543"/>
  <c r="AA543"/>
  <c r="Z543"/>
  <c r="Y543"/>
  <c r="X543"/>
  <c r="AQ542"/>
  <c r="AP542"/>
  <c r="AO542"/>
  <c r="AN542"/>
  <c r="AM542"/>
  <c r="AL542"/>
  <c r="AK542"/>
  <c r="AJ542"/>
  <c r="AI542"/>
  <c r="AH542"/>
  <c r="AG542"/>
  <c r="AF542"/>
  <c r="AE542"/>
  <c r="AD542"/>
  <c r="AC542"/>
  <c r="AB542"/>
  <c r="AA542"/>
  <c r="Z542"/>
  <c r="Y542"/>
  <c r="X542"/>
  <c r="AQ541"/>
  <c r="AP541"/>
  <c r="AO541"/>
  <c r="AN541"/>
  <c r="AM541"/>
  <c r="AL541"/>
  <c r="AK541"/>
  <c r="AJ541"/>
  <c r="AI541"/>
  <c r="AH541"/>
  <c r="AG541"/>
  <c r="AF541"/>
  <c r="AE541"/>
  <c r="AD541"/>
  <c r="AC541"/>
  <c r="AB541"/>
  <c r="AA541"/>
  <c r="Z541"/>
  <c r="Y541"/>
  <c r="X541"/>
  <c r="AQ540"/>
  <c r="AP540"/>
  <c r="AO540"/>
  <c r="AN540"/>
  <c r="AM540"/>
  <c r="AL540"/>
  <c r="AK540"/>
  <c r="AJ540"/>
  <c r="AI540"/>
  <c r="AH540"/>
  <c r="AG540"/>
  <c r="AF540"/>
  <c r="AE540"/>
  <c r="AD540"/>
  <c r="AC540"/>
  <c r="AB540"/>
  <c r="AA540"/>
  <c r="Z540"/>
  <c r="Y540"/>
  <c r="X540"/>
  <c r="AQ539"/>
  <c r="AP539"/>
  <c r="AO539"/>
  <c r="AN539"/>
  <c r="AM539"/>
  <c r="AL539"/>
  <c r="AK539"/>
  <c r="AJ539"/>
  <c r="AI539"/>
  <c r="AH539"/>
  <c r="AG539"/>
  <c r="AF539"/>
  <c r="AE539"/>
  <c r="AD539"/>
  <c r="AC539"/>
  <c r="AB539"/>
  <c r="AA539"/>
  <c r="Z539"/>
  <c r="Y539"/>
  <c r="X539"/>
  <c r="AQ538"/>
  <c r="AP538"/>
  <c r="AO538"/>
  <c r="AN538"/>
  <c r="AM538"/>
  <c r="AL538"/>
  <c r="AK538"/>
  <c r="AJ538"/>
  <c r="AI538"/>
  <c r="AH538"/>
  <c r="AG538"/>
  <c r="AF538"/>
  <c r="AE538"/>
  <c r="AD538"/>
  <c r="AC538"/>
  <c r="AB538"/>
  <c r="AA538"/>
  <c r="Z538"/>
  <c r="Y538"/>
  <c r="X538"/>
  <c r="AQ537"/>
  <c r="AP537"/>
  <c r="AO537"/>
  <c r="AN537"/>
  <c r="AM537"/>
  <c r="AL537"/>
  <c r="AK537"/>
  <c r="AJ537"/>
  <c r="AI537"/>
  <c r="AH537"/>
  <c r="AG537"/>
  <c r="AF537"/>
  <c r="AE537"/>
  <c r="AD537"/>
  <c r="AC537"/>
  <c r="AB537"/>
  <c r="AA537"/>
  <c r="Z537"/>
  <c r="Y537"/>
  <c r="X537"/>
  <c r="AQ536"/>
  <c r="AP536"/>
  <c r="AO536"/>
  <c r="AN536"/>
  <c r="AM536"/>
  <c r="AL536"/>
  <c r="AK536"/>
  <c r="AJ536"/>
  <c r="AI536"/>
  <c r="AH536"/>
  <c r="AG536"/>
  <c r="AF536"/>
  <c r="AE536"/>
  <c r="AD536"/>
  <c r="AC536"/>
  <c r="AB536"/>
  <c r="AA536"/>
  <c r="Z536"/>
  <c r="Y536"/>
  <c r="X536"/>
  <c r="AQ535"/>
  <c r="AP535"/>
  <c r="AO535"/>
  <c r="AN535"/>
  <c r="AM535"/>
  <c r="AL535"/>
  <c r="AK535"/>
  <c r="AJ535"/>
  <c r="AI535"/>
  <c r="AH535"/>
  <c r="AG535"/>
  <c r="AF535"/>
  <c r="AE535"/>
  <c r="AD535"/>
  <c r="AC535"/>
  <c r="AB535"/>
  <c r="AA535"/>
  <c r="Z535"/>
  <c r="Y535"/>
  <c r="X535"/>
  <c r="AQ534"/>
  <c r="AP534"/>
  <c r="AO534"/>
  <c r="AN534"/>
  <c r="AM534"/>
  <c r="AL534"/>
  <c r="AK534"/>
  <c r="AJ534"/>
  <c r="AI534"/>
  <c r="AH534"/>
  <c r="AG534"/>
  <c r="AF534"/>
  <c r="AE534"/>
  <c r="AD534"/>
  <c r="AC534"/>
  <c r="AB534"/>
  <c r="AA534"/>
  <c r="Z534"/>
  <c r="Y534"/>
  <c r="X534"/>
  <c r="AQ533"/>
  <c r="AP533"/>
  <c r="AO533"/>
  <c r="AN533"/>
  <c r="AM533"/>
  <c r="AL533"/>
  <c r="AK533"/>
  <c r="AJ533"/>
  <c r="AI533"/>
  <c r="AH533"/>
  <c r="AG533"/>
  <c r="AF533"/>
  <c r="AE533"/>
  <c r="AD533"/>
  <c r="AC533"/>
  <c r="AB533"/>
  <c r="AA533"/>
  <c r="Z533"/>
  <c r="Y533"/>
  <c r="X533"/>
  <c r="AQ532"/>
  <c r="AP532"/>
  <c r="AO532"/>
  <c r="AN532"/>
  <c r="AM532"/>
  <c r="AL532"/>
  <c r="AK532"/>
  <c r="AJ532"/>
  <c r="AI532"/>
  <c r="AH532"/>
  <c r="AG532"/>
  <c r="AF532"/>
  <c r="AE532"/>
  <c r="AD532"/>
  <c r="AC532"/>
  <c r="AB532"/>
  <c r="AA532"/>
  <c r="Z532"/>
  <c r="Y532"/>
  <c r="X532"/>
  <c r="AQ531"/>
  <c r="AP531"/>
  <c r="AO531"/>
  <c r="AN531"/>
  <c r="AM531"/>
  <c r="AL531"/>
  <c r="AK531"/>
  <c r="AJ531"/>
  <c r="AI531"/>
  <c r="AH531"/>
  <c r="AG531"/>
  <c r="AF531"/>
  <c r="AE531"/>
  <c r="AD531"/>
  <c r="AC531"/>
  <c r="AB531"/>
  <c r="AA531"/>
  <c r="Z531"/>
  <c r="Y531"/>
  <c r="X531"/>
  <c r="AQ530"/>
  <c r="AP530"/>
  <c r="AO530"/>
  <c r="AN530"/>
  <c r="AM530"/>
  <c r="AL530"/>
  <c r="AK530"/>
  <c r="AJ530"/>
  <c r="AI530"/>
  <c r="AH530"/>
  <c r="AG530"/>
  <c r="AF530"/>
  <c r="AE530"/>
  <c r="AD530"/>
  <c r="AC530"/>
  <c r="AB530"/>
  <c r="AA530"/>
  <c r="Z530"/>
  <c r="Y530"/>
  <c r="X530"/>
  <c r="AQ529"/>
  <c r="AP529"/>
  <c r="AO529"/>
  <c r="AN529"/>
  <c r="AM529"/>
  <c r="AL529"/>
  <c r="AK529"/>
  <c r="AJ529"/>
  <c r="AI529"/>
  <c r="AH529"/>
  <c r="AG529"/>
  <c r="AF529"/>
  <c r="AE529"/>
  <c r="AD529"/>
  <c r="AC529"/>
  <c r="AB529"/>
  <c r="AA529"/>
  <c r="Z529"/>
  <c r="Y529"/>
  <c r="X529"/>
  <c r="AQ528"/>
  <c r="AP528"/>
  <c r="AO528"/>
  <c r="AN528"/>
  <c r="AM528"/>
  <c r="AL528"/>
  <c r="AK528"/>
  <c r="AJ528"/>
  <c r="AI528"/>
  <c r="AH528"/>
  <c r="AG528"/>
  <c r="AF528"/>
  <c r="AE528"/>
  <c r="AD528"/>
  <c r="AC528"/>
  <c r="AB528"/>
  <c r="AA528"/>
  <c r="Z528"/>
  <c r="Y528"/>
  <c r="X528"/>
  <c r="AQ527"/>
  <c r="AP527"/>
  <c r="AO527"/>
  <c r="AN527"/>
  <c r="AM527"/>
  <c r="AL527"/>
  <c r="AK527"/>
  <c r="AJ527"/>
  <c r="AI527"/>
  <c r="AH527"/>
  <c r="AG527"/>
  <c r="AF527"/>
  <c r="AE527"/>
  <c r="AD527"/>
  <c r="AC527"/>
  <c r="AB527"/>
  <c r="AA527"/>
  <c r="Z527"/>
  <c r="Y527"/>
  <c r="X527"/>
  <c r="AQ526"/>
  <c r="AP526"/>
  <c r="AO526"/>
  <c r="AN526"/>
  <c r="AM526"/>
  <c r="AL526"/>
  <c r="AK526"/>
  <c r="AJ526"/>
  <c r="AI526"/>
  <c r="AH526"/>
  <c r="AG526"/>
  <c r="AF526"/>
  <c r="AE526"/>
  <c r="AD526"/>
  <c r="AC526"/>
  <c r="AB526"/>
  <c r="AA526"/>
  <c r="Z526"/>
  <c r="Y526"/>
  <c r="X526"/>
  <c r="AQ525"/>
  <c r="AP525"/>
  <c r="AO525"/>
  <c r="AN525"/>
  <c r="AM525"/>
  <c r="AL525"/>
  <c r="AK525"/>
  <c r="AJ525"/>
  <c r="AI525"/>
  <c r="AH525"/>
  <c r="AG525"/>
  <c r="AF525"/>
  <c r="AE525"/>
  <c r="AD525"/>
  <c r="AC525"/>
  <c r="AB525"/>
  <c r="AA525"/>
  <c r="Z525"/>
  <c r="Y525"/>
  <c r="X525"/>
  <c r="AQ524"/>
  <c r="AP524"/>
  <c r="AO524"/>
  <c r="AN524"/>
  <c r="AM524"/>
  <c r="AL524"/>
  <c r="AK524"/>
  <c r="AJ524"/>
  <c r="AI524"/>
  <c r="AH524"/>
  <c r="AG524"/>
  <c r="AF524"/>
  <c r="AE524"/>
  <c r="AD524"/>
  <c r="AC524"/>
  <c r="AB524"/>
  <c r="AA524"/>
  <c r="Z524"/>
  <c r="Y524"/>
  <c r="X524"/>
  <c r="AQ523"/>
  <c r="AP523"/>
  <c r="AO523"/>
  <c r="AN523"/>
  <c r="AM523"/>
  <c r="AL523"/>
  <c r="AK523"/>
  <c r="AJ523"/>
  <c r="AI523"/>
  <c r="AH523"/>
  <c r="AG523"/>
  <c r="AF523"/>
  <c r="AE523"/>
  <c r="AD523"/>
  <c r="AC523"/>
  <c r="AB523"/>
  <c r="AA523"/>
  <c r="Z523"/>
  <c r="Y523"/>
  <c r="X523"/>
  <c r="AQ522"/>
  <c r="AP522"/>
  <c r="AO522"/>
  <c r="AN522"/>
  <c r="AM522"/>
  <c r="AL522"/>
  <c r="AK522"/>
  <c r="AJ522"/>
  <c r="AI522"/>
  <c r="AH522"/>
  <c r="AG522"/>
  <c r="AF522"/>
  <c r="AE522"/>
  <c r="AD522"/>
  <c r="AC522"/>
  <c r="AB522"/>
  <c r="AA522"/>
  <c r="Z522"/>
  <c r="Y522"/>
  <c r="X522"/>
  <c r="AQ521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AQ520"/>
  <c r="AP520"/>
  <c r="AO520"/>
  <c r="AN520"/>
  <c r="AM520"/>
  <c r="AL520"/>
  <c r="AK520"/>
  <c r="AJ520"/>
  <c r="AI520"/>
  <c r="AH520"/>
  <c r="AG520"/>
  <c r="AF520"/>
  <c r="AE520"/>
  <c r="AD520"/>
  <c r="AC520"/>
  <c r="AB520"/>
  <c r="AA520"/>
  <c r="Z520"/>
  <c r="Y520"/>
  <c r="X520"/>
  <c r="AQ519"/>
  <c r="AP519"/>
  <c r="AO519"/>
  <c r="AN519"/>
  <c r="AM519"/>
  <c r="AL519"/>
  <c r="AK519"/>
  <c r="AJ519"/>
  <c r="AI519"/>
  <c r="AH519"/>
  <c r="AG519"/>
  <c r="AF519"/>
  <c r="AE519"/>
  <c r="AD519"/>
  <c r="AC519"/>
  <c r="AB519"/>
  <c r="AA519"/>
  <c r="Z519"/>
  <c r="Y519"/>
  <c r="X519"/>
  <c r="AQ518"/>
  <c r="AP518"/>
  <c r="AO518"/>
  <c r="AN518"/>
  <c r="AM518"/>
  <c r="AL518"/>
  <c r="AK518"/>
  <c r="AJ518"/>
  <c r="AI518"/>
  <c r="AH518"/>
  <c r="AG518"/>
  <c r="AF518"/>
  <c r="AE518"/>
  <c r="AD518"/>
  <c r="AC518"/>
  <c r="AB518"/>
  <c r="AA518"/>
  <c r="Z518"/>
  <c r="Y518"/>
  <c r="X518"/>
  <c r="AQ517"/>
  <c r="AP517"/>
  <c r="AO517"/>
  <c r="AN517"/>
  <c r="AM517"/>
  <c r="AL517"/>
  <c r="AK517"/>
  <c r="AJ517"/>
  <c r="AI517"/>
  <c r="AH517"/>
  <c r="AG517"/>
  <c r="AF517"/>
  <c r="AE517"/>
  <c r="AD517"/>
  <c r="AC517"/>
  <c r="AB517"/>
  <c r="AA517"/>
  <c r="Z517"/>
  <c r="Y517"/>
  <c r="X517"/>
  <c r="AQ516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AQ515"/>
  <c r="AP515"/>
  <c r="AO515"/>
  <c r="AN515"/>
  <c r="AM515"/>
  <c r="AL515"/>
  <c r="AK515"/>
  <c r="AJ515"/>
  <c r="AI515"/>
  <c r="AH515"/>
  <c r="AG515"/>
  <c r="AF515"/>
  <c r="AE515"/>
  <c r="AD515"/>
  <c r="AC515"/>
  <c r="AB515"/>
  <c r="AA515"/>
  <c r="Z515"/>
  <c r="Y515"/>
  <c r="X515"/>
  <c r="AQ514"/>
  <c r="AP514"/>
  <c r="AO514"/>
  <c r="AN514"/>
  <c r="AM514"/>
  <c r="AL514"/>
  <c r="AK514"/>
  <c r="AJ514"/>
  <c r="AI514"/>
  <c r="AH514"/>
  <c r="AG514"/>
  <c r="AF514"/>
  <c r="AE514"/>
  <c r="AD514"/>
  <c r="AC514"/>
  <c r="AB514"/>
  <c r="AA514"/>
  <c r="Z514"/>
  <c r="Y514"/>
  <c r="X514"/>
  <c r="AQ513"/>
  <c r="AP513"/>
  <c r="AO513"/>
  <c r="AN513"/>
  <c r="AM513"/>
  <c r="AL513"/>
  <c r="AK513"/>
  <c r="AJ513"/>
  <c r="AI513"/>
  <c r="AH513"/>
  <c r="AG513"/>
  <c r="AF513"/>
  <c r="AE513"/>
  <c r="AD513"/>
  <c r="AC513"/>
  <c r="AB513"/>
  <c r="AA513"/>
  <c r="Z513"/>
  <c r="Y513"/>
  <c r="X513"/>
  <c r="AQ512"/>
  <c r="AP512"/>
  <c r="AO512"/>
  <c r="AN512"/>
  <c r="AM512"/>
  <c r="AL512"/>
  <c r="AK512"/>
  <c r="AJ512"/>
  <c r="AI512"/>
  <c r="AH512"/>
  <c r="AG512"/>
  <c r="AF512"/>
  <c r="AE512"/>
  <c r="AD512"/>
  <c r="AC512"/>
  <c r="AB512"/>
  <c r="AA512"/>
  <c r="Z512"/>
  <c r="Y512"/>
  <c r="X512"/>
  <c r="AQ511"/>
  <c r="AP511"/>
  <c r="AO511"/>
  <c r="AN511"/>
  <c r="AM511"/>
  <c r="AL511"/>
  <c r="AK511"/>
  <c r="AJ511"/>
  <c r="AI511"/>
  <c r="AH511"/>
  <c r="AG511"/>
  <c r="AF511"/>
  <c r="AE511"/>
  <c r="AD511"/>
  <c r="AC511"/>
  <c r="AB511"/>
  <c r="AA511"/>
  <c r="Z511"/>
  <c r="Y511"/>
  <c r="X511"/>
  <c r="AQ510"/>
  <c r="AP510"/>
  <c r="AO510"/>
  <c r="AN510"/>
  <c r="AM510"/>
  <c r="AL510"/>
  <c r="AK510"/>
  <c r="AJ510"/>
  <c r="AI510"/>
  <c r="AH510"/>
  <c r="AG510"/>
  <c r="AF510"/>
  <c r="AE510"/>
  <c r="AD510"/>
  <c r="AC510"/>
  <c r="AB510"/>
  <c r="AA510"/>
  <c r="Z510"/>
  <c r="Y510"/>
  <c r="X510"/>
  <c r="AQ509"/>
  <c r="AP509"/>
  <c r="AO509"/>
  <c r="AN509"/>
  <c r="AM509"/>
  <c r="AL509"/>
  <c r="AK509"/>
  <c r="AJ509"/>
  <c r="AI509"/>
  <c r="AH509"/>
  <c r="AG509"/>
  <c r="AF509"/>
  <c r="AE509"/>
  <c r="AD509"/>
  <c r="AC509"/>
  <c r="AB509"/>
  <c r="AA509"/>
  <c r="Z509"/>
  <c r="Y509"/>
  <c r="X509"/>
  <c r="AQ508"/>
  <c r="AP508"/>
  <c r="AO508"/>
  <c r="AN508"/>
  <c r="AM508"/>
  <c r="AL508"/>
  <c r="AK508"/>
  <c r="AJ508"/>
  <c r="AI508"/>
  <c r="AH508"/>
  <c r="AG508"/>
  <c r="AF508"/>
  <c r="AE508"/>
  <c r="AD508"/>
  <c r="AC508"/>
  <c r="AB508"/>
  <c r="AA508"/>
  <c r="Z508"/>
  <c r="Y508"/>
  <c r="X508"/>
  <c r="AQ507"/>
  <c r="AP507"/>
  <c r="AO507"/>
  <c r="AN507"/>
  <c r="AM507"/>
  <c r="AL507"/>
  <c r="AK507"/>
  <c r="AJ507"/>
  <c r="AI507"/>
  <c r="AH507"/>
  <c r="AG507"/>
  <c r="AF507"/>
  <c r="AE507"/>
  <c r="AD507"/>
  <c r="AC507"/>
  <c r="AB507"/>
  <c r="AA507"/>
  <c r="Z507"/>
  <c r="Y507"/>
  <c r="X507"/>
  <c r="AQ506"/>
  <c r="AP506"/>
  <c r="AO506"/>
  <c r="AN506"/>
  <c r="AM506"/>
  <c r="AL506"/>
  <c r="AK506"/>
  <c r="AJ506"/>
  <c r="AI506"/>
  <c r="AH506"/>
  <c r="AG506"/>
  <c r="AF506"/>
  <c r="AE506"/>
  <c r="AD506"/>
  <c r="AC506"/>
  <c r="AB506"/>
  <c r="AA506"/>
  <c r="Z506"/>
  <c r="Y506"/>
  <c r="X506"/>
  <c r="AQ505"/>
  <c r="AP505"/>
  <c r="AO505"/>
  <c r="AN505"/>
  <c r="AM505"/>
  <c r="AL505"/>
  <c r="AK505"/>
  <c r="AJ505"/>
  <c r="AI505"/>
  <c r="AH505"/>
  <c r="AG505"/>
  <c r="AF505"/>
  <c r="AE505"/>
  <c r="AD505"/>
  <c r="AC505"/>
  <c r="AB505"/>
  <c r="AA505"/>
  <c r="Z505"/>
  <c r="Y505"/>
  <c r="X505"/>
  <c r="AQ504"/>
  <c r="AP504"/>
  <c r="AO504"/>
  <c r="AN504"/>
  <c r="AM504"/>
  <c r="AL504"/>
  <c r="AK504"/>
  <c r="AJ504"/>
  <c r="AI504"/>
  <c r="AH504"/>
  <c r="AG504"/>
  <c r="AF504"/>
  <c r="AE504"/>
  <c r="AD504"/>
  <c r="AC504"/>
  <c r="AB504"/>
  <c r="AA504"/>
  <c r="Z504"/>
  <c r="Y504"/>
  <c r="X504"/>
  <c r="AQ503"/>
  <c r="AP503"/>
  <c r="AO503"/>
  <c r="AN503"/>
  <c r="AM503"/>
  <c r="AL503"/>
  <c r="AK503"/>
  <c r="AJ503"/>
  <c r="AI503"/>
  <c r="AH503"/>
  <c r="AG503"/>
  <c r="AF503"/>
  <c r="AE503"/>
  <c r="AD503"/>
  <c r="AC503"/>
  <c r="AB503"/>
  <c r="AA503"/>
  <c r="Z503"/>
  <c r="Y503"/>
  <c r="X503"/>
  <c r="AQ502"/>
  <c r="AP502"/>
  <c r="AO502"/>
  <c r="AN502"/>
  <c r="AM502"/>
  <c r="AL502"/>
  <c r="AK502"/>
  <c r="AJ502"/>
  <c r="AI502"/>
  <c r="AH502"/>
  <c r="AG502"/>
  <c r="AF502"/>
  <c r="AE502"/>
  <c r="AD502"/>
  <c r="AC502"/>
  <c r="AB502"/>
  <c r="AA502"/>
  <c r="Z502"/>
  <c r="Y502"/>
  <c r="X502"/>
  <c r="AQ501"/>
  <c r="AP501"/>
  <c r="AO501"/>
  <c r="AN501"/>
  <c r="AM501"/>
  <c r="AL501"/>
  <c r="AK501"/>
  <c r="AJ501"/>
  <c r="AI501"/>
  <c r="AH501"/>
  <c r="AG501"/>
  <c r="AF501"/>
  <c r="AE501"/>
  <c r="AD501"/>
  <c r="AC501"/>
  <c r="AB501"/>
  <c r="AA501"/>
  <c r="Z501"/>
  <c r="Y501"/>
  <c r="X501"/>
  <c r="AQ500"/>
  <c r="AP500"/>
  <c r="AO500"/>
  <c r="AN500"/>
  <c r="AM500"/>
  <c r="AL500"/>
  <c r="AK500"/>
  <c r="AJ500"/>
  <c r="AI500"/>
  <c r="AH500"/>
  <c r="AG500"/>
  <c r="AF500"/>
  <c r="AE500"/>
  <c r="AD500"/>
  <c r="AC500"/>
  <c r="AB500"/>
  <c r="AA500"/>
  <c r="Z500"/>
  <c r="Y500"/>
  <c r="X500"/>
  <c r="AQ499"/>
  <c r="AP499"/>
  <c r="AO499"/>
  <c r="AN499"/>
  <c r="AM499"/>
  <c r="AL499"/>
  <c r="AK499"/>
  <c r="AJ499"/>
  <c r="AI499"/>
  <c r="AH499"/>
  <c r="AG499"/>
  <c r="AF499"/>
  <c r="AE499"/>
  <c r="AD499"/>
  <c r="AC499"/>
  <c r="AB499"/>
  <c r="AA499"/>
  <c r="Z499"/>
  <c r="Y499"/>
  <c r="X499"/>
  <c r="AQ498"/>
  <c r="AP498"/>
  <c r="AO498"/>
  <c r="AN498"/>
  <c r="AM498"/>
  <c r="AL498"/>
  <c r="AK498"/>
  <c r="AJ498"/>
  <c r="AI498"/>
  <c r="AH498"/>
  <c r="AG498"/>
  <c r="AF498"/>
  <c r="AE498"/>
  <c r="AD498"/>
  <c r="AC498"/>
  <c r="AB498"/>
  <c r="AA498"/>
  <c r="Z498"/>
  <c r="Y498"/>
  <c r="X498"/>
  <c r="AQ497"/>
  <c r="AP497"/>
  <c r="AO497"/>
  <c r="AN497"/>
  <c r="AM497"/>
  <c r="AL497"/>
  <c r="AK497"/>
  <c r="AJ497"/>
  <c r="AI497"/>
  <c r="AH497"/>
  <c r="AG497"/>
  <c r="AF497"/>
  <c r="AE497"/>
  <c r="AD497"/>
  <c r="AC497"/>
  <c r="AB497"/>
  <c r="AA497"/>
  <c r="Z497"/>
  <c r="Y497"/>
  <c r="X497"/>
  <c r="AQ496"/>
  <c r="AP496"/>
  <c r="AO496"/>
  <c r="AN496"/>
  <c r="AM496"/>
  <c r="AL496"/>
  <c r="AK496"/>
  <c r="AJ496"/>
  <c r="AI496"/>
  <c r="AH496"/>
  <c r="AG496"/>
  <c r="AF496"/>
  <c r="AE496"/>
  <c r="AD496"/>
  <c r="AC496"/>
  <c r="AB496"/>
  <c r="AA496"/>
  <c r="Z496"/>
  <c r="Y496"/>
  <c r="X496"/>
  <c r="AQ495"/>
  <c r="AP495"/>
  <c r="AO495"/>
  <c r="AN495"/>
  <c r="AM495"/>
  <c r="AL495"/>
  <c r="AK495"/>
  <c r="AJ495"/>
  <c r="AI495"/>
  <c r="AH495"/>
  <c r="AG495"/>
  <c r="AF495"/>
  <c r="AE495"/>
  <c r="AD495"/>
  <c r="AC495"/>
  <c r="AB495"/>
  <c r="AA495"/>
  <c r="Z495"/>
  <c r="Y495"/>
  <c r="X495"/>
  <c r="AQ494"/>
  <c r="AP494"/>
  <c r="AO494"/>
  <c r="AN494"/>
  <c r="AM494"/>
  <c r="AL494"/>
  <c r="AK494"/>
  <c r="AJ494"/>
  <c r="AI494"/>
  <c r="AH494"/>
  <c r="AG494"/>
  <c r="AF494"/>
  <c r="AE494"/>
  <c r="AD494"/>
  <c r="AC494"/>
  <c r="AB494"/>
  <c r="AA494"/>
  <c r="Z494"/>
  <c r="Y494"/>
  <c r="X494"/>
  <c r="AQ493"/>
  <c r="AP493"/>
  <c r="AO493"/>
  <c r="AN493"/>
  <c r="AM493"/>
  <c r="AL493"/>
  <c r="AK493"/>
  <c r="AJ493"/>
  <c r="AI493"/>
  <c r="AH493"/>
  <c r="AG493"/>
  <c r="AF493"/>
  <c r="AE493"/>
  <c r="AD493"/>
  <c r="AC493"/>
  <c r="AB493"/>
  <c r="AA493"/>
  <c r="Z493"/>
  <c r="Y493"/>
  <c r="X493"/>
  <c r="AQ492"/>
  <c r="AP492"/>
  <c r="AO492"/>
  <c r="AN492"/>
  <c r="AM492"/>
  <c r="AL492"/>
  <c r="AK492"/>
  <c r="AJ492"/>
  <c r="AI492"/>
  <c r="AH492"/>
  <c r="AG492"/>
  <c r="AF492"/>
  <c r="AE492"/>
  <c r="AD492"/>
  <c r="AC492"/>
  <c r="AB492"/>
  <c r="AA492"/>
  <c r="Z492"/>
  <c r="Y492"/>
  <c r="X492"/>
  <c r="AQ491"/>
  <c r="AP491"/>
  <c r="AO491"/>
  <c r="AN491"/>
  <c r="AM491"/>
  <c r="AL491"/>
  <c r="AK491"/>
  <c r="AJ491"/>
  <c r="AI491"/>
  <c r="AH491"/>
  <c r="AG491"/>
  <c r="AF491"/>
  <c r="AE491"/>
  <c r="AD491"/>
  <c r="AC491"/>
  <c r="AB491"/>
  <c r="AA491"/>
  <c r="Z491"/>
  <c r="Y491"/>
  <c r="X491"/>
  <c r="AQ490"/>
  <c r="AP490"/>
  <c r="AO490"/>
  <c r="AN490"/>
  <c r="AM490"/>
  <c r="AL490"/>
  <c r="AK490"/>
  <c r="AJ490"/>
  <c r="AI490"/>
  <c r="AH490"/>
  <c r="AG490"/>
  <c r="AF490"/>
  <c r="AE490"/>
  <c r="AD490"/>
  <c r="AC490"/>
  <c r="AB490"/>
  <c r="AA490"/>
  <c r="Z490"/>
  <c r="Y490"/>
  <c r="X490"/>
  <c r="AQ489"/>
  <c r="AP489"/>
  <c r="AO489"/>
  <c r="AN489"/>
  <c r="AM489"/>
  <c r="AL489"/>
  <c r="AK489"/>
  <c r="AJ489"/>
  <c r="AI489"/>
  <c r="AH489"/>
  <c r="AG489"/>
  <c r="AF489"/>
  <c r="AE489"/>
  <c r="AD489"/>
  <c r="AC489"/>
  <c r="AB489"/>
  <c r="AA489"/>
  <c r="Z489"/>
  <c r="Y489"/>
  <c r="X489"/>
  <c r="AQ488"/>
  <c r="AP488"/>
  <c r="AO488"/>
  <c r="AN488"/>
  <c r="AM488"/>
  <c r="AL488"/>
  <c r="AK488"/>
  <c r="AJ488"/>
  <c r="AI488"/>
  <c r="AH488"/>
  <c r="AG488"/>
  <c r="AF488"/>
  <c r="AE488"/>
  <c r="AD488"/>
  <c r="AC488"/>
  <c r="AB488"/>
  <c r="AA488"/>
  <c r="Z488"/>
  <c r="Y488"/>
  <c r="X488"/>
  <c r="AQ487"/>
  <c r="AP487"/>
  <c r="AO487"/>
  <c r="AN487"/>
  <c r="AM487"/>
  <c r="AL487"/>
  <c r="AK487"/>
  <c r="AJ487"/>
  <c r="AI487"/>
  <c r="AH487"/>
  <c r="AG487"/>
  <c r="AF487"/>
  <c r="AE487"/>
  <c r="AD487"/>
  <c r="AC487"/>
  <c r="AB487"/>
  <c r="AA487"/>
  <c r="Z487"/>
  <c r="Y487"/>
  <c r="X487"/>
  <c r="AQ486"/>
  <c r="AP486"/>
  <c r="AO486"/>
  <c r="AN486"/>
  <c r="AM486"/>
  <c r="AL486"/>
  <c r="AK486"/>
  <c r="AJ486"/>
  <c r="AI486"/>
  <c r="AH486"/>
  <c r="AG486"/>
  <c r="AF486"/>
  <c r="AE486"/>
  <c r="AD486"/>
  <c r="AC486"/>
  <c r="AB486"/>
  <c r="AA486"/>
  <c r="Z486"/>
  <c r="Y486"/>
  <c r="X486"/>
  <c r="AQ485"/>
  <c r="AP485"/>
  <c r="AO485"/>
  <c r="AN485"/>
  <c r="AM485"/>
  <c r="AL485"/>
  <c r="AK485"/>
  <c r="AJ485"/>
  <c r="AI485"/>
  <c r="AH485"/>
  <c r="AG485"/>
  <c r="AF485"/>
  <c r="AE485"/>
  <c r="AD485"/>
  <c r="AC485"/>
  <c r="AB485"/>
  <c r="AA485"/>
  <c r="Z485"/>
  <c r="Y485"/>
  <c r="X485"/>
  <c r="AQ484"/>
  <c r="AP484"/>
  <c r="AO484"/>
  <c r="AN484"/>
  <c r="AM484"/>
  <c r="AL484"/>
  <c r="AK484"/>
  <c r="AJ484"/>
  <c r="AI484"/>
  <c r="AH484"/>
  <c r="AG484"/>
  <c r="AF484"/>
  <c r="AE484"/>
  <c r="AD484"/>
  <c r="AC484"/>
  <c r="AB484"/>
  <c r="AA484"/>
  <c r="Z484"/>
  <c r="Y484"/>
  <c r="X484"/>
  <c r="AQ483"/>
  <c r="AP483"/>
  <c r="AO483"/>
  <c r="AN483"/>
  <c r="AM483"/>
  <c r="AL483"/>
  <c r="AK483"/>
  <c r="AJ483"/>
  <c r="AI483"/>
  <c r="AH483"/>
  <c r="AG483"/>
  <c r="AF483"/>
  <c r="AE483"/>
  <c r="AD483"/>
  <c r="AC483"/>
  <c r="AB483"/>
  <c r="AA483"/>
  <c r="Z483"/>
  <c r="Y483"/>
  <c r="X483"/>
  <c r="AQ482"/>
  <c r="AP482"/>
  <c r="AO482"/>
  <c r="AN482"/>
  <c r="AM482"/>
  <c r="AL482"/>
  <c r="AK482"/>
  <c r="AJ482"/>
  <c r="AI482"/>
  <c r="AH482"/>
  <c r="AG482"/>
  <c r="AF482"/>
  <c r="AE482"/>
  <c r="AD482"/>
  <c r="AC482"/>
  <c r="AB482"/>
  <c r="AA482"/>
  <c r="Z482"/>
  <c r="Y482"/>
  <c r="X482"/>
  <c r="AQ481"/>
  <c r="AP481"/>
  <c r="AO481"/>
  <c r="AN481"/>
  <c r="AM481"/>
  <c r="AL481"/>
  <c r="AK481"/>
  <c r="AJ481"/>
  <c r="AI481"/>
  <c r="AH481"/>
  <c r="AG481"/>
  <c r="AF481"/>
  <c r="AE481"/>
  <c r="AD481"/>
  <c r="AC481"/>
  <c r="AB481"/>
  <c r="AA481"/>
  <c r="Z481"/>
  <c r="Y481"/>
  <c r="X481"/>
  <c r="AQ480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AQ479"/>
  <c r="AP479"/>
  <c r="AO479"/>
  <c r="AN479"/>
  <c r="AM479"/>
  <c r="AL479"/>
  <c r="AK479"/>
  <c r="AJ479"/>
  <c r="AI479"/>
  <c r="AH479"/>
  <c r="AG479"/>
  <c r="AF479"/>
  <c r="AE479"/>
  <c r="AD479"/>
  <c r="AC479"/>
  <c r="AB479"/>
  <c r="AA479"/>
  <c r="Z479"/>
  <c r="Y479"/>
  <c r="X479"/>
  <c r="AQ478"/>
  <c r="AP478"/>
  <c r="AO478"/>
  <c r="AN478"/>
  <c r="AM478"/>
  <c r="AL478"/>
  <c r="AK478"/>
  <c r="AJ478"/>
  <c r="AI478"/>
  <c r="AH478"/>
  <c r="AG478"/>
  <c r="AF478"/>
  <c r="AE478"/>
  <c r="AD478"/>
  <c r="AC478"/>
  <c r="AB478"/>
  <c r="AA478"/>
  <c r="Z478"/>
  <c r="Y478"/>
  <c r="X478"/>
  <c r="AQ477"/>
  <c r="AP477"/>
  <c r="AO477"/>
  <c r="AN477"/>
  <c r="AM477"/>
  <c r="AL477"/>
  <c r="AK477"/>
  <c r="AJ477"/>
  <c r="AI477"/>
  <c r="AH477"/>
  <c r="AG477"/>
  <c r="AF477"/>
  <c r="AE477"/>
  <c r="AD477"/>
  <c r="AC477"/>
  <c r="AB477"/>
  <c r="AA477"/>
  <c r="Z477"/>
  <c r="Y477"/>
  <c r="X477"/>
  <c r="AQ476"/>
  <c r="AP476"/>
  <c r="AO476"/>
  <c r="AN476"/>
  <c r="AM476"/>
  <c r="AL476"/>
  <c r="AK476"/>
  <c r="AJ476"/>
  <c r="AI476"/>
  <c r="AH476"/>
  <c r="AG476"/>
  <c r="AF476"/>
  <c r="AE476"/>
  <c r="AD476"/>
  <c r="AC476"/>
  <c r="AB476"/>
  <c r="AA476"/>
  <c r="Z476"/>
  <c r="Y476"/>
  <c r="X476"/>
  <c r="AQ475"/>
  <c r="AP475"/>
  <c r="AO475"/>
  <c r="AN475"/>
  <c r="AM475"/>
  <c r="AL475"/>
  <c r="AK475"/>
  <c r="AJ475"/>
  <c r="AI475"/>
  <c r="AH475"/>
  <c r="AG475"/>
  <c r="AF475"/>
  <c r="AE475"/>
  <c r="AD475"/>
  <c r="AC475"/>
  <c r="AB475"/>
  <c r="AA475"/>
  <c r="Z475"/>
  <c r="Y475"/>
  <c r="X475"/>
  <c r="AQ474"/>
  <c r="AP474"/>
  <c r="AO474"/>
  <c r="AN474"/>
  <c r="AM474"/>
  <c r="AL474"/>
  <c r="AK474"/>
  <c r="AJ474"/>
  <c r="AI474"/>
  <c r="AH474"/>
  <c r="AG474"/>
  <c r="AF474"/>
  <c r="AE474"/>
  <c r="AD474"/>
  <c r="AC474"/>
  <c r="AB474"/>
  <c r="AA474"/>
  <c r="Z474"/>
  <c r="Y474"/>
  <c r="X474"/>
  <c r="AQ473"/>
  <c r="AP473"/>
  <c r="AO473"/>
  <c r="AN473"/>
  <c r="AM473"/>
  <c r="AL473"/>
  <c r="AK473"/>
  <c r="AJ473"/>
  <c r="AI473"/>
  <c r="AH473"/>
  <c r="AG473"/>
  <c r="AF473"/>
  <c r="AE473"/>
  <c r="AD473"/>
  <c r="AC473"/>
  <c r="AB473"/>
  <c r="AA473"/>
  <c r="Z473"/>
  <c r="Y473"/>
  <c r="X473"/>
  <c r="AQ472"/>
  <c r="AP472"/>
  <c r="AO472"/>
  <c r="AN472"/>
  <c r="AM472"/>
  <c r="AL472"/>
  <c r="AK472"/>
  <c r="AJ472"/>
  <c r="AI472"/>
  <c r="AH472"/>
  <c r="AG472"/>
  <c r="AF472"/>
  <c r="AE472"/>
  <c r="AD472"/>
  <c r="AC472"/>
  <c r="AB472"/>
  <c r="AA472"/>
  <c r="Z472"/>
  <c r="Y472"/>
  <c r="X472"/>
  <c r="AQ471"/>
  <c r="AP471"/>
  <c r="AO471"/>
  <c r="AN471"/>
  <c r="AM471"/>
  <c r="AL471"/>
  <c r="AK471"/>
  <c r="AJ471"/>
  <c r="AI471"/>
  <c r="AH471"/>
  <c r="AG471"/>
  <c r="AF471"/>
  <c r="AE471"/>
  <c r="AD471"/>
  <c r="AC471"/>
  <c r="AB471"/>
  <c r="AA471"/>
  <c r="Z471"/>
  <c r="Y471"/>
  <c r="X471"/>
  <c r="AQ470"/>
  <c r="AP470"/>
  <c r="AO470"/>
  <c r="AN470"/>
  <c r="AM470"/>
  <c r="AL470"/>
  <c r="AK470"/>
  <c r="AJ470"/>
  <c r="AI470"/>
  <c r="AH470"/>
  <c r="AG470"/>
  <c r="AF470"/>
  <c r="AE470"/>
  <c r="AD470"/>
  <c r="AC470"/>
  <c r="AB470"/>
  <c r="AA470"/>
  <c r="Z470"/>
  <c r="Y470"/>
  <c r="X470"/>
  <c r="AQ469"/>
  <c r="AP469"/>
  <c r="AO469"/>
  <c r="AN469"/>
  <c r="AM469"/>
  <c r="AL469"/>
  <c r="AK469"/>
  <c r="AJ469"/>
  <c r="AI469"/>
  <c r="AH469"/>
  <c r="AG469"/>
  <c r="AF469"/>
  <c r="AE469"/>
  <c r="AD469"/>
  <c r="AC469"/>
  <c r="AB469"/>
  <c r="AA469"/>
  <c r="Z469"/>
  <c r="Y469"/>
  <c r="X469"/>
  <c r="AQ468"/>
  <c r="AP468"/>
  <c r="AO468"/>
  <c r="AN468"/>
  <c r="AM468"/>
  <c r="AL468"/>
  <c r="AK468"/>
  <c r="AJ468"/>
  <c r="AI468"/>
  <c r="AH468"/>
  <c r="AG468"/>
  <c r="AF468"/>
  <c r="AE468"/>
  <c r="AD468"/>
  <c r="AC468"/>
  <c r="AB468"/>
  <c r="AA468"/>
  <c r="Z468"/>
  <c r="Y468"/>
  <c r="X468"/>
  <c r="AQ467"/>
  <c r="AP467"/>
  <c r="AO467"/>
  <c r="AN467"/>
  <c r="AM467"/>
  <c r="AL467"/>
  <c r="AK467"/>
  <c r="AJ467"/>
  <c r="AI467"/>
  <c r="AH467"/>
  <c r="AG467"/>
  <c r="AF467"/>
  <c r="AE467"/>
  <c r="AD467"/>
  <c r="AC467"/>
  <c r="AB467"/>
  <c r="AA467"/>
  <c r="Z467"/>
  <c r="Y467"/>
  <c r="X467"/>
  <c r="AQ466"/>
  <c r="AP466"/>
  <c r="AO466"/>
  <c r="AN466"/>
  <c r="AM466"/>
  <c r="AL466"/>
  <c r="AK466"/>
  <c r="AJ466"/>
  <c r="AI466"/>
  <c r="AH466"/>
  <c r="AG466"/>
  <c r="AF466"/>
  <c r="AE466"/>
  <c r="AD466"/>
  <c r="AC466"/>
  <c r="AB466"/>
  <c r="AA466"/>
  <c r="Z466"/>
  <c r="Y466"/>
  <c r="X466"/>
  <c r="AQ465"/>
  <c r="AP465"/>
  <c r="AO465"/>
  <c r="AN465"/>
  <c r="AM465"/>
  <c r="AL465"/>
  <c r="AK465"/>
  <c r="AJ465"/>
  <c r="AI465"/>
  <c r="AH465"/>
  <c r="AG465"/>
  <c r="AF465"/>
  <c r="AE465"/>
  <c r="AD465"/>
  <c r="AC465"/>
  <c r="AB465"/>
  <c r="AA465"/>
  <c r="Z465"/>
  <c r="Y465"/>
  <c r="X465"/>
  <c r="AQ464"/>
  <c r="AP464"/>
  <c r="AO464"/>
  <c r="AN464"/>
  <c r="AM464"/>
  <c r="AL464"/>
  <c r="AK464"/>
  <c r="AJ464"/>
  <c r="AI464"/>
  <c r="AH464"/>
  <c r="AG464"/>
  <c r="AF464"/>
  <c r="AE464"/>
  <c r="AD464"/>
  <c r="AC464"/>
  <c r="AB464"/>
  <c r="AA464"/>
  <c r="Z464"/>
  <c r="Y464"/>
  <c r="X464"/>
  <c r="AQ463"/>
  <c r="AP463"/>
  <c r="AO463"/>
  <c r="AN463"/>
  <c r="AM463"/>
  <c r="AL463"/>
  <c r="AK463"/>
  <c r="AJ463"/>
  <c r="AI463"/>
  <c r="AH463"/>
  <c r="AG463"/>
  <c r="AF463"/>
  <c r="AE463"/>
  <c r="AD463"/>
  <c r="AC463"/>
  <c r="AB463"/>
  <c r="AA463"/>
  <c r="Z463"/>
  <c r="Y463"/>
  <c r="X463"/>
  <c r="AQ462"/>
  <c r="AP462"/>
  <c r="AO462"/>
  <c r="AN462"/>
  <c r="AM462"/>
  <c r="AL462"/>
  <c r="AK462"/>
  <c r="AJ462"/>
  <c r="AI462"/>
  <c r="AH462"/>
  <c r="AG462"/>
  <c r="AF462"/>
  <c r="AE462"/>
  <c r="AD462"/>
  <c r="AC462"/>
  <c r="AB462"/>
  <c r="AA462"/>
  <c r="Z462"/>
  <c r="Y462"/>
  <c r="X462"/>
  <c r="AQ461"/>
  <c r="AP461"/>
  <c r="AO461"/>
  <c r="AN461"/>
  <c r="AM461"/>
  <c r="AL461"/>
  <c r="AK461"/>
  <c r="AJ461"/>
  <c r="AI461"/>
  <c r="AH461"/>
  <c r="AG461"/>
  <c r="AF461"/>
  <c r="AE461"/>
  <c r="AD461"/>
  <c r="AC461"/>
  <c r="AB461"/>
  <c r="AA461"/>
  <c r="Z461"/>
  <c r="Y461"/>
  <c r="X461"/>
  <c r="AQ460"/>
  <c r="AP460"/>
  <c r="AO460"/>
  <c r="AN460"/>
  <c r="AM460"/>
  <c r="AL460"/>
  <c r="AK460"/>
  <c r="AJ460"/>
  <c r="AI460"/>
  <c r="AH460"/>
  <c r="AG460"/>
  <c r="AF460"/>
  <c r="AE460"/>
  <c r="AD460"/>
  <c r="AC460"/>
  <c r="AB460"/>
  <c r="AA460"/>
  <c r="Z460"/>
  <c r="Y460"/>
  <c r="X460"/>
  <c r="AQ459"/>
  <c r="AP459"/>
  <c r="AO459"/>
  <c r="AN459"/>
  <c r="AM459"/>
  <c r="AL459"/>
  <c r="AK459"/>
  <c r="AJ459"/>
  <c r="AI459"/>
  <c r="AH459"/>
  <c r="AG459"/>
  <c r="AF459"/>
  <c r="AE459"/>
  <c r="AD459"/>
  <c r="AC459"/>
  <c r="AB459"/>
  <c r="AA459"/>
  <c r="Z459"/>
  <c r="Y459"/>
  <c r="X459"/>
  <c r="AQ458"/>
  <c r="AP458"/>
  <c r="AO458"/>
  <c r="AN458"/>
  <c r="AM458"/>
  <c r="AL458"/>
  <c r="AK458"/>
  <c r="AJ458"/>
  <c r="AI458"/>
  <c r="AH458"/>
  <c r="AG458"/>
  <c r="AF458"/>
  <c r="AE458"/>
  <c r="AD458"/>
  <c r="AC458"/>
  <c r="AB458"/>
  <c r="AA458"/>
  <c r="Z458"/>
  <c r="Y458"/>
  <c r="X458"/>
  <c r="AQ457"/>
  <c r="AP457"/>
  <c r="AO457"/>
  <c r="AN457"/>
  <c r="AM457"/>
  <c r="AL457"/>
  <c r="AK457"/>
  <c r="AJ457"/>
  <c r="AI457"/>
  <c r="AH457"/>
  <c r="AG457"/>
  <c r="AF457"/>
  <c r="AE457"/>
  <c r="AD457"/>
  <c r="AC457"/>
  <c r="AB457"/>
  <c r="AA457"/>
  <c r="Z457"/>
  <c r="Y457"/>
  <c r="X457"/>
  <c r="AQ456"/>
  <c r="AP456"/>
  <c r="AO456"/>
  <c r="AN456"/>
  <c r="AM456"/>
  <c r="AL456"/>
  <c r="AK456"/>
  <c r="AJ456"/>
  <c r="AI456"/>
  <c r="AH456"/>
  <c r="AG456"/>
  <c r="AF456"/>
  <c r="AE456"/>
  <c r="AD456"/>
  <c r="AC456"/>
  <c r="AB456"/>
  <c r="AA456"/>
  <c r="Z456"/>
  <c r="Y456"/>
  <c r="X456"/>
  <c r="AQ455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AQ454"/>
  <c r="AP454"/>
  <c r="AO454"/>
  <c r="AN454"/>
  <c r="AM454"/>
  <c r="AL454"/>
  <c r="AK454"/>
  <c r="AJ454"/>
  <c r="AI454"/>
  <c r="AH454"/>
  <c r="AG454"/>
  <c r="AF454"/>
  <c r="AE454"/>
  <c r="AD454"/>
  <c r="AC454"/>
  <c r="AB454"/>
  <c r="AA454"/>
  <c r="Z454"/>
  <c r="Y454"/>
  <c r="X454"/>
  <c r="AQ453"/>
  <c r="AP453"/>
  <c r="AO453"/>
  <c r="AN453"/>
  <c r="AM453"/>
  <c r="AL453"/>
  <c r="AK453"/>
  <c r="AJ453"/>
  <c r="AI453"/>
  <c r="AH453"/>
  <c r="AG453"/>
  <c r="AF453"/>
  <c r="AE453"/>
  <c r="AD453"/>
  <c r="AC453"/>
  <c r="AB453"/>
  <c r="AA453"/>
  <c r="Z453"/>
  <c r="Y453"/>
  <c r="X453"/>
  <c r="AQ452"/>
  <c r="AP452"/>
  <c r="AO452"/>
  <c r="AN452"/>
  <c r="AM452"/>
  <c r="AL452"/>
  <c r="AK452"/>
  <c r="AJ452"/>
  <c r="AI452"/>
  <c r="AH452"/>
  <c r="AG452"/>
  <c r="AF452"/>
  <c r="AE452"/>
  <c r="AD452"/>
  <c r="AC452"/>
  <c r="AB452"/>
  <c r="AA452"/>
  <c r="Z452"/>
  <c r="Y452"/>
  <c r="X452"/>
  <c r="AQ451"/>
  <c r="AP451"/>
  <c r="AO451"/>
  <c r="AN451"/>
  <c r="AM451"/>
  <c r="AL451"/>
  <c r="AK451"/>
  <c r="AJ451"/>
  <c r="AI451"/>
  <c r="AH451"/>
  <c r="AG451"/>
  <c r="AF451"/>
  <c r="AE451"/>
  <c r="AD451"/>
  <c r="AC451"/>
  <c r="AB451"/>
  <c r="AA451"/>
  <c r="Z451"/>
  <c r="Y451"/>
  <c r="X451"/>
  <c r="AQ450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AQ449"/>
  <c r="AP449"/>
  <c r="AO449"/>
  <c r="AN449"/>
  <c r="AM449"/>
  <c r="AL449"/>
  <c r="AK449"/>
  <c r="AJ449"/>
  <c r="AI449"/>
  <c r="AH449"/>
  <c r="AG449"/>
  <c r="AF449"/>
  <c r="AE449"/>
  <c r="AD449"/>
  <c r="AC449"/>
  <c r="AB449"/>
  <c r="AA449"/>
  <c r="Z449"/>
  <c r="Y449"/>
  <c r="X449"/>
  <c r="AQ448"/>
  <c r="AP448"/>
  <c r="AO448"/>
  <c r="AN448"/>
  <c r="AM448"/>
  <c r="AL448"/>
  <c r="AK448"/>
  <c r="AJ448"/>
  <c r="AI448"/>
  <c r="AH448"/>
  <c r="AG448"/>
  <c r="AF448"/>
  <c r="AE448"/>
  <c r="AD448"/>
  <c r="AC448"/>
  <c r="AB448"/>
  <c r="AA448"/>
  <c r="Z448"/>
  <c r="Y448"/>
  <c r="X448"/>
  <c r="AQ447"/>
  <c r="AP447"/>
  <c r="AO447"/>
  <c r="AN447"/>
  <c r="AM447"/>
  <c r="AL447"/>
  <c r="AK447"/>
  <c r="AJ447"/>
  <c r="AI447"/>
  <c r="AH447"/>
  <c r="AG447"/>
  <c r="AF447"/>
  <c r="AE447"/>
  <c r="AD447"/>
  <c r="AC447"/>
  <c r="AB447"/>
  <c r="AA447"/>
  <c r="Z447"/>
  <c r="Y447"/>
  <c r="X447"/>
  <c r="AQ446"/>
  <c r="AP446"/>
  <c r="AO446"/>
  <c r="AN446"/>
  <c r="AM446"/>
  <c r="AL446"/>
  <c r="AK446"/>
  <c r="AJ446"/>
  <c r="AI446"/>
  <c r="AH446"/>
  <c r="AG446"/>
  <c r="AF446"/>
  <c r="AE446"/>
  <c r="AD446"/>
  <c r="AC446"/>
  <c r="AB446"/>
  <c r="AA446"/>
  <c r="Z446"/>
  <c r="Y446"/>
  <c r="X446"/>
  <c r="AQ445"/>
  <c r="AP445"/>
  <c r="AO445"/>
  <c r="AN445"/>
  <c r="AM445"/>
  <c r="AL445"/>
  <c r="AK445"/>
  <c r="AJ445"/>
  <c r="AI445"/>
  <c r="AH445"/>
  <c r="AG445"/>
  <c r="AF445"/>
  <c r="AE445"/>
  <c r="AD445"/>
  <c r="AC445"/>
  <c r="AB445"/>
  <c r="AA445"/>
  <c r="Z445"/>
  <c r="Y445"/>
  <c r="X445"/>
  <c r="AQ444"/>
  <c r="AP444"/>
  <c r="AO444"/>
  <c r="AN444"/>
  <c r="AM444"/>
  <c r="AL444"/>
  <c r="AK444"/>
  <c r="AJ444"/>
  <c r="AI444"/>
  <c r="AH444"/>
  <c r="AG444"/>
  <c r="AF444"/>
  <c r="AE444"/>
  <c r="AD444"/>
  <c r="AC444"/>
  <c r="AB444"/>
  <c r="AA444"/>
  <c r="Z444"/>
  <c r="Y444"/>
  <c r="X444"/>
  <c r="AQ443"/>
  <c r="AP443"/>
  <c r="AO443"/>
  <c r="AN443"/>
  <c r="AM443"/>
  <c r="AL443"/>
  <c r="AK443"/>
  <c r="AJ443"/>
  <c r="AI443"/>
  <c r="AH443"/>
  <c r="AG443"/>
  <c r="AF443"/>
  <c r="AE443"/>
  <c r="AD443"/>
  <c r="AC443"/>
  <c r="AB443"/>
  <c r="AA443"/>
  <c r="Z443"/>
  <c r="Y443"/>
  <c r="X443"/>
  <c r="AQ442"/>
  <c r="AP442"/>
  <c r="AO442"/>
  <c r="AN442"/>
  <c r="AM442"/>
  <c r="AL442"/>
  <c r="AK442"/>
  <c r="AJ442"/>
  <c r="AI442"/>
  <c r="AH442"/>
  <c r="AG442"/>
  <c r="AF442"/>
  <c r="AE442"/>
  <c r="AD442"/>
  <c r="AC442"/>
  <c r="AB442"/>
  <c r="AA442"/>
  <c r="Z442"/>
  <c r="Y442"/>
  <c r="X442"/>
  <c r="AQ441"/>
  <c r="AP441"/>
  <c r="AO441"/>
  <c r="AN441"/>
  <c r="AM441"/>
  <c r="AL441"/>
  <c r="AK441"/>
  <c r="AJ441"/>
  <c r="AI441"/>
  <c r="AH441"/>
  <c r="AG441"/>
  <c r="AF441"/>
  <c r="AE441"/>
  <c r="AD441"/>
  <c r="AC441"/>
  <c r="AB441"/>
  <c r="AA441"/>
  <c r="Z441"/>
  <c r="Y441"/>
  <c r="X441"/>
  <c r="AQ440"/>
  <c r="AP440"/>
  <c r="AO440"/>
  <c r="AN440"/>
  <c r="AM440"/>
  <c r="AL440"/>
  <c r="AK440"/>
  <c r="AJ440"/>
  <c r="AI440"/>
  <c r="AH440"/>
  <c r="AG440"/>
  <c r="AF440"/>
  <c r="AE440"/>
  <c r="AD440"/>
  <c r="AC440"/>
  <c r="AB440"/>
  <c r="AA440"/>
  <c r="Z440"/>
  <c r="Y440"/>
  <c r="X440"/>
  <c r="AQ439"/>
  <c r="AP439"/>
  <c r="AO439"/>
  <c r="AN439"/>
  <c r="AM439"/>
  <c r="AL439"/>
  <c r="AK439"/>
  <c r="AJ439"/>
  <c r="AI439"/>
  <c r="AH439"/>
  <c r="AG439"/>
  <c r="AF439"/>
  <c r="AE439"/>
  <c r="AD439"/>
  <c r="AC439"/>
  <c r="AB439"/>
  <c r="AA439"/>
  <c r="Z439"/>
  <c r="Y439"/>
  <c r="X439"/>
  <c r="AQ438"/>
  <c r="AP438"/>
  <c r="AO438"/>
  <c r="AN438"/>
  <c r="AM438"/>
  <c r="AL438"/>
  <c r="AK438"/>
  <c r="AJ438"/>
  <c r="AI438"/>
  <c r="AH438"/>
  <c r="AG438"/>
  <c r="AF438"/>
  <c r="AE438"/>
  <c r="AD438"/>
  <c r="AC438"/>
  <c r="AB438"/>
  <c r="AA438"/>
  <c r="Z438"/>
  <c r="Y438"/>
  <c r="X438"/>
  <c r="AQ437"/>
  <c r="AP437"/>
  <c r="AO437"/>
  <c r="AN437"/>
  <c r="AM437"/>
  <c r="AL437"/>
  <c r="AK437"/>
  <c r="AJ437"/>
  <c r="AI437"/>
  <c r="AH437"/>
  <c r="AG437"/>
  <c r="AF437"/>
  <c r="AE437"/>
  <c r="AD437"/>
  <c r="AC437"/>
  <c r="AB437"/>
  <c r="AA437"/>
  <c r="Z437"/>
  <c r="Y437"/>
  <c r="X437"/>
  <c r="AQ436"/>
  <c r="AP436"/>
  <c r="AO436"/>
  <c r="AN436"/>
  <c r="AM436"/>
  <c r="AL436"/>
  <c r="AK436"/>
  <c r="AJ436"/>
  <c r="AI436"/>
  <c r="AH436"/>
  <c r="AG436"/>
  <c r="AF436"/>
  <c r="AE436"/>
  <c r="AD436"/>
  <c r="AC436"/>
  <c r="AB436"/>
  <c r="AA436"/>
  <c r="Z436"/>
  <c r="Y436"/>
  <c r="X436"/>
  <c r="AQ435"/>
  <c r="AP435"/>
  <c r="AO435"/>
  <c r="AN435"/>
  <c r="AM435"/>
  <c r="AL435"/>
  <c r="AK435"/>
  <c r="AJ435"/>
  <c r="AI435"/>
  <c r="AH435"/>
  <c r="AG435"/>
  <c r="AF435"/>
  <c r="AE435"/>
  <c r="AD435"/>
  <c r="AC435"/>
  <c r="AB435"/>
  <c r="AA435"/>
  <c r="Z435"/>
  <c r="Y435"/>
  <c r="X435"/>
  <c r="AQ434"/>
  <c r="AP434"/>
  <c r="AO434"/>
  <c r="AN434"/>
  <c r="AM434"/>
  <c r="AL434"/>
  <c r="AK434"/>
  <c r="AJ434"/>
  <c r="AI434"/>
  <c r="AH434"/>
  <c r="AG434"/>
  <c r="AF434"/>
  <c r="AE434"/>
  <c r="AD434"/>
  <c r="AC434"/>
  <c r="AB434"/>
  <c r="AA434"/>
  <c r="Z434"/>
  <c r="Y434"/>
  <c r="X434"/>
  <c r="AQ433"/>
  <c r="AP433"/>
  <c r="AO433"/>
  <c r="AN433"/>
  <c r="AM433"/>
  <c r="AL433"/>
  <c r="AK433"/>
  <c r="AJ433"/>
  <c r="AI433"/>
  <c r="AH433"/>
  <c r="AG433"/>
  <c r="AF433"/>
  <c r="AE433"/>
  <c r="AD433"/>
  <c r="AC433"/>
  <c r="AB433"/>
  <c r="AA433"/>
  <c r="Z433"/>
  <c r="Y433"/>
  <c r="X433"/>
  <c r="AQ432"/>
  <c r="AP432"/>
  <c r="AO432"/>
  <c r="AN432"/>
  <c r="AM432"/>
  <c r="AL432"/>
  <c r="AK432"/>
  <c r="AJ432"/>
  <c r="AI432"/>
  <c r="AH432"/>
  <c r="AG432"/>
  <c r="AF432"/>
  <c r="AE432"/>
  <c r="AD432"/>
  <c r="AC432"/>
  <c r="AB432"/>
  <c r="AA432"/>
  <c r="Z432"/>
  <c r="Y432"/>
  <c r="X432"/>
  <c r="AQ431"/>
  <c r="AP431"/>
  <c r="AO431"/>
  <c r="AN431"/>
  <c r="AM431"/>
  <c r="AL431"/>
  <c r="AK431"/>
  <c r="AJ431"/>
  <c r="AI431"/>
  <c r="AH431"/>
  <c r="AG431"/>
  <c r="AF431"/>
  <c r="AE431"/>
  <c r="AD431"/>
  <c r="AC431"/>
  <c r="AB431"/>
  <c r="AA431"/>
  <c r="Z431"/>
  <c r="Y431"/>
  <c r="X431"/>
  <c r="AQ430"/>
  <c r="AP430"/>
  <c r="AO430"/>
  <c r="AN430"/>
  <c r="AM430"/>
  <c r="AL430"/>
  <c r="AK430"/>
  <c r="AJ430"/>
  <c r="AI430"/>
  <c r="AH430"/>
  <c r="AG430"/>
  <c r="AF430"/>
  <c r="AE430"/>
  <c r="AD430"/>
  <c r="AC430"/>
  <c r="AB430"/>
  <c r="AA430"/>
  <c r="Z430"/>
  <c r="Y430"/>
  <c r="X430"/>
  <c r="AQ429"/>
  <c r="AP429"/>
  <c r="AO429"/>
  <c r="AN429"/>
  <c r="AM429"/>
  <c r="AL429"/>
  <c r="AK429"/>
  <c r="AJ429"/>
  <c r="AI429"/>
  <c r="AH429"/>
  <c r="AG429"/>
  <c r="AF429"/>
  <c r="AE429"/>
  <c r="AD429"/>
  <c r="AC429"/>
  <c r="AB429"/>
  <c r="AA429"/>
  <c r="Z429"/>
  <c r="Y429"/>
  <c r="X429"/>
  <c r="AQ428"/>
  <c r="AP428"/>
  <c r="AO428"/>
  <c r="AN428"/>
  <c r="AM428"/>
  <c r="AL428"/>
  <c r="AK428"/>
  <c r="AJ428"/>
  <c r="AI428"/>
  <c r="AH428"/>
  <c r="AG428"/>
  <c r="AF428"/>
  <c r="AE428"/>
  <c r="AD428"/>
  <c r="AC428"/>
  <c r="AB428"/>
  <c r="AA428"/>
  <c r="Z428"/>
  <c r="Y428"/>
  <c r="X428"/>
  <c r="AQ427"/>
  <c r="AP427"/>
  <c r="AO427"/>
  <c r="AN427"/>
  <c r="AM427"/>
  <c r="AL427"/>
  <c r="AK427"/>
  <c r="AJ427"/>
  <c r="AI427"/>
  <c r="AH427"/>
  <c r="AG427"/>
  <c r="AF427"/>
  <c r="AE427"/>
  <c r="AD427"/>
  <c r="AC427"/>
  <c r="AB427"/>
  <c r="AA427"/>
  <c r="Z427"/>
  <c r="Y427"/>
  <c r="X427"/>
  <c r="AQ426"/>
  <c r="AP426"/>
  <c r="AO426"/>
  <c r="AN426"/>
  <c r="AM426"/>
  <c r="AL426"/>
  <c r="AK426"/>
  <c r="AJ426"/>
  <c r="AI426"/>
  <c r="AH426"/>
  <c r="AG426"/>
  <c r="AF426"/>
  <c r="AE426"/>
  <c r="AD426"/>
  <c r="AC426"/>
  <c r="AB426"/>
  <c r="AA426"/>
  <c r="Z426"/>
  <c r="Y426"/>
  <c r="X426"/>
  <c r="AQ425"/>
  <c r="AP425"/>
  <c r="AO425"/>
  <c r="AN425"/>
  <c r="AM425"/>
  <c r="AL425"/>
  <c r="AK425"/>
  <c r="AJ425"/>
  <c r="AI425"/>
  <c r="AH425"/>
  <c r="AG425"/>
  <c r="AF425"/>
  <c r="AE425"/>
  <c r="AD425"/>
  <c r="AC425"/>
  <c r="AB425"/>
  <c r="AA425"/>
  <c r="Z425"/>
  <c r="Y425"/>
  <c r="X425"/>
  <c r="AQ424"/>
  <c r="AP424"/>
  <c r="AO424"/>
  <c r="AN424"/>
  <c r="AM424"/>
  <c r="AL424"/>
  <c r="AK424"/>
  <c r="AJ424"/>
  <c r="AI424"/>
  <c r="AH424"/>
  <c r="AG424"/>
  <c r="AF424"/>
  <c r="AE424"/>
  <c r="AD424"/>
  <c r="AC424"/>
  <c r="AB424"/>
  <c r="AA424"/>
  <c r="Z424"/>
  <c r="Y424"/>
  <c r="X424"/>
  <c r="AQ423"/>
  <c r="AP423"/>
  <c r="AO423"/>
  <c r="AN423"/>
  <c r="AM423"/>
  <c r="AL423"/>
  <c r="AK423"/>
  <c r="AJ423"/>
  <c r="AI423"/>
  <c r="AH423"/>
  <c r="AG423"/>
  <c r="AF423"/>
  <c r="AE423"/>
  <c r="AD423"/>
  <c r="AC423"/>
  <c r="AB423"/>
  <c r="AA423"/>
  <c r="Z423"/>
  <c r="Y423"/>
  <c r="X423"/>
  <c r="AQ422"/>
  <c r="AP422"/>
  <c r="AO422"/>
  <c r="AN422"/>
  <c r="AM422"/>
  <c r="AL422"/>
  <c r="AK422"/>
  <c r="AJ422"/>
  <c r="AI422"/>
  <c r="AH422"/>
  <c r="AG422"/>
  <c r="AF422"/>
  <c r="AE422"/>
  <c r="AD422"/>
  <c r="AC422"/>
  <c r="AB422"/>
  <c r="AA422"/>
  <c r="Z422"/>
  <c r="Y422"/>
  <c r="X422"/>
  <c r="AQ421"/>
  <c r="AP421"/>
  <c r="AO421"/>
  <c r="AN421"/>
  <c r="AM421"/>
  <c r="AL421"/>
  <c r="AK421"/>
  <c r="AJ421"/>
  <c r="AI421"/>
  <c r="AH421"/>
  <c r="AG421"/>
  <c r="AF421"/>
  <c r="AE421"/>
  <c r="AD421"/>
  <c r="AC421"/>
  <c r="AB421"/>
  <c r="AA421"/>
  <c r="Z421"/>
  <c r="Y421"/>
  <c r="X421"/>
  <c r="AQ420"/>
  <c r="AP420"/>
  <c r="AO420"/>
  <c r="AN420"/>
  <c r="AM420"/>
  <c r="AL420"/>
  <c r="AK420"/>
  <c r="AJ420"/>
  <c r="AI420"/>
  <c r="AH420"/>
  <c r="AG420"/>
  <c r="AF420"/>
  <c r="AE420"/>
  <c r="AD420"/>
  <c r="AC420"/>
  <c r="AB420"/>
  <c r="AA420"/>
  <c r="Z420"/>
  <c r="Y420"/>
  <c r="X420"/>
  <c r="AQ419"/>
  <c r="AP419"/>
  <c r="AO419"/>
  <c r="AN419"/>
  <c r="AM419"/>
  <c r="AL419"/>
  <c r="AK419"/>
  <c r="AJ419"/>
  <c r="AI419"/>
  <c r="AH419"/>
  <c r="AG419"/>
  <c r="AF419"/>
  <c r="AE419"/>
  <c r="AD419"/>
  <c r="AC419"/>
  <c r="AB419"/>
  <c r="AA419"/>
  <c r="Z419"/>
  <c r="Y419"/>
  <c r="X419"/>
  <c r="AQ418"/>
  <c r="AP418"/>
  <c r="AO418"/>
  <c r="AN418"/>
  <c r="AM418"/>
  <c r="AL418"/>
  <c r="AK418"/>
  <c r="AJ418"/>
  <c r="AI418"/>
  <c r="AH418"/>
  <c r="AG418"/>
  <c r="AF418"/>
  <c r="AE418"/>
  <c r="AD418"/>
  <c r="AC418"/>
  <c r="AB418"/>
  <c r="AA418"/>
  <c r="Z418"/>
  <c r="Y418"/>
  <c r="X418"/>
  <c r="AQ417"/>
  <c r="AP417"/>
  <c r="AO417"/>
  <c r="AN417"/>
  <c r="AM417"/>
  <c r="AL417"/>
  <c r="AK417"/>
  <c r="AJ417"/>
  <c r="AI417"/>
  <c r="AH417"/>
  <c r="AG417"/>
  <c r="AF417"/>
  <c r="AE417"/>
  <c r="AD417"/>
  <c r="AC417"/>
  <c r="AB417"/>
  <c r="AA417"/>
  <c r="Z417"/>
  <c r="Y417"/>
  <c r="X417"/>
  <c r="AQ416"/>
  <c r="AP416"/>
  <c r="AO416"/>
  <c r="AN416"/>
  <c r="AM416"/>
  <c r="AL416"/>
  <c r="AK416"/>
  <c r="AJ416"/>
  <c r="AI416"/>
  <c r="AH416"/>
  <c r="AG416"/>
  <c r="AF416"/>
  <c r="AE416"/>
  <c r="AD416"/>
  <c r="AC416"/>
  <c r="AB416"/>
  <c r="AA416"/>
  <c r="Z416"/>
  <c r="Y416"/>
  <c r="X416"/>
  <c r="AQ415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AQ414"/>
  <c r="AP414"/>
  <c r="AO414"/>
  <c r="AN414"/>
  <c r="AM414"/>
  <c r="AL414"/>
  <c r="AK414"/>
  <c r="AJ414"/>
  <c r="AI414"/>
  <c r="AH414"/>
  <c r="AG414"/>
  <c r="AF414"/>
  <c r="AE414"/>
  <c r="AD414"/>
  <c r="AC414"/>
  <c r="AB414"/>
  <c r="AA414"/>
  <c r="Z414"/>
  <c r="Y414"/>
  <c r="X414"/>
  <c r="AQ413"/>
  <c r="AP413"/>
  <c r="AO413"/>
  <c r="AN413"/>
  <c r="AM413"/>
  <c r="AL413"/>
  <c r="AK413"/>
  <c r="AJ413"/>
  <c r="AI413"/>
  <c r="AH413"/>
  <c r="AG413"/>
  <c r="AF413"/>
  <c r="AE413"/>
  <c r="AD413"/>
  <c r="AC413"/>
  <c r="AB413"/>
  <c r="AA413"/>
  <c r="Z413"/>
  <c r="Y413"/>
  <c r="X413"/>
  <c r="AQ412"/>
  <c r="AP412"/>
  <c r="AO412"/>
  <c r="AN412"/>
  <c r="AM412"/>
  <c r="AL412"/>
  <c r="AK412"/>
  <c r="AJ412"/>
  <c r="AI412"/>
  <c r="AH412"/>
  <c r="AG412"/>
  <c r="AF412"/>
  <c r="AE412"/>
  <c r="AD412"/>
  <c r="AC412"/>
  <c r="AB412"/>
  <c r="AA412"/>
  <c r="Z412"/>
  <c r="Y412"/>
  <c r="X412"/>
  <c r="AQ411"/>
  <c r="AP411"/>
  <c r="AO411"/>
  <c r="AN411"/>
  <c r="AM411"/>
  <c r="AL411"/>
  <c r="AK411"/>
  <c r="AJ411"/>
  <c r="AI411"/>
  <c r="AH411"/>
  <c r="AG411"/>
  <c r="AF411"/>
  <c r="AE411"/>
  <c r="AD411"/>
  <c r="AC411"/>
  <c r="AB411"/>
  <c r="AA411"/>
  <c r="Z411"/>
  <c r="Y411"/>
  <c r="X411"/>
  <c r="AQ410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AQ409"/>
  <c r="AP409"/>
  <c r="AO409"/>
  <c r="AN409"/>
  <c r="AM409"/>
  <c r="AL409"/>
  <c r="AK409"/>
  <c r="AJ409"/>
  <c r="AI409"/>
  <c r="AH409"/>
  <c r="AG409"/>
  <c r="AF409"/>
  <c r="AE409"/>
  <c r="AD409"/>
  <c r="AC409"/>
  <c r="AB409"/>
  <c r="AA409"/>
  <c r="Z409"/>
  <c r="Y409"/>
  <c r="X409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AQ407"/>
  <c r="AP407"/>
  <c r="AO407"/>
  <c r="AN407"/>
  <c r="AM407"/>
  <c r="AL407"/>
  <c r="AK407"/>
  <c r="AJ407"/>
  <c r="AI407"/>
  <c r="AH407"/>
  <c r="AG407"/>
  <c r="AF407"/>
  <c r="AE407"/>
  <c r="AD407"/>
  <c r="AC407"/>
  <c r="AB407"/>
  <c r="AA407"/>
  <c r="Z407"/>
  <c r="Y407"/>
  <c r="X407"/>
  <c r="AQ406"/>
  <c r="AP406"/>
  <c r="AO406"/>
  <c r="AN406"/>
  <c r="AM406"/>
  <c r="AL406"/>
  <c r="AK406"/>
  <c r="AJ406"/>
  <c r="AI406"/>
  <c r="AH406"/>
  <c r="AG406"/>
  <c r="AF406"/>
  <c r="AE406"/>
  <c r="AD406"/>
  <c r="AC406"/>
  <c r="AB406"/>
  <c r="AA406"/>
  <c r="Z406"/>
  <c r="Y406"/>
  <c r="X406"/>
  <c r="AQ405"/>
  <c r="AP405"/>
  <c r="AO405"/>
  <c r="AN405"/>
  <c r="AM405"/>
  <c r="AL405"/>
  <c r="AK405"/>
  <c r="AJ405"/>
  <c r="AI405"/>
  <c r="AH405"/>
  <c r="AG405"/>
  <c r="AF405"/>
  <c r="AE405"/>
  <c r="AD405"/>
  <c r="AC405"/>
  <c r="AB405"/>
  <c r="AA405"/>
  <c r="Z405"/>
  <c r="Y405"/>
  <c r="X405"/>
  <c r="AQ404"/>
  <c r="AP404"/>
  <c r="AO404"/>
  <c r="AN404"/>
  <c r="AM404"/>
  <c r="AL404"/>
  <c r="AK404"/>
  <c r="AJ404"/>
  <c r="AI404"/>
  <c r="AH404"/>
  <c r="AG404"/>
  <c r="AF404"/>
  <c r="AE404"/>
  <c r="AD404"/>
  <c r="AC404"/>
  <c r="AB404"/>
  <c r="AA404"/>
  <c r="Z404"/>
  <c r="Y404"/>
  <c r="X404"/>
  <c r="AQ403"/>
  <c r="AP403"/>
  <c r="AO403"/>
  <c r="AN403"/>
  <c r="AM403"/>
  <c r="AL403"/>
  <c r="AK403"/>
  <c r="AJ403"/>
  <c r="AI403"/>
  <c r="AH403"/>
  <c r="AG403"/>
  <c r="AF403"/>
  <c r="AE403"/>
  <c r="AD403"/>
  <c r="AC403"/>
  <c r="AB403"/>
  <c r="AA403"/>
  <c r="Z403"/>
  <c r="Y403"/>
  <c r="X403"/>
  <c r="AQ402"/>
  <c r="AP402"/>
  <c r="AO402"/>
  <c r="AN402"/>
  <c r="AM402"/>
  <c r="AL402"/>
  <c r="AK402"/>
  <c r="AJ402"/>
  <c r="AI402"/>
  <c r="AH402"/>
  <c r="AG402"/>
  <c r="AF402"/>
  <c r="AE402"/>
  <c r="AD402"/>
  <c r="AC402"/>
  <c r="AB402"/>
  <c r="AA402"/>
  <c r="Z402"/>
  <c r="Y402"/>
  <c r="X402"/>
  <c r="AQ401"/>
  <c r="AP401"/>
  <c r="AO401"/>
  <c r="AN401"/>
  <c r="AM401"/>
  <c r="AL401"/>
  <c r="AK401"/>
  <c r="AJ401"/>
  <c r="AI401"/>
  <c r="AH401"/>
  <c r="AG401"/>
  <c r="AF401"/>
  <c r="AE401"/>
  <c r="AD401"/>
  <c r="AC401"/>
  <c r="AB401"/>
  <c r="AA401"/>
  <c r="Z401"/>
  <c r="Y401"/>
  <c r="X401"/>
  <c r="AQ400"/>
  <c r="AP400"/>
  <c r="AO400"/>
  <c r="AN400"/>
  <c r="AM400"/>
  <c r="AL400"/>
  <c r="AK400"/>
  <c r="AJ400"/>
  <c r="AI400"/>
  <c r="AH400"/>
  <c r="AG400"/>
  <c r="AF400"/>
  <c r="AE400"/>
  <c r="AD400"/>
  <c r="AC400"/>
  <c r="AB400"/>
  <c r="AA400"/>
  <c r="Z400"/>
  <c r="Y400"/>
  <c r="X400"/>
  <c r="AQ399"/>
  <c r="AP399"/>
  <c r="AO399"/>
  <c r="AN399"/>
  <c r="AM399"/>
  <c r="AL399"/>
  <c r="AK399"/>
  <c r="AJ399"/>
  <c r="AI399"/>
  <c r="AH399"/>
  <c r="AG399"/>
  <c r="AF399"/>
  <c r="AE399"/>
  <c r="AD399"/>
  <c r="AC399"/>
  <c r="AB399"/>
  <c r="AA399"/>
  <c r="Z399"/>
  <c r="Y399"/>
  <c r="X399"/>
  <c r="AQ398"/>
  <c r="AP398"/>
  <c r="AO398"/>
  <c r="AN398"/>
  <c r="AM398"/>
  <c r="AL398"/>
  <c r="AK398"/>
  <c r="AJ398"/>
  <c r="AI398"/>
  <c r="AH398"/>
  <c r="AG398"/>
  <c r="AF398"/>
  <c r="AE398"/>
  <c r="AD398"/>
  <c r="AC398"/>
  <c r="AB398"/>
  <c r="AA398"/>
  <c r="Z398"/>
  <c r="Y398"/>
  <c r="X398"/>
  <c r="AQ397"/>
  <c r="AP397"/>
  <c r="AO397"/>
  <c r="AN397"/>
  <c r="AM397"/>
  <c r="AL397"/>
  <c r="AK397"/>
  <c r="AJ397"/>
  <c r="AI397"/>
  <c r="AH397"/>
  <c r="AG397"/>
  <c r="AF397"/>
  <c r="AE397"/>
  <c r="AD397"/>
  <c r="AC397"/>
  <c r="AB397"/>
  <c r="AA397"/>
  <c r="Z397"/>
  <c r="Y397"/>
  <c r="X397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AQ378"/>
  <c r="AP378"/>
  <c r="AO378"/>
  <c r="AN378"/>
  <c r="AM378"/>
  <c r="AL378"/>
  <c r="AK378"/>
  <c r="AJ378"/>
  <c r="AI378"/>
  <c r="AH378"/>
  <c r="AG378"/>
  <c r="AF378"/>
  <c r="AE378"/>
  <c r="AD378"/>
  <c r="AC378"/>
  <c r="AB378"/>
  <c r="AA378"/>
  <c r="Z378"/>
  <c r="Y378"/>
  <c r="X378"/>
  <c r="AQ377"/>
  <c r="AP377"/>
  <c r="AO377"/>
  <c r="AN377"/>
  <c r="AM377"/>
  <c r="AL377"/>
  <c r="AK377"/>
  <c r="AJ377"/>
  <c r="AI377"/>
  <c r="AH377"/>
  <c r="AG377"/>
  <c r="AF377"/>
  <c r="AE377"/>
  <c r="AD377"/>
  <c r="AC377"/>
  <c r="AB377"/>
  <c r="AA377"/>
  <c r="Z377"/>
  <c r="Y377"/>
  <c r="X377"/>
  <c r="AQ376"/>
  <c r="AP376"/>
  <c r="AO376"/>
  <c r="AN376"/>
  <c r="AM376"/>
  <c r="AL376"/>
  <c r="AK376"/>
  <c r="AJ376"/>
  <c r="AI376"/>
  <c r="AH376"/>
  <c r="AG376"/>
  <c r="AF376"/>
  <c r="AE376"/>
  <c r="AD376"/>
  <c r="AC376"/>
  <c r="AB376"/>
  <c r="AA376"/>
  <c r="Z376"/>
  <c r="Y376"/>
  <c r="X376"/>
  <c r="AQ375"/>
  <c r="AP375"/>
  <c r="AO375"/>
  <c r="AN375"/>
  <c r="AM375"/>
  <c r="AL375"/>
  <c r="AK375"/>
  <c r="AJ375"/>
  <c r="AI375"/>
  <c r="AH375"/>
  <c r="AG375"/>
  <c r="AF375"/>
  <c r="AE375"/>
  <c r="AD375"/>
  <c r="AC375"/>
  <c r="AB375"/>
  <c r="AA375"/>
  <c r="Z375"/>
  <c r="Y375"/>
  <c r="X375"/>
  <c r="AQ374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AQ373"/>
  <c r="AP373"/>
  <c r="AO373"/>
  <c r="AN373"/>
  <c r="AM373"/>
  <c r="AL373"/>
  <c r="AK373"/>
  <c r="AJ373"/>
  <c r="AI373"/>
  <c r="AH373"/>
  <c r="AG373"/>
  <c r="AF373"/>
  <c r="AE373"/>
  <c r="AD373"/>
  <c r="AC373"/>
  <c r="AB373"/>
  <c r="AA373"/>
  <c r="Z373"/>
  <c r="Y373"/>
  <c r="X373"/>
  <c r="AQ372"/>
  <c r="AP372"/>
  <c r="AO372"/>
  <c r="AN372"/>
  <c r="AM372"/>
  <c r="AL372"/>
  <c r="AK372"/>
  <c r="AJ372"/>
  <c r="AI372"/>
  <c r="AH372"/>
  <c r="AG372"/>
  <c r="AF372"/>
  <c r="AE372"/>
  <c r="AD372"/>
  <c r="AC372"/>
  <c r="AB372"/>
  <c r="AA372"/>
  <c r="Z372"/>
  <c r="Y372"/>
  <c r="X372"/>
  <c r="AQ371"/>
  <c r="AP371"/>
  <c r="AO371"/>
  <c r="AN371"/>
  <c r="AM371"/>
  <c r="AL371"/>
  <c r="AK371"/>
  <c r="AJ371"/>
  <c r="AI371"/>
  <c r="AH371"/>
  <c r="AG371"/>
  <c r="AF371"/>
  <c r="AE371"/>
  <c r="AD371"/>
  <c r="AC371"/>
  <c r="AB371"/>
  <c r="AA371"/>
  <c r="Z371"/>
  <c r="Y371"/>
  <c r="X371"/>
  <c r="AQ370"/>
  <c r="AP370"/>
  <c r="AO370"/>
  <c r="AN370"/>
  <c r="AM370"/>
  <c r="AL370"/>
  <c r="AK370"/>
  <c r="AJ370"/>
  <c r="AI370"/>
  <c r="AH370"/>
  <c r="AG370"/>
  <c r="AF370"/>
  <c r="AE370"/>
  <c r="AD370"/>
  <c r="AC370"/>
  <c r="AB370"/>
  <c r="AA370"/>
  <c r="Z370"/>
  <c r="Y370"/>
  <c r="X370"/>
  <c r="AQ369"/>
  <c r="AP369"/>
  <c r="AO369"/>
  <c r="AN369"/>
  <c r="AM369"/>
  <c r="AL369"/>
  <c r="AK369"/>
  <c r="AJ369"/>
  <c r="AI369"/>
  <c r="AH369"/>
  <c r="AG369"/>
  <c r="AF369"/>
  <c r="AE369"/>
  <c r="AD369"/>
  <c r="AC369"/>
  <c r="AB369"/>
  <c r="AA369"/>
  <c r="Z369"/>
  <c r="Y369"/>
  <c r="X369"/>
  <c r="AQ368"/>
  <c r="AP368"/>
  <c r="AO368"/>
  <c r="AN368"/>
  <c r="AM368"/>
  <c r="AL368"/>
  <c r="AK368"/>
  <c r="AJ368"/>
  <c r="AI368"/>
  <c r="AH368"/>
  <c r="AG368"/>
  <c r="AF368"/>
  <c r="AE368"/>
  <c r="AD368"/>
  <c r="AC368"/>
  <c r="AB368"/>
  <c r="AA368"/>
  <c r="Z368"/>
  <c r="Y368"/>
  <c r="X368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AQ366"/>
  <c r="AP366"/>
  <c r="AO366"/>
  <c r="AN366"/>
  <c r="AM366"/>
  <c r="AL366"/>
  <c r="AK366"/>
  <c r="AJ366"/>
  <c r="AI366"/>
  <c r="AH366"/>
  <c r="AG366"/>
  <c r="AF366"/>
  <c r="AE366"/>
  <c r="AD366"/>
  <c r="AC366"/>
  <c r="AB366"/>
  <c r="AA366"/>
  <c r="Z366"/>
  <c r="Y366"/>
  <c r="X366"/>
  <c r="AQ365"/>
  <c r="AP365"/>
  <c r="AO365"/>
  <c r="AN365"/>
  <c r="AM365"/>
  <c r="AL365"/>
  <c r="AK365"/>
  <c r="AJ365"/>
  <c r="AI365"/>
  <c r="AH365"/>
  <c r="AG365"/>
  <c r="AF365"/>
  <c r="AE365"/>
  <c r="AD365"/>
  <c r="AC365"/>
  <c r="AB365"/>
  <c r="AA365"/>
  <c r="Z365"/>
  <c r="Y365"/>
  <c r="X365"/>
  <c r="AQ364"/>
  <c r="AP364"/>
  <c r="AO364"/>
  <c r="AN364"/>
  <c r="AM364"/>
  <c r="AL364"/>
  <c r="AK364"/>
  <c r="AJ364"/>
  <c r="AI364"/>
  <c r="AH364"/>
  <c r="AG364"/>
  <c r="AF364"/>
  <c r="AE364"/>
  <c r="AD364"/>
  <c r="AC364"/>
  <c r="AB364"/>
  <c r="AA364"/>
  <c r="Z364"/>
  <c r="Y364"/>
  <c r="X364"/>
  <c r="AQ363"/>
  <c r="AP363"/>
  <c r="AO363"/>
  <c r="AN363"/>
  <c r="AM363"/>
  <c r="AL363"/>
  <c r="AK363"/>
  <c r="AJ363"/>
  <c r="AI363"/>
  <c r="AH363"/>
  <c r="AG363"/>
  <c r="AF363"/>
  <c r="AE363"/>
  <c r="AD363"/>
  <c r="AC363"/>
  <c r="AB363"/>
  <c r="AA363"/>
  <c r="Z363"/>
  <c r="Y363"/>
  <c r="X363"/>
  <c r="AQ362"/>
  <c r="AP362"/>
  <c r="AO362"/>
  <c r="AN362"/>
  <c r="AM362"/>
  <c r="AL362"/>
  <c r="AK362"/>
  <c r="AJ362"/>
  <c r="AI362"/>
  <c r="AH362"/>
  <c r="AG362"/>
  <c r="AF362"/>
  <c r="AE362"/>
  <c r="AD362"/>
  <c r="AC362"/>
  <c r="AB362"/>
  <c r="AA362"/>
  <c r="Z362"/>
  <c r="Y362"/>
  <c r="X362"/>
  <c r="AQ361"/>
  <c r="AP361"/>
  <c r="AO361"/>
  <c r="AN361"/>
  <c r="AM361"/>
  <c r="AL361"/>
  <c r="AK361"/>
  <c r="AJ361"/>
  <c r="AI361"/>
  <c r="AH361"/>
  <c r="AG361"/>
  <c r="AF361"/>
  <c r="AE361"/>
  <c r="AD361"/>
  <c r="AC361"/>
  <c r="AB361"/>
  <c r="AA361"/>
  <c r="Z361"/>
  <c r="Y361"/>
  <c r="X361"/>
  <c r="AQ360"/>
  <c r="AP360"/>
  <c r="AO360"/>
  <c r="AN360"/>
  <c r="AM360"/>
  <c r="AL360"/>
  <c r="AK360"/>
  <c r="AJ360"/>
  <c r="AI360"/>
  <c r="AH360"/>
  <c r="AG360"/>
  <c r="AF360"/>
  <c r="AE360"/>
  <c r="AD360"/>
  <c r="AC360"/>
  <c r="AB360"/>
  <c r="AA360"/>
  <c r="Z360"/>
  <c r="Y360"/>
  <c r="X360"/>
  <c r="AQ359"/>
  <c r="AP359"/>
  <c r="AO359"/>
  <c r="AN359"/>
  <c r="AM359"/>
  <c r="AL359"/>
  <c r="AK359"/>
  <c r="AJ359"/>
  <c r="AI359"/>
  <c r="AH359"/>
  <c r="AG359"/>
  <c r="AF359"/>
  <c r="AE359"/>
  <c r="AD359"/>
  <c r="AC359"/>
  <c r="AB359"/>
  <c r="AA359"/>
  <c r="Z359"/>
  <c r="Y359"/>
  <c r="X359"/>
  <c r="AQ358"/>
  <c r="AP358"/>
  <c r="AO358"/>
  <c r="AN358"/>
  <c r="AM358"/>
  <c r="AL358"/>
  <c r="AK358"/>
  <c r="AJ358"/>
  <c r="AI358"/>
  <c r="AH358"/>
  <c r="AG358"/>
  <c r="AF358"/>
  <c r="AE358"/>
  <c r="AD358"/>
  <c r="AC358"/>
  <c r="AB358"/>
  <c r="AA358"/>
  <c r="Z358"/>
  <c r="Y358"/>
  <c r="X358"/>
  <c r="AQ357"/>
  <c r="AP357"/>
  <c r="AO357"/>
  <c r="AN357"/>
  <c r="AM357"/>
  <c r="AL357"/>
  <c r="AK357"/>
  <c r="AJ357"/>
  <c r="AI357"/>
  <c r="AH357"/>
  <c r="AG357"/>
  <c r="AF357"/>
  <c r="AE357"/>
  <c r="AD357"/>
  <c r="AC357"/>
  <c r="AB357"/>
  <c r="AA357"/>
  <c r="Z357"/>
  <c r="Y357"/>
  <c r="X357"/>
  <c r="AQ356"/>
  <c r="AP356"/>
  <c r="AO356"/>
  <c r="AN356"/>
  <c r="AM356"/>
  <c r="AL356"/>
  <c r="AK356"/>
  <c r="AJ356"/>
  <c r="AI356"/>
  <c r="AH356"/>
  <c r="AG356"/>
  <c r="AF356"/>
  <c r="AE356"/>
  <c r="AD356"/>
  <c r="AC356"/>
  <c r="AB356"/>
  <c r="AA356"/>
  <c r="Z356"/>
  <c r="Y356"/>
  <c r="X356"/>
  <c r="AQ355"/>
  <c r="AP355"/>
  <c r="AO355"/>
  <c r="AN355"/>
  <c r="AM355"/>
  <c r="AL355"/>
  <c r="AK355"/>
  <c r="AJ355"/>
  <c r="AI355"/>
  <c r="AH355"/>
  <c r="AG355"/>
  <c r="AF355"/>
  <c r="AE355"/>
  <c r="AD355"/>
  <c r="AC355"/>
  <c r="AB355"/>
  <c r="AA355"/>
  <c r="Z355"/>
  <c r="Y355"/>
  <c r="X355"/>
  <c r="AQ354"/>
  <c r="AP354"/>
  <c r="AO354"/>
  <c r="AN354"/>
  <c r="AM354"/>
  <c r="AL354"/>
  <c r="AK354"/>
  <c r="AJ354"/>
  <c r="AI354"/>
  <c r="AH354"/>
  <c r="AG354"/>
  <c r="AF354"/>
  <c r="AE354"/>
  <c r="AD354"/>
  <c r="AC354"/>
  <c r="AB354"/>
  <c r="AA354"/>
  <c r="Z354"/>
  <c r="Y354"/>
  <c r="X354"/>
  <c r="AQ353"/>
  <c r="AP353"/>
  <c r="AO353"/>
  <c r="AN353"/>
  <c r="AM353"/>
  <c r="AL353"/>
  <c r="AK353"/>
  <c r="AJ353"/>
  <c r="AI353"/>
  <c r="AH353"/>
  <c r="AG353"/>
  <c r="AF353"/>
  <c r="AE353"/>
  <c r="AD353"/>
  <c r="AC353"/>
  <c r="AB353"/>
  <c r="AA353"/>
  <c r="Z353"/>
  <c r="Y353"/>
  <c r="X353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AQ351"/>
  <c r="AP351"/>
  <c r="AO351"/>
  <c r="AN351"/>
  <c r="AM351"/>
  <c r="AL351"/>
  <c r="AK351"/>
  <c r="AJ351"/>
  <c r="AI351"/>
  <c r="AH351"/>
  <c r="AG351"/>
  <c r="AF351"/>
  <c r="AE351"/>
  <c r="AD351"/>
  <c r="AC351"/>
  <c r="AB351"/>
  <c r="AA351"/>
  <c r="Z351"/>
  <c r="Y351"/>
  <c r="X351"/>
  <c r="AQ350"/>
  <c r="AP350"/>
  <c r="AO350"/>
  <c r="AN350"/>
  <c r="AM350"/>
  <c r="AL350"/>
  <c r="AK350"/>
  <c r="AJ350"/>
  <c r="AI350"/>
  <c r="AH350"/>
  <c r="AG350"/>
  <c r="AF350"/>
  <c r="AE350"/>
  <c r="AD350"/>
  <c r="AC350"/>
  <c r="AB350"/>
  <c r="AA350"/>
  <c r="Z350"/>
  <c r="Y350"/>
  <c r="X350"/>
  <c r="AQ349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AQ348"/>
  <c r="AP348"/>
  <c r="AO348"/>
  <c r="AN348"/>
  <c r="AM348"/>
  <c r="AL348"/>
  <c r="AK348"/>
  <c r="AJ348"/>
  <c r="AI348"/>
  <c r="AH348"/>
  <c r="AG348"/>
  <c r="AF348"/>
  <c r="AE348"/>
  <c r="AD348"/>
  <c r="AC348"/>
  <c r="AB348"/>
  <c r="AA348"/>
  <c r="Z348"/>
  <c r="Y348"/>
  <c r="X348"/>
  <c r="AQ347"/>
  <c r="AP347"/>
  <c r="AO347"/>
  <c r="AN347"/>
  <c r="AM347"/>
  <c r="AL347"/>
  <c r="AK347"/>
  <c r="AJ347"/>
  <c r="AI347"/>
  <c r="AH347"/>
  <c r="AG347"/>
  <c r="AF347"/>
  <c r="AE347"/>
  <c r="AD347"/>
  <c r="AC347"/>
  <c r="AB347"/>
  <c r="AA347"/>
  <c r="Z347"/>
  <c r="Y347"/>
  <c r="X347"/>
  <c r="AQ346"/>
  <c r="AP346"/>
  <c r="AO346"/>
  <c r="AN346"/>
  <c r="AM346"/>
  <c r="AL346"/>
  <c r="AK346"/>
  <c r="AJ346"/>
  <c r="AI346"/>
  <c r="AH346"/>
  <c r="AG346"/>
  <c r="AF346"/>
  <c r="AE346"/>
  <c r="AD346"/>
  <c r="AC346"/>
  <c r="AB346"/>
  <c r="AA346"/>
  <c r="Z346"/>
  <c r="Y346"/>
  <c r="X346"/>
  <c r="AQ345"/>
  <c r="AP345"/>
  <c r="AO345"/>
  <c r="AN345"/>
  <c r="AM345"/>
  <c r="AL345"/>
  <c r="AK345"/>
  <c r="AJ345"/>
  <c r="AI345"/>
  <c r="AH345"/>
  <c r="AG345"/>
  <c r="AF345"/>
  <c r="AE345"/>
  <c r="AD345"/>
  <c r="AC345"/>
  <c r="AB345"/>
  <c r="AA345"/>
  <c r="Z345"/>
  <c r="Y345"/>
  <c r="X345"/>
  <c r="AQ344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AQ343"/>
  <c r="AP343"/>
  <c r="AO343"/>
  <c r="AN343"/>
  <c r="AM343"/>
  <c r="AL343"/>
  <c r="AK343"/>
  <c r="AJ343"/>
  <c r="AI343"/>
  <c r="AH343"/>
  <c r="AG343"/>
  <c r="AF343"/>
  <c r="AE343"/>
  <c r="AD343"/>
  <c r="AC343"/>
  <c r="AB343"/>
  <c r="AA343"/>
  <c r="Z343"/>
  <c r="Y343"/>
  <c r="X343"/>
  <c r="AQ342"/>
  <c r="AP342"/>
  <c r="AO342"/>
  <c r="AN342"/>
  <c r="AM342"/>
  <c r="AL342"/>
  <c r="AK342"/>
  <c r="AJ342"/>
  <c r="AI342"/>
  <c r="AH342"/>
  <c r="AG342"/>
  <c r="AF342"/>
  <c r="AE342"/>
  <c r="AD342"/>
  <c r="AC342"/>
  <c r="AB342"/>
  <c r="AA342"/>
  <c r="Z342"/>
  <c r="Y342"/>
  <c r="X342"/>
  <c r="AQ341"/>
  <c r="AP341"/>
  <c r="AO341"/>
  <c r="AN341"/>
  <c r="AM341"/>
  <c r="AL341"/>
  <c r="AK341"/>
  <c r="AJ341"/>
  <c r="AI341"/>
  <c r="AH341"/>
  <c r="AG341"/>
  <c r="AF341"/>
  <c r="AE341"/>
  <c r="AD341"/>
  <c r="AC341"/>
  <c r="AB341"/>
  <c r="AA341"/>
  <c r="Z341"/>
  <c r="Y341"/>
  <c r="X341"/>
  <c r="AQ340"/>
  <c r="AP340"/>
  <c r="AO340"/>
  <c r="AN340"/>
  <c r="AM340"/>
  <c r="AL340"/>
  <c r="AK340"/>
  <c r="AJ340"/>
  <c r="AI340"/>
  <c r="AH340"/>
  <c r="AG340"/>
  <c r="AF340"/>
  <c r="AE340"/>
  <c r="AD340"/>
  <c r="AC340"/>
  <c r="AB340"/>
  <c r="AA340"/>
  <c r="Z340"/>
  <c r="Y340"/>
  <c r="X340"/>
  <c r="AQ339"/>
  <c r="AP339"/>
  <c r="AO339"/>
  <c r="AN339"/>
  <c r="AM339"/>
  <c r="AL339"/>
  <c r="AK339"/>
  <c r="AJ339"/>
  <c r="AI339"/>
  <c r="AH339"/>
  <c r="AG339"/>
  <c r="AF339"/>
  <c r="AE339"/>
  <c r="AD339"/>
  <c r="AC339"/>
  <c r="AB339"/>
  <c r="AA339"/>
  <c r="Z339"/>
  <c r="Y339"/>
  <c r="X339"/>
  <c r="AQ338"/>
  <c r="AP338"/>
  <c r="AO338"/>
  <c r="AN338"/>
  <c r="AM338"/>
  <c r="AL338"/>
  <c r="AK338"/>
  <c r="AJ338"/>
  <c r="AI338"/>
  <c r="AH338"/>
  <c r="AG338"/>
  <c r="AF338"/>
  <c r="AE338"/>
  <c r="AD338"/>
  <c r="AC338"/>
  <c r="AB338"/>
  <c r="AA338"/>
  <c r="Z338"/>
  <c r="Y338"/>
  <c r="X338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AQ336"/>
  <c r="AP336"/>
  <c r="AO336"/>
  <c r="AN336"/>
  <c r="AM336"/>
  <c r="AL336"/>
  <c r="AK336"/>
  <c r="AJ336"/>
  <c r="AI336"/>
  <c r="AH336"/>
  <c r="AG336"/>
  <c r="AF336"/>
  <c r="AE336"/>
  <c r="AD336"/>
  <c r="AC336"/>
  <c r="AB336"/>
  <c r="AA336"/>
  <c r="Z336"/>
  <c r="Y336"/>
  <c r="X336"/>
  <c r="AQ335"/>
  <c r="AP335"/>
  <c r="AO335"/>
  <c r="AN335"/>
  <c r="AM335"/>
  <c r="AL335"/>
  <c r="AK335"/>
  <c r="AJ335"/>
  <c r="AI335"/>
  <c r="AH335"/>
  <c r="AG335"/>
  <c r="AF335"/>
  <c r="AE335"/>
  <c r="AD335"/>
  <c r="AC335"/>
  <c r="AB335"/>
  <c r="AA335"/>
  <c r="Z335"/>
  <c r="Y335"/>
  <c r="X335"/>
  <c r="AQ334"/>
  <c r="AP334"/>
  <c r="AO334"/>
  <c r="AN334"/>
  <c r="AM334"/>
  <c r="AL334"/>
  <c r="AK334"/>
  <c r="AJ334"/>
  <c r="AI334"/>
  <c r="AH334"/>
  <c r="AG334"/>
  <c r="AF334"/>
  <c r="AE334"/>
  <c r="AD334"/>
  <c r="AC334"/>
  <c r="AB334"/>
  <c r="AA334"/>
  <c r="Z334"/>
  <c r="Y334"/>
  <c r="X334"/>
  <c r="AQ333"/>
  <c r="AP333"/>
  <c r="AO333"/>
  <c r="AN333"/>
  <c r="AM333"/>
  <c r="AL333"/>
  <c r="AK333"/>
  <c r="AJ333"/>
  <c r="AI333"/>
  <c r="AH333"/>
  <c r="AG333"/>
  <c r="AF333"/>
  <c r="AE333"/>
  <c r="AD333"/>
  <c r="AC333"/>
  <c r="AB333"/>
  <c r="AA333"/>
  <c r="Z333"/>
  <c r="Y333"/>
  <c r="X333"/>
  <c r="AQ332"/>
  <c r="AP332"/>
  <c r="AO332"/>
  <c r="AN332"/>
  <c r="AM332"/>
  <c r="AL332"/>
  <c r="AK332"/>
  <c r="AJ332"/>
  <c r="AI332"/>
  <c r="AH332"/>
  <c r="AG332"/>
  <c r="AF332"/>
  <c r="AE332"/>
  <c r="AD332"/>
  <c r="AC332"/>
  <c r="AB332"/>
  <c r="AA332"/>
  <c r="Z332"/>
  <c r="Y332"/>
  <c r="X332"/>
  <c r="AQ331"/>
  <c r="AP331"/>
  <c r="AO331"/>
  <c r="AN331"/>
  <c r="AM331"/>
  <c r="AL331"/>
  <c r="AK331"/>
  <c r="AJ331"/>
  <c r="AI331"/>
  <c r="AH331"/>
  <c r="AG331"/>
  <c r="AF331"/>
  <c r="AE331"/>
  <c r="AD331"/>
  <c r="AC331"/>
  <c r="AB331"/>
  <c r="AA331"/>
  <c r="Z331"/>
  <c r="Y331"/>
  <c r="X331"/>
  <c r="AQ330"/>
  <c r="AP330"/>
  <c r="AO330"/>
  <c r="AN330"/>
  <c r="AM330"/>
  <c r="AL330"/>
  <c r="AK330"/>
  <c r="AJ330"/>
  <c r="AI330"/>
  <c r="AH330"/>
  <c r="AG330"/>
  <c r="AF330"/>
  <c r="AE330"/>
  <c r="AD330"/>
  <c r="AC330"/>
  <c r="AB330"/>
  <c r="AA330"/>
  <c r="Z330"/>
  <c r="Y330"/>
  <c r="X330"/>
  <c r="AQ329"/>
  <c r="AP329"/>
  <c r="AO329"/>
  <c r="AN329"/>
  <c r="AM329"/>
  <c r="AL329"/>
  <c r="AK329"/>
  <c r="AJ329"/>
  <c r="AI329"/>
  <c r="AH329"/>
  <c r="AG329"/>
  <c r="AF329"/>
  <c r="AE329"/>
  <c r="AD329"/>
  <c r="AC329"/>
  <c r="AB329"/>
  <c r="AA329"/>
  <c r="Z329"/>
  <c r="Y329"/>
  <c r="X329"/>
  <c r="AQ328"/>
  <c r="AP328"/>
  <c r="AO328"/>
  <c r="AN328"/>
  <c r="AM328"/>
  <c r="AL328"/>
  <c r="AK328"/>
  <c r="AJ328"/>
  <c r="AI328"/>
  <c r="AH328"/>
  <c r="AG328"/>
  <c r="AF328"/>
  <c r="AE328"/>
  <c r="AD328"/>
  <c r="AC328"/>
  <c r="AB328"/>
  <c r="AA328"/>
  <c r="Z328"/>
  <c r="Y328"/>
  <c r="X328"/>
  <c r="AQ327"/>
  <c r="AP327"/>
  <c r="AO327"/>
  <c r="AN327"/>
  <c r="AM327"/>
  <c r="AL327"/>
  <c r="AK327"/>
  <c r="AJ327"/>
  <c r="AI327"/>
  <c r="AH327"/>
  <c r="AG327"/>
  <c r="AF327"/>
  <c r="AE327"/>
  <c r="AD327"/>
  <c r="AC327"/>
  <c r="AB327"/>
  <c r="AA327"/>
  <c r="Z327"/>
  <c r="Y327"/>
  <c r="X327"/>
  <c r="AQ326"/>
  <c r="AP326"/>
  <c r="AO326"/>
  <c r="AN326"/>
  <c r="AM326"/>
  <c r="AL326"/>
  <c r="AK326"/>
  <c r="AJ326"/>
  <c r="AI326"/>
  <c r="AH326"/>
  <c r="AG326"/>
  <c r="AF326"/>
  <c r="AE326"/>
  <c r="AD326"/>
  <c r="AC326"/>
  <c r="AB326"/>
  <c r="AA326"/>
  <c r="Z326"/>
  <c r="Y326"/>
  <c r="X326"/>
  <c r="AQ325"/>
  <c r="AP325"/>
  <c r="AO325"/>
  <c r="AN325"/>
  <c r="AM325"/>
  <c r="AL325"/>
  <c r="AK325"/>
  <c r="AJ325"/>
  <c r="AI325"/>
  <c r="AH325"/>
  <c r="AG325"/>
  <c r="AF325"/>
  <c r="AE325"/>
  <c r="AD325"/>
  <c r="AC325"/>
  <c r="AB325"/>
  <c r="AA325"/>
  <c r="Z325"/>
  <c r="Y325"/>
  <c r="X325"/>
  <c r="AQ324"/>
  <c r="AP324"/>
  <c r="AO324"/>
  <c r="AN324"/>
  <c r="AM324"/>
  <c r="AL324"/>
  <c r="AK324"/>
  <c r="AJ324"/>
  <c r="AI324"/>
  <c r="AH324"/>
  <c r="AG324"/>
  <c r="AF324"/>
  <c r="AE324"/>
  <c r="AD324"/>
  <c r="AC324"/>
  <c r="AB324"/>
  <c r="AA324"/>
  <c r="Z324"/>
  <c r="Y324"/>
  <c r="X324"/>
  <c r="AQ323"/>
  <c r="AP323"/>
  <c r="AO323"/>
  <c r="AN323"/>
  <c r="AM323"/>
  <c r="AL323"/>
  <c r="AK323"/>
  <c r="AJ323"/>
  <c r="AI323"/>
  <c r="AH323"/>
  <c r="AG323"/>
  <c r="AF323"/>
  <c r="AE323"/>
  <c r="AD323"/>
  <c r="AC323"/>
  <c r="AB323"/>
  <c r="AA323"/>
  <c r="Z323"/>
  <c r="Y323"/>
  <c r="X323"/>
  <c r="AQ322"/>
  <c r="AP322"/>
  <c r="AO322"/>
  <c r="AN322"/>
  <c r="AM322"/>
  <c r="AL322"/>
  <c r="AK322"/>
  <c r="AJ322"/>
  <c r="AI322"/>
  <c r="AH322"/>
  <c r="AG322"/>
  <c r="AF322"/>
  <c r="AE322"/>
  <c r="AD322"/>
  <c r="AC322"/>
  <c r="AB322"/>
  <c r="AA322"/>
  <c r="Z322"/>
  <c r="Y322"/>
  <c r="X322"/>
  <c r="AQ321"/>
  <c r="AP321"/>
  <c r="AO321"/>
  <c r="AN321"/>
  <c r="AM321"/>
  <c r="AL321"/>
  <c r="AK321"/>
  <c r="AJ321"/>
  <c r="AI321"/>
  <c r="AH321"/>
  <c r="AG321"/>
  <c r="AF321"/>
  <c r="AE321"/>
  <c r="AD321"/>
  <c r="AC321"/>
  <c r="AB321"/>
  <c r="AA321"/>
  <c r="Z321"/>
  <c r="Y321"/>
  <c r="X321"/>
  <c r="AQ320"/>
  <c r="AP320"/>
  <c r="AO320"/>
  <c r="AN320"/>
  <c r="AM320"/>
  <c r="AL320"/>
  <c r="AK320"/>
  <c r="AJ320"/>
  <c r="AI320"/>
  <c r="AH320"/>
  <c r="AG320"/>
  <c r="AF320"/>
  <c r="AE320"/>
  <c r="AD320"/>
  <c r="AC320"/>
  <c r="AB320"/>
  <c r="AA320"/>
  <c r="Z320"/>
  <c r="Y320"/>
  <c r="X320"/>
  <c r="AQ319"/>
  <c r="AP319"/>
  <c r="AO319"/>
  <c r="AN319"/>
  <c r="AM319"/>
  <c r="AL319"/>
  <c r="AK319"/>
  <c r="AJ319"/>
  <c r="AI319"/>
  <c r="AH319"/>
  <c r="AG319"/>
  <c r="AF319"/>
  <c r="AE319"/>
  <c r="AD319"/>
  <c r="AC319"/>
  <c r="AB319"/>
  <c r="AA319"/>
  <c r="Z319"/>
  <c r="Y319"/>
  <c r="X319"/>
  <c r="AQ318"/>
  <c r="AP318"/>
  <c r="AO318"/>
  <c r="AN318"/>
  <c r="AM318"/>
  <c r="AL318"/>
  <c r="AK318"/>
  <c r="AJ318"/>
  <c r="AI318"/>
  <c r="AH318"/>
  <c r="AG318"/>
  <c r="AF318"/>
  <c r="AE318"/>
  <c r="AD318"/>
  <c r="AC318"/>
  <c r="AB318"/>
  <c r="AA318"/>
  <c r="Z318"/>
  <c r="Y318"/>
  <c r="X318"/>
  <c r="AQ317"/>
  <c r="AP317"/>
  <c r="AO317"/>
  <c r="AN317"/>
  <c r="AM317"/>
  <c r="AL317"/>
  <c r="AK317"/>
  <c r="AJ317"/>
  <c r="AI317"/>
  <c r="AH317"/>
  <c r="AG317"/>
  <c r="AF317"/>
  <c r="AE317"/>
  <c r="AD317"/>
  <c r="AC317"/>
  <c r="AB317"/>
  <c r="AA317"/>
  <c r="Z317"/>
  <c r="Y317"/>
  <c r="X317"/>
  <c r="AQ316"/>
  <c r="AP316"/>
  <c r="AO316"/>
  <c r="AN316"/>
  <c r="AM316"/>
  <c r="AL316"/>
  <c r="AK316"/>
  <c r="AJ316"/>
  <c r="AI316"/>
  <c r="AH316"/>
  <c r="AG316"/>
  <c r="AF316"/>
  <c r="AE316"/>
  <c r="AD316"/>
  <c r="AC316"/>
  <c r="AB316"/>
  <c r="AA316"/>
  <c r="Z316"/>
  <c r="Y316"/>
  <c r="X316"/>
  <c r="AQ315"/>
  <c r="AP315"/>
  <c r="AO315"/>
  <c r="AN315"/>
  <c r="AM315"/>
  <c r="AL315"/>
  <c r="AK315"/>
  <c r="AJ315"/>
  <c r="AI315"/>
  <c r="AH315"/>
  <c r="AG315"/>
  <c r="AF315"/>
  <c r="AE315"/>
  <c r="AD315"/>
  <c r="AC315"/>
  <c r="AB315"/>
  <c r="AA315"/>
  <c r="Z315"/>
  <c r="Y315"/>
  <c r="X315"/>
  <c r="AQ314"/>
  <c r="AP314"/>
  <c r="AO314"/>
  <c r="AN314"/>
  <c r="AM314"/>
  <c r="AL314"/>
  <c r="AK314"/>
  <c r="AJ314"/>
  <c r="AI314"/>
  <c r="AH314"/>
  <c r="AG314"/>
  <c r="AF314"/>
  <c r="AE314"/>
  <c r="AD314"/>
  <c r="AC314"/>
  <c r="AB314"/>
  <c r="AA314"/>
  <c r="Z314"/>
  <c r="Y314"/>
  <c r="X314"/>
  <c r="AQ313"/>
  <c r="AP313"/>
  <c r="AO313"/>
  <c r="AN313"/>
  <c r="AM313"/>
  <c r="AL313"/>
  <c r="AK313"/>
  <c r="AJ313"/>
  <c r="AI313"/>
  <c r="AH313"/>
  <c r="AG313"/>
  <c r="AF313"/>
  <c r="AE313"/>
  <c r="AD313"/>
  <c r="AC313"/>
  <c r="AB313"/>
  <c r="AA313"/>
  <c r="Z313"/>
  <c r="Y313"/>
  <c r="X313"/>
  <c r="AQ312"/>
  <c r="AP312"/>
  <c r="AO312"/>
  <c r="AN312"/>
  <c r="AM312"/>
  <c r="AL312"/>
  <c r="AK312"/>
  <c r="AJ312"/>
  <c r="AI312"/>
  <c r="AH312"/>
  <c r="AG312"/>
  <c r="AF312"/>
  <c r="AE312"/>
  <c r="AD312"/>
  <c r="AC312"/>
  <c r="AB312"/>
  <c r="AA312"/>
  <c r="Z312"/>
  <c r="Y312"/>
  <c r="X312"/>
  <c r="AQ311"/>
  <c r="AP311"/>
  <c r="AO311"/>
  <c r="AN311"/>
  <c r="AM311"/>
  <c r="AL311"/>
  <c r="AK311"/>
  <c r="AJ311"/>
  <c r="AI311"/>
  <c r="AH311"/>
  <c r="AG311"/>
  <c r="AF311"/>
  <c r="AE311"/>
  <c r="AD311"/>
  <c r="AC311"/>
  <c r="AB311"/>
  <c r="AA311"/>
  <c r="Z311"/>
  <c r="Y311"/>
  <c r="X311"/>
  <c r="AQ310"/>
  <c r="AP310"/>
  <c r="AO310"/>
  <c r="AN310"/>
  <c r="AM310"/>
  <c r="AL310"/>
  <c r="AK310"/>
  <c r="AJ310"/>
  <c r="AI310"/>
  <c r="AH310"/>
  <c r="AG310"/>
  <c r="AF310"/>
  <c r="AE310"/>
  <c r="AD310"/>
  <c r="AC310"/>
  <c r="AB310"/>
  <c r="AA310"/>
  <c r="Z310"/>
  <c r="Y310"/>
  <c r="X310"/>
  <c r="AQ309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AQ308"/>
  <c r="AP308"/>
  <c r="AO308"/>
  <c r="AN308"/>
  <c r="AM308"/>
  <c r="AL308"/>
  <c r="AK308"/>
  <c r="AJ308"/>
  <c r="AI308"/>
  <c r="AH308"/>
  <c r="AG308"/>
  <c r="AF308"/>
  <c r="AE308"/>
  <c r="AD308"/>
  <c r="AC308"/>
  <c r="AB308"/>
  <c r="AA308"/>
  <c r="Z308"/>
  <c r="Y308"/>
  <c r="X308"/>
  <c r="AQ307"/>
  <c r="AP307"/>
  <c r="AO307"/>
  <c r="AN307"/>
  <c r="AM307"/>
  <c r="AL307"/>
  <c r="AK307"/>
  <c r="AJ307"/>
  <c r="AI307"/>
  <c r="AH307"/>
  <c r="AG307"/>
  <c r="AF307"/>
  <c r="AE307"/>
  <c r="AD307"/>
  <c r="AC307"/>
  <c r="AB307"/>
  <c r="AA307"/>
  <c r="Z307"/>
  <c r="Y307"/>
  <c r="X307"/>
  <c r="AQ306"/>
  <c r="AP306"/>
  <c r="AO306"/>
  <c r="AN306"/>
  <c r="AM306"/>
  <c r="AL306"/>
  <c r="AK306"/>
  <c r="AJ306"/>
  <c r="AI306"/>
  <c r="AH306"/>
  <c r="AG306"/>
  <c r="AF306"/>
  <c r="AE306"/>
  <c r="AD306"/>
  <c r="AC306"/>
  <c r="AB306"/>
  <c r="AA306"/>
  <c r="Z306"/>
  <c r="Y306"/>
  <c r="X306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AQ304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AQ303"/>
  <c r="AP303"/>
  <c r="AO303"/>
  <c r="AN303"/>
  <c r="AM303"/>
  <c r="AL303"/>
  <c r="AK303"/>
  <c r="AJ303"/>
  <c r="AI303"/>
  <c r="AH303"/>
  <c r="AG303"/>
  <c r="AF303"/>
  <c r="AE303"/>
  <c r="AD303"/>
  <c r="AC303"/>
  <c r="AB303"/>
  <c r="AA303"/>
  <c r="Z303"/>
  <c r="Y303"/>
  <c r="X303"/>
  <c r="AQ302"/>
  <c r="AP302"/>
  <c r="AO302"/>
  <c r="AN302"/>
  <c r="AM302"/>
  <c r="AL302"/>
  <c r="AK302"/>
  <c r="AJ302"/>
  <c r="AI302"/>
  <c r="AH302"/>
  <c r="AG302"/>
  <c r="AF302"/>
  <c r="AE302"/>
  <c r="AD302"/>
  <c r="AC302"/>
  <c r="AB302"/>
  <c r="AA302"/>
  <c r="Z302"/>
  <c r="Y302"/>
  <c r="X302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AQ300"/>
  <c r="AP300"/>
  <c r="AO300"/>
  <c r="AN300"/>
  <c r="AM300"/>
  <c r="AL300"/>
  <c r="AK300"/>
  <c r="AJ300"/>
  <c r="AI300"/>
  <c r="AH300"/>
  <c r="AG300"/>
  <c r="AF300"/>
  <c r="AE300"/>
  <c r="AD300"/>
  <c r="AC300"/>
  <c r="AB300"/>
  <c r="AA300"/>
  <c r="Z300"/>
  <c r="Y300"/>
  <c r="X300"/>
  <c r="AQ299"/>
  <c r="AP299"/>
  <c r="AO299"/>
  <c r="AN299"/>
  <c r="AM299"/>
  <c r="AL299"/>
  <c r="AK299"/>
  <c r="AJ299"/>
  <c r="AI299"/>
  <c r="AH299"/>
  <c r="AG299"/>
  <c r="AF299"/>
  <c r="AE299"/>
  <c r="AD299"/>
  <c r="AC299"/>
  <c r="AB299"/>
  <c r="AA299"/>
  <c r="Z299"/>
  <c r="Y299"/>
  <c r="X299"/>
  <c r="AQ298"/>
  <c r="AP298"/>
  <c r="AO298"/>
  <c r="AN298"/>
  <c r="AM298"/>
  <c r="AL298"/>
  <c r="AK298"/>
  <c r="AJ298"/>
  <c r="AI298"/>
  <c r="AH298"/>
  <c r="AG298"/>
  <c r="AF298"/>
  <c r="AE298"/>
  <c r="AD298"/>
  <c r="AC298"/>
  <c r="AB298"/>
  <c r="AA298"/>
  <c r="Z298"/>
  <c r="Y298"/>
  <c r="X298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AQ296"/>
  <c r="AP296"/>
  <c r="AO296"/>
  <c r="AN296"/>
  <c r="AM296"/>
  <c r="AL296"/>
  <c r="AK296"/>
  <c r="AJ296"/>
  <c r="AI296"/>
  <c r="AH296"/>
  <c r="AG296"/>
  <c r="AF296"/>
  <c r="AE296"/>
  <c r="AD296"/>
  <c r="AC296"/>
  <c r="AB296"/>
  <c r="AA296"/>
  <c r="Z296"/>
  <c r="Y296"/>
  <c r="X296"/>
  <c r="AQ295"/>
  <c r="AP295"/>
  <c r="AO295"/>
  <c r="AN295"/>
  <c r="AM295"/>
  <c r="AL295"/>
  <c r="AK295"/>
  <c r="AJ295"/>
  <c r="AI295"/>
  <c r="AH295"/>
  <c r="AG295"/>
  <c r="AF295"/>
  <c r="AE295"/>
  <c r="AD295"/>
  <c r="AC295"/>
  <c r="AB295"/>
  <c r="AA295"/>
  <c r="Z295"/>
  <c r="Y295"/>
  <c r="X295"/>
  <c r="AQ294"/>
  <c r="AP294"/>
  <c r="AO294"/>
  <c r="AN294"/>
  <c r="AM294"/>
  <c r="AL294"/>
  <c r="AK294"/>
  <c r="AJ294"/>
  <c r="AI294"/>
  <c r="AH294"/>
  <c r="AG294"/>
  <c r="AF294"/>
  <c r="AE294"/>
  <c r="AD294"/>
  <c r="AC294"/>
  <c r="AB294"/>
  <c r="AA294"/>
  <c r="Z294"/>
  <c r="Y294"/>
  <c r="X294"/>
  <c r="AQ293"/>
  <c r="AP293"/>
  <c r="AO293"/>
  <c r="AN293"/>
  <c r="AM293"/>
  <c r="AL293"/>
  <c r="AK293"/>
  <c r="AJ293"/>
  <c r="AI293"/>
  <c r="AH293"/>
  <c r="AG293"/>
  <c r="AF293"/>
  <c r="AE293"/>
  <c r="AD293"/>
  <c r="AC293"/>
  <c r="AB293"/>
  <c r="AA293"/>
  <c r="Z293"/>
  <c r="Y293"/>
  <c r="X293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AQ291"/>
  <c r="AP291"/>
  <c r="AO291"/>
  <c r="AN291"/>
  <c r="AM291"/>
  <c r="AL291"/>
  <c r="AK291"/>
  <c r="AJ291"/>
  <c r="AI291"/>
  <c r="AH291"/>
  <c r="AG291"/>
  <c r="AF291"/>
  <c r="AE291"/>
  <c r="AD291"/>
  <c r="AC291"/>
  <c r="AB291"/>
  <c r="AA291"/>
  <c r="Z291"/>
  <c r="Y291"/>
  <c r="X291"/>
  <c r="AQ290"/>
  <c r="AP290"/>
  <c r="AO290"/>
  <c r="AN290"/>
  <c r="AM290"/>
  <c r="AL290"/>
  <c r="AK290"/>
  <c r="AJ290"/>
  <c r="AI290"/>
  <c r="AH290"/>
  <c r="AG290"/>
  <c r="AF290"/>
  <c r="AE290"/>
  <c r="AD290"/>
  <c r="AC290"/>
  <c r="AB290"/>
  <c r="AA290"/>
  <c r="Z290"/>
  <c r="Y290"/>
  <c r="X290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AQ285"/>
  <c r="AP285"/>
  <c r="AO285"/>
  <c r="AN285"/>
  <c r="AM285"/>
  <c r="AL285"/>
  <c r="AK285"/>
  <c r="AJ285"/>
  <c r="AI285"/>
  <c r="AH285"/>
  <c r="AG285"/>
  <c r="AF285"/>
  <c r="AE285"/>
  <c r="AD285"/>
  <c r="AC285"/>
  <c r="AB285"/>
  <c r="AA285"/>
  <c r="Z285"/>
  <c r="Y285"/>
  <c r="X285"/>
  <c r="AQ284"/>
  <c r="AP284"/>
  <c r="AO284"/>
  <c r="AN284"/>
  <c r="AM284"/>
  <c r="AL284"/>
  <c r="AK284"/>
  <c r="AJ284"/>
  <c r="AI284"/>
  <c r="AH284"/>
  <c r="AG284"/>
  <c r="AF284"/>
  <c r="AE284"/>
  <c r="AD284"/>
  <c r="AC284"/>
  <c r="AB284"/>
  <c r="AA284"/>
  <c r="Z284"/>
  <c r="Y284"/>
  <c r="X284"/>
  <c r="AQ283"/>
  <c r="AP283"/>
  <c r="AO283"/>
  <c r="AN283"/>
  <c r="AM283"/>
  <c r="AL283"/>
  <c r="AK283"/>
  <c r="AJ283"/>
  <c r="AI283"/>
  <c r="AH283"/>
  <c r="AG283"/>
  <c r="AF283"/>
  <c r="AE283"/>
  <c r="AD283"/>
  <c r="AC283"/>
  <c r="AB283"/>
  <c r="AA283"/>
  <c r="Z283"/>
  <c r="Y283"/>
  <c r="X283"/>
  <c r="AQ282"/>
  <c r="AP282"/>
  <c r="AO282"/>
  <c r="AN282"/>
  <c r="AM282"/>
  <c r="AL282"/>
  <c r="AK282"/>
  <c r="AJ282"/>
  <c r="AI282"/>
  <c r="AH282"/>
  <c r="AG282"/>
  <c r="AF282"/>
  <c r="AE282"/>
  <c r="AD282"/>
  <c r="AC282"/>
  <c r="AB282"/>
  <c r="AA282"/>
  <c r="Z282"/>
  <c r="Y282"/>
  <c r="X282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AQ272"/>
  <c r="AP272"/>
  <c r="AO272"/>
  <c r="AN272"/>
  <c r="AM272"/>
  <c r="AL272"/>
  <c r="AK272"/>
  <c r="AJ272"/>
  <c r="AI272"/>
  <c r="AH272"/>
  <c r="AG272"/>
  <c r="AF272"/>
  <c r="AE272"/>
  <c r="AD272"/>
  <c r="AC272"/>
  <c r="AB272"/>
  <c r="AA272"/>
  <c r="Z272"/>
  <c r="Y272"/>
  <c r="X272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AQ240"/>
  <c r="AP240"/>
  <c r="AO240"/>
  <c r="AN240"/>
  <c r="AM240"/>
  <c r="AL240"/>
  <c r="AK240"/>
  <c r="AJ240"/>
  <c r="AI240"/>
  <c r="AH240"/>
  <c r="AG240"/>
  <c r="AF240"/>
  <c r="AE240"/>
  <c r="AD240"/>
  <c r="AC240"/>
  <c r="AB240"/>
  <c r="AA240"/>
  <c r="Z240"/>
  <c r="Y240"/>
  <c r="X240"/>
  <c r="AQ239"/>
  <c r="AP239"/>
  <c r="AO239"/>
  <c r="AN239"/>
  <c r="AM239"/>
  <c r="AL239"/>
  <c r="AK239"/>
  <c r="AJ239"/>
  <c r="AI239"/>
  <c r="AH239"/>
  <c r="AG239"/>
  <c r="AF239"/>
  <c r="AE239"/>
  <c r="AD239"/>
  <c r="AC239"/>
  <c r="AB239"/>
  <c r="AA239"/>
  <c r="Z239"/>
  <c r="Y239"/>
  <c r="X239"/>
  <c r="AQ238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AQ237"/>
  <c r="AP237"/>
  <c r="AO237"/>
  <c r="AN237"/>
  <c r="AM237"/>
  <c r="AL237"/>
  <c r="AK237"/>
  <c r="AJ237"/>
  <c r="AI237"/>
  <c r="AH237"/>
  <c r="AG237"/>
  <c r="AF237"/>
  <c r="AE237"/>
  <c r="AD237"/>
  <c r="AC237"/>
  <c r="AB237"/>
  <c r="AA237"/>
  <c r="Z237"/>
  <c r="Y237"/>
  <c r="X237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X235"/>
  <c r="AQ234"/>
  <c r="AP234"/>
  <c r="AO234"/>
  <c r="AN234"/>
  <c r="AM234"/>
  <c r="AL234"/>
  <c r="AK234"/>
  <c r="AJ234"/>
  <c r="AI234"/>
  <c r="AH234"/>
  <c r="AG234"/>
  <c r="AF234"/>
  <c r="AE234"/>
  <c r="AD234"/>
  <c r="AC234"/>
  <c r="AB234"/>
  <c r="AA234"/>
  <c r="Z234"/>
  <c r="Y234"/>
  <c r="X234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AQ232"/>
  <c r="AP232"/>
  <c r="AO232"/>
  <c r="AN232"/>
  <c r="AM232"/>
  <c r="AL232"/>
  <c r="AK232"/>
  <c r="AJ232"/>
  <c r="AI232"/>
  <c r="AH232"/>
  <c r="AG232"/>
  <c r="AF232"/>
  <c r="AE232"/>
  <c r="AD232"/>
  <c r="AC232"/>
  <c r="AB232"/>
  <c r="AA232"/>
  <c r="Z232"/>
  <c r="Y232"/>
  <c r="X232"/>
  <c r="AQ231"/>
  <c r="AP231"/>
  <c r="AO231"/>
  <c r="AN231"/>
  <c r="AM231"/>
  <c r="AL231"/>
  <c r="AK231"/>
  <c r="AJ231"/>
  <c r="AI231"/>
  <c r="AH231"/>
  <c r="AG231"/>
  <c r="AF231"/>
  <c r="AE231"/>
  <c r="AD231"/>
  <c r="AC231"/>
  <c r="AB231"/>
  <c r="AA231"/>
  <c r="Z231"/>
  <c r="Y231"/>
  <c r="X231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AQ229"/>
  <c r="AP229"/>
  <c r="AO229"/>
  <c r="AN229"/>
  <c r="AM229"/>
  <c r="AL229"/>
  <c r="AK229"/>
  <c r="AJ229"/>
  <c r="AI229"/>
  <c r="AH229"/>
  <c r="AG229"/>
  <c r="AF229"/>
  <c r="AE229"/>
  <c r="AD229"/>
  <c r="AC229"/>
  <c r="AB229"/>
  <c r="AA229"/>
  <c r="Z229"/>
  <c r="Y229"/>
  <c r="X229"/>
  <c r="AQ228"/>
  <c r="AP228"/>
  <c r="AO228"/>
  <c r="AN228"/>
  <c r="AM228"/>
  <c r="AL228"/>
  <c r="AK228"/>
  <c r="AJ228"/>
  <c r="AI228"/>
  <c r="AH228"/>
  <c r="AG228"/>
  <c r="AF228"/>
  <c r="AE228"/>
  <c r="AD228"/>
  <c r="AC228"/>
  <c r="AB228"/>
  <c r="AA228"/>
  <c r="Z228"/>
  <c r="Y228"/>
  <c r="X228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AQ226"/>
  <c r="AP226"/>
  <c r="AO226"/>
  <c r="AN226"/>
  <c r="AM226"/>
  <c r="AL226"/>
  <c r="AK226"/>
  <c r="AJ226"/>
  <c r="AI226"/>
  <c r="AH226"/>
  <c r="AG226"/>
  <c r="AF226"/>
  <c r="AE226"/>
  <c r="AD226"/>
  <c r="AC226"/>
  <c r="AB226"/>
  <c r="AA226"/>
  <c r="Z226"/>
  <c r="Y226"/>
  <c r="X226"/>
  <c r="AQ225"/>
  <c r="AP225"/>
  <c r="AO225"/>
  <c r="AN225"/>
  <c r="AM225"/>
  <c r="AL225"/>
  <c r="AK225"/>
  <c r="AJ225"/>
  <c r="AI225"/>
  <c r="AH225"/>
  <c r="AG225"/>
  <c r="AF225"/>
  <c r="AE225"/>
  <c r="AD225"/>
  <c r="AC225"/>
  <c r="AB225"/>
  <c r="AA225"/>
  <c r="Z225"/>
  <c r="Y225"/>
  <c r="X225"/>
  <c r="AQ224"/>
  <c r="AP224"/>
  <c r="AO224"/>
  <c r="AN224"/>
  <c r="AM224"/>
  <c r="AL224"/>
  <c r="AK224"/>
  <c r="AJ224"/>
  <c r="AI224"/>
  <c r="AH224"/>
  <c r="AG224"/>
  <c r="AF224"/>
  <c r="AE224"/>
  <c r="AD224"/>
  <c r="AC224"/>
  <c r="AB224"/>
  <c r="AA224"/>
  <c r="Z224"/>
  <c r="Y224"/>
  <c r="X224"/>
  <c r="AQ223"/>
  <c r="AP223"/>
  <c r="AO223"/>
  <c r="AN223"/>
  <c r="AM223"/>
  <c r="AL223"/>
  <c r="AK223"/>
  <c r="AJ223"/>
  <c r="AI223"/>
  <c r="AH223"/>
  <c r="AG223"/>
  <c r="AF223"/>
  <c r="AE223"/>
  <c r="AD223"/>
  <c r="AC223"/>
  <c r="AB223"/>
  <c r="AA223"/>
  <c r="Z223"/>
  <c r="Y223"/>
  <c r="X223"/>
  <c r="AQ222"/>
  <c r="AP222"/>
  <c r="AO222"/>
  <c r="AN222"/>
  <c r="AM222"/>
  <c r="AL222"/>
  <c r="AK222"/>
  <c r="AJ222"/>
  <c r="AI222"/>
  <c r="AH222"/>
  <c r="AG222"/>
  <c r="AF222"/>
  <c r="AE222"/>
  <c r="AD222"/>
  <c r="AC222"/>
  <c r="AB222"/>
  <c r="AA222"/>
  <c r="Z222"/>
  <c r="Y222"/>
  <c r="X222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AQ220"/>
  <c r="AP220"/>
  <c r="AO220"/>
  <c r="AN220"/>
  <c r="AM220"/>
  <c r="AL220"/>
  <c r="AK220"/>
  <c r="AJ220"/>
  <c r="AI220"/>
  <c r="AH220"/>
  <c r="AG220"/>
  <c r="AF220"/>
  <c r="AE220"/>
  <c r="AD220"/>
  <c r="AC220"/>
  <c r="AB220"/>
  <c r="AA220"/>
  <c r="Z220"/>
  <c r="Y220"/>
  <c r="X220"/>
  <c r="AQ219"/>
  <c r="AP219"/>
  <c r="AO219"/>
  <c r="AN219"/>
  <c r="AM219"/>
  <c r="AL219"/>
  <c r="AK219"/>
  <c r="AJ219"/>
  <c r="AI219"/>
  <c r="AH219"/>
  <c r="AG219"/>
  <c r="AF219"/>
  <c r="AE219"/>
  <c r="AD219"/>
  <c r="AC219"/>
  <c r="AB219"/>
  <c r="AA219"/>
  <c r="Z219"/>
  <c r="Y219"/>
  <c r="X219"/>
  <c r="AQ218"/>
  <c r="AP218"/>
  <c r="AO218"/>
  <c r="AN218"/>
  <c r="AM218"/>
  <c r="AL218"/>
  <c r="AK218"/>
  <c r="AJ218"/>
  <c r="AI218"/>
  <c r="AH218"/>
  <c r="AG218"/>
  <c r="AF218"/>
  <c r="AE218"/>
  <c r="AD218"/>
  <c r="AC218"/>
  <c r="AB218"/>
  <c r="AA218"/>
  <c r="Z218"/>
  <c r="Y218"/>
  <c r="X218"/>
  <c r="AQ217"/>
  <c r="AP217"/>
  <c r="AO217"/>
  <c r="AN217"/>
  <c r="AM217"/>
  <c r="AL217"/>
  <c r="AK217"/>
  <c r="AJ217"/>
  <c r="AI217"/>
  <c r="AH217"/>
  <c r="AG217"/>
  <c r="AF217"/>
  <c r="AE217"/>
  <c r="AD217"/>
  <c r="AC217"/>
  <c r="AB217"/>
  <c r="AA217"/>
  <c r="Z217"/>
  <c r="Y217"/>
  <c r="X217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Z216"/>
  <c r="Y216"/>
  <c r="X216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Z215"/>
  <c r="Y215"/>
  <c r="X215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Z214"/>
  <c r="Y214"/>
  <c r="X214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Z213"/>
  <c r="Y213"/>
  <c r="X213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Z211"/>
  <c r="Y211"/>
  <c r="X211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Z210"/>
  <c r="Y210"/>
  <c r="X210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Z209"/>
  <c r="Y209"/>
  <c r="X209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Z208"/>
  <c r="Y208"/>
  <c r="X208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Z207"/>
  <c r="Y207"/>
  <c r="X207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Z205"/>
  <c r="Y205"/>
  <c r="X205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Z197"/>
  <c r="Y197"/>
  <c r="X197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AQ195"/>
  <c r="AP195"/>
  <c r="AO195"/>
  <c r="AN195"/>
  <c r="AM195"/>
  <c r="AL195"/>
  <c r="AK195"/>
  <c r="AJ195"/>
  <c r="AI195"/>
  <c r="AH195"/>
  <c r="AG195"/>
  <c r="AF195"/>
  <c r="AE195"/>
  <c r="AD195"/>
  <c r="AC195"/>
  <c r="AB195"/>
  <c r="AA195"/>
  <c r="Z195"/>
  <c r="Y195"/>
  <c r="X195"/>
  <c r="AQ194"/>
  <c r="AP194"/>
  <c r="AO194"/>
  <c r="AN194"/>
  <c r="AM194"/>
  <c r="AL194"/>
  <c r="AK194"/>
  <c r="AJ194"/>
  <c r="AI194"/>
  <c r="AH194"/>
  <c r="AG194"/>
  <c r="AF194"/>
  <c r="AE194"/>
  <c r="AD194"/>
  <c r="AC194"/>
  <c r="AB194"/>
  <c r="AA194"/>
  <c r="Z194"/>
  <c r="Y194"/>
  <c r="X194"/>
  <c r="AQ193"/>
  <c r="AP193"/>
  <c r="AO193"/>
  <c r="AN193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Z192"/>
  <c r="Y192"/>
  <c r="X192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Z189"/>
  <c r="Y189"/>
  <c r="X189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Z187"/>
  <c r="Y187"/>
  <c r="X187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Z186"/>
  <c r="Y186"/>
  <c r="X186"/>
  <c r="AQ185"/>
  <c r="AP185"/>
  <c r="AO185"/>
  <c r="AN185"/>
  <c r="AM185"/>
  <c r="AL185"/>
  <c r="AK185"/>
  <c r="AJ185"/>
  <c r="AI185"/>
  <c r="AH185"/>
  <c r="AG185"/>
  <c r="AF185"/>
  <c r="AE185"/>
  <c r="AD185"/>
  <c r="AC185"/>
  <c r="AB185"/>
  <c r="AA185"/>
  <c r="Z185"/>
  <c r="Y185"/>
  <c r="X185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AA184"/>
  <c r="Z184"/>
  <c r="Y184"/>
  <c r="X184"/>
  <c r="AQ183"/>
  <c r="AP183"/>
  <c r="AO183"/>
  <c r="AN183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AQ182"/>
  <c r="AP182"/>
  <c r="AO182"/>
  <c r="AN182"/>
  <c r="AM182"/>
  <c r="AL182"/>
  <c r="AK182"/>
  <c r="AJ182"/>
  <c r="AI182"/>
  <c r="AH182"/>
  <c r="AG182"/>
  <c r="AF182"/>
  <c r="AE182"/>
  <c r="AD182"/>
  <c r="AC182"/>
  <c r="AB182"/>
  <c r="AA182"/>
  <c r="Z182"/>
  <c r="Y182"/>
  <c r="X182"/>
  <c r="AQ181"/>
  <c r="AP181"/>
  <c r="AO181"/>
  <c r="AN181"/>
  <c r="AM181"/>
  <c r="AL181"/>
  <c r="AK181"/>
  <c r="AJ181"/>
  <c r="AI181"/>
  <c r="AH181"/>
  <c r="AG181"/>
  <c r="AF181"/>
  <c r="AE181"/>
  <c r="AD181"/>
  <c r="AC181"/>
  <c r="AB181"/>
  <c r="AA181"/>
  <c r="Z181"/>
  <c r="Y181"/>
  <c r="X181"/>
  <c r="AQ180"/>
  <c r="AP180"/>
  <c r="AO180"/>
  <c r="AN180"/>
  <c r="AM180"/>
  <c r="AL180"/>
  <c r="AK180"/>
  <c r="AJ180"/>
  <c r="AI180"/>
  <c r="AH180"/>
  <c r="AG180"/>
  <c r="AF180"/>
  <c r="AE180"/>
  <c r="AD180"/>
  <c r="AC180"/>
  <c r="AB180"/>
  <c r="AA180"/>
  <c r="Z180"/>
  <c r="Y180"/>
  <c r="X180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AQ178"/>
  <c r="AP178"/>
  <c r="AO178"/>
  <c r="AN178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AQ177"/>
  <c r="AP177"/>
  <c r="AO177"/>
  <c r="AN177"/>
  <c r="AM177"/>
  <c r="AL177"/>
  <c r="AK177"/>
  <c r="AJ177"/>
  <c r="AI177"/>
  <c r="AH177"/>
  <c r="AG177"/>
  <c r="AF177"/>
  <c r="AE177"/>
  <c r="AD177"/>
  <c r="AC177"/>
  <c r="AB177"/>
  <c r="AA177"/>
  <c r="Z177"/>
  <c r="Y177"/>
  <c r="X177"/>
  <c r="AQ176"/>
  <c r="AP176"/>
  <c r="AO176"/>
  <c r="AN176"/>
  <c r="AM176"/>
  <c r="AL176"/>
  <c r="AK176"/>
  <c r="AJ176"/>
  <c r="AI176"/>
  <c r="AH176"/>
  <c r="AG176"/>
  <c r="AF176"/>
  <c r="AE176"/>
  <c r="AD176"/>
  <c r="AC176"/>
  <c r="AB176"/>
  <c r="AA176"/>
  <c r="Z176"/>
  <c r="Y176"/>
  <c r="X176"/>
  <c r="AQ175"/>
  <c r="AP175"/>
  <c r="AO175"/>
  <c r="AN175"/>
  <c r="AM175"/>
  <c r="AL175"/>
  <c r="AK175"/>
  <c r="AJ175"/>
  <c r="AI175"/>
  <c r="AH175"/>
  <c r="AG175"/>
  <c r="AF175"/>
  <c r="AE175"/>
  <c r="AD175"/>
  <c r="AC175"/>
  <c r="AB175"/>
  <c r="AA175"/>
  <c r="Z175"/>
  <c r="Y175"/>
  <c r="X175"/>
  <c r="AQ174"/>
  <c r="AP174"/>
  <c r="AO174"/>
  <c r="AN174"/>
  <c r="AM174"/>
  <c r="AL174"/>
  <c r="AK174"/>
  <c r="AJ174"/>
  <c r="AI174"/>
  <c r="AH174"/>
  <c r="AG174"/>
  <c r="AF174"/>
  <c r="AE174"/>
  <c r="AD174"/>
  <c r="AC174"/>
  <c r="AB174"/>
  <c r="AA174"/>
  <c r="Z174"/>
  <c r="Y174"/>
  <c r="X174"/>
  <c r="AQ173"/>
  <c r="AP173"/>
  <c r="AO173"/>
  <c r="AN173"/>
  <c r="AM173"/>
  <c r="AL173"/>
  <c r="AK173"/>
  <c r="AJ173"/>
  <c r="AI173"/>
  <c r="AH173"/>
  <c r="AG173"/>
  <c r="AF173"/>
  <c r="AE173"/>
  <c r="AD173"/>
  <c r="AC173"/>
  <c r="AB173"/>
  <c r="AA173"/>
  <c r="Z173"/>
  <c r="Y173"/>
  <c r="X173"/>
  <c r="AQ172"/>
  <c r="AP172"/>
  <c r="AO172"/>
  <c r="AN172"/>
  <c r="AM172"/>
  <c r="AL172"/>
  <c r="AK172"/>
  <c r="AJ172"/>
  <c r="AI172"/>
  <c r="AH172"/>
  <c r="AG172"/>
  <c r="AF172"/>
  <c r="AE172"/>
  <c r="AD172"/>
  <c r="AC172"/>
  <c r="AB172"/>
  <c r="AA172"/>
  <c r="Z172"/>
  <c r="Y172"/>
  <c r="X172"/>
  <c r="AQ171"/>
  <c r="AP171"/>
  <c r="AO171"/>
  <c r="AN171"/>
  <c r="AM171"/>
  <c r="AL171"/>
  <c r="AK171"/>
  <c r="AJ171"/>
  <c r="AI171"/>
  <c r="AH171"/>
  <c r="AG171"/>
  <c r="AF171"/>
  <c r="AE171"/>
  <c r="AD171"/>
  <c r="AC171"/>
  <c r="AB171"/>
  <c r="AA171"/>
  <c r="Z171"/>
  <c r="Y171"/>
  <c r="X171"/>
  <c r="AQ170"/>
  <c r="AP170"/>
  <c r="AO170"/>
  <c r="AN170"/>
  <c r="AM170"/>
  <c r="AL170"/>
  <c r="AK170"/>
  <c r="AJ170"/>
  <c r="AI170"/>
  <c r="AH170"/>
  <c r="AG170"/>
  <c r="AF170"/>
  <c r="AE170"/>
  <c r="AD170"/>
  <c r="AC170"/>
  <c r="AB170"/>
  <c r="AA170"/>
  <c r="Z170"/>
  <c r="Y170"/>
  <c r="X170"/>
  <c r="AQ169"/>
  <c r="AP169"/>
  <c r="AO169"/>
  <c r="AN169"/>
  <c r="AM169"/>
  <c r="AL169"/>
  <c r="AK169"/>
  <c r="AJ169"/>
  <c r="AI169"/>
  <c r="AH169"/>
  <c r="AG169"/>
  <c r="AF169"/>
  <c r="AE169"/>
  <c r="AD169"/>
  <c r="AC169"/>
  <c r="AB169"/>
  <c r="AA169"/>
  <c r="Z169"/>
  <c r="Y169"/>
  <c r="X169"/>
  <c r="AQ168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AQ166"/>
  <c r="AP166"/>
  <c r="AO166"/>
  <c r="AN166"/>
  <c r="AM166"/>
  <c r="AL166"/>
  <c r="AK166"/>
  <c r="AJ166"/>
  <c r="AI166"/>
  <c r="AH166"/>
  <c r="AG166"/>
  <c r="AF166"/>
  <c r="AE166"/>
  <c r="AD166"/>
  <c r="AC166"/>
  <c r="AB166"/>
  <c r="AA166"/>
  <c r="Z166"/>
  <c r="Y166"/>
  <c r="X166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AQ163"/>
  <c r="AP163"/>
  <c r="AO163"/>
  <c r="AN163"/>
  <c r="AM163"/>
  <c r="AL163"/>
  <c r="AK163"/>
  <c r="AJ163"/>
  <c r="AI163"/>
  <c r="AH163"/>
  <c r="AG163"/>
  <c r="AF163"/>
  <c r="AE163"/>
  <c r="AD163"/>
  <c r="AC163"/>
  <c r="AB163"/>
  <c r="AA163"/>
  <c r="Z163"/>
  <c r="Y163"/>
  <c r="X163"/>
  <c r="AQ162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AQ161"/>
  <c r="AP161"/>
  <c r="AO161"/>
  <c r="AN161"/>
  <c r="AM161"/>
  <c r="AL161"/>
  <c r="AK161"/>
  <c r="AJ161"/>
  <c r="AI161"/>
  <c r="AH161"/>
  <c r="AG161"/>
  <c r="AF161"/>
  <c r="AE161"/>
  <c r="AD161"/>
  <c r="AC161"/>
  <c r="AB161"/>
  <c r="AA161"/>
  <c r="Z161"/>
  <c r="Y161"/>
  <c r="X161"/>
  <c r="AQ160"/>
  <c r="AP160"/>
  <c r="AO160"/>
  <c r="AN160"/>
  <c r="AM160"/>
  <c r="AL160"/>
  <c r="AK160"/>
  <c r="AJ160"/>
  <c r="AI160"/>
  <c r="AH160"/>
  <c r="AG160"/>
  <c r="AF160"/>
  <c r="AE160"/>
  <c r="AD160"/>
  <c r="AC160"/>
  <c r="AB160"/>
  <c r="AA160"/>
  <c r="Z160"/>
  <c r="Y160"/>
  <c r="X160"/>
  <c r="AQ159"/>
  <c r="AP159"/>
  <c r="AO159"/>
  <c r="AN159"/>
  <c r="AM159"/>
  <c r="AL159"/>
  <c r="AK159"/>
  <c r="AJ159"/>
  <c r="AI159"/>
  <c r="AH159"/>
  <c r="AG159"/>
  <c r="AF159"/>
  <c r="AE159"/>
  <c r="AD159"/>
  <c r="AC159"/>
  <c r="AB159"/>
  <c r="AA159"/>
  <c r="Z159"/>
  <c r="Y159"/>
  <c r="X159"/>
  <c r="AQ158"/>
  <c r="AP158"/>
  <c r="AO158"/>
  <c r="AN158"/>
  <c r="AM158"/>
  <c r="AL158"/>
  <c r="AK158"/>
  <c r="AJ158"/>
  <c r="AI158"/>
  <c r="AH158"/>
  <c r="AG158"/>
  <c r="AF158"/>
  <c r="AE158"/>
  <c r="AD158"/>
  <c r="AC158"/>
  <c r="AB158"/>
  <c r="AA158"/>
  <c r="Z158"/>
  <c r="Y158"/>
  <c r="X158"/>
  <c r="AQ157"/>
  <c r="AP157"/>
  <c r="AO157"/>
  <c r="AN157"/>
  <c r="AM157"/>
  <c r="AL157"/>
  <c r="AK157"/>
  <c r="AJ157"/>
  <c r="AI157"/>
  <c r="AH157"/>
  <c r="AG157"/>
  <c r="AF157"/>
  <c r="AE157"/>
  <c r="AD157"/>
  <c r="AC157"/>
  <c r="AB157"/>
  <c r="AA157"/>
  <c r="Z157"/>
  <c r="Y157"/>
  <c r="X157"/>
  <c r="AQ15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Z156"/>
  <c r="Y156"/>
  <c r="X156"/>
  <c r="AQ155"/>
  <c r="AP155"/>
  <c r="AO155"/>
  <c r="AN155"/>
  <c r="AM155"/>
  <c r="AL155"/>
  <c r="AK155"/>
  <c r="AJ155"/>
  <c r="AI155"/>
  <c r="AH155"/>
  <c r="AG155"/>
  <c r="AF155"/>
  <c r="AE155"/>
  <c r="AD155"/>
  <c r="AC155"/>
  <c r="AB155"/>
  <c r="AA155"/>
  <c r="Z155"/>
  <c r="Y155"/>
  <c r="X155"/>
  <c r="AQ154"/>
  <c r="AP154"/>
  <c r="AO154"/>
  <c r="AN154"/>
  <c r="AM154"/>
  <c r="AL154"/>
  <c r="AK154"/>
  <c r="AJ154"/>
  <c r="AI154"/>
  <c r="AH154"/>
  <c r="AG154"/>
  <c r="AF154"/>
  <c r="AE154"/>
  <c r="AD154"/>
  <c r="AC154"/>
  <c r="AB154"/>
  <c r="AA154"/>
  <c r="Z154"/>
  <c r="Y154"/>
  <c r="X154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AQ152"/>
  <c r="AP152"/>
  <c r="AO152"/>
  <c r="AN152"/>
  <c r="AM152"/>
  <c r="AL152"/>
  <c r="AK152"/>
  <c r="AJ152"/>
  <c r="AI152"/>
  <c r="AH152"/>
  <c r="AG152"/>
  <c r="AF152"/>
  <c r="AE152"/>
  <c r="AD152"/>
  <c r="AC152"/>
  <c r="AB152"/>
  <c r="AA152"/>
  <c r="Z152"/>
  <c r="Y152"/>
  <c r="X152"/>
  <c r="AQ151"/>
  <c r="AP151"/>
  <c r="AO151"/>
  <c r="AN151"/>
  <c r="AM151"/>
  <c r="AL151"/>
  <c r="AK151"/>
  <c r="AJ151"/>
  <c r="AI151"/>
  <c r="AH151"/>
  <c r="AG151"/>
  <c r="AF151"/>
  <c r="AE151"/>
  <c r="AD151"/>
  <c r="AC151"/>
  <c r="AB151"/>
  <c r="AA151"/>
  <c r="Z151"/>
  <c r="Y151"/>
  <c r="X151"/>
  <c r="AQ150"/>
  <c r="AP150"/>
  <c r="AO150"/>
  <c r="AN150"/>
  <c r="AM150"/>
  <c r="AL150"/>
  <c r="AK150"/>
  <c r="AJ150"/>
  <c r="AI150"/>
  <c r="AH150"/>
  <c r="AG150"/>
  <c r="AF150"/>
  <c r="AE150"/>
  <c r="AD150"/>
  <c r="AC150"/>
  <c r="AB150"/>
  <c r="AA150"/>
  <c r="Z150"/>
  <c r="Y150"/>
  <c r="X150"/>
  <c r="AQ149"/>
  <c r="AP149"/>
  <c r="AO149"/>
  <c r="AN149"/>
  <c r="AM149"/>
  <c r="AL149"/>
  <c r="AK149"/>
  <c r="AJ149"/>
  <c r="AI149"/>
  <c r="AH149"/>
  <c r="AG149"/>
  <c r="AF149"/>
  <c r="AE149"/>
  <c r="AD149"/>
  <c r="AC149"/>
  <c r="AB149"/>
  <c r="AA149"/>
  <c r="Z149"/>
  <c r="Y149"/>
  <c r="X149"/>
  <c r="AQ148"/>
  <c r="AP148"/>
  <c r="AO148"/>
  <c r="AN148"/>
  <c r="AM148"/>
  <c r="AL148"/>
  <c r="AK148"/>
  <c r="AJ148"/>
  <c r="AI148"/>
  <c r="AH148"/>
  <c r="AG148"/>
  <c r="AF148"/>
  <c r="AE148"/>
  <c r="AD148"/>
  <c r="AC148"/>
  <c r="AB148"/>
  <c r="AA148"/>
  <c r="Z148"/>
  <c r="Y148"/>
  <c r="X148"/>
  <c r="AQ147"/>
  <c r="AP147"/>
  <c r="AO147"/>
  <c r="AN147"/>
  <c r="AM147"/>
  <c r="AL147"/>
  <c r="AK147"/>
  <c r="AJ147"/>
  <c r="AI147"/>
  <c r="AH147"/>
  <c r="AG147"/>
  <c r="AF147"/>
  <c r="AE147"/>
  <c r="AD147"/>
  <c r="AC147"/>
  <c r="AB147"/>
  <c r="AA147"/>
  <c r="Z147"/>
  <c r="Y147"/>
  <c r="X147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AQ145"/>
  <c r="AP145"/>
  <c r="AO145"/>
  <c r="AN145"/>
  <c r="AM145"/>
  <c r="AL145"/>
  <c r="AK145"/>
  <c r="AJ145"/>
  <c r="AI145"/>
  <c r="AH145"/>
  <c r="AG145"/>
  <c r="AF145"/>
  <c r="AE145"/>
  <c r="AD145"/>
  <c r="AC145"/>
  <c r="AB145"/>
  <c r="AA145"/>
  <c r="Z145"/>
  <c r="Y145"/>
  <c r="X145"/>
  <c r="AQ144"/>
  <c r="AP144"/>
  <c r="AO144"/>
  <c r="AN144"/>
  <c r="AM144"/>
  <c r="AL144"/>
  <c r="AK144"/>
  <c r="AJ144"/>
  <c r="AI144"/>
  <c r="AH144"/>
  <c r="AG144"/>
  <c r="AF144"/>
  <c r="AE144"/>
  <c r="AD144"/>
  <c r="AC144"/>
  <c r="AB144"/>
  <c r="AA144"/>
  <c r="Z144"/>
  <c r="Y144"/>
  <c r="X144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AQ142"/>
  <c r="AP142"/>
  <c r="AO142"/>
  <c r="AN142"/>
  <c r="AM142"/>
  <c r="AL142"/>
  <c r="AK142"/>
  <c r="AJ142"/>
  <c r="AI142"/>
  <c r="AH142"/>
  <c r="AG142"/>
  <c r="AF142"/>
  <c r="AE142"/>
  <c r="AD142"/>
  <c r="AC142"/>
  <c r="AB142"/>
  <c r="AA142"/>
  <c r="Z142"/>
  <c r="Y142"/>
  <c r="X142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AQ140"/>
  <c r="AP140"/>
  <c r="AO140"/>
  <c r="AN140"/>
  <c r="AM140"/>
  <c r="AL140"/>
  <c r="AK140"/>
  <c r="AJ140"/>
  <c r="AI140"/>
  <c r="AH140"/>
  <c r="AG140"/>
  <c r="AF140"/>
  <c r="AE140"/>
  <c r="AD140"/>
  <c r="AC140"/>
  <c r="AB140"/>
  <c r="AA140"/>
  <c r="Z140"/>
  <c r="Y140"/>
  <c r="X140"/>
  <c r="AQ139"/>
  <c r="AP139"/>
  <c r="AO139"/>
  <c r="AN139"/>
  <c r="AM139"/>
  <c r="AL139"/>
  <c r="AK139"/>
  <c r="AJ139"/>
  <c r="AI139"/>
  <c r="AH139"/>
  <c r="AG139"/>
  <c r="AF139"/>
  <c r="AE139"/>
  <c r="AD139"/>
  <c r="AC139"/>
  <c r="AB139"/>
  <c r="AA139"/>
  <c r="Z139"/>
  <c r="Y139"/>
  <c r="X139"/>
  <c r="AQ138"/>
  <c r="AP138"/>
  <c r="AO138"/>
  <c r="AN138"/>
  <c r="AM138"/>
  <c r="AL138"/>
  <c r="AK138"/>
  <c r="AJ138"/>
  <c r="AI138"/>
  <c r="AH138"/>
  <c r="AG138"/>
  <c r="AF138"/>
  <c r="AE138"/>
  <c r="AD138"/>
  <c r="AC138"/>
  <c r="AB138"/>
  <c r="AA138"/>
  <c r="Z138"/>
  <c r="Y138"/>
  <c r="X138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AQ124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Z124"/>
  <c r="Y124"/>
  <c r="X124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AQ121"/>
  <c r="AP121"/>
  <c r="AO121"/>
  <c r="AN121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CJ510" i="10"/>
  <c r="CJ301" s="1"/>
  <c r="CJ310"/>
  <c r="CJ275"/>
  <c r="CJ252"/>
  <c r="CJ155"/>
  <c r="CJ139"/>
  <c r="CJ96"/>
  <c r="CJ86"/>
  <c r="CJ14"/>
  <c r="A4" i="18"/>
  <c r="AT58" i="16"/>
  <c r="D512" i="10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G512"/>
  <c r="G513"/>
  <c r="G517"/>
  <c r="G518"/>
  <c r="G514"/>
  <c r="G515"/>
  <c r="G516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H512"/>
  <c r="H513"/>
  <c r="H517"/>
  <c r="H518"/>
  <c r="H514"/>
  <c r="H515"/>
  <c r="H516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J512"/>
  <c r="J513"/>
  <c r="J517"/>
  <c r="J519"/>
  <c r="J514"/>
  <c r="J515"/>
  <c r="J516"/>
  <c r="J518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K512"/>
  <c r="K513"/>
  <c r="K517"/>
  <c r="K518"/>
  <c r="K514"/>
  <c r="K515"/>
  <c r="K516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L512"/>
  <c r="L513"/>
  <c r="L517"/>
  <c r="L518"/>
  <c r="L514"/>
  <c r="L515"/>
  <c r="L516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M512"/>
  <c r="M526"/>
  <c r="M513"/>
  <c r="M517"/>
  <c r="M518"/>
  <c r="M514"/>
  <c r="M515"/>
  <c r="M516"/>
  <c r="M519"/>
  <c r="M520"/>
  <c r="M521"/>
  <c r="M522"/>
  <c r="M523"/>
  <c r="M524"/>
  <c r="M525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6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M675"/>
  <c r="M676"/>
  <c r="M677"/>
  <c r="M678"/>
  <c r="M679"/>
  <c r="M680"/>
  <c r="M681"/>
  <c r="M682"/>
  <c r="M683"/>
  <c r="M684"/>
  <c r="M685"/>
  <c r="M686"/>
  <c r="M687"/>
  <c r="M688"/>
  <c r="M689"/>
  <c r="M690"/>
  <c r="M691"/>
  <c r="M692"/>
  <c r="M693"/>
  <c r="M694"/>
  <c r="M695"/>
  <c r="M696"/>
  <c r="M697"/>
  <c r="M698"/>
  <c r="M699"/>
  <c r="M700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M718"/>
  <c r="M719"/>
  <c r="M720"/>
  <c r="M721"/>
  <c r="M722"/>
  <c r="M723"/>
  <c r="M724"/>
  <c r="M725"/>
  <c r="M726"/>
  <c r="M727"/>
  <c r="M728"/>
  <c r="M729"/>
  <c r="M730"/>
  <c r="M731"/>
  <c r="M732"/>
  <c r="M733"/>
  <c r="M734"/>
  <c r="M735"/>
  <c r="M736"/>
  <c r="M737"/>
  <c r="M738"/>
  <c r="M739"/>
  <c r="M740"/>
  <c r="M741"/>
  <c r="M742"/>
  <c r="M743"/>
  <c r="M744"/>
  <c r="M745"/>
  <c r="M746"/>
  <c r="M747"/>
  <c r="M748"/>
  <c r="M749"/>
  <c r="M750"/>
  <c r="M751"/>
  <c r="M752"/>
  <c r="M753"/>
  <c r="M754"/>
  <c r="M755"/>
  <c r="M756"/>
  <c r="M757"/>
  <c r="M758"/>
  <c r="M759"/>
  <c r="M760"/>
  <c r="M761"/>
  <c r="M762"/>
  <c r="M763"/>
  <c r="M764"/>
  <c r="M765"/>
  <c r="M766"/>
  <c r="M767"/>
  <c r="M768"/>
  <c r="M769"/>
  <c r="M770"/>
  <c r="M771"/>
  <c r="M772"/>
  <c r="M773"/>
  <c r="M774"/>
  <c r="M775"/>
  <c r="M776"/>
  <c r="M777"/>
  <c r="M778"/>
  <c r="M779"/>
  <c r="M780"/>
  <c r="M781"/>
  <c r="M782"/>
  <c r="M783"/>
  <c r="M784"/>
  <c r="M785"/>
  <c r="M786"/>
  <c r="M787"/>
  <c r="M788"/>
  <c r="M789"/>
  <c r="M790"/>
  <c r="M791"/>
  <c r="M792"/>
  <c r="M793"/>
  <c r="M794"/>
  <c r="M795"/>
  <c r="M796"/>
  <c r="M797"/>
  <c r="M798"/>
  <c r="M799"/>
  <c r="M800"/>
  <c r="M801"/>
  <c r="M802"/>
  <c r="M803"/>
  <c r="M804"/>
  <c r="M805"/>
  <c r="M806"/>
  <c r="M807"/>
  <c r="M808"/>
  <c r="M809"/>
  <c r="M810"/>
  <c r="M811"/>
  <c r="M812"/>
  <c r="M813"/>
  <c r="M814"/>
  <c r="M815"/>
  <c r="M816"/>
  <c r="M817"/>
  <c r="M818"/>
  <c r="M819"/>
  <c r="M820"/>
  <c r="M821"/>
  <c r="M822"/>
  <c r="M823"/>
  <c r="M824"/>
  <c r="M825"/>
  <c r="M826"/>
  <c r="M827"/>
  <c r="M828"/>
  <c r="M829"/>
  <c r="M830"/>
  <c r="M831"/>
  <c r="M832"/>
  <c r="M833"/>
  <c r="M834"/>
  <c r="M835"/>
  <c r="M836"/>
  <c r="M837"/>
  <c r="M838"/>
  <c r="M839"/>
  <c r="M840"/>
  <c r="M841"/>
  <c r="M842"/>
  <c r="M843"/>
  <c r="M844"/>
  <c r="M845"/>
  <c r="M846"/>
  <c r="M847"/>
  <c r="M848"/>
  <c r="M849"/>
  <c r="M850"/>
  <c r="M851"/>
  <c r="M852"/>
  <c r="M853"/>
  <c r="M854"/>
  <c r="M855"/>
  <c r="M856"/>
  <c r="M857"/>
  <c r="M858"/>
  <c r="M859"/>
  <c r="M860"/>
  <c r="M861"/>
  <c r="M862"/>
  <c r="M863"/>
  <c r="M864"/>
  <c r="M865"/>
  <c r="M866"/>
  <c r="M867"/>
  <c r="M868"/>
  <c r="M869"/>
  <c r="M870"/>
  <c r="M871"/>
  <c r="M872"/>
  <c r="M873"/>
  <c r="M874"/>
  <c r="M875"/>
  <c r="M876"/>
  <c r="M877"/>
  <c r="M878"/>
  <c r="M879"/>
  <c r="M880"/>
  <c r="M881"/>
  <c r="M882"/>
  <c r="M883"/>
  <c r="M884"/>
  <c r="M885"/>
  <c r="M886"/>
  <c r="M887"/>
  <c r="M888"/>
  <c r="M889"/>
  <c r="M890"/>
  <c r="M891"/>
  <c r="M892"/>
  <c r="M893"/>
  <c r="M894"/>
  <c r="M895"/>
  <c r="M896"/>
  <c r="M897"/>
  <c r="M898"/>
  <c r="M899"/>
  <c r="M900"/>
  <c r="M901"/>
  <c r="M902"/>
  <c r="M903"/>
  <c r="M904"/>
  <c r="M905"/>
  <c r="M906"/>
  <c r="M907"/>
  <c r="M908"/>
  <c r="M909"/>
  <c r="M910"/>
  <c r="M911"/>
  <c r="M912"/>
  <c r="M913"/>
  <c r="M914"/>
  <c r="M915"/>
  <c r="M916"/>
  <c r="M917"/>
  <c r="M918"/>
  <c r="M919"/>
  <c r="M920"/>
  <c r="M921"/>
  <c r="M922"/>
  <c r="M923"/>
  <c r="M924"/>
  <c r="M925"/>
  <c r="M926"/>
  <c r="M927"/>
  <c r="M928"/>
  <c r="M929"/>
  <c r="M930"/>
  <c r="M931"/>
  <c r="M932"/>
  <c r="M933"/>
  <c r="M934"/>
  <c r="M935"/>
  <c r="M936"/>
  <c r="M937"/>
  <c r="M938"/>
  <c r="M939"/>
  <c r="M940"/>
  <c r="M941"/>
  <c r="M942"/>
  <c r="M943"/>
  <c r="M944"/>
  <c r="M945"/>
  <c r="M946"/>
  <c r="M947"/>
  <c r="M948"/>
  <c r="M949"/>
  <c r="M950"/>
  <c r="M951"/>
  <c r="M952"/>
  <c r="M953"/>
  <c r="M954"/>
  <c r="M955"/>
  <c r="M956"/>
  <c r="M957"/>
  <c r="M958"/>
  <c r="M959"/>
  <c r="M960"/>
  <c r="M961"/>
  <c r="M962"/>
  <c r="M963"/>
  <c r="M964"/>
  <c r="M965"/>
  <c r="M966"/>
  <c r="M967"/>
  <c r="M968"/>
  <c r="M969"/>
  <c r="M970"/>
  <c r="M971"/>
  <c r="M972"/>
  <c r="M973"/>
  <c r="M974"/>
  <c r="M975"/>
  <c r="M976"/>
  <c r="M977"/>
  <c r="M978"/>
  <c r="M979"/>
  <c r="M980"/>
  <c r="M981"/>
  <c r="M982"/>
  <c r="M983"/>
  <c r="M984"/>
  <c r="M985"/>
  <c r="M986"/>
  <c r="M987"/>
  <c r="M988"/>
  <c r="M989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1008"/>
  <c r="M1009"/>
  <c r="M1010"/>
  <c r="M1011"/>
  <c r="N512"/>
  <c r="N513"/>
  <c r="N517"/>
  <c r="N518"/>
  <c r="N514"/>
  <c r="N515"/>
  <c r="N516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O512"/>
  <c r="O513"/>
  <c r="O517"/>
  <c r="O518"/>
  <c r="O514"/>
  <c r="O515"/>
  <c r="O516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1004"/>
  <c r="O1005"/>
  <c r="O1006"/>
  <c r="O1007"/>
  <c r="O1008"/>
  <c r="O1009"/>
  <c r="O1010"/>
  <c r="O1011"/>
  <c r="P512"/>
  <c r="P513"/>
  <c r="P517"/>
  <c r="P518"/>
  <c r="P514"/>
  <c r="P515"/>
  <c r="P516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1004"/>
  <c r="P1005"/>
  <c r="P1006"/>
  <c r="P1007"/>
  <c r="P1008"/>
  <c r="P1009"/>
  <c r="P1010"/>
  <c r="P1011"/>
  <c r="Q512"/>
  <c r="Q513"/>
  <c r="Q517"/>
  <c r="Q518"/>
  <c r="Q7" s="1"/>
  <c r="Q514"/>
  <c r="Q515"/>
  <c r="Q516"/>
  <c r="Q519"/>
  <c r="Q520"/>
  <c r="Q521"/>
  <c r="Q522"/>
  <c r="Q523"/>
  <c r="Q524"/>
  <c r="Q525"/>
  <c r="Q526"/>
  <c r="Q527"/>
  <c r="Q528"/>
  <c r="Q529"/>
  <c r="Q530"/>
  <c r="Q531"/>
  <c r="Q532"/>
  <c r="Q533"/>
  <c r="Q534"/>
  <c r="Q535"/>
  <c r="Q536"/>
  <c r="Q537"/>
  <c r="Q538"/>
  <c r="Q539"/>
  <c r="Q540"/>
  <c r="Q541"/>
  <c r="Q542"/>
  <c r="Q543"/>
  <c r="Q544"/>
  <c r="Q545"/>
  <c r="Q546"/>
  <c r="Q547"/>
  <c r="Q548"/>
  <c r="Q549"/>
  <c r="Q550"/>
  <c r="Q551"/>
  <c r="Q552"/>
  <c r="Q553"/>
  <c r="Q554"/>
  <c r="Q555"/>
  <c r="Q556"/>
  <c r="Q557"/>
  <c r="Q558"/>
  <c r="Q559"/>
  <c r="Q560"/>
  <c r="Q561"/>
  <c r="Q562"/>
  <c r="Q563"/>
  <c r="Q564"/>
  <c r="Q565"/>
  <c r="Q566"/>
  <c r="Q567"/>
  <c r="Q568"/>
  <c r="Q569"/>
  <c r="Q570"/>
  <c r="Q571"/>
  <c r="Q572"/>
  <c r="Q573"/>
  <c r="Q574"/>
  <c r="Q575"/>
  <c r="Q576"/>
  <c r="Q577"/>
  <c r="Q578"/>
  <c r="Q579"/>
  <c r="Q580"/>
  <c r="Q581"/>
  <c r="Q582"/>
  <c r="Q583"/>
  <c r="Q584"/>
  <c r="Q585"/>
  <c r="Q586"/>
  <c r="Q587"/>
  <c r="Q588"/>
  <c r="Q589"/>
  <c r="Q590"/>
  <c r="Q591"/>
  <c r="Q592"/>
  <c r="Q593"/>
  <c r="Q594"/>
  <c r="Q595"/>
  <c r="Q596"/>
  <c r="Q597"/>
  <c r="Q598"/>
  <c r="Q599"/>
  <c r="Q600"/>
  <c r="Q601"/>
  <c r="Q602"/>
  <c r="Q603"/>
  <c r="Q604"/>
  <c r="Q605"/>
  <c r="Q606"/>
  <c r="Q607"/>
  <c r="Q608"/>
  <c r="Q609"/>
  <c r="Q610"/>
  <c r="Q611"/>
  <c r="Q612"/>
  <c r="Q613"/>
  <c r="Q614"/>
  <c r="Q615"/>
  <c r="Q616"/>
  <c r="Q617"/>
  <c r="Q618"/>
  <c r="Q619"/>
  <c r="Q620"/>
  <c r="Q621"/>
  <c r="Q622"/>
  <c r="Q623"/>
  <c r="Q624"/>
  <c r="Q625"/>
  <c r="Q626"/>
  <c r="Q627"/>
  <c r="Q628"/>
  <c r="Q629"/>
  <c r="Q630"/>
  <c r="Q631"/>
  <c r="Q632"/>
  <c r="Q633"/>
  <c r="Q634"/>
  <c r="Q635"/>
  <c r="Q636"/>
  <c r="Q637"/>
  <c r="Q638"/>
  <c r="Q639"/>
  <c r="Q640"/>
  <c r="Q641"/>
  <c r="Q642"/>
  <c r="Q643"/>
  <c r="Q644"/>
  <c r="Q645"/>
  <c r="Q646"/>
  <c r="Q647"/>
  <c r="Q648"/>
  <c r="Q649"/>
  <c r="Q650"/>
  <c r="Q651"/>
  <c r="Q652"/>
  <c r="Q653"/>
  <c r="Q654"/>
  <c r="Q655"/>
  <c r="Q656"/>
  <c r="Q657"/>
  <c r="Q658"/>
  <c r="Q659"/>
  <c r="Q660"/>
  <c r="Q661"/>
  <c r="Q662"/>
  <c r="Q663"/>
  <c r="Q664"/>
  <c r="Q665"/>
  <c r="Q666"/>
  <c r="Q667"/>
  <c r="Q668"/>
  <c r="Q669"/>
  <c r="Q670"/>
  <c r="Q671"/>
  <c r="Q672"/>
  <c r="Q673"/>
  <c r="Q674"/>
  <c r="Q675"/>
  <c r="Q676"/>
  <c r="Q677"/>
  <c r="Q678"/>
  <c r="Q679"/>
  <c r="Q680"/>
  <c r="Q681"/>
  <c r="Q682"/>
  <c r="Q683"/>
  <c r="Q684"/>
  <c r="Q685"/>
  <c r="Q686"/>
  <c r="Q687"/>
  <c r="Q688"/>
  <c r="Q689"/>
  <c r="Q690"/>
  <c r="Q691"/>
  <c r="Q692"/>
  <c r="Q693"/>
  <c r="Q694"/>
  <c r="Q695"/>
  <c r="Q696"/>
  <c r="Q697"/>
  <c r="Q698"/>
  <c r="Q699"/>
  <c r="Q700"/>
  <c r="Q701"/>
  <c r="Q702"/>
  <c r="Q703"/>
  <c r="Q704"/>
  <c r="Q705"/>
  <c r="Q706"/>
  <c r="Q707"/>
  <c r="Q708"/>
  <c r="Q709"/>
  <c r="Q710"/>
  <c r="Q711"/>
  <c r="Q712"/>
  <c r="Q713"/>
  <c r="Q714"/>
  <c r="Q715"/>
  <c r="Q716"/>
  <c r="Q717"/>
  <c r="Q718"/>
  <c r="Q719"/>
  <c r="Q720"/>
  <c r="Q721"/>
  <c r="Q722"/>
  <c r="Q723"/>
  <c r="Q724"/>
  <c r="Q725"/>
  <c r="Q726"/>
  <c r="Q727"/>
  <c r="Q728"/>
  <c r="Q729"/>
  <c r="Q730"/>
  <c r="Q731"/>
  <c r="Q732"/>
  <c r="Q733"/>
  <c r="Q734"/>
  <c r="Q735"/>
  <c r="Q736"/>
  <c r="Q737"/>
  <c r="Q738"/>
  <c r="Q739"/>
  <c r="Q740"/>
  <c r="Q741"/>
  <c r="Q742"/>
  <c r="Q743"/>
  <c r="Q744"/>
  <c r="Q745"/>
  <c r="Q746"/>
  <c r="Q747"/>
  <c r="Q748"/>
  <c r="Q749"/>
  <c r="Q750"/>
  <c r="Q751"/>
  <c r="Q752"/>
  <c r="Q753"/>
  <c r="Q754"/>
  <c r="Q755"/>
  <c r="Q756"/>
  <c r="Q757"/>
  <c r="Q758"/>
  <c r="Q759"/>
  <c r="Q760"/>
  <c r="Q761"/>
  <c r="Q762"/>
  <c r="Q763"/>
  <c r="Q764"/>
  <c r="Q765"/>
  <c r="Q766"/>
  <c r="Q767"/>
  <c r="Q768"/>
  <c r="Q769"/>
  <c r="Q770"/>
  <c r="Q771"/>
  <c r="Q772"/>
  <c r="Q773"/>
  <c r="Q774"/>
  <c r="Q775"/>
  <c r="Q776"/>
  <c r="Q777"/>
  <c r="Q778"/>
  <c r="Q779"/>
  <c r="Q780"/>
  <c r="Q781"/>
  <c r="Q782"/>
  <c r="Q783"/>
  <c r="Q784"/>
  <c r="Q785"/>
  <c r="Q786"/>
  <c r="Q787"/>
  <c r="Q788"/>
  <c r="Q789"/>
  <c r="Q790"/>
  <c r="Q791"/>
  <c r="Q792"/>
  <c r="Q793"/>
  <c r="Q794"/>
  <c r="Q795"/>
  <c r="Q796"/>
  <c r="Q797"/>
  <c r="Q798"/>
  <c r="Q799"/>
  <c r="Q800"/>
  <c r="Q801"/>
  <c r="Q802"/>
  <c r="Q803"/>
  <c r="Q804"/>
  <c r="Q805"/>
  <c r="Q806"/>
  <c r="Q807"/>
  <c r="Q808"/>
  <c r="Q809"/>
  <c r="Q810"/>
  <c r="Q811"/>
  <c r="Q812"/>
  <c r="Q813"/>
  <c r="Q814"/>
  <c r="Q815"/>
  <c r="Q816"/>
  <c r="Q817"/>
  <c r="Q818"/>
  <c r="Q819"/>
  <c r="Q820"/>
  <c r="Q821"/>
  <c r="Q822"/>
  <c r="Q823"/>
  <c r="Q824"/>
  <c r="Q825"/>
  <c r="Q826"/>
  <c r="Q827"/>
  <c r="Q828"/>
  <c r="Q829"/>
  <c r="Q830"/>
  <c r="Q831"/>
  <c r="Q832"/>
  <c r="Q833"/>
  <c r="Q834"/>
  <c r="Q835"/>
  <c r="Q836"/>
  <c r="Q837"/>
  <c r="Q838"/>
  <c r="Q839"/>
  <c r="Q840"/>
  <c r="Q841"/>
  <c r="Q842"/>
  <c r="Q843"/>
  <c r="Q844"/>
  <c r="Q845"/>
  <c r="Q846"/>
  <c r="Q847"/>
  <c r="Q848"/>
  <c r="Q849"/>
  <c r="Q850"/>
  <c r="Q851"/>
  <c r="Q852"/>
  <c r="Q853"/>
  <c r="Q854"/>
  <c r="Q855"/>
  <c r="Q856"/>
  <c r="Q857"/>
  <c r="Q858"/>
  <c r="Q859"/>
  <c r="Q860"/>
  <c r="Q861"/>
  <c r="Q862"/>
  <c r="Q863"/>
  <c r="Q864"/>
  <c r="Q865"/>
  <c r="Q866"/>
  <c r="Q867"/>
  <c r="Q868"/>
  <c r="Q869"/>
  <c r="Q870"/>
  <c r="Q871"/>
  <c r="Q872"/>
  <c r="Q873"/>
  <c r="Q874"/>
  <c r="Q875"/>
  <c r="Q876"/>
  <c r="Q877"/>
  <c r="Q878"/>
  <c r="Q879"/>
  <c r="Q880"/>
  <c r="Q881"/>
  <c r="Q882"/>
  <c r="Q883"/>
  <c r="Q884"/>
  <c r="Q885"/>
  <c r="Q886"/>
  <c r="Q887"/>
  <c r="Q888"/>
  <c r="Q889"/>
  <c r="Q890"/>
  <c r="Q891"/>
  <c r="Q892"/>
  <c r="Q893"/>
  <c r="Q894"/>
  <c r="Q895"/>
  <c r="Q896"/>
  <c r="Q897"/>
  <c r="Q898"/>
  <c r="Q899"/>
  <c r="Q900"/>
  <c r="Q901"/>
  <c r="Q902"/>
  <c r="Q903"/>
  <c r="Q904"/>
  <c r="Q905"/>
  <c r="Q906"/>
  <c r="Q907"/>
  <c r="Q908"/>
  <c r="Q909"/>
  <c r="Q910"/>
  <c r="Q911"/>
  <c r="Q912"/>
  <c r="Q913"/>
  <c r="Q914"/>
  <c r="Q915"/>
  <c r="Q916"/>
  <c r="Q917"/>
  <c r="Q918"/>
  <c r="Q919"/>
  <c r="Q920"/>
  <c r="Q921"/>
  <c r="Q922"/>
  <c r="Q923"/>
  <c r="Q924"/>
  <c r="Q925"/>
  <c r="Q926"/>
  <c r="Q927"/>
  <c r="Q928"/>
  <c r="Q929"/>
  <c r="Q930"/>
  <c r="Q931"/>
  <c r="Q932"/>
  <c r="Q933"/>
  <c r="Q934"/>
  <c r="Q935"/>
  <c r="Q936"/>
  <c r="Q937"/>
  <c r="Q938"/>
  <c r="Q939"/>
  <c r="Q940"/>
  <c r="Q941"/>
  <c r="Q942"/>
  <c r="Q943"/>
  <c r="Q944"/>
  <c r="Q945"/>
  <c r="Q946"/>
  <c r="Q947"/>
  <c r="Q948"/>
  <c r="Q949"/>
  <c r="Q950"/>
  <c r="Q951"/>
  <c r="Q952"/>
  <c r="Q953"/>
  <c r="Q954"/>
  <c r="Q955"/>
  <c r="Q956"/>
  <c r="Q957"/>
  <c r="Q958"/>
  <c r="Q959"/>
  <c r="Q960"/>
  <c r="Q961"/>
  <c r="Q962"/>
  <c r="Q963"/>
  <c r="Q964"/>
  <c r="Q965"/>
  <c r="Q966"/>
  <c r="Q967"/>
  <c r="Q968"/>
  <c r="Q969"/>
  <c r="Q970"/>
  <c r="Q971"/>
  <c r="Q972"/>
  <c r="Q973"/>
  <c r="Q974"/>
  <c r="Q975"/>
  <c r="Q976"/>
  <c r="Q977"/>
  <c r="Q978"/>
  <c r="Q979"/>
  <c r="Q980"/>
  <c r="Q981"/>
  <c r="Q982"/>
  <c r="Q983"/>
  <c r="Q984"/>
  <c r="Q985"/>
  <c r="Q986"/>
  <c r="Q987"/>
  <c r="Q988"/>
  <c r="Q989"/>
  <c r="Q990"/>
  <c r="Q991"/>
  <c r="Q992"/>
  <c r="Q993"/>
  <c r="Q994"/>
  <c r="Q995"/>
  <c r="Q996"/>
  <c r="Q997"/>
  <c r="Q998"/>
  <c r="Q999"/>
  <c r="Q1000"/>
  <c r="Q1001"/>
  <c r="Q1002"/>
  <c r="Q1003"/>
  <c r="Q1004"/>
  <c r="Q1005"/>
  <c r="Q1006"/>
  <c r="Q1007"/>
  <c r="Q1008"/>
  <c r="Q1009"/>
  <c r="Q1010"/>
  <c r="Q1011"/>
  <c r="R512"/>
  <c r="R513"/>
  <c r="R517"/>
  <c r="R518"/>
  <c r="R514"/>
  <c r="R515"/>
  <c r="R516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S512"/>
  <c r="S513"/>
  <c r="S517"/>
  <c r="S518"/>
  <c r="S7" s="1"/>
  <c r="S514"/>
  <c r="S515"/>
  <c r="S516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T512"/>
  <c r="T513"/>
  <c r="T517"/>
  <c r="T518"/>
  <c r="T514"/>
  <c r="T515"/>
  <c r="T516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1001"/>
  <c r="T1002"/>
  <c r="T1003"/>
  <c r="T1004"/>
  <c r="T1005"/>
  <c r="T1006"/>
  <c r="T1007"/>
  <c r="T1008"/>
  <c r="T1009"/>
  <c r="T1010"/>
  <c r="T1011"/>
  <c r="U512"/>
  <c r="U513"/>
  <c r="U517"/>
  <c r="U518"/>
  <c r="U514"/>
  <c r="U515"/>
  <c r="U516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U593"/>
  <c r="U594"/>
  <c r="U595"/>
  <c r="U596"/>
  <c r="U597"/>
  <c r="U598"/>
  <c r="U599"/>
  <c r="U600"/>
  <c r="U601"/>
  <c r="U602"/>
  <c r="U603"/>
  <c r="U604"/>
  <c r="U605"/>
  <c r="U606"/>
  <c r="U607"/>
  <c r="U608"/>
  <c r="U609"/>
  <c r="U610"/>
  <c r="U611"/>
  <c r="U612"/>
  <c r="U613"/>
  <c r="U614"/>
  <c r="U615"/>
  <c r="U616"/>
  <c r="U617"/>
  <c r="U618"/>
  <c r="U619"/>
  <c r="U620"/>
  <c r="U621"/>
  <c r="U622"/>
  <c r="U623"/>
  <c r="U624"/>
  <c r="U625"/>
  <c r="U626"/>
  <c r="U627"/>
  <c r="U628"/>
  <c r="U629"/>
  <c r="U630"/>
  <c r="U631"/>
  <c r="U632"/>
  <c r="U633"/>
  <c r="U634"/>
  <c r="U635"/>
  <c r="U636"/>
  <c r="U637"/>
  <c r="U638"/>
  <c r="U639"/>
  <c r="U640"/>
  <c r="U641"/>
  <c r="U642"/>
  <c r="U643"/>
  <c r="U644"/>
  <c r="U645"/>
  <c r="U646"/>
  <c r="U647"/>
  <c r="U648"/>
  <c r="U649"/>
  <c r="U650"/>
  <c r="U651"/>
  <c r="U652"/>
  <c r="U653"/>
  <c r="U654"/>
  <c r="U655"/>
  <c r="U656"/>
  <c r="U657"/>
  <c r="U658"/>
  <c r="U659"/>
  <c r="U660"/>
  <c r="U661"/>
  <c r="U662"/>
  <c r="U663"/>
  <c r="U664"/>
  <c r="U665"/>
  <c r="U666"/>
  <c r="U667"/>
  <c r="U668"/>
  <c r="U669"/>
  <c r="U670"/>
  <c r="U671"/>
  <c r="U672"/>
  <c r="U673"/>
  <c r="U674"/>
  <c r="U675"/>
  <c r="U676"/>
  <c r="U677"/>
  <c r="U678"/>
  <c r="U679"/>
  <c r="U680"/>
  <c r="U681"/>
  <c r="U682"/>
  <c r="U683"/>
  <c r="U684"/>
  <c r="U685"/>
  <c r="U686"/>
  <c r="U687"/>
  <c r="U688"/>
  <c r="U689"/>
  <c r="U690"/>
  <c r="U691"/>
  <c r="U692"/>
  <c r="U693"/>
  <c r="U694"/>
  <c r="U695"/>
  <c r="U696"/>
  <c r="U697"/>
  <c r="U698"/>
  <c r="U699"/>
  <c r="U700"/>
  <c r="U701"/>
  <c r="U702"/>
  <c r="U703"/>
  <c r="U704"/>
  <c r="U705"/>
  <c r="U706"/>
  <c r="U707"/>
  <c r="U708"/>
  <c r="U709"/>
  <c r="U710"/>
  <c r="U711"/>
  <c r="U712"/>
  <c r="U713"/>
  <c r="U714"/>
  <c r="U715"/>
  <c r="U716"/>
  <c r="U717"/>
  <c r="U718"/>
  <c r="U719"/>
  <c r="U720"/>
  <c r="U721"/>
  <c r="U722"/>
  <c r="U723"/>
  <c r="U724"/>
  <c r="U725"/>
  <c r="U726"/>
  <c r="U727"/>
  <c r="U728"/>
  <c r="U729"/>
  <c r="U730"/>
  <c r="U731"/>
  <c r="U732"/>
  <c r="U733"/>
  <c r="U734"/>
  <c r="U735"/>
  <c r="U736"/>
  <c r="U737"/>
  <c r="U738"/>
  <c r="U739"/>
  <c r="U740"/>
  <c r="U741"/>
  <c r="U742"/>
  <c r="U743"/>
  <c r="U744"/>
  <c r="U745"/>
  <c r="U746"/>
  <c r="U747"/>
  <c r="U748"/>
  <c r="U749"/>
  <c r="U750"/>
  <c r="U751"/>
  <c r="U752"/>
  <c r="U753"/>
  <c r="U754"/>
  <c r="U755"/>
  <c r="U756"/>
  <c r="U757"/>
  <c r="U758"/>
  <c r="U759"/>
  <c r="U760"/>
  <c r="U761"/>
  <c r="U762"/>
  <c r="U763"/>
  <c r="U764"/>
  <c r="U765"/>
  <c r="U766"/>
  <c r="U767"/>
  <c r="U768"/>
  <c r="U769"/>
  <c r="U770"/>
  <c r="U771"/>
  <c r="U772"/>
  <c r="U773"/>
  <c r="U774"/>
  <c r="U775"/>
  <c r="U776"/>
  <c r="U777"/>
  <c r="U778"/>
  <c r="U779"/>
  <c r="U780"/>
  <c r="U781"/>
  <c r="U782"/>
  <c r="U783"/>
  <c r="U784"/>
  <c r="U785"/>
  <c r="U786"/>
  <c r="U787"/>
  <c r="U788"/>
  <c r="U789"/>
  <c r="U790"/>
  <c r="U791"/>
  <c r="U792"/>
  <c r="U793"/>
  <c r="U794"/>
  <c r="U795"/>
  <c r="U796"/>
  <c r="U797"/>
  <c r="U798"/>
  <c r="U799"/>
  <c r="U800"/>
  <c r="U801"/>
  <c r="U802"/>
  <c r="U803"/>
  <c r="U804"/>
  <c r="U805"/>
  <c r="U806"/>
  <c r="U807"/>
  <c r="U808"/>
  <c r="U809"/>
  <c r="U810"/>
  <c r="U811"/>
  <c r="U812"/>
  <c r="U813"/>
  <c r="U814"/>
  <c r="U815"/>
  <c r="U816"/>
  <c r="U817"/>
  <c r="U818"/>
  <c r="U819"/>
  <c r="U820"/>
  <c r="U821"/>
  <c r="U822"/>
  <c r="U823"/>
  <c r="U824"/>
  <c r="U825"/>
  <c r="U826"/>
  <c r="U827"/>
  <c r="U828"/>
  <c r="U829"/>
  <c r="U830"/>
  <c r="U831"/>
  <c r="U832"/>
  <c r="U833"/>
  <c r="U834"/>
  <c r="U835"/>
  <c r="U836"/>
  <c r="U837"/>
  <c r="U838"/>
  <c r="U839"/>
  <c r="U840"/>
  <c r="U841"/>
  <c r="U842"/>
  <c r="U843"/>
  <c r="U844"/>
  <c r="U845"/>
  <c r="U846"/>
  <c r="U847"/>
  <c r="U848"/>
  <c r="U849"/>
  <c r="U850"/>
  <c r="U851"/>
  <c r="U852"/>
  <c r="U853"/>
  <c r="U854"/>
  <c r="U855"/>
  <c r="U856"/>
  <c r="U857"/>
  <c r="U858"/>
  <c r="U859"/>
  <c r="U860"/>
  <c r="U861"/>
  <c r="U862"/>
  <c r="U863"/>
  <c r="U864"/>
  <c r="U865"/>
  <c r="U866"/>
  <c r="U867"/>
  <c r="U868"/>
  <c r="U869"/>
  <c r="U870"/>
  <c r="U871"/>
  <c r="U872"/>
  <c r="U873"/>
  <c r="U874"/>
  <c r="U875"/>
  <c r="U876"/>
  <c r="U877"/>
  <c r="U878"/>
  <c r="U879"/>
  <c r="U880"/>
  <c r="U881"/>
  <c r="U882"/>
  <c r="U883"/>
  <c r="U884"/>
  <c r="U885"/>
  <c r="U886"/>
  <c r="U887"/>
  <c r="U888"/>
  <c r="U889"/>
  <c r="U890"/>
  <c r="U891"/>
  <c r="U892"/>
  <c r="U893"/>
  <c r="U894"/>
  <c r="U895"/>
  <c r="U896"/>
  <c r="U897"/>
  <c r="U898"/>
  <c r="U899"/>
  <c r="U900"/>
  <c r="U901"/>
  <c r="U902"/>
  <c r="U903"/>
  <c r="U904"/>
  <c r="U905"/>
  <c r="U906"/>
  <c r="U907"/>
  <c r="U908"/>
  <c r="U909"/>
  <c r="U910"/>
  <c r="U911"/>
  <c r="U912"/>
  <c r="U913"/>
  <c r="U914"/>
  <c r="U915"/>
  <c r="U916"/>
  <c r="U917"/>
  <c r="U918"/>
  <c r="U919"/>
  <c r="U920"/>
  <c r="U921"/>
  <c r="U922"/>
  <c r="U923"/>
  <c r="U924"/>
  <c r="U925"/>
  <c r="U926"/>
  <c r="U927"/>
  <c r="U928"/>
  <c r="U929"/>
  <c r="U930"/>
  <c r="U931"/>
  <c r="U932"/>
  <c r="U933"/>
  <c r="U934"/>
  <c r="U935"/>
  <c r="U936"/>
  <c r="U937"/>
  <c r="U938"/>
  <c r="U939"/>
  <c r="U940"/>
  <c r="U941"/>
  <c r="U942"/>
  <c r="U943"/>
  <c r="U944"/>
  <c r="U945"/>
  <c r="U946"/>
  <c r="U947"/>
  <c r="U948"/>
  <c r="U949"/>
  <c r="U950"/>
  <c r="U951"/>
  <c r="U952"/>
  <c r="U953"/>
  <c r="U954"/>
  <c r="U955"/>
  <c r="U956"/>
  <c r="U957"/>
  <c r="U958"/>
  <c r="U959"/>
  <c r="U960"/>
  <c r="U961"/>
  <c r="U962"/>
  <c r="U963"/>
  <c r="U964"/>
  <c r="U965"/>
  <c r="U966"/>
  <c r="U967"/>
  <c r="U968"/>
  <c r="U969"/>
  <c r="U970"/>
  <c r="U971"/>
  <c r="U972"/>
  <c r="U973"/>
  <c r="U974"/>
  <c r="U975"/>
  <c r="U976"/>
  <c r="U977"/>
  <c r="U978"/>
  <c r="U979"/>
  <c r="U980"/>
  <c r="U981"/>
  <c r="U982"/>
  <c r="U983"/>
  <c r="U984"/>
  <c r="U985"/>
  <c r="U986"/>
  <c r="U987"/>
  <c r="U988"/>
  <c r="U989"/>
  <c r="U990"/>
  <c r="U991"/>
  <c r="U992"/>
  <c r="U993"/>
  <c r="U994"/>
  <c r="U995"/>
  <c r="U996"/>
  <c r="U997"/>
  <c r="U998"/>
  <c r="U999"/>
  <c r="U1000"/>
  <c r="U1001"/>
  <c r="U1002"/>
  <c r="U1003"/>
  <c r="U1004"/>
  <c r="U1005"/>
  <c r="U1006"/>
  <c r="U1007"/>
  <c r="U1008"/>
  <c r="U1009"/>
  <c r="U1010"/>
  <c r="U1011"/>
  <c r="V512"/>
  <c r="V513"/>
  <c r="V517"/>
  <c r="V518"/>
  <c r="V514"/>
  <c r="V515"/>
  <c r="V516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W512"/>
  <c r="W513"/>
  <c r="W517"/>
  <c r="W518"/>
  <c r="W7" s="1"/>
  <c r="W514"/>
  <c r="W515"/>
  <c r="W516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W646"/>
  <c r="W647"/>
  <c r="W648"/>
  <c r="W649"/>
  <c r="W650"/>
  <c r="W651"/>
  <c r="W652"/>
  <c r="W653"/>
  <c r="W654"/>
  <c r="W655"/>
  <c r="W656"/>
  <c r="W657"/>
  <c r="W658"/>
  <c r="W659"/>
  <c r="W660"/>
  <c r="W661"/>
  <c r="W662"/>
  <c r="W663"/>
  <c r="W664"/>
  <c r="W665"/>
  <c r="W666"/>
  <c r="W667"/>
  <c r="W668"/>
  <c r="W669"/>
  <c r="W670"/>
  <c r="W671"/>
  <c r="W672"/>
  <c r="W673"/>
  <c r="W674"/>
  <c r="W675"/>
  <c r="W676"/>
  <c r="W677"/>
  <c r="W678"/>
  <c r="W679"/>
  <c r="W680"/>
  <c r="W681"/>
  <c r="W682"/>
  <c r="W683"/>
  <c r="W684"/>
  <c r="W685"/>
  <c r="W686"/>
  <c r="W687"/>
  <c r="W688"/>
  <c r="W689"/>
  <c r="W690"/>
  <c r="W691"/>
  <c r="W692"/>
  <c r="W693"/>
  <c r="W694"/>
  <c r="W695"/>
  <c r="W696"/>
  <c r="W697"/>
  <c r="W698"/>
  <c r="W699"/>
  <c r="W700"/>
  <c r="W701"/>
  <c r="W702"/>
  <c r="W703"/>
  <c r="W704"/>
  <c r="W705"/>
  <c r="W706"/>
  <c r="W707"/>
  <c r="W708"/>
  <c r="W709"/>
  <c r="W710"/>
  <c r="W711"/>
  <c r="W712"/>
  <c r="W713"/>
  <c r="W714"/>
  <c r="W715"/>
  <c r="W716"/>
  <c r="W717"/>
  <c r="W718"/>
  <c r="W719"/>
  <c r="W720"/>
  <c r="W721"/>
  <c r="W722"/>
  <c r="W723"/>
  <c r="W724"/>
  <c r="W725"/>
  <c r="W726"/>
  <c r="W727"/>
  <c r="W728"/>
  <c r="W729"/>
  <c r="W730"/>
  <c r="W731"/>
  <c r="W732"/>
  <c r="W733"/>
  <c r="W734"/>
  <c r="W735"/>
  <c r="W736"/>
  <c r="W737"/>
  <c r="W738"/>
  <c r="W739"/>
  <c r="W740"/>
  <c r="W741"/>
  <c r="W742"/>
  <c r="W743"/>
  <c r="W744"/>
  <c r="W745"/>
  <c r="W746"/>
  <c r="W747"/>
  <c r="W748"/>
  <c r="W749"/>
  <c r="W750"/>
  <c r="W751"/>
  <c r="W752"/>
  <c r="W753"/>
  <c r="W754"/>
  <c r="W755"/>
  <c r="W756"/>
  <c r="W757"/>
  <c r="W758"/>
  <c r="W759"/>
  <c r="W760"/>
  <c r="W761"/>
  <c r="W762"/>
  <c r="W763"/>
  <c r="W764"/>
  <c r="W765"/>
  <c r="W766"/>
  <c r="W767"/>
  <c r="W768"/>
  <c r="W769"/>
  <c r="W770"/>
  <c r="W771"/>
  <c r="W772"/>
  <c r="W773"/>
  <c r="W774"/>
  <c r="W775"/>
  <c r="W776"/>
  <c r="W777"/>
  <c r="W778"/>
  <c r="W779"/>
  <c r="W780"/>
  <c r="W781"/>
  <c r="W782"/>
  <c r="W783"/>
  <c r="W784"/>
  <c r="W785"/>
  <c r="W786"/>
  <c r="W787"/>
  <c r="W788"/>
  <c r="W789"/>
  <c r="W790"/>
  <c r="W791"/>
  <c r="W792"/>
  <c r="W793"/>
  <c r="W794"/>
  <c r="W795"/>
  <c r="W796"/>
  <c r="W797"/>
  <c r="W798"/>
  <c r="W799"/>
  <c r="W800"/>
  <c r="W801"/>
  <c r="W802"/>
  <c r="W803"/>
  <c r="W804"/>
  <c r="W805"/>
  <c r="W806"/>
  <c r="W807"/>
  <c r="W808"/>
  <c r="W809"/>
  <c r="W810"/>
  <c r="W811"/>
  <c r="W812"/>
  <c r="W813"/>
  <c r="W814"/>
  <c r="W815"/>
  <c r="W816"/>
  <c r="W817"/>
  <c r="W818"/>
  <c r="W819"/>
  <c r="W820"/>
  <c r="W821"/>
  <c r="W822"/>
  <c r="W823"/>
  <c r="W824"/>
  <c r="W825"/>
  <c r="W826"/>
  <c r="W827"/>
  <c r="W828"/>
  <c r="W829"/>
  <c r="W830"/>
  <c r="W831"/>
  <c r="W832"/>
  <c r="W833"/>
  <c r="W834"/>
  <c r="W835"/>
  <c r="W836"/>
  <c r="W837"/>
  <c r="W838"/>
  <c r="W839"/>
  <c r="W840"/>
  <c r="W841"/>
  <c r="W842"/>
  <c r="W843"/>
  <c r="W844"/>
  <c r="W845"/>
  <c r="W846"/>
  <c r="W847"/>
  <c r="W848"/>
  <c r="W849"/>
  <c r="W850"/>
  <c r="W851"/>
  <c r="W852"/>
  <c r="W853"/>
  <c r="W854"/>
  <c r="W855"/>
  <c r="W856"/>
  <c r="W857"/>
  <c r="W858"/>
  <c r="W859"/>
  <c r="W860"/>
  <c r="W861"/>
  <c r="W862"/>
  <c r="W863"/>
  <c r="W864"/>
  <c r="W865"/>
  <c r="W866"/>
  <c r="W867"/>
  <c r="W868"/>
  <c r="W869"/>
  <c r="W870"/>
  <c r="W871"/>
  <c r="W872"/>
  <c r="W873"/>
  <c r="W874"/>
  <c r="W875"/>
  <c r="W876"/>
  <c r="W877"/>
  <c r="W878"/>
  <c r="W879"/>
  <c r="W880"/>
  <c r="W881"/>
  <c r="W882"/>
  <c r="W883"/>
  <c r="W884"/>
  <c r="W885"/>
  <c r="W886"/>
  <c r="W887"/>
  <c r="W888"/>
  <c r="W889"/>
  <c r="W890"/>
  <c r="W891"/>
  <c r="W892"/>
  <c r="W893"/>
  <c r="W894"/>
  <c r="W895"/>
  <c r="W896"/>
  <c r="W897"/>
  <c r="W898"/>
  <c r="W899"/>
  <c r="W900"/>
  <c r="W901"/>
  <c r="W902"/>
  <c r="W903"/>
  <c r="W904"/>
  <c r="W905"/>
  <c r="W906"/>
  <c r="W907"/>
  <c r="W908"/>
  <c r="W909"/>
  <c r="W910"/>
  <c r="W911"/>
  <c r="W912"/>
  <c r="W913"/>
  <c r="W914"/>
  <c r="W915"/>
  <c r="W916"/>
  <c r="W917"/>
  <c r="W918"/>
  <c r="W919"/>
  <c r="W920"/>
  <c r="W921"/>
  <c r="W922"/>
  <c r="W923"/>
  <c r="W924"/>
  <c r="W925"/>
  <c r="W926"/>
  <c r="W927"/>
  <c r="W928"/>
  <c r="W929"/>
  <c r="W930"/>
  <c r="W931"/>
  <c r="W932"/>
  <c r="W933"/>
  <c r="W934"/>
  <c r="W935"/>
  <c r="W936"/>
  <c r="W937"/>
  <c r="W938"/>
  <c r="W939"/>
  <c r="W940"/>
  <c r="W941"/>
  <c r="W942"/>
  <c r="W943"/>
  <c r="W944"/>
  <c r="W945"/>
  <c r="W946"/>
  <c r="W947"/>
  <c r="W948"/>
  <c r="W949"/>
  <c r="W950"/>
  <c r="W951"/>
  <c r="W952"/>
  <c r="W953"/>
  <c r="W954"/>
  <c r="W955"/>
  <c r="W956"/>
  <c r="W957"/>
  <c r="W958"/>
  <c r="W959"/>
  <c r="W960"/>
  <c r="W961"/>
  <c r="W962"/>
  <c r="W963"/>
  <c r="W964"/>
  <c r="W965"/>
  <c r="W966"/>
  <c r="W967"/>
  <c r="W968"/>
  <c r="W969"/>
  <c r="W970"/>
  <c r="W971"/>
  <c r="W972"/>
  <c r="W973"/>
  <c r="W974"/>
  <c r="W975"/>
  <c r="W976"/>
  <c r="W977"/>
  <c r="W978"/>
  <c r="W979"/>
  <c r="W980"/>
  <c r="W981"/>
  <c r="W982"/>
  <c r="W983"/>
  <c r="W984"/>
  <c r="W985"/>
  <c r="W986"/>
  <c r="W987"/>
  <c r="W988"/>
  <c r="W989"/>
  <c r="W990"/>
  <c r="W991"/>
  <c r="W992"/>
  <c r="W993"/>
  <c r="W994"/>
  <c r="W995"/>
  <c r="W996"/>
  <c r="W997"/>
  <c r="W998"/>
  <c r="W999"/>
  <c r="W1000"/>
  <c r="W1001"/>
  <c r="W1002"/>
  <c r="W1003"/>
  <c r="W1004"/>
  <c r="W1005"/>
  <c r="W1006"/>
  <c r="W1007"/>
  <c r="W1008"/>
  <c r="W1009"/>
  <c r="W1010"/>
  <c r="W1011"/>
  <c r="X512"/>
  <c r="X513"/>
  <c r="X517"/>
  <c r="X518"/>
  <c r="X514"/>
  <c r="X515"/>
  <c r="X516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1004"/>
  <c r="X1005"/>
  <c r="X1006"/>
  <c r="X1007"/>
  <c r="X1008"/>
  <c r="X1009"/>
  <c r="X1010"/>
  <c r="X1011"/>
  <c r="Y512"/>
  <c r="Y517"/>
  <c r="Y518"/>
  <c r="Y513"/>
  <c r="Y514"/>
  <c r="Y515"/>
  <c r="Y516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974"/>
  <c r="Y975"/>
  <c r="Y976"/>
  <c r="Y977"/>
  <c r="Y978"/>
  <c r="Y979"/>
  <c r="Y980"/>
  <c r="Y981"/>
  <c r="Y982"/>
  <c r="Y983"/>
  <c r="Y984"/>
  <c r="Y985"/>
  <c r="Y986"/>
  <c r="Y987"/>
  <c r="Y988"/>
  <c r="Y989"/>
  <c r="Y990"/>
  <c r="Y991"/>
  <c r="Y992"/>
  <c r="Y993"/>
  <c r="Y994"/>
  <c r="Y995"/>
  <c r="Y996"/>
  <c r="Y997"/>
  <c r="Y998"/>
  <c r="Y999"/>
  <c r="Y1000"/>
  <c r="Y1001"/>
  <c r="Y1002"/>
  <c r="Y1003"/>
  <c r="Y1004"/>
  <c r="Y1005"/>
  <c r="Y1006"/>
  <c r="Y1007"/>
  <c r="Y1008"/>
  <c r="Y1009"/>
  <c r="Y1010"/>
  <c r="Y10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Z697"/>
  <c r="Z698"/>
  <c r="Z699"/>
  <c r="Z700"/>
  <c r="Z701"/>
  <c r="Z702"/>
  <c r="Z703"/>
  <c r="Z704"/>
  <c r="Z705"/>
  <c r="Z706"/>
  <c r="Z707"/>
  <c r="Z708"/>
  <c r="Z709"/>
  <c r="Z710"/>
  <c r="Z711"/>
  <c r="Z712"/>
  <c r="Z713"/>
  <c r="Z714"/>
  <c r="Z715"/>
  <c r="Z716"/>
  <c r="Z717"/>
  <c r="Z718"/>
  <c r="Z719"/>
  <c r="Z720"/>
  <c r="Z721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39"/>
  <c r="Z740"/>
  <c r="Z741"/>
  <c r="Z742"/>
  <c r="Z743"/>
  <c r="Z744"/>
  <c r="Z745"/>
  <c r="Z746"/>
  <c r="Z747"/>
  <c r="Z748"/>
  <c r="Z749"/>
  <c r="Z750"/>
  <c r="Z751"/>
  <c r="Z752"/>
  <c r="Z753"/>
  <c r="Z754"/>
  <c r="Z755"/>
  <c r="Z756"/>
  <c r="Z757"/>
  <c r="Z758"/>
  <c r="Z759"/>
  <c r="Z760"/>
  <c r="Z761"/>
  <c r="Z762"/>
  <c r="Z763"/>
  <c r="Z764"/>
  <c r="Z765"/>
  <c r="Z766"/>
  <c r="Z767"/>
  <c r="Z768"/>
  <c r="Z769"/>
  <c r="Z770"/>
  <c r="Z771"/>
  <c r="Z772"/>
  <c r="Z773"/>
  <c r="Z774"/>
  <c r="Z775"/>
  <c r="Z776"/>
  <c r="Z777"/>
  <c r="Z778"/>
  <c r="Z779"/>
  <c r="Z780"/>
  <c r="Z781"/>
  <c r="Z782"/>
  <c r="Z783"/>
  <c r="Z784"/>
  <c r="Z785"/>
  <c r="Z786"/>
  <c r="Z787"/>
  <c r="Z788"/>
  <c r="Z789"/>
  <c r="Z790"/>
  <c r="Z791"/>
  <c r="Z792"/>
  <c r="Z793"/>
  <c r="Z794"/>
  <c r="Z795"/>
  <c r="Z796"/>
  <c r="Z797"/>
  <c r="Z798"/>
  <c r="Z799"/>
  <c r="Z800"/>
  <c r="Z801"/>
  <c r="Z802"/>
  <c r="Z803"/>
  <c r="Z804"/>
  <c r="Z805"/>
  <c r="Z806"/>
  <c r="Z807"/>
  <c r="Z808"/>
  <c r="Z809"/>
  <c r="Z810"/>
  <c r="Z811"/>
  <c r="Z812"/>
  <c r="Z813"/>
  <c r="Z814"/>
  <c r="Z815"/>
  <c r="Z816"/>
  <c r="Z817"/>
  <c r="Z818"/>
  <c r="Z819"/>
  <c r="Z820"/>
  <c r="Z821"/>
  <c r="Z822"/>
  <c r="Z823"/>
  <c r="Z824"/>
  <c r="Z825"/>
  <c r="Z826"/>
  <c r="Z827"/>
  <c r="Z828"/>
  <c r="Z829"/>
  <c r="Z830"/>
  <c r="Z831"/>
  <c r="Z832"/>
  <c r="Z833"/>
  <c r="Z834"/>
  <c r="Z835"/>
  <c r="Z836"/>
  <c r="Z837"/>
  <c r="Z838"/>
  <c r="Z839"/>
  <c r="Z840"/>
  <c r="Z841"/>
  <c r="Z842"/>
  <c r="Z843"/>
  <c r="Z844"/>
  <c r="Z845"/>
  <c r="Z846"/>
  <c r="Z847"/>
  <c r="Z848"/>
  <c r="Z849"/>
  <c r="Z850"/>
  <c r="Z851"/>
  <c r="Z852"/>
  <c r="Z853"/>
  <c r="Z854"/>
  <c r="Z855"/>
  <c r="Z856"/>
  <c r="Z857"/>
  <c r="Z858"/>
  <c r="Z859"/>
  <c r="Z860"/>
  <c r="Z861"/>
  <c r="Z862"/>
  <c r="Z863"/>
  <c r="Z864"/>
  <c r="Z865"/>
  <c r="Z866"/>
  <c r="Z867"/>
  <c r="Z868"/>
  <c r="Z869"/>
  <c r="Z870"/>
  <c r="Z871"/>
  <c r="Z872"/>
  <c r="Z873"/>
  <c r="Z874"/>
  <c r="Z875"/>
  <c r="Z876"/>
  <c r="Z877"/>
  <c r="Z878"/>
  <c r="Z879"/>
  <c r="Z880"/>
  <c r="Z881"/>
  <c r="Z882"/>
  <c r="Z883"/>
  <c r="Z884"/>
  <c r="Z885"/>
  <c r="Z886"/>
  <c r="Z887"/>
  <c r="Z888"/>
  <c r="Z889"/>
  <c r="Z890"/>
  <c r="Z891"/>
  <c r="Z892"/>
  <c r="Z893"/>
  <c r="Z894"/>
  <c r="Z895"/>
  <c r="Z896"/>
  <c r="Z897"/>
  <c r="Z898"/>
  <c r="Z899"/>
  <c r="Z900"/>
  <c r="Z901"/>
  <c r="Z902"/>
  <c r="Z903"/>
  <c r="Z904"/>
  <c r="Z905"/>
  <c r="Z906"/>
  <c r="Z907"/>
  <c r="Z908"/>
  <c r="Z909"/>
  <c r="Z910"/>
  <c r="Z911"/>
  <c r="Z912"/>
  <c r="Z913"/>
  <c r="Z914"/>
  <c r="Z915"/>
  <c r="Z916"/>
  <c r="Z917"/>
  <c r="Z918"/>
  <c r="Z919"/>
  <c r="Z920"/>
  <c r="Z921"/>
  <c r="Z922"/>
  <c r="Z923"/>
  <c r="Z924"/>
  <c r="Z925"/>
  <c r="Z926"/>
  <c r="Z927"/>
  <c r="Z928"/>
  <c r="Z929"/>
  <c r="Z930"/>
  <c r="Z931"/>
  <c r="Z932"/>
  <c r="Z933"/>
  <c r="Z934"/>
  <c r="Z935"/>
  <c r="Z936"/>
  <c r="Z937"/>
  <c r="Z938"/>
  <c r="Z939"/>
  <c r="Z940"/>
  <c r="Z941"/>
  <c r="Z942"/>
  <c r="Z943"/>
  <c r="Z944"/>
  <c r="Z945"/>
  <c r="Z946"/>
  <c r="Z947"/>
  <c r="Z948"/>
  <c r="Z949"/>
  <c r="Z950"/>
  <c r="Z951"/>
  <c r="Z952"/>
  <c r="Z953"/>
  <c r="Z954"/>
  <c r="Z955"/>
  <c r="Z956"/>
  <c r="Z957"/>
  <c r="Z958"/>
  <c r="Z959"/>
  <c r="Z960"/>
  <c r="Z961"/>
  <c r="Z962"/>
  <c r="Z963"/>
  <c r="Z964"/>
  <c r="Z965"/>
  <c r="Z966"/>
  <c r="Z967"/>
  <c r="Z968"/>
  <c r="Z969"/>
  <c r="Z970"/>
  <c r="Z971"/>
  <c r="Z972"/>
  <c r="Z973"/>
  <c r="Z974"/>
  <c r="Z975"/>
  <c r="Z976"/>
  <c r="Z977"/>
  <c r="Z978"/>
  <c r="Z979"/>
  <c r="Z980"/>
  <c r="Z981"/>
  <c r="Z982"/>
  <c r="Z983"/>
  <c r="Z984"/>
  <c r="Z985"/>
  <c r="Z986"/>
  <c r="Z987"/>
  <c r="Z988"/>
  <c r="Z989"/>
  <c r="Z990"/>
  <c r="Z991"/>
  <c r="Z992"/>
  <c r="Z993"/>
  <c r="Z994"/>
  <c r="Z995"/>
  <c r="Z996"/>
  <c r="Z997"/>
  <c r="Z998"/>
  <c r="Z999"/>
  <c r="Z1000"/>
  <c r="Z1001"/>
  <c r="Z1002"/>
  <c r="Z1003"/>
  <c r="Z1004"/>
  <c r="Z1005"/>
  <c r="Z1006"/>
  <c r="Z1007"/>
  <c r="Z1008"/>
  <c r="Z1009"/>
  <c r="Z1010"/>
  <c r="Z1011"/>
  <c r="AA512"/>
  <c r="AA513"/>
  <c r="AA514"/>
  <c r="AA515"/>
  <c r="AA516"/>
  <c r="AA517"/>
  <c r="AA518"/>
  <c r="AA519"/>
  <c r="AA520"/>
  <c r="AA521"/>
  <c r="AA522"/>
  <c r="AA523"/>
  <c r="AA524"/>
  <c r="AA525"/>
  <c r="AA526"/>
  <c r="AA527"/>
  <c r="AA528"/>
  <c r="AA529"/>
  <c r="AA530"/>
  <c r="AA531"/>
  <c r="AA532"/>
  <c r="AA533"/>
  <c r="AA534"/>
  <c r="AA535"/>
  <c r="AA536"/>
  <c r="AA537"/>
  <c r="AA538"/>
  <c r="AA539"/>
  <c r="AA540"/>
  <c r="AA541"/>
  <c r="AA542"/>
  <c r="AA543"/>
  <c r="AA544"/>
  <c r="AA545"/>
  <c r="AA546"/>
  <c r="AA547"/>
  <c r="AA548"/>
  <c r="AA549"/>
  <c r="AA550"/>
  <c r="AA551"/>
  <c r="AA552"/>
  <c r="AA553"/>
  <c r="AA554"/>
  <c r="AA555"/>
  <c r="AA556"/>
  <c r="AA557"/>
  <c r="AA558"/>
  <c r="AA559"/>
  <c r="AA560"/>
  <c r="AA561"/>
  <c r="AA562"/>
  <c r="AA563"/>
  <c r="AA564"/>
  <c r="AA565"/>
  <c r="AA566"/>
  <c r="AA567"/>
  <c r="AA568"/>
  <c r="AA569"/>
  <c r="AA570"/>
  <c r="AA571"/>
  <c r="AA572"/>
  <c r="AA573"/>
  <c r="AA574"/>
  <c r="AA575"/>
  <c r="AA576"/>
  <c r="AA577"/>
  <c r="AA578"/>
  <c r="AA579"/>
  <c r="AA580"/>
  <c r="AA581"/>
  <c r="AA582"/>
  <c r="AA583"/>
  <c r="AA584"/>
  <c r="AA585"/>
  <c r="AA586"/>
  <c r="AA587"/>
  <c r="AA588"/>
  <c r="AA589"/>
  <c r="AA590"/>
  <c r="AA591"/>
  <c r="AA592"/>
  <c r="AA593"/>
  <c r="AA594"/>
  <c r="AA595"/>
  <c r="AA596"/>
  <c r="AA597"/>
  <c r="AA598"/>
  <c r="AA599"/>
  <c r="AA600"/>
  <c r="AA601"/>
  <c r="AA602"/>
  <c r="AA603"/>
  <c r="AA604"/>
  <c r="AA605"/>
  <c r="AA606"/>
  <c r="AA607"/>
  <c r="AA608"/>
  <c r="AA609"/>
  <c r="AA610"/>
  <c r="AA611"/>
  <c r="AA612"/>
  <c r="AA613"/>
  <c r="AA614"/>
  <c r="AA615"/>
  <c r="AA616"/>
  <c r="AA617"/>
  <c r="AA618"/>
  <c r="AA619"/>
  <c r="AA620"/>
  <c r="AA621"/>
  <c r="AA622"/>
  <c r="AA623"/>
  <c r="AA624"/>
  <c r="AA625"/>
  <c r="AA626"/>
  <c r="AA627"/>
  <c r="AA628"/>
  <c r="AA629"/>
  <c r="AA630"/>
  <c r="AA631"/>
  <c r="AA632"/>
  <c r="AA633"/>
  <c r="AA634"/>
  <c r="AA635"/>
  <c r="AA636"/>
  <c r="AA637"/>
  <c r="AA638"/>
  <c r="AA639"/>
  <c r="AA640"/>
  <c r="AA641"/>
  <c r="AA642"/>
  <c r="AA643"/>
  <c r="AA644"/>
  <c r="AA645"/>
  <c r="AA646"/>
  <c r="AA647"/>
  <c r="AA648"/>
  <c r="AA649"/>
  <c r="AA650"/>
  <c r="AA651"/>
  <c r="AA652"/>
  <c r="AA653"/>
  <c r="AA654"/>
  <c r="AA655"/>
  <c r="AA656"/>
  <c r="AA657"/>
  <c r="AA658"/>
  <c r="AA659"/>
  <c r="AA660"/>
  <c r="AA661"/>
  <c r="AA662"/>
  <c r="AA663"/>
  <c r="AA664"/>
  <c r="AA665"/>
  <c r="AA666"/>
  <c r="AA667"/>
  <c r="AA668"/>
  <c r="AA669"/>
  <c r="AA670"/>
  <c r="AA671"/>
  <c r="AA672"/>
  <c r="AA673"/>
  <c r="AA674"/>
  <c r="AA675"/>
  <c r="AA676"/>
  <c r="AA677"/>
  <c r="AA678"/>
  <c r="AA679"/>
  <c r="AA680"/>
  <c r="AA681"/>
  <c r="AA682"/>
  <c r="AA683"/>
  <c r="AA684"/>
  <c r="AA685"/>
  <c r="AA686"/>
  <c r="AA687"/>
  <c r="AA688"/>
  <c r="AA689"/>
  <c r="AA690"/>
  <c r="AA691"/>
  <c r="AA692"/>
  <c r="AA693"/>
  <c r="AA694"/>
  <c r="AA695"/>
  <c r="AA696"/>
  <c r="AA697"/>
  <c r="AA698"/>
  <c r="AA699"/>
  <c r="AA700"/>
  <c r="AA701"/>
  <c r="AA702"/>
  <c r="AA703"/>
  <c r="AA704"/>
  <c r="AA705"/>
  <c r="AA706"/>
  <c r="AA707"/>
  <c r="AA708"/>
  <c r="AA709"/>
  <c r="AA710"/>
  <c r="AA711"/>
  <c r="AA712"/>
  <c r="AA713"/>
  <c r="AA714"/>
  <c r="AA715"/>
  <c r="AA716"/>
  <c r="AA717"/>
  <c r="AA718"/>
  <c r="AA719"/>
  <c r="AA720"/>
  <c r="AA721"/>
  <c r="AA722"/>
  <c r="AA723"/>
  <c r="AA724"/>
  <c r="AA725"/>
  <c r="AA726"/>
  <c r="AA727"/>
  <c r="AA728"/>
  <c r="AA729"/>
  <c r="AA730"/>
  <c r="AA731"/>
  <c r="AA732"/>
  <c r="AA733"/>
  <c r="AA734"/>
  <c r="AA735"/>
  <c r="AA736"/>
  <c r="AA737"/>
  <c r="AA738"/>
  <c r="AA739"/>
  <c r="AA740"/>
  <c r="AA741"/>
  <c r="AA742"/>
  <c r="AA743"/>
  <c r="AA744"/>
  <c r="AA745"/>
  <c r="AA746"/>
  <c r="AA747"/>
  <c r="AA748"/>
  <c r="AA749"/>
  <c r="AA750"/>
  <c r="AA751"/>
  <c r="AA752"/>
  <c r="AA753"/>
  <c r="AA754"/>
  <c r="AA755"/>
  <c r="AA756"/>
  <c r="AA757"/>
  <c r="AA758"/>
  <c r="AA759"/>
  <c r="AA760"/>
  <c r="AA761"/>
  <c r="AA762"/>
  <c r="AA763"/>
  <c r="AA764"/>
  <c r="AA765"/>
  <c r="AA766"/>
  <c r="AA767"/>
  <c r="AA768"/>
  <c r="AA769"/>
  <c r="AA770"/>
  <c r="AA771"/>
  <c r="AA772"/>
  <c r="AA773"/>
  <c r="AA774"/>
  <c r="AA775"/>
  <c r="AA776"/>
  <c r="AA777"/>
  <c r="AA778"/>
  <c r="AA779"/>
  <c r="AA780"/>
  <c r="AA781"/>
  <c r="AA782"/>
  <c r="AA783"/>
  <c r="AA784"/>
  <c r="AA785"/>
  <c r="AA786"/>
  <c r="AA787"/>
  <c r="AA788"/>
  <c r="AA789"/>
  <c r="AA790"/>
  <c r="AA791"/>
  <c r="AA792"/>
  <c r="AA793"/>
  <c r="AA794"/>
  <c r="AA795"/>
  <c r="AA796"/>
  <c r="AA797"/>
  <c r="AA798"/>
  <c r="AA799"/>
  <c r="AA800"/>
  <c r="AA801"/>
  <c r="AA802"/>
  <c r="AA803"/>
  <c r="AA804"/>
  <c r="AA805"/>
  <c r="AA806"/>
  <c r="AA807"/>
  <c r="AA808"/>
  <c r="AA809"/>
  <c r="AA810"/>
  <c r="AA811"/>
  <c r="AA812"/>
  <c r="AA813"/>
  <c r="AA814"/>
  <c r="AA815"/>
  <c r="AA816"/>
  <c r="AA817"/>
  <c r="AA818"/>
  <c r="AA819"/>
  <c r="AA820"/>
  <c r="AA821"/>
  <c r="AA822"/>
  <c r="AA823"/>
  <c r="AA824"/>
  <c r="AA825"/>
  <c r="AA826"/>
  <c r="AA827"/>
  <c r="AA828"/>
  <c r="AA829"/>
  <c r="AA830"/>
  <c r="AA831"/>
  <c r="AA832"/>
  <c r="AA833"/>
  <c r="AA834"/>
  <c r="AA835"/>
  <c r="AA836"/>
  <c r="AA837"/>
  <c r="AA838"/>
  <c r="AA839"/>
  <c r="AA840"/>
  <c r="AA841"/>
  <c r="AA842"/>
  <c r="AA843"/>
  <c r="AA844"/>
  <c r="AA845"/>
  <c r="AA846"/>
  <c r="AA847"/>
  <c r="AA848"/>
  <c r="AA849"/>
  <c r="AA850"/>
  <c r="AA851"/>
  <c r="AA852"/>
  <c r="AA853"/>
  <c r="AA854"/>
  <c r="AA855"/>
  <c r="AA856"/>
  <c r="AA857"/>
  <c r="AA858"/>
  <c r="AA859"/>
  <c r="AA860"/>
  <c r="AA861"/>
  <c r="AA862"/>
  <c r="AA863"/>
  <c r="AA864"/>
  <c r="AA865"/>
  <c r="AA866"/>
  <c r="AA867"/>
  <c r="AA868"/>
  <c r="AA869"/>
  <c r="AA870"/>
  <c r="AA871"/>
  <c r="AA872"/>
  <c r="AA873"/>
  <c r="AA874"/>
  <c r="AA875"/>
  <c r="AA876"/>
  <c r="AA877"/>
  <c r="AA878"/>
  <c r="AA879"/>
  <c r="AA880"/>
  <c r="AA881"/>
  <c r="AA882"/>
  <c r="AA883"/>
  <c r="AA884"/>
  <c r="AA885"/>
  <c r="AA886"/>
  <c r="AA887"/>
  <c r="AA888"/>
  <c r="AA889"/>
  <c r="AA890"/>
  <c r="AA891"/>
  <c r="AA892"/>
  <c r="AA893"/>
  <c r="AA894"/>
  <c r="AA895"/>
  <c r="AA896"/>
  <c r="AA897"/>
  <c r="AA898"/>
  <c r="AA899"/>
  <c r="AA900"/>
  <c r="AA901"/>
  <c r="AA902"/>
  <c r="AA903"/>
  <c r="AA904"/>
  <c r="AA905"/>
  <c r="AA906"/>
  <c r="AA907"/>
  <c r="AA908"/>
  <c r="AA909"/>
  <c r="AA910"/>
  <c r="AA911"/>
  <c r="AA912"/>
  <c r="AA913"/>
  <c r="AA914"/>
  <c r="AA915"/>
  <c r="AA916"/>
  <c r="AA917"/>
  <c r="AA918"/>
  <c r="AA919"/>
  <c r="AA920"/>
  <c r="AA921"/>
  <c r="AA922"/>
  <c r="AA923"/>
  <c r="AA924"/>
  <c r="AA925"/>
  <c r="AA926"/>
  <c r="AA927"/>
  <c r="AA928"/>
  <c r="AA929"/>
  <c r="AA930"/>
  <c r="AA931"/>
  <c r="AA932"/>
  <c r="AA933"/>
  <c r="AA934"/>
  <c r="AA935"/>
  <c r="AA936"/>
  <c r="AA937"/>
  <c r="AA938"/>
  <c r="AA939"/>
  <c r="AA940"/>
  <c r="AA941"/>
  <c r="AA942"/>
  <c r="AA943"/>
  <c r="AA944"/>
  <c r="AA945"/>
  <c r="AA946"/>
  <c r="AA947"/>
  <c r="AA948"/>
  <c r="AA949"/>
  <c r="AA950"/>
  <c r="AA951"/>
  <c r="AA952"/>
  <c r="AA953"/>
  <c r="AA954"/>
  <c r="AA955"/>
  <c r="AA956"/>
  <c r="AA957"/>
  <c r="AA958"/>
  <c r="AA959"/>
  <c r="AA960"/>
  <c r="AA961"/>
  <c r="AA962"/>
  <c r="AA963"/>
  <c r="AA964"/>
  <c r="AA965"/>
  <c r="AA966"/>
  <c r="AA967"/>
  <c r="AA968"/>
  <c r="AA969"/>
  <c r="AA970"/>
  <c r="AA971"/>
  <c r="AA972"/>
  <c r="AA973"/>
  <c r="AA974"/>
  <c r="AA975"/>
  <c r="AA976"/>
  <c r="AA977"/>
  <c r="AA978"/>
  <c r="AA979"/>
  <c r="AA980"/>
  <c r="AA981"/>
  <c r="AA982"/>
  <c r="AA983"/>
  <c r="AA984"/>
  <c r="AA985"/>
  <c r="AA986"/>
  <c r="AA987"/>
  <c r="AA988"/>
  <c r="AA989"/>
  <c r="AA990"/>
  <c r="AA991"/>
  <c r="AA992"/>
  <c r="AA993"/>
  <c r="AA994"/>
  <c r="AA995"/>
  <c r="AA996"/>
  <c r="AA997"/>
  <c r="AA998"/>
  <c r="AA999"/>
  <c r="AA1000"/>
  <c r="AA1001"/>
  <c r="AA1002"/>
  <c r="AA1003"/>
  <c r="AA1004"/>
  <c r="AA1005"/>
  <c r="AA1006"/>
  <c r="AA1007"/>
  <c r="AA1008"/>
  <c r="AA1009"/>
  <c r="AA1010"/>
  <c r="AA1011"/>
  <c r="AB512"/>
  <c r="AB513"/>
  <c r="AB514"/>
  <c r="AB515"/>
  <c r="AB516"/>
  <c r="AB517"/>
  <c r="AB518"/>
  <c r="AB519"/>
  <c r="AB520"/>
  <c r="AB521"/>
  <c r="AB522"/>
  <c r="AB523"/>
  <c r="AB524"/>
  <c r="AB525"/>
  <c r="AB526"/>
  <c r="AB527"/>
  <c r="AB528"/>
  <c r="AB529"/>
  <c r="AB530"/>
  <c r="AB531"/>
  <c r="AB532"/>
  <c r="AB533"/>
  <c r="AB534"/>
  <c r="AB535"/>
  <c r="AB536"/>
  <c r="AB537"/>
  <c r="AB538"/>
  <c r="AB539"/>
  <c r="AB540"/>
  <c r="AB541"/>
  <c r="AB542"/>
  <c r="AB543"/>
  <c r="AB544"/>
  <c r="AB545"/>
  <c r="AB546"/>
  <c r="AB547"/>
  <c r="AB548"/>
  <c r="AB549"/>
  <c r="AB550"/>
  <c r="AB551"/>
  <c r="AB552"/>
  <c r="AB553"/>
  <c r="AB554"/>
  <c r="AB555"/>
  <c r="AB556"/>
  <c r="AB557"/>
  <c r="AB558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592"/>
  <c r="AB593"/>
  <c r="AB594"/>
  <c r="AB595"/>
  <c r="AB596"/>
  <c r="AB597"/>
  <c r="AB598"/>
  <c r="AB599"/>
  <c r="AB600"/>
  <c r="AB601"/>
  <c r="AB602"/>
  <c r="AB603"/>
  <c r="AB604"/>
  <c r="AB605"/>
  <c r="AB606"/>
  <c r="AB607"/>
  <c r="AB608"/>
  <c r="AB609"/>
  <c r="AB610"/>
  <c r="AB611"/>
  <c r="AB612"/>
  <c r="AB613"/>
  <c r="AB614"/>
  <c r="AB615"/>
  <c r="AB616"/>
  <c r="AB617"/>
  <c r="AB618"/>
  <c r="AB619"/>
  <c r="AB620"/>
  <c r="AB621"/>
  <c r="AB622"/>
  <c r="AB623"/>
  <c r="AB624"/>
  <c r="AB625"/>
  <c r="AB626"/>
  <c r="AB627"/>
  <c r="AB628"/>
  <c r="AB629"/>
  <c r="AB630"/>
  <c r="AB631"/>
  <c r="AB632"/>
  <c r="AB633"/>
  <c r="AB634"/>
  <c r="AB635"/>
  <c r="AB636"/>
  <c r="AB637"/>
  <c r="AB638"/>
  <c r="AB639"/>
  <c r="AB640"/>
  <c r="AB641"/>
  <c r="AB642"/>
  <c r="AB643"/>
  <c r="AB644"/>
  <c r="AB645"/>
  <c r="AB646"/>
  <c r="AB647"/>
  <c r="AB648"/>
  <c r="AB649"/>
  <c r="AB650"/>
  <c r="AB651"/>
  <c r="AB652"/>
  <c r="AB653"/>
  <c r="AB654"/>
  <c r="AB655"/>
  <c r="AB656"/>
  <c r="AB657"/>
  <c r="AB658"/>
  <c r="AB659"/>
  <c r="AB660"/>
  <c r="AB661"/>
  <c r="AB662"/>
  <c r="AB663"/>
  <c r="AB664"/>
  <c r="AB665"/>
  <c r="AB666"/>
  <c r="AB667"/>
  <c r="AB668"/>
  <c r="AB669"/>
  <c r="AB670"/>
  <c r="AB671"/>
  <c r="AB672"/>
  <c r="AB673"/>
  <c r="AB674"/>
  <c r="AB675"/>
  <c r="AB676"/>
  <c r="AB677"/>
  <c r="AB678"/>
  <c r="AB679"/>
  <c r="AB680"/>
  <c r="AB681"/>
  <c r="AB682"/>
  <c r="AB683"/>
  <c r="AB684"/>
  <c r="AB685"/>
  <c r="AB686"/>
  <c r="AB687"/>
  <c r="AB688"/>
  <c r="AB689"/>
  <c r="AB690"/>
  <c r="AB691"/>
  <c r="AB692"/>
  <c r="AB693"/>
  <c r="AB694"/>
  <c r="AB695"/>
  <c r="AB696"/>
  <c r="AB697"/>
  <c r="AB698"/>
  <c r="AB699"/>
  <c r="AB700"/>
  <c r="AB701"/>
  <c r="AB702"/>
  <c r="AB703"/>
  <c r="AB704"/>
  <c r="AB705"/>
  <c r="AB706"/>
  <c r="AB707"/>
  <c r="AB708"/>
  <c r="AB709"/>
  <c r="AB710"/>
  <c r="AB711"/>
  <c r="AB712"/>
  <c r="AB713"/>
  <c r="AB714"/>
  <c r="AB715"/>
  <c r="AB716"/>
  <c r="AB717"/>
  <c r="AB718"/>
  <c r="AB719"/>
  <c r="AB720"/>
  <c r="AB721"/>
  <c r="AB722"/>
  <c r="AB723"/>
  <c r="AB724"/>
  <c r="AB725"/>
  <c r="AB726"/>
  <c r="AB727"/>
  <c r="AB728"/>
  <c r="AB729"/>
  <c r="AB730"/>
  <c r="AB731"/>
  <c r="AB732"/>
  <c r="AB733"/>
  <c r="AB734"/>
  <c r="AB735"/>
  <c r="AB736"/>
  <c r="AB737"/>
  <c r="AB738"/>
  <c r="AB739"/>
  <c r="AB740"/>
  <c r="AB741"/>
  <c r="AB742"/>
  <c r="AB743"/>
  <c r="AB744"/>
  <c r="AB745"/>
  <c r="AB746"/>
  <c r="AB747"/>
  <c r="AB748"/>
  <c r="AB749"/>
  <c r="AB750"/>
  <c r="AB751"/>
  <c r="AB752"/>
  <c r="AB753"/>
  <c r="AB754"/>
  <c r="AB755"/>
  <c r="AB756"/>
  <c r="AB757"/>
  <c r="AB758"/>
  <c r="AB759"/>
  <c r="AB760"/>
  <c r="AB761"/>
  <c r="AB762"/>
  <c r="AB763"/>
  <c r="AB764"/>
  <c r="AB765"/>
  <c r="AB766"/>
  <c r="AB767"/>
  <c r="AB768"/>
  <c r="AB769"/>
  <c r="AB770"/>
  <c r="AB771"/>
  <c r="AB772"/>
  <c r="AB773"/>
  <c r="AB774"/>
  <c r="AB775"/>
  <c r="AB776"/>
  <c r="AB777"/>
  <c r="AB778"/>
  <c r="AB779"/>
  <c r="AB780"/>
  <c r="AB781"/>
  <c r="AB782"/>
  <c r="AB783"/>
  <c r="AB784"/>
  <c r="AB785"/>
  <c r="AB786"/>
  <c r="AB787"/>
  <c r="AB788"/>
  <c r="AB789"/>
  <c r="AB790"/>
  <c r="AB791"/>
  <c r="AB792"/>
  <c r="AB793"/>
  <c r="AB794"/>
  <c r="AB795"/>
  <c r="AB796"/>
  <c r="AB797"/>
  <c r="AB798"/>
  <c r="AB799"/>
  <c r="AB800"/>
  <c r="AB801"/>
  <c r="AB802"/>
  <c r="AB803"/>
  <c r="AB804"/>
  <c r="AB805"/>
  <c r="AB806"/>
  <c r="AB807"/>
  <c r="AB808"/>
  <c r="AB809"/>
  <c r="AB810"/>
  <c r="AB811"/>
  <c r="AB812"/>
  <c r="AB813"/>
  <c r="AB814"/>
  <c r="AB815"/>
  <c r="AB816"/>
  <c r="AB817"/>
  <c r="AB818"/>
  <c r="AB819"/>
  <c r="AB820"/>
  <c r="AB821"/>
  <c r="AB822"/>
  <c r="AB823"/>
  <c r="AB824"/>
  <c r="AB825"/>
  <c r="AB826"/>
  <c r="AB827"/>
  <c r="AB828"/>
  <c r="AB829"/>
  <c r="AB830"/>
  <c r="AB831"/>
  <c r="AB832"/>
  <c r="AB833"/>
  <c r="AB834"/>
  <c r="AB835"/>
  <c r="AB836"/>
  <c r="AB837"/>
  <c r="AB838"/>
  <c r="AB839"/>
  <c r="AB840"/>
  <c r="AB841"/>
  <c r="AB842"/>
  <c r="AB843"/>
  <c r="AB844"/>
  <c r="AB845"/>
  <c r="AB846"/>
  <c r="AB847"/>
  <c r="AB848"/>
  <c r="AB849"/>
  <c r="AB850"/>
  <c r="AB851"/>
  <c r="AB852"/>
  <c r="AB853"/>
  <c r="AB854"/>
  <c r="AB855"/>
  <c r="AB856"/>
  <c r="AB857"/>
  <c r="AB858"/>
  <c r="AB859"/>
  <c r="AB860"/>
  <c r="AB861"/>
  <c r="AB862"/>
  <c r="AB863"/>
  <c r="AB864"/>
  <c r="AB865"/>
  <c r="AB866"/>
  <c r="AB867"/>
  <c r="AB868"/>
  <c r="AB869"/>
  <c r="AB870"/>
  <c r="AB871"/>
  <c r="AB872"/>
  <c r="AB873"/>
  <c r="AB874"/>
  <c r="AB875"/>
  <c r="AB876"/>
  <c r="AB877"/>
  <c r="AB878"/>
  <c r="AB879"/>
  <c r="AB880"/>
  <c r="AB881"/>
  <c r="AB882"/>
  <c r="AB883"/>
  <c r="AB884"/>
  <c r="AB885"/>
  <c r="AB886"/>
  <c r="AB887"/>
  <c r="AB888"/>
  <c r="AB889"/>
  <c r="AB890"/>
  <c r="AB891"/>
  <c r="AB892"/>
  <c r="AB893"/>
  <c r="AB894"/>
  <c r="AB895"/>
  <c r="AB896"/>
  <c r="AB897"/>
  <c r="AB898"/>
  <c r="AB899"/>
  <c r="AB900"/>
  <c r="AB901"/>
  <c r="AB902"/>
  <c r="AB903"/>
  <c r="AB904"/>
  <c r="AB905"/>
  <c r="AB906"/>
  <c r="AB907"/>
  <c r="AB908"/>
  <c r="AB909"/>
  <c r="AB910"/>
  <c r="AB911"/>
  <c r="AB912"/>
  <c r="AB913"/>
  <c r="AB914"/>
  <c r="AB915"/>
  <c r="AB916"/>
  <c r="AB917"/>
  <c r="AB918"/>
  <c r="AB919"/>
  <c r="AB920"/>
  <c r="AB921"/>
  <c r="AB922"/>
  <c r="AB923"/>
  <c r="AB924"/>
  <c r="AB925"/>
  <c r="AB926"/>
  <c r="AB927"/>
  <c r="AB928"/>
  <c r="AB929"/>
  <c r="AB930"/>
  <c r="AB931"/>
  <c r="AB932"/>
  <c r="AB933"/>
  <c r="AB934"/>
  <c r="AB935"/>
  <c r="AB936"/>
  <c r="AB937"/>
  <c r="AB938"/>
  <c r="AB939"/>
  <c r="AB940"/>
  <c r="AB941"/>
  <c r="AB942"/>
  <c r="AB943"/>
  <c r="AB944"/>
  <c r="AB945"/>
  <c r="AB946"/>
  <c r="AB947"/>
  <c r="AB948"/>
  <c r="AB949"/>
  <c r="AB950"/>
  <c r="AB951"/>
  <c r="AB952"/>
  <c r="AB953"/>
  <c r="AB954"/>
  <c r="AB955"/>
  <c r="AB956"/>
  <c r="AB957"/>
  <c r="AB958"/>
  <c r="AB959"/>
  <c r="AB960"/>
  <c r="AB961"/>
  <c r="AB962"/>
  <c r="AB963"/>
  <c r="AB964"/>
  <c r="AB965"/>
  <c r="AB966"/>
  <c r="AB967"/>
  <c r="AB968"/>
  <c r="AB969"/>
  <c r="AB970"/>
  <c r="AB971"/>
  <c r="AB972"/>
  <c r="AB973"/>
  <c r="AB974"/>
  <c r="AB975"/>
  <c r="AB976"/>
  <c r="AB977"/>
  <c r="AB978"/>
  <c r="AB979"/>
  <c r="AB980"/>
  <c r="AB981"/>
  <c r="AB982"/>
  <c r="AB983"/>
  <c r="AB984"/>
  <c r="AB985"/>
  <c r="AB986"/>
  <c r="AB987"/>
  <c r="AB988"/>
  <c r="AB989"/>
  <c r="AB990"/>
  <c r="AB991"/>
  <c r="AB992"/>
  <c r="AB993"/>
  <c r="AB994"/>
  <c r="AB995"/>
  <c r="AB996"/>
  <c r="AB997"/>
  <c r="AB998"/>
  <c r="AB999"/>
  <c r="AB1000"/>
  <c r="AB1001"/>
  <c r="AB1002"/>
  <c r="AB1003"/>
  <c r="AB1004"/>
  <c r="AB1005"/>
  <c r="AB1006"/>
  <c r="AB1007"/>
  <c r="AB1008"/>
  <c r="AB1009"/>
  <c r="AB1010"/>
  <c r="AB10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C604"/>
  <c r="AC605"/>
  <c r="AC606"/>
  <c r="AC607"/>
  <c r="AC608"/>
  <c r="AC609"/>
  <c r="AC610"/>
  <c r="AC611"/>
  <c r="AC612"/>
  <c r="AC613"/>
  <c r="AC614"/>
  <c r="AC615"/>
  <c r="AC616"/>
  <c r="AC617"/>
  <c r="AC618"/>
  <c r="AC619"/>
  <c r="AC620"/>
  <c r="AC621"/>
  <c r="AC622"/>
  <c r="AC623"/>
  <c r="AC624"/>
  <c r="AC625"/>
  <c r="AC626"/>
  <c r="AC627"/>
  <c r="AC628"/>
  <c r="AC629"/>
  <c r="AC630"/>
  <c r="AC631"/>
  <c r="AC632"/>
  <c r="AC633"/>
  <c r="AC634"/>
  <c r="AC635"/>
  <c r="AC636"/>
  <c r="AC637"/>
  <c r="AC638"/>
  <c r="AC639"/>
  <c r="AC640"/>
  <c r="AC641"/>
  <c r="AC642"/>
  <c r="AC643"/>
  <c r="AC644"/>
  <c r="AC645"/>
  <c r="AC646"/>
  <c r="AC647"/>
  <c r="AC648"/>
  <c r="AC649"/>
  <c r="AC650"/>
  <c r="AC651"/>
  <c r="AC652"/>
  <c r="AC653"/>
  <c r="AC654"/>
  <c r="AC655"/>
  <c r="AC656"/>
  <c r="AC657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7"/>
  <c r="AC678"/>
  <c r="AC679"/>
  <c r="AC680"/>
  <c r="AC681"/>
  <c r="AC682"/>
  <c r="AC683"/>
  <c r="AC684"/>
  <c r="AC685"/>
  <c r="AC686"/>
  <c r="AC687"/>
  <c r="AC688"/>
  <c r="AC689"/>
  <c r="AC690"/>
  <c r="AC691"/>
  <c r="AC692"/>
  <c r="AC693"/>
  <c r="AC694"/>
  <c r="AC695"/>
  <c r="AC696"/>
  <c r="AC697"/>
  <c r="AC698"/>
  <c r="AC699"/>
  <c r="AC700"/>
  <c r="AC701"/>
  <c r="AC702"/>
  <c r="AC703"/>
  <c r="AC704"/>
  <c r="AC705"/>
  <c r="AC706"/>
  <c r="AC707"/>
  <c r="AC708"/>
  <c r="AC709"/>
  <c r="AC710"/>
  <c r="AC711"/>
  <c r="AC712"/>
  <c r="AC713"/>
  <c r="AC714"/>
  <c r="AC715"/>
  <c r="AC716"/>
  <c r="AC717"/>
  <c r="AC718"/>
  <c r="AC719"/>
  <c r="AC720"/>
  <c r="AC721"/>
  <c r="AC722"/>
  <c r="AC723"/>
  <c r="AC724"/>
  <c r="AC725"/>
  <c r="AC726"/>
  <c r="AC727"/>
  <c r="AC728"/>
  <c r="AC729"/>
  <c r="AC730"/>
  <c r="AC731"/>
  <c r="AC732"/>
  <c r="AC733"/>
  <c r="AC734"/>
  <c r="AC735"/>
  <c r="AC736"/>
  <c r="AC737"/>
  <c r="AC738"/>
  <c r="AC739"/>
  <c r="AC740"/>
  <c r="AC741"/>
  <c r="AC742"/>
  <c r="AC743"/>
  <c r="AC744"/>
  <c r="AC745"/>
  <c r="AC746"/>
  <c r="AC747"/>
  <c r="AC748"/>
  <c r="AC749"/>
  <c r="AC750"/>
  <c r="AC751"/>
  <c r="AC752"/>
  <c r="AC753"/>
  <c r="AC754"/>
  <c r="AC755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5"/>
  <c r="AC786"/>
  <c r="AC787"/>
  <c r="AC788"/>
  <c r="AC789"/>
  <c r="AC790"/>
  <c r="AC791"/>
  <c r="AC792"/>
  <c r="AC793"/>
  <c r="AC794"/>
  <c r="AC795"/>
  <c r="AC796"/>
  <c r="AC797"/>
  <c r="AC798"/>
  <c r="AC799"/>
  <c r="AC800"/>
  <c r="AC801"/>
  <c r="AC802"/>
  <c r="AC803"/>
  <c r="AC804"/>
  <c r="AC805"/>
  <c r="AC806"/>
  <c r="AC807"/>
  <c r="AC808"/>
  <c r="AC809"/>
  <c r="AC810"/>
  <c r="AC811"/>
  <c r="AC812"/>
  <c r="AC813"/>
  <c r="AC814"/>
  <c r="AC815"/>
  <c r="AC816"/>
  <c r="AC817"/>
  <c r="AC818"/>
  <c r="AC819"/>
  <c r="AC820"/>
  <c r="AC821"/>
  <c r="AC822"/>
  <c r="AC823"/>
  <c r="AC824"/>
  <c r="AC825"/>
  <c r="AC826"/>
  <c r="AC827"/>
  <c r="AC828"/>
  <c r="AC829"/>
  <c r="AC830"/>
  <c r="AC831"/>
  <c r="AC832"/>
  <c r="AC833"/>
  <c r="AC834"/>
  <c r="AC835"/>
  <c r="AC836"/>
  <c r="AC837"/>
  <c r="AC838"/>
  <c r="AC839"/>
  <c r="AC840"/>
  <c r="AC841"/>
  <c r="AC842"/>
  <c r="AC843"/>
  <c r="AC844"/>
  <c r="AC845"/>
  <c r="AC846"/>
  <c r="AC847"/>
  <c r="AC848"/>
  <c r="AC849"/>
  <c r="AC850"/>
  <c r="AC851"/>
  <c r="AC852"/>
  <c r="AC853"/>
  <c r="AC854"/>
  <c r="AC855"/>
  <c r="AC856"/>
  <c r="AC857"/>
  <c r="AC858"/>
  <c r="AC859"/>
  <c r="AC860"/>
  <c r="AC861"/>
  <c r="AC862"/>
  <c r="AC863"/>
  <c r="AC864"/>
  <c r="AC865"/>
  <c r="AC866"/>
  <c r="AC867"/>
  <c r="AC868"/>
  <c r="AC869"/>
  <c r="AC870"/>
  <c r="AC871"/>
  <c r="AC872"/>
  <c r="AC873"/>
  <c r="AC874"/>
  <c r="AC875"/>
  <c r="AC876"/>
  <c r="AC877"/>
  <c r="AC878"/>
  <c r="AC879"/>
  <c r="AC880"/>
  <c r="AC881"/>
  <c r="AC882"/>
  <c r="AC883"/>
  <c r="AC884"/>
  <c r="AC885"/>
  <c r="AC886"/>
  <c r="AC887"/>
  <c r="AC888"/>
  <c r="AC889"/>
  <c r="AC890"/>
  <c r="AC891"/>
  <c r="AC892"/>
  <c r="AC893"/>
  <c r="AC894"/>
  <c r="AC895"/>
  <c r="AC896"/>
  <c r="AC897"/>
  <c r="AC898"/>
  <c r="AC899"/>
  <c r="AC900"/>
  <c r="AC901"/>
  <c r="AC902"/>
  <c r="AC903"/>
  <c r="AC904"/>
  <c r="AC905"/>
  <c r="AC906"/>
  <c r="AC907"/>
  <c r="AC908"/>
  <c r="AC909"/>
  <c r="AC910"/>
  <c r="AC911"/>
  <c r="AC912"/>
  <c r="AC913"/>
  <c r="AC914"/>
  <c r="AC915"/>
  <c r="AC916"/>
  <c r="AC917"/>
  <c r="AC918"/>
  <c r="AC919"/>
  <c r="AC920"/>
  <c r="AC921"/>
  <c r="AC922"/>
  <c r="AC923"/>
  <c r="AC924"/>
  <c r="AC925"/>
  <c r="AC926"/>
  <c r="AC927"/>
  <c r="AC928"/>
  <c r="AC929"/>
  <c r="AC930"/>
  <c r="AC931"/>
  <c r="AC932"/>
  <c r="AC933"/>
  <c r="AC934"/>
  <c r="AC935"/>
  <c r="AC936"/>
  <c r="AC937"/>
  <c r="AC938"/>
  <c r="AC939"/>
  <c r="AC940"/>
  <c r="AC941"/>
  <c r="AC942"/>
  <c r="AC943"/>
  <c r="AC944"/>
  <c r="AC945"/>
  <c r="AC946"/>
  <c r="AC947"/>
  <c r="AC948"/>
  <c r="AC949"/>
  <c r="AC950"/>
  <c r="AC951"/>
  <c r="AC952"/>
  <c r="AC953"/>
  <c r="AC954"/>
  <c r="AC955"/>
  <c r="AC956"/>
  <c r="AC957"/>
  <c r="AC958"/>
  <c r="AC959"/>
  <c r="AC960"/>
  <c r="AC961"/>
  <c r="AC962"/>
  <c r="AC963"/>
  <c r="AC964"/>
  <c r="AC965"/>
  <c r="AC966"/>
  <c r="AC967"/>
  <c r="AC968"/>
  <c r="AC969"/>
  <c r="AC970"/>
  <c r="AC971"/>
  <c r="AC972"/>
  <c r="AC973"/>
  <c r="AC974"/>
  <c r="AC975"/>
  <c r="AC976"/>
  <c r="AC977"/>
  <c r="AC978"/>
  <c r="AC979"/>
  <c r="AC980"/>
  <c r="AC981"/>
  <c r="AC982"/>
  <c r="AC983"/>
  <c r="AC984"/>
  <c r="AC985"/>
  <c r="AC986"/>
  <c r="AC987"/>
  <c r="AC988"/>
  <c r="AC989"/>
  <c r="AC990"/>
  <c r="AC991"/>
  <c r="AC992"/>
  <c r="AC993"/>
  <c r="AC994"/>
  <c r="AC995"/>
  <c r="AC996"/>
  <c r="AC997"/>
  <c r="AC998"/>
  <c r="AC999"/>
  <c r="AC1000"/>
  <c r="AC1001"/>
  <c r="AC1002"/>
  <c r="AC1003"/>
  <c r="AC1004"/>
  <c r="AC1005"/>
  <c r="AC1006"/>
  <c r="AC1007"/>
  <c r="AC1008"/>
  <c r="AC1009"/>
  <c r="AC1010"/>
  <c r="AC1011"/>
  <c r="CS512"/>
  <c r="CS513"/>
  <c r="CS514"/>
  <c r="CS515"/>
  <c r="CS516"/>
  <c r="CS517"/>
  <c r="CS518"/>
  <c r="CS519"/>
  <c r="CS520"/>
  <c r="CS521"/>
  <c r="CS522"/>
  <c r="CS523"/>
  <c r="CS524"/>
  <c r="CS525"/>
  <c r="CS526"/>
  <c r="CS527"/>
  <c r="CS528"/>
  <c r="CS529"/>
  <c r="CS530"/>
  <c r="CS531"/>
  <c r="CS532"/>
  <c r="CS533"/>
  <c r="CS534"/>
  <c r="CS535"/>
  <c r="CS536"/>
  <c r="CS537"/>
  <c r="CS538"/>
  <c r="CS539"/>
  <c r="CS540"/>
  <c r="CS541"/>
  <c r="CS542"/>
  <c r="CS543"/>
  <c r="CS544"/>
  <c r="CS545"/>
  <c r="CS546"/>
  <c r="CS547"/>
  <c r="CS548"/>
  <c r="CS549"/>
  <c r="CS550"/>
  <c r="CS551"/>
  <c r="CS552"/>
  <c r="CS553"/>
  <c r="CS554"/>
  <c r="CS555"/>
  <c r="CS556"/>
  <c r="CS557"/>
  <c r="CS558"/>
  <c r="CS559"/>
  <c r="CS560"/>
  <c r="CS561"/>
  <c r="CS562"/>
  <c r="CS563"/>
  <c r="CS564"/>
  <c r="CS565"/>
  <c r="CS566"/>
  <c r="CS567"/>
  <c r="CS568"/>
  <c r="CS569"/>
  <c r="CS570"/>
  <c r="CS571"/>
  <c r="CS572"/>
  <c r="CS573"/>
  <c r="CS574"/>
  <c r="CS575"/>
  <c r="CS576"/>
  <c r="CS577"/>
  <c r="CS578"/>
  <c r="CS579"/>
  <c r="CS580"/>
  <c r="CS581"/>
  <c r="CS582"/>
  <c r="CS583"/>
  <c r="CS584"/>
  <c r="CS585"/>
  <c r="CS586"/>
  <c r="CS587"/>
  <c r="CS588"/>
  <c r="CS589"/>
  <c r="CS590"/>
  <c r="CS591"/>
  <c r="CS592"/>
  <c r="CS593"/>
  <c r="CS594"/>
  <c r="CS595"/>
  <c r="CS596"/>
  <c r="CS597"/>
  <c r="CS598"/>
  <c r="CS599"/>
  <c r="CS600"/>
  <c r="CS601"/>
  <c r="CS602"/>
  <c r="CS603"/>
  <c r="CS604"/>
  <c r="CS605"/>
  <c r="CS606"/>
  <c r="CS607"/>
  <c r="CS608"/>
  <c r="CS609"/>
  <c r="CS610"/>
  <c r="CS611"/>
  <c r="CS612"/>
  <c r="CS613"/>
  <c r="CS614"/>
  <c r="CS615"/>
  <c r="CS616"/>
  <c r="CS617"/>
  <c r="CS618"/>
  <c r="CS619"/>
  <c r="CS620"/>
  <c r="CS621"/>
  <c r="CS622"/>
  <c r="CS623"/>
  <c r="CS624"/>
  <c r="CS625"/>
  <c r="CS626"/>
  <c r="CS627"/>
  <c r="CS628"/>
  <c r="CS629"/>
  <c r="CS630"/>
  <c r="CS631"/>
  <c r="CS632"/>
  <c r="CS633"/>
  <c r="CS634"/>
  <c r="CS635"/>
  <c r="CS636"/>
  <c r="CS637"/>
  <c r="CS638"/>
  <c r="CS639"/>
  <c r="CS640"/>
  <c r="CS641"/>
  <c r="CS642"/>
  <c r="CS643"/>
  <c r="CS644"/>
  <c r="CS645"/>
  <c r="CS646"/>
  <c r="CS647"/>
  <c r="CS648"/>
  <c r="CS649"/>
  <c r="CS650"/>
  <c r="CS651"/>
  <c r="CS652"/>
  <c r="CS653"/>
  <c r="CS654"/>
  <c r="CS655"/>
  <c r="CS656"/>
  <c r="CS657"/>
  <c r="CS658"/>
  <c r="CS659"/>
  <c r="CS660"/>
  <c r="CS661"/>
  <c r="CS662"/>
  <c r="CS663"/>
  <c r="CS664"/>
  <c r="CS665"/>
  <c r="CS666"/>
  <c r="CS667"/>
  <c r="CS668"/>
  <c r="CS669"/>
  <c r="CS670"/>
  <c r="CS671"/>
  <c r="CS672"/>
  <c r="CS673"/>
  <c r="CS674"/>
  <c r="CS675"/>
  <c r="CS676"/>
  <c r="CS677"/>
  <c r="CS678"/>
  <c r="CS679"/>
  <c r="CS680"/>
  <c r="CS681"/>
  <c r="CS682"/>
  <c r="CS683"/>
  <c r="CS684"/>
  <c r="CS685"/>
  <c r="CS686"/>
  <c r="CS687"/>
  <c r="CS688"/>
  <c r="CS689"/>
  <c r="CS690"/>
  <c r="CS691"/>
  <c r="CS692"/>
  <c r="CS693"/>
  <c r="CS694"/>
  <c r="CS695"/>
  <c r="CS696"/>
  <c r="CS697"/>
  <c r="CS698"/>
  <c r="CS699"/>
  <c r="CS700"/>
  <c r="CS701"/>
  <c r="CS702"/>
  <c r="CS703"/>
  <c r="CS704"/>
  <c r="CS705"/>
  <c r="CS706"/>
  <c r="CS707"/>
  <c r="CS708"/>
  <c r="CS709"/>
  <c r="CS710"/>
  <c r="CS711"/>
  <c r="CS712"/>
  <c r="CS713"/>
  <c r="CS714"/>
  <c r="CS715"/>
  <c r="CS716"/>
  <c r="CS717"/>
  <c r="CS718"/>
  <c r="CS719"/>
  <c r="CS720"/>
  <c r="CS721"/>
  <c r="CS722"/>
  <c r="CS723"/>
  <c r="CS724"/>
  <c r="CS725"/>
  <c r="CS726"/>
  <c r="CS727"/>
  <c r="CS728"/>
  <c r="CS729"/>
  <c r="CS730"/>
  <c r="CS731"/>
  <c r="CS732"/>
  <c r="CS733"/>
  <c r="CS734"/>
  <c r="CS735"/>
  <c r="CS736"/>
  <c r="CS737"/>
  <c r="CS738"/>
  <c r="CS739"/>
  <c r="CS740"/>
  <c r="CS741"/>
  <c r="CS742"/>
  <c r="CS743"/>
  <c r="CS744"/>
  <c r="CS745"/>
  <c r="CS746"/>
  <c r="CS747"/>
  <c r="CS748"/>
  <c r="CS749"/>
  <c r="CS750"/>
  <c r="CS751"/>
  <c r="CS752"/>
  <c r="CS753"/>
  <c r="CS754"/>
  <c r="CS755"/>
  <c r="CS756"/>
  <c r="CS757"/>
  <c r="CS758"/>
  <c r="CS759"/>
  <c r="CS760"/>
  <c r="CS761"/>
  <c r="CS762"/>
  <c r="CS763"/>
  <c r="CS764"/>
  <c r="CS765"/>
  <c r="CS766"/>
  <c r="CS767"/>
  <c r="CS768"/>
  <c r="CS769"/>
  <c r="CS770"/>
  <c r="CS771"/>
  <c r="CS772"/>
  <c r="CS773"/>
  <c r="CS774"/>
  <c r="CS775"/>
  <c r="CS776"/>
  <c r="CS777"/>
  <c r="CS778"/>
  <c r="CS779"/>
  <c r="CS780"/>
  <c r="CS781"/>
  <c r="CS782"/>
  <c r="CS783"/>
  <c r="CS784"/>
  <c r="CS785"/>
  <c r="CS786"/>
  <c r="CS787"/>
  <c r="CS788"/>
  <c r="CS789"/>
  <c r="CS790"/>
  <c r="CS791"/>
  <c r="CS792"/>
  <c r="CS793"/>
  <c r="CS794"/>
  <c r="CS795"/>
  <c r="CS796"/>
  <c r="CS797"/>
  <c r="CS798"/>
  <c r="CS799"/>
  <c r="CS800"/>
  <c r="CS801"/>
  <c r="CS802"/>
  <c r="CS803"/>
  <c r="CS804"/>
  <c r="CS805"/>
  <c r="CS806"/>
  <c r="CS807"/>
  <c r="CS808"/>
  <c r="CS809"/>
  <c r="CS810"/>
  <c r="CS811"/>
  <c r="CS812"/>
  <c r="CS813"/>
  <c r="CS814"/>
  <c r="CS815"/>
  <c r="CS816"/>
  <c r="CS817"/>
  <c r="CS818"/>
  <c r="CS819"/>
  <c r="CS820"/>
  <c r="CS821"/>
  <c r="CS822"/>
  <c r="CS823"/>
  <c r="CS824"/>
  <c r="CS825"/>
  <c r="CS826"/>
  <c r="CS827"/>
  <c r="CS828"/>
  <c r="CS829"/>
  <c r="CS830"/>
  <c r="CS831"/>
  <c r="CS832"/>
  <c r="CS833"/>
  <c r="CS834"/>
  <c r="CS835"/>
  <c r="CS836"/>
  <c r="CS837"/>
  <c r="CS838"/>
  <c r="CS839"/>
  <c r="CS840"/>
  <c r="CS841"/>
  <c r="CS842"/>
  <c r="CS843"/>
  <c r="CS844"/>
  <c r="CS845"/>
  <c r="CS846"/>
  <c r="CS847"/>
  <c r="CS848"/>
  <c r="CS849"/>
  <c r="CS850"/>
  <c r="CS851"/>
  <c r="CS852"/>
  <c r="CS853"/>
  <c r="CS854"/>
  <c r="CS855"/>
  <c r="CS856"/>
  <c r="CS857"/>
  <c r="CS858"/>
  <c r="CS859"/>
  <c r="CS860"/>
  <c r="CS861"/>
  <c r="CS862"/>
  <c r="CS863"/>
  <c r="CS864"/>
  <c r="CS865"/>
  <c r="CS866"/>
  <c r="CS867"/>
  <c r="CS868"/>
  <c r="CS869"/>
  <c r="CS870"/>
  <c r="CS871"/>
  <c r="CS872"/>
  <c r="CS873"/>
  <c r="CS874"/>
  <c r="CS875"/>
  <c r="CS876"/>
  <c r="CS877"/>
  <c r="CS878"/>
  <c r="CS879"/>
  <c r="CS880"/>
  <c r="CS881"/>
  <c r="CS882"/>
  <c r="CS883"/>
  <c r="CS884"/>
  <c r="CS885"/>
  <c r="CS886"/>
  <c r="CS887"/>
  <c r="CS888"/>
  <c r="CS889"/>
  <c r="CS890"/>
  <c r="CS891"/>
  <c r="CS892"/>
  <c r="CS893"/>
  <c r="CS894"/>
  <c r="CS895"/>
  <c r="CS896"/>
  <c r="CS897"/>
  <c r="CS898"/>
  <c r="CS899"/>
  <c r="CS900"/>
  <c r="CS901"/>
  <c r="CS902"/>
  <c r="CS903"/>
  <c r="CS904"/>
  <c r="CS905"/>
  <c r="CS906"/>
  <c r="CS907"/>
  <c r="CS908"/>
  <c r="CS909"/>
  <c r="CS910"/>
  <c r="CS911"/>
  <c r="CS912"/>
  <c r="CS913"/>
  <c r="CS914"/>
  <c r="CS915"/>
  <c r="CS916"/>
  <c r="CS917"/>
  <c r="CS918"/>
  <c r="CS919"/>
  <c r="CS920"/>
  <c r="CS921"/>
  <c r="CS922"/>
  <c r="CS923"/>
  <c r="CS924"/>
  <c r="CS925"/>
  <c r="CS926"/>
  <c r="CS927"/>
  <c r="CS928"/>
  <c r="CS929"/>
  <c r="CS930"/>
  <c r="CS931"/>
  <c r="CS932"/>
  <c r="CS933"/>
  <c r="CS934"/>
  <c r="CS935"/>
  <c r="CS936"/>
  <c r="CS937"/>
  <c r="CS938"/>
  <c r="CS939"/>
  <c r="CS940"/>
  <c r="CS941"/>
  <c r="CS942"/>
  <c r="CS943"/>
  <c r="CS944"/>
  <c r="CS945"/>
  <c r="CS946"/>
  <c r="CS947"/>
  <c r="CS948"/>
  <c r="CS949"/>
  <c r="CS950"/>
  <c r="CS951"/>
  <c r="CS952"/>
  <c r="CS953"/>
  <c r="CS954"/>
  <c r="CS955"/>
  <c r="CS956"/>
  <c r="CS957"/>
  <c r="CS958"/>
  <c r="CS959"/>
  <c r="CS960"/>
  <c r="CS961"/>
  <c r="CS962"/>
  <c r="CS963"/>
  <c r="CS964"/>
  <c r="CS965"/>
  <c r="CS966"/>
  <c r="CS967"/>
  <c r="CS968"/>
  <c r="CS969"/>
  <c r="CS970"/>
  <c r="CS971"/>
  <c r="CS972"/>
  <c r="CS973"/>
  <c r="CS974"/>
  <c r="CS975"/>
  <c r="CS976"/>
  <c r="CS977"/>
  <c r="CS978"/>
  <c r="CS979"/>
  <c r="CS980"/>
  <c r="CS981"/>
  <c r="CS982"/>
  <c r="CS983"/>
  <c r="CS984"/>
  <c r="CS985"/>
  <c r="CS986"/>
  <c r="CS987"/>
  <c r="CS988"/>
  <c r="CS989"/>
  <c r="CS990"/>
  <c r="CS991"/>
  <c r="CS992"/>
  <c r="CS993"/>
  <c r="CS994"/>
  <c r="CS995"/>
  <c r="CS996"/>
  <c r="CS997"/>
  <c r="CS998"/>
  <c r="CS999"/>
  <c r="CS1000"/>
  <c r="CS1001"/>
  <c r="CS1002"/>
  <c r="CS1003"/>
  <c r="CS1004"/>
  <c r="CS1005"/>
  <c r="CS1006"/>
  <c r="CS1007"/>
  <c r="CS1008"/>
  <c r="CS1009"/>
  <c r="CS1010"/>
  <c r="CS1011"/>
  <c r="CT512"/>
  <c r="CT513"/>
  <c r="CT514"/>
  <c r="CT515"/>
  <c r="CT516"/>
  <c r="CT517"/>
  <c r="CT518"/>
  <c r="CT519"/>
  <c r="CT520"/>
  <c r="CT521"/>
  <c r="CT522"/>
  <c r="CT523"/>
  <c r="CT524"/>
  <c r="CT525"/>
  <c r="CT526"/>
  <c r="CT527"/>
  <c r="CT528"/>
  <c r="CT529"/>
  <c r="CT530"/>
  <c r="CT531"/>
  <c r="CT532"/>
  <c r="CT533"/>
  <c r="CT534"/>
  <c r="CT535"/>
  <c r="CT536"/>
  <c r="CT537"/>
  <c r="CT538"/>
  <c r="CT539"/>
  <c r="CT540"/>
  <c r="CT541"/>
  <c r="CT542"/>
  <c r="CT543"/>
  <c r="CT544"/>
  <c r="CT545"/>
  <c r="CT546"/>
  <c r="CT547"/>
  <c r="CT548"/>
  <c r="CT549"/>
  <c r="CT550"/>
  <c r="CT551"/>
  <c r="CT552"/>
  <c r="CT553"/>
  <c r="CT554"/>
  <c r="CT555"/>
  <c r="CT556"/>
  <c r="CT557"/>
  <c r="CT558"/>
  <c r="CT559"/>
  <c r="CT560"/>
  <c r="CT561"/>
  <c r="CT562"/>
  <c r="CT563"/>
  <c r="CT564"/>
  <c r="CT565"/>
  <c r="CT566"/>
  <c r="CT567"/>
  <c r="CT568"/>
  <c r="CT569"/>
  <c r="CT570"/>
  <c r="CT571"/>
  <c r="CT572"/>
  <c r="CT573"/>
  <c r="CT574"/>
  <c r="CT575"/>
  <c r="CT576"/>
  <c r="CT577"/>
  <c r="CT578"/>
  <c r="CT579"/>
  <c r="CT580"/>
  <c r="CT581"/>
  <c r="CT582"/>
  <c r="CT583"/>
  <c r="CT584"/>
  <c r="CT585"/>
  <c r="CT586"/>
  <c r="CT587"/>
  <c r="CT588"/>
  <c r="CT589"/>
  <c r="CT590"/>
  <c r="CT591"/>
  <c r="CT592"/>
  <c r="CT593"/>
  <c r="CT594"/>
  <c r="CT595"/>
  <c r="CT596"/>
  <c r="CT597"/>
  <c r="CT598"/>
  <c r="CT599"/>
  <c r="CT600"/>
  <c r="CT601"/>
  <c r="CT602"/>
  <c r="CT603"/>
  <c r="CT604"/>
  <c r="CT605"/>
  <c r="CT606"/>
  <c r="CT607"/>
  <c r="CT608"/>
  <c r="CT609"/>
  <c r="CT610"/>
  <c r="CT611"/>
  <c r="CT612"/>
  <c r="CT613"/>
  <c r="CT614"/>
  <c r="CT615"/>
  <c r="CT616"/>
  <c r="CT617"/>
  <c r="CT618"/>
  <c r="CT619"/>
  <c r="CT620"/>
  <c r="CT621"/>
  <c r="CT622"/>
  <c r="CT623"/>
  <c r="CT624"/>
  <c r="CT625"/>
  <c r="CT626"/>
  <c r="CT627"/>
  <c r="CT628"/>
  <c r="CT629"/>
  <c r="CT630"/>
  <c r="CT631"/>
  <c r="CT632"/>
  <c r="CT633"/>
  <c r="CT634"/>
  <c r="CT635"/>
  <c r="CT636"/>
  <c r="CT637"/>
  <c r="CT638"/>
  <c r="CT639"/>
  <c r="CT640"/>
  <c r="CT641"/>
  <c r="CT642"/>
  <c r="CT643"/>
  <c r="CT644"/>
  <c r="CT645"/>
  <c r="CT646"/>
  <c r="CT647"/>
  <c r="CT648"/>
  <c r="CT649"/>
  <c r="CT650"/>
  <c r="CT651"/>
  <c r="CT652"/>
  <c r="CT653"/>
  <c r="CT654"/>
  <c r="CT655"/>
  <c r="CT656"/>
  <c r="CT657"/>
  <c r="CT658"/>
  <c r="CT659"/>
  <c r="CT660"/>
  <c r="CT661"/>
  <c r="CT662"/>
  <c r="CT663"/>
  <c r="CT664"/>
  <c r="CT665"/>
  <c r="CT666"/>
  <c r="CT667"/>
  <c r="CT668"/>
  <c r="CT669"/>
  <c r="CT670"/>
  <c r="CT671"/>
  <c r="CT672"/>
  <c r="CT673"/>
  <c r="CT674"/>
  <c r="CT675"/>
  <c r="CT676"/>
  <c r="CT677"/>
  <c r="CT678"/>
  <c r="CT679"/>
  <c r="CT680"/>
  <c r="CT681"/>
  <c r="CT682"/>
  <c r="CT683"/>
  <c r="CT684"/>
  <c r="CT685"/>
  <c r="CT686"/>
  <c r="CT687"/>
  <c r="CT688"/>
  <c r="CT689"/>
  <c r="CT690"/>
  <c r="CT691"/>
  <c r="CT692"/>
  <c r="CT693"/>
  <c r="CT694"/>
  <c r="CT695"/>
  <c r="CT696"/>
  <c r="CT697"/>
  <c r="CT698"/>
  <c r="CT699"/>
  <c r="CT700"/>
  <c r="CT701"/>
  <c r="CT702"/>
  <c r="CT703"/>
  <c r="CT704"/>
  <c r="CT705"/>
  <c r="CT706"/>
  <c r="CT707"/>
  <c r="CT708"/>
  <c r="CT709"/>
  <c r="CT710"/>
  <c r="CT711"/>
  <c r="CT712"/>
  <c r="CT713"/>
  <c r="CT714"/>
  <c r="CT715"/>
  <c r="CT716"/>
  <c r="CT717"/>
  <c r="CT718"/>
  <c r="CT719"/>
  <c r="CT720"/>
  <c r="CT721"/>
  <c r="CT722"/>
  <c r="CT723"/>
  <c r="CT724"/>
  <c r="CT725"/>
  <c r="CT726"/>
  <c r="CT727"/>
  <c r="CT728"/>
  <c r="CT729"/>
  <c r="CT730"/>
  <c r="CT731"/>
  <c r="CT732"/>
  <c r="CT733"/>
  <c r="CT734"/>
  <c r="CT735"/>
  <c r="CT736"/>
  <c r="CT737"/>
  <c r="CT738"/>
  <c r="CT739"/>
  <c r="CT740"/>
  <c r="CT741"/>
  <c r="CT742"/>
  <c r="CT743"/>
  <c r="CT744"/>
  <c r="CT745"/>
  <c r="CT746"/>
  <c r="CT747"/>
  <c r="CT748"/>
  <c r="CT749"/>
  <c r="CT750"/>
  <c r="CT751"/>
  <c r="CT752"/>
  <c r="CT753"/>
  <c r="CT754"/>
  <c r="CT755"/>
  <c r="CT756"/>
  <c r="CT757"/>
  <c r="CT758"/>
  <c r="CT759"/>
  <c r="CT760"/>
  <c r="CT761"/>
  <c r="CT762"/>
  <c r="CT763"/>
  <c r="CT764"/>
  <c r="CT765"/>
  <c r="CT766"/>
  <c r="CT767"/>
  <c r="CT768"/>
  <c r="CT769"/>
  <c r="CT770"/>
  <c r="CT771"/>
  <c r="CT772"/>
  <c r="CT773"/>
  <c r="CT774"/>
  <c r="CT775"/>
  <c r="CT776"/>
  <c r="CT777"/>
  <c r="CT778"/>
  <c r="CT779"/>
  <c r="CT780"/>
  <c r="CT781"/>
  <c r="CT782"/>
  <c r="CT783"/>
  <c r="CT784"/>
  <c r="CT785"/>
  <c r="CT786"/>
  <c r="CT787"/>
  <c r="CT788"/>
  <c r="CT789"/>
  <c r="CT790"/>
  <c r="CT791"/>
  <c r="CT792"/>
  <c r="CT793"/>
  <c r="CT794"/>
  <c r="CT795"/>
  <c r="CT796"/>
  <c r="CT797"/>
  <c r="CT798"/>
  <c r="CT799"/>
  <c r="CT800"/>
  <c r="CT801"/>
  <c r="CT802"/>
  <c r="CT803"/>
  <c r="CT804"/>
  <c r="CT805"/>
  <c r="CT806"/>
  <c r="CT807"/>
  <c r="CT808"/>
  <c r="CT809"/>
  <c r="CT810"/>
  <c r="CT811"/>
  <c r="CT812"/>
  <c r="CT813"/>
  <c r="CT814"/>
  <c r="CT815"/>
  <c r="CT816"/>
  <c r="CT817"/>
  <c r="CT818"/>
  <c r="CT819"/>
  <c r="CT820"/>
  <c r="CT821"/>
  <c r="CT822"/>
  <c r="CT823"/>
  <c r="CT824"/>
  <c r="CT825"/>
  <c r="CT826"/>
  <c r="CT827"/>
  <c r="CT828"/>
  <c r="CT829"/>
  <c r="CT830"/>
  <c r="CT831"/>
  <c r="CT832"/>
  <c r="CT833"/>
  <c r="CT834"/>
  <c r="CT835"/>
  <c r="CT836"/>
  <c r="CT837"/>
  <c r="CT838"/>
  <c r="CT839"/>
  <c r="CT840"/>
  <c r="CT841"/>
  <c r="CT842"/>
  <c r="CT843"/>
  <c r="CT844"/>
  <c r="CT845"/>
  <c r="CT846"/>
  <c r="CT847"/>
  <c r="CT848"/>
  <c r="CT849"/>
  <c r="CT850"/>
  <c r="CT851"/>
  <c r="CT852"/>
  <c r="CT853"/>
  <c r="CT854"/>
  <c r="CT855"/>
  <c r="CT856"/>
  <c r="CT857"/>
  <c r="CT858"/>
  <c r="CT859"/>
  <c r="CT860"/>
  <c r="CT861"/>
  <c r="CT862"/>
  <c r="CT863"/>
  <c r="CT864"/>
  <c r="CT865"/>
  <c r="CT866"/>
  <c r="CT867"/>
  <c r="CT868"/>
  <c r="CT869"/>
  <c r="CT870"/>
  <c r="CT871"/>
  <c r="CT872"/>
  <c r="CT873"/>
  <c r="CT874"/>
  <c r="CT875"/>
  <c r="CT876"/>
  <c r="CT877"/>
  <c r="CT878"/>
  <c r="CT879"/>
  <c r="CT880"/>
  <c r="CT881"/>
  <c r="CT882"/>
  <c r="CT883"/>
  <c r="CT884"/>
  <c r="CT885"/>
  <c r="CT886"/>
  <c r="CT887"/>
  <c r="CT888"/>
  <c r="CT889"/>
  <c r="CT890"/>
  <c r="CT891"/>
  <c r="CT892"/>
  <c r="CT893"/>
  <c r="CT894"/>
  <c r="CT895"/>
  <c r="CT896"/>
  <c r="CT897"/>
  <c r="CT898"/>
  <c r="CT899"/>
  <c r="CT900"/>
  <c r="CT901"/>
  <c r="CT902"/>
  <c r="CT903"/>
  <c r="CT904"/>
  <c r="CT905"/>
  <c r="CT906"/>
  <c r="CT907"/>
  <c r="CT908"/>
  <c r="CT909"/>
  <c r="CT910"/>
  <c r="CT911"/>
  <c r="CT912"/>
  <c r="CT913"/>
  <c r="CT914"/>
  <c r="CT915"/>
  <c r="CT916"/>
  <c r="CT917"/>
  <c r="CT918"/>
  <c r="CT919"/>
  <c r="CT920"/>
  <c r="CT921"/>
  <c r="CT922"/>
  <c r="CT923"/>
  <c r="CT924"/>
  <c r="CT925"/>
  <c r="CT926"/>
  <c r="CT927"/>
  <c r="CT928"/>
  <c r="CT929"/>
  <c r="CT930"/>
  <c r="CT931"/>
  <c r="CT932"/>
  <c r="CT933"/>
  <c r="CT934"/>
  <c r="CT935"/>
  <c r="CT936"/>
  <c r="CT937"/>
  <c r="CT938"/>
  <c r="CT939"/>
  <c r="CT940"/>
  <c r="CT941"/>
  <c r="CT942"/>
  <c r="CT943"/>
  <c r="CT944"/>
  <c r="CT945"/>
  <c r="CT946"/>
  <c r="CT947"/>
  <c r="CT948"/>
  <c r="CT949"/>
  <c r="CT950"/>
  <c r="CT951"/>
  <c r="CT952"/>
  <c r="CT953"/>
  <c r="CT954"/>
  <c r="CT955"/>
  <c r="CT956"/>
  <c r="CT957"/>
  <c r="CT958"/>
  <c r="CT959"/>
  <c r="CT960"/>
  <c r="CT961"/>
  <c r="CT962"/>
  <c r="CT963"/>
  <c r="CT964"/>
  <c r="CT965"/>
  <c r="CT966"/>
  <c r="CT967"/>
  <c r="CT968"/>
  <c r="CT969"/>
  <c r="CT970"/>
  <c r="CT971"/>
  <c r="CT972"/>
  <c r="CT973"/>
  <c r="CT974"/>
  <c r="CT975"/>
  <c r="CT976"/>
  <c r="CT977"/>
  <c r="CT978"/>
  <c r="CT979"/>
  <c r="CT980"/>
  <c r="CT981"/>
  <c r="CT982"/>
  <c r="CT983"/>
  <c r="CT984"/>
  <c r="CT985"/>
  <c r="CT986"/>
  <c r="CT987"/>
  <c r="CT988"/>
  <c r="CT989"/>
  <c r="CT990"/>
  <c r="CT991"/>
  <c r="CT992"/>
  <c r="CT993"/>
  <c r="CT994"/>
  <c r="CT995"/>
  <c r="CT996"/>
  <c r="CT997"/>
  <c r="CT998"/>
  <c r="CT999"/>
  <c r="CT1000"/>
  <c r="CT1001"/>
  <c r="CT1002"/>
  <c r="CT1003"/>
  <c r="CT1004"/>
  <c r="CT1005"/>
  <c r="CT1006"/>
  <c r="CT1007"/>
  <c r="CT1008"/>
  <c r="CT1009"/>
  <c r="CT1010"/>
  <c r="CT1011"/>
  <c r="CR512"/>
  <c r="CR513"/>
  <c r="CR514"/>
  <c r="CR515"/>
  <c r="CR516"/>
  <c r="CR517"/>
  <c r="CR518"/>
  <c r="CR519"/>
  <c r="CR520"/>
  <c r="CR521"/>
  <c r="CR522"/>
  <c r="CR523"/>
  <c r="CR524"/>
  <c r="CR525"/>
  <c r="CR526"/>
  <c r="CR527"/>
  <c r="CR528"/>
  <c r="CR529"/>
  <c r="CR530"/>
  <c r="CR531"/>
  <c r="CR532"/>
  <c r="CR533"/>
  <c r="CR534"/>
  <c r="CR535"/>
  <c r="CR536"/>
  <c r="CR537"/>
  <c r="CR538"/>
  <c r="CR539"/>
  <c r="CR540"/>
  <c r="CR541"/>
  <c r="CR542"/>
  <c r="CR543"/>
  <c r="CR544"/>
  <c r="CR545"/>
  <c r="CR546"/>
  <c r="CR547"/>
  <c r="CR548"/>
  <c r="CR549"/>
  <c r="CR550"/>
  <c r="CR551"/>
  <c r="CR552"/>
  <c r="CR553"/>
  <c r="CR554"/>
  <c r="CR555"/>
  <c r="CR556"/>
  <c r="CR557"/>
  <c r="CR558"/>
  <c r="CR559"/>
  <c r="CR560"/>
  <c r="CR561"/>
  <c r="CR562"/>
  <c r="CR563"/>
  <c r="CR564"/>
  <c r="CR565"/>
  <c r="CR566"/>
  <c r="CR567"/>
  <c r="CR568"/>
  <c r="CR569"/>
  <c r="CR570"/>
  <c r="CR571"/>
  <c r="CR572"/>
  <c r="CR573"/>
  <c r="CR574"/>
  <c r="CR575"/>
  <c r="CR576"/>
  <c r="CR577"/>
  <c r="CR578"/>
  <c r="CR579"/>
  <c r="CR580"/>
  <c r="CR581"/>
  <c r="CR582"/>
  <c r="CR583"/>
  <c r="CR584"/>
  <c r="CR585"/>
  <c r="CR586"/>
  <c r="CR587"/>
  <c r="CR588"/>
  <c r="CR589"/>
  <c r="CR590"/>
  <c r="CR591"/>
  <c r="CR592"/>
  <c r="CR593"/>
  <c r="CR594"/>
  <c r="CR595"/>
  <c r="CR596"/>
  <c r="CR597"/>
  <c r="CR598"/>
  <c r="CR599"/>
  <c r="CR600"/>
  <c r="CR601"/>
  <c r="CR602"/>
  <c r="CR603"/>
  <c r="CR604"/>
  <c r="CR605"/>
  <c r="CR606"/>
  <c r="CR607"/>
  <c r="CR608"/>
  <c r="CR609"/>
  <c r="CR610"/>
  <c r="CR611"/>
  <c r="CR612"/>
  <c r="CR613"/>
  <c r="CR614"/>
  <c r="CR615"/>
  <c r="CR616"/>
  <c r="CR617"/>
  <c r="CR618"/>
  <c r="CR619"/>
  <c r="CR620"/>
  <c r="CR621"/>
  <c r="CR622"/>
  <c r="CR623"/>
  <c r="CR624"/>
  <c r="CR625"/>
  <c r="CR626"/>
  <c r="CR627"/>
  <c r="CR628"/>
  <c r="CR629"/>
  <c r="CR630"/>
  <c r="CR631"/>
  <c r="CR632"/>
  <c r="CR633"/>
  <c r="CR634"/>
  <c r="CR635"/>
  <c r="CR636"/>
  <c r="CR637"/>
  <c r="CR638"/>
  <c r="CR639"/>
  <c r="CR640"/>
  <c r="CR641"/>
  <c r="CR642"/>
  <c r="CR643"/>
  <c r="CR644"/>
  <c r="CR645"/>
  <c r="CR646"/>
  <c r="CR647"/>
  <c r="CR648"/>
  <c r="CR649"/>
  <c r="CR650"/>
  <c r="CR651"/>
  <c r="CR652"/>
  <c r="CR653"/>
  <c r="CR654"/>
  <c r="CR655"/>
  <c r="CR656"/>
  <c r="CR657"/>
  <c r="CR658"/>
  <c r="CR659"/>
  <c r="CR660"/>
  <c r="CR661"/>
  <c r="CR662"/>
  <c r="CR663"/>
  <c r="CR664"/>
  <c r="CR665"/>
  <c r="CR666"/>
  <c r="CR667"/>
  <c r="CR668"/>
  <c r="CR669"/>
  <c r="CR670"/>
  <c r="CR671"/>
  <c r="CR672"/>
  <c r="CR673"/>
  <c r="CR674"/>
  <c r="CR675"/>
  <c r="CR676"/>
  <c r="CR677"/>
  <c r="CR678"/>
  <c r="CR679"/>
  <c r="CR680"/>
  <c r="CR681"/>
  <c r="CR682"/>
  <c r="CR683"/>
  <c r="CR684"/>
  <c r="CR685"/>
  <c r="CR686"/>
  <c r="CR687"/>
  <c r="CR688"/>
  <c r="CR689"/>
  <c r="CR690"/>
  <c r="CR691"/>
  <c r="CR692"/>
  <c r="CR693"/>
  <c r="CR694"/>
  <c r="CR695"/>
  <c r="CR696"/>
  <c r="CR697"/>
  <c r="CR698"/>
  <c r="CR699"/>
  <c r="CR700"/>
  <c r="CR701"/>
  <c r="CR702"/>
  <c r="CR703"/>
  <c r="CR704"/>
  <c r="CR705"/>
  <c r="CR706"/>
  <c r="CR707"/>
  <c r="CR708"/>
  <c r="CR709"/>
  <c r="CR710"/>
  <c r="CR711"/>
  <c r="CR712"/>
  <c r="CR713"/>
  <c r="CR714"/>
  <c r="CR715"/>
  <c r="CR716"/>
  <c r="CR717"/>
  <c r="CR718"/>
  <c r="CR719"/>
  <c r="CR720"/>
  <c r="CR721"/>
  <c r="CR722"/>
  <c r="CR723"/>
  <c r="CR724"/>
  <c r="CR725"/>
  <c r="CR726"/>
  <c r="CR727"/>
  <c r="CR728"/>
  <c r="CR729"/>
  <c r="CR730"/>
  <c r="CR731"/>
  <c r="CR732"/>
  <c r="CR733"/>
  <c r="CR734"/>
  <c r="CR735"/>
  <c r="CR736"/>
  <c r="CR737"/>
  <c r="CR738"/>
  <c r="CR739"/>
  <c r="CR740"/>
  <c r="CR741"/>
  <c r="CR742"/>
  <c r="CR743"/>
  <c r="CR744"/>
  <c r="CR745"/>
  <c r="CR746"/>
  <c r="CR747"/>
  <c r="CR748"/>
  <c r="CR749"/>
  <c r="CR750"/>
  <c r="CR751"/>
  <c r="CR752"/>
  <c r="CR753"/>
  <c r="CR754"/>
  <c r="CR755"/>
  <c r="CR756"/>
  <c r="CR757"/>
  <c r="CR758"/>
  <c r="CR759"/>
  <c r="CR760"/>
  <c r="CR761"/>
  <c r="CR762"/>
  <c r="CR763"/>
  <c r="CR764"/>
  <c r="CR765"/>
  <c r="CR766"/>
  <c r="CR767"/>
  <c r="CR768"/>
  <c r="CR769"/>
  <c r="CR770"/>
  <c r="CR771"/>
  <c r="CR772"/>
  <c r="CR773"/>
  <c r="CR774"/>
  <c r="CR775"/>
  <c r="CR776"/>
  <c r="CR777"/>
  <c r="CR778"/>
  <c r="CR779"/>
  <c r="CR780"/>
  <c r="CR781"/>
  <c r="CR782"/>
  <c r="CR783"/>
  <c r="CR784"/>
  <c r="CR785"/>
  <c r="CR786"/>
  <c r="CR787"/>
  <c r="CR788"/>
  <c r="CR789"/>
  <c r="CR790"/>
  <c r="CR791"/>
  <c r="CR792"/>
  <c r="CR793"/>
  <c r="CR794"/>
  <c r="CR795"/>
  <c r="CR796"/>
  <c r="CR797"/>
  <c r="CR798"/>
  <c r="CR799"/>
  <c r="CR800"/>
  <c r="CR801"/>
  <c r="CR802"/>
  <c r="CR803"/>
  <c r="CR804"/>
  <c r="CR805"/>
  <c r="CR806"/>
  <c r="CR807"/>
  <c r="CR808"/>
  <c r="CR809"/>
  <c r="CR810"/>
  <c r="CR811"/>
  <c r="CR812"/>
  <c r="CR813"/>
  <c r="CR814"/>
  <c r="CR815"/>
  <c r="CR816"/>
  <c r="CR817"/>
  <c r="CR818"/>
  <c r="CR819"/>
  <c r="CR820"/>
  <c r="CR821"/>
  <c r="CR822"/>
  <c r="CR823"/>
  <c r="CR824"/>
  <c r="CR825"/>
  <c r="CR826"/>
  <c r="CR827"/>
  <c r="CR828"/>
  <c r="CR829"/>
  <c r="CR830"/>
  <c r="CR831"/>
  <c r="CR832"/>
  <c r="CR833"/>
  <c r="CR834"/>
  <c r="CR835"/>
  <c r="CR836"/>
  <c r="CR837"/>
  <c r="CR838"/>
  <c r="CR839"/>
  <c r="CR840"/>
  <c r="CR841"/>
  <c r="CR842"/>
  <c r="CR843"/>
  <c r="CR844"/>
  <c r="CR845"/>
  <c r="CR846"/>
  <c r="CR847"/>
  <c r="CR848"/>
  <c r="CR849"/>
  <c r="CR850"/>
  <c r="CR851"/>
  <c r="CR852"/>
  <c r="CR853"/>
  <c r="CR854"/>
  <c r="CR855"/>
  <c r="CR856"/>
  <c r="CR857"/>
  <c r="CR858"/>
  <c r="CR859"/>
  <c r="CR860"/>
  <c r="CR861"/>
  <c r="CR862"/>
  <c r="CR863"/>
  <c r="CR864"/>
  <c r="CR865"/>
  <c r="CR866"/>
  <c r="CR867"/>
  <c r="CR868"/>
  <c r="CR869"/>
  <c r="CR870"/>
  <c r="CR871"/>
  <c r="CR872"/>
  <c r="CR873"/>
  <c r="CR874"/>
  <c r="CR875"/>
  <c r="CR876"/>
  <c r="CR877"/>
  <c r="CR878"/>
  <c r="CR879"/>
  <c r="CR880"/>
  <c r="CR881"/>
  <c r="CR882"/>
  <c r="CR883"/>
  <c r="CR884"/>
  <c r="CR885"/>
  <c r="CR886"/>
  <c r="CR887"/>
  <c r="CR888"/>
  <c r="CR889"/>
  <c r="CR890"/>
  <c r="CR891"/>
  <c r="CR892"/>
  <c r="CR893"/>
  <c r="CR894"/>
  <c r="CR895"/>
  <c r="CR896"/>
  <c r="CR897"/>
  <c r="CR898"/>
  <c r="CR899"/>
  <c r="CR900"/>
  <c r="CR901"/>
  <c r="CR902"/>
  <c r="CR903"/>
  <c r="CR904"/>
  <c r="CR905"/>
  <c r="CR906"/>
  <c r="CR907"/>
  <c r="CR908"/>
  <c r="CR909"/>
  <c r="CR910"/>
  <c r="CR911"/>
  <c r="CR912"/>
  <c r="CR913"/>
  <c r="CR914"/>
  <c r="CR915"/>
  <c r="CR916"/>
  <c r="CR917"/>
  <c r="CR918"/>
  <c r="CR919"/>
  <c r="CR920"/>
  <c r="CR921"/>
  <c r="CR922"/>
  <c r="CR923"/>
  <c r="CR924"/>
  <c r="CR925"/>
  <c r="CR926"/>
  <c r="CR927"/>
  <c r="CR928"/>
  <c r="CR929"/>
  <c r="CR930"/>
  <c r="CR931"/>
  <c r="CR932"/>
  <c r="CR933"/>
  <c r="CR934"/>
  <c r="CR935"/>
  <c r="CR936"/>
  <c r="CR937"/>
  <c r="CR938"/>
  <c r="CR939"/>
  <c r="CR940"/>
  <c r="CR941"/>
  <c r="CR942"/>
  <c r="CR943"/>
  <c r="CR944"/>
  <c r="CR945"/>
  <c r="CR946"/>
  <c r="CR947"/>
  <c r="CR948"/>
  <c r="CR949"/>
  <c r="CR950"/>
  <c r="CR951"/>
  <c r="CR952"/>
  <c r="CR953"/>
  <c r="CR954"/>
  <c r="CR955"/>
  <c r="CR956"/>
  <c r="CR957"/>
  <c r="CR958"/>
  <c r="CR959"/>
  <c r="CR960"/>
  <c r="CR961"/>
  <c r="CR962"/>
  <c r="CR963"/>
  <c r="CR964"/>
  <c r="CR965"/>
  <c r="CR966"/>
  <c r="CR967"/>
  <c r="CR968"/>
  <c r="CR969"/>
  <c r="CR970"/>
  <c r="CR971"/>
  <c r="CR972"/>
  <c r="CR973"/>
  <c r="CR974"/>
  <c r="CR975"/>
  <c r="CR976"/>
  <c r="CR977"/>
  <c r="CR978"/>
  <c r="CR979"/>
  <c r="CR980"/>
  <c r="CR981"/>
  <c r="CR982"/>
  <c r="CR983"/>
  <c r="CR984"/>
  <c r="CR985"/>
  <c r="CR986"/>
  <c r="CR987"/>
  <c r="CR988"/>
  <c r="CR989"/>
  <c r="CR990"/>
  <c r="CR991"/>
  <c r="CR992"/>
  <c r="CR993"/>
  <c r="CR994"/>
  <c r="CR995"/>
  <c r="CR996"/>
  <c r="CR997"/>
  <c r="CR998"/>
  <c r="CR999"/>
  <c r="CR1000"/>
  <c r="CR1001"/>
  <c r="CR1002"/>
  <c r="CR1003"/>
  <c r="CR1004"/>
  <c r="CR1005"/>
  <c r="CR1006"/>
  <c r="CR1007"/>
  <c r="CR1008"/>
  <c r="CR1009"/>
  <c r="CR1010"/>
  <c r="CR1011"/>
  <c r="AD512"/>
  <c r="AD513"/>
  <c r="AD514"/>
  <c r="AD515"/>
  <c r="AD516"/>
  <c r="AD517"/>
  <c r="AD518"/>
  <c r="AD519"/>
  <c r="AD520"/>
  <c r="AD521"/>
  <c r="AD522"/>
  <c r="AD523"/>
  <c r="AD524"/>
  <c r="AD525"/>
  <c r="AD526"/>
  <c r="AD527"/>
  <c r="AD528"/>
  <c r="AD529"/>
  <c r="AD530"/>
  <c r="AD531"/>
  <c r="AD532"/>
  <c r="AD533"/>
  <c r="AD534"/>
  <c r="AD535"/>
  <c r="AD536"/>
  <c r="AD537"/>
  <c r="AD538"/>
  <c r="AD539"/>
  <c r="AD540"/>
  <c r="AD541"/>
  <c r="AD542"/>
  <c r="AD543"/>
  <c r="AD544"/>
  <c r="AD545"/>
  <c r="AD546"/>
  <c r="AD547"/>
  <c r="AD548"/>
  <c r="AD549"/>
  <c r="AD550"/>
  <c r="AD551"/>
  <c r="AD552"/>
  <c r="AD553"/>
  <c r="AD554"/>
  <c r="AD555"/>
  <c r="AD556"/>
  <c r="AD557"/>
  <c r="AD558"/>
  <c r="AD559"/>
  <c r="AD560"/>
  <c r="AD561"/>
  <c r="AD562"/>
  <c r="AD563"/>
  <c r="AD564"/>
  <c r="AD565"/>
  <c r="AD566"/>
  <c r="AD567"/>
  <c r="AD568"/>
  <c r="AD569"/>
  <c r="AD570"/>
  <c r="AD571"/>
  <c r="AD572"/>
  <c r="AD573"/>
  <c r="AD574"/>
  <c r="AD575"/>
  <c r="AD576"/>
  <c r="AD577"/>
  <c r="AD578"/>
  <c r="AD579"/>
  <c r="AD580"/>
  <c r="AD581"/>
  <c r="AD582"/>
  <c r="AD583"/>
  <c r="AD584"/>
  <c r="AD585"/>
  <c r="AD586"/>
  <c r="AD587"/>
  <c r="AD588"/>
  <c r="AD589"/>
  <c r="AD590"/>
  <c r="AD591"/>
  <c r="AD592"/>
  <c r="AD593"/>
  <c r="AD594"/>
  <c r="AD595"/>
  <c r="AD596"/>
  <c r="AD597"/>
  <c r="AD598"/>
  <c r="AD599"/>
  <c r="AD600"/>
  <c r="AD601"/>
  <c r="AD602"/>
  <c r="AD603"/>
  <c r="AD604"/>
  <c r="AD605"/>
  <c r="AD606"/>
  <c r="AD607"/>
  <c r="AD608"/>
  <c r="AD609"/>
  <c r="AD610"/>
  <c r="AD611"/>
  <c r="AD612"/>
  <c r="AD613"/>
  <c r="AD614"/>
  <c r="AD615"/>
  <c r="AD616"/>
  <c r="AD617"/>
  <c r="AD618"/>
  <c r="AD619"/>
  <c r="AD620"/>
  <c r="AD621"/>
  <c r="AD622"/>
  <c r="AD623"/>
  <c r="AD624"/>
  <c r="AD625"/>
  <c r="AD626"/>
  <c r="AD627"/>
  <c r="AD628"/>
  <c r="AD629"/>
  <c r="AD630"/>
  <c r="AD631"/>
  <c r="AD632"/>
  <c r="AD633"/>
  <c r="AD634"/>
  <c r="AD635"/>
  <c r="AD636"/>
  <c r="AD637"/>
  <c r="AD638"/>
  <c r="AD639"/>
  <c r="AD640"/>
  <c r="AD641"/>
  <c r="AD642"/>
  <c r="AD643"/>
  <c r="AD644"/>
  <c r="AD645"/>
  <c r="AD646"/>
  <c r="AD647"/>
  <c r="AD648"/>
  <c r="AD649"/>
  <c r="AD650"/>
  <c r="AD651"/>
  <c r="AD652"/>
  <c r="AD653"/>
  <c r="AD654"/>
  <c r="AD655"/>
  <c r="AD656"/>
  <c r="AD657"/>
  <c r="AD658"/>
  <c r="AD659"/>
  <c r="AD660"/>
  <c r="AD661"/>
  <c r="AD662"/>
  <c r="AD663"/>
  <c r="AD664"/>
  <c r="AD665"/>
  <c r="AD666"/>
  <c r="AD667"/>
  <c r="AD668"/>
  <c r="AD669"/>
  <c r="AD670"/>
  <c r="AD671"/>
  <c r="AD672"/>
  <c r="AD673"/>
  <c r="AD674"/>
  <c r="AD675"/>
  <c r="AD676"/>
  <c r="AD677"/>
  <c r="AD678"/>
  <c r="AD679"/>
  <c r="AD680"/>
  <c r="AD681"/>
  <c r="AD682"/>
  <c r="AD683"/>
  <c r="AD684"/>
  <c r="AD685"/>
  <c r="AD686"/>
  <c r="AD687"/>
  <c r="AD688"/>
  <c r="AD689"/>
  <c r="AD690"/>
  <c r="AD691"/>
  <c r="AD692"/>
  <c r="AD693"/>
  <c r="AD694"/>
  <c r="AD695"/>
  <c r="AD696"/>
  <c r="AD697"/>
  <c r="AD698"/>
  <c r="AD699"/>
  <c r="AD700"/>
  <c r="AD701"/>
  <c r="AD702"/>
  <c r="AD703"/>
  <c r="AD704"/>
  <c r="AD705"/>
  <c r="AD706"/>
  <c r="AD707"/>
  <c r="AD708"/>
  <c r="AD709"/>
  <c r="AD710"/>
  <c r="AD711"/>
  <c r="AD712"/>
  <c r="AD713"/>
  <c r="AD714"/>
  <c r="AD715"/>
  <c r="AD716"/>
  <c r="AD717"/>
  <c r="AD718"/>
  <c r="AD719"/>
  <c r="AD720"/>
  <c r="AD721"/>
  <c r="AD722"/>
  <c r="AD723"/>
  <c r="AD724"/>
  <c r="AD725"/>
  <c r="AD726"/>
  <c r="AD727"/>
  <c r="AD728"/>
  <c r="AD729"/>
  <c r="AD730"/>
  <c r="AD731"/>
  <c r="AD732"/>
  <c r="AD733"/>
  <c r="AD734"/>
  <c r="AD735"/>
  <c r="AD736"/>
  <c r="AD737"/>
  <c r="AD738"/>
  <c r="AD739"/>
  <c r="AD740"/>
  <c r="AD741"/>
  <c r="AD742"/>
  <c r="AD743"/>
  <c r="AD744"/>
  <c r="AD745"/>
  <c r="AD746"/>
  <c r="AD747"/>
  <c r="AD748"/>
  <c r="AD749"/>
  <c r="AD750"/>
  <c r="AD751"/>
  <c r="AD752"/>
  <c r="AD753"/>
  <c r="AD754"/>
  <c r="AD755"/>
  <c r="AD756"/>
  <c r="AD757"/>
  <c r="AD758"/>
  <c r="AD759"/>
  <c r="AD760"/>
  <c r="AD761"/>
  <c r="AD762"/>
  <c r="AD763"/>
  <c r="AD764"/>
  <c r="AD765"/>
  <c r="AD766"/>
  <c r="AD767"/>
  <c r="AD768"/>
  <c r="AD769"/>
  <c r="AD770"/>
  <c r="AD771"/>
  <c r="AD772"/>
  <c r="AD773"/>
  <c r="AD774"/>
  <c r="AD775"/>
  <c r="AD776"/>
  <c r="AD777"/>
  <c r="AD778"/>
  <c r="AD779"/>
  <c r="AD780"/>
  <c r="AD781"/>
  <c r="AD782"/>
  <c r="AD783"/>
  <c r="AD784"/>
  <c r="AD785"/>
  <c r="AD786"/>
  <c r="AD787"/>
  <c r="AD788"/>
  <c r="AD789"/>
  <c r="AD790"/>
  <c r="AD791"/>
  <c r="AD792"/>
  <c r="AD793"/>
  <c r="AD794"/>
  <c r="AD795"/>
  <c r="AD796"/>
  <c r="AD797"/>
  <c r="AD798"/>
  <c r="AD799"/>
  <c r="AD800"/>
  <c r="AD801"/>
  <c r="AD802"/>
  <c r="AD803"/>
  <c r="AD804"/>
  <c r="AD805"/>
  <c r="AD806"/>
  <c r="AD807"/>
  <c r="AD808"/>
  <c r="AD809"/>
  <c r="AD810"/>
  <c r="AD811"/>
  <c r="AD812"/>
  <c r="AD813"/>
  <c r="AD814"/>
  <c r="AD815"/>
  <c r="AD816"/>
  <c r="AD817"/>
  <c r="AD818"/>
  <c r="AD819"/>
  <c r="AD820"/>
  <c r="AD821"/>
  <c r="AD822"/>
  <c r="AD823"/>
  <c r="AD824"/>
  <c r="AD825"/>
  <c r="AD826"/>
  <c r="AD827"/>
  <c r="AD828"/>
  <c r="AD829"/>
  <c r="AD830"/>
  <c r="AD831"/>
  <c r="AD832"/>
  <c r="AD833"/>
  <c r="AD834"/>
  <c r="AD835"/>
  <c r="AD836"/>
  <c r="AD837"/>
  <c r="AD838"/>
  <c r="AD839"/>
  <c r="AD840"/>
  <c r="AD841"/>
  <c r="AD842"/>
  <c r="AD843"/>
  <c r="AD844"/>
  <c r="AD845"/>
  <c r="AD846"/>
  <c r="AD847"/>
  <c r="AD848"/>
  <c r="AD849"/>
  <c r="AD850"/>
  <c r="AD851"/>
  <c r="AD852"/>
  <c r="AD853"/>
  <c r="AD854"/>
  <c r="AD855"/>
  <c r="AD856"/>
  <c r="AD857"/>
  <c r="AD858"/>
  <c r="AD859"/>
  <c r="AD860"/>
  <c r="AD861"/>
  <c r="AD862"/>
  <c r="AD863"/>
  <c r="AD864"/>
  <c r="AD865"/>
  <c r="AD866"/>
  <c r="AD867"/>
  <c r="AD868"/>
  <c r="AD869"/>
  <c r="AD870"/>
  <c r="AD871"/>
  <c r="AD872"/>
  <c r="AD873"/>
  <c r="AD874"/>
  <c r="AD875"/>
  <c r="AD876"/>
  <c r="AD877"/>
  <c r="AD878"/>
  <c r="AD879"/>
  <c r="AD880"/>
  <c r="AD881"/>
  <c r="AD882"/>
  <c r="AD883"/>
  <c r="AD884"/>
  <c r="AD885"/>
  <c r="AD886"/>
  <c r="AD887"/>
  <c r="AD888"/>
  <c r="AD889"/>
  <c r="AD890"/>
  <c r="AD891"/>
  <c r="AD892"/>
  <c r="AD893"/>
  <c r="AD894"/>
  <c r="AD895"/>
  <c r="AD896"/>
  <c r="AD897"/>
  <c r="AD898"/>
  <c r="AD899"/>
  <c r="AD900"/>
  <c r="AD901"/>
  <c r="AD902"/>
  <c r="AD903"/>
  <c r="AD904"/>
  <c r="AD905"/>
  <c r="AD906"/>
  <c r="AD907"/>
  <c r="AD908"/>
  <c r="AD909"/>
  <c r="AD910"/>
  <c r="AD911"/>
  <c r="AD912"/>
  <c r="AD913"/>
  <c r="AD914"/>
  <c r="AD915"/>
  <c r="AD916"/>
  <c r="AD917"/>
  <c r="AD918"/>
  <c r="AD919"/>
  <c r="AD920"/>
  <c r="AD921"/>
  <c r="AD922"/>
  <c r="AD923"/>
  <c r="AD924"/>
  <c r="AD925"/>
  <c r="AD926"/>
  <c r="AD927"/>
  <c r="AD928"/>
  <c r="AD929"/>
  <c r="AD930"/>
  <c r="AD931"/>
  <c r="AD932"/>
  <c r="AD933"/>
  <c r="AD934"/>
  <c r="AD935"/>
  <c r="AD936"/>
  <c r="AD937"/>
  <c r="AD938"/>
  <c r="AD939"/>
  <c r="AD940"/>
  <c r="AD941"/>
  <c r="AD942"/>
  <c r="AD943"/>
  <c r="AD944"/>
  <c r="AD945"/>
  <c r="AD946"/>
  <c r="AD947"/>
  <c r="AD948"/>
  <c r="AD949"/>
  <c r="AD950"/>
  <c r="AD951"/>
  <c r="AD952"/>
  <c r="AD953"/>
  <c r="AD954"/>
  <c r="AD955"/>
  <c r="AD956"/>
  <c r="AD957"/>
  <c r="AD958"/>
  <c r="AD959"/>
  <c r="AD960"/>
  <c r="AD961"/>
  <c r="AD962"/>
  <c r="AD963"/>
  <c r="AD964"/>
  <c r="AD965"/>
  <c r="AD966"/>
  <c r="AD967"/>
  <c r="AD968"/>
  <c r="AD969"/>
  <c r="AD970"/>
  <c r="AD971"/>
  <c r="AD972"/>
  <c r="AD973"/>
  <c r="AD974"/>
  <c r="AD975"/>
  <c r="AD976"/>
  <c r="AD977"/>
  <c r="AD978"/>
  <c r="AD979"/>
  <c r="AD980"/>
  <c r="AD981"/>
  <c r="AD982"/>
  <c r="AD983"/>
  <c r="AD984"/>
  <c r="AD985"/>
  <c r="AD986"/>
  <c r="AD987"/>
  <c r="AD988"/>
  <c r="AD989"/>
  <c r="AD990"/>
  <c r="AD991"/>
  <c r="AD992"/>
  <c r="AD993"/>
  <c r="AD994"/>
  <c r="AD995"/>
  <c r="AD996"/>
  <c r="AD997"/>
  <c r="AD998"/>
  <c r="AD999"/>
  <c r="AD1000"/>
  <c r="AD1001"/>
  <c r="AD1002"/>
  <c r="AD1003"/>
  <c r="AD1004"/>
  <c r="AD1005"/>
  <c r="AD1006"/>
  <c r="AD1007"/>
  <c r="AD1008"/>
  <c r="AD1009"/>
  <c r="AD1010"/>
  <c r="AD1011"/>
  <c r="AE512"/>
  <c r="AE513"/>
  <c r="AE514"/>
  <c r="AE515"/>
  <c r="AE516"/>
  <c r="AE517"/>
  <c r="AE518"/>
  <c r="AE519"/>
  <c r="AE7" s="1"/>
  <c r="AE520"/>
  <c r="AE521"/>
  <c r="AE522"/>
  <c r="AE523"/>
  <c r="AE524"/>
  <c r="AE525"/>
  <c r="AE526"/>
  <c r="AE527"/>
  <c r="AE528"/>
  <c r="AE529"/>
  <c r="AE530"/>
  <c r="AE531"/>
  <c r="AE532"/>
  <c r="AE533"/>
  <c r="AE534"/>
  <c r="AE535"/>
  <c r="AE536"/>
  <c r="AE537"/>
  <c r="AE538"/>
  <c r="AE539"/>
  <c r="AE540"/>
  <c r="AE541"/>
  <c r="AE542"/>
  <c r="AE543"/>
  <c r="AE544"/>
  <c r="AE545"/>
  <c r="AE546"/>
  <c r="AE547"/>
  <c r="AE548"/>
  <c r="AE549"/>
  <c r="AE550"/>
  <c r="AE551"/>
  <c r="AE552"/>
  <c r="AE553"/>
  <c r="AE554"/>
  <c r="AE555"/>
  <c r="AE556"/>
  <c r="AE557"/>
  <c r="AE558"/>
  <c r="AE559"/>
  <c r="AE560"/>
  <c r="AE561"/>
  <c r="AE562"/>
  <c r="AE563"/>
  <c r="AE564"/>
  <c r="AE565"/>
  <c r="AE566"/>
  <c r="AE567"/>
  <c r="AE568"/>
  <c r="AE569"/>
  <c r="AE570"/>
  <c r="AE571"/>
  <c r="AE572"/>
  <c r="AE573"/>
  <c r="AE574"/>
  <c r="AE575"/>
  <c r="AE576"/>
  <c r="AE577"/>
  <c r="AE578"/>
  <c r="AE579"/>
  <c r="AE580"/>
  <c r="AE581"/>
  <c r="AE582"/>
  <c r="AE583"/>
  <c r="AE584"/>
  <c r="AE585"/>
  <c r="AE586"/>
  <c r="AE587"/>
  <c r="AE588"/>
  <c r="AE589"/>
  <c r="AE590"/>
  <c r="AE591"/>
  <c r="AE592"/>
  <c r="AE593"/>
  <c r="AE594"/>
  <c r="AE595"/>
  <c r="AE596"/>
  <c r="AE597"/>
  <c r="AE598"/>
  <c r="AE599"/>
  <c r="AE600"/>
  <c r="AE601"/>
  <c r="AE602"/>
  <c r="AE603"/>
  <c r="AE604"/>
  <c r="AE605"/>
  <c r="AE606"/>
  <c r="AE607"/>
  <c r="AE608"/>
  <c r="AE609"/>
  <c r="AE610"/>
  <c r="AE611"/>
  <c r="AE612"/>
  <c r="AE613"/>
  <c r="AE614"/>
  <c r="AE615"/>
  <c r="AE616"/>
  <c r="AE617"/>
  <c r="AE618"/>
  <c r="AE619"/>
  <c r="AE620"/>
  <c r="AE621"/>
  <c r="AE622"/>
  <c r="AE623"/>
  <c r="AE624"/>
  <c r="AE625"/>
  <c r="AE626"/>
  <c r="AE627"/>
  <c r="AE628"/>
  <c r="AE629"/>
  <c r="AE630"/>
  <c r="AE631"/>
  <c r="AE632"/>
  <c r="AE633"/>
  <c r="AE634"/>
  <c r="AE635"/>
  <c r="AE636"/>
  <c r="AE637"/>
  <c r="AE638"/>
  <c r="AE639"/>
  <c r="AE640"/>
  <c r="AE641"/>
  <c r="AE642"/>
  <c r="AE643"/>
  <c r="AE644"/>
  <c r="AE645"/>
  <c r="AE646"/>
  <c r="AE647"/>
  <c r="AE648"/>
  <c r="AE649"/>
  <c r="AE650"/>
  <c r="AE651"/>
  <c r="AE652"/>
  <c r="AE653"/>
  <c r="AE654"/>
  <c r="AE655"/>
  <c r="AE656"/>
  <c r="AE657"/>
  <c r="AE658"/>
  <c r="AE659"/>
  <c r="AE660"/>
  <c r="AE661"/>
  <c r="AE662"/>
  <c r="AE663"/>
  <c r="AE664"/>
  <c r="AE665"/>
  <c r="AE666"/>
  <c r="AE667"/>
  <c r="AE668"/>
  <c r="AE669"/>
  <c r="AE670"/>
  <c r="AE671"/>
  <c r="AE672"/>
  <c r="AE673"/>
  <c r="AE674"/>
  <c r="AE675"/>
  <c r="AE676"/>
  <c r="AE677"/>
  <c r="AE678"/>
  <c r="AE679"/>
  <c r="AE680"/>
  <c r="AE681"/>
  <c r="AE682"/>
  <c r="AE683"/>
  <c r="AE684"/>
  <c r="AE685"/>
  <c r="AE686"/>
  <c r="AE687"/>
  <c r="AE688"/>
  <c r="AE689"/>
  <c r="AE690"/>
  <c r="AE691"/>
  <c r="AE692"/>
  <c r="AE693"/>
  <c r="AE694"/>
  <c r="AE695"/>
  <c r="AE696"/>
  <c r="AE697"/>
  <c r="AE698"/>
  <c r="AE699"/>
  <c r="AE700"/>
  <c r="AE701"/>
  <c r="AE702"/>
  <c r="AE703"/>
  <c r="AE704"/>
  <c r="AE705"/>
  <c r="AE706"/>
  <c r="AE707"/>
  <c r="AE708"/>
  <c r="AE709"/>
  <c r="AE710"/>
  <c r="AE711"/>
  <c r="AE712"/>
  <c r="AE713"/>
  <c r="AE714"/>
  <c r="AE715"/>
  <c r="AE716"/>
  <c r="AE717"/>
  <c r="AE718"/>
  <c r="AE719"/>
  <c r="AE720"/>
  <c r="AE721"/>
  <c r="AE722"/>
  <c r="AE723"/>
  <c r="AE724"/>
  <c r="AE725"/>
  <c r="AE726"/>
  <c r="AE727"/>
  <c r="AE728"/>
  <c r="AE729"/>
  <c r="AE730"/>
  <c r="AE731"/>
  <c r="AE732"/>
  <c r="AE733"/>
  <c r="AE734"/>
  <c r="AE735"/>
  <c r="AE736"/>
  <c r="AE737"/>
  <c r="AE738"/>
  <c r="AE739"/>
  <c r="AE740"/>
  <c r="AE741"/>
  <c r="AE742"/>
  <c r="AE743"/>
  <c r="AE744"/>
  <c r="AE745"/>
  <c r="AE746"/>
  <c r="AE747"/>
  <c r="AE748"/>
  <c r="AE749"/>
  <c r="AE750"/>
  <c r="AE751"/>
  <c r="AE752"/>
  <c r="AE753"/>
  <c r="AE754"/>
  <c r="AE755"/>
  <c r="AE756"/>
  <c r="AE757"/>
  <c r="AE758"/>
  <c r="AE759"/>
  <c r="AE760"/>
  <c r="AE761"/>
  <c r="AE762"/>
  <c r="AE763"/>
  <c r="AE764"/>
  <c r="AE765"/>
  <c r="AE766"/>
  <c r="AE767"/>
  <c r="AE768"/>
  <c r="AE769"/>
  <c r="AE770"/>
  <c r="AE771"/>
  <c r="AE772"/>
  <c r="AE773"/>
  <c r="AE774"/>
  <c r="AE775"/>
  <c r="AE776"/>
  <c r="AE777"/>
  <c r="AE778"/>
  <c r="AE779"/>
  <c r="AE780"/>
  <c r="AE781"/>
  <c r="AE782"/>
  <c r="AE783"/>
  <c r="AE784"/>
  <c r="AE785"/>
  <c r="AE786"/>
  <c r="AE787"/>
  <c r="AE788"/>
  <c r="AE789"/>
  <c r="AE790"/>
  <c r="AE791"/>
  <c r="AE792"/>
  <c r="AE793"/>
  <c r="AE794"/>
  <c r="AE795"/>
  <c r="AE796"/>
  <c r="AE797"/>
  <c r="AE798"/>
  <c r="AE799"/>
  <c r="AE800"/>
  <c r="AE801"/>
  <c r="AE802"/>
  <c r="AE803"/>
  <c r="AE804"/>
  <c r="AE805"/>
  <c r="AE806"/>
  <c r="AE807"/>
  <c r="AE808"/>
  <c r="AE809"/>
  <c r="AE810"/>
  <c r="AE811"/>
  <c r="AE812"/>
  <c r="AE813"/>
  <c r="AE814"/>
  <c r="AE815"/>
  <c r="AE816"/>
  <c r="AE817"/>
  <c r="AE818"/>
  <c r="AE819"/>
  <c r="AE820"/>
  <c r="AE821"/>
  <c r="AE822"/>
  <c r="AE823"/>
  <c r="AE824"/>
  <c r="AE825"/>
  <c r="AE826"/>
  <c r="AE827"/>
  <c r="AE828"/>
  <c r="AE829"/>
  <c r="AE830"/>
  <c r="AE831"/>
  <c r="AE832"/>
  <c r="AE833"/>
  <c r="AE834"/>
  <c r="AE835"/>
  <c r="AE836"/>
  <c r="AE837"/>
  <c r="AE838"/>
  <c r="AE839"/>
  <c r="AE840"/>
  <c r="AE841"/>
  <c r="AE842"/>
  <c r="AE843"/>
  <c r="AE844"/>
  <c r="AE845"/>
  <c r="AE846"/>
  <c r="AE847"/>
  <c r="AE848"/>
  <c r="AE849"/>
  <c r="AE850"/>
  <c r="AE851"/>
  <c r="AE852"/>
  <c r="AE853"/>
  <c r="AE854"/>
  <c r="AE855"/>
  <c r="AE856"/>
  <c r="AE857"/>
  <c r="AE858"/>
  <c r="AE859"/>
  <c r="AE860"/>
  <c r="AE861"/>
  <c r="AE862"/>
  <c r="AE863"/>
  <c r="AE864"/>
  <c r="AE865"/>
  <c r="AE866"/>
  <c r="AE867"/>
  <c r="AE868"/>
  <c r="AE869"/>
  <c r="AE870"/>
  <c r="AE871"/>
  <c r="AE872"/>
  <c r="AE873"/>
  <c r="AE874"/>
  <c r="AE875"/>
  <c r="AE876"/>
  <c r="AE877"/>
  <c r="AE878"/>
  <c r="AE879"/>
  <c r="AE880"/>
  <c r="AE881"/>
  <c r="AE882"/>
  <c r="AE883"/>
  <c r="AE884"/>
  <c r="AE885"/>
  <c r="AE886"/>
  <c r="AE887"/>
  <c r="AE888"/>
  <c r="AE889"/>
  <c r="AE890"/>
  <c r="AE891"/>
  <c r="AE892"/>
  <c r="AE893"/>
  <c r="AE894"/>
  <c r="AE895"/>
  <c r="AE896"/>
  <c r="AE897"/>
  <c r="AE898"/>
  <c r="AE899"/>
  <c r="AE900"/>
  <c r="AE901"/>
  <c r="AE902"/>
  <c r="AE903"/>
  <c r="AE904"/>
  <c r="AE905"/>
  <c r="AE906"/>
  <c r="AE907"/>
  <c r="AE908"/>
  <c r="AE909"/>
  <c r="AE910"/>
  <c r="AE911"/>
  <c r="AE912"/>
  <c r="AE913"/>
  <c r="AE914"/>
  <c r="AE915"/>
  <c r="AE916"/>
  <c r="AE917"/>
  <c r="AE918"/>
  <c r="AE919"/>
  <c r="AE920"/>
  <c r="AE921"/>
  <c r="AE922"/>
  <c r="AE923"/>
  <c r="AE924"/>
  <c r="AE925"/>
  <c r="AE926"/>
  <c r="AE927"/>
  <c r="AE928"/>
  <c r="AE929"/>
  <c r="AE930"/>
  <c r="AE931"/>
  <c r="AE932"/>
  <c r="AE933"/>
  <c r="AE934"/>
  <c r="AE935"/>
  <c r="AE936"/>
  <c r="AE937"/>
  <c r="AE938"/>
  <c r="AE939"/>
  <c r="AE940"/>
  <c r="AE941"/>
  <c r="AE942"/>
  <c r="AE943"/>
  <c r="AE944"/>
  <c r="AE945"/>
  <c r="AE946"/>
  <c r="AE947"/>
  <c r="AE948"/>
  <c r="AE949"/>
  <c r="AE950"/>
  <c r="AE951"/>
  <c r="AE952"/>
  <c r="AE953"/>
  <c r="AE954"/>
  <c r="AE955"/>
  <c r="AE956"/>
  <c r="AE957"/>
  <c r="AE958"/>
  <c r="AE959"/>
  <c r="AE960"/>
  <c r="AE961"/>
  <c r="AE962"/>
  <c r="AE963"/>
  <c r="AE964"/>
  <c r="AE965"/>
  <c r="AE966"/>
  <c r="AE967"/>
  <c r="AE968"/>
  <c r="AE969"/>
  <c r="AE970"/>
  <c r="AE971"/>
  <c r="AE972"/>
  <c r="AE973"/>
  <c r="AE974"/>
  <c r="AE975"/>
  <c r="AE976"/>
  <c r="AE977"/>
  <c r="AE978"/>
  <c r="AE979"/>
  <c r="AE980"/>
  <c r="AE981"/>
  <c r="AE982"/>
  <c r="AE983"/>
  <c r="AE984"/>
  <c r="AE985"/>
  <c r="AE986"/>
  <c r="AE987"/>
  <c r="AE988"/>
  <c r="AE989"/>
  <c r="AE990"/>
  <c r="AE991"/>
  <c r="AE992"/>
  <c r="AE993"/>
  <c r="AE994"/>
  <c r="AE995"/>
  <c r="AE996"/>
  <c r="AE997"/>
  <c r="AE998"/>
  <c r="AE999"/>
  <c r="AE1000"/>
  <c r="AE1001"/>
  <c r="AE1002"/>
  <c r="AE1003"/>
  <c r="AE1004"/>
  <c r="AE1005"/>
  <c r="AE1006"/>
  <c r="AE1007"/>
  <c r="AE1008"/>
  <c r="AE1009"/>
  <c r="AE1010"/>
  <c r="AE1011"/>
  <c r="AF512"/>
  <c r="AF513"/>
  <c r="AF514"/>
  <c r="AF515"/>
  <c r="AF516"/>
  <c r="AF517"/>
  <c r="AF518"/>
  <c r="AF519"/>
  <c r="AF520"/>
  <c r="AF521"/>
  <c r="AF522"/>
  <c r="AF523"/>
  <c r="AF524"/>
  <c r="AF525"/>
  <c r="AF526"/>
  <c r="AF527"/>
  <c r="AF528"/>
  <c r="AF529"/>
  <c r="AF530"/>
  <c r="AF531"/>
  <c r="AF532"/>
  <c r="AF533"/>
  <c r="AF534"/>
  <c r="AF535"/>
  <c r="AF536"/>
  <c r="AF537"/>
  <c r="AF538"/>
  <c r="AF539"/>
  <c r="AF540"/>
  <c r="AF541"/>
  <c r="AF542"/>
  <c r="AF543"/>
  <c r="AF544"/>
  <c r="AF545"/>
  <c r="AF546"/>
  <c r="AF547"/>
  <c r="AF548"/>
  <c r="AF549"/>
  <c r="AF550"/>
  <c r="AF551"/>
  <c r="AF552"/>
  <c r="AF553"/>
  <c r="AF554"/>
  <c r="AF555"/>
  <c r="AF556"/>
  <c r="AF557"/>
  <c r="AF558"/>
  <c r="AF559"/>
  <c r="AF560"/>
  <c r="AF561"/>
  <c r="AF562"/>
  <c r="AF563"/>
  <c r="AF564"/>
  <c r="AF565"/>
  <c r="AF566"/>
  <c r="AF567"/>
  <c r="AF568"/>
  <c r="AF569"/>
  <c r="AF570"/>
  <c r="AF571"/>
  <c r="AF572"/>
  <c r="AF573"/>
  <c r="AF574"/>
  <c r="AF575"/>
  <c r="AF576"/>
  <c r="AF577"/>
  <c r="AF578"/>
  <c r="AF579"/>
  <c r="AF580"/>
  <c r="AF581"/>
  <c r="AF582"/>
  <c r="AF583"/>
  <c r="AF584"/>
  <c r="AF585"/>
  <c r="AF586"/>
  <c r="AF587"/>
  <c r="AF588"/>
  <c r="AF589"/>
  <c r="AF590"/>
  <c r="AF591"/>
  <c r="AF592"/>
  <c r="AF593"/>
  <c r="AF594"/>
  <c r="AF595"/>
  <c r="AF596"/>
  <c r="AF597"/>
  <c r="AF598"/>
  <c r="AF599"/>
  <c r="AF600"/>
  <c r="AF601"/>
  <c r="AF602"/>
  <c r="AF603"/>
  <c r="AF604"/>
  <c r="AF605"/>
  <c r="AF606"/>
  <c r="AF607"/>
  <c r="AF608"/>
  <c r="AF609"/>
  <c r="AF610"/>
  <c r="AF611"/>
  <c r="AF612"/>
  <c r="AF613"/>
  <c r="AF614"/>
  <c r="AF615"/>
  <c r="AF616"/>
  <c r="AF617"/>
  <c r="AF618"/>
  <c r="AF619"/>
  <c r="AF620"/>
  <c r="AF621"/>
  <c r="AF622"/>
  <c r="AF623"/>
  <c r="AF624"/>
  <c r="AF625"/>
  <c r="AF626"/>
  <c r="AF627"/>
  <c r="AF628"/>
  <c r="AF629"/>
  <c r="AF630"/>
  <c r="AF631"/>
  <c r="AF632"/>
  <c r="AF633"/>
  <c r="AF634"/>
  <c r="AF635"/>
  <c r="AF636"/>
  <c r="AF637"/>
  <c r="AF638"/>
  <c r="AF639"/>
  <c r="AF640"/>
  <c r="AF641"/>
  <c r="AF642"/>
  <c r="AF643"/>
  <c r="AF644"/>
  <c r="AF645"/>
  <c r="AF646"/>
  <c r="AF647"/>
  <c r="AF648"/>
  <c r="AF649"/>
  <c r="AF650"/>
  <c r="AF651"/>
  <c r="AF652"/>
  <c r="AF653"/>
  <c r="AF654"/>
  <c r="AF655"/>
  <c r="AF656"/>
  <c r="AF657"/>
  <c r="AF658"/>
  <c r="AF659"/>
  <c r="AF660"/>
  <c r="AF661"/>
  <c r="AF662"/>
  <c r="AF663"/>
  <c r="AF664"/>
  <c r="AF665"/>
  <c r="AF666"/>
  <c r="AF667"/>
  <c r="AF668"/>
  <c r="AF669"/>
  <c r="AF670"/>
  <c r="AF671"/>
  <c r="AF672"/>
  <c r="AF673"/>
  <c r="AF674"/>
  <c r="AF675"/>
  <c r="AF676"/>
  <c r="AF677"/>
  <c r="AF678"/>
  <c r="AF679"/>
  <c r="AF680"/>
  <c r="AF681"/>
  <c r="AF682"/>
  <c r="AF683"/>
  <c r="AF684"/>
  <c r="AF685"/>
  <c r="AF686"/>
  <c r="AF687"/>
  <c r="AF688"/>
  <c r="AF689"/>
  <c r="AF690"/>
  <c r="AF691"/>
  <c r="AF692"/>
  <c r="AF693"/>
  <c r="AF694"/>
  <c r="AF695"/>
  <c r="AF696"/>
  <c r="AF697"/>
  <c r="AF698"/>
  <c r="AF699"/>
  <c r="AF700"/>
  <c r="AF701"/>
  <c r="AF702"/>
  <c r="AF703"/>
  <c r="AF704"/>
  <c r="AF705"/>
  <c r="AF706"/>
  <c r="AF707"/>
  <c r="AF708"/>
  <c r="AF709"/>
  <c r="AF710"/>
  <c r="AF711"/>
  <c r="AF712"/>
  <c r="AF713"/>
  <c r="AF714"/>
  <c r="AF715"/>
  <c r="AF716"/>
  <c r="AF717"/>
  <c r="AF718"/>
  <c r="AF719"/>
  <c r="AF720"/>
  <c r="AF721"/>
  <c r="AF722"/>
  <c r="AF723"/>
  <c r="AF724"/>
  <c r="AF725"/>
  <c r="AF726"/>
  <c r="AF727"/>
  <c r="AF728"/>
  <c r="AF729"/>
  <c r="AF730"/>
  <c r="AF731"/>
  <c r="AF732"/>
  <c r="AF733"/>
  <c r="AF734"/>
  <c r="AF735"/>
  <c r="AF736"/>
  <c r="AF737"/>
  <c r="AF738"/>
  <c r="AF739"/>
  <c r="AF740"/>
  <c r="AF741"/>
  <c r="AF742"/>
  <c r="AF743"/>
  <c r="AF744"/>
  <c r="AF745"/>
  <c r="AF746"/>
  <c r="AF747"/>
  <c r="AF748"/>
  <c r="AF749"/>
  <c r="AF750"/>
  <c r="AF751"/>
  <c r="AF752"/>
  <c r="AF753"/>
  <c r="AF754"/>
  <c r="AF755"/>
  <c r="AF756"/>
  <c r="AF757"/>
  <c r="AF758"/>
  <c r="AF759"/>
  <c r="AF760"/>
  <c r="AF761"/>
  <c r="AF762"/>
  <c r="AF763"/>
  <c r="AF764"/>
  <c r="AF765"/>
  <c r="AF766"/>
  <c r="AF767"/>
  <c r="AF768"/>
  <c r="AF769"/>
  <c r="AF770"/>
  <c r="AF771"/>
  <c r="AF772"/>
  <c r="AF773"/>
  <c r="AF774"/>
  <c r="AF775"/>
  <c r="AF776"/>
  <c r="AF777"/>
  <c r="AF778"/>
  <c r="AF779"/>
  <c r="AF780"/>
  <c r="AF781"/>
  <c r="AF782"/>
  <c r="AF783"/>
  <c r="AF784"/>
  <c r="AF785"/>
  <c r="AF786"/>
  <c r="AF787"/>
  <c r="AF788"/>
  <c r="AF789"/>
  <c r="AF790"/>
  <c r="AF791"/>
  <c r="AF792"/>
  <c r="AF793"/>
  <c r="AF794"/>
  <c r="AF795"/>
  <c r="AF796"/>
  <c r="AF797"/>
  <c r="AF798"/>
  <c r="AF799"/>
  <c r="AF800"/>
  <c r="AF801"/>
  <c r="AF802"/>
  <c r="AF803"/>
  <c r="AF804"/>
  <c r="AF805"/>
  <c r="AF806"/>
  <c r="AF807"/>
  <c r="AF808"/>
  <c r="AF809"/>
  <c r="AF810"/>
  <c r="AF811"/>
  <c r="AF812"/>
  <c r="AF813"/>
  <c r="AF814"/>
  <c r="AF815"/>
  <c r="AF816"/>
  <c r="AF817"/>
  <c r="AF818"/>
  <c r="AF819"/>
  <c r="AF820"/>
  <c r="AF821"/>
  <c r="AF822"/>
  <c r="AF823"/>
  <c r="AF824"/>
  <c r="AF825"/>
  <c r="AF826"/>
  <c r="AF827"/>
  <c r="AF828"/>
  <c r="AF829"/>
  <c r="AF830"/>
  <c r="AF831"/>
  <c r="AF832"/>
  <c r="AF833"/>
  <c r="AF834"/>
  <c r="AF835"/>
  <c r="AF836"/>
  <c r="AF837"/>
  <c r="AF838"/>
  <c r="AF839"/>
  <c r="AF840"/>
  <c r="AF841"/>
  <c r="AF842"/>
  <c r="AF843"/>
  <c r="AF844"/>
  <c r="AF845"/>
  <c r="AF846"/>
  <c r="AF847"/>
  <c r="AF848"/>
  <c r="AF849"/>
  <c r="AF850"/>
  <c r="AF851"/>
  <c r="AF852"/>
  <c r="AF853"/>
  <c r="AF854"/>
  <c r="AF855"/>
  <c r="AF856"/>
  <c r="AF857"/>
  <c r="AF858"/>
  <c r="AF859"/>
  <c r="AF860"/>
  <c r="AF861"/>
  <c r="AF862"/>
  <c r="AF863"/>
  <c r="AF864"/>
  <c r="AF865"/>
  <c r="AF866"/>
  <c r="AF867"/>
  <c r="AF868"/>
  <c r="AF869"/>
  <c r="AF870"/>
  <c r="AF871"/>
  <c r="AF872"/>
  <c r="AF873"/>
  <c r="AF874"/>
  <c r="AF875"/>
  <c r="AF876"/>
  <c r="AF877"/>
  <c r="AF878"/>
  <c r="AF879"/>
  <c r="AF880"/>
  <c r="AF881"/>
  <c r="AF882"/>
  <c r="AF883"/>
  <c r="AF884"/>
  <c r="AF885"/>
  <c r="AF886"/>
  <c r="AF887"/>
  <c r="AF888"/>
  <c r="AF889"/>
  <c r="AF890"/>
  <c r="AF891"/>
  <c r="AF892"/>
  <c r="AF893"/>
  <c r="AF894"/>
  <c r="AF895"/>
  <c r="AF896"/>
  <c r="AF897"/>
  <c r="AF898"/>
  <c r="AF899"/>
  <c r="AF900"/>
  <c r="AF901"/>
  <c r="AF902"/>
  <c r="AF903"/>
  <c r="AF904"/>
  <c r="AF905"/>
  <c r="AF906"/>
  <c r="AF907"/>
  <c r="AF908"/>
  <c r="AF909"/>
  <c r="AF910"/>
  <c r="AF911"/>
  <c r="AF912"/>
  <c r="AF913"/>
  <c r="AF914"/>
  <c r="AF915"/>
  <c r="AF916"/>
  <c r="AF917"/>
  <c r="AF918"/>
  <c r="AF919"/>
  <c r="AF920"/>
  <c r="AF921"/>
  <c r="AF922"/>
  <c r="AF923"/>
  <c r="AF924"/>
  <c r="AF925"/>
  <c r="AF926"/>
  <c r="AF927"/>
  <c r="AF928"/>
  <c r="AF929"/>
  <c r="AF930"/>
  <c r="AF931"/>
  <c r="AF932"/>
  <c r="AF933"/>
  <c r="AF934"/>
  <c r="AF935"/>
  <c r="AF936"/>
  <c r="AF937"/>
  <c r="AF938"/>
  <c r="AF939"/>
  <c r="AF940"/>
  <c r="AF941"/>
  <c r="AF942"/>
  <c r="AF943"/>
  <c r="AF944"/>
  <c r="AF945"/>
  <c r="AF946"/>
  <c r="AF947"/>
  <c r="AF948"/>
  <c r="AF949"/>
  <c r="AF950"/>
  <c r="AF951"/>
  <c r="AF952"/>
  <c r="AF953"/>
  <c r="AF954"/>
  <c r="AF955"/>
  <c r="AF956"/>
  <c r="AF957"/>
  <c r="AF958"/>
  <c r="AF959"/>
  <c r="AF960"/>
  <c r="AF961"/>
  <c r="AF962"/>
  <c r="AF963"/>
  <c r="AF964"/>
  <c r="AF965"/>
  <c r="AF966"/>
  <c r="AF967"/>
  <c r="AF968"/>
  <c r="AF969"/>
  <c r="AF970"/>
  <c r="AF971"/>
  <c r="AF972"/>
  <c r="AF973"/>
  <c r="AF974"/>
  <c r="AF975"/>
  <c r="AF976"/>
  <c r="AF977"/>
  <c r="AF978"/>
  <c r="AF979"/>
  <c r="AF980"/>
  <c r="AF981"/>
  <c r="AF982"/>
  <c r="AF983"/>
  <c r="AF984"/>
  <c r="AF985"/>
  <c r="AF986"/>
  <c r="AF987"/>
  <c r="AF988"/>
  <c r="AF989"/>
  <c r="AF990"/>
  <c r="AF991"/>
  <c r="AF992"/>
  <c r="AF993"/>
  <c r="AF994"/>
  <c r="AF995"/>
  <c r="AF996"/>
  <c r="AF997"/>
  <c r="AF998"/>
  <c r="AF999"/>
  <c r="AF1000"/>
  <c r="AF1001"/>
  <c r="AF1002"/>
  <c r="AF1003"/>
  <c r="AF1004"/>
  <c r="AF1005"/>
  <c r="AF1006"/>
  <c r="AF1007"/>
  <c r="AF1008"/>
  <c r="AF1009"/>
  <c r="AF1010"/>
  <c r="AF1011"/>
  <c r="AG512"/>
  <c r="AG513"/>
  <c r="AG514"/>
  <c r="AG515"/>
  <c r="AG516"/>
  <c r="AG517"/>
  <c r="AG518"/>
  <c r="AG519"/>
  <c r="AG520"/>
  <c r="AG521"/>
  <c r="AG522"/>
  <c r="AG523"/>
  <c r="AG524"/>
  <c r="AG525"/>
  <c r="AG526"/>
  <c r="AG527"/>
  <c r="AG528"/>
  <c r="AG529"/>
  <c r="AG530"/>
  <c r="AG531"/>
  <c r="AG532"/>
  <c r="AG533"/>
  <c r="AG534"/>
  <c r="AG535"/>
  <c r="AG536"/>
  <c r="AG537"/>
  <c r="AG538"/>
  <c r="AG539"/>
  <c r="AG540"/>
  <c r="AG541"/>
  <c r="AG542"/>
  <c r="AG543"/>
  <c r="AG544"/>
  <c r="AG545"/>
  <c r="AG546"/>
  <c r="AG547"/>
  <c r="AG548"/>
  <c r="AG549"/>
  <c r="AG550"/>
  <c r="AG551"/>
  <c r="AG552"/>
  <c r="AG553"/>
  <c r="AG554"/>
  <c r="AG555"/>
  <c r="AG556"/>
  <c r="AG557"/>
  <c r="AG558"/>
  <c r="AG559"/>
  <c r="AG560"/>
  <c r="AG561"/>
  <c r="AG562"/>
  <c r="AG563"/>
  <c r="AG564"/>
  <c r="AG565"/>
  <c r="AG566"/>
  <c r="AG567"/>
  <c r="AG568"/>
  <c r="AG569"/>
  <c r="AG570"/>
  <c r="AG571"/>
  <c r="AG572"/>
  <c r="AG573"/>
  <c r="AG574"/>
  <c r="AG575"/>
  <c r="AG576"/>
  <c r="AG577"/>
  <c r="AG578"/>
  <c r="AG579"/>
  <c r="AG580"/>
  <c r="AG581"/>
  <c r="AG582"/>
  <c r="AG583"/>
  <c r="AG584"/>
  <c r="AG585"/>
  <c r="AG586"/>
  <c r="AG587"/>
  <c r="AG588"/>
  <c r="AG589"/>
  <c r="AG590"/>
  <c r="AG591"/>
  <c r="AG592"/>
  <c r="AG593"/>
  <c r="AG594"/>
  <c r="AG595"/>
  <c r="AG596"/>
  <c r="AG597"/>
  <c r="AG598"/>
  <c r="AG599"/>
  <c r="AG600"/>
  <c r="AG601"/>
  <c r="AG602"/>
  <c r="AG603"/>
  <c r="AG604"/>
  <c r="AG605"/>
  <c r="AG606"/>
  <c r="AG607"/>
  <c r="AG608"/>
  <c r="AG609"/>
  <c r="AG610"/>
  <c r="AG611"/>
  <c r="AG612"/>
  <c r="AG613"/>
  <c r="AG614"/>
  <c r="AG615"/>
  <c r="AG616"/>
  <c r="AG617"/>
  <c r="AG618"/>
  <c r="AG619"/>
  <c r="AG620"/>
  <c r="AG621"/>
  <c r="AG622"/>
  <c r="AG623"/>
  <c r="AG624"/>
  <c r="AG625"/>
  <c r="AG626"/>
  <c r="AG627"/>
  <c r="AG628"/>
  <c r="AG629"/>
  <c r="AG630"/>
  <c r="AG631"/>
  <c r="AG632"/>
  <c r="AG633"/>
  <c r="AG634"/>
  <c r="AG635"/>
  <c r="AG636"/>
  <c r="AG637"/>
  <c r="AG638"/>
  <c r="AG639"/>
  <c r="AG640"/>
  <c r="AG641"/>
  <c r="AG642"/>
  <c r="AG643"/>
  <c r="AG644"/>
  <c r="AG645"/>
  <c r="AG646"/>
  <c r="AG647"/>
  <c r="AG648"/>
  <c r="AG649"/>
  <c r="AG650"/>
  <c r="AG651"/>
  <c r="AG652"/>
  <c r="AG653"/>
  <c r="AG654"/>
  <c r="AG655"/>
  <c r="AG656"/>
  <c r="AG657"/>
  <c r="AG658"/>
  <c r="AG659"/>
  <c r="AG660"/>
  <c r="AG661"/>
  <c r="AG662"/>
  <c r="AG663"/>
  <c r="AG664"/>
  <c r="AG665"/>
  <c r="AG666"/>
  <c r="AG667"/>
  <c r="AG668"/>
  <c r="AG669"/>
  <c r="AG670"/>
  <c r="AG671"/>
  <c r="AG672"/>
  <c r="AG673"/>
  <c r="AG674"/>
  <c r="AG675"/>
  <c r="AG676"/>
  <c r="AG677"/>
  <c r="AG678"/>
  <c r="AG679"/>
  <c r="AG680"/>
  <c r="AG681"/>
  <c r="AG682"/>
  <c r="AG683"/>
  <c r="AG684"/>
  <c r="AG685"/>
  <c r="AG686"/>
  <c r="AG687"/>
  <c r="AG688"/>
  <c r="AG689"/>
  <c r="AG690"/>
  <c r="AG691"/>
  <c r="AG692"/>
  <c r="AG693"/>
  <c r="AG694"/>
  <c r="AG695"/>
  <c r="AG696"/>
  <c r="AG697"/>
  <c r="AG698"/>
  <c r="AG699"/>
  <c r="AG700"/>
  <c r="AG701"/>
  <c r="AG702"/>
  <c r="AG703"/>
  <c r="AG704"/>
  <c r="AG705"/>
  <c r="AG706"/>
  <c r="AG707"/>
  <c r="AG708"/>
  <c r="AG709"/>
  <c r="AG710"/>
  <c r="AG711"/>
  <c r="AG712"/>
  <c r="AG713"/>
  <c r="AG714"/>
  <c r="AG715"/>
  <c r="AG716"/>
  <c r="AG717"/>
  <c r="AG718"/>
  <c r="AG719"/>
  <c r="AG720"/>
  <c r="AG721"/>
  <c r="AG722"/>
  <c r="AG723"/>
  <c r="AG724"/>
  <c r="AG725"/>
  <c r="AG726"/>
  <c r="AG727"/>
  <c r="AG728"/>
  <c r="AG729"/>
  <c r="AG730"/>
  <c r="AG731"/>
  <c r="AG732"/>
  <c r="AG733"/>
  <c r="AG734"/>
  <c r="AG735"/>
  <c r="AG736"/>
  <c r="AG737"/>
  <c r="AG738"/>
  <c r="AG739"/>
  <c r="AG740"/>
  <c r="AG741"/>
  <c r="AG742"/>
  <c r="AG743"/>
  <c r="AG744"/>
  <c r="AG745"/>
  <c r="AG746"/>
  <c r="AG747"/>
  <c r="AG748"/>
  <c r="AG749"/>
  <c r="AG750"/>
  <c r="AG751"/>
  <c r="AG752"/>
  <c r="AG753"/>
  <c r="AG754"/>
  <c r="AG755"/>
  <c r="AG756"/>
  <c r="AG757"/>
  <c r="AG758"/>
  <c r="AG759"/>
  <c r="AG760"/>
  <c r="AG761"/>
  <c r="AG762"/>
  <c r="AG763"/>
  <c r="AG764"/>
  <c r="AG765"/>
  <c r="AG766"/>
  <c r="AG767"/>
  <c r="AG768"/>
  <c r="AG769"/>
  <c r="AG770"/>
  <c r="AG771"/>
  <c r="AG772"/>
  <c r="AG773"/>
  <c r="AG774"/>
  <c r="AG775"/>
  <c r="AG776"/>
  <c r="AG777"/>
  <c r="AG778"/>
  <c r="AG779"/>
  <c r="AG780"/>
  <c r="AG781"/>
  <c r="AG782"/>
  <c r="AG783"/>
  <c r="AG784"/>
  <c r="AG785"/>
  <c r="AG786"/>
  <c r="AG787"/>
  <c r="AG788"/>
  <c r="AG789"/>
  <c r="AG790"/>
  <c r="AG791"/>
  <c r="AG792"/>
  <c r="AG793"/>
  <c r="AG794"/>
  <c r="AG795"/>
  <c r="AG796"/>
  <c r="AG797"/>
  <c r="AG798"/>
  <c r="AG799"/>
  <c r="AG800"/>
  <c r="AG801"/>
  <c r="AG802"/>
  <c r="AG803"/>
  <c r="AG804"/>
  <c r="AG805"/>
  <c r="AG806"/>
  <c r="AG807"/>
  <c r="AG808"/>
  <c r="AG809"/>
  <c r="AG810"/>
  <c r="AG811"/>
  <c r="AG812"/>
  <c r="AG813"/>
  <c r="AG814"/>
  <c r="AG815"/>
  <c r="AG816"/>
  <c r="AG817"/>
  <c r="AG818"/>
  <c r="AG819"/>
  <c r="AG820"/>
  <c r="AG821"/>
  <c r="AG822"/>
  <c r="AG823"/>
  <c r="AG824"/>
  <c r="AG825"/>
  <c r="AG826"/>
  <c r="AG827"/>
  <c r="AG828"/>
  <c r="AG829"/>
  <c r="AG830"/>
  <c r="AG831"/>
  <c r="AG832"/>
  <c r="AG833"/>
  <c r="AG834"/>
  <c r="AG835"/>
  <c r="AG836"/>
  <c r="AG837"/>
  <c r="AG838"/>
  <c r="AG839"/>
  <c r="AG840"/>
  <c r="AG841"/>
  <c r="AG842"/>
  <c r="AG843"/>
  <c r="AG844"/>
  <c r="AG845"/>
  <c r="AG846"/>
  <c r="AG847"/>
  <c r="AG848"/>
  <c r="AG849"/>
  <c r="AG850"/>
  <c r="AG851"/>
  <c r="AG852"/>
  <c r="AG853"/>
  <c r="AG854"/>
  <c r="AG855"/>
  <c r="AG856"/>
  <c r="AG857"/>
  <c r="AG858"/>
  <c r="AG859"/>
  <c r="AG860"/>
  <c r="AG861"/>
  <c r="AG862"/>
  <c r="AG863"/>
  <c r="AG864"/>
  <c r="AG865"/>
  <c r="AG866"/>
  <c r="AG867"/>
  <c r="AG868"/>
  <c r="AG869"/>
  <c r="AG870"/>
  <c r="AG871"/>
  <c r="AG872"/>
  <c r="AG873"/>
  <c r="AG874"/>
  <c r="AG875"/>
  <c r="AG876"/>
  <c r="AG877"/>
  <c r="AG878"/>
  <c r="AG879"/>
  <c r="AG880"/>
  <c r="AG881"/>
  <c r="AG882"/>
  <c r="AG883"/>
  <c r="AG884"/>
  <c r="AG885"/>
  <c r="AG886"/>
  <c r="AG887"/>
  <c r="AG888"/>
  <c r="AG889"/>
  <c r="AG890"/>
  <c r="AG891"/>
  <c r="AG892"/>
  <c r="AG893"/>
  <c r="AG894"/>
  <c r="AG895"/>
  <c r="AG896"/>
  <c r="AG897"/>
  <c r="AG898"/>
  <c r="AG899"/>
  <c r="AG900"/>
  <c r="AG901"/>
  <c r="AG902"/>
  <c r="AG903"/>
  <c r="AG904"/>
  <c r="AG905"/>
  <c r="AG906"/>
  <c r="AG907"/>
  <c r="AG908"/>
  <c r="AG909"/>
  <c r="AG910"/>
  <c r="AG911"/>
  <c r="AG912"/>
  <c r="AG913"/>
  <c r="AG914"/>
  <c r="AG915"/>
  <c r="AG916"/>
  <c r="AG917"/>
  <c r="AG918"/>
  <c r="AG919"/>
  <c r="AG920"/>
  <c r="AG921"/>
  <c r="AG922"/>
  <c r="AG923"/>
  <c r="AG924"/>
  <c r="AG925"/>
  <c r="AG926"/>
  <c r="AG927"/>
  <c r="AG928"/>
  <c r="AG929"/>
  <c r="AG930"/>
  <c r="AG931"/>
  <c r="AG932"/>
  <c r="AG933"/>
  <c r="AG934"/>
  <c r="AG935"/>
  <c r="AG936"/>
  <c r="AG937"/>
  <c r="AG938"/>
  <c r="AG939"/>
  <c r="AG940"/>
  <c r="AG941"/>
  <c r="AG942"/>
  <c r="AG943"/>
  <c r="AG944"/>
  <c r="AG945"/>
  <c r="AG946"/>
  <c r="AG947"/>
  <c r="AG948"/>
  <c r="AG949"/>
  <c r="AG950"/>
  <c r="AG951"/>
  <c r="AG952"/>
  <c r="AG953"/>
  <c r="AG954"/>
  <c r="AG955"/>
  <c r="AG956"/>
  <c r="AG957"/>
  <c r="AG958"/>
  <c r="AG959"/>
  <c r="AG960"/>
  <c r="AG961"/>
  <c r="AG962"/>
  <c r="AG963"/>
  <c r="AG964"/>
  <c r="AG965"/>
  <c r="AG966"/>
  <c r="AG967"/>
  <c r="AG968"/>
  <c r="AG969"/>
  <c r="AG970"/>
  <c r="AG971"/>
  <c r="AG972"/>
  <c r="AG973"/>
  <c r="AG974"/>
  <c r="AG975"/>
  <c r="AG976"/>
  <c r="AG977"/>
  <c r="AG978"/>
  <c r="AG979"/>
  <c r="AG980"/>
  <c r="AG981"/>
  <c r="AG982"/>
  <c r="AG983"/>
  <c r="AG984"/>
  <c r="AG985"/>
  <c r="AG986"/>
  <c r="AG987"/>
  <c r="AG988"/>
  <c r="AG989"/>
  <c r="AG990"/>
  <c r="AG991"/>
  <c r="AG992"/>
  <c r="AG993"/>
  <c r="AG994"/>
  <c r="AG995"/>
  <c r="AG996"/>
  <c r="AG997"/>
  <c r="AG998"/>
  <c r="AG999"/>
  <c r="AG1000"/>
  <c r="AG1001"/>
  <c r="AG1002"/>
  <c r="AG1003"/>
  <c r="AG1004"/>
  <c r="AG1005"/>
  <c r="AG1006"/>
  <c r="AG1007"/>
  <c r="AG1008"/>
  <c r="AG1009"/>
  <c r="AG1010"/>
  <c r="AG1011"/>
  <c r="AH512"/>
  <c r="AH513"/>
  <c r="AH514"/>
  <c r="AH515"/>
  <c r="AH516"/>
  <c r="AH517"/>
  <c r="AH518"/>
  <c r="AH519"/>
  <c r="AH520"/>
  <c r="AH521"/>
  <c r="AH522"/>
  <c r="AH523"/>
  <c r="AH524"/>
  <c r="AH525"/>
  <c r="AH526"/>
  <c r="AH527"/>
  <c r="AH528"/>
  <c r="AH529"/>
  <c r="AH530"/>
  <c r="AH531"/>
  <c r="AH532"/>
  <c r="AH533"/>
  <c r="AH534"/>
  <c r="AH535"/>
  <c r="AH536"/>
  <c r="AH537"/>
  <c r="AH538"/>
  <c r="AH539"/>
  <c r="AH540"/>
  <c r="AH541"/>
  <c r="AH542"/>
  <c r="AH543"/>
  <c r="AH544"/>
  <c r="AH545"/>
  <c r="AH546"/>
  <c r="AH547"/>
  <c r="AH548"/>
  <c r="AH549"/>
  <c r="AH550"/>
  <c r="AH551"/>
  <c r="AH552"/>
  <c r="AH553"/>
  <c r="AH554"/>
  <c r="AH555"/>
  <c r="AH556"/>
  <c r="AH557"/>
  <c r="AH558"/>
  <c r="AH559"/>
  <c r="AH560"/>
  <c r="AH561"/>
  <c r="AH562"/>
  <c r="AH563"/>
  <c r="AH564"/>
  <c r="AH565"/>
  <c r="AH566"/>
  <c r="AH567"/>
  <c r="AH568"/>
  <c r="AH569"/>
  <c r="AH570"/>
  <c r="AH571"/>
  <c r="AH572"/>
  <c r="AH573"/>
  <c r="AH574"/>
  <c r="AH575"/>
  <c r="AH576"/>
  <c r="AH577"/>
  <c r="AH578"/>
  <c r="AH579"/>
  <c r="AH580"/>
  <c r="AH581"/>
  <c r="AH582"/>
  <c r="AH583"/>
  <c r="AH584"/>
  <c r="AH585"/>
  <c r="AH586"/>
  <c r="AH587"/>
  <c r="AH588"/>
  <c r="AH589"/>
  <c r="AH590"/>
  <c r="AH591"/>
  <c r="AH592"/>
  <c r="AH593"/>
  <c r="AH594"/>
  <c r="AH595"/>
  <c r="AH596"/>
  <c r="AH597"/>
  <c r="AH598"/>
  <c r="AH599"/>
  <c r="AH600"/>
  <c r="AH601"/>
  <c r="AH602"/>
  <c r="AH603"/>
  <c r="AH604"/>
  <c r="AH605"/>
  <c r="AH606"/>
  <c r="AH607"/>
  <c r="AH608"/>
  <c r="AH609"/>
  <c r="AH610"/>
  <c r="AH611"/>
  <c r="AH612"/>
  <c r="AH613"/>
  <c r="AH614"/>
  <c r="AH615"/>
  <c r="AH616"/>
  <c r="AH617"/>
  <c r="AH618"/>
  <c r="AH619"/>
  <c r="AH620"/>
  <c r="AH621"/>
  <c r="AH622"/>
  <c r="AH623"/>
  <c r="AH624"/>
  <c r="AH625"/>
  <c r="AH626"/>
  <c r="AH627"/>
  <c r="AH628"/>
  <c r="AH629"/>
  <c r="AH630"/>
  <c r="AH631"/>
  <c r="AH632"/>
  <c r="AH633"/>
  <c r="AH634"/>
  <c r="AH635"/>
  <c r="AH636"/>
  <c r="AH637"/>
  <c r="AH638"/>
  <c r="AH639"/>
  <c r="AH640"/>
  <c r="AH641"/>
  <c r="AH642"/>
  <c r="AH643"/>
  <c r="AH644"/>
  <c r="AH645"/>
  <c r="AH646"/>
  <c r="AH647"/>
  <c r="AH648"/>
  <c r="AH649"/>
  <c r="AH650"/>
  <c r="AH651"/>
  <c r="AH652"/>
  <c r="AH653"/>
  <c r="AH654"/>
  <c r="AH655"/>
  <c r="AH656"/>
  <c r="AH657"/>
  <c r="AH658"/>
  <c r="AH659"/>
  <c r="AH660"/>
  <c r="AH661"/>
  <c r="AH662"/>
  <c r="AH663"/>
  <c r="AH664"/>
  <c r="AH665"/>
  <c r="AH666"/>
  <c r="AH667"/>
  <c r="AH668"/>
  <c r="AH669"/>
  <c r="AH670"/>
  <c r="AH671"/>
  <c r="AH672"/>
  <c r="AH673"/>
  <c r="AH674"/>
  <c r="AH675"/>
  <c r="AH676"/>
  <c r="AH677"/>
  <c r="AH678"/>
  <c r="AH679"/>
  <c r="AH680"/>
  <c r="AH681"/>
  <c r="AH682"/>
  <c r="AH683"/>
  <c r="AH684"/>
  <c r="AH685"/>
  <c r="AH686"/>
  <c r="AH687"/>
  <c r="AH688"/>
  <c r="AH689"/>
  <c r="AH690"/>
  <c r="AH691"/>
  <c r="AH692"/>
  <c r="AH693"/>
  <c r="AH694"/>
  <c r="AH695"/>
  <c r="AH696"/>
  <c r="AH697"/>
  <c r="AH698"/>
  <c r="AH699"/>
  <c r="AH700"/>
  <c r="AH701"/>
  <c r="AH702"/>
  <c r="AH703"/>
  <c r="AH704"/>
  <c r="AH705"/>
  <c r="AH706"/>
  <c r="AH707"/>
  <c r="AH708"/>
  <c r="AH709"/>
  <c r="AH710"/>
  <c r="AH711"/>
  <c r="AH712"/>
  <c r="AH713"/>
  <c r="AH714"/>
  <c r="AH715"/>
  <c r="AH716"/>
  <c r="AH717"/>
  <c r="AH718"/>
  <c r="AH719"/>
  <c r="AH720"/>
  <c r="AH721"/>
  <c r="AH722"/>
  <c r="AH723"/>
  <c r="AH724"/>
  <c r="AH725"/>
  <c r="AH726"/>
  <c r="AH727"/>
  <c r="AH728"/>
  <c r="AH729"/>
  <c r="AH730"/>
  <c r="AH731"/>
  <c r="AH732"/>
  <c r="AH733"/>
  <c r="AH734"/>
  <c r="AH735"/>
  <c r="AH736"/>
  <c r="AH737"/>
  <c r="AH738"/>
  <c r="AH739"/>
  <c r="AH740"/>
  <c r="AH741"/>
  <c r="AH742"/>
  <c r="AH743"/>
  <c r="AH744"/>
  <c r="AH745"/>
  <c r="AH746"/>
  <c r="AH747"/>
  <c r="AH748"/>
  <c r="AH749"/>
  <c r="AH750"/>
  <c r="AH751"/>
  <c r="AH752"/>
  <c r="AH753"/>
  <c r="AH754"/>
  <c r="AH755"/>
  <c r="AH756"/>
  <c r="AH757"/>
  <c r="AH758"/>
  <c r="AH759"/>
  <c r="AH760"/>
  <c r="AH761"/>
  <c r="AH762"/>
  <c r="AH763"/>
  <c r="AH764"/>
  <c r="AH765"/>
  <c r="AH766"/>
  <c r="AH767"/>
  <c r="AH768"/>
  <c r="AH769"/>
  <c r="AH770"/>
  <c r="AH771"/>
  <c r="AH772"/>
  <c r="AH773"/>
  <c r="AH774"/>
  <c r="AH775"/>
  <c r="AH776"/>
  <c r="AH777"/>
  <c r="AH778"/>
  <c r="AH779"/>
  <c r="AH780"/>
  <c r="AH781"/>
  <c r="AH782"/>
  <c r="AH783"/>
  <c r="AH784"/>
  <c r="AH785"/>
  <c r="AH786"/>
  <c r="AH787"/>
  <c r="AH788"/>
  <c r="AH789"/>
  <c r="AH790"/>
  <c r="AH791"/>
  <c r="AH792"/>
  <c r="AH793"/>
  <c r="AH794"/>
  <c r="AH795"/>
  <c r="AH796"/>
  <c r="AH797"/>
  <c r="AH798"/>
  <c r="AH799"/>
  <c r="AH800"/>
  <c r="AH801"/>
  <c r="AH802"/>
  <c r="AH803"/>
  <c r="AH804"/>
  <c r="AH805"/>
  <c r="AH806"/>
  <c r="AH807"/>
  <c r="AH808"/>
  <c r="AH809"/>
  <c r="AH810"/>
  <c r="AH811"/>
  <c r="AH812"/>
  <c r="AH813"/>
  <c r="AH814"/>
  <c r="AH815"/>
  <c r="AH816"/>
  <c r="AH817"/>
  <c r="AH818"/>
  <c r="AH819"/>
  <c r="AH820"/>
  <c r="AH821"/>
  <c r="AH822"/>
  <c r="AH823"/>
  <c r="AH824"/>
  <c r="AH825"/>
  <c r="AH826"/>
  <c r="AH827"/>
  <c r="AH828"/>
  <c r="AH829"/>
  <c r="AH830"/>
  <c r="AH831"/>
  <c r="AH832"/>
  <c r="AH833"/>
  <c r="AH834"/>
  <c r="AH835"/>
  <c r="AH836"/>
  <c r="AH837"/>
  <c r="AH838"/>
  <c r="AH839"/>
  <c r="AH840"/>
  <c r="AH841"/>
  <c r="AH842"/>
  <c r="AH843"/>
  <c r="AH844"/>
  <c r="AH845"/>
  <c r="AH846"/>
  <c r="AH847"/>
  <c r="AH848"/>
  <c r="AH849"/>
  <c r="AH850"/>
  <c r="AH851"/>
  <c r="AH852"/>
  <c r="AH853"/>
  <c r="AH854"/>
  <c r="AH855"/>
  <c r="AH856"/>
  <c r="AH857"/>
  <c r="AH858"/>
  <c r="AH859"/>
  <c r="AH860"/>
  <c r="AH861"/>
  <c r="AH862"/>
  <c r="AH863"/>
  <c r="AH864"/>
  <c r="AH865"/>
  <c r="AH866"/>
  <c r="AH867"/>
  <c r="AH868"/>
  <c r="AH869"/>
  <c r="AH870"/>
  <c r="AH871"/>
  <c r="AH872"/>
  <c r="AH873"/>
  <c r="AH874"/>
  <c r="AH875"/>
  <c r="AH876"/>
  <c r="AH877"/>
  <c r="AH878"/>
  <c r="AH879"/>
  <c r="AH880"/>
  <c r="AH881"/>
  <c r="AH882"/>
  <c r="AH883"/>
  <c r="AH884"/>
  <c r="AH885"/>
  <c r="AH886"/>
  <c r="AH887"/>
  <c r="AH888"/>
  <c r="AH889"/>
  <c r="AH890"/>
  <c r="AH891"/>
  <c r="AH892"/>
  <c r="AH893"/>
  <c r="AH894"/>
  <c r="AH895"/>
  <c r="AH896"/>
  <c r="AH897"/>
  <c r="AH898"/>
  <c r="AH899"/>
  <c r="AH900"/>
  <c r="AH901"/>
  <c r="AH902"/>
  <c r="AH903"/>
  <c r="AH904"/>
  <c r="AH905"/>
  <c r="AH906"/>
  <c r="AH907"/>
  <c r="AH908"/>
  <c r="AH909"/>
  <c r="AH910"/>
  <c r="AH911"/>
  <c r="AH912"/>
  <c r="AH913"/>
  <c r="AH914"/>
  <c r="AH915"/>
  <c r="AH916"/>
  <c r="AH917"/>
  <c r="AH918"/>
  <c r="AH919"/>
  <c r="AH920"/>
  <c r="AH921"/>
  <c r="AH922"/>
  <c r="AH923"/>
  <c r="AH924"/>
  <c r="AH925"/>
  <c r="AH926"/>
  <c r="AH927"/>
  <c r="AH928"/>
  <c r="AH929"/>
  <c r="AH930"/>
  <c r="AH931"/>
  <c r="AH932"/>
  <c r="AH933"/>
  <c r="AH934"/>
  <c r="AH935"/>
  <c r="AH936"/>
  <c r="AH937"/>
  <c r="AH938"/>
  <c r="AH939"/>
  <c r="AH940"/>
  <c r="AH941"/>
  <c r="AH942"/>
  <c r="AH943"/>
  <c r="AH944"/>
  <c r="AH945"/>
  <c r="AH946"/>
  <c r="AH947"/>
  <c r="AH948"/>
  <c r="AH949"/>
  <c r="AH950"/>
  <c r="AH951"/>
  <c r="AH952"/>
  <c r="AH953"/>
  <c r="AH954"/>
  <c r="AH955"/>
  <c r="AH956"/>
  <c r="AH957"/>
  <c r="AH958"/>
  <c r="AH959"/>
  <c r="AH960"/>
  <c r="AH961"/>
  <c r="AH962"/>
  <c r="AH963"/>
  <c r="AH964"/>
  <c r="AH965"/>
  <c r="AH966"/>
  <c r="AH967"/>
  <c r="AH968"/>
  <c r="AH969"/>
  <c r="AH970"/>
  <c r="AH971"/>
  <c r="AH972"/>
  <c r="AH973"/>
  <c r="AH974"/>
  <c r="AH975"/>
  <c r="AH976"/>
  <c r="AH977"/>
  <c r="AH978"/>
  <c r="AH979"/>
  <c r="AH980"/>
  <c r="AH981"/>
  <c r="AH982"/>
  <c r="AH983"/>
  <c r="AH984"/>
  <c r="AH985"/>
  <c r="AH986"/>
  <c r="AH987"/>
  <c r="AH988"/>
  <c r="AH989"/>
  <c r="AH990"/>
  <c r="AH991"/>
  <c r="AH992"/>
  <c r="AH993"/>
  <c r="AH994"/>
  <c r="AH995"/>
  <c r="AH996"/>
  <c r="AH997"/>
  <c r="AH998"/>
  <c r="AH999"/>
  <c r="AH1000"/>
  <c r="AH1001"/>
  <c r="AH1002"/>
  <c r="AH1003"/>
  <c r="AH1004"/>
  <c r="AH1005"/>
  <c r="AH1006"/>
  <c r="AH1007"/>
  <c r="AH1008"/>
  <c r="AH1009"/>
  <c r="AH1010"/>
  <c r="AH1011"/>
  <c r="AI512"/>
  <c r="AI513"/>
  <c r="AI514"/>
  <c r="AI515"/>
  <c r="AI516"/>
  <c r="AI517"/>
  <c r="AI518"/>
  <c r="AI519"/>
  <c r="AI520"/>
  <c r="AI521"/>
  <c r="AI522"/>
  <c r="AI523"/>
  <c r="AI524"/>
  <c r="AI525"/>
  <c r="AI526"/>
  <c r="AI527"/>
  <c r="AI528"/>
  <c r="AI529"/>
  <c r="AI530"/>
  <c r="AI531"/>
  <c r="AI532"/>
  <c r="AI533"/>
  <c r="AI534"/>
  <c r="AI535"/>
  <c r="AI536"/>
  <c r="AI537"/>
  <c r="AI538"/>
  <c r="AI539"/>
  <c r="AI540"/>
  <c r="AI541"/>
  <c r="AI542"/>
  <c r="AI543"/>
  <c r="AI544"/>
  <c r="AI545"/>
  <c r="AI546"/>
  <c r="AI547"/>
  <c r="AI548"/>
  <c r="AI549"/>
  <c r="AI550"/>
  <c r="AI551"/>
  <c r="AI552"/>
  <c r="AI553"/>
  <c r="AI554"/>
  <c r="AI555"/>
  <c r="AI556"/>
  <c r="AI557"/>
  <c r="AI558"/>
  <c r="AI559"/>
  <c r="AI560"/>
  <c r="AI561"/>
  <c r="AI562"/>
  <c r="AI563"/>
  <c r="AI564"/>
  <c r="AI565"/>
  <c r="AI566"/>
  <c r="AI567"/>
  <c r="AI568"/>
  <c r="AI569"/>
  <c r="AI570"/>
  <c r="AI571"/>
  <c r="AI572"/>
  <c r="AI573"/>
  <c r="AI574"/>
  <c r="AI575"/>
  <c r="AI576"/>
  <c r="AI577"/>
  <c r="AI578"/>
  <c r="AI579"/>
  <c r="AI580"/>
  <c r="AI581"/>
  <c r="AI582"/>
  <c r="AI583"/>
  <c r="AI584"/>
  <c r="AI585"/>
  <c r="AI586"/>
  <c r="AI587"/>
  <c r="AI588"/>
  <c r="AI589"/>
  <c r="AI590"/>
  <c r="AI591"/>
  <c r="AI592"/>
  <c r="AI593"/>
  <c r="AI594"/>
  <c r="AI595"/>
  <c r="AI596"/>
  <c r="AI597"/>
  <c r="AI598"/>
  <c r="AI599"/>
  <c r="AI600"/>
  <c r="AI601"/>
  <c r="AI602"/>
  <c r="AI603"/>
  <c r="AI604"/>
  <c r="AI605"/>
  <c r="AI606"/>
  <c r="AI607"/>
  <c r="AI608"/>
  <c r="AI609"/>
  <c r="AI610"/>
  <c r="AI611"/>
  <c r="AI612"/>
  <c r="AI613"/>
  <c r="AI614"/>
  <c r="AI615"/>
  <c r="AI616"/>
  <c r="AI617"/>
  <c r="AI618"/>
  <c r="AI619"/>
  <c r="AI620"/>
  <c r="AI621"/>
  <c r="AI622"/>
  <c r="AI623"/>
  <c r="AI624"/>
  <c r="AI625"/>
  <c r="AI626"/>
  <c r="AI627"/>
  <c r="AI628"/>
  <c r="AI629"/>
  <c r="AI630"/>
  <c r="AI631"/>
  <c r="AI632"/>
  <c r="AI633"/>
  <c r="AI634"/>
  <c r="AI635"/>
  <c r="AI636"/>
  <c r="AI637"/>
  <c r="AI638"/>
  <c r="AI639"/>
  <c r="AI640"/>
  <c r="AI641"/>
  <c r="AI642"/>
  <c r="AI643"/>
  <c r="AI644"/>
  <c r="AI645"/>
  <c r="AI646"/>
  <c r="AI647"/>
  <c r="AI648"/>
  <c r="AI649"/>
  <c r="AI650"/>
  <c r="AI651"/>
  <c r="AI652"/>
  <c r="AI653"/>
  <c r="AI654"/>
  <c r="AI655"/>
  <c r="AI656"/>
  <c r="AI657"/>
  <c r="AI658"/>
  <c r="AI659"/>
  <c r="AI660"/>
  <c r="AI661"/>
  <c r="AI662"/>
  <c r="AI663"/>
  <c r="AI664"/>
  <c r="AI665"/>
  <c r="AI666"/>
  <c r="AI667"/>
  <c r="AI668"/>
  <c r="AI669"/>
  <c r="AI670"/>
  <c r="AI671"/>
  <c r="AI672"/>
  <c r="AI673"/>
  <c r="AI674"/>
  <c r="AI675"/>
  <c r="AI676"/>
  <c r="AI677"/>
  <c r="AI678"/>
  <c r="AI679"/>
  <c r="AI680"/>
  <c r="AI681"/>
  <c r="AI682"/>
  <c r="AI683"/>
  <c r="AI684"/>
  <c r="AI685"/>
  <c r="AI686"/>
  <c r="AI687"/>
  <c r="AI688"/>
  <c r="AI689"/>
  <c r="AI690"/>
  <c r="AI691"/>
  <c r="AI692"/>
  <c r="AI693"/>
  <c r="AI694"/>
  <c r="AI695"/>
  <c r="AI696"/>
  <c r="AI697"/>
  <c r="AI698"/>
  <c r="AI699"/>
  <c r="AI700"/>
  <c r="AI701"/>
  <c r="AI702"/>
  <c r="AI703"/>
  <c r="AI704"/>
  <c r="AI705"/>
  <c r="AI706"/>
  <c r="AI707"/>
  <c r="AI708"/>
  <c r="AI709"/>
  <c r="AI710"/>
  <c r="AI711"/>
  <c r="AI712"/>
  <c r="AI713"/>
  <c r="AI714"/>
  <c r="AI715"/>
  <c r="AI716"/>
  <c r="AI717"/>
  <c r="AI718"/>
  <c r="AI719"/>
  <c r="AI720"/>
  <c r="AI721"/>
  <c r="AI722"/>
  <c r="AI723"/>
  <c r="AI724"/>
  <c r="AI725"/>
  <c r="AI726"/>
  <c r="AI727"/>
  <c r="AI728"/>
  <c r="AI729"/>
  <c r="AI730"/>
  <c r="AI731"/>
  <c r="AI732"/>
  <c r="AI733"/>
  <c r="AI734"/>
  <c r="AI735"/>
  <c r="AI736"/>
  <c r="AI737"/>
  <c r="AI738"/>
  <c r="AI739"/>
  <c r="AI740"/>
  <c r="AI741"/>
  <c r="AI742"/>
  <c r="AI743"/>
  <c r="AI744"/>
  <c r="AI745"/>
  <c r="AI746"/>
  <c r="AI747"/>
  <c r="AI748"/>
  <c r="AI749"/>
  <c r="AI750"/>
  <c r="AI751"/>
  <c r="AI752"/>
  <c r="AI753"/>
  <c r="AI754"/>
  <c r="AI755"/>
  <c r="AI756"/>
  <c r="AI757"/>
  <c r="AI758"/>
  <c r="AI759"/>
  <c r="AI760"/>
  <c r="AI761"/>
  <c r="AI762"/>
  <c r="AI763"/>
  <c r="AI764"/>
  <c r="AI765"/>
  <c r="AI766"/>
  <c r="AI767"/>
  <c r="AI768"/>
  <c r="AI769"/>
  <c r="AI770"/>
  <c r="AI771"/>
  <c r="AI772"/>
  <c r="AI773"/>
  <c r="AI774"/>
  <c r="AI775"/>
  <c r="AI776"/>
  <c r="AI777"/>
  <c r="AI778"/>
  <c r="AI779"/>
  <c r="AI780"/>
  <c r="AI781"/>
  <c r="AI782"/>
  <c r="AI783"/>
  <c r="AI784"/>
  <c r="AI785"/>
  <c r="AI786"/>
  <c r="AI787"/>
  <c r="AI788"/>
  <c r="AI789"/>
  <c r="AI790"/>
  <c r="AI791"/>
  <c r="AI792"/>
  <c r="AI793"/>
  <c r="AI794"/>
  <c r="AI795"/>
  <c r="AI796"/>
  <c r="AI797"/>
  <c r="AI798"/>
  <c r="AI799"/>
  <c r="AI800"/>
  <c r="AI801"/>
  <c r="AI802"/>
  <c r="AI803"/>
  <c r="AI804"/>
  <c r="AI805"/>
  <c r="AI806"/>
  <c r="AI807"/>
  <c r="AI808"/>
  <c r="AI809"/>
  <c r="AI810"/>
  <c r="AI811"/>
  <c r="AI812"/>
  <c r="AI813"/>
  <c r="AI814"/>
  <c r="AI815"/>
  <c r="AI816"/>
  <c r="AI817"/>
  <c r="AI818"/>
  <c r="AI819"/>
  <c r="AI820"/>
  <c r="AI821"/>
  <c r="AI822"/>
  <c r="AI823"/>
  <c r="AI824"/>
  <c r="AI825"/>
  <c r="AI826"/>
  <c r="AI827"/>
  <c r="AI828"/>
  <c r="AI829"/>
  <c r="AI830"/>
  <c r="AI831"/>
  <c r="AI832"/>
  <c r="AI833"/>
  <c r="AI834"/>
  <c r="AI835"/>
  <c r="AI836"/>
  <c r="AI837"/>
  <c r="AI838"/>
  <c r="AI839"/>
  <c r="AI840"/>
  <c r="AI841"/>
  <c r="AI842"/>
  <c r="AI843"/>
  <c r="AI844"/>
  <c r="AI845"/>
  <c r="AI846"/>
  <c r="AI847"/>
  <c r="AI848"/>
  <c r="AI849"/>
  <c r="AI850"/>
  <c r="AI851"/>
  <c r="AI852"/>
  <c r="AI853"/>
  <c r="AI854"/>
  <c r="AI855"/>
  <c r="AI856"/>
  <c r="AI857"/>
  <c r="AI858"/>
  <c r="AI859"/>
  <c r="AI860"/>
  <c r="AI861"/>
  <c r="AI862"/>
  <c r="AI863"/>
  <c r="AI864"/>
  <c r="AI865"/>
  <c r="AI866"/>
  <c r="AI867"/>
  <c r="AI868"/>
  <c r="AI869"/>
  <c r="AI870"/>
  <c r="AI871"/>
  <c r="AI872"/>
  <c r="AI873"/>
  <c r="AI874"/>
  <c r="AI875"/>
  <c r="AI876"/>
  <c r="AI877"/>
  <c r="AI878"/>
  <c r="AI879"/>
  <c r="AI880"/>
  <c r="AI881"/>
  <c r="AI882"/>
  <c r="AI883"/>
  <c r="AI884"/>
  <c r="AI885"/>
  <c r="AI886"/>
  <c r="AI887"/>
  <c r="AI888"/>
  <c r="AI889"/>
  <c r="AI890"/>
  <c r="AI891"/>
  <c r="AI892"/>
  <c r="AI893"/>
  <c r="AI894"/>
  <c r="AI895"/>
  <c r="AI896"/>
  <c r="AI897"/>
  <c r="AI898"/>
  <c r="AI899"/>
  <c r="AI900"/>
  <c r="AI901"/>
  <c r="AI902"/>
  <c r="AI903"/>
  <c r="AI904"/>
  <c r="AI905"/>
  <c r="AI906"/>
  <c r="AI907"/>
  <c r="AI908"/>
  <c r="AI909"/>
  <c r="AI910"/>
  <c r="AI911"/>
  <c r="AI912"/>
  <c r="AI913"/>
  <c r="AI914"/>
  <c r="AI915"/>
  <c r="AI916"/>
  <c r="AI917"/>
  <c r="AI918"/>
  <c r="AI919"/>
  <c r="AI920"/>
  <c r="AI921"/>
  <c r="AI922"/>
  <c r="AI923"/>
  <c r="AI924"/>
  <c r="AI925"/>
  <c r="AI926"/>
  <c r="AI927"/>
  <c r="AI928"/>
  <c r="AI929"/>
  <c r="AI930"/>
  <c r="AI931"/>
  <c r="AI932"/>
  <c r="AI933"/>
  <c r="AI934"/>
  <c r="AI935"/>
  <c r="AI936"/>
  <c r="AI937"/>
  <c r="AI938"/>
  <c r="AI939"/>
  <c r="AI940"/>
  <c r="AI941"/>
  <c r="AI942"/>
  <c r="AI943"/>
  <c r="AI944"/>
  <c r="AI945"/>
  <c r="AI946"/>
  <c r="AI947"/>
  <c r="AI948"/>
  <c r="AI949"/>
  <c r="AI950"/>
  <c r="AI951"/>
  <c r="AI952"/>
  <c r="AI953"/>
  <c r="AI954"/>
  <c r="AI955"/>
  <c r="AI956"/>
  <c r="AI957"/>
  <c r="AI958"/>
  <c r="AI959"/>
  <c r="AI960"/>
  <c r="AI961"/>
  <c r="AI962"/>
  <c r="AI963"/>
  <c r="AI964"/>
  <c r="AI965"/>
  <c r="AI966"/>
  <c r="AI967"/>
  <c r="AI968"/>
  <c r="AI969"/>
  <c r="AI970"/>
  <c r="AI971"/>
  <c r="AI972"/>
  <c r="AI973"/>
  <c r="AI974"/>
  <c r="AI975"/>
  <c r="AI976"/>
  <c r="AI977"/>
  <c r="AI978"/>
  <c r="AI979"/>
  <c r="AI980"/>
  <c r="AI981"/>
  <c r="AI982"/>
  <c r="AI983"/>
  <c r="AI984"/>
  <c r="AI985"/>
  <c r="AI986"/>
  <c r="AI987"/>
  <c r="AI988"/>
  <c r="AI989"/>
  <c r="AI990"/>
  <c r="AI991"/>
  <c r="AI992"/>
  <c r="AI993"/>
  <c r="AI994"/>
  <c r="AI995"/>
  <c r="AI996"/>
  <c r="AI997"/>
  <c r="AI998"/>
  <c r="AI999"/>
  <c r="AI1000"/>
  <c r="AI1001"/>
  <c r="AI1002"/>
  <c r="AI1003"/>
  <c r="AI1004"/>
  <c r="AI1005"/>
  <c r="AI1006"/>
  <c r="AI1007"/>
  <c r="AI1008"/>
  <c r="AI1009"/>
  <c r="AI1010"/>
  <c r="AI1011"/>
  <c r="AJ512"/>
  <c r="AJ513"/>
  <c r="AJ514"/>
  <c r="AJ515"/>
  <c r="AJ516"/>
  <c r="AJ517"/>
  <c r="AJ518"/>
  <c r="AJ519"/>
  <c r="AJ520"/>
  <c r="AJ521"/>
  <c r="AJ522"/>
  <c r="AJ523"/>
  <c r="AJ524"/>
  <c r="AJ525"/>
  <c r="AJ526"/>
  <c r="AJ527"/>
  <c r="AJ528"/>
  <c r="AJ529"/>
  <c r="AJ530"/>
  <c r="AJ531"/>
  <c r="AJ532"/>
  <c r="AJ533"/>
  <c r="AJ534"/>
  <c r="AJ535"/>
  <c r="AJ536"/>
  <c r="AJ537"/>
  <c r="AJ538"/>
  <c r="AJ539"/>
  <c r="AJ540"/>
  <c r="AJ541"/>
  <c r="AJ542"/>
  <c r="AJ543"/>
  <c r="AJ544"/>
  <c r="AJ545"/>
  <c r="AJ546"/>
  <c r="AJ547"/>
  <c r="AJ548"/>
  <c r="AJ549"/>
  <c r="AJ550"/>
  <c r="AJ551"/>
  <c r="AJ552"/>
  <c r="AJ553"/>
  <c r="AJ554"/>
  <c r="AJ555"/>
  <c r="AJ556"/>
  <c r="AJ557"/>
  <c r="AJ558"/>
  <c r="AJ559"/>
  <c r="AJ560"/>
  <c r="AJ561"/>
  <c r="AJ562"/>
  <c r="AJ563"/>
  <c r="AJ564"/>
  <c r="AJ565"/>
  <c r="AJ566"/>
  <c r="AJ567"/>
  <c r="AJ568"/>
  <c r="AJ569"/>
  <c r="AJ570"/>
  <c r="AJ571"/>
  <c r="AJ572"/>
  <c r="AJ573"/>
  <c r="AJ574"/>
  <c r="AJ575"/>
  <c r="AJ576"/>
  <c r="AJ577"/>
  <c r="AJ578"/>
  <c r="AJ579"/>
  <c r="AJ580"/>
  <c r="AJ581"/>
  <c r="AJ582"/>
  <c r="AJ583"/>
  <c r="AJ584"/>
  <c r="AJ585"/>
  <c r="AJ586"/>
  <c r="AJ587"/>
  <c r="AJ588"/>
  <c r="AJ589"/>
  <c r="AJ590"/>
  <c r="AJ591"/>
  <c r="AJ592"/>
  <c r="AJ593"/>
  <c r="AJ594"/>
  <c r="AJ595"/>
  <c r="AJ596"/>
  <c r="AJ597"/>
  <c r="AJ598"/>
  <c r="AJ599"/>
  <c r="AJ600"/>
  <c r="AJ601"/>
  <c r="AJ602"/>
  <c r="AJ603"/>
  <c r="AJ604"/>
  <c r="AJ605"/>
  <c r="AJ606"/>
  <c r="AJ607"/>
  <c r="AJ608"/>
  <c r="AJ609"/>
  <c r="AJ610"/>
  <c r="AJ611"/>
  <c r="AJ612"/>
  <c r="AJ613"/>
  <c r="AJ614"/>
  <c r="AJ615"/>
  <c r="AJ616"/>
  <c r="AJ617"/>
  <c r="AJ618"/>
  <c r="AJ619"/>
  <c r="AJ620"/>
  <c r="AJ621"/>
  <c r="AJ622"/>
  <c r="AJ623"/>
  <c r="AJ624"/>
  <c r="AJ625"/>
  <c r="AJ626"/>
  <c r="AJ627"/>
  <c r="AJ628"/>
  <c r="AJ629"/>
  <c r="AJ630"/>
  <c r="AJ631"/>
  <c r="AJ632"/>
  <c r="AJ633"/>
  <c r="AJ634"/>
  <c r="AJ635"/>
  <c r="AJ636"/>
  <c r="AJ637"/>
  <c r="AJ638"/>
  <c r="AJ639"/>
  <c r="AJ640"/>
  <c r="AJ641"/>
  <c r="AJ642"/>
  <c r="AJ643"/>
  <c r="AJ644"/>
  <c r="AJ645"/>
  <c r="AJ646"/>
  <c r="AJ647"/>
  <c r="AJ648"/>
  <c r="AJ649"/>
  <c r="AJ650"/>
  <c r="AJ651"/>
  <c r="AJ652"/>
  <c r="AJ653"/>
  <c r="AJ654"/>
  <c r="AJ655"/>
  <c r="AJ656"/>
  <c r="AJ657"/>
  <c r="AJ658"/>
  <c r="AJ659"/>
  <c r="AJ660"/>
  <c r="AJ661"/>
  <c r="AJ662"/>
  <c r="AJ663"/>
  <c r="AJ664"/>
  <c r="AJ665"/>
  <c r="AJ666"/>
  <c r="AJ667"/>
  <c r="AJ668"/>
  <c r="AJ669"/>
  <c r="AJ670"/>
  <c r="AJ671"/>
  <c r="AJ672"/>
  <c r="AJ673"/>
  <c r="AJ674"/>
  <c r="AJ675"/>
  <c r="AJ676"/>
  <c r="AJ677"/>
  <c r="AJ678"/>
  <c r="AJ679"/>
  <c r="AJ680"/>
  <c r="AJ681"/>
  <c r="AJ682"/>
  <c r="AJ683"/>
  <c r="AJ684"/>
  <c r="AJ685"/>
  <c r="AJ686"/>
  <c r="AJ687"/>
  <c r="AJ688"/>
  <c r="AJ689"/>
  <c r="AJ690"/>
  <c r="AJ691"/>
  <c r="AJ692"/>
  <c r="AJ693"/>
  <c r="AJ694"/>
  <c r="AJ695"/>
  <c r="AJ696"/>
  <c r="AJ697"/>
  <c r="AJ698"/>
  <c r="AJ699"/>
  <c r="AJ700"/>
  <c r="AJ701"/>
  <c r="AJ702"/>
  <c r="AJ703"/>
  <c r="AJ704"/>
  <c r="AJ705"/>
  <c r="AJ706"/>
  <c r="AJ707"/>
  <c r="AJ708"/>
  <c r="AJ709"/>
  <c r="AJ710"/>
  <c r="AJ711"/>
  <c r="AJ712"/>
  <c r="AJ713"/>
  <c r="AJ714"/>
  <c r="AJ715"/>
  <c r="AJ716"/>
  <c r="AJ717"/>
  <c r="AJ718"/>
  <c r="AJ719"/>
  <c r="AJ720"/>
  <c r="AJ721"/>
  <c r="AJ722"/>
  <c r="AJ723"/>
  <c r="AJ724"/>
  <c r="AJ725"/>
  <c r="AJ726"/>
  <c r="AJ727"/>
  <c r="AJ728"/>
  <c r="AJ729"/>
  <c r="AJ730"/>
  <c r="AJ731"/>
  <c r="AJ732"/>
  <c r="AJ733"/>
  <c r="AJ734"/>
  <c r="AJ735"/>
  <c r="AJ736"/>
  <c r="AJ737"/>
  <c r="AJ738"/>
  <c r="AJ739"/>
  <c r="AJ740"/>
  <c r="AJ741"/>
  <c r="AJ742"/>
  <c r="AJ743"/>
  <c r="AJ744"/>
  <c r="AJ745"/>
  <c r="AJ746"/>
  <c r="AJ747"/>
  <c r="AJ748"/>
  <c r="AJ749"/>
  <c r="AJ750"/>
  <c r="AJ751"/>
  <c r="AJ752"/>
  <c r="AJ753"/>
  <c r="AJ754"/>
  <c r="AJ755"/>
  <c r="AJ756"/>
  <c r="AJ757"/>
  <c r="AJ758"/>
  <c r="AJ759"/>
  <c r="AJ760"/>
  <c r="AJ761"/>
  <c r="AJ762"/>
  <c r="AJ763"/>
  <c r="AJ764"/>
  <c r="AJ765"/>
  <c r="AJ766"/>
  <c r="AJ767"/>
  <c r="AJ768"/>
  <c r="AJ769"/>
  <c r="AJ770"/>
  <c r="AJ771"/>
  <c r="AJ772"/>
  <c r="AJ773"/>
  <c r="AJ774"/>
  <c r="AJ775"/>
  <c r="AJ776"/>
  <c r="AJ777"/>
  <c r="AJ778"/>
  <c r="AJ779"/>
  <c r="AJ780"/>
  <c r="AJ781"/>
  <c r="AJ782"/>
  <c r="AJ783"/>
  <c r="AJ784"/>
  <c r="AJ785"/>
  <c r="AJ786"/>
  <c r="AJ787"/>
  <c r="AJ788"/>
  <c r="AJ789"/>
  <c r="AJ790"/>
  <c r="AJ791"/>
  <c r="AJ792"/>
  <c r="AJ793"/>
  <c r="AJ794"/>
  <c r="AJ795"/>
  <c r="AJ796"/>
  <c r="AJ797"/>
  <c r="AJ798"/>
  <c r="AJ799"/>
  <c r="AJ800"/>
  <c r="AJ801"/>
  <c r="AJ802"/>
  <c r="AJ803"/>
  <c r="AJ804"/>
  <c r="AJ805"/>
  <c r="AJ806"/>
  <c r="AJ807"/>
  <c r="AJ808"/>
  <c r="AJ809"/>
  <c r="AJ810"/>
  <c r="AJ811"/>
  <c r="AJ812"/>
  <c r="AJ813"/>
  <c r="AJ814"/>
  <c r="AJ815"/>
  <c r="AJ816"/>
  <c r="AJ817"/>
  <c r="AJ818"/>
  <c r="AJ819"/>
  <c r="AJ820"/>
  <c r="AJ821"/>
  <c r="AJ822"/>
  <c r="AJ823"/>
  <c r="AJ824"/>
  <c r="AJ825"/>
  <c r="AJ826"/>
  <c r="AJ827"/>
  <c r="AJ828"/>
  <c r="AJ829"/>
  <c r="AJ830"/>
  <c r="AJ831"/>
  <c r="AJ832"/>
  <c r="AJ833"/>
  <c r="AJ834"/>
  <c r="AJ835"/>
  <c r="AJ836"/>
  <c r="AJ837"/>
  <c r="AJ838"/>
  <c r="AJ839"/>
  <c r="AJ840"/>
  <c r="AJ841"/>
  <c r="AJ842"/>
  <c r="AJ843"/>
  <c r="AJ844"/>
  <c r="AJ845"/>
  <c r="AJ846"/>
  <c r="AJ847"/>
  <c r="AJ848"/>
  <c r="AJ849"/>
  <c r="AJ850"/>
  <c r="AJ851"/>
  <c r="AJ852"/>
  <c r="AJ853"/>
  <c r="AJ854"/>
  <c r="AJ855"/>
  <c r="AJ856"/>
  <c r="AJ857"/>
  <c r="AJ858"/>
  <c r="AJ859"/>
  <c r="AJ860"/>
  <c r="AJ861"/>
  <c r="AJ862"/>
  <c r="AJ863"/>
  <c r="AJ864"/>
  <c r="AJ865"/>
  <c r="AJ866"/>
  <c r="AJ867"/>
  <c r="AJ868"/>
  <c r="AJ869"/>
  <c r="AJ870"/>
  <c r="AJ871"/>
  <c r="AJ872"/>
  <c r="AJ873"/>
  <c r="AJ874"/>
  <c r="AJ875"/>
  <c r="AJ876"/>
  <c r="AJ877"/>
  <c r="AJ878"/>
  <c r="AJ879"/>
  <c r="AJ880"/>
  <c r="AJ881"/>
  <c r="AJ882"/>
  <c r="AJ883"/>
  <c r="AJ884"/>
  <c r="AJ885"/>
  <c r="AJ886"/>
  <c r="AJ887"/>
  <c r="AJ888"/>
  <c r="AJ889"/>
  <c r="AJ890"/>
  <c r="AJ891"/>
  <c r="AJ892"/>
  <c r="AJ893"/>
  <c r="AJ894"/>
  <c r="AJ895"/>
  <c r="AJ896"/>
  <c r="AJ897"/>
  <c r="AJ898"/>
  <c r="AJ899"/>
  <c r="AJ900"/>
  <c r="AJ901"/>
  <c r="AJ902"/>
  <c r="AJ903"/>
  <c r="AJ904"/>
  <c r="AJ905"/>
  <c r="AJ906"/>
  <c r="AJ907"/>
  <c r="AJ908"/>
  <c r="AJ909"/>
  <c r="AJ910"/>
  <c r="AJ911"/>
  <c r="AJ912"/>
  <c r="AJ913"/>
  <c r="AJ914"/>
  <c r="AJ915"/>
  <c r="AJ916"/>
  <c r="AJ917"/>
  <c r="AJ918"/>
  <c r="AJ919"/>
  <c r="AJ920"/>
  <c r="AJ921"/>
  <c r="AJ922"/>
  <c r="AJ923"/>
  <c r="AJ924"/>
  <c r="AJ925"/>
  <c r="AJ926"/>
  <c r="AJ927"/>
  <c r="AJ928"/>
  <c r="AJ929"/>
  <c r="AJ930"/>
  <c r="AJ931"/>
  <c r="AJ932"/>
  <c r="AJ933"/>
  <c r="AJ934"/>
  <c r="AJ935"/>
  <c r="AJ936"/>
  <c r="AJ937"/>
  <c r="AJ938"/>
  <c r="AJ939"/>
  <c r="AJ940"/>
  <c r="AJ941"/>
  <c r="AJ942"/>
  <c r="AJ943"/>
  <c r="AJ944"/>
  <c r="AJ945"/>
  <c r="AJ946"/>
  <c r="AJ947"/>
  <c r="AJ948"/>
  <c r="AJ949"/>
  <c r="AJ950"/>
  <c r="AJ951"/>
  <c r="AJ952"/>
  <c r="AJ953"/>
  <c r="AJ954"/>
  <c r="AJ955"/>
  <c r="AJ956"/>
  <c r="AJ957"/>
  <c r="AJ958"/>
  <c r="AJ959"/>
  <c r="AJ960"/>
  <c r="AJ961"/>
  <c r="AJ962"/>
  <c r="AJ963"/>
  <c r="AJ964"/>
  <c r="AJ965"/>
  <c r="AJ966"/>
  <c r="AJ967"/>
  <c r="AJ968"/>
  <c r="AJ969"/>
  <c r="AJ970"/>
  <c r="AJ971"/>
  <c r="AJ972"/>
  <c r="AJ973"/>
  <c r="AJ974"/>
  <c r="AJ975"/>
  <c r="AJ976"/>
  <c r="AJ977"/>
  <c r="AJ978"/>
  <c r="AJ979"/>
  <c r="AJ980"/>
  <c r="AJ981"/>
  <c r="AJ982"/>
  <c r="AJ983"/>
  <c r="AJ984"/>
  <c r="AJ985"/>
  <c r="AJ986"/>
  <c r="AJ987"/>
  <c r="AJ988"/>
  <c r="AJ989"/>
  <c r="AJ990"/>
  <c r="AJ991"/>
  <c r="AJ992"/>
  <c r="AJ993"/>
  <c r="AJ994"/>
  <c r="AJ995"/>
  <c r="AJ996"/>
  <c r="AJ997"/>
  <c r="AJ998"/>
  <c r="AJ999"/>
  <c r="AJ1000"/>
  <c r="AJ1001"/>
  <c r="AJ1002"/>
  <c r="AJ1003"/>
  <c r="AJ1004"/>
  <c r="AJ1005"/>
  <c r="AJ1006"/>
  <c r="AJ1007"/>
  <c r="AJ1008"/>
  <c r="AJ1009"/>
  <c r="AJ1010"/>
  <c r="AJ1011"/>
  <c r="AK512"/>
  <c r="AK513"/>
  <c r="AK514"/>
  <c r="AK515"/>
  <c r="AK516"/>
  <c r="AK517"/>
  <c r="AK518"/>
  <c r="AK519"/>
  <c r="AK520"/>
  <c r="AK521"/>
  <c r="AK522"/>
  <c r="AK523"/>
  <c r="AK524"/>
  <c r="AK525"/>
  <c r="AK526"/>
  <c r="AK527"/>
  <c r="AK528"/>
  <c r="AK529"/>
  <c r="AK530"/>
  <c r="AK531"/>
  <c r="AK532"/>
  <c r="AK533"/>
  <c r="AK534"/>
  <c r="AK535"/>
  <c r="AK536"/>
  <c r="AK537"/>
  <c r="AK538"/>
  <c r="AK539"/>
  <c r="AK540"/>
  <c r="AK541"/>
  <c r="AK542"/>
  <c r="AK543"/>
  <c r="AK544"/>
  <c r="AK545"/>
  <c r="AK546"/>
  <c r="AK547"/>
  <c r="AK548"/>
  <c r="AK549"/>
  <c r="AK550"/>
  <c r="AK551"/>
  <c r="AK552"/>
  <c r="AK553"/>
  <c r="AK554"/>
  <c r="AK555"/>
  <c r="AK556"/>
  <c r="AK557"/>
  <c r="AK558"/>
  <c r="AK559"/>
  <c r="AK560"/>
  <c r="AK561"/>
  <c r="AK562"/>
  <c r="AK563"/>
  <c r="AK564"/>
  <c r="AK565"/>
  <c r="AK566"/>
  <c r="AK567"/>
  <c r="AK568"/>
  <c r="AK569"/>
  <c r="AK570"/>
  <c r="AK571"/>
  <c r="AK572"/>
  <c r="AK573"/>
  <c r="AK574"/>
  <c r="AK575"/>
  <c r="AK576"/>
  <c r="AK577"/>
  <c r="AK578"/>
  <c r="AK579"/>
  <c r="AK580"/>
  <c r="AK581"/>
  <c r="AK582"/>
  <c r="AK583"/>
  <c r="AK584"/>
  <c r="AK585"/>
  <c r="AK586"/>
  <c r="AK587"/>
  <c r="AK588"/>
  <c r="AK589"/>
  <c r="AK590"/>
  <c r="AK591"/>
  <c r="AK592"/>
  <c r="AK593"/>
  <c r="AK594"/>
  <c r="AK595"/>
  <c r="AK596"/>
  <c r="AK597"/>
  <c r="AK598"/>
  <c r="AK599"/>
  <c r="AK600"/>
  <c r="AK601"/>
  <c r="AK602"/>
  <c r="AK603"/>
  <c r="AK604"/>
  <c r="AK605"/>
  <c r="AK606"/>
  <c r="AK607"/>
  <c r="AK608"/>
  <c r="AK609"/>
  <c r="AK610"/>
  <c r="AK611"/>
  <c r="AK612"/>
  <c r="AK613"/>
  <c r="AK614"/>
  <c r="AK615"/>
  <c r="AK616"/>
  <c r="AK617"/>
  <c r="AK618"/>
  <c r="AK619"/>
  <c r="AK620"/>
  <c r="AK621"/>
  <c r="AK622"/>
  <c r="AK623"/>
  <c r="AK624"/>
  <c r="AK625"/>
  <c r="AK626"/>
  <c r="AK627"/>
  <c r="AK628"/>
  <c r="AK629"/>
  <c r="AK630"/>
  <c r="AK631"/>
  <c r="AK632"/>
  <c r="AK633"/>
  <c r="AK634"/>
  <c r="AK635"/>
  <c r="AK636"/>
  <c r="AK637"/>
  <c r="AK638"/>
  <c r="AK639"/>
  <c r="AK640"/>
  <c r="AK641"/>
  <c r="AK642"/>
  <c r="AK643"/>
  <c r="AK644"/>
  <c r="AK645"/>
  <c r="AK646"/>
  <c r="AK647"/>
  <c r="AK648"/>
  <c r="AK649"/>
  <c r="AK650"/>
  <c r="AK651"/>
  <c r="AK652"/>
  <c r="AK653"/>
  <c r="AK654"/>
  <c r="AK655"/>
  <c r="AK656"/>
  <c r="AK657"/>
  <c r="AK658"/>
  <c r="AK659"/>
  <c r="AK660"/>
  <c r="AK661"/>
  <c r="AK662"/>
  <c r="AK663"/>
  <c r="AK664"/>
  <c r="AK665"/>
  <c r="AK666"/>
  <c r="AK667"/>
  <c r="AK668"/>
  <c r="AK669"/>
  <c r="AK670"/>
  <c r="AK671"/>
  <c r="AK672"/>
  <c r="AK673"/>
  <c r="AK674"/>
  <c r="AK675"/>
  <c r="AK676"/>
  <c r="AK677"/>
  <c r="AK678"/>
  <c r="AK679"/>
  <c r="AK680"/>
  <c r="AK681"/>
  <c r="AK682"/>
  <c r="AK683"/>
  <c r="AK684"/>
  <c r="AK685"/>
  <c r="AK686"/>
  <c r="AK687"/>
  <c r="AK688"/>
  <c r="AK689"/>
  <c r="AK690"/>
  <c r="AK691"/>
  <c r="AK692"/>
  <c r="AK693"/>
  <c r="AK694"/>
  <c r="AK695"/>
  <c r="AK696"/>
  <c r="AK697"/>
  <c r="AK698"/>
  <c r="AK699"/>
  <c r="AK700"/>
  <c r="AK701"/>
  <c r="AK702"/>
  <c r="AK703"/>
  <c r="AK704"/>
  <c r="AK705"/>
  <c r="AK706"/>
  <c r="AK707"/>
  <c r="AK708"/>
  <c r="AK709"/>
  <c r="AK710"/>
  <c r="AK711"/>
  <c r="AK712"/>
  <c r="AK713"/>
  <c r="AK714"/>
  <c r="AK715"/>
  <c r="AK716"/>
  <c r="AK717"/>
  <c r="AK718"/>
  <c r="AK719"/>
  <c r="AK720"/>
  <c r="AK721"/>
  <c r="AK722"/>
  <c r="AK723"/>
  <c r="AK724"/>
  <c r="AK725"/>
  <c r="AK726"/>
  <c r="AK727"/>
  <c r="AK728"/>
  <c r="AK729"/>
  <c r="AK730"/>
  <c r="AK731"/>
  <c r="AK732"/>
  <c r="AK733"/>
  <c r="AK734"/>
  <c r="AK735"/>
  <c r="AK736"/>
  <c r="AK737"/>
  <c r="AK738"/>
  <c r="AK739"/>
  <c r="AK740"/>
  <c r="AK741"/>
  <c r="AK742"/>
  <c r="AK743"/>
  <c r="AK744"/>
  <c r="AK745"/>
  <c r="AK746"/>
  <c r="AK747"/>
  <c r="AK748"/>
  <c r="AK749"/>
  <c r="AK750"/>
  <c r="AK751"/>
  <c r="AK752"/>
  <c r="AK753"/>
  <c r="AK754"/>
  <c r="AK755"/>
  <c r="AK756"/>
  <c r="AK757"/>
  <c r="AK758"/>
  <c r="AK759"/>
  <c r="AK760"/>
  <c r="AK761"/>
  <c r="AK762"/>
  <c r="AK763"/>
  <c r="AK764"/>
  <c r="AK765"/>
  <c r="AK766"/>
  <c r="AK767"/>
  <c r="AK768"/>
  <c r="AK769"/>
  <c r="AK770"/>
  <c r="AK771"/>
  <c r="AK772"/>
  <c r="AK773"/>
  <c r="AK774"/>
  <c r="AK775"/>
  <c r="AK776"/>
  <c r="AK777"/>
  <c r="AK778"/>
  <c r="AK779"/>
  <c r="AK780"/>
  <c r="AK781"/>
  <c r="AK782"/>
  <c r="AK783"/>
  <c r="AK784"/>
  <c r="AK785"/>
  <c r="AK786"/>
  <c r="AK787"/>
  <c r="AK788"/>
  <c r="AK789"/>
  <c r="AK790"/>
  <c r="AK791"/>
  <c r="AK792"/>
  <c r="AK793"/>
  <c r="AK794"/>
  <c r="AK795"/>
  <c r="AK796"/>
  <c r="AK797"/>
  <c r="AK798"/>
  <c r="AK799"/>
  <c r="AK800"/>
  <c r="AK801"/>
  <c r="AK802"/>
  <c r="AK803"/>
  <c r="AK804"/>
  <c r="AK805"/>
  <c r="AK806"/>
  <c r="AK807"/>
  <c r="AK808"/>
  <c r="AK809"/>
  <c r="AK810"/>
  <c r="AK811"/>
  <c r="AK812"/>
  <c r="AK813"/>
  <c r="AK814"/>
  <c r="AK815"/>
  <c r="AK816"/>
  <c r="AK817"/>
  <c r="AK818"/>
  <c r="AK819"/>
  <c r="AK820"/>
  <c r="AK821"/>
  <c r="AK822"/>
  <c r="AK823"/>
  <c r="AK824"/>
  <c r="AK825"/>
  <c r="AK826"/>
  <c r="AK827"/>
  <c r="AK828"/>
  <c r="AK829"/>
  <c r="AK830"/>
  <c r="AK831"/>
  <c r="AK832"/>
  <c r="AK833"/>
  <c r="AK834"/>
  <c r="AK835"/>
  <c r="AK836"/>
  <c r="AK837"/>
  <c r="AK838"/>
  <c r="AK839"/>
  <c r="AK840"/>
  <c r="AK841"/>
  <c r="AK842"/>
  <c r="AK843"/>
  <c r="AK844"/>
  <c r="AK845"/>
  <c r="AK846"/>
  <c r="AK847"/>
  <c r="AK848"/>
  <c r="AK849"/>
  <c r="AK850"/>
  <c r="AK851"/>
  <c r="AK852"/>
  <c r="AK853"/>
  <c r="AK854"/>
  <c r="AK855"/>
  <c r="AK856"/>
  <c r="AK857"/>
  <c r="AK858"/>
  <c r="AK859"/>
  <c r="AK860"/>
  <c r="AK861"/>
  <c r="AK862"/>
  <c r="AK863"/>
  <c r="AK864"/>
  <c r="AK865"/>
  <c r="AK866"/>
  <c r="AK867"/>
  <c r="AK868"/>
  <c r="AK869"/>
  <c r="AK870"/>
  <c r="AK871"/>
  <c r="AK872"/>
  <c r="AK873"/>
  <c r="AK874"/>
  <c r="AK875"/>
  <c r="AK876"/>
  <c r="AK877"/>
  <c r="AK878"/>
  <c r="AK879"/>
  <c r="AK880"/>
  <c r="AK881"/>
  <c r="AK882"/>
  <c r="AK883"/>
  <c r="AK884"/>
  <c r="AK885"/>
  <c r="AK886"/>
  <c r="AK887"/>
  <c r="AK888"/>
  <c r="AK889"/>
  <c r="AK890"/>
  <c r="AK891"/>
  <c r="AK892"/>
  <c r="AK893"/>
  <c r="AK894"/>
  <c r="AK895"/>
  <c r="AK896"/>
  <c r="AK897"/>
  <c r="AK898"/>
  <c r="AK899"/>
  <c r="AK900"/>
  <c r="AK901"/>
  <c r="AK902"/>
  <c r="AK903"/>
  <c r="AK904"/>
  <c r="AK905"/>
  <c r="AK906"/>
  <c r="AK907"/>
  <c r="AK908"/>
  <c r="AK909"/>
  <c r="AK910"/>
  <c r="AK911"/>
  <c r="AK912"/>
  <c r="AK913"/>
  <c r="AK914"/>
  <c r="AK915"/>
  <c r="AK916"/>
  <c r="AK917"/>
  <c r="AK918"/>
  <c r="AK919"/>
  <c r="AK920"/>
  <c r="AK921"/>
  <c r="AK922"/>
  <c r="AK923"/>
  <c r="AK924"/>
  <c r="AK925"/>
  <c r="AK926"/>
  <c r="AK927"/>
  <c r="AK928"/>
  <c r="AK929"/>
  <c r="AK930"/>
  <c r="AK931"/>
  <c r="AK932"/>
  <c r="AK933"/>
  <c r="AK934"/>
  <c r="AK935"/>
  <c r="AK936"/>
  <c r="AK937"/>
  <c r="AK938"/>
  <c r="AK939"/>
  <c r="AK940"/>
  <c r="AK941"/>
  <c r="AK942"/>
  <c r="AK943"/>
  <c r="AK944"/>
  <c r="AK945"/>
  <c r="AK946"/>
  <c r="AK947"/>
  <c r="AK948"/>
  <c r="AK949"/>
  <c r="AK950"/>
  <c r="AK951"/>
  <c r="AK952"/>
  <c r="AK953"/>
  <c r="AK954"/>
  <c r="AK955"/>
  <c r="AK956"/>
  <c r="AK957"/>
  <c r="AK958"/>
  <c r="AK959"/>
  <c r="AK960"/>
  <c r="AK961"/>
  <c r="AK962"/>
  <c r="AK963"/>
  <c r="AK964"/>
  <c r="AK965"/>
  <c r="AK966"/>
  <c r="AK967"/>
  <c r="AK968"/>
  <c r="AK969"/>
  <c r="AK970"/>
  <c r="AK971"/>
  <c r="AK972"/>
  <c r="AK973"/>
  <c r="AK974"/>
  <c r="AK975"/>
  <c r="AK976"/>
  <c r="AK977"/>
  <c r="AK978"/>
  <c r="AK979"/>
  <c r="AK980"/>
  <c r="AK981"/>
  <c r="AK982"/>
  <c r="AK983"/>
  <c r="AK984"/>
  <c r="AK985"/>
  <c r="AK986"/>
  <c r="AK987"/>
  <c r="AK988"/>
  <c r="AK989"/>
  <c r="AK990"/>
  <c r="AK991"/>
  <c r="AK992"/>
  <c r="AK993"/>
  <c r="AK994"/>
  <c r="AK995"/>
  <c r="AK996"/>
  <c r="AK997"/>
  <c r="AK998"/>
  <c r="AK999"/>
  <c r="AK1000"/>
  <c r="AK1001"/>
  <c r="AK1002"/>
  <c r="AK1003"/>
  <c r="AK1004"/>
  <c r="AK1005"/>
  <c r="AK1006"/>
  <c r="AK1007"/>
  <c r="AK1008"/>
  <c r="AK1009"/>
  <c r="AK1010"/>
  <c r="AK1011"/>
  <c r="AL512"/>
  <c r="AL513"/>
  <c r="AL514"/>
  <c r="AL515"/>
  <c r="AL516"/>
  <c r="AL517"/>
  <c r="AL518"/>
  <c r="AL519"/>
  <c r="AL520"/>
  <c r="AL521"/>
  <c r="AL522"/>
  <c r="AL523"/>
  <c r="AL524"/>
  <c r="AL525"/>
  <c r="AL526"/>
  <c r="AL527"/>
  <c r="AL528"/>
  <c r="AL529"/>
  <c r="AL530"/>
  <c r="AL531"/>
  <c r="AL532"/>
  <c r="AL533"/>
  <c r="AL534"/>
  <c r="AL535"/>
  <c r="AL536"/>
  <c r="AL537"/>
  <c r="AL538"/>
  <c r="AL539"/>
  <c r="AL540"/>
  <c r="AL541"/>
  <c r="AL542"/>
  <c r="AL543"/>
  <c r="AL544"/>
  <c r="AL545"/>
  <c r="AL546"/>
  <c r="AL547"/>
  <c r="AL548"/>
  <c r="AL549"/>
  <c r="AL550"/>
  <c r="AL551"/>
  <c r="AL552"/>
  <c r="AL553"/>
  <c r="AL554"/>
  <c r="AL555"/>
  <c r="AL556"/>
  <c r="AL557"/>
  <c r="AL558"/>
  <c r="AL559"/>
  <c r="AL560"/>
  <c r="AL561"/>
  <c r="AL562"/>
  <c r="AL563"/>
  <c r="AL564"/>
  <c r="AL565"/>
  <c r="AL566"/>
  <c r="AL567"/>
  <c r="AL568"/>
  <c r="AL569"/>
  <c r="AL570"/>
  <c r="AL571"/>
  <c r="AL572"/>
  <c r="AL573"/>
  <c r="AL574"/>
  <c r="AL575"/>
  <c r="AL576"/>
  <c r="AL577"/>
  <c r="AL578"/>
  <c r="AL579"/>
  <c r="AL580"/>
  <c r="AL581"/>
  <c r="AL582"/>
  <c r="AL583"/>
  <c r="AL584"/>
  <c r="AL585"/>
  <c r="AL586"/>
  <c r="AL587"/>
  <c r="AL588"/>
  <c r="AL589"/>
  <c r="AL590"/>
  <c r="AL591"/>
  <c r="AL592"/>
  <c r="AL593"/>
  <c r="AL594"/>
  <c r="AL595"/>
  <c r="AL596"/>
  <c r="AL597"/>
  <c r="AL598"/>
  <c r="AL599"/>
  <c r="AL600"/>
  <c r="AL601"/>
  <c r="AL602"/>
  <c r="AL603"/>
  <c r="AL604"/>
  <c r="AL605"/>
  <c r="AL606"/>
  <c r="AL607"/>
  <c r="AL608"/>
  <c r="AL609"/>
  <c r="AL610"/>
  <c r="AL611"/>
  <c r="AL612"/>
  <c r="AL613"/>
  <c r="AL614"/>
  <c r="AL615"/>
  <c r="AL616"/>
  <c r="AL617"/>
  <c r="AL618"/>
  <c r="AL619"/>
  <c r="AL620"/>
  <c r="AL621"/>
  <c r="AL622"/>
  <c r="AL623"/>
  <c r="AL624"/>
  <c r="AL625"/>
  <c r="AL626"/>
  <c r="AL627"/>
  <c r="AL628"/>
  <c r="AL629"/>
  <c r="AL630"/>
  <c r="AL631"/>
  <c r="AL632"/>
  <c r="AL633"/>
  <c r="AL634"/>
  <c r="AL635"/>
  <c r="AL636"/>
  <c r="AL637"/>
  <c r="AL638"/>
  <c r="AL639"/>
  <c r="AL640"/>
  <c r="AL641"/>
  <c r="AL642"/>
  <c r="AL643"/>
  <c r="AL644"/>
  <c r="AL645"/>
  <c r="AL646"/>
  <c r="AL647"/>
  <c r="AL648"/>
  <c r="AL649"/>
  <c r="AL650"/>
  <c r="AL651"/>
  <c r="AL652"/>
  <c r="AL653"/>
  <c r="AL654"/>
  <c r="AL655"/>
  <c r="AL656"/>
  <c r="AL657"/>
  <c r="AL658"/>
  <c r="AL659"/>
  <c r="AL660"/>
  <c r="AL661"/>
  <c r="AL662"/>
  <c r="AL663"/>
  <c r="AL664"/>
  <c r="AL665"/>
  <c r="AL666"/>
  <c r="AL667"/>
  <c r="AL668"/>
  <c r="AL669"/>
  <c r="AL670"/>
  <c r="AL671"/>
  <c r="AL672"/>
  <c r="AL673"/>
  <c r="AL674"/>
  <c r="AL675"/>
  <c r="AL676"/>
  <c r="AL677"/>
  <c r="AL678"/>
  <c r="AL679"/>
  <c r="AL680"/>
  <c r="AL681"/>
  <c r="AL682"/>
  <c r="AL683"/>
  <c r="AL684"/>
  <c r="AL685"/>
  <c r="AL686"/>
  <c r="AL687"/>
  <c r="AL688"/>
  <c r="AL689"/>
  <c r="AL690"/>
  <c r="AL691"/>
  <c r="AL692"/>
  <c r="AL693"/>
  <c r="AL694"/>
  <c r="AL695"/>
  <c r="AL696"/>
  <c r="AL697"/>
  <c r="AL698"/>
  <c r="AL699"/>
  <c r="AL700"/>
  <c r="AL701"/>
  <c r="AL702"/>
  <c r="AL703"/>
  <c r="AL704"/>
  <c r="AL705"/>
  <c r="AL706"/>
  <c r="AL707"/>
  <c r="AL708"/>
  <c r="AL709"/>
  <c r="AL710"/>
  <c r="AL711"/>
  <c r="AL712"/>
  <c r="AL713"/>
  <c r="AL714"/>
  <c r="AL715"/>
  <c r="AL716"/>
  <c r="AL717"/>
  <c r="AL718"/>
  <c r="AL719"/>
  <c r="AL720"/>
  <c r="AL721"/>
  <c r="AL722"/>
  <c r="AL723"/>
  <c r="AL724"/>
  <c r="AL725"/>
  <c r="AL726"/>
  <c r="AL727"/>
  <c r="AL728"/>
  <c r="AL729"/>
  <c r="AL730"/>
  <c r="AL731"/>
  <c r="AL732"/>
  <c r="AL733"/>
  <c r="AL734"/>
  <c r="AL735"/>
  <c r="AL736"/>
  <c r="AL737"/>
  <c r="AL738"/>
  <c r="AL739"/>
  <c r="AL740"/>
  <c r="AL741"/>
  <c r="AL742"/>
  <c r="AL743"/>
  <c r="AL744"/>
  <c r="AL745"/>
  <c r="AL746"/>
  <c r="AL747"/>
  <c r="AL748"/>
  <c r="AL749"/>
  <c r="AL750"/>
  <c r="AL751"/>
  <c r="AL752"/>
  <c r="AL753"/>
  <c r="AL754"/>
  <c r="AL755"/>
  <c r="AL756"/>
  <c r="AL757"/>
  <c r="AL758"/>
  <c r="AL759"/>
  <c r="AL760"/>
  <c r="AL761"/>
  <c r="AL762"/>
  <c r="AL763"/>
  <c r="AL764"/>
  <c r="AL765"/>
  <c r="AL766"/>
  <c r="AL767"/>
  <c r="AL768"/>
  <c r="AL769"/>
  <c r="AL770"/>
  <c r="AL771"/>
  <c r="AL772"/>
  <c r="AL773"/>
  <c r="AL774"/>
  <c r="AL775"/>
  <c r="AL776"/>
  <c r="AL777"/>
  <c r="AL778"/>
  <c r="AL779"/>
  <c r="AL780"/>
  <c r="AL781"/>
  <c r="AL782"/>
  <c r="AL783"/>
  <c r="AL784"/>
  <c r="AL785"/>
  <c r="AL786"/>
  <c r="AL787"/>
  <c r="AL788"/>
  <c r="AL789"/>
  <c r="AL790"/>
  <c r="AL791"/>
  <c r="AL792"/>
  <c r="AL793"/>
  <c r="AL794"/>
  <c r="AL795"/>
  <c r="AL796"/>
  <c r="AL797"/>
  <c r="AL798"/>
  <c r="AL799"/>
  <c r="AL800"/>
  <c r="AL801"/>
  <c r="AL802"/>
  <c r="AL803"/>
  <c r="AL804"/>
  <c r="AL805"/>
  <c r="AL806"/>
  <c r="AL807"/>
  <c r="AL808"/>
  <c r="AL809"/>
  <c r="AL810"/>
  <c r="AL811"/>
  <c r="AL812"/>
  <c r="AL813"/>
  <c r="AL814"/>
  <c r="AL815"/>
  <c r="AL816"/>
  <c r="AL817"/>
  <c r="AL818"/>
  <c r="AL819"/>
  <c r="AL820"/>
  <c r="AL821"/>
  <c r="AL822"/>
  <c r="AL823"/>
  <c r="AL824"/>
  <c r="AL825"/>
  <c r="AL826"/>
  <c r="AL827"/>
  <c r="AL828"/>
  <c r="AL829"/>
  <c r="AL830"/>
  <c r="AL831"/>
  <c r="AL832"/>
  <c r="AL833"/>
  <c r="AL834"/>
  <c r="AL835"/>
  <c r="AL836"/>
  <c r="AL837"/>
  <c r="AL838"/>
  <c r="AL839"/>
  <c r="AL840"/>
  <c r="AL841"/>
  <c r="AL842"/>
  <c r="AL843"/>
  <c r="AL844"/>
  <c r="AL845"/>
  <c r="AL846"/>
  <c r="AL847"/>
  <c r="AL848"/>
  <c r="AL849"/>
  <c r="AL850"/>
  <c r="AL851"/>
  <c r="AL852"/>
  <c r="AL853"/>
  <c r="AL854"/>
  <c r="AL855"/>
  <c r="AL856"/>
  <c r="AL857"/>
  <c r="AL858"/>
  <c r="AL859"/>
  <c r="AL860"/>
  <c r="AL861"/>
  <c r="AL862"/>
  <c r="AL863"/>
  <c r="AL864"/>
  <c r="AL865"/>
  <c r="AL866"/>
  <c r="AL867"/>
  <c r="AL868"/>
  <c r="AL869"/>
  <c r="AL870"/>
  <c r="AL871"/>
  <c r="AL872"/>
  <c r="AL873"/>
  <c r="AL874"/>
  <c r="AL875"/>
  <c r="AL876"/>
  <c r="AL877"/>
  <c r="AL878"/>
  <c r="AL879"/>
  <c r="AL880"/>
  <c r="AL881"/>
  <c r="AL882"/>
  <c r="AL883"/>
  <c r="AL884"/>
  <c r="AL885"/>
  <c r="AL886"/>
  <c r="AL887"/>
  <c r="AL888"/>
  <c r="AL889"/>
  <c r="AL890"/>
  <c r="AL891"/>
  <c r="AL892"/>
  <c r="AL893"/>
  <c r="AL894"/>
  <c r="AL895"/>
  <c r="AL896"/>
  <c r="AL897"/>
  <c r="AL898"/>
  <c r="AL899"/>
  <c r="AL900"/>
  <c r="AL901"/>
  <c r="AL902"/>
  <c r="AL903"/>
  <c r="AL904"/>
  <c r="AL905"/>
  <c r="AL906"/>
  <c r="AL907"/>
  <c r="AL908"/>
  <c r="AL909"/>
  <c r="AL910"/>
  <c r="AL911"/>
  <c r="AL912"/>
  <c r="AL913"/>
  <c r="AL914"/>
  <c r="AL915"/>
  <c r="AL916"/>
  <c r="AL917"/>
  <c r="AL918"/>
  <c r="AL919"/>
  <c r="AL920"/>
  <c r="AL921"/>
  <c r="AL922"/>
  <c r="AL923"/>
  <c r="AL924"/>
  <c r="AL925"/>
  <c r="AL926"/>
  <c r="AL927"/>
  <c r="AL928"/>
  <c r="AL929"/>
  <c r="AL930"/>
  <c r="AL931"/>
  <c r="AL932"/>
  <c r="AL933"/>
  <c r="AL934"/>
  <c r="AL935"/>
  <c r="AL936"/>
  <c r="AL937"/>
  <c r="AL938"/>
  <c r="AL939"/>
  <c r="AL940"/>
  <c r="AL941"/>
  <c r="AL942"/>
  <c r="AL943"/>
  <c r="AL944"/>
  <c r="AL945"/>
  <c r="AL946"/>
  <c r="AL947"/>
  <c r="AL948"/>
  <c r="AL949"/>
  <c r="AL950"/>
  <c r="AL951"/>
  <c r="AL952"/>
  <c r="AL953"/>
  <c r="AL954"/>
  <c r="AL955"/>
  <c r="AL956"/>
  <c r="AL957"/>
  <c r="AL958"/>
  <c r="AL959"/>
  <c r="AL960"/>
  <c r="AL961"/>
  <c r="AL962"/>
  <c r="AL963"/>
  <c r="AL964"/>
  <c r="AL965"/>
  <c r="AL966"/>
  <c r="AL967"/>
  <c r="AL968"/>
  <c r="AL969"/>
  <c r="AL970"/>
  <c r="AL971"/>
  <c r="AL972"/>
  <c r="AL973"/>
  <c r="AL974"/>
  <c r="AL975"/>
  <c r="AL976"/>
  <c r="AL977"/>
  <c r="AL978"/>
  <c r="AL979"/>
  <c r="AL980"/>
  <c r="AL981"/>
  <c r="AL982"/>
  <c r="AL983"/>
  <c r="AL984"/>
  <c r="AL985"/>
  <c r="AL986"/>
  <c r="AL987"/>
  <c r="AL988"/>
  <c r="AL989"/>
  <c r="AL990"/>
  <c r="AL991"/>
  <c r="AL992"/>
  <c r="AL993"/>
  <c r="AL994"/>
  <c r="AL995"/>
  <c r="AL996"/>
  <c r="AL997"/>
  <c r="AL998"/>
  <c r="AL999"/>
  <c r="AL1000"/>
  <c r="AL1001"/>
  <c r="AL1002"/>
  <c r="AL1003"/>
  <c r="AL1004"/>
  <c r="AL1005"/>
  <c r="AL1006"/>
  <c r="AL1007"/>
  <c r="AL1008"/>
  <c r="AL1009"/>
  <c r="AL1010"/>
  <c r="AL1011"/>
  <c r="AM512"/>
  <c r="AM513"/>
  <c r="AM514"/>
  <c r="AM515"/>
  <c r="AM516"/>
  <c r="AM517"/>
  <c r="AM518"/>
  <c r="AM519"/>
  <c r="AM520"/>
  <c r="AM521"/>
  <c r="AM522"/>
  <c r="AM523"/>
  <c r="AM524"/>
  <c r="AM525"/>
  <c r="AM526"/>
  <c r="AM527"/>
  <c r="AM528"/>
  <c r="AM529"/>
  <c r="AM530"/>
  <c r="AM531"/>
  <c r="AM532"/>
  <c r="AM533"/>
  <c r="AM534"/>
  <c r="AM535"/>
  <c r="AM536"/>
  <c r="AM537"/>
  <c r="AM538"/>
  <c r="AM539"/>
  <c r="AM540"/>
  <c r="AM541"/>
  <c r="AM542"/>
  <c r="AM543"/>
  <c r="AM544"/>
  <c r="AM545"/>
  <c r="AM546"/>
  <c r="AM547"/>
  <c r="AM548"/>
  <c r="AM549"/>
  <c r="AM550"/>
  <c r="AM551"/>
  <c r="AM552"/>
  <c r="AM553"/>
  <c r="AM554"/>
  <c r="AM555"/>
  <c r="AM556"/>
  <c r="AM557"/>
  <c r="AM558"/>
  <c r="AM559"/>
  <c r="AM560"/>
  <c r="AM561"/>
  <c r="AM562"/>
  <c r="AM563"/>
  <c r="AM564"/>
  <c r="AM565"/>
  <c r="AM566"/>
  <c r="AM567"/>
  <c r="AM568"/>
  <c r="AM569"/>
  <c r="AM570"/>
  <c r="AM571"/>
  <c r="AM572"/>
  <c r="AM573"/>
  <c r="AM574"/>
  <c r="AM575"/>
  <c r="AM576"/>
  <c r="AM577"/>
  <c r="AM578"/>
  <c r="AM579"/>
  <c r="AM580"/>
  <c r="AM581"/>
  <c r="AM582"/>
  <c r="AM583"/>
  <c r="AM584"/>
  <c r="AM585"/>
  <c r="AM586"/>
  <c r="AM587"/>
  <c r="AM588"/>
  <c r="AM589"/>
  <c r="AM590"/>
  <c r="AM591"/>
  <c r="AM592"/>
  <c r="AM593"/>
  <c r="AM594"/>
  <c r="AM595"/>
  <c r="AM596"/>
  <c r="AM597"/>
  <c r="AM598"/>
  <c r="AM599"/>
  <c r="AM600"/>
  <c r="AM601"/>
  <c r="AM602"/>
  <c r="AM603"/>
  <c r="AM604"/>
  <c r="AM605"/>
  <c r="AM606"/>
  <c r="AM607"/>
  <c r="AM608"/>
  <c r="AM609"/>
  <c r="AM610"/>
  <c r="AM611"/>
  <c r="AM612"/>
  <c r="AM613"/>
  <c r="AM614"/>
  <c r="AM615"/>
  <c r="AM616"/>
  <c r="AM617"/>
  <c r="AM618"/>
  <c r="AM619"/>
  <c r="AM620"/>
  <c r="AM621"/>
  <c r="AM622"/>
  <c r="AM623"/>
  <c r="AM624"/>
  <c r="AM625"/>
  <c r="AM626"/>
  <c r="AM627"/>
  <c r="AM628"/>
  <c r="AM629"/>
  <c r="AM630"/>
  <c r="AM631"/>
  <c r="AM632"/>
  <c r="AM633"/>
  <c r="AM634"/>
  <c r="AM635"/>
  <c r="AM636"/>
  <c r="AM637"/>
  <c r="AM638"/>
  <c r="AM639"/>
  <c r="AM640"/>
  <c r="AM641"/>
  <c r="AM642"/>
  <c r="AM643"/>
  <c r="AM644"/>
  <c r="AM645"/>
  <c r="AM646"/>
  <c r="AM647"/>
  <c r="AM648"/>
  <c r="AM649"/>
  <c r="AM650"/>
  <c r="AM651"/>
  <c r="AM652"/>
  <c r="AM653"/>
  <c r="AM654"/>
  <c r="AM655"/>
  <c r="AM656"/>
  <c r="AM657"/>
  <c r="AM658"/>
  <c r="AM659"/>
  <c r="AM660"/>
  <c r="AM661"/>
  <c r="AM662"/>
  <c r="AM663"/>
  <c r="AM664"/>
  <c r="AM665"/>
  <c r="AM666"/>
  <c r="AM667"/>
  <c r="AM668"/>
  <c r="AM669"/>
  <c r="AM670"/>
  <c r="AM671"/>
  <c r="AM672"/>
  <c r="AM673"/>
  <c r="AM674"/>
  <c r="AM675"/>
  <c r="AM676"/>
  <c r="AM677"/>
  <c r="AM678"/>
  <c r="AM679"/>
  <c r="AM680"/>
  <c r="AM681"/>
  <c r="AM682"/>
  <c r="AM683"/>
  <c r="AM684"/>
  <c r="AM685"/>
  <c r="AM686"/>
  <c r="AM687"/>
  <c r="AM688"/>
  <c r="AM689"/>
  <c r="AM690"/>
  <c r="AM691"/>
  <c r="AM692"/>
  <c r="AM693"/>
  <c r="AM694"/>
  <c r="AM695"/>
  <c r="AM696"/>
  <c r="AM697"/>
  <c r="AM698"/>
  <c r="AM699"/>
  <c r="AM700"/>
  <c r="AM701"/>
  <c r="AM702"/>
  <c r="AM703"/>
  <c r="AM704"/>
  <c r="AM705"/>
  <c r="AM706"/>
  <c r="AM707"/>
  <c r="AM708"/>
  <c r="AM709"/>
  <c r="AM710"/>
  <c r="AM711"/>
  <c r="AM712"/>
  <c r="AM713"/>
  <c r="AM714"/>
  <c r="AM715"/>
  <c r="AM716"/>
  <c r="AM717"/>
  <c r="AM718"/>
  <c r="AM719"/>
  <c r="AM720"/>
  <c r="AM721"/>
  <c r="AM722"/>
  <c r="AM723"/>
  <c r="AM724"/>
  <c r="AM725"/>
  <c r="AM726"/>
  <c r="AM727"/>
  <c r="AM728"/>
  <c r="AM729"/>
  <c r="AM730"/>
  <c r="AM731"/>
  <c r="AM732"/>
  <c r="AM733"/>
  <c r="AM734"/>
  <c r="AM735"/>
  <c r="AM736"/>
  <c r="AM737"/>
  <c r="AM738"/>
  <c r="AM739"/>
  <c r="AM740"/>
  <c r="AM741"/>
  <c r="AM742"/>
  <c r="AM743"/>
  <c r="AM744"/>
  <c r="AM745"/>
  <c r="AM746"/>
  <c r="AM747"/>
  <c r="AM748"/>
  <c r="AM749"/>
  <c r="AM750"/>
  <c r="AM751"/>
  <c r="AM752"/>
  <c r="AM753"/>
  <c r="AM754"/>
  <c r="AM755"/>
  <c r="AM756"/>
  <c r="AM757"/>
  <c r="AM758"/>
  <c r="AM759"/>
  <c r="AM760"/>
  <c r="AM761"/>
  <c r="AM762"/>
  <c r="AM763"/>
  <c r="AM764"/>
  <c r="AM765"/>
  <c r="AM766"/>
  <c r="AM767"/>
  <c r="AM768"/>
  <c r="AM769"/>
  <c r="AM770"/>
  <c r="AM771"/>
  <c r="AM772"/>
  <c r="AM773"/>
  <c r="AM774"/>
  <c r="AM775"/>
  <c r="AM776"/>
  <c r="AM777"/>
  <c r="AM778"/>
  <c r="AM779"/>
  <c r="AM780"/>
  <c r="AM781"/>
  <c r="AM782"/>
  <c r="AM783"/>
  <c r="AM784"/>
  <c r="AM785"/>
  <c r="AM786"/>
  <c r="AM787"/>
  <c r="AM788"/>
  <c r="AM789"/>
  <c r="AM790"/>
  <c r="AM791"/>
  <c r="AM792"/>
  <c r="AM793"/>
  <c r="AM794"/>
  <c r="AM795"/>
  <c r="AM796"/>
  <c r="AM797"/>
  <c r="AM798"/>
  <c r="AM799"/>
  <c r="AM800"/>
  <c r="AM801"/>
  <c r="AM802"/>
  <c r="AM803"/>
  <c r="AM804"/>
  <c r="AM805"/>
  <c r="AM806"/>
  <c r="AM807"/>
  <c r="AM808"/>
  <c r="AM809"/>
  <c r="AM810"/>
  <c r="AM811"/>
  <c r="AM812"/>
  <c r="AM813"/>
  <c r="AM814"/>
  <c r="AM815"/>
  <c r="AM816"/>
  <c r="AM817"/>
  <c r="AM818"/>
  <c r="AM819"/>
  <c r="AM820"/>
  <c r="AM821"/>
  <c r="AM822"/>
  <c r="AM823"/>
  <c r="AM824"/>
  <c r="AM825"/>
  <c r="AM826"/>
  <c r="AM827"/>
  <c r="AM828"/>
  <c r="AM829"/>
  <c r="AM830"/>
  <c r="AM831"/>
  <c r="AM832"/>
  <c r="AM833"/>
  <c r="AM834"/>
  <c r="AM835"/>
  <c r="AM836"/>
  <c r="AM837"/>
  <c r="AM838"/>
  <c r="AM839"/>
  <c r="AM840"/>
  <c r="AM841"/>
  <c r="AM842"/>
  <c r="AM843"/>
  <c r="AM844"/>
  <c r="AM845"/>
  <c r="AM846"/>
  <c r="AM847"/>
  <c r="AM848"/>
  <c r="AM849"/>
  <c r="AM850"/>
  <c r="AM851"/>
  <c r="AM852"/>
  <c r="AM853"/>
  <c r="AM854"/>
  <c r="AM855"/>
  <c r="AM856"/>
  <c r="AM857"/>
  <c r="AM858"/>
  <c r="AM859"/>
  <c r="AM860"/>
  <c r="AM861"/>
  <c r="AM862"/>
  <c r="AM863"/>
  <c r="AM864"/>
  <c r="AM865"/>
  <c r="AM866"/>
  <c r="AM867"/>
  <c r="AM868"/>
  <c r="AM869"/>
  <c r="AM870"/>
  <c r="AM871"/>
  <c r="AM872"/>
  <c r="AM873"/>
  <c r="AM874"/>
  <c r="AM875"/>
  <c r="AM876"/>
  <c r="AM877"/>
  <c r="AM878"/>
  <c r="AM879"/>
  <c r="AM880"/>
  <c r="AM881"/>
  <c r="AM882"/>
  <c r="AM883"/>
  <c r="AM884"/>
  <c r="AM885"/>
  <c r="AM886"/>
  <c r="AM887"/>
  <c r="AM888"/>
  <c r="AM889"/>
  <c r="AM890"/>
  <c r="AM891"/>
  <c r="AM892"/>
  <c r="AM893"/>
  <c r="AM894"/>
  <c r="AM895"/>
  <c r="AM896"/>
  <c r="AM897"/>
  <c r="AM898"/>
  <c r="AM899"/>
  <c r="AM900"/>
  <c r="AM901"/>
  <c r="AM902"/>
  <c r="AM903"/>
  <c r="AM904"/>
  <c r="AM905"/>
  <c r="AM906"/>
  <c r="AM907"/>
  <c r="AM908"/>
  <c r="AM909"/>
  <c r="AM910"/>
  <c r="AM911"/>
  <c r="AM912"/>
  <c r="AM913"/>
  <c r="AM914"/>
  <c r="AM915"/>
  <c r="AM916"/>
  <c r="AM917"/>
  <c r="AM918"/>
  <c r="AM919"/>
  <c r="AM920"/>
  <c r="AM921"/>
  <c r="AM922"/>
  <c r="AM923"/>
  <c r="AM924"/>
  <c r="AM925"/>
  <c r="AM926"/>
  <c r="AM927"/>
  <c r="AM928"/>
  <c r="AM929"/>
  <c r="AM930"/>
  <c r="AM931"/>
  <c r="AM932"/>
  <c r="AM933"/>
  <c r="AM934"/>
  <c r="AM935"/>
  <c r="AM936"/>
  <c r="AM937"/>
  <c r="AM938"/>
  <c r="AM939"/>
  <c r="AM940"/>
  <c r="AM941"/>
  <c r="AM942"/>
  <c r="AM943"/>
  <c r="AM944"/>
  <c r="AM945"/>
  <c r="AM946"/>
  <c r="AM947"/>
  <c r="AM948"/>
  <c r="AM949"/>
  <c r="AM950"/>
  <c r="AM951"/>
  <c r="AM952"/>
  <c r="AM953"/>
  <c r="AM954"/>
  <c r="AM955"/>
  <c r="AM956"/>
  <c r="AM957"/>
  <c r="AM958"/>
  <c r="AM959"/>
  <c r="AM960"/>
  <c r="AM961"/>
  <c r="AM962"/>
  <c r="AM963"/>
  <c r="AM964"/>
  <c r="AM965"/>
  <c r="AM966"/>
  <c r="AM967"/>
  <c r="AM968"/>
  <c r="AM969"/>
  <c r="AM970"/>
  <c r="AM971"/>
  <c r="AM972"/>
  <c r="AM973"/>
  <c r="AM974"/>
  <c r="AM975"/>
  <c r="AM976"/>
  <c r="AM977"/>
  <c r="AM978"/>
  <c r="AM979"/>
  <c r="AM980"/>
  <c r="AM981"/>
  <c r="AM982"/>
  <c r="AM983"/>
  <c r="AM984"/>
  <c r="AM985"/>
  <c r="AM986"/>
  <c r="AM987"/>
  <c r="AM988"/>
  <c r="AM989"/>
  <c r="AM990"/>
  <c r="AM991"/>
  <c r="AM992"/>
  <c r="AM993"/>
  <c r="AM994"/>
  <c r="AM995"/>
  <c r="AM996"/>
  <c r="AM997"/>
  <c r="AM998"/>
  <c r="AM999"/>
  <c r="AM1000"/>
  <c r="AM1001"/>
  <c r="AM1002"/>
  <c r="AM1003"/>
  <c r="AM1004"/>
  <c r="AM1005"/>
  <c r="AM1006"/>
  <c r="AM1007"/>
  <c r="AM1008"/>
  <c r="AM1009"/>
  <c r="AM1010"/>
  <c r="AM1011"/>
  <c r="AN512"/>
  <c r="AN513"/>
  <c r="AN514"/>
  <c r="AN515"/>
  <c r="AN516"/>
  <c r="AN517"/>
  <c r="AN518"/>
  <c r="AN519"/>
  <c r="AN520"/>
  <c r="AN521"/>
  <c r="AN7" s="1"/>
  <c r="AN522"/>
  <c r="AN523"/>
  <c r="AN524"/>
  <c r="AN525"/>
  <c r="AN526"/>
  <c r="AN527"/>
  <c r="AN528"/>
  <c r="AN529"/>
  <c r="AN530"/>
  <c r="AN531"/>
  <c r="AN532"/>
  <c r="AN533"/>
  <c r="AN534"/>
  <c r="AN535"/>
  <c r="AN536"/>
  <c r="AN537"/>
  <c r="AN538"/>
  <c r="AN539"/>
  <c r="AN540"/>
  <c r="AN541"/>
  <c r="AN542"/>
  <c r="AN543"/>
  <c r="AN544"/>
  <c r="AN545"/>
  <c r="AN546"/>
  <c r="AN547"/>
  <c r="AN548"/>
  <c r="AN549"/>
  <c r="AN550"/>
  <c r="AN551"/>
  <c r="AN552"/>
  <c r="AN553"/>
  <c r="AN554"/>
  <c r="AN555"/>
  <c r="AN556"/>
  <c r="AN557"/>
  <c r="AN558"/>
  <c r="AN559"/>
  <c r="AN560"/>
  <c r="AN561"/>
  <c r="AN562"/>
  <c r="AN563"/>
  <c r="AN564"/>
  <c r="AN565"/>
  <c r="AN566"/>
  <c r="AN567"/>
  <c r="AN568"/>
  <c r="AN569"/>
  <c r="AN570"/>
  <c r="AN571"/>
  <c r="AN572"/>
  <c r="AN573"/>
  <c r="AN574"/>
  <c r="AN575"/>
  <c r="AN576"/>
  <c r="AN577"/>
  <c r="AN578"/>
  <c r="AN579"/>
  <c r="AN580"/>
  <c r="AN581"/>
  <c r="AN582"/>
  <c r="AN583"/>
  <c r="AN584"/>
  <c r="AN585"/>
  <c r="AN586"/>
  <c r="AN587"/>
  <c r="AN588"/>
  <c r="AN589"/>
  <c r="AN590"/>
  <c r="AN591"/>
  <c r="AN592"/>
  <c r="AN593"/>
  <c r="AN594"/>
  <c r="AN595"/>
  <c r="AN596"/>
  <c r="AN597"/>
  <c r="AN598"/>
  <c r="AN599"/>
  <c r="AN600"/>
  <c r="AN601"/>
  <c r="AN602"/>
  <c r="AN603"/>
  <c r="AN604"/>
  <c r="AN605"/>
  <c r="AN606"/>
  <c r="AN607"/>
  <c r="AN608"/>
  <c r="AN609"/>
  <c r="AN610"/>
  <c r="AN611"/>
  <c r="AN612"/>
  <c r="AN613"/>
  <c r="AN614"/>
  <c r="AN615"/>
  <c r="AN616"/>
  <c r="AN617"/>
  <c r="AN618"/>
  <c r="AN619"/>
  <c r="AN620"/>
  <c r="AN621"/>
  <c r="AN622"/>
  <c r="AN623"/>
  <c r="AN624"/>
  <c r="AN625"/>
  <c r="AN626"/>
  <c r="AN627"/>
  <c r="AN628"/>
  <c r="AN629"/>
  <c r="AN630"/>
  <c r="AN631"/>
  <c r="AN632"/>
  <c r="AN633"/>
  <c r="AN634"/>
  <c r="AN635"/>
  <c r="AN636"/>
  <c r="AN637"/>
  <c r="AN638"/>
  <c r="AN639"/>
  <c r="AN640"/>
  <c r="AN641"/>
  <c r="AN642"/>
  <c r="AN643"/>
  <c r="AN644"/>
  <c r="AN645"/>
  <c r="AN646"/>
  <c r="AN647"/>
  <c r="AN648"/>
  <c r="AN649"/>
  <c r="AN650"/>
  <c r="AN651"/>
  <c r="AN652"/>
  <c r="AN653"/>
  <c r="AN654"/>
  <c r="AN655"/>
  <c r="AN656"/>
  <c r="AN657"/>
  <c r="AN658"/>
  <c r="AN659"/>
  <c r="AN660"/>
  <c r="AN661"/>
  <c r="AN662"/>
  <c r="AN663"/>
  <c r="AN664"/>
  <c r="AN665"/>
  <c r="AN666"/>
  <c r="AN667"/>
  <c r="AN668"/>
  <c r="AN669"/>
  <c r="AN670"/>
  <c r="AN671"/>
  <c r="AN672"/>
  <c r="AN673"/>
  <c r="AN674"/>
  <c r="AN675"/>
  <c r="AN676"/>
  <c r="AN677"/>
  <c r="AN678"/>
  <c r="AN679"/>
  <c r="AN680"/>
  <c r="AN681"/>
  <c r="AN682"/>
  <c r="AN683"/>
  <c r="AN684"/>
  <c r="AN685"/>
  <c r="AN686"/>
  <c r="AN687"/>
  <c r="AN688"/>
  <c r="AN689"/>
  <c r="AN690"/>
  <c r="AN691"/>
  <c r="AN692"/>
  <c r="AN693"/>
  <c r="AN694"/>
  <c r="AN695"/>
  <c r="AN696"/>
  <c r="AN697"/>
  <c r="AN698"/>
  <c r="AN699"/>
  <c r="AN700"/>
  <c r="AN701"/>
  <c r="AN702"/>
  <c r="AN703"/>
  <c r="AN704"/>
  <c r="AN705"/>
  <c r="AN706"/>
  <c r="AN707"/>
  <c r="AN708"/>
  <c r="AN709"/>
  <c r="AN710"/>
  <c r="AN711"/>
  <c r="AN712"/>
  <c r="AN713"/>
  <c r="AN714"/>
  <c r="AN715"/>
  <c r="AN716"/>
  <c r="AN717"/>
  <c r="AN718"/>
  <c r="AN719"/>
  <c r="AN720"/>
  <c r="AN721"/>
  <c r="AN722"/>
  <c r="AN723"/>
  <c r="AN724"/>
  <c r="AN725"/>
  <c r="AN726"/>
  <c r="AN727"/>
  <c r="AN728"/>
  <c r="AN729"/>
  <c r="AN730"/>
  <c r="AN731"/>
  <c r="AN732"/>
  <c r="AN733"/>
  <c r="AN734"/>
  <c r="AN735"/>
  <c r="AN736"/>
  <c r="AN737"/>
  <c r="AN738"/>
  <c r="AN739"/>
  <c r="AN740"/>
  <c r="AN741"/>
  <c r="AN742"/>
  <c r="AN743"/>
  <c r="AN744"/>
  <c r="AN745"/>
  <c r="AN746"/>
  <c r="AN747"/>
  <c r="AN748"/>
  <c r="AN749"/>
  <c r="AN750"/>
  <c r="AN751"/>
  <c r="AN752"/>
  <c r="AN753"/>
  <c r="AN754"/>
  <c r="AN755"/>
  <c r="AN756"/>
  <c r="AN757"/>
  <c r="AN758"/>
  <c r="AN759"/>
  <c r="AN760"/>
  <c r="AN761"/>
  <c r="AN762"/>
  <c r="AN763"/>
  <c r="AN764"/>
  <c r="AN765"/>
  <c r="AN766"/>
  <c r="AN767"/>
  <c r="AN768"/>
  <c r="AN769"/>
  <c r="AN770"/>
  <c r="AN771"/>
  <c r="AN772"/>
  <c r="AN773"/>
  <c r="AN774"/>
  <c r="AN775"/>
  <c r="AN776"/>
  <c r="AN777"/>
  <c r="AN778"/>
  <c r="AN779"/>
  <c r="AN780"/>
  <c r="AN781"/>
  <c r="AN782"/>
  <c r="AN783"/>
  <c r="AN784"/>
  <c r="AN785"/>
  <c r="AN786"/>
  <c r="AN787"/>
  <c r="AN788"/>
  <c r="AN789"/>
  <c r="AN790"/>
  <c r="AN791"/>
  <c r="AN792"/>
  <c r="AN793"/>
  <c r="AN794"/>
  <c r="AN795"/>
  <c r="AN796"/>
  <c r="AN797"/>
  <c r="AN798"/>
  <c r="AN799"/>
  <c r="AN800"/>
  <c r="AN801"/>
  <c r="AN802"/>
  <c r="AN803"/>
  <c r="AN804"/>
  <c r="AN805"/>
  <c r="AN806"/>
  <c r="AN807"/>
  <c r="AN808"/>
  <c r="AN809"/>
  <c r="AN810"/>
  <c r="AN811"/>
  <c r="AN812"/>
  <c r="AN813"/>
  <c r="AN814"/>
  <c r="AN815"/>
  <c r="AN816"/>
  <c r="AN817"/>
  <c r="AN818"/>
  <c r="AN819"/>
  <c r="AN820"/>
  <c r="AN821"/>
  <c r="AN822"/>
  <c r="AN823"/>
  <c r="AN824"/>
  <c r="AN825"/>
  <c r="AN826"/>
  <c r="AN827"/>
  <c r="AN828"/>
  <c r="AN829"/>
  <c r="AN830"/>
  <c r="AN831"/>
  <c r="AN832"/>
  <c r="AN833"/>
  <c r="AN834"/>
  <c r="AN835"/>
  <c r="AN836"/>
  <c r="AN837"/>
  <c r="AN838"/>
  <c r="AN839"/>
  <c r="AN840"/>
  <c r="AN841"/>
  <c r="AN842"/>
  <c r="AN843"/>
  <c r="AN844"/>
  <c r="AN845"/>
  <c r="AN846"/>
  <c r="AN847"/>
  <c r="AN848"/>
  <c r="AN849"/>
  <c r="AN850"/>
  <c r="AN851"/>
  <c r="AN852"/>
  <c r="AN853"/>
  <c r="AN854"/>
  <c r="AN855"/>
  <c r="AN856"/>
  <c r="AN857"/>
  <c r="AN858"/>
  <c r="AN859"/>
  <c r="AN860"/>
  <c r="AN861"/>
  <c r="AN862"/>
  <c r="AN863"/>
  <c r="AN864"/>
  <c r="AN865"/>
  <c r="AN866"/>
  <c r="AN867"/>
  <c r="AN868"/>
  <c r="AN869"/>
  <c r="AN870"/>
  <c r="AN871"/>
  <c r="AN872"/>
  <c r="AN873"/>
  <c r="AN874"/>
  <c r="AN875"/>
  <c r="AN876"/>
  <c r="AN877"/>
  <c r="AN878"/>
  <c r="AN879"/>
  <c r="AN880"/>
  <c r="AN881"/>
  <c r="AN882"/>
  <c r="AN883"/>
  <c r="AN884"/>
  <c r="AN885"/>
  <c r="AN886"/>
  <c r="AN887"/>
  <c r="AN888"/>
  <c r="AN889"/>
  <c r="AN890"/>
  <c r="AN891"/>
  <c r="AN892"/>
  <c r="AN893"/>
  <c r="AN894"/>
  <c r="AN895"/>
  <c r="AN896"/>
  <c r="AN897"/>
  <c r="AN898"/>
  <c r="AN899"/>
  <c r="AN900"/>
  <c r="AN901"/>
  <c r="AN902"/>
  <c r="AN903"/>
  <c r="AN904"/>
  <c r="AN905"/>
  <c r="AN906"/>
  <c r="AN907"/>
  <c r="AN908"/>
  <c r="AN909"/>
  <c r="AN910"/>
  <c r="AN911"/>
  <c r="AN912"/>
  <c r="AN913"/>
  <c r="AN914"/>
  <c r="AN915"/>
  <c r="AN916"/>
  <c r="AN917"/>
  <c r="AN918"/>
  <c r="AN919"/>
  <c r="AN920"/>
  <c r="AN921"/>
  <c r="AN922"/>
  <c r="AN923"/>
  <c r="AN924"/>
  <c r="AN925"/>
  <c r="AN926"/>
  <c r="AN927"/>
  <c r="AN928"/>
  <c r="AN929"/>
  <c r="AN930"/>
  <c r="AN931"/>
  <c r="AN932"/>
  <c r="AN933"/>
  <c r="AN934"/>
  <c r="AN935"/>
  <c r="AN936"/>
  <c r="AN937"/>
  <c r="AN938"/>
  <c r="AN939"/>
  <c r="AN940"/>
  <c r="AN941"/>
  <c r="AN942"/>
  <c r="AN943"/>
  <c r="AN944"/>
  <c r="AN945"/>
  <c r="AN946"/>
  <c r="AN947"/>
  <c r="AN948"/>
  <c r="AN949"/>
  <c r="AN950"/>
  <c r="AN951"/>
  <c r="AN952"/>
  <c r="AN953"/>
  <c r="AN954"/>
  <c r="AN955"/>
  <c r="AN956"/>
  <c r="AN957"/>
  <c r="AN958"/>
  <c r="AN959"/>
  <c r="AN960"/>
  <c r="AN961"/>
  <c r="AN962"/>
  <c r="AN963"/>
  <c r="AN964"/>
  <c r="AN965"/>
  <c r="AN966"/>
  <c r="AN967"/>
  <c r="AN968"/>
  <c r="AN969"/>
  <c r="AN970"/>
  <c r="AN971"/>
  <c r="AN972"/>
  <c r="AN973"/>
  <c r="AN974"/>
  <c r="AN975"/>
  <c r="AN976"/>
  <c r="AN977"/>
  <c r="AN978"/>
  <c r="AN979"/>
  <c r="AN980"/>
  <c r="AN981"/>
  <c r="AN982"/>
  <c r="AN983"/>
  <c r="AN984"/>
  <c r="AN985"/>
  <c r="AN986"/>
  <c r="AN987"/>
  <c r="AN988"/>
  <c r="AN989"/>
  <c r="AN990"/>
  <c r="AN991"/>
  <c r="AN992"/>
  <c r="AN993"/>
  <c r="AN994"/>
  <c r="AN995"/>
  <c r="AN996"/>
  <c r="AN997"/>
  <c r="AN998"/>
  <c r="AN999"/>
  <c r="AN1000"/>
  <c r="AN1001"/>
  <c r="AN1002"/>
  <c r="AN1003"/>
  <c r="AN1004"/>
  <c r="AN1005"/>
  <c r="AN1006"/>
  <c r="AN1007"/>
  <c r="AN1008"/>
  <c r="AN1009"/>
  <c r="AN1010"/>
  <c r="AN1011"/>
  <c r="AO512"/>
  <c r="AO513"/>
  <c r="AO514"/>
  <c r="AO515"/>
  <c r="AO516"/>
  <c r="AO517"/>
  <c r="AO518"/>
  <c r="AO519"/>
  <c r="AO520"/>
  <c r="AO521"/>
  <c r="AO522"/>
  <c r="AO523"/>
  <c r="AO524"/>
  <c r="AO525"/>
  <c r="AO526"/>
  <c r="AO527"/>
  <c r="AO528"/>
  <c r="AO529"/>
  <c r="AO530"/>
  <c r="AO531"/>
  <c r="AO532"/>
  <c r="AO533"/>
  <c r="AO534"/>
  <c r="AO535"/>
  <c r="AO536"/>
  <c r="AO537"/>
  <c r="AO538"/>
  <c r="AO539"/>
  <c r="AO540"/>
  <c r="AO541"/>
  <c r="AO542"/>
  <c r="AO543"/>
  <c r="AO544"/>
  <c r="AO545"/>
  <c r="AO546"/>
  <c r="AO547"/>
  <c r="AO548"/>
  <c r="AO549"/>
  <c r="AO550"/>
  <c r="AO551"/>
  <c r="AO552"/>
  <c r="AO553"/>
  <c r="AO554"/>
  <c r="AO555"/>
  <c r="AO556"/>
  <c r="AO557"/>
  <c r="AO558"/>
  <c r="AO559"/>
  <c r="AO560"/>
  <c r="AO561"/>
  <c r="AO562"/>
  <c r="AO563"/>
  <c r="AO564"/>
  <c r="AO565"/>
  <c r="AO566"/>
  <c r="AO567"/>
  <c r="AO568"/>
  <c r="AO569"/>
  <c r="AO570"/>
  <c r="AO571"/>
  <c r="AO572"/>
  <c r="AO573"/>
  <c r="AO574"/>
  <c r="AO575"/>
  <c r="AO576"/>
  <c r="AO577"/>
  <c r="AO578"/>
  <c r="AO579"/>
  <c r="AO580"/>
  <c r="AO581"/>
  <c r="AO582"/>
  <c r="AO583"/>
  <c r="AO584"/>
  <c r="AO585"/>
  <c r="AO586"/>
  <c r="AO587"/>
  <c r="AO588"/>
  <c r="AO589"/>
  <c r="AO590"/>
  <c r="AO591"/>
  <c r="AO592"/>
  <c r="AO593"/>
  <c r="AO594"/>
  <c r="AO595"/>
  <c r="AO596"/>
  <c r="AO597"/>
  <c r="AO598"/>
  <c r="AO599"/>
  <c r="AO600"/>
  <c r="AO601"/>
  <c r="AO602"/>
  <c r="AO603"/>
  <c r="AO604"/>
  <c r="AO605"/>
  <c r="AO606"/>
  <c r="AO607"/>
  <c r="AO608"/>
  <c r="AO609"/>
  <c r="AO610"/>
  <c r="AO611"/>
  <c r="AO612"/>
  <c r="AO613"/>
  <c r="AO614"/>
  <c r="AO615"/>
  <c r="AO616"/>
  <c r="AO617"/>
  <c r="AO618"/>
  <c r="AO619"/>
  <c r="AO620"/>
  <c r="AO621"/>
  <c r="AO622"/>
  <c r="AO623"/>
  <c r="AO624"/>
  <c r="AO625"/>
  <c r="AO626"/>
  <c r="AO627"/>
  <c r="AO628"/>
  <c r="AO629"/>
  <c r="AO630"/>
  <c r="AO631"/>
  <c r="AO632"/>
  <c r="AO633"/>
  <c r="AO634"/>
  <c r="AO635"/>
  <c r="AO636"/>
  <c r="AO637"/>
  <c r="AO638"/>
  <c r="AO639"/>
  <c r="AO640"/>
  <c r="AO641"/>
  <c r="AO642"/>
  <c r="AO643"/>
  <c r="AO644"/>
  <c r="AO645"/>
  <c r="AO646"/>
  <c r="AO647"/>
  <c r="AO648"/>
  <c r="AO649"/>
  <c r="AO650"/>
  <c r="AO651"/>
  <c r="AO652"/>
  <c r="AO653"/>
  <c r="AO654"/>
  <c r="AO655"/>
  <c r="AO656"/>
  <c r="AO657"/>
  <c r="AO658"/>
  <c r="AO659"/>
  <c r="AO660"/>
  <c r="AO661"/>
  <c r="AO662"/>
  <c r="AO663"/>
  <c r="AO664"/>
  <c r="AO665"/>
  <c r="AO666"/>
  <c r="AO667"/>
  <c r="AO668"/>
  <c r="AO669"/>
  <c r="AO670"/>
  <c r="AO671"/>
  <c r="AO672"/>
  <c r="AO673"/>
  <c r="AO674"/>
  <c r="AO675"/>
  <c r="AO676"/>
  <c r="AO677"/>
  <c r="AO678"/>
  <c r="AO679"/>
  <c r="AO680"/>
  <c r="AO681"/>
  <c r="AO682"/>
  <c r="AO683"/>
  <c r="AO684"/>
  <c r="AO685"/>
  <c r="AO686"/>
  <c r="AO687"/>
  <c r="AO688"/>
  <c r="AO689"/>
  <c r="AO690"/>
  <c r="AO691"/>
  <c r="AO692"/>
  <c r="AO693"/>
  <c r="AO694"/>
  <c r="AO695"/>
  <c r="AO696"/>
  <c r="AO697"/>
  <c r="AO698"/>
  <c r="AO699"/>
  <c r="AO700"/>
  <c r="AO701"/>
  <c r="AO702"/>
  <c r="AO703"/>
  <c r="AO704"/>
  <c r="AO705"/>
  <c r="AO706"/>
  <c r="AO707"/>
  <c r="AO708"/>
  <c r="AO709"/>
  <c r="AO710"/>
  <c r="AO711"/>
  <c r="AO712"/>
  <c r="AO713"/>
  <c r="AO714"/>
  <c r="AO715"/>
  <c r="AO716"/>
  <c r="AO717"/>
  <c r="AO718"/>
  <c r="AO719"/>
  <c r="AO720"/>
  <c r="AO721"/>
  <c r="AO722"/>
  <c r="AO723"/>
  <c r="AO724"/>
  <c r="AO725"/>
  <c r="AO726"/>
  <c r="AO727"/>
  <c r="AO728"/>
  <c r="AO729"/>
  <c r="AO730"/>
  <c r="AO731"/>
  <c r="AO732"/>
  <c r="AO733"/>
  <c r="AO734"/>
  <c r="AO735"/>
  <c r="AO736"/>
  <c r="AO737"/>
  <c r="AO738"/>
  <c r="AO739"/>
  <c r="AO740"/>
  <c r="AO741"/>
  <c r="AO742"/>
  <c r="AO743"/>
  <c r="AO744"/>
  <c r="AO745"/>
  <c r="AO746"/>
  <c r="AO747"/>
  <c r="AO748"/>
  <c r="AO749"/>
  <c r="AO750"/>
  <c r="AO751"/>
  <c r="AO752"/>
  <c r="AO753"/>
  <c r="AO754"/>
  <c r="AO755"/>
  <c r="AO756"/>
  <c r="AO757"/>
  <c r="AO758"/>
  <c r="AO759"/>
  <c r="AO760"/>
  <c r="AO761"/>
  <c r="AO762"/>
  <c r="AO763"/>
  <c r="AO764"/>
  <c r="AO765"/>
  <c r="AO766"/>
  <c r="AO767"/>
  <c r="AO768"/>
  <c r="AO769"/>
  <c r="AO770"/>
  <c r="AO771"/>
  <c r="AO772"/>
  <c r="AO773"/>
  <c r="AO774"/>
  <c r="AO775"/>
  <c r="AO776"/>
  <c r="AO777"/>
  <c r="AO778"/>
  <c r="AO779"/>
  <c r="AO780"/>
  <c r="AO781"/>
  <c r="AO782"/>
  <c r="AO783"/>
  <c r="AO784"/>
  <c r="AO785"/>
  <c r="AO786"/>
  <c r="AO787"/>
  <c r="AO788"/>
  <c r="AO789"/>
  <c r="AO790"/>
  <c r="AO791"/>
  <c r="AO792"/>
  <c r="AO793"/>
  <c r="AO794"/>
  <c r="AO795"/>
  <c r="AO796"/>
  <c r="AO797"/>
  <c r="AO798"/>
  <c r="AO799"/>
  <c r="AO800"/>
  <c r="AO801"/>
  <c r="AO802"/>
  <c r="AO803"/>
  <c r="AO804"/>
  <c r="AO805"/>
  <c r="AO806"/>
  <c r="AO807"/>
  <c r="AO808"/>
  <c r="AO809"/>
  <c r="AO810"/>
  <c r="AO811"/>
  <c r="AO812"/>
  <c r="AO813"/>
  <c r="AO814"/>
  <c r="AO815"/>
  <c r="AO816"/>
  <c r="AO817"/>
  <c r="AO818"/>
  <c r="AO819"/>
  <c r="AO820"/>
  <c r="AO821"/>
  <c r="AO822"/>
  <c r="AO823"/>
  <c r="AO824"/>
  <c r="AO825"/>
  <c r="AO826"/>
  <c r="AO827"/>
  <c r="AO828"/>
  <c r="AO829"/>
  <c r="AO830"/>
  <c r="AO831"/>
  <c r="AO832"/>
  <c r="AO833"/>
  <c r="AO834"/>
  <c r="AO835"/>
  <c r="AO836"/>
  <c r="AO837"/>
  <c r="AO838"/>
  <c r="AO839"/>
  <c r="AO840"/>
  <c r="AO841"/>
  <c r="AO842"/>
  <c r="AO843"/>
  <c r="AO844"/>
  <c r="AO845"/>
  <c r="AO846"/>
  <c r="AO847"/>
  <c r="AO848"/>
  <c r="AO849"/>
  <c r="AO850"/>
  <c r="AO851"/>
  <c r="AO852"/>
  <c r="AO853"/>
  <c r="AO854"/>
  <c r="AO855"/>
  <c r="AO856"/>
  <c r="AO857"/>
  <c r="AO858"/>
  <c r="AO859"/>
  <c r="AO860"/>
  <c r="AO861"/>
  <c r="AO862"/>
  <c r="AO863"/>
  <c r="AO864"/>
  <c r="AO865"/>
  <c r="AO866"/>
  <c r="AO867"/>
  <c r="AO868"/>
  <c r="AO869"/>
  <c r="AO870"/>
  <c r="AO871"/>
  <c r="AO872"/>
  <c r="AO873"/>
  <c r="AO874"/>
  <c r="AO875"/>
  <c r="AO876"/>
  <c r="AO877"/>
  <c r="AO878"/>
  <c r="AO879"/>
  <c r="AO880"/>
  <c r="AO881"/>
  <c r="AO882"/>
  <c r="AO883"/>
  <c r="AO884"/>
  <c r="AO885"/>
  <c r="AO886"/>
  <c r="AO887"/>
  <c r="AO888"/>
  <c r="AO889"/>
  <c r="AO890"/>
  <c r="AO891"/>
  <c r="AO892"/>
  <c r="AO893"/>
  <c r="AO894"/>
  <c r="AO895"/>
  <c r="AO896"/>
  <c r="AO897"/>
  <c r="AO898"/>
  <c r="AO899"/>
  <c r="AO900"/>
  <c r="AO901"/>
  <c r="AO902"/>
  <c r="AO903"/>
  <c r="AO904"/>
  <c r="AO905"/>
  <c r="AO906"/>
  <c r="AO907"/>
  <c r="AO908"/>
  <c r="AO909"/>
  <c r="AO910"/>
  <c r="AO911"/>
  <c r="AO912"/>
  <c r="AO913"/>
  <c r="AO914"/>
  <c r="AO915"/>
  <c r="AO916"/>
  <c r="AO917"/>
  <c r="AO918"/>
  <c r="AO919"/>
  <c r="AO920"/>
  <c r="AO921"/>
  <c r="AO922"/>
  <c r="AO923"/>
  <c r="AO924"/>
  <c r="AO925"/>
  <c r="AO926"/>
  <c r="AO927"/>
  <c r="AO928"/>
  <c r="AO929"/>
  <c r="AO930"/>
  <c r="AO931"/>
  <c r="AO932"/>
  <c r="AO933"/>
  <c r="AO934"/>
  <c r="AO935"/>
  <c r="AO936"/>
  <c r="AO937"/>
  <c r="AO938"/>
  <c r="AO939"/>
  <c r="AO940"/>
  <c r="AO941"/>
  <c r="AO942"/>
  <c r="AO943"/>
  <c r="AO944"/>
  <c r="AO945"/>
  <c r="AO946"/>
  <c r="AO947"/>
  <c r="AO948"/>
  <c r="AO949"/>
  <c r="AO950"/>
  <c r="AO951"/>
  <c r="AO952"/>
  <c r="AO953"/>
  <c r="AO954"/>
  <c r="AO955"/>
  <c r="AO956"/>
  <c r="AO957"/>
  <c r="AO958"/>
  <c r="AO959"/>
  <c r="AO960"/>
  <c r="AO961"/>
  <c r="AO962"/>
  <c r="AO963"/>
  <c r="AO964"/>
  <c r="AO965"/>
  <c r="AO966"/>
  <c r="AO967"/>
  <c r="AO968"/>
  <c r="AO969"/>
  <c r="AO970"/>
  <c r="AO971"/>
  <c r="AO972"/>
  <c r="AO973"/>
  <c r="AO974"/>
  <c r="AO975"/>
  <c r="AO976"/>
  <c r="AO977"/>
  <c r="AO978"/>
  <c r="AO979"/>
  <c r="AO980"/>
  <c r="AO981"/>
  <c r="AO982"/>
  <c r="AO983"/>
  <c r="AO984"/>
  <c r="AO985"/>
  <c r="AO986"/>
  <c r="AO987"/>
  <c r="AO988"/>
  <c r="AO989"/>
  <c r="AO990"/>
  <c r="AO991"/>
  <c r="AO992"/>
  <c r="AO993"/>
  <c r="AO994"/>
  <c r="AO995"/>
  <c r="AO996"/>
  <c r="AO997"/>
  <c r="AO998"/>
  <c r="AO999"/>
  <c r="AO1000"/>
  <c r="AO1001"/>
  <c r="AO1002"/>
  <c r="AO1003"/>
  <c r="AO1004"/>
  <c r="AO1005"/>
  <c r="AO1006"/>
  <c r="AO1007"/>
  <c r="AO1008"/>
  <c r="AO1009"/>
  <c r="AO1010"/>
  <c r="AO1011"/>
  <c r="AP512"/>
  <c r="AP513"/>
  <c r="AP514"/>
  <c r="AP515"/>
  <c r="AP516"/>
  <c r="AP517"/>
  <c r="AP518"/>
  <c r="AP519"/>
  <c r="AP520"/>
  <c r="AP521"/>
  <c r="AP522"/>
  <c r="AP523"/>
  <c r="AP524"/>
  <c r="AP525"/>
  <c r="AP526"/>
  <c r="AP527"/>
  <c r="AP528"/>
  <c r="AP529"/>
  <c r="AP530"/>
  <c r="AP531"/>
  <c r="AP532"/>
  <c r="AP533"/>
  <c r="AP534"/>
  <c r="AP535"/>
  <c r="AP536"/>
  <c r="AP537"/>
  <c r="AP538"/>
  <c r="AP539"/>
  <c r="AP540"/>
  <c r="AP541"/>
  <c r="AP542"/>
  <c r="AP543"/>
  <c r="AP544"/>
  <c r="AP545"/>
  <c r="AP546"/>
  <c r="AP547"/>
  <c r="AP548"/>
  <c r="AP549"/>
  <c r="AP550"/>
  <c r="AP551"/>
  <c r="AP552"/>
  <c r="AP553"/>
  <c r="AP554"/>
  <c r="AP555"/>
  <c r="AP556"/>
  <c r="AP557"/>
  <c r="AP558"/>
  <c r="AP559"/>
  <c r="AP560"/>
  <c r="AP561"/>
  <c r="AP562"/>
  <c r="AP563"/>
  <c r="AP564"/>
  <c r="AP565"/>
  <c r="AP566"/>
  <c r="AP567"/>
  <c r="AP568"/>
  <c r="AP569"/>
  <c r="AP570"/>
  <c r="AP571"/>
  <c r="AP572"/>
  <c r="AP573"/>
  <c r="AP574"/>
  <c r="AP575"/>
  <c r="AP576"/>
  <c r="AP577"/>
  <c r="AP578"/>
  <c r="AP579"/>
  <c r="AP580"/>
  <c r="AP581"/>
  <c r="AP582"/>
  <c r="AP583"/>
  <c r="AP584"/>
  <c r="AP585"/>
  <c r="AP586"/>
  <c r="AP587"/>
  <c r="AP588"/>
  <c r="AP589"/>
  <c r="AP590"/>
  <c r="AP591"/>
  <c r="AP592"/>
  <c r="AP593"/>
  <c r="AP594"/>
  <c r="AP595"/>
  <c r="AP596"/>
  <c r="AP597"/>
  <c r="AP598"/>
  <c r="AP599"/>
  <c r="AP600"/>
  <c r="AP601"/>
  <c r="AP602"/>
  <c r="AP603"/>
  <c r="AP604"/>
  <c r="AP605"/>
  <c r="AP606"/>
  <c r="AP607"/>
  <c r="AP608"/>
  <c r="AP609"/>
  <c r="AP610"/>
  <c r="AP611"/>
  <c r="AP612"/>
  <c r="AP613"/>
  <c r="AP614"/>
  <c r="AP615"/>
  <c r="AP616"/>
  <c r="AP617"/>
  <c r="AP618"/>
  <c r="AP619"/>
  <c r="AP620"/>
  <c r="AP621"/>
  <c r="AP622"/>
  <c r="AP623"/>
  <c r="AP624"/>
  <c r="AP625"/>
  <c r="AP626"/>
  <c r="AP627"/>
  <c r="AP628"/>
  <c r="AP629"/>
  <c r="AP630"/>
  <c r="AP631"/>
  <c r="AP632"/>
  <c r="AP633"/>
  <c r="AP634"/>
  <c r="AP635"/>
  <c r="AP636"/>
  <c r="AP637"/>
  <c r="AP638"/>
  <c r="AP639"/>
  <c r="AP640"/>
  <c r="AP641"/>
  <c r="AP642"/>
  <c r="AP643"/>
  <c r="AP644"/>
  <c r="AP645"/>
  <c r="AP646"/>
  <c r="AP647"/>
  <c r="AP648"/>
  <c r="AP649"/>
  <c r="AP650"/>
  <c r="AP651"/>
  <c r="AP652"/>
  <c r="AP653"/>
  <c r="AP654"/>
  <c r="AP655"/>
  <c r="AP656"/>
  <c r="AP657"/>
  <c r="AP658"/>
  <c r="AP659"/>
  <c r="AP660"/>
  <c r="AP661"/>
  <c r="AP662"/>
  <c r="AP663"/>
  <c r="AP664"/>
  <c r="AP665"/>
  <c r="AP666"/>
  <c r="AP667"/>
  <c r="AP668"/>
  <c r="AP669"/>
  <c r="AP670"/>
  <c r="AP671"/>
  <c r="AP672"/>
  <c r="AP673"/>
  <c r="AP674"/>
  <c r="AP675"/>
  <c r="AP676"/>
  <c r="AP677"/>
  <c r="AP678"/>
  <c r="AP679"/>
  <c r="AP680"/>
  <c r="AP681"/>
  <c r="AP682"/>
  <c r="AP683"/>
  <c r="AP684"/>
  <c r="AP685"/>
  <c r="AP686"/>
  <c r="AP687"/>
  <c r="AP688"/>
  <c r="AP689"/>
  <c r="AP690"/>
  <c r="AP691"/>
  <c r="AP692"/>
  <c r="AP693"/>
  <c r="AP694"/>
  <c r="AP695"/>
  <c r="AP696"/>
  <c r="AP697"/>
  <c r="AP698"/>
  <c r="AP699"/>
  <c r="AP700"/>
  <c r="AP701"/>
  <c r="AP702"/>
  <c r="AP703"/>
  <c r="AP704"/>
  <c r="AP705"/>
  <c r="AP706"/>
  <c r="AP707"/>
  <c r="AP708"/>
  <c r="AP709"/>
  <c r="AP710"/>
  <c r="AP711"/>
  <c r="AP712"/>
  <c r="AP713"/>
  <c r="AP714"/>
  <c r="AP715"/>
  <c r="AP716"/>
  <c r="AP717"/>
  <c r="AP718"/>
  <c r="AP719"/>
  <c r="AP720"/>
  <c r="AP721"/>
  <c r="AP722"/>
  <c r="AP723"/>
  <c r="AP724"/>
  <c r="AP725"/>
  <c r="AP726"/>
  <c r="AP727"/>
  <c r="AP728"/>
  <c r="AP729"/>
  <c r="AP730"/>
  <c r="AP731"/>
  <c r="AP732"/>
  <c r="AP733"/>
  <c r="AP734"/>
  <c r="AP735"/>
  <c r="AP736"/>
  <c r="AP737"/>
  <c r="AP738"/>
  <c r="AP739"/>
  <c r="AP740"/>
  <c r="AP741"/>
  <c r="AP742"/>
  <c r="AP743"/>
  <c r="AP744"/>
  <c r="AP745"/>
  <c r="AP746"/>
  <c r="AP747"/>
  <c r="AP748"/>
  <c r="AP749"/>
  <c r="AP750"/>
  <c r="AP751"/>
  <c r="AP752"/>
  <c r="AP753"/>
  <c r="AP754"/>
  <c r="AP755"/>
  <c r="AP756"/>
  <c r="AP757"/>
  <c r="AP758"/>
  <c r="AP759"/>
  <c r="AP760"/>
  <c r="AP761"/>
  <c r="AP762"/>
  <c r="AP763"/>
  <c r="AP764"/>
  <c r="AP765"/>
  <c r="AP766"/>
  <c r="AP767"/>
  <c r="AP768"/>
  <c r="AP769"/>
  <c r="AP770"/>
  <c r="AP771"/>
  <c r="AP772"/>
  <c r="AP773"/>
  <c r="AP774"/>
  <c r="AP775"/>
  <c r="AP776"/>
  <c r="AP777"/>
  <c r="AP778"/>
  <c r="AP779"/>
  <c r="AP780"/>
  <c r="AP781"/>
  <c r="AP782"/>
  <c r="AP783"/>
  <c r="AP784"/>
  <c r="AP785"/>
  <c r="AP786"/>
  <c r="AP787"/>
  <c r="AP788"/>
  <c r="AP789"/>
  <c r="AP790"/>
  <c r="AP791"/>
  <c r="AP792"/>
  <c r="AP793"/>
  <c r="AP794"/>
  <c r="AP795"/>
  <c r="AP796"/>
  <c r="AP797"/>
  <c r="AP798"/>
  <c r="AP799"/>
  <c r="AP800"/>
  <c r="AP801"/>
  <c r="AP802"/>
  <c r="AP803"/>
  <c r="AP804"/>
  <c r="AP805"/>
  <c r="AP806"/>
  <c r="AP807"/>
  <c r="AP808"/>
  <c r="AP809"/>
  <c r="AP810"/>
  <c r="AP811"/>
  <c r="AP812"/>
  <c r="AP813"/>
  <c r="AP814"/>
  <c r="AP815"/>
  <c r="AP816"/>
  <c r="AP817"/>
  <c r="AP818"/>
  <c r="AP819"/>
  <c r="AP820"/>
  <c r="AP821"/>
  <c r="AP822"/>
  <c r="AP823"/>
  <c r="AP824"/>
  <c r="AP825"/>
  <c r="AP826"/>
  <c r="AP827"/>
  <c r="AP828"/>
  <c r="AP829"/>
  <c r="AP830"/>
  <c r="AP831"/>
  <c r="AP832"/>
  <c r="AP833"/>
  <c r="AP834"/>
  <c r="AP835"/>
  <c r="AP836"/>
  <c r="AP837"/>
  <c r="AP838"/>
  <c r="AP839"/>
  <c r="AP840"/>
  <c r="AP841"/>
  <c r="AP842"/>
  <c r="AP843"/>
  <c r="AP844"/>
  <c r="AP845"/>
  <c r="AP846"/>
  <c r="AP847"/>
  <c r="AP848"/>
  <c r="AP849"/>
  <c r="AP850"/>
  <c r="AP851"/>
  <c r="AP852"/>
  <c r="AP853"/>
  <c r="AP854"/>
  <c r="AP855"/>
  <c r="AP856"/>
  <c r="AP857"/>
  <c r="AP858"/>
  <c r="AP859"/>
  <c r="AP860"/>
  <c r="AP861"/>
  <c r="AP862"/>
  <c r="AP863"/>
  <c r="AP864"/>
  <c r="AP865"/>
  <c r="AP866"/>
  <c r="AP867"/>
  <c r="AP868"/>
  <c r="AP869"/>
  <c r="AP870"/>
  <c r="AP871"/>
  <c r="AP872"/>
  <c r="AP873"/>
  <c r="AP874"/>
  <c r="AP875"/>
  <c r="AP876"/>
  <c r="AP877"/>
  <c r="AP878"/>
  <c r="AP879"/>
  <c r="AP880"/>
  <c r="AP881"/>
  <c r="AP882"/>
  <c r="AP883"/>
  <c r="AP884"/>
  <c r="AP885"/>
  <c r="AP886"/>
  <c r="AP887"/>
  <c r="AP888"/>
  <c r="AP889"/>
  <c r="AP890"/>
  <c r="AP891"/>
  <c r="AP892"/>
  <c r="AP893"/>
  <c r="AP894"/>
  <c r="AP895"/>
  <c r="AP896"/>
  <c r="AP897"/>
  <c r="AP898"/>
  <c r="AP899"/>
  <c r="AP900"/>
  <c r="AP901"/>
  <c r="AP902"/>
  <c r="AP903"/>
  <c r="AP904"/>
  <c r="AP905"/>
  <c r="AP906"/>
  <c r="AP907"/>
  <c r="AP908"/>
  <c r="AP909"/>
  <c r="AP910"/>
  <c r="AP911"/>
  <c r="AP912"/>
  <c r="AP913"/>
  <c r="AP914"/>
  <c r="AP915"/>
  <c r="AP916"/>
  <c r="AP917"/>
  <c r="AP918"/>
  <c r="AP919"/>
  <c r="AP920"/>
  <c r="AP921"/>
  <c r="AP922"/>
  <c r="AP923"/>
  <c r="AP924"/>
  <c r="AP925"/>
  <c r="AP926"/>
  <c r="AP927"/>
  <c r="AP928"/>
  <c r="AP929"/>
  <c r="AP930"/>
  <c r="AP931"/>
  <c r="AP932"/>
  <c r="AP933"/>
  <c r="AP934"/>
  <c r="AP935"/>
  <c r="AP936"/>
  <c r="AP937"/>
  <c r="AP938"/>
  <c r="AP939"/>
  <c r="AP940"/>
  <c r="AP941"/>
  <c r="AP942"/>
  <c r="AP943"/>
  <c r="AP944"/>
  <c r="AP945"/>
  <c r="AP946"/>
  <c r="AP947"/>
  <c r="AP948"/>
  <c r="AP949"/>
  <c r="AP950"/>
  <c r="AP951"/>
  <c r="AP952"/>
  <c r="AP953"/>
  <c r="AP954"/>
  <c r="AP955"/>
  <c r="AP956"/>
  <c r="AP957"/>
  <c r="AP958"/>
  <c r="AP959"/>
  <c r="AP960"/>
  <c r="AP961"/>
  <c r="AP962"/>
  <c r="AP963"/>
  <c r="AP964"/>
  <c r="AP965"/>
  <c r="AP966"/>
  <c r="AP967"/>
  <c r="AP968"/>
  <c r="AP969"/>
  <c r="AP970"/>
  <c r="AP971"/>
  <c r="AP972"/>
  <c r="AP973"/>
  <c r="AP974"/>
  <c r="AP975"/>
  <c r="AP976"/>
  <c r="AP977"/>
  <c r="AP978"/>
  <c r="AP979"/>
  <c r="AP980"/>
  <c r="AP981"/>
  <c r="AP982"/>
  <c r="AP983"/>
  <c r="AP984"/>
  <c r="AP985"/>
  <c r="AP986"/>
  <c r="AP987"/>
  <c r="AP988"/>
  <c r="AP989"/>
  <c r="AP990"/>
  <c r="AP991"/>
  <c r="AP992"/>
  <c r="AP993"/>
  <c r="AP994"/>
  <c r="AP995"/>
  <c r="AP996"/>
  <c r="AP997"/>
  <c r="AP998"/>
  <c r="AP999"/>
  <c r="AP1000"/>
  <c r="AP1001"/>
  <c r="AP1002"/>
  <c r="AP1003"/>
  <c r="AP1004"/>
  <c r="AP1005"/>
  <c r="AP1006"/>
  <c r="AP1007"/>
  <c r="AP1008"/>
  <c r="AP1009"/>
  <c r="AP1010"/>
  <c r="AP1011"/>
  <c r="AQ512"/>
  <c r="AQ513"/>
  <c r="AQ514"/>
  <c r="AQ515"/>
  <c r="AQ516"/>
  <c r="AQ517"/>
  <c r="AQ518"/>
  <c r="AQ519"/>
  <c r="AQ520"/>
  <c r="AQ521"/>
  <c r="AQ522"/>
  <c r="AQ523"/>
  <c r="AQ524"/>
  <c r="AQ525"/>
  <c r="AQ526"/>
  <c r="AQ527"/>
  <c r="AQ528"/>
  <c r="AQ529"/>
  <c r="AQ530"/>
  <c r="AQ531"/>
  <c r="AQ532"/>
  <c r="AQ533"/>
  <c r="AQ534"/>
  <c r="AQ535"/>
  <c r="AQ536"/>
  <c r="AQ537"/>
  <c r="AQ538"/>
  <c r="AQ539"/>
  <c r="AQ540"/>
  <c r="AQ541"/>
  <c r="AQ542"/>
  <c r="AQ543"/>
  <c r="AQ544"/>
  <c r="AQ545"/>
  <c r="AQ546"/>
  <c r="AQ547"/>
  <c r="AQ548"/>
  <c r="AQ549"/>
  <c r="AQ550"/>
  <c r="AQ551"/>
  <c r="AQ552"/>
  <c r="AQ553"/>
  <c r="AQ554"/>
  <c r="AQ555"/>
  <c r="AQ556"/>
  <c r="AQ557"/>
  <c r="AQ558"/>
  <c r="AQ559"/>
  <c r="AQ560"/>
  <c r="AQ561"/>
  <c r="AQ562"/>
  <c r="AQ563"/>
  <c r="AQ564"/>
  <c r="AQ565"/>
  <c r="AQ566"/>
  <c r="AQ567"/>
  <c r="AQ568"/>
  <c r="AQ569"/>
  <c r="AQ570"/>
  <c r="AQ571"/>
  <c r="AQ572"/>
  <c r="AQ573"/>
  <c r="AQ574"/>
  <c r="AQ575"/>
  <c r="AQ576"/>
  <c r="AQ577"/>
  <c r="AQ578"/>
  <c r="AQ579"/>
  <c r="AQ580"/>
  <c r="AQ581"/>
  <c r="AQ582"/>
  <c r="AQ583"/>
  <c r="AQ584"/>
  <c r="AQ585"/>
  <c r="AQ586"/>
  <c r="AQ587"/>
  <c r="AQ588"/>
  <c r="AQ589"/>
  <c r="AQ590"/>
  <c r="AQ591"/>
  <c r="AQ592"/>
  <c r="AQ593"/>
  <c r="AQ594"/>
  <c r="AQ595"/>
  <c r="AQ596"/>
  <c r="AQ597"/>
  <c r="AQ598"/>
  <c r="AQ599"/>
  <c r="AQ600"/>
  <c r="AQ601"/>
  <c r="AQ602"/>
  <c r="AQ603"/>
  <c r="AQ604"/>
  <c r="AQ605"/>
  <c r="AQ606"/>
  <c r="AQ607"/>
  <c r="AQ608"/>
  <c r="AQ609"/>
  <c r="AQ610"/>
  <c r="AQ611"/>
  <c r="AQ612"/>
  <c r="AQ613"/>
  <c r="AQ614"/>
  <c r="AQ615"/>
  <c r="AQ616"/>
  <c r="AQ617"/>
  <c r="AQ618"/>
  <c r="AQ619"/>
  <c r="AQ620"/>
  <c r="AQ621"/>
  <c r="AQ622"/>
  <c r="AQ623"/>
  <c r="AQ624"/>
  <c r="AQ625"/>
  <c r="AQ626"/>
  <c r="AQ627"/>
  <c r="AQ628"/>
  <c r="AQ629"/>
  <c r="AQ630"/>
  <c r="AQ631"/>
  <c r="AQ632"/>
  <c r="AQ633"/>
  <c r="AQ634"/>
  <c r="AQ635"/>
  <c r="AQ636"/>
  <c r="AQ637"/>
  <c r="AQ638"/>
  <c r="AQ639"/>
  <c r="AQ640"/>
  <c r="AQ641"/>
  <c r="AQ642"/>
  <c r="AQ643"/>
  <c r="AQ644"/>
  <c r="AQ645"/>
  <c r="AQ646"/>
  <c r="AQ647"/>
  <c r="AQ648"/>
  <c r="AQ649"/>
  <c r="AQ650"/>
  <c r="AQ651"/>
  <c r="AQ652"/>
  <c r="AQ653"/>
  <c r="AQ654"/>
  <c r="AQ655"/>
  <c r="AQ656"/>
  <c r="AQ657"/>
  <c r="AQ658"/>
  <c r="AQ659"/>
  <c r="AQ660"/>
  <c r="AQ661"/>
  <c r="AQ662"/>
  <c r="AQ663"/>
  <c r="AQ664"/>
  <c r="AQ665"/>
  <c r="AQ666"/>
  <c r="AQ667"/>
  <c r="AQ668"/>
  <c r="AQ669"/>
  <c r="AQ670"/>
  <c r="AQ671"/>
  <c r="AQ672"/>
  <c r="AQ673"/>
  <c r="AQ674"/>
  <c r="AQ675"/>
  <c r="AQ676"/>
  <c r="AQ677"/>
  <c r="AQ678"/>
  <c r="AQ679"/>
  <c r="AQ680"/>
  <c r="AQ681"/>
  <c r="AQ682"/>
  <c r="AQ683"/>
  <c r="AQ684"/>
  <c r="AQ685"/>
  <c r="AQ686"/>
  <c r="AQ687"/>
  <c r="AQ688"/>
  <c r="AQ689"/>
  <c r="AQ690"/>
  <c r="AQ691"/>
  <c r="AQ692"/>
  <c r="AQ693"/>
  <c r="AQ694"/>
  <c r="AQ695"/>
  <c r="AQ696"/>
  <c r="AQ697"/>
  <c r="AQ698"/>
  <c r="AQ699"/>
  <c r="AQ700"/>
  <c r="AQ701"/>
  <c r="AQ702"/>
  <c r="AQ703"/>
  <c r="AQ704"/>
  <c r="AQ705"/>
  <c r="AQ706"/>
  <c r="AQ707"/>
  <c r="AQ708"/>
  <c r="AQ709"/>
  <c r="AQ710"/>
  <c r="AQ711"/>
  <c r="AQ712"/>
  <c r="AQ713"/>
  <c r="AQ714"/>
  <c r="AQ715"/>
  <c r="AQ716"/>
  <c r="AQ717"/>
  <c r="AQ718"/>
  <c r="AQ719"/>
  <c r="AQ720"/>
  <c r="AQ721"/>
  <c r="AQ722"/>
  <c r="AQ723"/>
  <c r="AQ724"/>
  <c r="AQ725"/>
  <c r="AQ726"/>
  <c r="AQ727"/>
  <c r="AQ728"/>
  <c r="AQ729"/>
  <c r="AQ730"/>
  <c r="AQ731"/>
  <c r="AQ732"/>
  <c r="AQ733"/>
  <c r="AQ734"/>
  <c r="AQ735"/>
  <c r="AQ736"/>
  <c r="AQ737"/>
  <c r="AQ738"/>
  <c r="AQ739"/>
  <c r="AQ740"/>
  <c r="AQ741"/>
  <c r="AQ742"/>
  <c r="AQ743"/>
  <c r="AQ744"/>
  <c r="AQ745"/>
  <c r="AQ746"/>
  <c r="AQ747"/>
  <c r="AQ748"/>
  <c r="AQ749"/>
  <c r="AQ750"/>
  <c r="AQ751"/>
  <c r="AQ752"/>
  <c r="AQ753"/>
  <c r="AQ754"/>
  <c r="AQ755"/>
  <c r="AQ756"/>
  <c r="AQ757"/>
  <c r="AQ758"/>
  <c r="AQ759"/>
  <c r="AQ760"/>
  <c r="AQ761"/>
  <c r="AQ762"/>
  <c r="AQ763"/>
  <c r="AQ764"/>
  <c r="AQ765"/>
  <c r="AQ766"/>
  <c r="AQ767"/>
  <c r="AQ768"/>
  <c r="AQ769"/>
  <c r="AQ770"/>
  <c r="AQ771"/>
  <c r="AQ772"/>
  <c r="AQ773"/>
  <c r="AQ774"/>
  <c r="AQ775"/>
  <c r="AQ776"/>
  <c r="AQ777"/>
  <c r="AQ778"/>
  <c r="AQ779"/>
  <c r="AQ780"/>
  <c r="AQ781"/>
  <c r="AQ782"/>
  <c r="AQ783"/>
  <c r="AQ784"/>
  <c r="AQ785"/>
  <c r="AQ786"/>
  <c r="AQ787"/>
  <c r="AQ788"/>
  <c r="AQ789"/>
  <c r="AQ790"/>
  <c r="AQ791"/>
  <c r="AQ792"/>
  <c r="AQ793"/>
  <c r="AQ794"/>
  <c r="AQ795"/>
  <c r="AQ796"/>
  <c r="AQ797"/>
  <c r="AQ798"/>
  <c r="AQ799"/>
  <c r="AQ800"/>
  <c r="AQ801"/>
  <c r="AQ802"/>
  <c r="AQ803"/>
  <c r="AQ804"/>
  <c r="AQ805"/>
  <c r="AQ806"/>
  <c r="AQ807"/>
  <c r="AQ808"/>
  <c r="AQ809"/>
  <c r="AQ810"/>
  <c r="AQ811"/>
  <c r="AQ812"/>
  <c r="AQ813"/>
  <c r="AQ814"/>
  <c r="AQ815"/>
  <c r="AQ816"/>
  <c r="AQ817"/>
  <c r="AQ818"/>
  <c r="AQ819"/>
  <c r="AQ820"/>
  <c r="AQ821"/>
  <c r="AQ822"/>
  <c r="AQ823"/>
  <c r="AQ824"/>
  <c r="AQ825"/>
  <c r="AQ826"/>
  <c r="AQ827"/>
  <c r="AQ828"/>
  <c r="AQ829"/>
  <c r="AQ830"/>
  <c r="AQ831"/>
  <c r="AQ832"/>
  <c r="AQ833"/>
  <c r="AQ834"/>
  <c r="AQ835"/>
  <c r="AQ836"/>
  <c r="AQ837"/>
  <c r="AQ838"/>
  <c r="AQ839"/>
  <c r="AQ840"/>
  <c r="AQ841"/>
  <c r="AQ842"/>
  <c r="AQ843"/>
  <c r="AQ844"/>
  <c r="AQ845"/>
  <c r="AQ846"/>
  <c r="AQ847"/>
  <c r="AQ848"/>
  <c r="AQ849"/>
  <c r="AQ850"/>
  <c r="AQ851"/>
  <c r="AQ852"/>
  <c r="AQ853"/>
  <c r="AQ854"/>
  <c r="AQ855"/>
  <c r="AQ856"/>
  <c r="AQ857"/>
  <c r="AQ858"/>
  <c r="AQ859"/>
  <c r="AQ860"/>
  <c r="AQ861"/>
  <c r="AQ862"/>
  <c r="AQ863"/>
  <c r="AQ864"/>
  <c r="AQ865"/>
  <c r="AQ866"/>
  <c r="AQ867"/>
  <c r="AQ868"/>
  <c r="AQ869"/>
  <c r="AQ870"/>
  <c r="AQ871"/>
  <c r="AQ872"/>
  <c r="AQ873"/>
  <c r="AQ874"/>
  <c r="AQ875"/>
  <c r="AQ876"/>
  <c r="AQ877"/>
  <c r="AQ878"/>
  <c r="AQ879"/>
  <c r="AQ880"/>
  <c r="AQ881"/>
  <c r="AQ882"/>
  <c r="AQ883"/>
  <c r="AQ884"/>
  <c r="AQ885"/>
  <c r="AQ886"/>
  <c r="AQ887"/>
  <c r="AQ888"/>
  <c r="AQ889"/>
  <c r="AQ890"/>
  <c r="AQ891"/>
  <c r="AQ892"/>
  <c r="AQ893"/>
  <c r="AQ894"/>
  <c r="AQ895"/>
  <c r="AQ896"/>
  <c r="AQ897"/>
  <c r="AQ898"/>
  <c r="AQ899"/>
  <c r="AQ900"/>
  <c r="AQ901"/>
  <c r="AQ902"/>
  <c r="AQ903"/>
  <c r="AQ904"/>
  <c r="AQ905"/>
  <c r="AQ906"/>
  <c r="AQ907"/>
  <c r="AQ908"/>
  <c r="AQ909"/>
  <c r="AQ910"/>
  <c r="AQ911"/>
  <c r="AQ912"/>
  <c r="AQ913"/>
  <c r="AQ914"/>
  <c r="AQ915"/>
  <c r="AQ916"/>
  <c r="AQ917"/>
  <c r="AQ918"/>
  <c r="AQ919"/>
  <c r="AQ920"/>
  <c r="AQ921"/>
  <c r="AQ922"/>
  <c r="AQ923"/>
  <c r="AQ924"/>
  <c r="AQ925"/>
  <c r="AQ926"/>
  <c r="AQ927"/>
  <c r="AQ928"/>
  <c r="AQ929"/>
  <c r="AQ930"/>
  <c r="AQ931"/>
  <c r="AQ932"/>
  <c r="AQ933"/>
  <c r="AQ934"/>
  <c r="AQ935"/>
  <c r="AQ936"/>
  <c r="AQ937"/>
  <c r="AQ938"/>
  <c r="AQ939"/>
  <c r="AQ940"/>
  <c r="AQ941"/>
  <c r="AQ942"/>
  <c r="AQ943"/>
  <c r="AQ944"/>
  <c r="AQ945"/>
  <c r="AQ946"/>
  <c r="AQ947"/>
  <c r="AQ948"/>
  <c r="AQ949"/>
  <c r="AQ950"/>
  <c r="AQ951"/>
  <c r="AQ952"/>
  <c r="AQ953"/>
  <c r="AQ954"/>
  <c r="AQ955"/>
  <c r="AQ956"/>
  <c r="AQ957"/>
  <c r="AQ958"/>
  <c r="AQ959"/>
  <c r="AQ960"/>
  <c r="AQ961"/>
  <c r="AQ962"/>
  <c r="AQ963"/>
  <c r="AQ964"/>
  <c r="AQ965"/>
  <c r="AQ966"/>
  <c r="AQ967"/>
  <c r="AQ968"/>
  <c r="AQ969"/>
  <c r="AQ970"/>
  <c r="AQ971"/>
  <c r="AQ972"/>
  <c r="AQ973"/>
  <c r="AQ974"/>
  <c r="AQ975"/>
  <c r="AQ976"/>
  <c r="AQ977"/>
  <c r="AQ978"/>
  <c r="AQ979"/>
  <c r="AQ980"/>
  <c r="AQ981"/>
  <c r="AQ982"/>
  <c r="AQ983"/>
  <c r="AQ984"/>
  <c r="AQ985"/>
  <c r="AQ986"/>
  <c r="AQ987"/>
  <c r="AQ988"/>
  <c r="AQ989"/>
  <c r="AQ990"/>
  <c r="AQ991"/>
  <c r="AQ992"/>
  <c r="AQ993"/>
  <c r="AQ994"/>
  <c r="AQ995"/>
  <c r="AQ996"/>
  <c r="AQ997"/>
  <c r="AQ998"/>
  <c r="AQ999"/>
  <c r="AQ1000"/>
  <c r="AQ1001"/>
  <c r="AQ1002"/>
  <c r="AQ1003"/>
  <c r="AQ1004"/>
  <c r="AQ1005"/>
  <c r="AQ1006"/>
  <c r="AQ1007"/>
  <c r="AQ1008"/>
  <c r="AQ1009"/>
  <c r="AQ1010"/>
  <c r="AQ1011"/>
  <c r="AR512"/>
  <c r="AR513"/>
  <c r="AR514"/>
  <c r="AR515"/>
  <c r="AR516"/>
  <c r="AR517"/>
  <c r="AR518"/>
  <c r="AR519"/>
  <c r="AR520"/>
  <c r="AR521"/>
  <c r="AR522"/>
  <c r="AR523"/>
  <c r="AR524"/>
  <c r="AR525"/>
  <c r="AR526"/>
  <c r="AR527"/>
  <c r="AR528"/>
  <c r="AR529"/>
  <c r="AR530"/>
  <c r="AR531"/>
  <c r="AR532"/>
  <c r="AR533"/>
  <c r="AR534"/>
  <c r="AR535"/>
  <c r="AR536"/>
  <c r="AR537"/>
  <c r="AR538"/>
  <c r="AR539"/>
  <c r="AR540"/>
  <c r="AR541"/>
  <c r="AR542"/>
  <c r="AR543"/>
  <c r="AR544"/>
  <c r="AR545"/>
  <c r="AR546"/>
  <c r="AR547"/>
  <c r="AR548"/>
  <c r="AR549"/>
  <c r="AR550"/>
  <c r="AR551"/>
  <c r="AR552"/>
  <c r="AR553"/>
  <c r="AR554"/>
  <c r="AR555"/>
  <c r="AR556"/>
  <c r="AR557"/>
  <c r="AR558"/>
  <c r="AR559"/>
  <c r="AR560"/>
  <c r="AR561"/>
  <c r="AR562"/>
  <c r="AR563"/>
  <c r="AR564"/>
  <c r="AR565"/>
  <c r="AR566"/>
  <c r="AR567"/>
  <c r="AR568"/>
  <c r="AR569"/>
  <c r="AR570"/>
  <c r="AR571"/>
  <c r="AR572"/>
  <c r="AR573"/>
  <c r="AR574"/>
  <c r="AR575"/>
  <c r="AR576"/>
  <c r="AR577"/>
  <c r="AR578"/>
  <c r="AR579"/>
  <c r="AR580"/>
  <c r="AR581"/>
  <c r="AR582"/>
  <c r="AR583"/>
  <c r="AR584"/>
  <c r="AR585"/>
  <c r="AR586"/>
  <c r="AR587"/>
  <c r="AR588"/>
  <c r="AR589"/>
  <c r="AR590"/>
  <c r="AR591"/>
  <c r="AR592"/>
  <c r="AR593"/>
  <c r="AR594"/>
  <c r="AR595"/>
  <c r="AR596"/>
  <c r="AR597"/>
  <c r="AR598"/>
  <c r="AR599"/>
  <c r="AR600"/>
  <c r="AR601"/>
  <c r="AR602"/>
  <c r="AR603"/>
  <c r="AR604"/>
  <c r="AR605"/>
  <c r="AR606"/>
  <c r="AR607"/>
  <c r="AR608"/>
  <c r="AR609"/>
  <c r="AR610"/>
  <c r="AR611"/>
  <c r="AR612"/>
  <c r="AR613"/>
  <c r="AR614"/>
  <c r="AR615"/>
  <c r="AR616"/>
  <c r="AR617"/>
  <c r="AR618"/>
  <c r="AR619"/>
  <c r="AR620"/>
  <c r="AR621"/>
  <c r="AR622"/>
  <c r="AR623"/>
  <c r="AR624"/>
  <c r="AR625"/>
  <c r="AR626"/>
  <c r="AR627"/>
  <c r="AR628"/>
  <c r="AR629"/>
  <c r="AR630"/>
  <c r="AR631"/>
  <c r="AR632"/>
  <c r="AR633"/>
  <c r="AR634"/>
  <c r="AR635"/>
  <c r="AR636"/>
  <c r="AR637"/>
  <c r="AR638"/>
  <c r="AR639"/>
  <c r="AR640"/>
  <c r="AR641"/>
  <c r="AR642"/>
  <c r="AR643"/>
  <c r="AR644"/>
  <c r="AR645"/>
  <c r="AR646"/>
  <c r="AR647"/>
  <c r="AR648"/>
  <c r="AR649"/>
  <c r="AR650"/>
  <c r="AR651"/>
  <c r="AR652"/>
  <c r="AR653"/>
  <c r="AR654"/>
  <c r="AR655"/>
  <c r="AR656"/>
  <c r="AR657"/>
  <c r="AR658"/>
  <c r="AR659"/>
  <c r="AR660"/>
  <c r="AR661"/>
  <c r="AR662"/>
  <c r="AR663"/>
  <c r="AR664"/>
  <c r="AR665"/>
  <c r="AR666"/>
  <c r="AR667"/>
  <c r="AR668"/>
  <c r="AR669"/>
  <c r="AR670"/>
  <c r="AR671"/>
  <c r="AR672"/>
  <c r="AR673"/>
  <c r="AR674"/>
  <c r="AR675"/>
  <c r="AR676"/>
  <c r="AR677"/>
  <c r="AR678"/>
  <c r="AR679"/>
  <c r="AR680"/>
  <c r="AR681"/>
  <c r="AR682"/>
  <c r="AR683"/>
  <c r="AR684"/>
  <c r="AR685"/>
  <c r="AR686"/>
  <c r="AR687"/>
  <c r="AR688"/>
  <c r="AR689"/>
  <c r="AR690"/>
  <c r="AR691"/>
  <c r="AR692"/>
  <c r="AR693"/>
  <c r="AR694"/>
  <c r="AR695"/>
  <c r="AR696"/>
  <c r="AR697"/>
  <c r="AR698"/>
  <c r="AR699"/>
  <c r="AR700"/>
  <c r="AR701"/>
  <c r="AR702"/>
  <c r="AR703"/>
  <c r="AR704"/>
  <c r="AR705"/>
  <c r="AR706"/>
  <c r="AR707"/>
  <c r="AR708"/>
  <c r="AR709"/>
  <c r="AR710"/>
  <c r="AR711"/>
  <c r="AR712"/>
  <c r="AR713"/>
  <c r="AR714"/>
  <c r="AR715"/>
  <c r="AR716"/>
  <c r="AR717"/>
  <c r="AR718"/>
  <c r="AR719"/>
  <c r="AR720"/>
  <c r="AR721"/>
  <c r="AR722"/>
  <c r="AR723"/>
  <c r="AR724"/>
  <c r="AR725"/>
  <c r="AR726"/>
  <c r="AR727"/>
  <c r="AR728"/>
  <c r="AR729"/>
  <c r="AR730"/>
  <c r="AR731"/>
  <c r="AR732"/>
  <c r="AR733"/>
  <c r="AR734"/>
  <c r="AR735"/>
  <c r="AR736"/>
  <c r="AR737"/>
  <c r="AR738"/>
  <c r="AR739"/>
  <c r="AR740"/>
  <c r="AR741"/>
  <c r="AR742"/>
  <c r="AR743"/>
  <c r="AR744"/>
  <c r="AR745"/>
  <c r="AR746"/>
  <c r="AR747"/>
  <c r="AR748"/>
  <c r="AR749"/>
  <c r="AR750"/>
  <c r="AR751"/>
  <c r="AR752"/>
  <c r="AR753"/>
  <c r="AR754"/>
  <c r="AR755"/>
  <c r="AR756"/>
  <c r="AR757"/>
  <c r="AR758"/>
  <c r="AR759"/>
  <c r="AR760"/>
  <c r="AR761"/>
  <c r="AR762"/>
  <c r="AR763"/>
  <c r="AR764"/>
  <c r="AR765"/>
  <c r="AR766"/>
  <c r="AR767"/>
  <c r="AR768"/>
  <c r="AR769"/>
  <c r="AR770"/>
  <c r="AR771"/>
  <c r="AR772"/>
  <c r="AR773"/>
  <c r="AR774"/>
  <c r="AR775"/>
  <c r="AR776"/>
  <c r="AR777"/>
  <c r="AR778"/>
  <c r="AR779"/>
  <c r="AR780"/>
  <c r="AR781"/>
  <c r="AR782"/>
  <c r="AR783"/>
  <c r="AR784"/>
  <c r="AR785"/>
  <c r="AR786"/>
  <c r="AR787"/>
  <c r="AR788"/>
  <c r="AR789"/>
  <c r="AR790"/>
  <c r="AR791"/>
  <c r="AR792"/>
  <c r="AR793"/>
  <c r="AR794"/>
  <c r="AR795"/>
  <c r="AR796"/>
  <c r="AR797"/>
  <c r="AR798"/>
  <c r="AR799"/>
  <c r="AR800"/>
  <c r="AR801"/>
  <c r="AR802"/>
  <c r="AR803"/>
  <c r="AR804"/>
  <c r="AR805"/>
  <c r="AR806"/>
  <c r="AR807"/>
  <c r="AR808"/>
  <c r="AR809"/>
  <c r="AR810"/>
  <c r="AR811"/>
  <c r="AR812"/>
  <c r="AR813"/>
  <c r="AR814"/>
  <c r="AR815"/>
  <c r="AR816"/>
  <c r="AR817"/>
  <c r="AR818"/>
  <c r="AR819"/>
  <c r="AR820"/>
  <c r="AR821"/>
  <c r="AR822"/>
  <c r="AR823"/>
  <c r="AR824"/>
  <c r="AR825"/>
  <c r="AR826"/>
  <c r="AR827"/>
  <c r="AR828"/>
  <c r="AR829"/>
  <c r="AR830"/>
  <c r="AR831"/>
  <c r="AR832"/>
  <c r="AR833"/>
  <c r="AR834"/>
  <c r="AR835"/>
  <c r="AR836"/>
  <c r="AR837"/>
  <c r="AR838"/>
  <c r="AR839"/>
  <c r="AR840"/>
  <c r="AR841"/>
  <c r="AR842"/>
  <c r="AR843"/>
  <c r="AR844"/>
  <c r="AR845"/>
  <c r="AR846"/>
  <c r="AR847"/>
  <c r="AR848"/>
  <c r="AR849"/>
  <c r="AR850"/>
  <c r="AR851"/>
  <c r="AR852"/>
  <c r="AR853"/>
  <c r="AR854"/>
  <c r="AR855"/>
  <c r="AR856"/>
  <c r="AR857"/>
  <c r="AR858"/>
  <c r="AR859"/>
  <c r="AR860"/>
  <c r="AR861"/>
  <c r="AR862"/>
  <c r="AR863"/>
  <c r="AR864"/>
  <c r="AR865"/>
  <c r="AR866"/>
  <c r="AR867"/>
  <c r="AR868"/>
  <c r="AR869"/>
  <c r="AR870"/>
  <c r="AR871"/>
  <c r="AR872"/>
  <c r="AR873"/>
  <c r="AR874"/>
  <c r="AR875"/>
  <c r="AR876"/>
  <c r="AR877"/>
  <c r="AR878"/>
  <c r="AR879"/>
  <c r="AR880"/>
  <c r="AR881"/>
  <c r="AR882"/>
  <c r="AR883"/>
  <c r="AR884"/>
  <c r="AR885"/>
  <c r="AR886"/>
  <c r="AR887"/>
  <c r="AR888"/>
  <c r="AR889"/>
  <c r="AR890"/>
  <c r="AR891"/>
  <c r="AR892"/>
  <c r="AR893"/>
  <c r="AR894"/>
  <c r="AR895"/>
  <c r="AR896"/>
  <c r="AR897"/>
  <c r="AR898"/>
  <c r="AR899"/>
  <c r="AR900"/>
  <c r="AR901"/>
  <c r="AR902"/>
  <c r="AR903"/>
  <c r="AR904"/>
  <c r="AR905"/>
  <c r="AR906"/>
  <c r="AR907"/>
  <c r="AR908"/>
  <c r="AR909"/>
  <c r="AR910"/>
  <c r="AR911"/>
  <c r="AR912"/>
  <c r="AR913"/>
  <c r="AR914"/>
  <c r="AR915"/>
  <c r="AR916"/>
  <c r="AR917"/>
  <c r="AR918"/>
  <c r="AR919"/>
  <c r="AR920"/>
  <c r="AR921"/>
  <c r="AR922"/>
  <c r="AR923"/>
  <c r="AR924"/>
  <c r="AR925"/>
  <c r="AR926"/>
  <c r="AR927"/>
  <c r="AR928"/>
  <c r="AR929"/>
  <c r="AR930"/>
  <c r="AR931"/>
  <c r="AR932"/>
  <c r="AR933"/>
  <c r="AR934"/>
  <c r="AR935"/>
  <c r="AR936"/>
  <c r="AR937"/>
  <c r="AR938"/>
  <c r="AR939"/>
  <c r="AR940"/>
  <c r="AR941"/>
  <c r="AR942"/>
  <c r="AR943"/>
  <c r="AR944"/>
  <c r="AR945"/>
  <c r="AR946"/>
  <c r="AR947"/>
  <c r="AR948"/>
  <c r="AR949"/>
  <c r="AR950"/>
  <c r="AR951"/>
  <c r="AR952"/>
  <c r="AR953"/>
  <c r="AR954"/>
  <c r="AR955"/>
  <c r="AR956"/>
  <c r="AR957"/>
  <c r="AR958"/>
  <c r="AR959"/>
  <c r="AR960"/>
  <c r="AR961"/>
  <c r="AR962"/>
  <c r="AR963"/>
  <c r="AR964"/>
  <c r="AR965"/>
  <c r="AR966"/>
  <c r="AR967"/>
  <c r="AR968"/>
  <c r="AR969"/>
  <c r="AR970"/>
  <c r="AR971"/>
  <c r="AR972"/>
  <c r="AR973"/>
  <c r="AR974"/>
  <c r="AR975"/>
  <c r="AR976"/>
  <c r="AR977"/>
  <c r="AR978"/>
  <c r="AR979"/>
  <c r="AR980"/>
  <c r="AR981"/>
  <c r="AR982"/>
  <c r="AR983"/>
  <c r="AR984"/>
  <c r="AR985"/>
  <c r="AR986"/>
  <c r="AR987"/>
  <c r="AR988"/>
  <c r="AR989"/>
  <c r="AR990"/>
  <c r="AR991"/>
  <c r="AR992"/>
  <c r="AR993"/>
  <c r="AR994"/>
  <c r="AR995"/>
  <c r="AR996"/>
  <c r="AR997"/>
  <c r="AR998"/>
  <c r="AR999"/>
  <c r="AR1000"/>
  <c r="AR1001"/>
  <c r="AR1002"/>
  <c r="AR1003"/>
  <c r="AR1004"/>
  <c r="AR1005"/>
  <c r="AR1006"/>
  <c r="AR1007"/>
  <c r="AR1008"/>
  <c r="AR1009"/>
  <c r="AR1010"/>
  <c r="AR1011"/>
  <c r="AS512"/>
  <c r="AS513"/>
  <c r="AS514"/>
  <c r="AS515"/>
  <c r="AS516"/>
  <c r="AS517"/>
  <c r="AS518"/>
  <c r="AS519"/>
  <c r="AS520"/>
  <c r="AS521"/>
  <c r="AS522"/>
  <c r="AS523"/>
  <c r="AS524"/>
  <c r="AS525"/>
  <c r="AS526"/>
  <c r="AS527"/>
  <c r="AS528"/>
  <c r="AS529"/>
  <c r="AS530"/>
  <c r="AS531"/>
  <c r="AS532"/>
  <c r="AS533"/>
  <c r="AS534"/>
  <c r="AS535"/>
  <c r="AS536"/>
  <c r="AS537"/>
  <c r="AS538"/>
  <c r="AS539"/>
  <c r="AS540"/>
  <c r="AS541"/>
  <c r="AS542"/>
  <c r="AS543"/>
  <c r="AS544"/>
  <c r="AS545"/>
  <c r="AS546"/>
  <c r="AS547"/>
  <c r="AS548"/>
  <c r="AS549"/>
  <c r="AS550"/>
  <c r="AS551"/>
  <c r="AS552"/>
  <c r="AS553"/>
  <c r="AS554"/>
  <c r="AS555"/>
  <c r="AS556"/>
  <c r="AS557"/>
  <c r="AS558"/>
  <c r="AS559"/>
  <c r="AS560"/>
  <c r="AS561"/>
  <c r="AS562"/>
  <c r="AS563"/>
  <c r="AS564"/>
  <c r="AS565"/>
  <c r="AS566"/>
  <c r="AS567"/>
  <c r="AS568"/>
  <c r="AS569"/>
  <c r="AS570"/>
  <c r="AS571"/>
  <c r="AS572"/>
  <c r="AS573"/>
  <c r="AS574"/>
  <c r="AS575"/>
  <c r="AS576"/>
  <c r="AS577"/>
  <c r="AS578"/>
  <c r="AS579"/>
  <c r="AS580"/>
  <c r="AS581"/>
  <c r="AS582"/>
  <c r="AS583"/>
  <c r="AS584"/>
  <c r="AS585"/>
  <c r="AS586"/>
  <c r="AS587"/>
  <c r="AS588"/>
  <c r="AS589"/>
  <c r="AS590"/>
  <c r="AS591"/>
  <c r="AS592"/>
  <c r="AS593"/>
  <c r="AS594"/>
  <c r="AS595"/>
  <c r="AS596"/>
  <c r="AS597"/>
  <c r="AS598"/>
  <c r="AS599"/>
  <c r="AS600"/>
  <c r="AS601"/>
  <c r="AS602"/>
  <c r="AS603"/>
  <c r="AS604"/>
  <c r="AS605"/>
  <c r="AS606"/>
  <c r="AS607"/>
  <c r="AS608"/>
  <c r="AS609"/>
  <c r="AS610"/>
  <c r="AS611"/>
  <c r="AS612"/>
  <c r="AS613"/>
  <c r="AS614"/>
  <c r="AS615"/>
  <c r="AS616"/>
  <c r="AS617"/>
  <c r="AS618"/>
  <c r="AS619"/>
  <c r="AS620"/>
  <c r="AS621"/>
  <c r="AS622"/>
  <c r="AS623"/>
  <c r="AS624"/>
  <c r="AS625"/>
  <c r="AS626"/>
  <c r="AS627"/>
  <c r="AS628"/>
  <c r="AS629"/>
  <c r="AS630"/>
  <c r="AS631"/>
  <c r="AS632"/>
  <c r="AS633"/>
  <c r="AS634"/>
  <c r="AS635"/>
  <c r="AS636"/>
  <c r="AS637"/>
  <c r="AS638"/>
  <c r="AS639"/>
  <c r="AS640"/>
  <c r="AS641"/>
  <c r="AS642"/>
  <c r="AS643"/>
  <c r="AS644"/>
  <c r="AS645"/>
  <c r="AS646"/>
  <c r="AS647"/>
  <c r="AS648"/>
  <c r="AS649"/>
  <c r="AS650"/>
  <c r="AS651"/>
  <c r="AS652"/>
  <c r="AS653"/>
  <c r="AS654"/>
  <c r="AS655"/>
  <c r="AS656"/>
  <c r="AS657"/>
  <c r="AS658"/>
  <c r="AS659"/>
  <c r="AS660"/>
  <c r="AS661"/>
  <c r="AS662"/>
  <c r="AS663"/>
  <c r="AS664"/>
  <c r="AS665"/>
  <c r="AS666"/>
  <c r="AS667"/>
  <c r="AS668"/>
  <c r="AS669"/>
  <c r="AS670"/>
  <c r="AS671"/>
  <c r="AS672"/>
  <c r="AS673"/>
  <c r="AS674"/>
  <c r="AS675"/>
  <c r="AS676"/>
  <c r="AS677"/>
  <c r="AS678"/>
  <c r="AS679"/>
  <c r="AS680"/>
  <c r="AS681"/>
  <c r="AS682"/>
  <c r="AS683"/>
  <c r="AS684"/>
  <c r="AS685"/>
  <c r="AS686"/>
  <c r="AS687"/>
  <c r="AS688"/>
  <c r="AS689"/>
  <c r="AS690"/>
  <c r="AS691"/>
  <c r="AS692"/>
  <c r="AS693"/>
  <c r="AS694"/>
  <c r="AS695"/>
  <c r="AS696"/>
  <c r="AS697"/>
  <c r="AS698"/>
  <c r="AS699"/>
  <c r="AS700"/>
  <c r="AS701"/>
  <c r="AS702"/>
  <c r="AS703"/>
  <c r="AS704"/>
  <c r="AS705"/>
  <c r="AS706"/>
  <c r="AS707"/>
  <c r="AS708"/>
  <c r="AS709"/>
  <c r="AS710"/>
  <c r="AS711"/>
  <c r="AS712"/>
  <c r="AS713"/>
  <c r="AS714"/>
  <c r="AS715"/>
  <c r="AS716"/>
  <c r="AS717"/>
  <c r="AS718"/>
  <c r="AS719"/>
  <c r="AS720"/>
  <c r="AS721"/>
  <c r="AS722"/>
  <c r="AS723"/>
  <c r="AS724"/>
  <c r="AS725"/>
  <c r="AS726"/>
  <c r="AS727"/>
  <c r="AS728"/>
  <c r="AS729"/>
  <c r="AS730"/>
  <c r="AS731"/>
  <c r="AS732"/>
  <c r="AS733"/>
  <c r="AS734"/>
  <c r="AS735"/>
  <c r="AS736"/>
  <c r="AS737"/>
  <c r="AS738"/>
  <c r="AS739"/>
  <c r="AS740"/>
  <c r="AS741"/>
  <c r="AS742"/>
  <c r="AS743"/>
  <c r="AS744"/>
  <c r="AS745"/>
  <c r="AS746"/>
  <c r="AS747"/>
  <c r="AS748"/>
  <c r="AS749"/>
  <c r="AS750"/>
  <c r="AS751"/>
  <c r="AS752"/>
  <c r="AS753"/>
  <c r="AS754"/>
  <c r="AS755"/>
  <c r="AS756"/>
  <c r="AS757"/>
  <c r="AS758"/>
  <c r="AS759"/>
  <c r="AS760"/>
  <c r="AS761"/>
  <c r="AS762"/>
  <c r="AS763"/>
  <c r="AS764"/>
  <c r="AS765"/>
  <c r="AS766"/>
  <c r="AS767"/>
  <c r="AS768"/>
  <c r="AS769"/>
  <c r="AS770"/>
  <c r="AS771"/>
  <c r="AS772"/>
  <c r="AS773"/>
  <c r="AS774"/>
  <c r="AS775"/>
  <c r="AS776"/>
  <c r="AS777"/>
  <c r="AS778"/>
  <c r="AS779"/>
  <c r="AS780"/>
  <c r="AS781"/>
  <c r="AS782"/>
  <c r="AS783"/>
  <c r="AS784"/>
  <c r="AS785"/>
  <c r="AS786"/>
  <c r="AS787"/>
  <c r="AS788"/>
  <c r="AS789"/>
  <c r="AS790"/>
  <c r="AS791"/>
  <c r="AS792"/>
  <c r="AS793"/>
  <c r="AS794"/>
  <c r="AS795"/>
  <c r="AS796"/>
  <c r="AS797"/>
  <c r="AS798"/>
  <c r="AS799"/>
  <c r="AS800"/>
  <c r="AS801"/>
  <c r="AS802"/>
  <c r="AS803"/>
  <c r="AS804"/>
  <c r="AS805"/>
  <c r="AS806"/>
  <c r="AS807"/>
  <c r="AS808"/>
  <c r="AS809"/>
  <c r="AS810"/>
  <c r="AS811"/>
  <c r="AS812"/>
  <c r="AS813"/>
  <c r="AS814"/>
  <c r="AS815"/>
  <c r="AS816"/>
  <c r="AS817"/>
  <c r="AS818"/>
  <c r="AS819"/>
  <c r="AS820"/>
  <c r="AS821"/>
  <c r="AS822"/>
  <c r="AS823"/>
  <c r="AS824"/>
  <c r="AS825"/>
  <c r="AS826"/>
  <c r="AS827"/>
  <c r="AS828"/>
  <c r="AS829"/>
  <c r="AS830"/>
  <c r="AS831"/>
  <c r="AS832"/>
  <c r="AS833"/>
  <c r="AS834"/>
  <c r="AS835"/>
  <c r="AS836"/>
  <c r="AS837"/>
  <c r="AS838"/>
  <c r="AS839"/>
  <c r="AS840"/>
  <c r="AS841"/>
  <c r="AS842"/>
  <c r="AS843"/>
  <c r="AS844"/>
  <c r="AS845"/>
  <c r="AS846"/>
  <c r="AS847"/>
  <c r="AS848"/>
  <c r="AS849"/>
  <c r="AS850"/>
  <c r="AS851"/>
  <c r="AS852"/>
  <c r="AS853"/>
  <c r="AS854"/>
  <c r="AS855"/>
  <c r="AS856"/>
  <c r="AS857"/>
  <c r="AS858"/>
  <c r="AS859"/>
  <c r="AS860"/>
  <c r="AS861"/>
  <c r="AS862"/>
  <c r="AS863"/>
  <c r="AS864"/>
  <c r="AS865"/>
  <c r="AS866"/>
  <c r="AS867"/>
  <c r="AS868"/>
  <c r="AS869"/>
  <c r="AS870"/>
  <c r="AS871"/>
  <c r="AS872"/>
  <c r="AS873"/>
  <c r="AS874"/>
  <c r="AS875"/>
  <c r="AS876"/>
  <c r="AS877"/>
  <c r="AS878"/>
  <c r="AS879"/>
  <c r="AS880"/>
  <c r="AS881"/>
  <c r="AS882"/>
  <c r="AS883"/>
  <c r="AS884"/>
  <c r="AS885"/>
  <c r="AS886"/>
  <c r="AS887"/>
  <c r="AS888"/>
  <c r="AS889"/>
  <c r="AS890"/>
  <c r="AS891"/>
  <c r="AS892"/>
  <c r="AS893"/>
  <c r="AS894"/>
  <c r="AS895"/>
  <c r="AS896"/>
  <c r="AS897"/>
  <c r="AS898"/>
  <c r="AS899"/>
  <c r="AS900"/>
  <c r="AS901"/>
  <c r="AS902"/>
  <c r="AS903"/>
  <c r="AS904"/>
  <c r="AS905"/>
  <c r="AS906"/>
  <c r="AS907"/>
  <c r="AS908"/>
  <c r="AS909"/>
  <c r="AS910"/>
  <c r="AS911"/>
  <c r="AS912"/>
  <c r="AS913"/>
  <c r="AS914"/>
  <c r="AS915"/>
  <c r="AS916"/>
  <c r="AS917"/>
  <c r="AS918"/>
  <c r="AS919"/>
  <c r="AS920"/>
  <c r="AS921"/>
  <c r="AS922"/>
  <c r="AS923"/>
  <c r="AS924"/>
  <c r="AS925"/>
  <c r="AS926"/>
  <c r="AS927"/>
  <c r="AS928"/>
  <c r="AS929"/>
  <c r="AS930"/>
  <c r="AS931"/>
  <c r="AS932"/>
  <c r="AS933"/>
  <c r="AS934"/>
  <c r="AS935"/>
  <c r="AS936"/>
  <c r="AS937"/>
  <c r="AS938"/>
  <c r="AS939"/>
  <c r="AS940"/>
  <c r="AS941"/>
  <c r="AS942"/>
  <c r="AS943"/>
  <c r="AS944"/>
  <c r="AS945"/>
  <c r="AS946"/>
  <c r="AS947"/>
  <c r="AS948"/>
  <c r="AS949"/>
  <c r="AS950"/>
  <c r="AS951"/>
  <c r="AS952"/>
  <c r="AS953"/>
  <c r="AS954"/>
  <c r="AS955"/>
  <c r="AS956"/>
  <c r="AS957"/>
  <c r="AS958"/>
  <c r="AS959"/>
  <c r="AS960"/>
  <c r="AS961"/>
  <c r="AS962"/>
  <c r="AS963"/>
  <c r="AS964"/>
  <c r="AS965"/>
  <c r="AS966"/>
  <c r="AS967"/>
  <c r="AS968"/>
  <c r="AS969"/>
  <c r="AS970"/>
  <c r="AS971"/>
  <c r="AS972"/>
  <c r="AS973"/>
  <c r="AS974"/>
  <c r="AS975"/>
  <c r="AS976"/>
  <c r="AS977"/>
  <c r="AS978"/>
  <c r="AS979"/>
  <c r="AS980"/>
  <c r="AS981"/>
  <c r="AS982"/>
  <c r="AS983"/>
  <c r="AS984"/>
  <c r="AS985"/>
  <c r="AS986"/>
  <c r="AS987"/>
  <c r="AS988"/>
  <c r="AS989"/>
  <c r="AS990"/>
  <c r="AS991"/>
  <c r="AS992"/>
  <c r="AS993"/>
  <c r="AS994"/>
  <c r="AS995"/>
  <c r="AS996"/>
  <c r="AS997"/>
  <c r="AS998"/>
  <c r="AS999"/>
  <c r="AS1000"/>
  <c r="AS1001"/>
  <c r="AS1002"/>
  <c r="AS1003"/>
  <c r="AS1004"/>
  <c r="AS1005"/>
  <c r="AS1006"/>
  <c r="AS1007"/>
  <c r="AS1008"/>
  <c r="AS1009"/>
  <c r="AS1010"/>
  <c r="AS1011"/>
  <c r="AT512"/>
  <c r="AT513"/>
  <c r="AT514"/>
  <c r="AT515"/>
  <c r="AT516"/>
  <c r="AT517"/>
  <c r="AT518"/>
  <c r="AT519"/>
  <c r="AT520"/>
  <c r="AT521"/>
  <c r="AT522"/>
  <c r="AT523"/>
  <c r="AT524"/>
  <c r="AT525"/>
  <c r="AT526"/>
  <c r="AT527"/>
  <c r="AT528"/>
  <c r="AT529"/>
  <c r="AT530"/>
  <c r="AT531"/>
  <c r="AT532"/>
  <c r="AT533"/>
  <c r="AT534"/>
  <c r="AT535"/>
  <c r="AT536"/>
  <c r="AT537"/>
  <c r="AT538"/>
  <c r="AT539"/>
  <c r="AT540"/>
  <c r="AT541"/>
  <c r="AT542"/>
  <c r="AT543"/>
  <c r="AT544"/>
  <c r="AT545"/>
  <c r="AT546"/>
  <c r="AT547"/>
  <c r="AT548"/>
  <c r="AT549"/>
  <c r="AT550"/>
  <c r="AT551"/>
  <c r="AT552"/>
  <c r="AT553"/>
  <c r="AT554"/>
  <c r="AT555"/>
  <c r="AT556"/>
  <c r="AT557"/>
  <c r="AT558"/>
  <c r="AT559"/>
  <c r="AT560"/>
  <c r="AT561"/>
  <c r="AT562"/>
  <c r="AT563"/>
  <c r="AT564"/>
  <c r="AT565"/>
  <c r="AT566"/>
  <c r="AT567"/>
  <c r="AT568"/>
  <c r="AT569"/>
  <c r="AT570"/>
  <c r="AT571"/>
  <c r="AT572"/>
  <c r="AT573"/>
  <c r="AT574"/>
  <c r="AT575"/>
  <c r="AT576"/>
  <c r="AT577"/>
  <c r="AT578"/>
  <c r="AT579"/>
  <c r="AT580"/>
  <c r="AT581"/>
  <c r="AT582"/>
  <c r="AT583"/>
  <c r="AT584"/>
  <c r="AT585"/>
  <c r="AT586"/>
  <c r="AT587"/>
  <c r="AT588"/>
  <c r="AT589"/>
  <c r="AT590"/>
  <c r="AT591"/>
  <c r="AT592"/>
  <c r="AT593"/>
  <c r="AT594"/>
  <c r="AT595"/>
  <c r="AT596"/>
  <c r="AT597"/>
  <c r="AT598"/>
  <c r="AT599"/>
  <c r="AT600"/>
  <c r="AT601"/>
  <c r="AT602"/>
  <c r="AT603"/>
  <c r="AT604"/>
  <c r="AT605"/>
  <c r="AT606"/>
  <c r="AT607"/>
  <c r="AT608"/>
  <c r="AT609"/>
  <c r="AT610"/>
  <c r="AT611"/>
  <c r="AT612"/>
  <c r="AT613"/>
  <c r="AT614"/>
  <c r="AT615"/>
  <c r="AT616"/>
  <c r="AT617"/>
  <c r="AT618"/>
  <c r="AT619"/>
  <c r="AT620"/>
  <c r="AT621"/>
  <c r="AT622"/>
  <c r="AT623"/>
  <c r="AT624"/>
  <c r="AT625"/>
  <c r="AT626"/>
  <c r="AT627"/>
  <c r="AT628"/>
  <c r="AT629"/>
  <c r="AT630"/>
  <c r="AT631"/>
  <c r="AT632"/>
  <c r="AT633"/>
  <c r="AT634"/>
  <c r="AT635"/>
  <c r="AT636"/>
  <c r="AT637"/>
  <c r="AT638"/>
  <c r="AT639"/>
  <c r="AT640"/>
  <c r="AT641"/>
  <c r="AT642"/>
  <c r="AT643"/>
  <c r="AT644"/>
  <c r="AT645"/>
  <c r="AT646"/>
  <c r="AT647"/>
  <c r="AT648"/>
  <c r="AT649"/>
  <c r="AT650"/>
  <c r="AT651"/>
  <c r="AT652"/>
  <c r="AT653"/>
  <c r="AT654"/>
  <c r="AT655"/>
  <c r="AT656"/>
  <c r="AT657"/>
  <c r="AT658"/>
  <c r="AT659"/>
  <c r="AT660"/>
  <c r="AT661"/>
  <c r="AT662"/>
  <c r="AT663"/>
  <c r="AT664"/>
  <c r="AT665"/>
  <c r="AT666"/>
  <c r="AT667"/>
  <c r="AT668"/>
  <c r="AT669"/>
  <c r="AT670"/>
  <c r="AT671"/>
  <c r="AT672"/>
  <c r="AT673"/>
  <c r="AT674"/>
  <c r="AT675"/>
  <c r="AT676"/>
  <c r="AT677"/>
  <c r="AT678"/>
  <c r="AT679"/>
  <c r="AT680"/>
  <c r="AT681"/>
  <c r="AT682"/>
  <c r="AT683"/>
  <c r="AT684"/>
  <c r="AT685"/>
  <c r="AT686"/>
  <c r="AT687"/>
  <c r="AT688"/>
  <c r="AT689"/>
  <c r="AT690"/>
  <c r="AT691"/>
  <c r="AT692"/>
  <c r="AT693"/>
  <c r="AT694"/>
  <c r="AT695"/>
  <c r="AT696"/>
  <c r="AT697"/>
  <c r="AT698"/>
  <c r="AT699"/>
  <c r="AT700"/>
  <c r="AT701"/>
  <c r="AT702"/>
  <c r="AT703"/>
  <c r="AT704"/>
  <c r="AT705"/>
  <c r="AT706"/>
  <c r="AT707"/>
  <c r="AT708"/>
  <c r="AT709"/>
  <c r="AT710"/>
  <c r="AT711"/>
  <c r="AT712"/>
  <c r="AT713"/>
  <c r="AT714"/>
  <c r="AT715"/>
  <c r="AT716"/>
  <c r="AT717"/>
  <c r="AT718"/>
  <c r="AT719"/>
  <c r="AT720"/>
  <c r="AT721"/>
  <c r="AT722"/>
  <c r="AT723"/>
  <c r="AT724"/>
  <c r="AT725"/>
  <c r="AT726"/>
  <c r="AT727"/>
  <c r="AT728"/>
  <c r="AT729"/>
  <c r="AT730"/>
  <c r="AT731"/>
  <c r="AT732"/>
  <c r="AT733"/>
  <c r="AT734"/>
  <c r="AT735"/>
  <c r="AT736"/>
  <c r="AT737"/>
  <c r="AT738"/>
  <c r="AT739"/>
  <c r="AT740"/>
  <c r="AT741"/>
  <c r="AT742"/>
  <c r="AT743"/>
  <c r="AT744"/>
  <c r="AT745"/>
  <c r="AT746"/>
  <c r="AT747"/>
  <c r="AT748"/>
  <c r="AT749"/>
  <c r="AT750"/>
  <c r="AT751"/>
  <c r="AT752"/>
  <c r="AT753"/>
  <c r="AT754"/>
  <c r="AT755"/>
  <c r="AT756"/>
  <c r="AT757"/>
  <c r="AT758"/>
  <c r="AT759"/>
  <c r="AT760"/>
  <c r="AT761"/>
  <c r="AT762"/>
  <c r="AT763"/>
  <c r="AT764"/>
  <c r="AT765"/>
  <c r="AT766"/>
  <c r="AT767"/>
  <c r="AT768"/>
  <c r="AT769"/>
  <c r="AT770"/>
  <c r="AT771"/>
  <c r="AT772"/>
  <c r="AT773"/>
  <c r="AT774"/>
  <c r="AT775"/>
  <c r="AT776"/>
  <c r="AT777"/>
  <c r="AT778"/>
  <c r="AT779"/>
  <c r="AT780"/>
  <c r="AT781"/>
  <c r="AT782"/>
  <c r="AT783"/>
  <c r="AT784"/>
  <c r="AT785"/>
  <c r="AT786"/>
  <c r="AT787"/>
  <c r="AT788"/>
  <c r="AT789"/>
  <c r="AT790"/>
  <c r="AT791"/>
  <c r="AT792"/>
  <c r="AT793"/>
  <c r="AT794"/>
  <c r="AT795"/>
  <c r="AT796"/>
  <c r="AT797"/>
  <c r="AT798"/>
  <c r="AT799"/>
  <c r="AT800"/>
  <c r="AT801"/>
  <c r="AT802"/>
  <c r="AT803"/>
  <c r="AT804"/>
  <c r="AT805"/>
  <c r="AT806"/>
  <c r="AT807"/>
  <c r="AT808"/>
  <c r="AT809"/>
  <c r="AT810"/>
  <c r="AT811"/>
  <c r="AT812"/>
  <c r="AT813"/>
  <c r="AT814"/>
  <c r="AT815"/>
  <c r="AT816"/>
  <c r="AT817"/>
  <c r="AT818"/>
  <c r="AT819"/>
  <c r="AT820"/>
  <c r="AT821"/>
  <c r="AT822"/>
  <c r="AT823"/>
  <c r="AT824"/>
  <c r="AT825"/>
  <c r="AT826"/>
  <c r="AT827"/>
  <c r="AT828"/>
  <c r="AT829"/>
  <c r="AT830"/>
  <c r="AT831"/>
  <c r="AT832"/>
  <c r="AT833"/>
  <c r="AT834"/>
  <c r="AT835"/>
  <c r="AT836"/>
  <c r="AT837"/>
  <c r="AT838"/>
  <c r="AT839"/>
  <c r="AT840"/>
  <c r="AT841"/>
  <c r="AT842"/>
  <c r="AT843"/>
  <c r="AT844"/>
  <c r="AT845"/>
  <c r="AT846"/>
  <c r="AT847"/>
  <c r="AT848"/>
  <c r="AT849"/>
  <c r="AT850"/>
  <c r="AT851"/>
  <c r="AT852"/>
  <c r="AT853"/>
  <c r="AT854"/>
  <c r="AT855"/>
  <c r="AT856"/>
  <c r="AT857"/>
  <c r="AT858"/>
  <c r="AT859"/>
  <c r="AT860"/>
  <c r="AT861"/>
  <c r="AT862"/>
  <c r="AT863"/>
  <c r="AT864"/>
  <c r="AT865"/>
  <c r="AT866"/>
  <c r="AT867"/>
  <c r="AT868"/>
  <c r="AT869"/>
  <c r="AT870"/>
  <c r="AT871"/>
  <c r="AT872"/>
  <c r="AT873"/>
  <c r="AT874"/>
  <c r="AT875"/>
  <c r="AT876"/>
  <c r="AT877"/>
  <c r="AT878"/>
  <c r="AT879"/>
  <c r="AT880"/>
  <c r="AT881"/>
  <c r="AT882"/>
  <c r="AT883"/>
  <c r="AT884"/>
  <c r="AT885"/>
  <c r="AT886"/>
  <c r="AT887"/>
  <c r="AT888"/>
  <c r="AT889"/>
  <c r="AT890"/>
  <c r="AT891"/>
  <c r="AT892"/>
  <c r="AT893"/>
  <c r="AT894"/>
  <c r="AT895"/>
  <c r="AT896"/>
  <c r="AT897"/>
  <c r="AT898"/>
  <c r="AT899"/>
  <c r="AT900"/>
  <c r="AT901"/>
  <c r="AT902"/>
  <c r="AT903"/>
  <c r="AT904"/>
  <c r="AT905"/>
  <c r="AT906"/>
  <c r="AT907"/>
  <c r="AT908"/>
  <c r="AT909"/>
  <c r="AT910"/>
  <c r="AT911"/>
  <c r="AT912"/>
  <c r="AT913"/>
  <c r="AT914"/>
  <c r="AT915"/>
  <c r="AT916"/>
  <c r="AT917"/>
  <c r="AT918"/>
  <c r="AT919"/>
  <c r="AT920"/>
  <c r="AT921"/>
  <c r="AT922"/>
  <c r="AT923"/>
  <c r="AT924"/>
  <c r="AT925"/>
  <c r="AT926"/>
  <c r="AT927"/>
  <c r="AT928"/>
  <c r="AT929"/>
  <c r="AT930"/>
  <c r="AT931"/>
  <c r="AT932"/>
  <c r="AT933"/>
  <c r="AT934"/>
  <c r="AT935"/>
  <c r="AT936"/>
  <c r="AT937"/>
  <c r="AT938"/>
  <c r="AT939"/>
  <c r="AT940"/>
  <c r="AT941"/>
  <c r="AT942"/>
  <c r="AT943"/>
  <c r="AT944"/>
  <c r="AT945"/>
  <c r="AT946"/>
  <c r="AT947"/>
  <c r="AT948"/>
  <c r="AT949"/>
  <c r="AT950"/>
  <c r="AT951"/>
  <c r="AT952"/>
  <c r="AT953"/>
  <c r="AT954"/>
  <c r="AT955"/>
  <c r="AT956"/>
  <c r="AT957"/>
  <c r="AT958"/>
  <c r="AT959"/>
  <c r="AT960"/>
  <c r="AT961"/>
  <c r="AT962"/>
  <c r="AT963"/>
  <c r="AT964"/>
  <c r="AT965"/>
  <c r="AT966"/>
  <c r="AT967"/>
  <c r="AT968"/>
  <c r="AT969"/>
  <c r="AT970"/>
  <c r="AT971"/>
  <c r="AT972"/>
  <c r="AT973"/>
  <c r="AT974"/>
  <c r="AT975"/>
  <c r="AT976"/>
  <c r="AT977"/>
  <c r="AT978"/>
  <c r="AT979"/>
  <c r="AT980"/>
  <c r="AT981"/>
  <c r="AT982"/>
  <c r="AT983"/>
  <c r="AT984"/>
  <c r="AT985"/>
  <c r="AT986"/>
  <c r="AT987"/>
  <c r="AT988"/>
  <c r="AT989"/>
  <c r="AT990"/>
  <c r="AT991"/>
  <c r="AT992"/>
  <c r="AT993"/>
  <c r="AT994"/>
  <c r="AT995"/>
  <c r="AT996"/>
  <c r="AT997"/>
  <c r="AT998"/>
  <c r="AT999"/>
  <c r="AT1000"/>
  <c r="AT1001"/>
  <c r="AT1002"/>
  <c r="AT1003"/>
  <c r="AT1004"/>
  <c r="AT1005"/>
  <c r="AT1006"/>
  <c r="AT1007"/>
  <c r="AT1008"/>
  <c r="AT1009"/>
  <c r="AT1010"/>
  <c r="AT1011"/>
  <c r="AU3"/>
  <c r="A3"/>
  <c r="AU19"/>
  <c r="AU20"/>
  <c r="AU28"/>
  <c r="AU30"/>
  <c r="AU36"/>
  <c r="AU37"/>
  <c r="AU44"/>
  <c r="AU52"/>
  <c r="AU60"/>
  <c r="AU62"/>
  <c r="AU68"/>
  <c r="AU84"/>
  <c r="AU100"/>
  <c r="AU102"/>
  <c r="AU116"/>
  <c r="AU124"/>
  <c r="AU131"/>
  <c r="AU132"/>
  <c r="AU139"/>
  <c r="AU140"/>
  <c r="AU147"/>
  <c r="AU148"/>
  <c r="AU150"/>
  <c r="AU155"/>
  <c r="AU156"/>
  <c r="AU158"/>
  <c r="AU163"/>
  <c r="AU164"/>
  <c r="AU172"/>
  <c r="AU179"/>
  <c r="AU180"/>
  <c r="AU187"/>
  <c r="AU188"/>
  <c r="AU190"/>
  <c r="AU195"/>
  <c r="AU196"/>
  <c r="AU198"/>
  <c r="AU203"/>
  <c r="AU204"/>
  <c r="AU211"/>
  <c r="AU219"/>
  <c r="AU220"/>
  <c r="AU221"/>
  <c r="AU227"/>
  <c r="AU228"/>
  <c r="AU230"/>
  <c r="AU235"/>
  <c r="AU236"/>
  <c r="AU237"/>
  <c r="AU243"/>
  <c r="AU244"/>
  <c r="AU251"/>
  <c r="AU252"/>
  <c r="AU259"/>
  <c r="AU260"/>
  <c r="AU262"/>
  <c r="AU267"/>
  <c r="AU275"/>
  <c r="AU276"/>
  <c r="AU278"/>
  <c r="AU284"/>
  <c r="AU292"/>
  <c r="AU299"/>
  <c r="AU300"/>
  <c r="AU302"/>
  <c r="AU307"/>
  <c r="AU308"/>
  <c r="AU315"/>
  <c r="AU316"/>
  <c r="AU318"/>
  <c r="AU323"/>
  <c r="AU324"/>
  <c r="AU328"/>
  <c r="AU331"/>
  <c r="AU332"/>
  <c r="AU336"/>
  <c r="AU339"/>
  <c r="AU340"/>
  <c r="AU344"/>
  <c r="AU347"/>
  <c r="AU348"/>
  <c r="AU356"/>
  <c r="AU364"/>
  <c r="AU365"/>
  <c r="AU366"/>
  <c r="AU371"/>
  <c r="AU372"/>
  <c r="AU373"/>
  <c r="AU379"/>
  <c r="AU382"/>
  <c r="AU388"/>
  <c r="AU390"/>
  <c r="AU395"/>
  <c r="AU396"/>
  <c r="AU412"/>
  <c r="AU414"/>
  <c r="AU420"/>
  <c r="AU424"/>
  <c r="AU427"/>
  <c r="AU428"/>
  <c r="AU429"/>
  <c r="AU435"/>
  <c r="AU443"/>
  <c r="AU446"/>
  <c r="AU452"/>
  <c r="AU454"/>
  <c r="AU459"/>
  <c r="AU460"/>
  <c r="AU467"/>
  <c r="AU468"/>
  <c r="AU470"/>
  <c r="AU475"/>
  <c r="AU476"/>
  <c r="AU483"/>
  <c r="AU484"/>
  <c r="AU486"/>
  <c r="AU490"/>
  <c r="AU491"/>
  <c r="AU492"/>
  <c r="AU498"/>
  <c r="AU499"/>
  <c r="AU500"/>
  <c r="AU502"/>
  <c r="AU507"/>
  <c r="AU508"/>
  <c r="CX18"/>
  <c r="CV28"/>
  <c r="CW28"/>
  <c r="CV36"/>
  <c r="CW36"/>
  <c r="CX52"/>
  <c r="CX62"/>
  <c r="CX68"/>
  <c r="CX76"/>
  <c r="CV83"/>
  <c r="CW83"/>
  <c r="CV91"/>
  <c r="CV107"/>
  <c r="CV116"/>
  <c r="CW116"/>
  <c r="CX116"/>
  <c r="CV123"/>
  <c r="CW123"/>
  <c r="CV124"/>
  <c r="CW124"/>
  <c r="CX124"/>
  <c r="CV132"/>
  <c r="CW132"/>
  <c r="CX132"/>
  <c r="CX139"/>
  <c r="CV140"/>
  <c r="CW140"/>
  <c r="CX140"/>
  <c r="CX150"/>
  <c r="CW155"/>
  <c r="CX155"/>
  <c r="CX160"/>
  <c r="CW180"/>
  <c r="CW189"/>
  <c r="CX190"/>
  <c r="CW196"/>
  <c r="CX198"/>
  <c r="CW203"/>
  <c r="CX203"/>
  <c r="CX204"/>
  <c r="CV212"/>
  <c r="CW227"/>
  <c r="CW228"/>
  <c r="CX228"/>
  <c r="CX235"/>
  <c r="CX236"/>
  <c r="CV237"/>
  <c r="CX244"/>
  <c r="CX250"/>
  <c r="CV252"/>
  <c r="CW252"/>
  <c r="CX252"/>
  <c r="CW259"/>
  <c r="CX259"/>
  <c r="CV293"/>
  <c r="CV300"/>
  <c r="CW300"/>
  <c r="CV306"/>
  <c r="CW307"/>
  <c r="CX307"/>
  <c r="CV308"/>
  <c r="CW308"/>
  <c r="CW316"/>
  <c r="CX316"/>
  <c r="CV324"/>
  <c r="CW324"/>
  <c r="CX339"/>
  <c r="CV340"/>
  <c r="CV347"/>
  <c r="CW347"/>
  <c r="CX347"/>
  <c r="CW356"/>
  <c r="CV357"/>
  <c r="CX360"/>
  <c r="CW371"/>
  <c r="CX371"/>
  <c r="CV372"/>
  <c r="CW372"/>
  <c r="CX372"/>
  <c r="CV379"/>
  <c r="CW379"/>
  <c r="CV380"/>
  <c r="CW380"/>
  <c r="CX380"/>
  <c r="CX381"/>
  <c r="CV412"/>
  <c r="CX412"/>
  <c r="CV428"/>
  <c r="CX428"/>
  <c r="CW435"/>
  <c r="CX435"/>
  <c r="CV437"/>
  <c r="CX446"/>
  <c r="CW452"/>
  <c r="CV469"/>
  <c r="CX469"/>
  <c r="CW476"/>
  <c r="CX476"/>
  <c r="CW477"/>
  <c r="CW484"/>
  <c r="CX484"/>
  <c r="CW485"/>
  <c r="CV491"/>
  <c r="CW491"/>
  <c r="CX491"/>
  <c r="CV492"/>
  <c r="CW492"/>
  <c r="CX492"/>
  <c r="CV507"/>
  <c r="CW508"/>
  <c r="CX508"/>
  <c r="AU1"/>
  <c r="AW20"/>
  <c r="AW22"/>
  <c r="AW27"/>
  <c r="AW28"/>
  <c r="AW30"/>
  <c r="AW36"/>
  <c r="AW52"/>
  <c r="AW59"/>
  <c r="AW60"/>
  <c r="AW67"/>
  <c r="AW70"/>
  <c r="AW83"/>
  <c r="AW84"/>
  <c r="AW91"/>
  <c r="AW92"/>
  <c r="AW99"/>
  <c r="AW107"/>
  <c r="AW115"/>
  <c r="AW116"/>
  <c r="AW123"/>
  <c r="AW124"/>
  <c r="AW126"/>
  <c r="AW131"/>
  <c r="AW132"/>
  <c r="AW139"/>
  <c r="AW140"/>
  <c r="AW147"/>
  <c r="AW148"/>
  <c r="AW150"/>
  <c r="AW155"/>
  <c r="AW156"/>
  <c r="AW158"/>
  <c r="AW163"/>
  <c r="AW171"/>
  <c r="AW179"/>
  <c r="AW180"/>
  <c r="AW187"/>
  <c r="AW188"/>
  <c r="AW189"/>
  <c r="AW196"/>
  <c r="AW203"/>
  <c r="AW204"/>
  <c r="AW211"/>
  <c r="AW212"/>
  <c r="AW214"/>
  <c r="AW219"/>
  <c r="AW220"/>
  <c r="AW227"/>
  <c r="AW228"/>
  <c r="AW235"/>
  <c r="AW236"/>
  <c r="AW243"/>
  <c r="AW244"/>
  <c r="AW251"/>
  <c r="AW252"/>
  <c r="AW259"/>
  <c r="AW260"/>
  <c r="AW262"/>
  <c r="AW267"/>
  <c r="AW275"/>
  <c r="AW276"/>
  <c r="AW278"/>
  <c r="AW284"/>
  <c r="AW286"/>
  <c r="AW292"/>
  <c r="AW293"/>
  <c r="AW294"/>
  <c r="AW299"/>
  <c r="AW300"/>
  <c r="AW302"/>
  <c r="AW307"/>
  <c r="AW308"/>
  <c r="AW310"/>
  <c r="AW315"/>
  <c r="AW316"/>
  <c r="AW318"/>
  <c r="AW323"/>
  <c r="AW324"/>
  <c r="AW326"/>
  <c r="AW331"/>
  <c r="AW332"/>
  <c r="AW334"/>
  <c r="AW339"/>
  <c r="AW340"/>
  <c r="AW342"/>
  <c r="AW348"/>
  <c r="AW356"/>
  <c r="AW360"/>
  <c r="AW364"/>
  <c r="AW366"/>
  <c r="AW371"/>
  <c r="AW372"/>
  <c r="AW374"/>
  <c r="AW379"/>
  <c r="AW380"/>
  <c r="AW387"/>
  <c r="AW388"/>
  <c r="AW390"/>
  <c r="AW395"/>
  <c r="AW396"/>
  <c r="AW397"/>
  <c r="AW398"/>
  <c r="AW403"/>
  <c r="AW404"/>
  <c r="AW408"/>
  <c r="AW411"/>
  <c r="AW412"/>
  <c r="AW414"/>
  <c r="AW420"/>
  <c r="AW427"/>
  <c r="AW428"/>
  <c r="AW435"/>
  <c r="AW437"/>
  <c r="AW443"/>
  <c r="AW452"/>
  <c r="AW453"/>
  <c r="AW454"/>
  <c r="AW459"/>
  <c r="AW460"/>
  <c r="AW467"/>
  <c r="AW468"/>
  <c r="AW470"/>
  <c r="AW475"/>
  <c r="AW476"/>
  <c r="AW483"/>
  <c r="AW484"/>
  <c r="AW486"/>
  <c r="AW491"/>
  <c r="AW492"/>
  <c r="AW493"/>
  <c r="AW499"/>
  <c r="AW500"/>
  <c r="AW507"/>
  <c r="AW508"/>
  <c r="CP20"/>
  <c r="AV20"/>
  <c r="CY20"/>
  <c r="CP508"/>
  <c r="AV508"/>
  <c r="CP507"/>
  <c r="CP506"/>
  <c r="CP505"/>
  <c r="CP504"/>
  <c r="CP503"/>
  <c r="CP502"/>
  <c r="AV502" s="1"/>
  <c r="CP501"/>
  <c r="AV501"/>
  <c r="CP500"/>
  <c r="CP499"/>
  <c r="AV499" s="1"/>
  <c r="CP498"/>
  <c r="CP497"/>
  <c r="CY497" s="1"/>
  <c r="CP496"/>
  <c r="CP495"/>
  <c r="CY495" s="1"/>
  <c r="CP494"/>
  <c r="CP493"/>
  <c r="CP492"/>
  <c r="AV492" s="1"/>
  <c r="CP491"/>
  <c r="CP490"/>
  <c r="CP489"/>
  <c r="CP488"/>
  <c r="CP487"/>
  <c r="CP486"/>
  <c r="AV486"/>
  <c r="CP485"/>
  <c r="CP484"/>
  <c r="AV484"/>
  <c r="CP483"/>
  <c r="CP482"/>
  <c r="CP481"/>
  <c r="CY481" s="1"/>
  <c r="CP480"/>
  <c r="CP479"/>
  <c r="CP478"/>
  <c r="CP477"/>
  <c r="CP476"/>
  <c r="AV476"/>
  <c r="CP475"/>
  <c r="AV475" s="1"/>
  <c r="CP474"/>
  <c r="AV474"/>
  <c r="CP473"/>
  <c r="CP472"/>
  <c r="CP471"/>
  <c r="CP470"/>
  <c r="AV470"/>
  <c r="CP469"/>
  <c r="CY469" s="1"/>
  <c r="CP468"/>
  <c r="AV468"/>
  <c r="CP467"/>
  <c r="CP466"/>
  <c r="CP465"/>
  <c r="CY465" s="1"/>
  <c r="CP464"/>
  <c r="CY464"/>
  <c r="CP463"/>
  <c r="CP462"/>
  <c r="AV462"/>
  <c r="CP461"/>
  <c r="CP460"/>
  <c r="AV460"/>
  <c r="CP459"/>
  <c r="CP458"/>
  <c r="CP457"/>
  <c r="CP456"/>
  <c r="CP455"/>
  <c r="CP454"/>
  <c r="CP453"/>
  <c r="CP452"/>
  <c r="AV452"/>
  <c r="CP451"/>
  <c r="CP450"/>
  <c r="CP449"/>
  <c r="CP448"/>
  <c r="CP447"/>
  <c r="CP446"/>
  <c r="CP445"/>
  <c r="CP444"/>
  <c r="CP443"/>
  <c r="AV443" s="1"/>
  <c r="CP442"/>
  <c r="CP441"/>
  <c r="CP440"/>
  <c r="CP439"/>
  <c r="CP438"/>
  <c r="AV438"/>
  <c r="CP437"/>
  <c r="AV437"/>
  <c r="CP436"/>
  <c r="CP435"/>
  <c r="AV435"/>
  <c r="CP434"/>
  <c r="CP433"/>
  <c r="CP432"/>
  <c r="CY432" s="1"/>
  <c r="CP431"/>
  <c r="CY431" s="1"/>
  <c r="CP430"/>
  <c r="CP429"/>
  <c r="CP428"/>
  <c r="AV428"/>
  <c r="CP427"/>
  <c r="CP426"/>
  <c r="CP425"/>
  <c r="CP424"/>
  <c r="CP423"/>
  <c r="CP422"/>
  <c r="CP421"/>
  <c r="CP420"/>
  <c r="AV420" s="1"/>
  <c r="CP419"/>
  <c r="CP418"/>
  <c r="CP417"/>
  <c r="CP416"/>
  <c r="CP415"/>
  <c r="CP414"/>
  <c r="CP413"/>
  <c r="CP412"/>
  <c r="AV412"/>
  <c r="CP411"/>
  <c r="AV411" s="1"/>
  <c r="CP410"/>
  <c r="CP409"/>
  <c r="CP408"/>
  <c r="AV408"/>
  <c r="CP407"/>
  <c r="CP406"/>
  <c r="CP405"/>
  <c r="CP404"/>
  <c r="CY404" s="1"/>
  <c r="CP403"/>
  <c r="AV403" s="1"/>
  <c r="CP402"/>
  <c r="CY402" s="1"/>
  <c r="CP401"/>
  <c r="CP400"/>
  <c r="CY400"/>
  <c r="CP399"/>
  <c r="CP398"/>
  <c r="AV398"/>
  <c r="CP397"/>
  <c r="AV397" s="1"/>
  <c r="CP396"/>
  <c r="AV396"/>
  <c r="CP395"/>
  <c r="CP394"/>
  <c r="CP393"/>
  <c r="CP392"/>
  <c r="CP391"/>
  <c r="CP390"/>
  <c r="CP389"/>
  <c r="CP388"/>
  <c r="CY388" s="1"/>
  <c r="AV388"/>
  <c r="CP387"/>
  <c r="CP386"/>
  <c r="CP385"/>
  <c r="CP384"/>
  <c r="CP383"/>
  <c r="CP382"/>
  <c r="CP381"/>
  <c r="CP380"/>
  <c r="AV380"/>
  <c r="CP379"/>
  <c r="CP378"/>
  <c r="CP377"/>
  <c r="CY377" s="1"/>
  <c r="CP376"/>
  <c r="CP375"/>
  <c r="CP374"/>
  <c r="AV374"/>
  <c r="CP373"/>
  <c r="CP372"/>
  <c r="AV372" s="1"/>
  <c r="CP371"/>
  <c r="AV371"/>
  <c r="CP370"/>
  <c r="CP369"/>
  <c r="CP368"/>
  <c r="CY368" s="1"/>
  <c r="CP367"/>
  <c r="CP366"/>
  <c r="CP365"/>
  <c r="CP364"/>
  <c r="AV364"/>
  <c r="CP363"/>
  <c r="CP362"/>
  <c r="CP361"/>
  <c r="CP360"/>
  <c r="CP359"/>
  <c r="CP358"/>
  <c r="CP357"/>
  <c r="CP356"/>
  <c r="AV356"/>
  <c r="CP355"/>
  <c r="CP354"/>
  <c r="CP353"/>
  <c r="CP352"/>
  <c r="CP351"/>
  <c r="CP350"/>
  <c r="AV350" s="1"/>
  <c r="CP349"/>
  <c r="CP348"/>
  <c r="AV348" s="1"/>
  <c r="CP347"/>
  <c r="AV347"/>
  <c r="CP346"/>
  <c r="CP345"/>
  <c r="CP344"/>
  <c r="CP343"/>
  <c r="CP342"/>
  <c r="AV342"/>
  <c r="CP341"/>
  <c r="CP340"/>
  <c r="CP339"/>
  <c r="AV339" s="1"/>
  <c r="CP338"/>
  <c r="CP337"/>
  <c r="CP336"/>
  <c r="CP335"/>
  <c r="CP334"/>
  <c r="CP333"/>
  <c r="CP332"/>
  <c r="AV332"/>
  <c r="CP331"/>
  <c r="CP330"/>
  <c r="CP329"/>
  <c r="CP328"/>
  <c r="CP327"/>
  <c r="CP326"/>
  <c r="CP325"/>
  <c r="CP324"/>
  <c r="CY324" s="1"/>
  <c r="AV324"/>
  <c r="CP323"/>
  <c r="CP322"/>
  <c r="CY322" s="1"/>
  <c r="CP321"/>
  <c r="CP320"/>
  <c r="CP319"/>
  <c r="CP318"/>
  <c r="CP317"/>
  <c r="CP316"/>
  <c r="AV316" s="1"/>
  <c r="CP315"/>
  <c r="AV315"/>
  <c r="CP314"/>
  <c r="CP313"/>
  <c r="CP312"/>
  <c r="CP311"/>
  <c r="CP310"/>
  <c r="AV310"/>
  <c r="CP309"/>
  <c r="AV309"/>
  <c r="CP308"/>
  <c r="AV308" s="1"/>
  <c r="CP307"/>
  <c r="AV307"/>
  <c r="CP306"/>
  <c r="CP305"/>
  <c r="CY305" s="1"/>
  <c r="CP304"/>
  <c r="CP303"/>
  <c r="CP302"/>
  <c r="CP301"/>
  <c r="CP300"/>
  <c r="CP299"/>
  <c r="CP298"/>
  <c r="CP297"/>
  <c r="CP296"/>
  <c r="CP295"/>
  <c r="CP294"/>
  <c r="AV294"/>
  <c r="CP293"/>
  <c r="CP292"/>
  <c r="CP291"/>
  <c r="CY291" s="1"/>
  <c r="CP290"/>
  <c r="CP289"/>
  <c r="CP288"/>
  <c r="CP287"/>
  <c r="CP286"/>
  <c r="AV286" s="1"/>
  <c r="CP285"/>
  <c r="CP284"/>
  <c r="CP283"/>
  <c r="AV283"/>
  <c r="CP282"/>
  <c r="CP281"/>
  <c r="CP280"/>
  <c r="AV280" s="1"/>
  <c r="CP279"/>
  <c r="CP278"/>
  <c r="AV278"/>
  <c r="CP277"/>
  <c r="CY277" s="1"/>
  <c r="CP276"/>
  <c r="AV276"/>
  <c r="CP275"/>
  <c r="AV275" s="1"/>
  <c r="CP274"/>
  <c r="CP273"/>
  <c r="CP272"/>
  <c r="CY272" s="1"/>
  <c r="CP271"/>
  <c r="CP270"/>
  <c r="AV270" s="1"/>
  <c r="CP269"/>
  <c r="CP268"/>
  <c r="CP267"/>
  <c r="CP266"/>
  <c r="CP265"/>
  <c r="CP264"/>
  <c r="CP263"/>
  <c r="CP262"/>
  <c r="CP261"/>
  <c r="CP260"/>
  <c r="AV260"/>
  <c r="CP259"/>
  <c r="CY259" s="1"/>
  <c r="CP258"/>
  <c r="CP257"/>
  <c r="CY257" s="1"/>
  <c r="CP256"/>
  <c r="AV256" s="1"/>
  <c r="CP255"/>
  <c r="CP254"/>
  <c r="CP253"/>
  <c r="CP252"/>
  <c r="AV252"/>
  <c r="CP251"/>
  <c r="CP250"/>
  <c r="CP249"/>
  <c r="CP248"/>
  <c r="CP247"/>
  <c r="CP246"/>
  <c r="CP245"/>
  <c r="CY245" s="1"/>
  <c r="CP244"/>
  <c r="CP243"/>
  <c r="AV243"/>
  <c r="CP242"/>
  <c r="CP241"/>
  <c r="CY241" s="1"/>
  <c r="CP240"/>
  <c r="CP239"/>
  <c r="CP238"/>
  <c r="CP237"/>
  <c r="CP236"/>
  <c r="AV236"/>
  <c r="CP235"/>
  <c r="CP234"/>
  <c r="CP233"/>
  <c r="CP232"/>
  <c r="CP231"/>
  <c r="CP230"/>
  <c r="CP229"/>
  <c r="CP228"/>
  <c r="AV228" s="1"/>
  <c r="CP227"/>
  <c r="CP226"/>
  <c r="CP225"/>
  <c r="CP224"/>
  <c r="CP223"/>
  <c r="CP222"/>
  <c r="AV222"/>
  <c r="CP221"/>
  <c r="CP220"/>
  <c r="AV220" s="1"/>
  <c r="CP219"/>
  <c r="CP218"/>
  <c r="CP217"/>
  <c r="CY217" s="1"/>
  <c r="CP216"/>
  <c r="CP215"/>
  <c r="CP214"/>
  <c r="AV214" s="1"/>
  <c r="CP213"/>
  <c r="CP212"/>
  <c r="CP211"/>
  <c r="AV211" s="1"/>
  <c r="CP210"/>
  <c r="CP209"/>
  <c r="CP208"/>
  <c r="CY208"/>
  <c r="AV208"/>
  <c r="CP207"/>
  <c r="CP206"/>
  <c r="CY206" s="1"/>
  <c r="CP205"/>
  <c r="CP204"/>
  <c r="AV204"/>
  <c r="CP203"/>
  <c r="CP202"/>
  <c r="AV202" s="1"/>
  <c r="CP201"/>
  <c r="CP200"/>
  <c r="CP199"/>
  <c r="CP198"/>
  <c r="AV198"/>
  <c r="CP197"/>
  <c r="CP196"/>
  <c r="AV196"/>
  <c r="CP195"/>
  <c r="CP194"/>
  <c r="CP193"/>
  <c r="CP192"/>
  <c r="CP191"/>
  <c r="CP190"/>
  <c r="CP189"/>
  <c r="CP188"/>
  <c r="CP187"/>
  <c r="AV187"/>
  <c r="CP186"/>
  <c r="CP185"/>
  <c r="CP184"/>
  <c r="CP183"/>
  <c r="CP182"/>
  <c r="AV182"/>
  <c r="CP181"/>
  <c r="CY181" s="1"/>
  <c r="CP180"/>
  <c r="AV180" s="1"/>
  <c r="CP179"/>
  <c r="AV179"/>
  <c r="CP178"/>
  <c r="CP177"/>
  <c r="CP176"/>
  <c r="CY176" s="1"/>
  <c r="CP175"/>
  <c r="CP174"/>
  <c r="CP173"/>
  <c r="AV173"/>
  <c r="CP172"/>
  <c r="AV172" s="1"/>
  <c r="CP171"/>
  <c r="CP170"/>
  <c r="CP169"/>
  <c r="CP168"/>
  <c r="CP167"/>
  <c r="CP166"/>
  <c r="AV166"/>
  <c r="CP165"/>
  <c r="CP164"/>
  <c r="AV164"/>
  <c r="CP163"/>
  <c r="CY163" s="1"/>
  <c r="CP162"/>
  <c r="CP161"/>
  <c r="CP160"/>
  <c r="CP159"/>
  <c r="CP158"/>
  <c r="CP157"/>
  <c r="CP156"/>
  <c r="AV156"/>
  <c r="CP155"/>
  <c r="AV155"/>
  <c r="CP154"/>
  <c r="CP153"/>
  <c r="CP152"/>
  <c r="CP151"/>
  <c r="CP150"/>
  <c r="CP149"/>
  <c r="CP148"/>
  <c r="AV148" s="1"/>
  <c r="CP147"/>
  <c r="AV147"/>
  <c r="CP146"/>
  <c r="CP145"/>
  <c r="CP144"/>
  <c r="CP143"/>
  <c r="CP142"/>
  <c r="CP141"/>
  <c r="CP140"/>
  <c r="CY140" s="1"/>
  <c r="AV140"/>
  <c r="CP139"/>
  <c r="CP138"/>
  <c r="CP137"/>
  <c r="CP136"/>
  <c r="CP135"/>
  <c r="CP134"/>
  <c r="AV134" s="1"/>
  <c r="CP133"/>
  <c r="CP132"/>
  <c r="AV132"/>
  <c r="CP131"/>
  <c r="CP130"/>
  <c r="CP129"/>
  <c r="CP128"/>
  <c r="CP127"/>
  <c r="CP126"/>
  <c r="CP125"/>
  <c r="CP124"/>
  <c r="AV124" s="1"/>
  <c r="CP123"/>
  <c r="AV123"/>
  <c r="CP122"/>
  <c r="CP121"/>
  <c r="CY121" s="1"/>
  <c r="CP120"/>
  <c r="CP119"/>
  <c r="CP118"/>
  <c r="CP117"/>
  <c r="CP116"/>
  <c r="AV116"/>
  <c r="CP115"/>
  <c r="CY115" s="1"/>
  <c r="CP114"/>
  <c r="CP113"/>
  <c r="CP112"/>
  <c r="CY112"/>
  <c r="CP111"/>
  <c r="CP110"/>
  <c r="AV110"/>
  <c r="CP109"/>
  <c r="CP108"/>
  <c r="AV108" s="1"/>
  <c r="CP107"/>
  <c r="AV107" s="1"/>
  <c r="CP106"/>
  <c r="CY106"/>
  <c r="CP105"/>
  <c r="CP104"/>
  <c r="CP103"/>
  <c r="CP102"/>
  <c r="AV102"/>
  <c r="CP101"/>
  <c r="CP100"/>
  <c r="AV100"/>
  <c r="CP99"/>
  <c r="CY99" s="1"/>
  <c r="CP98"/>
  <c r="CP97"/>
  <c r="CP96"/>
  <c r="CP95"/>
  <c r="CY95"/>
  <c r="CP94"/>
  <c r="CY94" s="1"/>
  <c r="CP93"/>
  <c r="CP92"/>
  <c r="AV92"/>
  <c r="CP91"/>
  <c r="CP90"/>
  <c r="CP89"/>
  <c r="CP88"/>
  <c r="CP87"/>
  <c r="CP86"/>
  <c r="CP85"/>
  <c r="CP84"/>
  <c r="AV84"/>
  <c r="CP83"/>
  <c r="AV83" s="1"/>
  <c r="CP82"/>
  <c r="CP81"/>
  <c r="CP80"/>
  <c r="CY80"/>
  <c r="CP79"/>
  <c r="CP78"/>
  <c r="CY78"/>
  <c r="CP77"/>
  <c r="CP76"/>
  <c r="CP75"/>
  <c r="CY75"/>
  <c r="CP74"/>
  <c r="CP73"/>
  <c r="CP72"/>
  <c r="CP71"/>
  <c r="CP70"/>
  <c r="AV70"/>
  <c r="CP69"/>
  <c r="CP68"/>
  <c r="CY68" s="1"/>
  <c r="AV68"/>
  <c r="CP67"/>
  <c r="CP66"/>
  <c r="CP65"/>
  <c r="CY65"/>
  <c r="CP64"/>
  <c r="CP63"/>
  <c r="CP62"/>
  <c r="AV62"/>
  <c r="CP61"/>
  <c r="CP60"/>
  <c r="AV60" s="1"/>
  <c r="CP59"/>
  <c r="CP58"/>
  <c r="CP57"/>
  <c r="CY57" s="1"/>
  <c r="CP56"/>
  <c r="CP55"/>
  <c r="CP54"/>
  <c r="CP53"/>
  <c r="AV53"/>
  <c r="CP52"/>
  <c r="AV52"/>
  <c r="CP51"/>
  <c r="CP50"/>
  <c r="CY50" s="1"/>
  <c r="CP49"/>
  <c r="CP48"/>
  <c r="CY48"/>
  <c r="CP47"/>
  <c r="CP46"/>
  <c r="CY46" s="1"/>
  <c r="CP45"/>
  <c r="CP44"/>
  <c r="AV44"/>
  <c r="CP43"/>
  <c r="CP42"/>
  <c r="CP41"/>
  <c r="CP40"/>
  <c r="CY40"/>
  <c r="CP39"/>
  <c r="CP38"/>
  <c r="CP37"/>
  <c r="CP36"/>
  <c r="AV36" s="1"/>
  <c r="CP35"/>
  <c r="AV35"/>
  <c r="CP34"/>
  <c r="CP33"/>
  <c r="CP32"/>
  <c r="CP31"/>
  <c r="CY31"/>
  <c r="CP30"/>
  <c r="CP29"/>
  <c r="CP28"/>
  <c r="AV28" s="1"/>
  <c r="CP27"/>
  <c r="CP26"/>
  <c r="CP25"/>
  <c r="CP24"/>
  <c r="CP23"/>
  <c r="CP22"/>
  <c r="AV22"/>
  <c r="CP21"/>
  <c r="CP19"/>
  <c r="CY19" s="1"/>
  <c r="AV19"/>
  <c r="CP18"/>
  <c r="CY18" s="1"/>
  <c r="CP17"/>
  <c r="CY17"/>
  <c r="CP15"/>
  <c r="CY15" s="1"/>
  <c r="CP14"/>
  <c r="AV14" s="1"/>
  <c r="CP13"/>
  <c r="CY13" s="1"/>
  <c r="CP12"/>
  <c r="AV12"/>
  <c r="CP11"/>
  <c r="CY11" s="1"/>
  <c r="CP10"/>
  <c r="CP16"/>
  <c r="CZ508"/>
  <c r="CZ507"/>
  <c r="CZ506"/>
  <c r="CZ505"/>
  <c r="CZ504"/>
  <c r="CZ503"/>
  <c r="CZ502"/>
  <c r="CZ501"/>
  <c r="CY501"/>
  <c r="CZ500"/>
  <c r="CZ499"/>
  <c r="CZ498"/>
  <c r="CZ497"/>
  <c r="CZ496"/>
  <c r="CZ495"/>
  <c r="CZ494"/>
  <c r="CZ493"/>
  <c r="CZ492"/>
  <c r="CZ491"/>
  <c r="CZ490"/>
  <c r="CZ489"/>
  <c r="CZ488"/>
  <c r="CZ487"/>
  <c r="CZ486"/>
  <c r="CZ485"/>
  <c r="CZ484"/>
  <c r="CZ483"/>
  <c r="CZ482"/>
  <c r="CZ481"/>
  <c r="CZ480"/>
  <c r="CZ479"/>
  <c r="CZ478"/>
  <c r="CZ477"/>
  <c r="CZ476"/>
  <c r="CZ475"/>
  <c r="CZ474"/>
  <c r="CZ473"/>
  <c r="CY473"/>
  <c r="CZ472"/>
  <c r="CZ471"/>
  <c r="CZ470"/>
  <c r="CZ469"/>
  <c r="CZ468"/>
  <c r="CZ467"/>
  <c r="CZ466"/>
  <c r="CZ465"/>
  <c r="CZ464"/>
  <c r="CZ463"/>
  <c r="CZ462"/>
  <c r="CZ461"/>
  <c r="CZ460"/>
  <c r="CZ459"/>
  <c r="CZ458"/>
  <c r="CZ457"/>
  <c r="CZ456"/>
  <c r="CZ455"/>
  <c r="CZ454"/>
  <c r="CZ453"/>
  <c r="CZ452"/>
  <c r="CZ451"/>
  <c r="CZ450"/>
  <c r="CZ449"/>
  <c r="CZ448"/>
  <c r="CZ447"/>
  <c r="CZ446"/>
  <c r="CZ445"/>
  <c r="CZ444"/>
  <c r="CZ443"/>
  <c r="CY443"/>
  <c r="CZ442"/>
  <c r="CZ441"/>
  <c r="CZ440"/>
  <c r="CZ439"/>
  <c r="CZ438"/>
  <c r="CZ437"/>
  <c r="CY437"/>
  <c r="CZ436"/>
  <c r="CZ435"/>
  <c r="CZ434"/>
  <c r="CZ433"/>
  <c r="CY433"/>
  <c r="CZ432"/>
  <c r="CZ431"/>
  <c r="CZ430"/>
  <c r="CZ429"/>
  <c r="CZ428"/>
  <c r="CZ427"/>
  <c r="CZ426"/>
  <c r="CZ425"/>
  <c r="CZ424"/>
  <c r="CZ423"/>
  <c r="CZ422"/>
  <c r="CZ421"/>
  <c r="CZ420"/>
  <c r="CZ419"/>
  <c r="CZ418"/>
  <c r="CZ417"/>
  <c r="CY417"/>
  <c r="CZ416"/>
  <c r="CZ415"/>
  <c r="CZ414"/>
  <c r="CZ413"/>
  <c r="CZ412"/>
  <c r="CZ411"/>
  <c r="CY411"/>
  <c r="CZ410"/>
  <c r="CZ409"/>
  <c r="CY409"/>
  <c r="CZ408"/>
  <c r="CZ407"/>
  <c r="CZ406"/>
  <c r="CZ405"/>
  <c r="CY405"/>
  <c r="CZ404"/>
  <c r="CZ403"/>
  <c r="CY403"/>
  <c r="CZ402"/>
  <c r="CZ401"/>
  <c r="CZ400"/>
  <c r="CZ399"/>
  <c r="CZ398"/>
  <c r="CZ397"/>
  <c r="CY397"/>
  <c r="CZ396"/>
  <c r="CZ395"/>
  <c r="CZ394"/>
  <c r="CZ393"/>
  <c r="CZ392"/>
  <c r="CZ391"/>
  <c r="CZ390"/>
  <c r="CZ389"/>
  <c r="CZ388"/>
  <c r="CZ387"/>
  <c r="CZ386"/>
  <c r="CZ385"/>
  <c r="CY385"/>
  <c r="CZ384"/>
  <c r="CZ383"/>
  <c r="CZ382"/>
  <c r="CZ381"/>
  <c r="CZ380"/>
  <c r="CZ379"/>
  <c r="CZ378"/>
  <c r="CZ377"/>
  <c r="CZ376"/>
  <c r="CZ375"/>
  <c r="CZ374"/>
  <c r="CZ373"/>
  <c r="CY373"/>
  <c r="CZ372"/>
  <c r="CZ371"/>
  <c r="CZ370"/>
  <c r="CZ369"/>
  <c r="CY369"/>
  <c r="CZ368"/>
  <c r="CZ367"/>
  <c r="CZ366"/>
  <c r="CZ365"/>
  <c r="CZ364"/>
  <c r="CZ363"/>
  <c r="CZ362"/>
  <c r="CZ361"/>
  <c r="CZ360"/>
  <c r="CZ359"/>
  <c r="CZ358"/>
  <c r="CZ357"/>
  <c r="CZ356"/>
  <c r="CZ355"/>
  <c r="CZ354"/>
  <c r="CZ353"/>
  <c r="CZ352"/>
  <c r="CZ351"/>
  <c r="CZ350"/>
  <c r="CZ349"/>
  <c r="CZ348"/>
  <c r="CZ347"/>
  <c r="CY347"/>
  <c r="CZ346"/>
  <c r="CZ345"/>
  <c r="CY345"/>
  <c r="CZ344"/>
  <c r="CZ343"/>
  <c r="CZ342"/>
  <c r="CZ341"/>
  <c r="CY341"/>
  <c r="CZ340"/>
  <c r="CZ339"/>
  <c r="CZ338"/>
  <c r="CZ337"/>
  <c r="CZ336"/>
  <c r="CZ335"/>
  <c r="CZ334"/>
  <c r="CZ333"/>
  <c r="CZ332"/>
  <c r="CZ331"/>
  <c r="CZ330"/>
  <c r="CZ329"/>
  <c r="CZ328"/>
  <c r="CZ327"/>
  <c r="CZ326"/>
  <c r="CZ325"/>
  <c r="CZ324"/>
  <c r="CZ323"/>
  <c r="CZ322"/>
  <c r="CZ321"/>
  <c r="CY321"/>
  <c r="CZ320"/>
  <c r="CZ319"/>
  <c r="CZ318"/>
  <c r="CZ317"/>
  <c r="CZ316"/>
  <c r="CZ315"/>
  <c r="CY315"/>
  <c r="CZ314"/>
  <c r="CZ313"/>
  <c r="CY313"/>
  <c r="CZ312"/>
  <c r="CZ311"/>
  <c r="CZ310"/>
  <c r="CZ309"/>
  <c r="CY309"/>
  <c r="CZ308"/>
  <c r="CZ307"/>
  <c r="CZ306"/>
  <c r="CZ305"/>
  <c r="CZ304"/>
  <c r="CZ303"/>
  <c r="CZ302"/>
  <c r="CZ301"/>
  <c r="CZ300"/>
  <c r="CZ299"/>
  <c r="CZ298"/>
  <c r="CZ297"/>
  <c r="CZ296"/>
  <c r="CZ295"/>
  <c r="CZ294"/>
  <c r="CZ293"/>
  <c r="CZ292"/>
  <c r="CZ291"/>
  <c r="CZ290"/>
  <c r="CZ289"/>
  <c r="CY289"/>
  <c r="CZ288"/>
  <c r="CZ287"/>
  <c r="CZ286"/>
  <c r="CZ285"/>
  <c r="CZ284"/>
  <c r="CZ283"/>
  <c r="CY283"/>
  <c r="CZ282"/>
  <c r="CZ281"/>
  <c r="CZ280"/>
  <c r="CZ279"/>
  <c r="CZ278"/>
  <c r="CZ277"/>
  <c r="CZ276"/>
  <c r="CZ275"/>
  <c r="CY275"/>
  <c r="CZ274"/>
  <c r="CZ273"/>
  <c r="CY273"/>
  <c r="CZ272"/>
  <c r="CZ271"/>
  <c r="CZ270"/>
  <c r="CZ269"/>
  <c r="CY269"/>
  <c r="CZ268"/>
  <c r="CZ267"/>
  <c r="CZ266"/>
  <c r="CZ265"/>
  <c r="CZ264"/>
  <c r="CZ263"/>
  <c r="CZ262"/>
  <c r="CZ261"/>
  <c r="CZ260"/>
  <c r="CZ259"/>
  <c r="CZ258"/>
  <c r="CZ257"/>
  <c r="CZ256"/>
  <c r="CZ255"/>
  <c r="CZ254"/>
  <c r="CZ253"/>
  <c r="CZ252"/>
  <c r="CZ251"/>
  <c r="CZ250"/>
  <c r="CZ249"/>
  <c r="CY249"/>
  <c r="CZ248"/>
  <c r="CZ247"/>
  <c r="CZ246"/>
  <c r="CZ245"/>
  <c r="CZ244"/>
  <c r="CZ243"/>
  <c r="CZ242"/>
  <c r="CZ241"/>
  <c r="CZ240"/>
  <c r="CZ239"/>
  <c r="CZ238"/>
  <c r="CZ237"/>
  <c r="CZ236"/>
  <c r="CZ235"/>
  <c r="CZ234"/>
  <c r="CZ233"/>
  <c r="CZ232"/>
  <c r="CZ231"/>
  <c r="CZ230"/>
  <c r="CZ229"/>
  <c r="CZ228"/>
  <c r="CZ227"/>
  <c r="CZ226"/>
  <c r="CZ225"/>
  <c r="CZ224"/>
  <c r="CZ223"/>
  <c r="CZ222"/>
  <c r="CZ221"/>
  <c r="CZ220"/>
  <c r="CZ219"/>
  <c r="CZ218"/>
  <c r="CZ217"/>
  <c r="CZ216"/>
  <c r="CZ215"/>
  <c r="CZ214"/>
  <c r="CZ213"/>
  <c r="CY213"/>
  <c r="CZ212"/>
  <c r="CZ211"/>
  <c r="CZ210"/>
  <c r="CZ209"/>
  <c r="CY209"/>
  <c r="CZ208"/>
  <c r="CZ207"/>
  <c r="CZ206"/>
  <c r="CZ205"/>
  <c r="CZ204"/>
  <c r="CZ203"/>
  <c r="CZ202"/>
  <c r="CZ201"/>
  <c r="CZ200"/>
  <c r="CZ199"/>
  <c r="CZ198"/>
  <c r="CZ197"/>
  <c r="CZ196"/>
  <c r="CZ195"/>
  <c r="CZ194"/>
  <c r="CZ193"/>
  <c r="CY193"/>
  <c r="CZ192"/>
  <c r="CZ191"/>
  <c r="CZ190"/>
  <c r="CZ189"/>
  <c r="CZ188"/>
  <c r="CZ187"/>
  <c r="CY187"/>
  <c r="CZ186"/>
  <c r="CZ185"/>
  <c r="CY185"/>
  <c r="CZ184"/>
  <c r="CZ183"/>
  <c r="CZ182"/>
  <c r="CZ181"/>
  <c r="CZ180"/>
  <c r="CZ179"/>
  <c r="CZ178"/>
  <c r="CZ177"/>
  <c r="CY177"/>
  <c r="CZ176"/>
  <c r="CZ175"/>
  <c r="CZ174"/>
  <c r="CZ173"/>
  <c r="CZ172"/>
  <c r="CZ171"/>
  <c r="CZ170"/>
  <c r="CZ169"/>
  <c r="CZ168"/>
  <c r="CZ167"/>
  <c r="CZ166"/>
  <c r="CZ165"/>
  <c r="CZ164"/>
  <c r="CZ163"/>
  <c r="CZ162"/>
  <c r="CZ161"/>
  <c r="CY161"/>
  <c r="CZ160"/>
  <c r="CZ159"/>
  <c r="CZ158"/>
  <c r="CZ157"/>
  <c r="CZ156"/>
  <c r="CZ155"/>
  <c r="CY155"/>
  <c r="CZ154"/>
  <c r="CZ153"/>
  <c r="CZ152"/>
  <c r="CZ151"/>
  <c r="CZ150"/>
  <c r="CZ149"/>
  <c r="CY149"/>
  <c r="CZ148"/>
  <c r="CZ147"/>
  <c r="CY147"/>
  <c r="CZ146"/>
  <c r="CZ145"/>
  <c r="CY145"/>
  <c r="CZ144"/>
  <c r="CZ143"/>
  <c r="CZ142"/>
  <c r="CZ141"/>
  <c r="CY141"/>
  <c r="CZ140"/>
  <c r="CZ139"/>
  <c r="CZ138"/>
  <c r="CZ137"/>
  <c r="CZ136"/>
  <c r="CZ135"/>
  <c r="CZ134"/>
  <c r="CZ133"/>
  <c r="CZ132"/>
  <c r="CZ131"/>
  <c r="CZ130"/>
  <c r="CZ129"/>
  <c r="CY129"/>
  <c r="CZ128"/>
  <c r="CZ127"/>
  <c r="CZ126"/>
  <c r="CZ125"/>
  <c r="CZ124"/>
  <c r="CZ123"/>
  <c r="CY123"/>
  <c r="CZ122"/>
  <c r="CZ121"/>
  <c r="CZ120"/>
  <c r="CZ119"/>
  <c r="CZ118"/>
  <c r="CZ117"/>
  <c r="CZ116"/>
  <c r="CZ115"/>
  <c r="CZ114"/>
  <c r="CZ113"/>
  <c r="CZ112"/>
  <c r="CZ111"/>
  <c r="CZ110"/>
  <c r="CZ109"/>
  <c r="CZ108"/>
  <c r="CZ107"/>
  <c r="CZ106"/>
  <c r="CZ105"/>
  <c r="CZ104"/>
  <c r="CZ103"/>
  <c r="CZ102"/>
  <c r="CZ101"/>
  <c r="CZ100"/>
  <c r="CZ99"/>
  <c r="CZ98"/>
  <c r="CZ97"/>
  <c r="CY97"/>
  <c r="CZ96"/>
  <c r="CZ95"/>
  <c r="CZ94"/>
  <c r="CZ93"/>
  <c r="CZ92"/>
  <c r="CZ91"/>
  <c r="CZ90"/>
  <c r="CZ89"/>
  <c r="CZ88"/>
  <c r="CZ87"/>
  <c r="CZ86"/>
  <c r="CZ85"/>
  <c r="CZ84"/>
  <c r="CZ83"/>
  <c r="CZ82"/>
  <c r="CZ81"/>
  <c r="CY81"/>
  <c r="CZ80"/>
  <c r="CZ79"/>
  <c r="CZ78"/>
  <c r="CZ77"/>
  <c r="CZ76"/>
  <c r="CZ75"/>
  <c r="CZ74"/>
  <c r="CZ73"/>
  <c r="CZ72"/>
  <c r="CZ71"/>
  <c r="CZ70"/>
  <c r="CZ69"/>
  <c r="CZ68"/>
  <c r="CZ67"/>
  <c r="CZ66"/>
  <c r="CZ65"/>
  <c r="CZ64"/>
  <c r="CZ63"/>
  <c r="CZ62"/>
  <c r="CZ61"/>
  <c r="CZ60"/>
  <c r="CZ59"/>
  <c r="CZ58"/>
  <c r="CZ57"/>
  <c r="CZ56"/>
  <c r="CZ55"/>
  <c r="CZ54"/>
  <c r="CZ53"/>
  <c r="CY53"/>
  <c r="CZ52"/>
  <c r="CZ51"/>
  <c r="CZ50"/>
  <c r="CZ49"/>
  <c r="CZ48"/>
  <c r="CZ47"/>
  <c r="CZ46"/>
  <c r="CZ45"/>
  <c r="CZ44"/>
  <c r="CZ43"/>
  <c r="CZ42"/>
  <c r="CZ41"/>
  <c r="CZ40"/>
  <c r="CZ39"/>
  <c r="CZ38"/>
  <c r="CZ37"/>
  <c r="CZ36"/>
  <c r="CZ35"/>
  <c r="CZ34"/>
  <c r="CZ33"/>
  <c r="CZ32"/>
  <c r="CZ31"/>
  <c r="CZ30"/>
  <c r="CZ29"/>
  <c r="CZ28"/>
  <c r="CZ27"/>
  <c r="CY27"/>
  <c r="CZ26"/>
  <c r="CZ25"/>
  <c r="CZ24"/>
  <c r="CZ23"/>
  <c r="CZ22"/>
  <c r="CZ21"/>
  <c r="CY21"/>
  <c r="CZ20"/>
  <c r="CZ19"/>
  <c r="CZ18"/>
  <c r="CZ17"/>
  <c r="CZ16"/>
  <c r="CZ15"/>
  <c r="CZ14"/>
  <c r="CZ13"/>
  <c r="CZ12"/>
  <c r="CZ11"/>
  <c r="A2" i="18"/>
  <c r="W3" i="19"/>
  <c r="X3"/>
  <c r="Y3"/>
  <c r="Z3"/>
  <c r="AA3"/>
  <c r="V3"/>
  <c r="H20" s="1"/>
  <c r="Z7"/>
  <c r="W7"/>
  <c r="AD6"/>
  <c r="Y6"/>
  <c r="X6"/>
  <c r="W6"/>
  <c r="AA7"/>
  <c r="G7" s="1"/>
  <c r="AB7"/>
  <c r="Z6"/>
  <c r="AA6"/>
  <c r="AB6"/>
  <c r="AC6"/>
  <c r="V6"/>
  <c r="C2"/>
  <c r="V7"/>
  <c r="V8"/>
  <c r="V9"/>
  <c r="B9" s="1"/>
  <c r="V10"/>
  <c r="B10" s="1"/>
  <c r="V11"/>
  <c r="B11" s="1"/>
  <c r="V12"/>
  <c r="B12"/>
  <c r="V13"/>
  <c r="B13" s="1"/>
  <c r="V14"/>
  <c r="B14"/>
  <c r="V15"/>
  <c r="V16"/>
  <c r="V17"/>
  <c r="V18"/>
  <c r="B18"/>
  <c r="V19"/>
  <c r="V20"/>
  <c r="V21"/>
  <c r="B21" s="1"/>
  <c r="V22"/>
  <c r="V23"/>
  <c r="V24"/>
  <c r="B24"/>
  <c r="V25"/>
  <c r="V26"/>
  <c r="B26"/>
  <c r="V27"/>
  <c r="B27" s="1"/>
  <c r="V28"/>
  <c r="B28"/>
  <c r="V29"/>
  <c r="B29"/>
  <c r="V30"/>
  <c r="B30"/>
  <c r="V31"/>
  <c r="V32"/>
  <c r="V33"/>
  <c r="V34"/>
  <c r="B34"/>
  <c r="V35"/>
  <c r="B35" s="1"/>
  <c r="V36"/>
  <c r="V37"/>
  <c r="V38"/>
  <c r="V39"/>
  <c r="V40"/>
  <c r="V41"/>
  <c r="B41" s="1"/>
  <c r="V42"/>
  <c r="B42"/>
  <c r="V43"/>
  <c r="B43" s="1"/>
  <c r="V44"/>
  <c r="B44"/>
  <c r="V45"/>
  <c r="V46"/>
  <c r="B46"/>
  <c r="V47"/>
  <c r="V48"/>
  <c r="B48" s="1"/>
  <c r="V49"/>
  <c r="V50"/>
  <c r="B50" s="1"/>
  <c r="V51"/>
  <c r="B51"/>
  <c r="V52"/>
  <c r="B52" s="1"/>
  <c r="V53"/>
  <c r="V54"/>
  <c r="B54"/>
  <c r="V55"/>
  <c r="B2"/>
  <c r="A2" s="1"/>
  <c r="B7"/>
  <c r="B17"/>
  <c r="B19"/>
  <c r="B23"/>
  <c r="B31"/>
  <c r="B33"/>
  <c r="B37"/>
  <c r="B39"/>
  <c r="B45"/>
  <c r="B49"/>
  <c r="B55"/>
  <c r="AD55"/>
  <c r="AC55"/>
  <c r="Y55"/>
  <c r="X55"/>
  <c r="W55"/>
  <c r="AD54"/>
  <c r="AC54"/>
  <c r="I54" s="1"/>
  <c r="Y54"/>
  <c r="X54"/>
  <c r="W54"/>
  <c r="AD53"/>
  <c r="AC53"/>
  <c r="Y53"/>
  <c r="X53"/>
  <c r="W53"/>
  <c r="AD52"/>
  <c r="AC52"/>
  <c r="Y52"/>
  <c r="X52"/>
  <c r="W52"/>
  <c r="AD51"/>
  <c r="AC51"/>
  <c r="Y51"/>
  <c r="X51"/>
  <c r="W51"/>
  <c r="AD50"/>
  <c r="AC50"/>
  <c r="Y50"/>
  <c r="X50"/>
  <c r="W50"/>
  <c r="AE50"/>
  <c r="AD49"/>
  <c r="AC49"/>
  <c r="Y49"/>
  <c r="X49"/>
  <c r="W49"/>
  <c r="AD48"/>
  <c r="AC48"/>
  <c r="Y48"/>
  <c r="X48"/>
  <c r="W48"/>
  <c r="AD47"/>
  <c r="AC47"/>
  <c r="Y47"/>
  <c r="X47"/>
  <c r="W47"/>
  <c r="AD46"/>
  <c r="AC46"/>
  <c r="Y46"/>
  <c r="X46"/>
  <c r="W46"/>
  <c r="AD45"/>
  <c r="AC45"/>
  <c r="Y45"/>
  <c r="X45"/>
  <c r="AE45" s="1"/>
  <c r="W45"/>
  <c r="AD44"/>
  <c r="AC44"/>
  <c r="Y44"/>
  <c r="X44"/>
  <c r="W44"/>
  <c r="AD43"/>
  <c r="AC43"/>
  <c r="AE43" s="1"/>
  <c r="Y43"/>
  <c r="X43"/>
  <c r="W43"/>
  <c r="AD42"/>
  <c r="AC42"/>
  <c r="Y42"/>
  <c r="X42"/>
  <c r="W42"/>
  <c r="AD41"/>
  <c r="AC41"/>
  <c r="Y41"/>
  <c r="X41"/>
  <c r="W41"/>
  <c r="AD40"/>
  <c r="AC40"/>
  <c r="I40" s="1"/>
  <c r="Y40"/>
  <c r="X40"/>
  <c r="W40"/>
  <c r="AD39"/>
  <c r="AC39"/>
  <c r="Y39"/>
  <c r="X39"/>
  <c r="W39"/>
  <c r="AD38"/>
  <c r="AC38"/>
  <c r="Y38"/>
  <c r="X38"/>
  <c r="W38"/>
  <c r="AD37"/>
  <c r="AC37"/>
  <c r="Y37"/>
  <c r="X37"/>
  <c r="W37"/>
  <c r="AD36"/>
  <c r="AC36"/>
  <c r="Y36"/>
  <c r="X36"/>
  <c r="W36"/>
  <c r="AD35"/>
  <c r="AC35"/>
  <c r="AE35" s="1"/>
  <c r="Y35"/>
  <c r="X35"/>
  <c r="W35"/>
  <c r="AD34"/>
  <c r="AC34"/>
  <c r="Y34"/>
  <c r="X34"/>
  <c r="W34"/>
  <c r="AD33"/>
  <c r="AC33"/>
  <c r="Y33"/>
  <c r="AE33" s="1"/>
  <c r="X33"/>
  <c r="W33"/>
  <c r="AD32"/>
  <c r="AC32"/>
  <c r="Y32"/>
  <c r="AE32" s="1"/>
  <c r="X32"/>
  <c r="W32"/>
  <c r="AD31"/>
  <c r="AE31" s="1"/>
  <c r="AC31"/>
  <c r="Y31"/>
  <c r="X31"/>
  <c r="W31"/>
  <c r="AD30"/>
  <c r="AC30"/>
  <c r="Y30"/>
  <c r="X30"/>
  <c r="W30"/>
  <c r="AD29"/>
  <c r="AC29"/>
  <c r="Y29"/>
  <c r="X29"/>
  <c r="W29"/>
  <c r="AD28"/>
  <c r="AC28"/>
  <c r="Y28"/>
  <c r="X28"/>
  <c r="W28"/>
  <c r="AD27"/>
  <c r="AC27"/>
  <c r="Y27"/>
  <c r="X27"/>
  <c r="W27"/>
  <c r="AD26"/>
  <c r="AC26"/>
  <c r="Y26"/>
  <c r="X26"/>
  <c r="W26"/>
  <c r="AD25"/>
  <c r="AC25"/>
  <c r="Y25"/>
  <c r="X25"/>
  <c r="W25"/>
  <c r="AD24"/>
  <c r="AC24"/>
  <c r="Y24"/>
  <c r="X24"/>
  <c r="W24"/>
  <c r="AD23"/>
  <c r="AC23"/>
  <c r="Y23"/>
  <c r="X23"/>
  <c r="W23"/>
  <c r="AD22"/>
  <c r="AC22"/>
  <c r="Y22"/>
  <c r="X22"/>
  <c r="W22"/>
  <c r="AD21"/>
  <c r="AC21"/>
  <c r="Y21"/>
  <c r="X21"/>
  <c r="W21"/>
  <c r="AD20"/>
  <c r="AC20"/>
  <c r="Y20"/>
  <c r="X20"/>
  <c r="W20"/>
  <c r="AD19"/>
  <c r="AC19"/>
  <c r="Y19"/>
  <c r="X19"/>
  <c r="W19"/>
  <c r="AD18"/>
  <c r="AC18"/>
  <c r="Y18"/>
  <c r="X18"/>
  <c r="W18"/>
  <c r="AD17"/>
  <c r="AC17"/>
  <c r="Y17"/>
  <c r="X17"/>
  <c r="W17"/>
  <c r="AD16"/>
  <c r="AC16"/>
  <c r="Y16"/>
  <c r="X16"/>
  <c r="W16"/>
  <c r="AD15"/>
  <c r="AC15"/>
  <c r="Y15"/>
  <c r="X15"/>
  <c r="W15"/>
  <c r="AD14"/>
  <c r="AC14"/>
  <c r="Y14"/>
  <c r="X14"/>
  <c r="W14"/>
  <c r="AD13"/>
  <c r="AC13"/>
  <c r="Y13"/>
  <c r="E13" s="1"/>
  <c r="X13"/>
  <c r="W13"/>
  <c r="AD12"/>
  <c r="AC12"/>
  <c r="Y12"/>
  <c r="X12"/>
  <c r="W12"/>
  <c r="AD11"/>
  <c r="AC11"/>
  <c r="Y11"/>
  <c r="X11"/>
  <c r="W11"/>
  <c r="AD10"/>
  <c r="AC10"/>
  <c r="Y10"/>
  <c r="X10"/>
  <c r="D10" s="1"/>
  <c r="W10"/>
  <c r="AD9"/>
  <c r="AC9"/>
  <c r="Y9"/>
  <c r="X9"/>
  <c r="W9"/>
  <c r="AD8"/>
  <c r="AC8"/>
  <c r="I8" s="1"/>
  <c r="Y8"/>
  <c r="X8"/>
  <c r="W8"/>
  <c r="AD7"/>
  <c r="AC7"/>
  <c r="Y7"/>
  <c r="X7"/>
  <c r="AE7" s="1"/>
  <c r="Z8"/>
  <c r="AA8"/>
  <c r="AB8"/>
  <c r="Z9"/>
  <c r="AA9"/>
  <c r="AB9"/>
  <c r="Z10"/>
  <c r="AA10"/>
  <c r="AB10"/>
  <c r="Z11"/>
  <c r="AA11"/>
  <c r="AB11"/>
  <c r="Z12"/>
  <c r="AA12"/>
  <c r="AB12"/>
  <c r="Z13"/>
  <c r="AA13"/>
  <c r="G13" s="1"/>
  <c r="AB13"/>
  <c r="Z14"/>
  <c r="AA14"/>
  <c r="AB14"/>
  <c r="Z15"/>
  <c r="AA15"/>
  <c r="AB15"/>
  <c r="Z16"/>
  <c r="AA16"/>
  <c r="AB16"/>
  <c r="Z17"/>
  <c r="AA17"/>
  <c r="AB17"/>
  <c r="Z18"/>
  <c r="AA18"/>
  <c r="AB18"/>
  <c r="Z19"/>
  <c r="AA19"/>
  <c r="AB19"/>
  <c r="Z20"/>
  <c r="AA20"/>
  <c r="AB20"/>
  <c r="Z21"/>
  <c r="AA21"/>
  <c r="AB21"/>
  <c r="Z22"/>
  <c r="AA22"/>
  <c r="AB22"/>
  <c r="Z23"/>
  <c r="AA23"/>
  <c r="AB23"/>
  <c r="Z24"/>
  <c r="AA24"/>
  <c r="AB24"/>
  <c r="Z25"/>
  <c r="AA25"/>
  <c r="AB25"/>
  <c r="Z26"/>
  <c r="AA26"/>
  <c r="AB26"/>
  <c r="Z27"/>
  <c r="AA27"/>
  <c r="AB27"/>
  <c r="Z28"/>
  <c r="AA28"/>
  <c r="AB28"/>
  <c r="Z29"/>
  <c r="AA29"/>
  <c r="AB29"/>
  <c r="Z30"/>
  <c r="AA30"/>
  <c r="AB30"/>
  <c r="Z31"/>
  <c r="AA31"/>
  <c r="AB31"/>
  <c r="Z32"/>
  <c r="AA32"/>
  <c r="AB32"/>
  <c r="Z33"/>
  <c r="AA33"/>
  <c r="AB33"/>
  <c r="Z34"/>
  <c r="AA34"/>
  <c r="AB34"/>
  <c r="Z35"/>
  <c r="AA35"/>
  <c r="AB35"/>
  <c r="Z36"/>
  <c r="AA36"/>
  <c r="AE36" s="1"/>
  <c r="AB36"/>
  <c r="Z37"/>
  <c r="AA37"/>
  <c r="AB37"/>
  <c r="Z38"/>
  <c r="AA38"/>
  <c r="AB38"/>
  <c r="Z39"/>
  <c r="AA39"/>
  <c r="AB39"/>
  <c r="Z40"/>
  <c r="AA40"/>
  <c r="AB40"/>
  <c r="Z41"/>
  <c r="AA41"/>
  <c r="AB41"/>
  <c r="Z42"/>
  <c r="AA42"/>
  <c r="AB42"/>
  <c r="Z43"/>
  <c r="AA43"/>
  <c r="AB43"/>
  <c r="Z44"/>
  <c r="AA44"/>
  <c r="AB44"/>
  <c r="Z45"/>
  <c r="AA45"/>
  <c r="AB45"/>
  <c r="Z46"/>
  <c r="AA46"/>
  <c r="AB46"/>
  <c r="Z47"/>
  <c r="AA47"/>
  <c r="AB47"/>
  <c r="Z48"/>
  <c r="AA48"/>
  <c r="AB48"/>
  <c r="Z49"/>
  <c r="AA49"/>
  <c r="AB49"/>
  <c r="Z50"/>
  <c r="AA50"/>
  <c r="AB50"/>
  <c r="Z51"/>
  <c r="AA51"/>
  <c r="AB51"/>
  <c r="Z52"/>
  <c r="AA52"/>
  <c r="AB52"/>
  <c r="Z53"/>
  <c r="AA53"/>
  <c r="AB53"/>
  <c r="Z54"/>
  <c r="AA54"/>
  <c r="AB54"/>
  <c r="Z55"/>
  <c r="AA55"/>
  <c r="AB55"/>
  <c r="C54" i="20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G6"/>
  <c r="F6"/>
  <c r="AW557" i="16"/>
  <c r="AV557"/>
  <c r="AU557"/>
  <c r="AT557"/>
  <c r="W557"/>
  <c r="V557"/>
  <c r="U557"/>
  <c r="T557"/>
  <c r="S557"/>
  <c r="R557"/>
  <c r="Q557"/>
  <c r="P557"/>
  <c r="O557"/>
  <c r="N557"/>
  <c r="M557"/>
  <c r="L557"/>
  <c r="K557"/>
  <c r="J557"/>
  <c r="I557"/>
  <c r="H557"/>
  <c r="G557"/>
  <c r="F557"/>
  <c r="E557"/>
  <c r="D557"/>
  <c r="AW556"/>
  <c r="AV556"/>
  <c r="AU556"/>
  <c r="AT556"/>
  <c r="W556"/>
  <c r="V556"/>
  <c r="U556"/>
  <c r="T556"/>
  <c r="S556"/>
  <c r="R556"/>
  <c r="Q556"/>
  <c r="P556"/>
  <c r="O556"/>
  <c r="N556"/>
  <c r="M556"/>
  <c r="L556"/>
  <c r="K556"/>
  <c r="J556"/>
  <c r="I556"/>
  <c r="H556"/>
  <c r="G556"/>
  <c r="F556"/>
  <c r="E556"/>
  <c r="D556"/>
  <c r="AW555"/>
  <c r="AV555"/>
  <c r="AU555"/>
  <c r="AT555"/>
  <c r="W555"/>
  <c r="V555"/>
  <c r="U555"/>
  <c r="T555"/>
  <c r="S555"/>
  <c r="R555"/>
  <c r="Q555"/>
  <c r="P555"/>
  <c r="O555"/>
  <c r="N555"/>
  <c r="M555"/>
  <c r="L555"/>
  <c r="K555"/>
  <c r="J555"/>
  <c r="I555"/>
  <c r="H555"/>
  <c r="G555"/>
  <c r="F555"/>
  <c r="E555"/>
  <c r="D555"/>
  <c r="AW554"/>
  <c r="AV554"/>
  <c r="AU554"/>
  <c r="AT554"/>
  <c r="W554"/>
  <c r="V554"/>
  <c r="U554"/>
  <c r="T554"/>
  <c r="S554"/>
  <c r="R554"/>
  <c r="Q554"/>
  <c r="P554"/>
  <c r="O554"/>
  <c r="N554"/>
  <c r="M554"/>
  <c r="L554"/>
  <c r="K554"/>
  <c r="J554"/>
  <c r="I554"/>
  <c r="H554"/>
  <c r="G554"/>
  <c r="F554"/>
  <c r="E554"/>
  <c r="D554"/>
  <c r="AW553"/>
  <c r="AV553"/>
  <c r="AU553"/>
  <c r="AT553"/>
  <c r="W553"/>
  <c r="V553"/>
  <c r="U553"/>
  <c r="T553"/>
  <c r="S553"/>
  <c r="R553"/>
  <c r="Q553"/>
  <c r="P553"/>
  <c r="O553"/>
  <c r="N553"/>
  <c r="M553"/>
  <c r="L553"/>
  <c r="K553"/>
  <c r="J553"/>
  <c r="I553"/>
  <c r="H553"/>
  <c r="G553"/>
  <c r="F553"/>
  <c r="E553"/>
  <c r="D553"/>
  <c r="AW552"/>
  <c r="AV552"/>
  <c r="AU552"/>
  <c r="AT552"/>
  <c r="W552"/>
  <c r="V552"/>
  <c r="U552"/>
  <c r="T552"/>
  <c r="S552"/>
  <c r="R552"/>
  <c r="Q552"/>
  <c r="P552"/>
  <c r="O552"/>
  <c r="N552"/>
  <c r="M552"/>
  <c r="L552"/>
  <c r="K552"/>
  <c r="J552"/>
  <c r="I552"/>
  <c r="H552"/>
  <c r="G552"/>
  <c r="F552"/>
  <c r="E552"/>
  <c r="D552"/>
  <c r="AW551"/>
  <c r="AV551"/>
  <c r="AU551"/>
  <c r="AT551"/>
  <c r="W551"/>
  <c r="V551"/>
  <c r="U551"/>
  <c r="T551"/>
  <c r="S551"/>
  <c r="R551"/>
  <c r="Q551"/>
  <c r="P551"/>
  <c r="O551"/>
  <c r="N551"/>
  <c r="M551"/>
  <c r="L551"/>
  <c r="K551"/>
  <c r="J551"/>
  <c r="I551"/>
  <c r="H551"/>
  <c r="G551"/>
  <c r="F551"/>
  <c r="E551"/>
  <c r="D551"/>
  <c r="AW550"/>
  <c r="AV550"/>
  <c r="AU550"/>
  <c r="AT550"/>
  <c r="W550"/>
  <c r="V550"/>
  <c r="U550"/>
  <c r="T550"/>
  <c r="S550"/>
  <c r="R550"/>
  <c r="Q550"/>
  <c r="P550"/>
  <c r="O550"/>
  <c r="N550"/>
  <c r="M550"/>
  <c r="L550"/>
  <c r="K550"/>
  <c r="J550"/>
  <c r="I550"/>
  <c r="H550"/>
  <c r="G550"/>
  <c r="F550"/>
  <c r="E550"/>
  <c r="D550"/>
  <c r="AW549"/>
  <c r="AV549"/>
  <c r="AU549"/>
  <c r="AT549"/>
  <c r="W549"/>
  <c r="V549"/>
  <c r="U549"/>
  <c r="T549"/>
  <c r="S549"/>
  <c r="R549"/>
  <c r="Q549"/>
  <c r="P549"/>
  <c r="O549"/>
  <c r="N549"/>
  <c r="M549"/>
  <c r="L549"/>
  <c r="K549"/>
  <c r="J549"/>
  <c r="I549"/>
  <c r="H549"/>
  <c r="G549"/>
  <c r="F549"/>
  <c r="E549"/>
  <c r="D549"/>
  <c r="AW548"/>
  <c r="AV548"/>
  <c r="AU548"/>
  <c r="AT548"/>
  <c r="W548"/>
  <c r="V548"/>
  <c r="U548"/>
  <c r="T548"/>
  <c r="S548"/>
  <c r="R548"/>
  <c r="Q548"/>
  <c r="P548"/>
  <c r="O548"/>
  <c r="N548"/>
  <c r="M548"/>
  <c r="L548"/>
  <c r="K548"/>
  <c r="J548"/>
  <c r="I548"/>
  <c r="H548"/>
  <c r="G548"/>
  <c r="F548"/>
  <c r="E548"/>
  <c r="D548"/>
  <c r="AW547"/>
  <c r="AV547"/>
  <c r="AU547"/>
  <c r="AT547"/>
  <c r="W547"/>
  <c r="V547"/>
  <c r="U547"/>
  <c r="T547"/>
  <c r="S547"/>
  <c r="R547"/>
  <c r="Q547"/>
  <c r="P547"/>
  <c r="O547"/>
  <c r="N547"/>
  <c r="M547"/>
  <c r="L547"/>
  <c r="K547"/>
  <c r="J547"/>
  <c r="I547"/>
  <c r="H547"/>
  <c r="G547"/>
  <c r="F547"/>
  <c r="E547"/>
  <c r="D547"/>
  <c r="AW546"/>
  <c r="AV546"/>
  <c r="AU546"/>
  <c r="AT546"/>
  <c r="W546"/>
  <c r="V546"/>
  <c r="U546"/>
  <c r="T546"/>
  <c r="S546"/>
  <c r="R546"/>
  <c r="Q546"/>
  <c r="P546"/>
  <c r="O546"/>
  <c r="N546"/>
  <c r="M546"/>
  <c r="L546"/>
  <c r="K546"/>
  <c r="J546"/>
  <c r="I546"/>
  <c r="H546"/>
  <c r="G546"/>
  <c r="F546"/>
  <c r="E546"/>
  <c r="D546"/>
  <c r="AW545"/>
  <c r="AV545"/>
  <c r="AU545"/>
  <c r="AT545"/>
  <c r="W545"/>
  <c r="V545"/>
  <c r="U545"/>
  <c r="T545"/>
  <c r="S545"/>
  <c r="R545"/>
  <c r="Q545"/>
  <c r="P545"/>
  <c r="O545"/>
  <c r="N545"/>
  <c r="M545"/>
  <c r="L545"/>
  <c r="K545"/>
  <c r="J545"/>
  <c r="I545"/>
  <c r="H545"/>
  <c r="G545"/>
  <c r="F545"/>
  <c r="E545"/>
  <c r="D545"/>
  <c r="AW544"/>
  <c r="AV544"/>
  <c r="AU544"/>
  <c r="AT544"/>
  <c r="W544"/>
  <c r="V544"/>
  <c r="U544"/>
  <c r="T544"/>
  <c r="S544"/>
  <c r="R544"/>
  <c r="Q544"/>
  <c r="P544"/>
  <c r="O544"/>
  <c r="N544"/>
  <c r="M544"/>
  <c r="L544"/>
  <c r="K544"/>
  <c r="J544"/>
  <c r="I544"/>
  <c r="H544"/>
  <c r="G544"/>
  <c r="F544"/>
  <c r="E544"/>
  <c r="D544"/>
  <c r="AW543"/>
  <c r="AV543"/>
  <c r="AU543"/>
  <c r="AT543"/>
  <c r="W543"/>
  <c r="V543"/>
  <c r="U543"/>
  <c r="T543"/>
  <c r="S543"/>
  <c r="R543"/>
  <c r="Q543"/>
  <c r="P543"/>
  <c r="O543"/>
  <c r="N543"/>
  <c r="M543"/>
  <c r="L543"/>
  <c r="K543"/>
  <c r="J543"/>
  <c r="I543"/>
  <c r="H543"/>
  <c r="G543"/>
  <c r="F543"/>
  <c r="E543"/>
  <c r="D543"/>
  <c r="AW542"/>
  <c r="AV542"/>
  <c r="AU542"/>
  <c r="AT542"/>
  <c r="W542"/>
  <c r="V542"/>
  <c r="U542"/>
  <c r="T542"/>
  <c r="S542"/>
  <c r="R542"/>
  <c r="Q542"/>
  <c r="P542"/>
  <c r="O542"/>
  <c r="N542"/>
  <c r="M542"/>
  <c r="L542"/>
  <c r="K542"/>
  <c r="J542"/>
  <c r="I542"/>
  <c r="H542"/>
  <c r="G542"/>
  <c r="F542"/>
  <c r="E542"/>
  <c r="D542"/>
  <c r="AW541"/>
  <c r="AV541"/>
  <c r="AU541"/>
  <c r="AT541"/>
  <c r="W541"/>
  <c r="V541"/>
  <c r="U541"/>
  <c r="T541"/>
  <c r="S541"/>
  <c r="R541"/>
  <c r="Q541"/>
  <c r="P541"/>
  <c r="O541"/>
  <c r="N541"/>
  <c r="M541"/>
  <c r="L541"/>
  <c r="K541"/>
  <c r="J541"/>
  <c r="I541"/>
  <c r="H541"/>
  <c r="G541"/>
  <c r="F541"/>
  <c r="E541"/>
  <c r="D541"/>
  <c r="AW540"/>
  <c r="AV540"/>
  <c r="AU540"/>
  <c r="AT540"/>
  <c r="W540"/>
  <c r="V540"/>
  <c r="U540"/>
  <c r="T540"/>
  <c r="S540"/>
  <c r="R540"/>
  <c r="Q540"/>
  <c r="P540"/>
  <c r="O540"/>
  <c r="N540"/>
  <c r="M540"/>
  <c r="L540"/>
  <c r="K540"/>
  <c r="J540"/>
  <c r="I540"/>
  <c r="H540"/>
  <c r="G540"/>
  <c r="F540"/>
  <c r="E540"/>
  <c r="D540"/>
  <c r="AW539"/>
  <c r="AV539"/>
  <c r="AU539"/>
  <c r="AT539"/>
  <c r="W539"/>
  <c r="V539"/>
  <c r="U539"/>
  <c r="T539"/>
  <c r="S539"/>
  <c r="R539"/>
  <c r="Q539"/>
  <c r="P539"/>
  <c r="O539"/>
  <c r="N539"/>
  <c r="M539"/>
  <c r="L539"/>
  <c r="K539"/>
  <c r="J539"/>
  <c r="I539"/>
  <c r="H539"/>
  <c r="G539"/>
  <c r="F539"/>
  <c r="E539"/>
  <c r="D539"/>
  <c r="AW538"/>
  <c r="AV538"/>
  <c r="AU538"/>
  <c r="AT538"/>
  <c r="W538"/>
  <c r="V538"/>
  <c r="U538"/>
  <c r="T538"/>
  <c r="S538"/>
  <c r="R538"/>
  <c r="Q538"/>
  <c r="P538"/>
  <c r="O538"/>
  <c r="N538"/>
  <c r="M538"/>
  <c r="L538"/>
  <c r="K538"/>
  <c r="J538"/>
  <c r="I538"/>
  <c r="H538"/>
  <c r="G538"/>
  <c r="F538"/>
  <c r="E538"/>
  <c r="D538"/>
  <c r="AW537"/>
  <c r="AV537"/>
  <c r="AU537"/>
  <c r="AT537"/>
  <c r="W537"/>
  <c r="V537"/>
  <c r="U537"/>
  <c r="T537"/>
  <c r="S537"/>
  <c r="R537"/>
  <c r="Q537"/>
  <c r="P537"/>
  <c r="O537"/>
  <c r="N537"/>
  <c r="M537"/>
  <c r="L537"/>
  <c r="K537"/>
  <c r="J537"/>
  <c r="I537"/>
  <c r="H537"/>
  <c r="G537"/>
  <c r="F537"/>
  <c r="E537"/>
  <c r="D537"/>
  <c r="AW536"/>
  <c r="AV536"/>
  <c r="AU536"/>
  <c r="AT536"/>
  <c r="W536"/>
  <c r="V536"/>
  <c r="U536"/>
  <c r="T536"/>
  <c r="S536"/>
  <c r="R536"/>
  <c r="Q536"/>
  <c r="P536"/>
  <c r="O536"/>
  <c r="N536"/>
  <c r="M536"/>
  <c r="L536"/>
  <c r="K536"/>
  <c r="J536"/>
  <c r="I536"/>
  <c r="H536"/>
  <c r="G536"/>
  <c r="F536"/>
  <c r="E536"/>
  <c r="D536"/>
  <c r="AW535"/>
  <c r="AV535"/>
  <c r="AU535"/>
  <c r="AT535"/>
  <c r="W535"/>
  <c r="V535"/>
  <c r="U535"/>
  <c r="T535"/>
  <c r="S535"/>
  <c r="R535"/>
  <c r="Q535"/>
  <c r="P535"/>
  <c r="O535"/>
  <c r="N535"/>
  <c r="M535"/>
  <c r="L535"/>
  <c r="K535"/>
  <c r="J535"/>
  <c r="I535"/>
  <c r="H535"/>
  <c r="G535"/>
  <c r="F535"/>
  <c r="E535"/>
  <c r="D535"/>
  <c r="AW534"/>
  <c r="AV534"/>
  <c r="AU534"/>
  <c r="AT534"/>
  <c r="W534"/>
  <c r="V534"/>
  <c r="U534"/>
  <c r="T534"/>
  <c r="S534"/>
  <c r="R534"/>
  <c r="Q534"/>
  <c r="P534"/>
  <c r="O534"/>
  <c r="N534"/>
  <c r="M534"/>
  <c r="L534"/>
  <c r="K534"/>
  <c r="J534"/>
  <c r="I534"/>
  <c r="H534"/>
  <c r="G534"/>
  <c r="F534"/>
  <c r="E534"/>
  <c r="D534"/>
  <c r="AW533"/>
  <c r="AV533"/>
  <c r="AU533"/>
  <c r="AT533"/>
  <c r="W533"/>
  <c r="V533"/>
  <c r="U533"/>
  <c r="T533"/>
  <c r="S533"/>
  <c r="R533"/>
  <c r="Q533"/>
  <c r="P533"/>
  <c r="O533"/>
  <c r="N533"/>
  <c r="M533"/>
  <c r="L533"/>
  <c r="K533"/>
  <c r="J533"/>
  <c r="I533"/>
  <c r="H533"/>
  <c r="G533"/>
  <c r="F533"/>
  <c r="E533"/>
  <c r="D533"/>
  <c r="AW532"/>
  <c r="AV532"/>
  <c r="AU532"/>
  <c r="AT532"/>
  <c r="W532"/>
  <c r="V532"/>
  <c r="U532"/>
  <c r="T532"/>
  <c r="S532"/>
  <c r="R532"/>
  <c r="Q532"/>
  <c r="P532"/>
  <c r="O532"/>
  <c r="N532"/>
  <c r="M532"/>
  <c r="L532"/>
  <c r="K532"/>
  <c r="J532"/>
  <c r="I532"/>
  <c r="H532"/>
  <c r="G532"/>
  <c r="F532"/>
  <c r="E532"/>
  <c r="D532"/>
  <c r="AW531"/>
  <c r="AV531"/>
  <c r="AU531"/>
  <c r="AT531"/>
  <c r="W531"/>
  <c r="V531"/>
  <c r="U531"/>
  <c r="T531"/>
  <c r="S531"/>
  <c r="R531"/>
  <c r="Q531"/>
  <c r="P531"/>
  <c r="O531"/>
  <c r="N531"/>
  <c r="M531"/>
  <c r="L531"/>
  <c r="K531"/>
  <c r="J531"/>
  <c r="I531"/>
  <c r="H531"/>
  <c r="G531"/>
  <c r="F531"/>
  <c r="E531"/>
  <c r="D531"/>
  <c r="AW530"/>
  <c r="AV530"/>
  <c r="AU530"/>
  <c r="AT530"/>
  <c r="W530"/>
  <c r="V530"/>
  <c r="U530"/>
  <c r="T530"/>
  <c r="S530"/>
  <c r="R530"/>
  <c r="Q530"/>
  <c r="P530"/>
  <c r="O530"/>
  <c r="N530"/>
  <c r="M530"/>
  <c r="L530"/>
  <c r="K530"/>
  <c r="J530"/>
  <c r="I530"/>
  <c r="H530"/>
  <c r="G530"/>
  <c r="F530"/>
  <c r="E530"/>
  <c r="D530"/>
  <c r="AW529"/>
  <c r="AV529"/>
  <c r="AU529"/>
  <c r="AT529"/>
  <c r="W529"/>
  <c r="V529"/>
  <c r="U529"/>
  <c r="T529"/>
  <c r="S529"/>
  <c r="R529"/>
  <c r="Q529"/>
  <c r="P529"/>
  <c r="O529"/>
  <c r="N529"/>
  <c r="M529"/>
  <c r="L529"/>
  <c r="K529"/>
  <c r="J529"/>
  <c r="I529"/>
  <c r="H529"/>
  <c r="G529"/>
  <c r="F529"/>
  <c r="E529"/>
  <c r="D529"/>
  <c r="AW528"/>
  <c r="AV528"/>
  <c r="AU528"/>
  <c r="AT528"/>
  <c r="W528"/>
  <c r="V528"/>
  <c r="U528"/>
  <c r="T528"/>
  <c r="S528"/>
  <c r="R528"/>
  <c r="Q528"/>
  <c r="P528"/>
  <c r="O528"/>
  <c r="N528"/>
  <c r="M528"/>
  <c r="L528"/>
  <c r="K528"/>
  <c r="J528"/>
  <c r="I528"/>
  <c r="H528"/>
  <c r="G528"/>
  <c r="F528"/>
  <c r="E528"/>
  <c r="D528"/>
  <c r="AW527"/>
  <c r="AV527"/>
  <c r="AU527"/>
  <c r="AT527"/>
  <c r="W527"/>
  <c r="V527"/>
  <c r="U527"/>
  <c r="T527"/>
  <c r="S527"/>
  <c r="R527"/>
  <c r="Q527"/>
  <c r="P527"/>
  <c r="O527"/>
  <c r="N527"/>
  <c r="M527"/>
  <c r="L527"/>
  <c r="K527"/>
  <c r="J527"/>
  <c r="I527"/>
  <c r="H527"/>
  <c r="G527"/>
  <c r="F527"/>
  <c r="E527"/>
  <c r="D527"/>
  <c r="AW526"/>
  <c r="AV526"/>
  <c r="AU526"/>
  <c r="AT526"/>
  <c r="W526"/>
  <c r="V526"/>
  <c r="U526"/>
  <c r="T526"/>
  <c r="S526"/>
  <c r="R526"/>
  <c r="Q526"/>
  <c r="P526"/>
  <c r="O526"/>
  <c r="N526"/>
  <c r="M526"/>
  <c r="L526"/>
  <c r="K526"/>
  <c r="J526"/>
  <c r="I526"/>
  <c r="H526"/>
  <c r="G526"/>
  <c r="F526"/>
  <c r="E526"/>
  <c r="D526"/>
  <c r="AW525"/>
  <c r="AV525"/>
  <c r="AU525"/>
  <c r="AT525"/>
  <c r="W525"/>
  <c r="V525"/>
  <c r="U525"/>
  <c r="T525"/>
  <c r="S525"/>
  <c r="R525"/>
  <c r="Q525"/>
  <c r="P525"/>
  <c r="O525"/>
  <c r="N525"/>
  <c r="M525"/>
  <c r="L525"/>
  <c r="K525"/>
  <c r="J525"/>
  <c r="I525"/>
  <c r="H525"/>
  <c r="G525"/>
  <c r="F525"/>
  <c r="E525"/>
  <c r="D525"/>
  <c r="AW524"/>
  <c r="AV524"/>
  <c r="AU524"/>
  <c r="AT524"/>
  <c r="W524"/>
  <c r="V524"/>
  <c r="U524"/>
  <c r="T524"/>
  <c r="S524"/>
  <c r="R524"/>
  <c r="Q524"/>
  <c r="P524"/>
  <c r="O524"/>
  <c r="N524"/>
  <c r="M524"/>
  <c r="L524"/>
  <c r="K524"/>
  <c r="J524"/>
  <c r="I524"/>
  <c r="H524"/>
  <c r="G524"/>
  <c r="F524"/>
  <c r="E524"/>
  <c r="D524"/>
  <c r="AW523"/>
  <c r="AV523"/>
  <c r="AU523"/>
  <c r="AT523"/>
  <c r="W523"/>
  <c r="V523"/>
  <c r="U523"/>
  <c r="T523"/>
  <c r="S523"/>
  <c r="R523"/>
  <c r="Q523"/>
  <c r="P523"/>
  <c r="O523"/>
  <c r="N523"/>
  <c r="M523"/>
  <c r="L523"/>
  <c r="K523"/>
  <c r="J523"/>
  <c r="I523"/>
  <c r="H523"/>
  <c r="G523"/>
  <c r="F523"/>
  <c r="E523"/>
  <c r="D523"/>
  <c r="AW522"/>
  <c r="AV522"/>
  <c r="AU522"/>
  <c r="AT522"/>
  <c r="W522"/>
  <c r="V522"/>
  <c r="U522"/>
  <c r="T522"/>
  <c r="S522"/>
  <c r="R522"/>
  <c r="Q522"/>
  <c r="P522"/>
  <c r="O522"/>
  <c r="N522"/>
  <c r="M522"/>
  <c r="L522"/>
  <c r="K522"/>
  <c r="J522"/>
  <c r="I522"/>
  <c r="H522"/>
  <c r="G522"/>
  <c r="F522"/>
  <c r="E522"/>
  <c r="D522"/>
  <c r="AW521"/>
  <c r="AV521"/>
  <c r="AU521"/>
  <c r="AT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E521"/>
  <c r="D521"/>
  <c r="AW520"/>
  <c r="AV520"/>
  <c r="AU520"/>
  <c r="AT520"/>
  <c r="W520"/>
  <c r="V520"/>
  <c r="U520"/>
  <c r="T520"/>
  <c r="S520"/>
  <c r="R520"/>
  <c r="Q520"/>
  <c r="P520"/>
  <c r="O520"/>
  <c r="N520"/>
  <c r="M520"/>
  <c r="L520"/>
  <c r="K520"/>
  <c r="J520"/>
  <c r="I520"/>
  <c r="H520"/>
  <c r="G520"/>
  <c r="F520"/>
  <c r="E520"/>
  <c r="D520"/>
  <c r="AW519"/>
  <c r="AV519"/>
  <c r="AU519"/>
  <c r="AT519"/>
  <c r="W519"/>
  <c r="V519"/>
  <c r="U519"/>
  <c r="T519"/>
  <c r="S519"/>
  <c r="R519"/>
  <c r="Q519"/>
  <c r="P519"/>
  <c r="O519"/>
  <c r="N519"/>
  <c r="M519"/>
  <c r="L519"/>
  <c r="K519"/>
  <c r="J519"/>
  <c r="I519"/>
  <c r="H519"/>
  <c r="G519"/>
  <c r="F519"/>
  <c r="E519"/>
  <c r="D519"/>
  <c r="AW518"/>
  <c r="AV518"/>
  <c r="AU518"/>
  <c r="AT518"/>
  <c r="W518"/>
  <c r="V518"/>
  <c r="U518"/>
  <c r="T518"/>
  <c r="S518"/>
  <c r="R518"/>
  <c r="Q518"/>
  <c r="P518"/>
  <c r="O518"/>
  <c r="N518"/>
  <c r="M518"/>
  <c r="L518"/>
  <c r="K518"/>
  <c r="J518"/>
  <c r="I518"/>
  <c r="H518"/>
  <c r="G518"/>
  <c r="F518"/>
  <c r="E518"/>
  <c r="D518"/>
  <c r="AW517"/>
  <c r="AV517"/>
  <c r="AU517"/>
  <c r="AT517"/>
  <c r="W517"/>
  <c r="V517"/>
  <c r="U517"/>
  <c r="T517"/>
  <c r="S517"/>
  <c r="R517"/>
  <c r="Q517"/>
  <c r="P517"/>
  <c r="O517"/>
  <c r="N517"/>
  <c r="M517"/>
  <c r="L517"/>
  <c r="K517"/>
  <c r="J517"/>
  <c r="I517"/>
  <c r="H517"/>
  <c r="G517"/>
  <c r="F517"/>
  <c r="E517"/>
  <c r="D517"/>
  <c r="AW516"/>
  <c r="AV516"/>
  <c r="AU516"/>
  <c r="AT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E516"/>
  <c r="D516"/>
  <c r="AW515"/>
  <c r="AV515"/>
  <c r="AU515"/>
  <c r="AT515"/>
  <c r="W515"/>
  <c r="V515"/>
  <c r="U515"/>
  <c r="T515"/>
  <c r="S515"/>
  <c r="R515"/>
  <c r="Q515"/>
  <c r="P515"/>
  <c r="O515"/>
  <c r="N515"/>
  <c r="M515"/>
  <c r="L515"/>
  <c r="K515"/>
  <c r="J515"/>
  <c r="I515"/>
  <c r="H515"/>
  <c r="G515"/>
  <c r="F515"/>
  <c r="E515"/>
  <c r="D515"/>
  <c r="AW514"/>
  <c r="AV514"/>
  <c r="AU514"/>
  <c r="AT514"/>
  <c r="W514"/>
  <c r="V514"/>
  <c r="U514"/>
  <c r="T514"/>
  <c r="S514"/>
  <c r="R514"/>
  <c r="Q514"/>
  <c r="P514"/>
  <c r="O514"/>
  <c r="N514"/>
  <c r="M514"/>
  <c r="L514"/>
  <c r="K514"/>
  <c r="J514"/>
  <c r="I514"/>
  <c r="H514"/>
  <c r="G514"/>
  <c r="F514"/>
  <c r="E514"/>
  <c r="D514"/>
  <c r="AW513"/>
  <c r="AV513"/>
  <c r="AU513"/>
  <c r="AT513"/>
  <c r="W513"/>
  <c r="V513"/>
  <c r="U513"/>
  <c r="T513"/>
  <c r="S513"/>
  <c r="R513"/>
  <c r="Q513"/>
  <c r="P513"/>
  <c r="O513"/>
  <c r="N513"/>
  <c r="M513"/>
  <c r="L513"/>
  <c r="K513"/>
  <c r="J513"/>
  <c r="I513"/>
  <c r="H513"/>
  <c r="G513"/>
  <c r="F513"/>
  <c r="E513"/>
  <c r="D513"/>
  <c r="AW512"/>
  <c r="AV512"/>
  <c r="AU512"/>
  <c r="AT512"/>
  <c r="W512"/>
  <c r="V512"/>
  <c r="U512"/>
  <c r="T512"/>
  <c r="S512"/>
  <c r="R512"/>
  <c r="Q512"/>
  <c r="P512"/>
  <c r="O512"/>
  <c r="N512"/>
  <c r="M512"/>
  <c r="L512"/>
  <c r="K512"/>
  <c r="J512"/>
  <c r="I512"/>
  <c r="H512"/>
  <c r="G512"/>
  <c r="F512"/>
  <c r="E512"/>
  <c r="D512"/>
  <c r="AW511"/>
  <c r="AV511"/>
  <c r="AU511"/>
  <c r="AT511"/>
  <c r="W511"/>
  <c r="V511"/>
  <c r="U511"/>
  <c r="T511"/>
  <c r="S511"/>
  <c r="R511"/>
  <c r="Q511"/>
  <c r="P511"/>
  <c r="O511"/>
  <c r="N511"/>
  <c r="M511"/>
  <c r="L511"/>
  <c r="K511"/>
  <c r="J511"/>
  <c r="I511"/>
  <c r="H511"/>
  <c r="G511"/>
  <c r="F511"/>
  <c r="E511"/>
  <c r="D511"/>
  <c r="AW510"/>
  <c r="AV510"/>
  <c r="AU510"/>
  <c r="AT510"/>
  <c r="W510"/>
  <c r="V510"/>
  <c r="U510"/>
  <c r="T510"/>
  <c r="S510"/>
  <c r="R510"/>
  <c r="Q510"/>
  <c r="P510"/>
  <c r="O510"/>
  <c r="N510"/>
  <c r="M510"/>
  <c r="L510"/>
  <c r="K510"/>
  <c r="J510"/>
  <c r="I510"/>
  <c r="H510"/>
  <c r="G510"/>
  <c r="F510"/>
  <c r="E510"/>
  <c r="D510"/>
  <c r="AW509"/>
  <c r="AV509"/>
  <c r="AU509"/>
  <c r="AT509"/>
  <c r="W509"/>
  <c r="V509"/>
  <c r="U509"/>
  <c r="T509"/>
  <c r="S509"/>
  <c r="R509"/>
  <c r="Q509"/>
  <c r="P509"/>
  <c r="O509"/>
  <c r="N509"/>
  <c r="M509"/>
  <c r="L509"/>
  <c r="K509"/>
  <c r="J509"/>
  <c r="I509"/>
  <c r="H509"/>
  <c r="G509"/>
  <c r="F509"/>
  <c r="E509"/>
  <c r="D509"/>
  <c r="AW508"/>
  <c r="AV508"/>
  <c r="AU508"/>
  <c r="AT508"/>
  <c r="W508"/>
  <c r="V508"/>
  <c r="U508"/>
  <c r="T508"/>
  <c r="S508"/>
  <c r="R508"/>
  <c r="Q508"/>
  <c r="P508"/>
  <c r="O508"/>
  <c r="N508"/>
  <c r="M508"/>
  <c r="L508"/>
  <c r="K508"/>
  <c r="J508"/>
  <c r="I508"/>
  <c r="H508"/>
  <c r="G508"/>
  <c r="F508"/>
  <c r="E508"/>
  <c r="D508"/>
  <c r="AW507"/>
  <c r="AV507"/>
  <c r="AU507"/>
  <c r="AT507"/>
  <c r="W507"/>
  <c r="V507"/>
  <c r="U507"/>
  <c r="T507"/>
  <c r="S507"/>
  <c r="R507"/>
  <c r="Q507"/>
  <c r="P507"/>
  <c r="O507"/>
  <c r="N507"/>
  <c r="M507"/>
  <c r="L507"/>
  <c r="K507"/>
  <c r="J507"/>
  <c r="I507"/>
  <c r="H507"/>
  <c r="G507"/>
  <c r="F507"/>
  <c r="E507"/>
  <c r="D507"/>
  <c r="AW506"/>
  <c r="AV506"/>
  <c r="AU506"/>
  <c r="AT506"/>
  <c r="W506"/>
  <c r="V506"/>
  <c r="U506"/>
  <c r="T506"/>
  <c r="S506"/>
  <c r="R506"/>
  <c r="Q506"/>
  <c r="P506"/>
  <c r="O506"/>
  <c r="N506"/>
  <c r="M506"/>
  <c r="L506"/>
  <c r="K506"/>
  <c r="J506"/>
  <c r="I506"/>
  <c r="H506"/>
  <c r="G506"/>
  <c r="F506"/>
  <c r="E506"/>
  <c r="D506"/>
  <c r="AW505"/>
  <c r="AV505"/>
  <c r="AU505"/>
  <c r="AT505"/>
  <c r="W505"/>
  <c r="V505"/>
  <c r="U505"/>
  <c r="T505"/>
  <c r="S505"/>
  <c r="R505"/>
  <c r="Q505"/>
  <c r="P505"/>
  <c r="O505"/>
  <c r="N505"/>
  <c r="M505"/>
  <c r="L505"/>
  <c r="K505"/>
  <c r="J505"/>
  <c r="I505"/>
  <c r="H505"/>
  <c r="G505"/>
  <c r="F505"/>
  <c r="E505"/>
  <c r="D505"/>
  <c r="AW504"/>
  <c r="AV504"/>
  <c r="AU504"/>
  <c r="AT504"/>
  <c r="W504"/>
  <c r="V504"/>
  <c r="U504"/>
  <c r="T504"/>
  <c r="S504"/>
  <c r="R504"/>
  <c r="Q504"/>
  <c r="P504"/>
  <c r="O504"/>
  <c r="N504"/>
  <c r="M504"/>
  <c r="L504"/>
  <c r="K504"/>
  <c r="J504"/>
  <c r="I504"/>
  <c r="H504"/>
  <c r="G504"/>
  <c r="F504"/>
  <c r="E504"/>
  <c r="D504"/>
  <c r="AW503"/>
  <c r="AV503"/>
  <c r="AU503"/>
  <c r="AT503"/>
  <c r="W503"/>
  <c r="V503"/>
  <c r="U503"/>
  <c r="T503"/>
  <c r="S503"/>
  <c r="R503"/>
  <c r="Q503"/>
  <c r="P503"/>
  <c r="O503"/>
  <c r="N503"/>
  <c r="M503"/>
  <c r="L503"/>
  <c r="K503"/>
  <c r="J503"/>
  <c r="I503"/>
  <c r="H503"/>
  <c r="G503"/>
  <c r="F503"/>
  <c r="E503"/>
  <c r="D503"/>
  <c r="AW502"/>
  <c r="AV502"/>
  <c r="AU502"/>
  <c r="AT502"/>
  <c r="W502"/>
  <c r="V502"/>
  <c r="U502"/>
  <c r="T502"/>
  <c r="S502"/>
  <c r="R502"/>
  <c r="Q502"/>
  <c r="P502"/>
  <c r="O502"/>
  <c r="N502"/>
  <c r="M502"/>
  <c r="L502"/>
  <c r="K502"/>
  <c r="J502"/>
  <c r="I502"/>
  <c r="H502"/>
  <c r="G502"/>
  <c r="F502"/>
  <c r="E502"/>
  <c r="D502"/>
  <c r="AW501"/>
  <c r="AV501"/>
  <c r="AU501"/>
  <c r="AT501"/>
  <c r="W501"/>
  <c r="V501"/>
  <c r="U501"/>
  <c r="T501"/>
  <c r="S501"/>
  <c r="R501"/>
  <c r="Q501"/>
  <c r="P501"/>
  <c r="O501"/>
  <c r="N501"/>
  <c r="M501"/>
  <c r="L501"/>
  <c r="K501"/>
  <c r="J501"/>
  <c r="I501"/>
  <c r="H501"/>
  <c r="G501"/>
  <c r="F501"/>
  <c r="E501"/>
  <c r="D501"/>
  <c r="AW500"/>
  <c r="AV500"/>
  <c r="AU500"/>
  <c r="AT500"/>
  <c r="W500"/>
  <c r="V500"/>
  <c r="U500"/>
  <c r="T500"/>
  <c r="S500"/>
  <c r="R500"/>
  <c r="Q500"/>
  <c r="P500"/>
  <c r="O500"/>
  <c r="N500"/>
  <c r="M500"/>
  <c r="L500"/>
  <c r="K500"/>
  <c r="J500"/>
  <c r="I500"/>
  <c r="H500"/>
  <c r="G500"/>
  <c r="F500"/>
  <c r="E500"/>
  <c r="D500"/>
  <c r="AW499"/>
  <c r="AV499"/>
  <c r="AU499"/>
  <c r="AT499"/>
  <c r="W499"/>
  <c r="V499"/>
  <c r="U499"/>
  <c r="T499"/>
  <c r="S499"/>
  <c r="R499"/>
  <c r="Q499"/>
  <c r="P499"/>
  <c r="O499"/>
  <c r="N499"/>
  <c r="M499"/>
  <c r="L499"/>
  <c r="K499"/>
  <c r="J499"/>
  <c r="I499"/>
  <c r="H499"/>
  <c r="G499"/>
  <c r="F499"/>
  <c r="E499"/>
  <c r="D499"/>
  <c r="AW498"/>
  <c r="AV498"/>
  <c r="AU498"/>
  <c r="AT498"/>
  <c r="W498"/>
  <c r="V498"/>
  <c r="U498"/>
  <c r="T498"/>
  <c r="S498"/>
  <c r="R498"/>
  <c r="Q498"/>
  <c r="P498"/>
  <c r="O498"/>
  <c r="N498"/>
  <c r="M498"/>
  <c r="L498"/>
  <c r="K498"/>
  <c r="J498"/>
  <c r="I498"/>
  <c r="H498"/>
  <c r="G498"/>
  <c r="F498"/>
  <c r="E498"/>
  <c r="D498"/>
  <c r="AW497"/>
  <c r="AV497"/>
  <c r="AU497"/>
  <c r="AT497"/>
  <c r="W497"/>
  <c r="V497"/>
  <c r="U497"/>
  <c r="T497"/>
  <c r="S497"/>
  <c r="R497"/>
  <c r="Q497"/>
  <c r="P497"/>
  <c r="O497"/>
  <c r="N497"/>
  <c r="M497"/>
  <c r="L497"/>
  <c r="K497"/>
  <c r="J497"/>
  <c r="I497"/>
  <c r="H497"/>
  <c r="G497"/>
  <c r="F497"/>
  <c r="E497"/>
  <c r="D497"/>
  <c r="AW496"/>
  <c r="AV496"/>
  <c r="AU496"/>
  <c r="AT496"/>
  <c r="W496"/>
  <c r="V496"/>
  <c r="U496"/>
  <c r="T496"/>
  <c r="S496"/>
  <c r="R496"/>
  <c r="Q496"/>
  <c r="P496"/>
  <c r="O496"/>
  <c r="N496"/>
  <c r="M496"/>
  <c r="L496"/>
  <c r="K496"/>
  <c r="J496"/>
  <c r="I496"/>
  <c r="H496"/>
  <c r="G496"/>
  <c r="F496"/>
  <c r="E496"/>
  <c r="D496"/>
  <c r="AW495"/>
  <c r="AV495"/>
  <c r="AU495"/>
  <c r="AT495"/>
  <c r="W495"/>
  <c r="V495"/>
  <c r="U495"/>
  <c r="T495"/>
  <c r="S495"/>
  <c r="R495"/>
  <c r="Q495"/>
  <c r="P495"/>
  <c r="O495"/>
  <c r="N495"/>
  <c r="M495"/>
  <c r="L495"/>
  <c r="K495"/>
  <c r="J495"/>
  <c r="I495"/>
  <c r="H495"/>
  <c r="G495"/>
  <c r="F495"/>
  <c r="E495"/>
  <c r="D495"/>
  <c r="AW494"/>
  <c r="AV494"/>
  <c r="AU494"/>
  <c r="AT494"/>
  <c r="W494"/>
  <c r="V494"/>
  <c r="U494"/>
  <c r="T494"/>
  <c r="S494"/>
  <c r="R494"/>
  <c r="Q494"/>
  <c r="P494"/>
  <c r="O494"/>
  <c r="N494"/>
  <c r="M494"/>
  <c r="L494"/>
  <c r="K494"/>
  <c r="J494"/>
  <c r="I494"/>
  <c r="H494"/>
  <c r="G494"/>
  <c r="F494"/>
  <c r="E494"/>
  <c r="D494"/>
  <c r="AW493"/>
  <c r="AV493"/>
  <c r="AU493"/>
  <c r="AT493"/>
  <c r="W493"/>
  <c r="V493"/>
  <c r="U493"/>
  <c r="T493"/>
  <c r="S493"/>
  <c r="R493"/>
  <c r="Q493"/>
  <c r="P493"/>
  <c r="O493"/>
  <c r="N493"/>
  <c r="M493"/>
  <c r="L493"/>
  <c r="K493"/>
  <c r="J493"/>
  <c r="I493"/>
  <c r="H493"/>
  <c r="G493"/>
  <c r="F493"/>
  <c r="E493"/>
  <c r="D493"/>
  <c r="AW492"/>
  <c r="AV492"/>
  <c r="AU492"/>
  <c r="AT492"/>
  <c r="W492"/>
  <c r="V492"/>
  <c r="U492"/>
  <c r="T492"/>
  <c r="S492"/>
  <c r="R492"/>
  <c r="Q492"/>
  <c r="P492"/>
  <c r="O492"/>
  <c r="N492"/>
  <c r="M492"/>
  <c r="L492"/>
  <c r="K492"/>
  <c r="J492"/>
  <c r="I492"/>
  <c r="H492"/>
  <c r="G492"/>
  <c r="F492"/>
  <c r="E492"/>
  <c r="D492"/>
  <c r="AW491"/>
  <c r="AV491"/>
  <c r="AU491"/>
  <c r="AT491"/>
  <c r="W491"/>
  <c r="V491"/>
  <c r="U491"/>
  <c r="T491"/>
  <c r="S491"/>
  <c r="R491"/>
  <c r="Q491"/>
  <c r="P491"/>
  <c r="O491"/>
  <c r="N491"/>
  <c r="M491"/>
  <c r="L491"/>
  <c r="K491"/>
  <c r="J491"/>
  <c r="I491"/>
  <c r="H491"/>
  <c r="G491"/>
  <c r="F491"/>
  <c r="E491"/>
  <c r="D491"/>
  <c r="AW490"/>
  <c r="AV490"/>
  <c r="AU490"/>
  <c r="AT490"/>
  <c r="W490"/>
  <c r="V490"/>
  <c r="U490"/>
  <c r="T490"/>
  <c r="S490"/>
  <c r="R490"/>
  <c r="Q490"/>
  <c r="P490"/>
  <c r="O490"/>
  <c r="N490"/>
  <c r="M490"/>
  <c r="L490"/>
  <c r="K490"/>
  <c r="J490"/>
  <c r="I490"/>
  <c r="H490"/>
  <c r="G490"/>
  <c r="F490"/>
  <c r="E490"/>
  <c r="D490"/>
  <c r="AW489"/>
  <c r="AV489"/>
  <c r="AU489"/>
  <c r="AT489"/>
  <c r="W489"/>
  <c r="V489"/>
  <c r="U489"/>
  <c r="T489"/>
  <c r="S489"/>
  <c r="R489"/>
  <c r="Q489"/>
  <c r="P489"/>
  <c r="O489"/>
  <c r="N489"/>
  <c r="M489"/>
  <c r="L489"/>
  <c r="K489"/>
  <c r="J489"/>
  <c r="I489"/>
  <c r="H489"/>
  <c r="G489"/>
  <c r="F489"/>
  <c r="E489"/>
  <c r="D489"/>
  <c r="AW488"/>
  <c r="AV488"/>
  <c r="AU488"/>
  <c r="AT488"/>
  <c r="W488"/>
  <c r="V488"/>
  <c r="U488"/>
  <c r="T488"/>
  <c r="S488"/>
  <c r="R488"/>
  <c r="Q488"/>
  <c r="P488"/>
  <c r="O488"/>
  <c r="N488"/>
  <c r="M488"/>
  <c r="L488"/>
  <c r="K488"/>
  <c r="J488"/>
  <c r="I488"/>
  <c r="H488"/>
  <c r="G488"/>
  <c r="F488"/>
  <c r="E488"/>
  <c r="D488"/>
  <c r="AW487"/>
  <c r="AV487"/>
  <c r="AU487"/>
  <c r="AT487"/>
  <c r="W487"/>
  <c r="V487"/>
  <c r="U487"/>
  <c r="T487"/>
  <c r="S487"/>
  <c r="R487"/>
  <c r="Q487"/>
  <c r="P487"/>
  <c r="O487"/>
  <c r="N487"/>
  <c r="M487"/>
  <c r="L487"/>
  <c r="K487"/>
  <c r="J487"/>
  <c r="I487"/>
  <c r="H487"/>
  <c r="G487"/>
  <c r="F487"/>
  <c r="E487"/>
  <c r="D487"/>
  <c r="AW486"/>
  <c r="AV486"/>
  <c r="AU486"/>
  <c r="AT486"/>
  <c r="W486"/>
  <c r="V486"/>
  <c r="U486"/>
  <c r="T486"/>
  <c r="S486"/>
  <c r="R486"/>
  <c r="Q486"/>
  <c r="P486"/>
  <c r="O486"/>
  <c r="N486"/>
  <c r="M486"/>
  <c r="L486"/>
  <c r="K486"/>
  <c r="J486"/>
  <c r="I486"/>
  <c r="H486"/>
  <c r="G486"/>
  <c r="F486"/>
  <c r="E486"/>
  <c r="D486"/>
  <c r="AW485"/>
  <c r="AV485"/>
  <c r="AU485"/>
  <c r="AT485"/>
  <c r="W485"/>
  <c r="V485"/>
  <c r="U485"/>
  <c r="T485"/>
  <c r="S485"/>
  <c r="R485"/>
  <c r="Q485"/>
  <c r="P485"/>
  <c r="O485"/>
  <c r="N485"/>
  <c r="M485"/>
  <c r="L485"/>
  <c r="K485"/>
  <c r="J485"/>
  <c r="I485"/>
  <c r="H485"/>
  <c r="G485"/>
  <c r="F485"/>
  <c r="E485"/>
  <c r="D485"/>
  <c r="AW484"/>
  <c r="AV484"/>
  <c r="AU484"/>
  <c r="AT484"/>
  <c r="W484"/>
  <c r="V484"/>
  <c r="U484"/>
  <c r="T484"/>
  <c r="S484"/>
  <c r="R484"/>
  <c r="Q484"/>
  <c r="P484"/>
  <c r="O484"/>
  <c r="N484"/>
  <c r="M484"/>
  <c r="L484"/>
  <c r="K484"/>
  <c r="J484"/>
  <c r="I484"/>
  <c r="H484"/>
  <c r="G484"/>
  <c r="F484"/>
  <c r="E484"/>
  <c r="D484"/>
  <c r="AW483"/>
  <c r="AV483"/>
  <c r="AU483"/>
  <c r="AT483"/>
  <c r="W483"/>
  <c r="V483"/>
  <c r="U483"/>
  <c r="T483"/>
  <c r="S483"/>
  <c r="R483"/>
  <c r="Q483"/>
  <c r="P483"/>
  <c r="O483"/>
  <c r="N483"/>
  <c r="M483"/>
  <c r="L483"/>
  <c r="K483"/>
  <c r="J483"/>
  <c r="I483"/>
  <c r="H483"/>
  <c r="G483"/>
  <c r="F483"/>
  <c r="E483"/>
  <c r="D483"/>
  <c r="AW482"/>
  <c r="AV482"/>
  <c r="AU482"/>
  <c r="AT482"/>
  <c r="W482"/>
  <c r="V482"/>
  <c r="U482"/>
  <c r="T482"/>
  <c r="S482"/>
  <c r="R482"/>
  <c r="Q482"/>
  <c r="P482"/>
  <c r="O482"/>
  <c r="N482"/>
  <c r="M482"/>
  <c r="L482"/>
  <c r="K482"/>
  <c r="J482"/>
  <c r="I482"/>
  <c r="H482"/>
  <c r="G482"/>
  <c r="F482"/>
  <c r="E482"/>
  <c r="D482"/>
  <c r="AW481"/>
  <c r="AV481"/>
  <c r="AU481"/>
  <c r="AT481"/>
  <c r="W481"/>
  <c r="V481"/>
  <c r="U481"/>
  <c r="T481"/>
  <c r="S481"/>
  <c r="R481"/>
  <c r="Q481"/>
  <c r="P481"/>
  <c r="O481"/>
  <c r="N481"/>
  <c r="M481"/>
  <c r="L481"/>
  <c r="K481"/>
  <c r="J481"/>
  <c r="I481"/>
  <c r="H481"/>
  <c r="G481"/>
  <c r="F481"/>
  <c r="E481"/>
  <c r="D481"/>
  <c r="AW480"/>
  <c r="AV480"/>
  <c r="AU480"/>
  <c r="AT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E480"/>
  <c r="D480"/>
  <c r="AW479"/>
  <c r="AV479"/>
  <c r="AU479"/>
  <c r="AT479"/>
  <c r="W479"/>
  <c r="V479"/>
  <c r="U479"/>
  <c r="T479"/>
  <c r="S479"/>
  <c r="R479"/>
  <c r="Q479"/>
  <c r="P479"/>
  <c r="O479"/>
  <c r="N479"/>
  <c r="M479"/>
  <c r="L479"/>
  <c r="K479"/>
  <c r="J479"/>
  <c r="I479"/>
  <c r="H479"/>
  <c r="G479"/>
  <c r="F479"/>
  <c r="E479"/>
  <c r="D479"/>
  <c r="AW478"/>
  <c r="AV478"/>
  <c r="AU478"/>
  <c r="AT478"/>
  <c r="W478"/>
  <c r="V478"/>
  <c r="U478"/>
  <c r="T478"/>
  <c r="S478"/>
  <c r="R478"/>
  <c r="Q478"/>
  <c r="P478"/>
  <c r="O478"/>
  <c r="N478"/>
  <c r="M478"/>
  <c r="L478"/>
  <c r="K478"/>
  <c r="J478"/>
  <c r="I478"/>
  <c r="H478"/>
  <c r="G478"/>
  <c r="F478"/>
  <c r="E478"/>
  <c r="D478"/>
  <c r="AW477"/>
  <c r="AV477"/>
  <c r="AU477"/>
  <c r="AT477"/>
  <c r="W477"/>
  <c r="V477"/>
  <c r="U477"/>
  <c r="T477"/>
  <c r="S477"/>
  <c r="R477"/>
  <c r="Q477"/>
  <c r="P477"/>
  <c r="O477"/>
  <c r="N477"/>
  <c r="M477"/>
  <c r="L477"/>
  <c r="K477"/>
  <c r="J477"/>
  <c r="I477"/>
  <c r="H477"/>
  <c r="G477"/>
  <c r="F477"/>
  <c r="E477"/>
  <c r="D477"/>
  <c r="AW476"/>
  <c r="AV476"/>
  <c r="AU476"/>
  <c r="AT476"/>
  <c r="W476"/>
  <c r="V476"/>
  <c r="U476"/>
  <c r="T476"/>
  <c r="S476"/>
  <c r="R476"/>
  <c r="Q476"/>
  <c r="P476"/>
  <c r="O476"/>
  <c r="N476"/>
  <c r="M476"/>
  <c r="L476"/>
  <c r="K476"/>
  <c r="J476"/>
  <c r="I476"/>
  <c r="H476"/>
  <c r="G476"/>
  <c r="F476"/>
  <c r="E476"/>
  <c r="D476"/>
  <c r="AW475"/>
  <c r="AV475"/>
  <c r="AU475"/>
  <c r="AT475"/>
  <c r="W475"/>
  <c r="V475"/>
  <c r="U475"/>
  <c r="T475"/>
  <c r="S475"/>
  <c r="R475"/>
  <c r="Q475"/>
  <c r="P475"/>
  <c r="O475"/>
  <c r="N475"/>
  <c r="M475"/>
  <c r="L475"/>
  <c r="K475"/>
  <c r="J475"/>
  <c r="I475"/>
  <c r="H475"/>
  <c r="G475"/>
  <c r="F475"/>
  <c r="E475"/>
  <c r="D475"/>
  <c r="AW474"/>
  <c r="AV474"/>
  <c r="AU474"/>
  <c r="AT474"/>
  <c r="W474"/>
  <c r="V474"/>
  <c r="U474"/>
  <c r="T474"/>
  <c r="S474"/>
  <c r="R474"/>
  <c r="Q474"/>
  <c r="P474"/>
  <c r="O474"/>
  <c r="N474"/>
  <c r="M474"/>
  <c r="L474"/>
  <c r="K474"/>
  <c r="J474"/>
  <c r="I474"/>
  <c r="H474"/>
  <c r="G474"/>
  <c r="F474"/>
  <c r="E474"/>
  <c r="D474"/>
  <c r="AW473"/>
  <c r="AV473"/>
  <c r="AU473"/>
  <c r="AT473"/>
  <c r="W473"/>
  <c r="V473"/>
  <c r="U473"/>
  <c r="T473"/>
  <c r="S473"/>
  <c r="R473"/>
  <c r="Q473"/>
  <c r="P473"/>
  <c r="O473"/>
  <c r="N473"/>
  <c r="M473"/>
  <c r="L473"/>
  <c r="K473"/>
  <c r="J473"/>
  <c r="I473"/>
  <c r="H473"/>
  <c r="G473"/>
  <c r="F473"/>
  <c r="E473"/>
  <c r="D473"/>
  <c r="AW472"/>
  <c r="AV472"/>
  <c r="AU472"/>
  <c r="AT472"/>
  <c r="W472"/>
  <c r="V472"/>
  <c r="U472"/>
  <c r="T472"/>
  <c r="S472"/>
  <c r="R472"/>
  <c r="Q472"/>
  <c r="P472"/>
  <c r="O472"/>
  <c r="N472"/>
  <c r="M472"/>
  <c r="L472"/>
  <c r="K472"/>
  <c r="J472"/>
  <c r="I472"/>
  <c r="H472"/>
  <c r="G472"/>
  <c r="F472"/>
  <c r="E472"/>
  <c r="D472"/>
  <c r="AW471"/>
  <c r="AV471"/>
  <c r="AU471"/>
  <c r="AT471"/>
  <c r="W471"/>
  <c r="V471"/>
  <c r="U471"/>
  <c r="T471"/>
  <c r="S471"/>
  <c r="R471"/>
  <c r="Q471"/>
  <c r="P471"/>
  <c r="O471"/>
  <c r="N471"/>
  <c r="M471"/>
  <c r="L471"/>
  <c r="K471"/>
  <c r="J471"/>
  <c r="I471"/>
  <c r="H471"/>
  <c r="G471"/>
  <c r="F471"/>
  <c r="E471"/>
  <c r="D471"/>
  <c r="AW470"/>
  <c r="AV470"/>
  <c r="AU470"/>
  <c r="AT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F470"/>
  <c r="E470"/>
  <c r="D470"/>
  <c r="AW469"/>
  <c r="AV469"/>
  <c r="AU469"/>
  <c r="AT469"/>
  <c r="W469"/>
  <c r="V469"/>
  <c r="U469"/>
  <c r="T469"/>
  <c r="S469"/>
  <c r="R469"/>
  <c r="Q469"/>
  <c r="P469"/>
  <c r="O469"/>
  <c r="N469"/>
  <c r="M469"/>
  <c r="L469"/>
  <c r="K469"/>
  <c r="J469"/>
  <c r="I469"/>
  <c r="H469"/>
  <c r="G469"/>
  <c r="F469"/>
  <c r="E469"/>
  <c r="D469"/>
  <c r="AW468"/>
  <c r="AV468"/>
  <c r="AU468"/>
  <c r="AT468"/>
  <c r="W468"/>
  <c r="V468"/>
  <c r="U468"/>
  <c r="T468"/>
  <c r="S468"/>
  <c r="R468"/>
  <c r="Q468"/>
  <c r="P468"/>
  <c r="O468"/>
  <c r="N468"/>
  <c r="M468"/>
  <c r="L468"/>
  <c r="K468"/>
  <c r="J468"/>
  <c r="I468"/>
  <c r="H468"/>
  <c r="G468"/>
  <c r="F468"/>
  <c r="E468"/>
  <c r="D468"/>
  <c r="AW467"/>
  <c r="AV467"/>
  <c r="AU467"/>
  <c r="AT467"/>
  <c r="W467"/>
  <c r="V467"/>
  <c r="U467"/>
  <c r="T467"/>
  <c r="S467"/>
  <c r="R467"/>
  <c r="Q467"/>
  <c r="P467"/>
  <c r="O467"/>
  <c r="N467"/>
  <c r="M467"/>
  <c r="L467"/>
  <c r="K467"/>
  <c r="J467"/>
  <c r="I467"/>
  <c r="H467"/>
  <c r="G467"/>
  <c r="F467"/>
  <c r="E467"/>
  <c r="D467"/>
  <c r="AW466"/>
  <c r="AV466"/>
  <c r="AU466"/>
  <c r="AT466"/>
  <c r="W466"/>
  <c r="V466"/>
  <c r="U466"/>
  <c r="T466"/>
  <c r="S466"/>
  <c r="R466"/>
  <c r="Q466"/>
  <c r="P466"/>
  <c r="O466"/>
  <c r="N466"/>
  <c r="M466"/>
  <c r="L466"/>
  <c r="K466"/>
  <c r="J466"/>
  <c r="I466"/>
  <c r="H466"/>
  <c r="G466"/>
  <c r="F466"/>
  <c r="E466"/>
  <c r="D466"/>
  <c r="AW465"/>
  <c r="AV465"/>
  <c r="AU465"/>
  <c r="AT465"/>
  <c r="W465"/>
  <c r="V465"/>
  <c r="U465"/>
  <c r="T465"/>
  <c r="S465"/>
  <c r="R465"/>
  <c r="Q465"/>
  <c r="P465"/>
  <c r="O465"/>
  <c r="N465"/>
  <c r="M465"/>
  <c r="L465"/>
  <c r="K465"/>
  <c r="J465"/>
  <c r="I465"/>
  <c r="H465"/>
  <c r="G465"/>
  <c r="F465"/>
  <c r="E465"/>
  <c r="D465"/>
  <c r="AW464"/>
  <c r="AV464"/>
  <c r="AU464"/>
  <c r="AT464"/>
  <c r="W464"/>
  <c r="V464"/>
  <c r="U464"/>
  <c r="T464"/>
  <c r="S464"/>
  <c r="R464"/>
  <c r="Q464"/>
  <c r="P464"/>
  <c r="O464"/>
  <c r="N464"/>
  <c r="M464"/>
  <c r="L464"/>
  <c r="K464"/>
  <c r="J464"/>
  <c r="I464"/>
  <c r="H464"/>
  <c r="G464"/>
  <c r="F464"/>
  <c r="E464"/>
  <c r="D464"/>
  <c r="AW463"/>
  <c r="AV463"/>
  <c r="AU463"/>
  <c r="AT463"/>
  <c r="W463"/>
  <c r="V463"/>
  <c r="U463"/>
  <c r="T463"/>
  <c r="S463"/>
  <c r="R463"/>
  <c r="Q463"/>
  <c r="P463"/>
  <c r="O463"/>
  <c r="N463"/>
  <c r="M463"/>
  <c r="L463"/>
  <c r="K463"/>
  <c r="J463"/>
  <c r="I463"/>
  <c r="H463"/>
  <c r="G463"/>
  <c r="F463"/>
  <c r="E463"/>
  <c r="D463"/>
  <c r="AW462"/>
  <c r="AV462"/>
  <c r="AU462"/>
  <c r="AT462"/>
  <c r="W462"/>
  <c r="V462"/>
  <c r="U462"/>
  <c r="T462"/>
  <c r="S462"/>
  <c r="R462"/>
  <c r="Q462"/>
  <c r="P462"/>
  <c r="O462"/>
  <c r="N462"/>
  <c r="M462"/>
  <c r="L462"/>
  <c r="K462"/>
  <c r="J462"/>
  <c r="I462"/>
  <c r="H462"/>
  <c r="G462"/>
  <c r="F462"/>
  <c r="E462"/>
  <c r="D462"/>
  <c r="AW461"/>
  <c r="AV461"/>
  <c r="AU461"/>
  <c r="AT461"/>
  <c r="W461"/>
  <c r="V461"/>
  <c r="U461"/>
  <c r="T461"/>
  <c r="S461"/>
  <c r="R461"/>
  <c r="Q461"/>
  <c r="P461"/>
  <c r="O461"/>
  <c r="N461"/>
  <c r="M461"/>
  <c r="L461"/>
  <c r="K461"/>
  <c r="J461"/>
  <c r="I461"/>
  <c r="H461"/>
  <c r="G461"/>
  <c r="F461"/>
  <c r="E461"/>
  <c r="D461"/>
  <c r="AW460"/>
  <c r="AV460"/>
  <c r="AU460"/>
  <c r="AT460"/>
  <c r="W460"/>
  <c r="V460"/>
  <c r="U460"/>
  <c r="T460"/>
  <c r="S460"/>
  <c r="R460"/>
  <c r="Q460"/>
  <c r="P460"/>
  <c r="O460"/>
  <c r="N460"/>
  <c r="M460"/>
  <c r="L460"/>
  <c r="K460"/>
  <c r="J460"/>
  <c r="I460"/>
  <c r="H460"/>
  <c r="G460"/>
  <c r="F460"/>
  <c r="E460"/>
  <c r="D460"/>
  <c r="AW459"/>
  <c r="AV459"/>
  <c r="AU459"/>
  <c r="AT459"/>
  <c r="W459"/>
  <c r="V459"/>
  <c r="U459"/>
  <c r="T459"/>
  <c r="S459"/>
  <c r="R459"/>
  <c r="Q459"/>
  <c r="P459"/>
  <c r="O459"/>
  <c r="N459"/>
  <c r="M459"/>
  <c r="L459"/>
  <c r="K459"/>
  <c r="J459"/>
  <c r="I459"/>
  <c r="H459"/>
  <c r="G459"/>
  <c r="F459"/>
  <c r="E459"/>
  <c r="D459"/>
  <c r="AW458"/>
  <c r="AV458"/>
  <c r="AU458"/>
  <c r="AT458"/>
  <c r="W458"/>
  <c r="V458"/>
  <c r="U458"/>
  <c r="T458"/>
  <c r="S458"/>
  <c r="R458"/>
  <c r="Q458"/>
  <c r="P458"/>
  <c r="O458"/>
  <c r="N458"/>
  <c r="M458"/>
  <c r="L458"/>
  <c r="K458"/>
  <c r="J458"/>
  <c r="I458"/>
  <c r="H458"/>
  <c r="G458"/>
  <c r="F458"/>
  <c r="E458"/>
  <c r="D458"/>
  <c r="AW457"/>
  <c r="AV457"/>
  <c r="AU457"/>
  <c r="AT457"/>
  <c r="W457"/>
  <c r="V457"/>
  <c r="U457"/>
  <c r="T457"/>
  <c r="S457"/>
  <c r="R457"/>
  <c r="Q457"/>
  <c r="P457"/>
  <c r="O457"/>
  <c r="N457"/>
  <c r="M457"/>
  <c r="L457"/>
  <c r="K457"/>
  <c r="J457"/>
  <c r="I457"/>
  <c r="H457"/>
  <c r="G457"/>
  <c r="F457"/>
  <c r="E457"/>
  <c r="D457"/>
  <c r="AW456"/>
  <c r="AV456"/>
  <c r="AU456"/>
  <c r="AT456"/>
  <c r="W456"/>
  <c r="V456"/>
  <c r="U456"/>
  <c r="T456"/>
  <c r="S456"/>
  <c r="R456"/>
  <c r="Q456"/>
  <c r="P456"/>
  <c r="O456"/>
  <c r="N456"/>
  <c r="M456"/>
  <c r="L456"/>
  <c r="K456"/>
  <c r="J456"/>
  <c r="I456"/>
  <c r="H456"/>
  <c r="G456"/>
  <c r="F456"/>
  <c r="E456"/>
  <c r="D456"/>
  <c r="AW455"/>
  <c r="AV455"/>
  <c r="AU455"/>
  <c r="AT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E455"/>
  <c r="D455"/>
  <c r="AW454"/>
  <c r="AV454"/>
  <c r="AU454"/>
  <c r="AT454"/>
  <c r="W454"/>
  <c r="V454"/>
  <c r="U454"/>
  <c r="T454"/>
  <c r="S454"/>
  <c r="R454"/>
  <c r="Q454"/>
  <c r="P454"/>
  <c r="O454"/>
  <c r="N454"/>
  <c r="M454"/>
  <c r="L454"/>
  <c r="K454"/>
  <c r="J454"/>
  <c r="I454"/>
  <c r="H454"/>
  <c r="G454"/>
  <c r="F454"/>
  <c r="E454"/>
  <c r="D454"/>
  <c r="AW453"/>
  <c r="AV453"/>
  <c r="AU453"/>
  <c r="AT453"/>
  <c r="W453"/>
  <c r="V453"/>
  <c r="U453"/>
  <c r="T453"/>
  <c r="S453"/>
  <c r="R453"/>
  <c r="Q453"/>
  <c r="P453"/>
  <c r="O453"/>
  <c r="N453"/>
  <c r="M453"/>
  <c r="L453"/>
  <c r="K453"/>
  <c r="J453"/>
  <c r="I453"/>
  <c r="H453"/>
  <c r="G453"/>
  <c r="F453"/>
  <c r="E453"/>
  <c r="D453"/>
  <c r="AW452"/>
  <c r="AV452"/>
  <c r="AU452"/>
  <c r="AT452"/>
  <c r="W452"/>
  <c r="V452"/>
  <c r="U452"/>
  <c r="T452"/>
  <c r="S452"/>
  <c r="R452"/>
  <c r="Q452"/>
  <c r="P452"/>
  <c r="O452"/>
  <c r="N452"/>
  <c r="M452"/>
  <c r="L452"/>
  <c r="K452"/>
  <c r="J452"/>
  <c r="I452"/>
  <c r="H452"/>
  <c r="G452"/>
  <c r="F452"/>
  <c r="E452"/>
  <c r="D452"/>
  <c r="AW451"/>
  <c r="AV451"/>
  <c r="AU451"/>
  <c r="AT451"/>
  <c r="W451"/>
  <c r="V451"/>
  <c r="U451"/>
  <c r="T451"/>
  <c r="S451"/>
  <c r="R451"/>
  <c r="Q451"/>
  <c r="P451"/>
  <c r="O451"/>
  <c r="N451"/>
  <c r="M451"/>
  <c r="L451"/>
  <c r="K451"/>
  <c r="J451"/>
  <c r="I451"/>
  <c r="H451"/>
  <c r="G451"/>
  <c r="F451"/>
  <c r="E451"/>
  <c r="D451"/>
  <c r="AW450"/>
  <c r="AV450"/>
  <c r="AU450"/>
  <c r="AT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E450"/>
  <c r="D450"/>
  <c r="AW449"/>
  <c r="AV449"/>
  <c r="AU449"/>
  <c r="AT449"/>
  <c r="W449"/>
  <c r="V449"/>
  <c r="U449"/>
  <c r="T449"/>
  <c r="S449"/>
  <c r="R449"/>
  <c r="Q449"/>
  <c r="P449"/>
  <c r="O449"/>
  <c r="N449"/>
  <c r="M449"/>
  <c r="L449"/>
  <c r="K449"/>
  <c r="J449"/>
  <c r="I449"/>
  <c r="H449"/>
  <c r="G449"/>
  <c r="F449"/>
  <c r="E449"/>
  <c r="D449"/>
  <c r="AW448"/>
  <c r="AV448"/>
  <c r="AU448"/>
  <c r="AT448"/>
  <c r="W448"/>
  <c r="V448"/>
  <c r="U448"/>
  <c r="T448"/>
  <c r="S448"/>
  <c r="R448"/>
  <c r="Q448"/>
  <c r="P448"/>
  <c r="O448"/>
  <c r="N448"/>
  <c r="M448"/>
  <c r="L448"/>
  <c r="K448"/>
  <c r="J448"/>
  <c r="I448"/>
  <c r="H448"/>
  <c r="G448"/>
  <c r="F448"/>
  <c r="E448"/>
  <c r="D448"/>
  <c r="AW447"/>
  <c r="AV447"/>
  <c r="AU447"/>
  <c r="AT447"/>
  <c r="W447"/>
  <c r="V447"/>
  <c r="U447"/>
  <c r="T447"/>
  <c r="S447"/>
  <c r="R447"/>
  <c r="Q447"/>
  <c r="P447"/>
  <c r="O447"/>
  <c r="N447"/>
  <c r="M447"/>
  <c r="L447"/>
  <c r="K447"/>
  <c r="J447"/>
  <c r="I447"/>
  <c r="H447"/>
  <c r="G447"/>
  <c r="F447"/>
  <c r="E447"/>
  <c r="D447"/>
  <c r="AW446"/>
  <c r="AV446"/>
  <c r="AU446"/>
  <c r="AT446"/>
  <c r="W446"/>
  <c r="V446"/>
  <c r="U446"/>
  <c r="T446"/>
  <c r="S446"/>
  <c r="R446"/>
  <c r="Q446"/>
  <c r="P446"/>
  <c r="O446"/>
  <c r="N446"/>
  <c r="M446"/>
  <c r="L446"/>
  <c r="K446"/>
  <c r="J446"/>
  <c r="I446"/>
  <c r="H446"/>
  <c r="G446"/>
  <c r="F446"/>
  <c r="E446"/>
  <c r="D446"/>
  <c r="AW445"/>
  <c r="AV445"/>
  <c r="AU445"/>
  <c r="AT445"/>
  <c r="W445"/>
  <c r="V445"/>
  <c r="U445"/>
  <c r="T445"/>
  <c r="S445"/>
  <c r="R445"/>
  <c r="Q445"/>
  <c r="P445"/>
  <c r="O445"/>
  <c r="N445"/>
  <c r="M445"/>
  <c r="L445"/>
  <c r="K445"/>
  <c r="J445"/>
  <c r="I445"/>
  <c r="H445"/>
  <c r="G445"/>
  <c r="F445"/>
  <c r="E445"/>
  <c r="D445"/>
  <c r="AW444"/>
  <c r="AV444"/>
  <c r="AU444"/>
  <c r="AT444"/>
  <c r="W444"/>
  <c r="V444"/>
  <c r="U444"/>
  <c r="T444"/>
  <c r="S444"/>
  <c r="R444"/>
  <c r="Q444"/>
  <c r="P444"/>
  <c r="O444"/>
  <c r="N444"/>
  <c r="M444"/>
  <c r="L444"/>
  <c r="K444"/>
  <c r="J444"/>
  <c r="I444"/>
  <c r="H444"/>
  <c r="G444"/>
  <c r="F444"/>
  <c r="E444"/>
  <c r="D444"/>
  <c r="AW443"/>
  <c r="AV443"/>
  <c r="AU443"/>
  <c r="AT443"/>
  <c r="W443"/>
  <c r="V443"/>
  <c r="U443"/>
  <c r="T443"/>
  <c r="S443"/>
  <c r="R443"/>
  <c r="Q443"/>
  <c r="P443"/>
  <c r="O443"/>
  <c r="N443"/>
  <c r="M443"/>
  <c r="L443"/>
  <c r="K443"/>
  <c r="J443"/>
  <c r="I443"/>
  <c r="H443"/>
  <c r="G443"/>
  <c r="F443"/>
  <c r="E443"/>
  <c r="D443"/>
  <c r="AW442"/>
  <c r="AV442"/>
  <c r="AU442"/>
  <c r="AT442"/>
  <c r="W442"/>
  <c r="V442"/>
  <c r="U442"/>
  <c r="T442"/>
  <c r="S442"/>
  <c r="R442"/>
  <c r="Q442"/>
  <c r="P442"/>
  <c r="O442"/>
  <c r="N442"/>
  <c r="M442"/>
  <c r="L442"/>
  <c r="K442"/>
  <c r="J442"/>
  <c r="I442"/>
  <c r="H442"/>
  <c r="G442"/>
  <c r="F442"/>
  <c r="E442"/>
  <c r="D442"/>
  <c r="AW441"/>
  <c r="AV441"/>
  <c r="AU441"/>
  <c r="AT441"/>
  <c r="W441"/>
  <c r="V441"/>
  <c r="U441"/>
  <c r="T441"/>
  <c r="S441"/>
  <c r="R441"/>
  <c r="Q441"/>
  <c r="P441"/>
  <c r="O441"/>
  <c r="N441"/>
  <c r="M441"/>
  <c r="L441"/>
  <c r="K441"/>
  <c r="J441"/>
  <c r="I441"/>
  <c r="H441"/>
  <c r="G441"/>
  <c r="F441"/>
  <c r="E441"/>
  <c r="D441"/>
  <c r="AW440"/>
  <c r="AV440"/>
  <c r="AU440"/>
  <c r="AT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F440"/>
  <c r="E440"/>
  <c r="D440"/>
  <c r="AW439"/>
  <c r="AV439"/>
  <c r="AU439"/>
  <c r="AT439"/>
  <c r="W439"/>
  <c r="V439"/>
  <c r="U439"/>
  <c r="T439"/>
  <c r="S439"/>
  <c r="R439"/>
  <c r="Q439"/>
  <c r="P439"/>
  <c r="O439"/>
  <c r="N439"/>
  <c r="M439"/>
  <c r="L439"/>
  <c r="K439"/>
  <c r="J439"/>
  <c r="I439"/>
  <c r="H439"/>
  <c r="G439"/>
  <c r="F439"/>
  <c r="E439"/>
  <c r="D439"/>
  <c r="AW438"/>
  <c r="AV438"/>
  <c r="AU438"/>
  <c r="AT438"/>
  <c r="W438"/>
  <c r="V438"/>
  <c r="U438"/>
  <c r="T438"/>
  <c r="S438"/>
  <c r="R438"/>
  <c r="Q438"/>
  <c r="P438"/>
  <c r="O438"/>
  <c r="N438"/>
  <c r="M438"/>
  <c r="L438"/>
  <c r="K438"/>
  <c r="J438"/>
  <c r="I438"/>
  <c r="H438"/>
  <c r="G438"/>
  <c r="F438"/>
  <c r="E438"/>
  <c r="D438"/>
  <c r="AW437"/>
  <c r="AV437"/>
  <c r="AU437"/>
  <c r="AT437"/>
  <c r="W437"/>
  <c r="V437"/>
  <c r="U437"/>
  <c r="T437"/>
  <c r="S437"/>
  <c r="R437"/>
  <c r="Q437"/>
  <c r="P437"/>
  <c r="O437"/>
  <c r="N437"/>
  <c r="M437"/>
  <c r="L437"/>
  <c r="K437"/>
  <c r="J437"/>
  <c r="I437"/>
  <c r="H437"/>
  <c r="G437"/>
  <c r="F437"/>
  <c r="E437"/>
  <c r="D437"/>
  <c r="AW436"/>
  <c r="AV436"/>
  <c r="AU436"/>
  <c r="AT436"/>
  <c r="W436"/>
  <c r="V436"/>
  <c r="U436"/>
  <c r="T436"/>
  <c r="S436"/>
  <c r="R436"/>
  <c r="Q436"/>
  <c r="P436"/>
  <c r="O436"/>
  <c r="N436"/>
  <c r="M436"/>
  <c r="L436"/>
  <c r="K436"/>
  <c r="J436"/>
  <c r="I436"/>
  <c r="H436"/>
  <c r="G436"/>
  <c r="F436"/>
  <c r="E436"/>
  <c r="D436"/>
  <c r="AW435"/>
  <c r="AV435"/>
  <c r="AU435"/>
  <c r="AT435"/>
  <c r="W435"/>
  <c r="V435"/>
  <c r="U435"/>
  <c r="T435"/>
  <c r="S435"/>
  <c r="R435"/>
  <c r="Q435"/>
  <c r="P435"/>
  <c r="O435"/>
  <c r="N435"/>
  <c r="M435"/>
  <c r="L435"/>
  <c r="K435"/>
  <c r="J435"/>
  <c r="I435"/>
  <c r="H435"/>
  <c r="G435"/>
  <c r="F435"/>
  <c r="E435"/>
  <c r="D435"/>
  <c r="AW434"/>
  <c r="AV434"/>
  <c r="AU434"/>
  <c r="AT434"/>
  <c r="W434"/>
  <c r="V434"/>
  <c r="U434"/>
  <c r="T434"/>
  <c r="S434"/>
  <c r="R434"/>
  <c r="Q434"/>
  <c r="P434"/>
  <c r="O434"/>
  <c r="N434"/>
  <c r="M434"/>
  <c r="L434"/>
  <c r="K434"/>
  <c r="J434"/>
  <c r="I434"/>
  <c r="H434"/>
  <c r="G434"/>
  <c r="F434"/>
  <c r="E434"/>
  <c r="D434"/>
  <c r="AW433"/>
  <c r="AV433"/>
  <c r="AU433"/>
  <c r="AT433"/>
  <c r="W433"/>
  <c r="V433"/>
  <c r="U433"/>
  <c r="T433"/>
  <c r="S433"/>
  <c r="R433"/>
  <c r="Q433"/>
  <c r="P433"/>
  <c r="O433"/>
  <c r="N433"/>
  <c r="M433"/>
  <c r="L433"/>
  <c r="K433"/>
  <c r="J433"/>
  <c r="I433"/>
  <c r="H433"/>
  <c r="G433"/>
  <c r="F433"/>
  <c r="E433"/>
  <c r="D433"/>
  <c r="AW432"/>
  <c r="AV432"/>
  <c r="AU432"/>
  <c r="AT432"/>
  <c r="W432"/>
  <c r="V432"/>
  <c r="U432"/>
  <c r="T432"/>
  <c r="S432"/>
  <c r="R432"/>
  <c r="Q432"/>
  <c r="P432"/>
  <c r="O432"/>
  <c r="N432"/>
  <c r="M432"/>
  <c r="L432"/>
  <c r="K432"/>
  <c r="J432"/>
  <c r="I432"/>
  <c r="H432"/>
  <c r="G432"/>
  <c r="F432"/>
  <c r="E432"/>
  <c r="D432"/>
  <c r="AW431"/>
  <c r="AV431"/>
  <c r="AU431"/>
  <c r="AT431"/>
  <c r="W431"/>
  <c r="V431"/>
  <c r="U431"/>
  <c r="T431"/>
  <c r="S431"/>
  <c r="R431"/>
  <c r="Q431"/>
  <c r="P431"/>
  <c r="O431"/>
  <c r="N431"/>
  <c r="M431"/>
  <c r="L431"/>
  <c r="K431"/>
  <c r="J431"/>
  <c r="I431"/>
  <c r="H431"/>
  <c r="G431"/>
  <c r="F431"/>
  <c r="E431"/>
  <c r="D431"/>
  <c r="AW430"/>
  <c r="AV430"/>
  <c r="AU430"/>
  <c r="AT430"/>
  <c r="W430"/>
  <c r="V430"/>
  <c r="U430"/>
  <c r="T430"/>
  <c r="S430"/>
  <c r="R430"/>
  <c r="Q430"/>
  <c r="P430"/>
  <c r="O430"/>
  <c r="N430"/>
  <c r="M430"/>
  <c r="L430"/>
  <c r="K430"/>
  <c r="J430"/>
  <c r="I430"/>
  <c r="H430"/>
  <c r="G430"/>
  <c r="F430"/>
  <c r="E430"/>
  <c r="D430"/>
  <c r="AW429"/>
  <c r="AV429"/>
  <c r="AU429"/>
  <c r="AT429"/>
  <c r="W429"/>
  <c r="V429"/>
  <c r="U429"/>
  <c r="T429"/>
  <c r="S429"/>
  <c r="R429"/>
  <c r="Q429"/>
  <c r="P429"/>
  <c r="O429"/>
  <c r="N429"/>
  <c r="M429"/>
  <c r="L429"/>
  <c r="K429"/>
  <c r="J429"/>
  <c r="I429"/>
  <c r="H429"/>
  <c r="G429"/>
  <c r="F429"/>
  <c r="E429"/>
  <c r="D429"/>
  <c r="AW428"/>
  <c r="AV428"/>
  <c r="AU428"/>
  <c r="AT428"/>
  <c r="W428"/>
  <c r="V428"/>
  <c r="U428"/>
  <c r="T428"/>
  <c r="S428"/>
  <c r="R428"/>
  <c r="Q428"/>
  <c r="P428"/>
  <c r="O428"/>
  <c r="N428"/>
  <c r="M428"/>
  <c r="L428"/>
  <c r="K428"/>
  <c r="J428"/>
  <c r="I428"/>
  <c r="H428"/>
  <c r="G428"/>
  <c r="F428"/>
  <c r="E428"/>
  <c r="D428"/>
  <c r="AW427"/>
  <c r="AV427"/>
  <c r="AU427"/>
  <c r="AT427"/>
  <c r="W427"/>
  <c r="V427"/>
  <c r="U427"/>
  <c r="T427"/>
  <c r="S427"/>
  <c r="R427"/>
  <c r="Q427"/>
  <c r="P427"/>
  <c r="O427"/>
  <c r="N427"/>
  <c r="M427"/>
  <c r="L427"/>
  <c r="K427"/>
  <c r="J427"/>
  <c r="I427"/>
  <c r="H427"/>
  <c r="G427"/>
  <c r="F427"/>
  <c r="E427"/>
  <c r="D427"/>
  <c r="AW426"/>
  <c r="AV426"/>
  <c r="AU426"/>
  <c r="AT426"/>
  <c r="W426"/>
  <c r="V426"/>
  <c r="U426"/>
  <c r="T426"/>
  <c r="S426"/>
  <c r="R426"/>
  <c r="Q426"/>
  <c r="P426"/>
  <c r="O426"/>
  <c r="N426"/>
  <c r="M426"/>
  <c r="L426"/>
  <c r="K426"/>
  <c r="J426"/>
  <c r="I426"/>
  <c r="H426"/>
  <c r="G426"/>
  <c r="F426"/>
  <c r="E426"/>
  <c r="D426"/>
  <c r="AW425"/>
  <c r="AV425"/>
  <c r="AU425"/>
  <c r="AT425"/>
  <c r="W425"/>
  <c r="V425"/>
  <c r="U425"/>
  <c r="T425"/>
  <c r="S425"/>
  <c r="R425"/>
  <c r="Q425"/>
  <c r="P425"/>
  <c r="O425"/>
  <c r="N425"/>
  <c r="M425"/>
  <c r="L425"/>
  <c r="K425"/>
  <c r="J425"/>
  <c r="I425"/>
  <c r="H425"/>
  <c r="G425"/>
  <c r="F425"/>
  <c r="E425"/>
  <c r="D425"/>
  <c r="AW424"/>
  <c r="AV424"/>
  <c r="AU424"/>
  <c r="AT424"/>
  <c r="W424"/>
  <c r="V424"/>
  <c r="U424"/>
  <c r="T424"/>
  <c r="S424"/>
  <c r="R424"/>
  <c r="Q424"/>
  <c r="P424"/>
  <c r="O424"/>
  <c r="N424"/>
  <c r="M424"/>
  <c r="L424"/>
  <c r="K424"/>
  <c r="J424"/>
  <c r="I424"/>
  <c r="H424"/>
  <c r="G424"/>
  <c r="F424"/>
  <c r="E424"/>
  <c r="D424"/>
  <c r="AW423"/>
  <c r="AV423"/>
  <c r="AU423"/>
  <c r="AT423"/>
  <c r="W423"/>
  <c r="V423"/>
  <c r="U423"/>
  <c r="T423"/>
  <c r="S423"/>
  <c r="R423"/>
  <c r="Q423"/>
  <c r="P423"/>
  <c r="O423"/>
  <c r="N423"/>
  <c r="M423"/>
  <c r="L423"/>
  <c r="K423"/>
  <c r="J423"/>
  <c r="I423"/>
  <c r="H423"/>
  <c r="G423"/>
  <c r="F423"/>
  <c r="E423"/>
  <c r="D423"/>
  <c r="AW422"/>
  <c r="AV422"/>
  <c r="AU422"/>
  <c r="AT422"/>
  <c r="W422"/>
  <c r="V422"/>
  <c r="U422"/>
  <c r="T422"/>
  <c r="S422"/>
  <c r="R422"/>
  <c r="Q422"/>
  <c r="P422"/>
  <c r="O422"/>
  <c r="N422"/>
  <c r="M422"/>
  <c r="L422"/>
  <c r="K422"/>
  <c r="J422"/>
  <c r="I422"/>
  <c r="H422"/>
  <c r="G422"/>
  <c r="F422"/>
  <c r="E422"/>
  <c r="D422"/>
  <c r="AW421"/>
  <c r="AV421"/>
  <c r="AU421"/>
  <c r="AT421"/>
  <c r="W421"/>
  <c r="V421"/>
  <c r="U421"/>
  <c r="T421"/>
  <c r="S421"/>
  <c r="R421"/>
  <c r="Q421"/>
  <c r="P421"/>
  <c r="O421"/>
  <c r="N421"/>
  <c r="M421"/>
  <c r="L421"/>
  <c r="K421"/>
  <c r="J421"/>
  <c r="I421"/>
  <c r="H421"/>
  <c r="G421"/>
  <c r="F421"/>
  <c r="E421"/>
  <c r="D421"/>
  <c r="AW420"/>
  <c r="AV420"/>
  <c r="AU420"/>
  <c r="AT420"/>
  <c r="W420"/>
  <c r="V420"/>
  <c r="U420"/>
  <c r="T420"/>
  <c r="S420"/>
  <c r="R420"/>
  <c r="Q420"/>
  <c r="P420"/>
  <c r="O420"/>
  <c r="N420"/>
  <c r="M420"/>
  <c r="L420"/>
  <c r="K420"/>
  <c r="J420"/>
  <c r="I420"/>
  <c r="H420"/>
  <c r="G420"/>
  <c r="F420"/>
  <c r="E420"/>
  <c r="D420"/>
  <c r="AW419"/>
  <c r="AV419"/>
  <c r="AU419"/>
  <c r="AT419"/>
  <c r="W419"/>
  <c r="V419"/>
  <c r="U419"/>
  <c r="T419"/>
  <c r="S419"/>
  <c r="R419"/>
  <c r="Q419"/>
  <c r="P419"/>
  <c r="O419"/>
  <c r="N419"/>
  <c r="M419"/>
  <c r="L419"/>
  <c r="K419"/>
  <c r="J419"/>
  <c r="I419"/>
  <c r="H419"/>
  <c r="G419"/>
  <c r="F419"/>
  <c r="E419"/>
  <c r="D419"/>
  <c r="AW418"/>
  <c r="AV418"/>
  <c r="AU418"/>
  <c r="AT418"/>
  <c r="W418"/>
  <c r="V418"/>
  <c r="U418"/>
  <c r="T418"/>
  <c r="S418"/>
  <c r="R418"/>
  <c r="Q418"/>
  <c r="P418"/>
  <c r="O418"/>
  <c r="N418"/>
  <c r="M418"/>
  <c r="L418"/>
  <c r="K418"/>
  <c r="J418"/>
  <c r="I418"/>
  <c r="H418"/>
  <c r="G418"/>
  <c r="F418"/>
  <c r="E418"/>
  <c r="D418"/>
  <c r="AW417"/>
  <c r="AV417"/>
  <c r="AU417"/>
  <c r="AT417"/>
  <c r="W417"/>
  <c r="V417"/>
  <c r="U417"/>
  <c r="T417"/>
  <c r="S417"/>
  <c r="R417"/>
  <c r="Q417"/>
  <c r="P417"/>
  <c r="O417"/>
  <c r="N417"/>
  <c r="M417"/>
  <c r="L417"/>
  <c r="K417"/>
  <c r="J417"/>
  <c r="I417"/>
  <c r="H417"/>
  <c r="G417"/>
  <c r="F417"/>
  <c r="E417"/>
  <c r="D417"/>
  <c r="AW416"/>
  <c r="AV416"/>
  <c r="AU416"/>
  <c r="AT416"/>
  <c r="W416"/>
  <c r="V416"/>
  <c r="U416"/>
  <c r="T416"/>
  <c r="S416"/>
  <c r="R416"/>
  <c r="Q416"/>
  <c r="P416"/>
  <c r="O416"/>
  <c r="N416"/>
  <c r="M416"/>
  <c r="L416"/>
  <c r="K416"/>
  <c r="J416"/>
  <c r="I416"/>
  <c r="H416"/>
  <c r="G416"/>
  <c r="F416"/>
  <c r="E416"/>
  <c r="D416"/>
  <c r="AW415"/>
  <c r="AV415"/>
  <c r="AU415"/>
  <c r="AT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E415"/>
  <c r="D415"/>
  <c r="AW414"/>
  <c r="AV414"/>
  <c r="AU414"/>
  <c r="AT414"/>
  <c r="W414"/>
  <c r="V414"/>
  <c r="U414"/>
  <c r="T414"/>
  <c r="S414"/>
  <c r="R414"/>
  <c r="Q414"/>
  <c r="P414"/>
  <c r="O414"/>
  <c r="N414"/>
  <c r="M414"/>
  <c r="L414"/>
  <c r="K414"/>
  <c r="J414"/>
  <c r="I414"/>
  <c r="H414"/>
  <c r="G414"/>
  <c r="F414"/>
  <c r="E414"/>
  <c r="D414"/>
  <c r="AW413"/>
  <c r="AV413"/>
  <c r="AU413"/>
  <c r="AT413"/>
  <c r="W413"/>
  <c r="V413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D413"/>
  <c r="AW412"/>
  <c r="AV412"/>
  <c r="AU412"/>
  <c r="AT412"/>
  <c r="W412"/>
  <c r="V412"/>
  <c r="U412"/>
  <c r="T412"/>
  <c r="S412"/>
  <c r="R412"/>
  <c r="Q412"/>
  <c r="P412"/>
  <c r="O412"/>
  <c r="N412"/>
  <c r="M412"/>
  <c r="L412"/>
  <c r="K412"/>
  <c r="J412"/>
  <c r="I412"/>
  <c r="H412"/>
  <c r="G412"/>
  <c r="F412"/>
  <c r="E412"/>
  <c r="D412"/>
  <c r="AW411"/>
  <c r="AV411"/>
  <c r="AU411"/>
  <c r="AT411"/>
  <c r="W411"/>
  <c r="V411"/>
  <c r="U411"/>
  <c r="T411"/>
  <c r="S411"/>
  <c r="R411"/>
  <c r="Q411"/>
  <c r="P411"/>
  <c r="O411"/>
  <c r="N411"/>
  <c r="M411"/>
  <c r="L411"/>
  <c r="K411"/>
  <c r="J411"/>
  <c r="I411"/>
  <c r="H411"/>
  <c r="G411"/>
  <c r="F411"/>
  <c r="E411"/>
  <c r="D411"/>
  <c r="AW410"/>
  <c r="AV410"/>
  <c r="AU410"/>
  <c r="AT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E410"/>
  <c r="D410"/>
  <c r="AW409"/>
  <c r="AV409"/>
  <c r="AU409"/>
  <c r="AT409"/>
  <c r="W409"/>
  <c r="V409"/>
  <c r="U409"/>
  <c r="T409"/>
  <c r="S409"/>
  <c r="R409"/>
  <c r="Q409"/>
  <c r="P409"/>
  <c r="O409"/>
  <c r="N409"/>
  <c r="M409"/>
  <c r="L409"/>
  <c r="K409"/>
  <c r="J409"/>
  <c r="I409"/>
  <c r="H409"/>
  <c r="G409"/>
  <c r="F409"/>
  <c r="E409"/>
  <c r="D409"/>
  <c r="AW408"/>
  <c r="AV408"/>
  <c r="AU408"/>
  <c r="AT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D408"/>
  <c r="AW407"/>
  <c r="AV407"/>
  <c r="AU407"/>
  <c r="AT407"/>
  <c r="W407"/>
  <c r="V407"/>
  <c r="U407"/>
  <c r="T407"/>
  <c r="S407"/>
  <c r="R407"/>
  <c r="Q407"/>
  <c r="P407"/>
  <c r="O407"/>
  <c r="N407"/>
  <c r="M407"/>
  <c r="L407"/>
  <c r="K407"/>
  <c r="J407"/>
  <c r="I407"/>
  <c r="H407"/>
  <c r="G407"/>
  <c r="F407"/>
  <c r="E407"/>
  <c r="D407"/>
  <c r="AW406"/>
  <c r="AV406"/>
  <c r="AU406"/>
  <c r="AT406"/>
  <c r="W406"/>
  <c r="V406"/>
  <c r="U406"/>
  <c r="T406"/>
  <c r="S406"/>
  <c r="R406"/>
  <c r="Q406"/>
  <c r="P406"/>
  <c r="O406"/>
  <c r="N406"/>
  <c r="M406"/>
  <c r="L406"/>
  <c r="K406"/>
  <c r="J406"/>
  <c r="I406"/>
  <c r="H406"/>
  <c r="G406"/>
  <c r="F406"/>
  <c r="E406"/>
  <c r="D406"/>
  <c r="AW405"/>
  <c r="AV405"/>
  <c r="AU405"/>
  <c r="AT405"/>
  <c r="W405"/>
  <c r="V405"/>
  <c r="U405"/>
  <c r="T405"/>
  <c r="S405"/>
  <c r="R405"/>
  <c r="Q405"/>
  <c r="P405"/>
  <c r="O405"/>
  <c r="N405"/>
  <c r="M405"/>
  <c r="L405"/>
  <c r="K405"/>
  <c r="J405"/>
  <c r="I405"/>
  <c r="H405"/>
  <c r="G405"/>
  <c r="F405"/>
  <c r="E405"/>
  <c r="D405"/>
  <c r="AW404"/>
  <c r="AV404"/>
  <c r="AU404"/>
  <c r="AT404"/>
  <c r="W404"/>
  <c r="V404"/>
  <c r="U404"/>
  <c r="T404"/>
  <c r="S404"/>
  <c r="R404"/>
  <c r="Q404"/>
  <c r="P404"/>
  <c r="O404"/>
  <c r="N404"/>
  <c r="M404"/>
  <c r="L404"/>
  <c r="K404"/>
  <c r="J404"/>
  <c r="I404"/>
  <c r="H404"/>
  <c r="G404"/>
  <c r="F404"/>
  <c r="E404"/>
  <c r="D404"/>
  <c r="AW403"/>
  <c r="AV403"/>
  <c r="AU403"/>
  <c r="AT403"/>
  <c r="W403"/>
  <c r="V403"/>
  <c r="U403"/>
  <c r="T403"/>
  <c r="S403"/>
  <c r="R403"/>
  <c r="Q403"/>
  <c r="P403"/>
  <c r="O403"/>
  <c r="N403"/>
  <c r="M403"/>
  <c r="L403"/>
  <c r="K403"/>
  <c r="J403"/>
  <c r="I403"/>
  <c r="H403"/>
  <c r="G403"/>
  <c r="F403"/>
  <c r="E403"/>
  <c r="D403"/>
  <c r="AW402"/>
  <c r="AV402"/>
  <c r="AU402"/>
  <c r="AT402"/>
  <c r="W402"/>
  <c r="V402"/>
  <c r="U402"/>
  <c r="T402"/>
  <c r="S402"/>
  <c r="R402"/>
  <c r="Q402"/>
  <c r="P402"/>
  <c r="O402"/>
  <c r="N402"/>
  <c r="M402"/>
  <c r="L402"/>
  <c r="K402"/>
  <c r="J402"/>
  <c r="I402"/>
  <c r="H402"/>
  <c r="G402"/>
  <c r="F402"/>
  <c r="E402"/>
  <c r="D402"/>
  <c r="AW401"/>
  <c r="AV401"/>
  <c r="AU401"/>
  <c r="AT401"/>
  <c r="W401"/>
  <c r="V401"/>
  <c r="U401"/>
  <c r="T401"/>
  <c r="S401"/>
  <c r="R401"/>
  <c r="Q401"/>
  <c r="P401"/>
  <c r="O401"/>
  <c r="N401"/>
  <c r="M401"/>
  <c r="L401"/>
  <c r="K401"/>
  <c r="J401"/>
  <c r="I401"/>
  <c r="H401"/>
  <c r="G401"/>
  <c r="F401"/>
  <c r="E401"/>
  <c r="D401"/>
  <c r="AW400"/>
  <c r="AV400"/>
  <c r="AU400"/>
  <c r="AT400"/>
  <c r="W400"/>
  <c r="V400"/>
  <c r="U400"/>
  <c r="T400"/>
  <c r="S400"/>
  <c r="R400"/>
  <c r="Q400"/>
  <c r="P400"/>
  <c r="O400"/>
  <c r="N400"/>
  <c r="M400"/>
  <c r="L400"/>
  <c r="K400"/>
  <c r="J400"/>
  <c r="I400"/>
  <c r="H400"/>
  <c r="G400"/>
  <c r="F400"/>
  <c r="E400"/>
  <c r="D400"/>
  <c r="AW399"/>
  <c r="AV399"/>
  <c r="AU399"/>
  <c r="AT399"/>
  <c r="W399"/>
  <c r="V399"/>
  <c r="U399"/>
  <c r="T399"/>
  <c r="S399"/>
  <c r="R399"/>
  <c r="Q399"/>
  <c r="P399"/>
  <c r="O399"/>
  <c r="N399"/>
  <c r="M399"/>
  <c r="L399"/>
  <c r="K399"/>
  <c r="J399"/>
  <c r="I399"/>
  <c r="H399"/>
  <c r="G399"/>
  <c r="F399"/>
  <c r="E399"/>
  <c r="D399"/>
  <c r="AW398"/>
  <c r="AV398"/>
  <c r="AU398"/>
  <c r="AT398"/>
  <c r="W398"/>
  <c r="V398"/>
  <c r="U398"/>
  <c r="T398"/>
  <c r="S398"/>
  <c r="R398"/>
  <c r="Q398"/>
  <c r="P398"/>
  <c r="O398"/>
  <c r="N398"/>
  <c r="M398"/>
  <c r="L398"/>
  <c r="K398"/>
  <c r="J398"/>
  <c r="I398"/>
  <c r="H398"/>
  <c r="G398"/>
  <c r="F398"/>
  <c r="E398"/>
  <c r="D398"/>
  <c r="AW397"/>
  <c r="AV397"/>
  <c r="AU397"/>
  <c r="AT397"/>
  <c r="W397"/>
  <c r="V397"/>
  <c r="U397"/>
  <c r="T397"/>
  <c r="S397"/>
  <c r="R397"/>
  <c r="Q397"/>
  <c r="P397"/>
  <c r="O397"/>
  <c r="N397"/>
  <c r="M397"/>
  <c r="L397"/>
  <c r="K397"/>
  <c r="J397"/>
  <c r="I397"/>
  <c r="H397"/>
  <c r="G397"/>
  <c r="F397"/>
  <c r="E397"/>
  <c r="D397"/>
  <c r="AW396"/>
  <c r="AV396"/>
  <c r="AU396"/>
  <c r="AT396"/>
  <c r="W396"/>
  <c r="V396"/>
  <c r="U396"/>
  <c r="T396"/>
  <c r="S396"/>
  <c r="R396"/>
  <c r="Q396"/>
  <c r="P396"/>
  <c r="O396"/>
  <c r="N396"/>
  <c r="M396"/>
  <c r="L396"/>
  <c r="K396"/>
  <c r="J396"/>
  <c r="I396"/>
  <c r="H396"/>
  <c r="G396"/>
  <c r="F396"/>
  <c r="E396"/>
  <c r="D396"/>
  <c r="AW395"/>
  <c r="AV395"/>
  <c r="AU395"/>
  <c r="AT395"/>
  <c r="W395"/>
  <c r="V395"/>
  <c r="U395"/>
  <c r="T395"/>
  <c r="S395"/>
  <c r="R395"/>
  <c r="Q395"/>
  <c r="P395"/>
  <c r="O395"/>
  <c r="N395"/>
  <c r="M395"/>
  <c r="L395"/>
  <c r="K395"/>
  <c r="J395"/>
  <c r="I395"/>
  <c r="H395"/>
  <c r="G395"/>
  <c r="F395"/>
  <c r="E395"/>
  <c r="D395"/>
  <c r="AW394"/>
  <c r="AV394"/>
  <c r="AU394"/>
  <c r="AT394"/>
  <c r="W394"/>
  <c r="V394"/>
  <c r="U394"/>
  <c r="T394"/>
  <c r="S394"/>
  <c r="R394"/>
  <c r="Q394"/>
  <c r="P394"/>
  <c r="O394"/>
  <c r="N394"/>
  <c r="M394"/>
  <c r="L394"/>
  <c r="K394"/>
  <c r="J394"/>
  <c r="I394"/>
  <c r="H394"/>
  <c r="G394"/>
  <c r="F394"/>
  <c r="E394"/>
  <c r="D394"/>
  <c r="AW393"/>
  <c r="AV393"/>
  <c r="AU393"/>
  <c r="AT393"/>
  <c r="W393"/>
  <c r="V393"/>
  <c r="U393"/>
  <c r="T393"/>
  <c r="S393"/>
  <c r="R393"/>
  <c r="Q393"/>
  <c r="P393"/>
  <c r="O393"/>
  <c r="N393"/>
  <c r="M393"/>
  <c r="L393"/>
  <c r="K393"/>
  <c r="J393"/>
  <c r="I393"/>
  <c r="H393"/>
  <c r="G393"/>
  <c r="F393"/>
  <c r="E393"/>
  <c r="D393"/>
  <c r="AW392"/>
  <c r="AV392"/>
  <c r="AU392"/>
  <c r="AT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F392"/>
  <c r="E392"/>
  <c r="D392"/>
  <c r="AW391"/>
  <c r="AV391"/>
  <c r="AU391"/>
  <c r="AT391"/>
  <c r="W391"/>
  <c r="V391"/>
  <c r="U391"/>
  <c r="T391"/>
  <c r="S391"/>
  <c r="R391"/>
  <c r="Q391"/>
  <c r="P391"/>
  <c r="O391"/>
  <c r="N391"/>
  <c r="M391"/>
  <c r="L391"/>
  <c r="K391"/>
  <c r="J391"/>
  <c r="I391"/>
  <c r="H391"/>
  <c r="G391"/>
  <c r="F391"/>
  <c r="E391"/>
  <c r="D391"/>
  <c r="AW390"/>
  <c r="AV390"/>
  <c r="AU390"/>
  <c r="AT390"/>
  <c r="W390"/>
  <c r="V390"/>
  <c r="U390"/>
  <c r="T390"/>
  <c r="S390"/>
  <c r="R390"/>
  <c r="Q390"/>
  <c r="P390"/>
  <c r="O390"/>
  <c r="N390"/>
  <c r="M390"/>
  <c r="L390"/>
  <c r="K390"/>
  <c r="J390"/>
  <c r="I390"/>
  <c r="H390"/>
  <c r="G390"/>
  <c r="F390"/>
  <c r="E390"/>
  <c r="D390"/>
  <c r="AW389"/>
  <c r="AV389"/>
  <c r="AU389"/>
  <c r="AT389"/>
  <c r="W389"/>
  <c r="V389"/>
  <c r="U389"/>
  <c r="T389"/>
  <c r="S389"/>
  <c r="R389"/>
  <c r="Q389"/>
  <c r="P389"/>
  <c r="O389"/>
  <c r="N389"/>
  <c r="M389"/>
  <c r="L389"/>
  <c r="K389"/>
  <c r="J389"/>
  <c r="I389"/>
  <c r="H389"/>
  <c r="G389"/>
  <c r="F389"/>
  <c r="E389"/>
  <c r="D389"/>
  <c r="AW388"/>
  <c r="AV388"/>
  <c r="AU388"/>
  <c r="AT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E388"/>
  <c r="D388"/>
  <c r="AW387"/>
  <c r="AV387"/>
  <c r="AU387"/>
  <c r="AT387"/>
  <c r="W387"/>
  <c r="V387"/>
  <c r="U387"/>
  <c r="T387"/>
  <c r="S387"/>
  <c r="R387"/>
  <c r="Q387"/>
  <c r="P387"/>
  <c r="O387"/>
  <c r="N387"/>
  <c r="M387"/>
  <c r="L387"/>
  <c r="K387"/>
  <c r="J387"/>
  <c r="I387"/>
  <c r="H387"/>
  <c r="G387"/>
  <c r="F387"/>
  <c r="E387"/>
  <c r="D387"/>
  <c r="AW386"/>
  <c r="AV386"/>
  <c r="AU386"/>
  <c r="AT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E386"/>
  <c r="D386"/>
  <c r="AW385"/>
  <c r="AV385"/>
  <c r="AU385"/>
  <c r="AT385"/>
  <c r="W385"/>
  <c r="V385"/>
  <c r="U385"/>
  <c r="T385"/>
  <c r="S385"/>
  <c r="R385"/>
  <c r="Q385"/>
  <c r="P385"/>
  <c r="O385"/>
  <c r="N385"/>
  <c r="M385"/>
  <c r="L385"/>
  <c r="K385"/>
  <c r="J385"/>
  <c r="I385"/>
  <c r="H385"/>
  <c r="G385"/>
  <c r="F385"/>
  <c r="E385"/>
  <c r="D385"/>
  <c r="AW384"/>
  <c r="AV384"/>
  <c r="AU384"/>
  <c r="AT384"/>
  <c r="W384"/>
  <c r="V384"/>
  <c r="U384"/>
  <c r="T384"/>
  <c r="S384"/>
  <c r="R384"/>
  <c r="Q384"/>
  <c r="P384"/>
  <c r="O384"/>
  <c r="N384"/>
  <c r="M384"/>
  <c r="L384"/>
  <c r="K384"/>
  <c r="J384"/>
  <c r="I384"/>
  <c r="H384"/>
  <c r="G384"/>
  <c r="F384"/>
  <c r="E384"/>
  <c r="D384"/>
  <c r="AW383"/>
  <c r="AV383"/>
  <c r="AU383"/>
  <c r="AT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D383"/>
  <c r="AW382"/>
  <c r="AV382"/>
  <c r="AU382"/>
  <c r="AT382"/>
  <c r="W382"/>
  <c r="V382"/>
  <c r="U382"/>
  <c r="T382"/>
  <c r="S382"/>
  <c r="R382"/>
  <c r="Q382"/>
  <c r="P382"/>
  <c r="O382"/>
  <c r="N382"/>
  <c r="M382"/>
  <c r="L382"/>
  <c r="K382"/>
  <c r="J382"/>
  <c r="I382"/>
  <c r="H382"/>
  <c r="G382"/>
  <c r="F382"/>
  <c r="E382"/>
  <c r="D382"/>
  <c r="AW381"/>
  <c r="AV381"/>
  <c r="AU381"/>
  <c r="AT381"/>
  <c r="W381"/>
  <c r="V381"/>
  <c r="U381"/>
  <c r="T381"/>
  <c r="S381"/>
  <c r="R381"/>
  <c r="Q381"/>
  <c r="P381"/>
  <c r="O381"/>
  <c r="N381"/>
  <c r="M381"/>
  <c r="L381"/>
  <c r="K381"/>
  <c r="J381"/>
  <c r="I381"/>
  <c r="H381"/>
  <c r="G381"/>
  <c r="F381"/>
  <c r="E381"/>
  <c r="D381"/>
  <c r="AW380"/>
  <c r="AV380"/>
  <c r="AU380"/>
  <c r="AT380"/>
  <c r="W380"/>
  <c r="V380"/>
  <c r="U380"/>
  <c r="T380"/>
  <c r="S380"/>
  <c r="R380"/>
  <c r="Q380"/>
  <c r="P380"/>
  <c r="O380"/>
  <c r="N380"/>
  <c r="M380"/>
  <c r="L380"/>
  <c r="K380"/>
  <c r="J380"/>
  <c r="I380"/>
  <c r="H380"/>
  <c r="G380"/>
  <c r="F380"/>
  <c r="E380"/>
  <c r="D380"/>
  <c r="AW379"/>
  <c r="AV379"/>
  <c r="AU379"/>
  <c r="AT379"/>
  <c r="W379"/>
  <c r="V379"/>
  <c r="U379"/>
  <c r="T379"/>
  <c r="S379"/>
  <c r="R379"/>
  <c r="Q379"/>
  <c r="P379"/>
  <c r="O379"/>
  <c r="N379"/>
  <c r="M379"/>
  <c r="L379"/>
  <c r="K379"/>
  <c r="J379"/>
  <c r="I379"/>
  <c r="H379"/>
  <c r="G379"/>
  <c r="F379"/>
  <c r="E379"/>
  <c r="D379"/>
  <c r="AW378"/>
  <c r="AV378"/>
  <c r="AU378"/>
  <c r="AT378"/>
  <c r="W378"/>
  <c r="V378"/>
  <c r="U378"/>
  <c r="T378"/>
  <c r="S378"/>
  <c r="R378"/>
  <c r="Q378"/>
  <c r="P378"/>
  <c r="O378"/>
  <c r="N378"/>
  <c r="M378"/>
  <c r="L378"/>
  <c r="K378"/>
  <c r="J378"/>
  <c r="I378"/>
  <c r="H378"/>
  <c r="G378"/>
  <c r="F378"/>
  <c r="E378"/>
  <c r="D378"/>
  <c r="AW377"/>
  <c r="AV377"/>
  <c r="AU377"/>
  <c r="AT377"/>
  <c r="W377"/>
  <c r="V377"/>
  <c r="U377"/>
  <c r="T377"/>
  <c r="S377"/>
  <c r="R377"/>
  <c r="Q377"/>
  <c r="P377"/>
  <c r="O377"/>
  <c r="N377"/>
  <c r="M377"/>
  <c r="L377"/>
  <c r="K377"/>
  <c r="J377"/>
  <c r="I377"/>
  <c r="H377"/>
  <c r="G377"/>
  <c r="F377"/>
  <c r="E377"/>
  <c r="D377"/>
  <c r="AW376"/>
  <c r="AV376"/>
  <c r="AU376"/>
  <c r="AT376"/>
  <c r="W376"/>
  <c r="V376"/>
  <c r="U376"/>
  <c r="T376"/>
  <c r="S376"/>
  <c r="R376"/>
  <c r="Q376"/>
  <c r="P376"/>
  <c r="O376"/>
  <c r="N376"/>
  <c r="M376"/>
  <c r="L376"/>
  <c r="K376"/>
  <c r="J376"/>
  <c r="I376"/>
  <c r="H376"/>
  <c r="G376"/>
  <c r="F376"/>
  <c r="E376"/>
  <c r="D376"/>
  <c r="AW375"/>
  <c r="AV375"/>
  <c r="AU375"/>
  <c r="AT375"/>
  <c r="W375"/>
  <c r="V375"/>
  <c r="U375"/>
  <c r="T375"/>
  <c r="S375"/>
  <c r="R375"/>
  <c r="Q375"/>
  <c r="P375"/>
  <c r="O375"/>
  <c r="N375"/>
  <c r="M375"/>
  <c r="L375"/>
  <c r="K375"/>
  <c r="J375"/>
  <c r="I375"/>
  <c r="H375"/>
  <c r="G375"/>
  <c r="F375"/>
  <c r="E375"/>
  <c r="D375"/>
  <c r="AW374"/>
  <c r="AV374"/>
  <c r="AU374"/>
  <c r="AT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E374"/>
  <c r="D374"/>
  <c r="AW373"/>
  <c r="AV373"/>
  <c r="AU373"/>
  <c r="AT373"/>
  <c r="W373"/>
  <c r="V373"/>
  <c r="U373"/>
  <c r="T373"/>
  <c r="S373"/>
  <c r="R373"/>
  <c r="Q373"/>
  <c r="P373"/>
  <c r="O373"/>
  <c r="N373"/>
  <c r="M373"/>
  <c r="L373"/>
  <c r="K373"/>
  <c r="J373"/>
  <c r="I373"/>
  <c r="H373"/>
  <c r="G373"/>
  <c r="F373"/>
  <c r="E373"/>
  <c r="D373"/>
  <c r="AW372"/>
  <c r="AV372"/>
  <c r="AU372"/>
  <c r="AT372"/>
  <c r="W372"/>
  <c r="V372"/>
  <c r="U372"/>
  <c r="T372"/>
  <c r="S372"/>
  <c r="R372"/>
  <c r="Q372"/>
  <c r="P372"/>
  <c r="O372"/>
  <c r="N372"/>
  <c r="M372"/>
  <c r="L372"/>
  <c r="K372"/>
  <c r="J372"/>
  <c r="I372"/>
  <c r="H372"/>
  <c r="G372"/>
  <c r="F372"/>
  <c r="E372"/>
  <c r="D372"/>
  <c r="AW371"/>
  <c r="AV371"/>
  <c r="AU371"/>
  <c r="AT371"/>
  <c r="W371"/>
  <c r="V371"/>
  <c r="U371"/>
  <c r="T371"/>
  <c r="S371"/>
  <c r="R371"/>
  <c r="Q371"/>
  <c r="P371"/>
  <c r="O371"/>
  <c r="N371"/>
  <c r="M371"/>
  <c r="L371"/>
  <c r="K371"/>
  <c r="J371"/>
  <c r="I371"/>
  <c r="H371"/>
  <c r="G371"/>
  <c r="F371"/>
  <c r="E371"/>
  <c r="D371"/>
  <c r="AW370"/>
  <c r="AV370"/>
  <c r="AU370"/>
  <c r="AT370"/>
  <c r="W370"/>
  <c r="V370"/>
  <c r="U370"/>
  <c r="T370"/>
  <c r="S370"/>
  <c r="R370"/>
  <c r="Q370"/>
  <c r="P370"/>
  <c r="O370"/>
  <c r="N370"/>
  <c r="M370"/>
  <c r="L370"/>
  <c r="K370"/>
  <c r="J370"/>
  <c r="I370"/>
  <c r="H370"/>
  <c r="G370"/>
  <c r="F370"/>
  <c r="E370"/>
  <c r="D370"/>
  <c r="AW369"/>
  <c r="AV369"/>
  <c r="AU369"/>
  <c r="AT369"/>
  <c r="W369"/>
  <c r="V369"/>
  <c r="U369"/>
  <c r="T369"/>
  <c r="S369"/>
  <c r="R369"/>
  <c r="Q369"/>
  <c r="P369"/>
  <c r="O369"/>
  <c r="N369"/>
  <c r="M369"/>
  <c r="L369"/>
  <c r="K369"/>
  <c r="J369"/>
  <c r="I369"/>
  <c r="H369"/>
  <c r="G369"/>
  <c r="F369"/>
  <c r="E369"/>
  <c r="D369"/>
  <c r="AW368"/>
  <c r="AV368"/>
  <c r="AU368"/>
  <c r="AT368"/>
  <c r="W368"/>
  <c r="V368"/>
  <c r="U368"/>
  <c r="T368"/>
  <c r="S368"/>
  <c r="R368"/>
  <c r="Q368"/>
  <c r="P368"/>
  <c r="O368"/>
  <c r="N368"/>
  <c r="M368"/>
  <c r="L368"/>
  <c r="K368"/>
  <c r="J368"/>
  <c r="I368"/>
  <c r="H368"/>
  <c r="G368"/>
  <c r="F368"/>
  <c r="E368"/>
  <c r="D368"/>
  <c r="AW367"/>
  <c r="AV367"/>
  <c r="AU367"/>
  <c r="AT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F367"/>
  <c r="E367"/>
  <c r="D367"/>
  <c r="AW366"/>
  <c r="AV366"/>
  <c r="AU366"/>
  <c r="AT366"/>
  <c r="W366"/>
  <c r="V366"/>
  <c r="U366"/>
  <c r="T366"/>
  <c r="S366"/>
  <c r="R366"/>
  <c r="Q366"/>
  <c r="P366"/>
  <c r="O366"/>
  <c r="N366"/>
  <c r="M366"/>
  <c r="L366"/>
  <c r="K366"/>
  <c r="J366"/>
  <c r="I366"/>
  <c r="H366"/>
  <c r="G366"/>
  <c r="F366"/>
  <c r="E366"/>
  <c r="D366"/>
  <c r="AW365"/>
  <c r="AV365"/>
  <c r="AU365"/>
  <c r="AT365"/>
  <c r="W365"/>
  <c r="V365"/>
  <c r="U365"/>
  <c r="T365"/>
  <c r="S365"/>
  <c r="R365"/>
  <c r="Q365"/>
  <c r="P365"/>
  <c r="O365"/>
  <c r="N365"/>
  <c r="M365"/>
  <c r="L365"/>
  <c r="K365"/>
  <c r="J365"/>
  <c r="I365"/>
  <c r="H365"/>
  <c r="G365"/>
  <c r="F365"/>
  <c r="E365"/>
  <c r="D365"/>
  <c r="AW364"/>
  <c r="AV364"/>
  <c r="AU364"/>
  <c r="AT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F364"/>
  <c r="E364"/>
  <c r="D364"/>
  <c r="AW363"/>
  <c r="AV363"/>
  <c r="AU363"/>
  <c r="AT363"/>
  <c r="W363"/>
  <c r="V363"/>
  <c r="U363"/>
  <c r="T363"/>
  <c r="S363"/>
  <c r="R363"/>
  <c r="Q363"/>
  <c r="P363"/>
  <c r="O363"/>
  <c r="N363"/>
  <c r="M363"/>
  <c r="L363"/>
  <c r="K363"/>
  <c r="J363"/>
  <c r="I363"/>
  <c r="H363"/>
  <c r="G363"/>
  <c r="F363"/>
  <c r="E363"/>
  <c r="D363"/>
  <c r="AW362"/>
  <c r="AV362"/>
  <c r="AU362"/>
  <c r="AT362"/>
  <c r="W362"/>
  <c r="V362"/>
  <c r="U362"/>
  <c r="T362"/>
  <c r="S362"/>
  <c r="R362"/>
  <c r="Q362"/>
  <c r="P362"/>
  <c r="O362"/>
  <c r="N362"/>
  <c r="M362"/>
  <c r="L362"/>
  <c r="K362"/>
  <c r="J362"/>
  <c r="I362"/>
  <c r="H362"/>
  <c r="G362"/>
  <c r="F362"/>
  <c r="E362"/>
  <c r="D362"/>
  <c r="AW361"/>
  <c r="AV361"/>
  <c r="AU361"/>
  <c r="AT361"/>
  <c r="W361"/>
  <c r="V361"/>
  <c r="U361"/>
  <c r="T361"/>
  <c r="S361"/>
  <c r="R361"/>
  <c r="Q361"/>
  <c r="P361"/>
  <c r="O361"/>
  <c r="N361"/>
  <c r="M361"/>
  <c r="L361"/>
  <c r="K361"/>
  <c r="J361"/>
  <c r="I361"/>
  <c r="H361"/>
  <c r="G361"/>
  <c r="F361"/>
  <c r="E361"/>
  <c r="D361"/>
  <c r="AW360"/>
  <c r="AV360"/>
  <c r="AU360"/>
  <c r="AT360"/>
  <c r="W360"/>
  <c r="V360"/>
  <c r="U360"/>
  <c r="T360"/>
  <c r="S360"/>
  <c r="R360"/>
  <c r="Q360"/>
  <c r="P360"/>
  <c r="O360"/>
  <c r="N360"/>
  <c r="M360"/>
  <c r="L360"/>
  <c r="K360"/>
  <c r="J360"/>
  <c r="I360"/>
  <c r="H360"/>
  <c r="G360"/>
  <c r="F360"/>
  <c r="E360"/>
  <c r="D360"/>
  <c r="AW359"/>
  <c r="AV359"/>
  <c r="AU359"/>
  <c r="AT359"/>
  <c r="W359"/>
  <c r="V359"/>
  <c r="U359"/>
  <c r="T359"/>
  <c r="S359"/>
  <c r="R359"/>
  <c r="Q359"/>
  <c r="P359"/>
  <c r="O359"/>
  <c r="N359"/>
  <c r="M359"/>
  <c r="L359"/>
  <c r="K359"/>
  <c r="J359"/>
  <c r="I359"/>
  <c r="H359"/>
  <c r="G359"/>
  <c r="F359"/>
  <c r="E359"/>
  <c r="D359"/>
  <c r="AW358"/>
  <c r="AV358"/>
  <c r="AU358"/>
  <c r="AT358"/>
  <c r="W358"/>
  <c r="V358"/>
  <c r="U358"/>
  <c r="T358"/>
  <c r="S358"/>
  <c r="R358"/>
  <c r="Q358"/>
  <c r="P358"/>
  <c r="O358"/>
  <c r="N358"/>
  <c r="M358"/>
  <c r="L358"/>
  <c r="K358"/>
  <c r="J358"/>
  <c r="I358"/>
  <c r="H358"/>
  <c r="G358"/>
  <c r="F358"/>
  <c r="E358"/>
  <c r="D358"/>
  <c r="AW357"/>
  <c r="AV357"/>
  <c r="AU357"/>
  <c r="AT357"/>
  <c r="W357"/>
  <c r="V357"/>
  <c r="U357"/>
  <c r="T357"/>
  <c r="S357"/>
  <c r="R357"/>
  <c r="Q357"/>
  <c r="P357"/>
  <c r="O357"/>
  <c r="N357"/>
  <c r="M357"/>
  <c r="L357"/>
  <c r="K357"/>
  <c r="J357"/>
  <c r="I357"/>
  <c r="H357"/>
  <c r="G357"/>
  <c r="F357"/>
  <c r="E357"/>
  <c r="D357"/>
  <c r="AW356"/>
  <c r="AV356"/>
  <c r="AU356"/>
  <c r="AT356"/>
  <c r="W356"/>
  <c r="V356"/>
  <c r="U356"/>
  <c r="T356"/>
  <c r="S356"/>
  <c r="R356"/>
  <c r="Q356"/>
  <c r="P356"/>
  <c r="O356"/>
  <c r="N356"/>
  <c r="M356"/>
  <c r="L356"/>
  <c r="K356"/>
  <c r="J356"/>
  <c r="I356"/>
  <c r="H356"/>
  <c r="G356"/>
  <c r="F356"/>
  <c r="E356"/>
  <c r="D356"/>
  <c r="AW355"/>
  <c r="AV355"/>
  <c r="AU355"/>
  <c r="AT355"/>
  <c r="W355"/>
  <c r="V355"/>
  <c r="U355"/>
  <c r="T355"/>
  <c r="S355"/>
  <c r="R355"/>
  <c r="Q355"/>
  <c r="P355"/>
  <c r="O355"/>
  <c r="N355"/>
  <c r="M355"/>
  <c r="L355"/>
  <c r="K355"/>
  <c r="J355"/>
  <c r="I355"/>
  <c r="H355"/>
  <c r="G355"/>
  <c r="F355"/>
  <c r="E355"/>
  <c r="D355"/>
  <c r="AW354"/>
  <c r="AV354"/>
  <c r="AU354"/>
  <c r="AT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F354"/>
  <c r="E354"/>
  <c r="D354"/>
  <c r="AW353"/>
  <c r="AV353"/>
  <c r="AU353"/>
  <c r="AT353"/>
  <c r="W353"/>
  <c r="V353"/>
  <c r="U353"/>
  <c r="T353"/>
  <c r="S353"/>
  <c r="R353"/>
  <c r="Q353"/>
  <c r="P353"/>
  <c r="O353"/>
  <c r="N353"/>
  <c r="M353"/>
  <c r="L353"/>
  <c r="K353"/>
  <c r="J353"/>
  <c r="I353"/>
  <c r="H353"/>
  <c r="G353"/>
  <c r="F353"/>
  <c r="E353"/>
  <c r="D353"/>
  <c r="AW352"/>
  <c r="AV352"/>
  <c r="AU352"/>
  <c r="AT352"/>
  <c r="W352"/>
  <c r="V352"/>
  <c r="U352"/>
  <c r="T352"/>
  <c r="S352"/>
  <c r="R352"/>
  <c r="Q352"/>
  <c r="P352"/>
  <c r="O352"/>
  <c r="N352"/>
  <c r="M352"/>
  <c r="L352"/>
  <c r="K352"/>
  <c r="J352"/>
  <c r="I352"/>
  <c r="H352"/>
  <c r="G352"/>
  <c r="F352"/>
  <c r="E352"/>
  <c r="D352"/>
  <c r="AW351"/>
  <c r="AV351"/>
  <c r="AU351"/>
  <c r="AT351"/>
  <c r="W351"/>
  <c r="V351"/>
  <c r="U351"/>
  <c r="T351"/>
  <c r="S351"/>
  <c r="R351"/>
  <c r="Q351"/>
  <c r="P351"/>
  <c r="O351"/>
  <c r="N351"/>
  <c r="M351"/>
  <c r="L351"/>
  <c r="K351"/>
  <c r="J351"/>
  <c r="I351"/>
  <c r="H351"/>
  <c r="G351"/>
  <c r="F351"/>
  <c r="E351"/>
  <c r="D351"/>
  <c r="AW350"/>
  <c r="AV350"/>
  <c r="AU350"/>
  <c r="AT350"/>
  <c r="W350"/>
  <c r="V350"/>
  <c r="U350"/>
  <c r="T350"/>
  <c r="S350"/>
  <c r="R350"/>
  <c r="Q350"/>
  <c r="P350"/>
  <c r="O350"/>
  <c r="N350"/>
  <c r="M350"/>
  <c r="L350"/>
  <c r="K350"/>
  <c r="J350"/>
  <c r="I350"/>
  <c r="H350"/>
  <c r="G350"/>
  <c r="F350"/>
  <c r="E350"/>
  <c r="D350"/>
  <c r="AW349"/>
  <c r="AV349"/>
  <c r="AU349"/>
  <c r="AT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E349"/>
  <c r="D349"/>
  <c r="AW348"/>
  <c r="AV348"/>
  <c r="AU348"/>
  <c r="AT348"/>
  <c r="W348"/>
  <c r="V348"/>
  <c r="U348"/>
  <c r="T348"/>
  <c r="S348"/>
  <c r="R348"/>
  <c r="Q348"/>
  <c r="P348"/>
  <c r="O348"/>
  <c r="N348"/>
  <c r="M348"/>
  <c r="L348"/>
  <c r="K348"/>
  <c r="J348"/>
  <c r="I348"/>
  <c r="H348"/>
  <c r="G348"/>
  <c r="F348"/>
  <c r="E348"/>
  <c r="D348"/>
  <c r="AW347"/>
  <c r="AV347"/>
  <c r="AU347"/>
  <c r="AT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F347"/>
  <c r="E347"/>
  <c r="D347"/>
  <c r="AW346"/>
  <c r="AV346"/>
  <c r="AU346"/>
  <c r="AT346"/>
  <c r="W346"/>
  <c r="V346"/>
  <c r="U346"/>
  <c r="T346"/>
  <c r="S346"/>
  <c r="R346"/>
  <c r="Q346"/>
  <c r="P346"/>
  <c r="O346"/>
  <c r="N346"/>
  <c r="M346"/>
  <c r="L346"/>
  <c r="K346"/>
  <c r="J346"/>
  <c r="I346"/>
  <c r="H346"/>
  <c r="G346"/>
  <c r="F346"/>
  <c r="E346"/>
  <c r="D346"/>
  <c r="AW345"/>
  <c r="AV345"/>
  <c r="AU345"/>
  <c r="AT345"/>
  <c r="W345"/>
  <c r="V345"/>
  <c r="U345"/>
  <c r="T345"/>
  <c r="S345"/>
  <c r="R345"/>
  <c r="Q345"/>
  <c r="P345"/>
  <c r="O345"/>
  <c r="N345"/>
  <c r="M345"/>
  <c r="L345"/>
  <c r="K345"/>
  <c r="J345"/>
  <c r="I345"/>
  <c r="H345"/>
  <c r="G345"/>
  <c r="F345"/>
  <c r="E345"/>
  <c r="D345"/>
  <c r="AW344"/>
  <c r="AV344"/>
  <c r="AU344"/>
  <c r="AT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E344"/>
  <c r="D344"/>
  <c r="AW343"/>
  <c r="AV343"/>
  <c r="AU343"/>
  <c r="AT343"/>
  <c r="W343"/>
  <c r="V343"/>
  <c r="U343"/>
  <c r="T343"/>
  <c r="S343"/>
  <c r="R343"/>
  <c r="Q343"/>
  <c r="P343"/>
  <c r="O343"/>
  <c r="N343"/>
  <c r="M343"/>
  <c r="L343"/>
  <c r="K343"/>
  <c r="J343"/>
  <c r="I343"/>
  <c r="H343"/>
  <c r="G343"/>
  <c r="F343"/>
  <c r="E343"/>
  <c r="D343"/>
  <c r="AW342"/>
  <c r="AV342"/>
  <c r="AU342"/>
  <c r="AT342"/>
  <c r="W342"/>
  <c r="V342"/>
  <c r="U342"/>
  <c r="T342"/>
  <c r="S342"/>
  <c r="R342"/>
  <c r="Q342"/>
  <c r="P342"/>
  <c r="O342"/>
  <c r="N342"/>
  <c r="M342"/>
  <c r="L342"/>
  <c r="K342"/>
  <c r="J342"/>
  <c r="I342"/>
  <c r="H342"/>
  <c r="G342"/>
  <c r="F342"/>
  <c r="E342"/>
  <c r="D342"/>
  <c r="AW341"/>
  <c r="AV341"/>
  <c r="AU341"/>
  <c r="AT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F341"/>
  <c r="E341"/>
  <c r="D341"/>
  <c r="AW340"/>
  <c r="AV340"/>
  <c r="AU340"/>
  <c r="AT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F340"/>
  <c r="E340"/>
  <c r="D340"/>
  <c r="AW339"/>
  <c r="AV339"/>
  <c r="AU339"/>
  <c r="AT339"/>
  <c r="W339"/>
  <c r="V339"/>
  <c r="U339"/>
  <c r="T339"/>
  <c r="S339"/>
  <c r="R339"/>
  <c r="Q339"/>
  <c r="P339"/>
  <c r="O339"/>
  <c r="N339"/>
  <c r="M339"/>
  <c r="L339"/>
  <c r="K339"/>
  <c r="J339"/>
  <c r="I339"/>
  <c r="H339"/>
  <c r="G339"/>
  <c r="F339"/>
  <c r="E339"/>
  <c r="D339"/>
  <c r="AW338"/>
  <c r="AV338"/>
  <c r="AU338"/>
  <c r="AT338"/>
  <c r="W338"/>
  <c r="V338"/>
  <c r="U338"/>
  <c r="T338"/>
  <c r="S338"/>
  <c r="R338"/>
  <c r="Q338"/>
  <c r="P338"/>
  <c r="O338"/>
  <c r="N338"/>
  <c r="M338"/>
  <c r="L338"/>
  <c r="K338"/>
  <c r="J338"/>
  <c r="I338"/>
  <c r="H338"/>
  <c r="G338"/>
  <c r="F338"/>
  <c r="E338"/>
  <c r="D338"/>
  <c r="AW337"/>
  <c r="AV337"/>
  <c r="AU337"/>
  <c r="AT337"/>
  <c r="W337"/>
  <c r="V337"/>
  <c r="U337"/>
  <c r="T337"/>
  <c r="S337"/>
  <c r="R337"/>
  <c r="Q337"/>
  <c r="P337"/>
  <c r="O337"/>
  <c r="N337"/>
  <c r="M337"/>
  <c r="L337"/>
  <c r="K337"/>
  <c r="J337"/>
  <c r="I337"/>
  <c r="H337"/>
  <c r="G337"/>
  <c r="F337"/>
  <c r="E337"/>
  <c r="D337"/>
  <c r="AW336"/>
  <c r="AV336"/>
  <c r="AU336"/>
  <c r="AT336"/>
  <c r="W336"/>
  <c r="V336"/>
  <c r="U336"/>
  <c r="T336"/>
  <c r="S336"/>
  <c r="R336"/>
  <c r="Q336"/>
  <c r="P336"/>
  <c r="O336"/>
  <c r="N336"/>
  <c r="M336"/>
  <c r="L336"/>
  <c r="K336"/>
  <c r="J336"/>
  <c r="I336"/>
  <c r="H336"/>
  <c r="G336"/>
  <c r="F336"/>
  <c r="E336"/>
  <c r="D336"/>
  <c r="AW335"/>
  <c r="AV335"/>
  <c r="AU335"/>
  <c r="AT335"/>
  <c r="W335"/>
  <c r="V335"/>
  <c r="U335"/>
  <c r="T335"/>
  <c r="S335"/>
  <c r="R335"/>
  <c r="Q335"/>
  <c r="P335"/>
  <c r="O335"/>
  <c r="N335"/>
  <c r="M335"/>
  <c r="L335"/>
  <c r="K335"/>
  <c r="J335"/>
  <c r="I335"/>
  <c r="H335"/>
  <c r="G335"/>
  <c r="F335"/>
  <c r="E335"/>
  <c r="D335"/>
  <c r="AW334"/>
  <c r="AV334"/>
  <c r="AU334"/>
  <c r="AT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F334"/>
  <c r="E334"/>
  <c r="D334"/>
  <c r="AW333"/>
  <c r="AV333"/>
  <c r="AU333"/>
  <c r="AT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F333"/>
  <c r="E333"/>
  <c r="D333"/>
  <c r="AW332"/>
  <c r="AV332"/>
  <c r="AU332"/>
  <c r="AT332"/>
  <c r="W332"/>
  <c r="V332"/>
  <c r="U332"/>
  <c r="T332"/>
  <c r="S332"/>
  <c r="R332"/>
  <c r="Q332"/>
  <c r="P332"/>
  <c r="O332"/>
  <c r="N332"/>
  <c r="M332"/>
  <c r="L332"/>
  <c r="K332"/>
  <c r="J332"/>
  <c r="I332"/>
  <c r="H332"/>
  <c r="G332"/>
  <c r="F332"/>
  <c r="E332"/>
  <c r="D332"/>
  <c r="AW331"/>
  <c r="AV331"/>
  <c r="AU331"/>
  <c r="AT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F331"/>
  <c r="E331"/>
  <c r="D331"/>
  <c r="AW330"/>
  <c r="AV330"/>
  <c r="AU330"/>
  <c r="AT330"/>
  <c r="W330"/>
  <c r="V330"/>
  <c r="U330"/>
  <c r="T330"/>
  <c r="S330"/>
  <c r="R330"/>
  <c r="Q330"/>
  <c r="P330"/>
  <c r="O330"/>
  <c r="N330"/>
  <c r="M330"/>
  <c r="L330"/>
  <c r="K330"/>
  <c r="J330"/>
  <c r="I330"/>
  <c r="H330"/>
  <c r="G330"/>
  <c r="F330"/>
  <c r="E330"/>
  <c r="D330"/>
  <c r="AW329"/>
  <c r="AV329"/>
  <c r="AU329"/>
  <c r="AT329"/>
  <c r="W329"/>
  <c r="V329"/>
  <c r="U329"/>
  <c r="T329"/>
  <c r="S329"/>
  <c r="R329"/>
  <c r="Q329"/>
  <c r="P329"/>
  <c r="O329"/>
  <c r="N329"/>
  <c r="M329"/>
  <c r="L329"/>
  <c r="K329"/>
  <c r="J329"/>
  <c r="I329"/>
  <c r="H329"/>
  <c r="G329"/>
  <c r="F329"/>
  <c r="E329"/>
  <c r="D329"/>
  <c r="AW328"/>
  <c r="AV328"/>
  <c r="AU328"/>
  <c r="AT328"/>
  <c r="W328"/>
  <c r="V328"/>
  <c r="U328"/>
  <c r="T328"/>
  <c r="S328"/>
  <c r="R328"/>
  <c r="Q328"/>
  <c r="P328"/>
  <c r="O328"/>
  <c r="N328"/>
  <c r="M328"/>
  <c r="L328"/>
  <c r="K328"/>
  <c r="J328"/>
  <c r="I328"/>
  <c r="H328"/>
  <c r="G328"/>
  <c r="F328"/>
  <c r="E328"/>
  <c r="D328"/>
  <c r="AW327"/>
  <c r="AV327"/>
  <c r="AU327"/>
  <c r="AT327"/>
  <c r="W327"/>
  <c r="V327"/>
  <c r="U327"/>
  <c r="T327"/>
  <c r="S327"/>
  <c r="R327"/>
  <c r="Q327"/>
  <c r="P327"/>
  <c r="O327"/>
  <c r="N327"/>
  <c r="M327"/>
  <c r="L327"/>
  <c r="K327"/>
  <c r="J327"/>
  <c r="I327"/>
  <c r="H327"/>
  <c r="G327"/>
  <c r="F327"/>
  <c r="E327"/>
  <c r="D327"/>
  <c r="AW326"/>
  <c r="AV326"/>
  <c r="AU326"/>
  <c r="AT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F326"/>
  <c r="E326"/>
  <c r="D326"/>
  <c r="AW325"/>
  <c r="AV325"/>
  <c r="AU325"/>
  <c r="AT325"/>
  <c r="W325"/>
  <c r="V325"/>
  <c r="U325"/>
  <c r="T325"/>
  <c r="S325"/>
  <c r="R325"/>
  <c r="Q325"/>
  <c r="P325"/>
  <c r="O325"/>
  <c r="N325"/>
  <c r="M325"/>
  <c r="L325"/>
  <c r="K325"/>
  <c r="J325"/>
  <c r="I325"/>
  <c r="H325"/>
  <c r="G325"/>
  <c r="F325"/>
  <c r="E325"/>
  <c r="D325"/>
  <c r="AW324"/>
  <c r="AV324"/>
  <c r="AU324"/>
  <c r="AT324"/>
  <c r="W324"/>
  <c r="V324"/>
  <c r="U324"/>
  <c r="T324"/>
  <c r="S324"/>
  <c r="R324"/>
  <c r="Q324"/>
  <c r="P324"/>
  <c r="O324"/>
  <c r="N324"/>
  <c r="M324"/>
  <c r="L324"/>
  <c r="K324"/>
  <c r="J324"/>
  <c r="I324"/>
  <c r="H324"/>
  <c r="G324"/>
  <c r="F324"/>
  <c r="E324"/>
  <c r="D324"/>
  <c r="AW323"/>
  <c r="AV323"/>
  <c r="AU323"/>
  <c r="AT323"/>
  <c r="W323"/>
  <c r="V323"/>
  <c r="U323"/>
  <c r="T323"/>
  <c r="S323"/>
  <c r="R323"/>
  <c r="Q323"/>
  <c r="P323"/>
  <c r="O323"/>
  <c r="N323"/>
  <c r="M323"/>
  <c r="L323"/>
  <c r="K323"/>
  <c r="J323"/>
  <c r="I323"/>
  <c r="H323"/>
  <c r="G323"/>
  <c r="F323"/>
  <c r="E323"/>
  <c r="D323"/>
  <c r="AW322"/>
  <c r="AV322"/>
  <c r="AU322"/>
  <c r="AT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F322"/>
  <c r="E322"/>
  <c r="D322"/>
  <c r="AW321"/>
  <c r="AV321"/>
  <c r="AU321"/>
  <c r="AT321"/>
  <c r="W321"/>
  <c r="V321"/>
  <c r="U321"/>
  <c r="T321"/>
  <c r="S321"/>
  <c r="R321"/>
  <c r="Q321"/>
  <c r="P321"/>
  <c r="O321"/>
  <c r="N321"/>
  <c r="M321"/>
  <c r="L321"/>
  <c r="K321"/>
  <c r="J321"/>
  <c r="I321"/>
  <c r="H321"/>
  <c r="G321"/>
  <c r="F321"/>
  <c r="E321"/>
  <c r="D321"/>
  <c r="AW320"/>
  <c r="AV320"/>
  <c r="AU320"/>
  <c r="AT320"/>
  <c r="W320"/>
  <c r="V320"/>
  <c r="U320"/>
  <c r="T320"/>
  <c r="S320"/>
  <c r="R320"/>
  <c r="Q320"/>
  <c r="P320"/>
  <c r="O320"/>
  <c r="N320"/>
  <c r="M320"/>
  <c r="L320"/>
  <c r="K320"/>
  <c r="J320"/>
  <c r="I320"/>
  <c r="H320"/>
  <c r="G320"/>
  <c r="F320"/>
  <c r="E320"/>
  <c r="D320"/>
  <c r="AW319"/>
  <c r="AV319"/>
  <c r="AU319"/>
  <c r="AT319"/>
  <c r="W319"/>
  <c r="V319"/>
  <c r="U319"/>
  <c r="T319"/>
  <c r="S319"/>
  <c r="R319"/>
  <c r="Q319"/>
  <c r="P319"/>
  <c r="O319"/>
  <c r="N319"/>
  <c r="M319"/>
  <c r="L319"/>
  <c r="K319"/>
  <c r="J319"/>
  <c r="I319"/>
  <c r="H319"/>
  <c r="G319"/>
  <c r="F319"/>
  <c r="E319"/>
  <c r="D319"/>
  <c r="AW318"/>
  <c r="AV318"/>
  <c r="AU318"/>
  <c r="AT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F318"/>
  <c r="E318"/>
  <c r="D318"/>
  <c r="AW317"/>
  <c r="AV317"/>
  <c r="AU317"/>
  <c r="AT317"/>
  <c r="W317"/>
  <c r="V317"/>
  <c r="U317"/>
  <c r="T317"/>
  <c r="S317"/>
  <c r="R317"/>
  <c r="Q317"/>
  <c r="P317"/>
  <c r="O317"/>
  <c r="N317"/>
  <c r="M317"/>
  <c r="L317"/>
  <c r="K317"/>
  <c r="J317"/>
  <c r="I317"/>
  <c r="H317"/>
  <c r="G317"/>
  <c r="F317"/>
  <c r="E317"/>
  <c r="D317"/>
  <c r="AW316"/>
  <c r="AV316"/>
  <c r="AU316"/>
  <c r="AT316"/>
  <c r="W316"/>
  <c r="V316"/>
  <c r="U316"/>
  <c r="T316"/>
  <c r="S316"/>
  <c r="R316"/>
  <c r="Q316"/>
  <c r="P316"/>
  <c r="O316"/>
  <c r="N316"/>
  <c r="M316"/>
  <c r="L316"/>
  <c r="K316"/>
  <c r="J316"/>
  <c r="I316"/>
  <c r="H316"/>
  <c r="G316"/>
  <c r="F316"/>
  <c r="E316"/>
  <c r="D316"/>
  <c r="AW315"/>
  <c r="AV315"/>
  <c r="AU315"/>
  <c r="AT315"/>
  <c r="W315"/>
  <c r="V315"/>
  <c r="U315"/>
  <c r="T315"/>
  <c r="S315"/>
  <c r="R315"/>
  <c r="Q315"/>
  <c r="P315"/>
  <c r="O315"/>
  <c r="N315"/>
  <c r="M315"/>
  <c r="L315"/>
  <c r="K315"/>
  <c r="J315"/>
  <c r="I315"/>
  <c r="H315"/>
  <c r="G315"/>
  <c r="F315"/>
  <c r="E315"/>
  <c r="D315"/>
  <c r="AW314"/>
  <c r="AV314"/>
  <c r="AU314"/>
  <c r="AT314"/>
  <c r="W314"/>
  <c r="V314"/>
  <c r="U314"/>
  <c r="T314"/>
  <c r="S314"/>
  <c r="R314"/>
  <c r="Q314"/>
  <c r="P314"/>
  <c r="O314"/>
  <c r="N314"/>
  <c r="M314"/>
  <c r="L314"/>
  <c r="K314"/>
  <c r="J314"/>
  <c r="I314"/>
  <c r="H314"/>
  <c r="G314"/>
  <c r="F314"/>
  <c r="E314"/>
  <c r="D314"/>
  <c r="AW313"/>
  <c r="AV313"/>
  <c r="AU313"/>
  <c r="AT313"/>
  <c r="W313"/>
  <c r="V313"/>
  <c r="U313"/>
  <c r="T313"/>
  <c r="S313"/>
  <c r="R313"/>
  <c r="Q313"/>
  <c r="P313"/>
  <c r="O313"/>
  <c r="N313"/>
  <c r="M313"/>
  <c r="L313"/>
  <c r="K313"/>
  <c r="J313"/>
  <c r="I313"/>
  <c r="H313"/>
  <c r="G313"/>
  <c r="F313"/>
  <c r="E313"/>
  <c r="D313"/>
  <c r="AW312"/>
  <c r="AV312"/>
  <c r="AU312"/>
  <c r="AT312"/>
  <c r="W312"/>
  <c r="V312"/>
  <c r="U312"/>
  <c r="T312"/>
  <c r="S312"/>
  <c r="R312"/>
  <c r="Q312"/>
  <c r="P312"/>
  <c r="O312"/>
  <c r="N312"/>
  <c r="M312"/>
  <c r="L312"/>
  <c r="K312"/>
  <c r="J312"/>
  <c r="I312"/>
  <c r="H312"/>
  <c r="G312"/>
  <c r="F312"/>
  <c r="E312"/>
  <c r="D312"/>
  <c r="AW311"/>
  <c r="AV311"/>
  <c r="AU311"/>
  <c r="AT311"/>
  <c r="W311"/>
  <c r="V311"/>
  <c r="U311"/>
  <c r="T311"/>
  <c r="S311"/>
  <c r="R311"/>
  <c r="Q311"/>
  <c r="P311"/>
  <c r="O311"/>
  <c r="N311"/>
  <c r="M311"/>
  <c r="L311"/>
  <c r="K311"/>
  <c r="J311"/>
  <c r="I311"/>
  <c r="H311"/>
  <c r="G311"/>
  <c r="F311"/>
  <c r="E311"/>
  <c r="D311"/>
  <c r="AW310"/>
  <c r="AV310"/>
  <c r="AU310"/>
  <c r="AT310"/>
  <c r="W310"/>
  <c r="V310"/>
  <c r="U310"/>
  <c r="T310"/>
  <c r="S310"/>
  <c r="R310"/>
  <c r="Q310"/>
  <c r="P310"/>
  <c r="O310"/>
  <c r="N310"/>
  <c r="M310"/>
  <c r="L310"/>
  <c r="K310"/>
  <c r="J310"/>
  <c r="I310"/>
  <c r="H310"/>
  <c r="G310"/>
  <c r="F310"/>
  <c r="E310"/>
  <c r="D310"/>
  <c r="AW309"/>
  <c r="AV309"/>
  <c r="AU309"/>
  <c r="AT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E309"/>
  <c r="D309"/>
  <c r="AW308"/>
  <c r="AV308"/>
  <c r="AU308"/>
  <c r="AT308"/>
  <c r="W308"/>
  <c r="V308"/>
  <c r="U308"/>
  <c r="T308"/>
  <c r="S308"/>
  <c r="R308"/>
  <c r="Q308"/>
  <c r="P308"/>
  <c r="O308"/>
  <c r="N308"/>
  <c r="M308"/>
  <c r="L308"/>
  <c r="K308"/>
  <c r="J308"/>
  <c r="I308"/>
  <c r="H308"/>
  <c r="G308"/>
  <c r="F308"/>
  <c r="E308"/>
  <c r="D308"/>
  <c r="AW307"/>
  <c r="AV307"/>
  <c r="AU307"/>
  <c r="AT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F307"/>
  <c r="E307"/>
  <c r="D307"/>
  <c r="AW306"/>
  <c r="AV306"/>
  <c r="AU306"/>
  <c r="AT306"/>
  <c r="W306"/>
  <c r="V306"/>
  <c r="U306"/>
  <c r="T306"/>
  <c r="S306"/>
  <c r="R306"/>
  <c r="Q306"/>
  <c r="P306"/>
  <c r="O306"/>
  <c r="N306"/>
  <c r="M306"/>
  <c r="L306"/>
  <c r="K306"/>
  <c r="J306"/>
  <c r="I306"/>
  <c r="H306"/>
  <c r="G306"/>
  <c r="F306"/>
  <c r="E306"/>
  <c r="D306"/>
  <c r="AW305"/>
  <c r="AV305"/>
  <c r="AU305"/>
  <c r="AT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AW304"/>
  <c r="AV304"/>
  <c r="AU304"/>
  <c r="AT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E304"/>
  <c r="D304"/>
  <c r="AW303"/>
  <c r="AV303"/>
  <c r="AU303"/>
  <c r="AT303"/>
  <c r="W303"/>
  <c r="V303"/>
  <c r="U303"/>
  <c r="T303"/>
  <c r="S303"/>
  <c r="R303"/>
  <c r="Q303"/>
  <c r="P303"/>
  <c r="O303"/>
  <c r="N303"/>
  <c r="M303"/>
  <c r="L303"/>
  <c r="K303"/>
  <c r="J303"/>
  <c r="I303"/>
  <c r="H303"/>
  <c r="G303"/>
  <c r="F303"/>
  <c r="E303"/>
  <c r="D303"/>
  <c r="AW302"/>
  <c r="AV302"/>
  <c r="AU302"/>
  <c r="AT302"/>
  <c r="W302"/>
  <c r="V302"/>
  <c r="U302"/>
  <c r="T302"/>
  <c r="S302"/>
  <c r="R302"/>
  <c r="Q302"/>
  <c r="P302"/>
  <c r="O302"/>
  <c r="N302"/>
  <c r="M302"/>
  <c r="L302"/>
  <c r="K302"/>
  <c r="J302"/>
  <c r="I302"/>
  <c r="H302"/>
  <c r="G302"/>
  <c r="F302"/>
  <c r="E302"/>
  <c r="D302"/>
  <c r="AW301"/>
  <c r="AV301"/>
  <c r="AU301"/>
  <c r="AT301"/>
  <c r="W301"/>
  <c r="V301"/>
  <c r="U301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AW300"/>
  <c r="AV300"/>
  <c r="AU300"/>
  <c r="AT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AW299"/>
  <c r="AV299"/>
  <c r="AU299"/>
  <c r="AT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AW298"/>
  <c r="AV298"/>
  <c r="AU298"/>
  <c r="AT298"/>
  <c r="W298"/>
  <c r="V298"/>
  <c r="U298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AW297"/>
  <c r="AV297"/>
  <c r="AU297"/>
  <c r="AT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AW296"/>
  <c r="AV296"/>
  <c r="AU296"/>
  <c r="AT296"/>
  <c r="W296"/>
  <c r="V296"/>
  <c r="U296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AW295"/>
  <c r="AV295"/>
  <c r="AU295"/>
  <c r="AT295"/>
  <c r="W295"/>
  <c r="V295"/>
  <c r="U295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AW294"/>
  <c r="AV294"/>
  <c r="AU294"/>
  <c r="AT294"/>
  <c r="W294"/>
  <c r="V294"/>
  <c r="U294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AW293"/>
  <c r="AV293"/>
  <c r="AU293"/>
  <c r="AT293"/>
  <c r="W293"/>
  <c r="V293"/>
  <c r="U293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AW292"/>
  <c r="AV292"/>
  <c r="AU292"/>
  <c r="AT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AW291"/>
  <c r="AV291"/>
  <c r="AU291"/>
  <c r="AT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AW290"/>
  <c r="AV290"/>
  <c r="AU290"/>
  <c r="AT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AW289"/>
  <c r="AV289"/>
  <c r="AU289"/>
  <c r="AT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AW288"/>
  <c r="AV288"/>
  <c r="AU288"/>
  <c r="AT288"/>
  <c r="W288"/>
  <c r="V288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AW287"/>
  <c r="AV287"/>
  <c r="AU287"/>
  <c r="AT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AW286"/>
  <c r="AV286"/>
  <c r="AU286"/>
  <c r="AT286"/>
  <c r="W286"/>
  <c r="V286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AW285"/>
  <c r="AV285"/>
  <c r="AU285"/>
  <c r="AT285"/>
  <c r="W285"/>
  <c r="V285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AW284"/>
  <c r="AV284"/>
  <c r="AU284"/>
  <c r="AT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AW283"/>
  <c r="AV283"/>
  <c r="AU283"/>
  <c r="AT283"/>
  <c r="W283"/>
  <c r="V283"/>
  <c r="U283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AW282"/>
  <c r="AV282"/>
  <c r="AU282"/>
  <c r="AT282"/>
  <c r="W282"/>
  <c r="V282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AW281"/>
  <c r="AV281"/>
  <c r="AU281"/>
  <c r="AT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AW280"/>
  <c r="AV280"/>
  <c r="AU280"/>
  <c r="AT280"/>
  <c r="W280"/>
  <c r="V280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AW279"/>
  <c r="AV279"/>
  <c r="AU279"/>
  <c r="AT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AW278"/>
  <c r="AV278"/>
  <c r="AU278"/>
  <c r="AT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AW277"/>
  <c r="AV277"/>
  <c r="AU277"/>
  <c r="AT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AW276"/>
  <c r="AV276"/>
  <c r="AU276"/>
  <c r="AT276"/>
  <c r="W276"/>
  <c r="V276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AW275"/>
  <c r="AV275"/>
  <c r="AU275"/>
  <c r="AT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AW274"/>
  <c r="AV274"/>
  <c r="AU274"/>
  <c r="AT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AW273"/>
  <c r="AV273"/>
  <c r="AU273"/>
  <c r="AT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AW272"/>
  <c r="AV272"/>
  <c r="AU272"/>
  <c r="AT272"/>
  <c r="W272"/>
  <c r="V272"/>
  <c r="U272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AW271"/>
  <c r="AV271"/>
  <c r="AU271"/>
  <c r="AT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AW270"/>
  <c r="AV270"/>
  <c r="AU270"/>
  <c r="AT270"/>
  <c r="W270"/>
  <c r="V270"/>
  <c r="U270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AW269"/>
  <c r="AV269"/>
  <c r="AU269"/>
  <c r="AT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AW268"/>
  <c r="AV268"/>
  <c r="AU268"/>
  <c r="AT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AW267"/>
  <c r="AV267"/>
  <c r="AU267"/>
  <c r="AT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AW266"/>
  <c r="AV266"/>
  <c r="AU266"/>
  <c r="AT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AW265"/>
  <c r="AV265"/>
  <c r="AU265"/>
  <c r="AT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AW264"/>
  <c r="AV264"/>
  <c r="AU264"/>
  <c r="AT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AW263"/>
  <c r="AV263"/>
  <c r="AU263"/>
  <c r="AT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AW262"/>
  <c r="AV262"/>
  <c r="AU262"/>
  <c r="AT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AW261"/>
  <c r="AV261"/>
  <c r="AU261"/>
  <c r="AT261"/>
  <c r="W261"/>
  <c r="V261"/>
  <c r="U261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AW260"/>
  <c r="AV260"/>
  <c r="AU260"/>
  <c r="AT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AW259"/>
  <c r="AV259"/>
  <c r="AU259"/>
  <c r="AT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AW258"/>
  <c r="AV258"/>
  <c r="AU258"/>
  <c r="AT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AW257"/>
  <c r="AV257"/>
  <c r="AU257"/>
  <c r="AT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AW256"/>
  <c r="AV256"/>
  <c r="AU256"/>
  <c r="AT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AW255"/>
  <c r="AV255"/>
  <c r="AU255"/>
  <c r="AT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AW254"/>
  <c r="AV254"/>
  <c r="AU254"/>
  <c r="AT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AW253"/>
  <c r="AV253"/>
  <c r="AU253"/>
  <c r="AT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AW252"/>
  <c r="AV252"/>
  <c r="AU252"/>
  <c r="AT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AW251"/>
  <c r="AV251"/>
  <c r="AU251"/>
  <c r="AT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AW250"/>
  <c r="AV250"/>
  <c r="AU250"/>
  <c r="AT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AW249"/>
  <c r="AV249"/>
  <c r="AU249"/>
  <c r="AT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AW248"/>
  <c r="AV248"/>
  <c r="AU248"/>
  <c r="AT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AW247"/>
  <c r="AV247"/>
  <c r="AU247"/>
  <c r="AT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AW246"/>
  <c r="AV246"/>
  <c r="AU246"/>
  <c r="AT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AW245"/>
  <c r="AV245"/>
  <c r="AU245"/>
  <c r="AT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AW244"/>
  <c r="AV244"/>
  <c r="AU244"/>
  <c r="AT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AW243"/>
  <c r="AV243"/>
  <c r="AU243"/>
  <c r="AT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AW242"/>
  <c r="AV242"/>
  <c r="AU242"/>
  <c r="AT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AW241"/>
  <c r="AV241"/>
  <c r="AU241"/>
  <c r="AT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AW240"/>
  <c r="AV240"/>
  <c r="AU240"/>
  <c r="AT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AW239"/>
  <c r="AV239"/>
  <c r="AU239"/>
  <c r="AT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AW238"/>
  <c r="AV238"/>
  <c r="AU238"/>
  <c r="AT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AW237"/>
  <c r="AV237"/>
  <c r="AU237"/>
  <c r="AT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AW236"/>
  <c r="AV236"/>
  <c r="AU236"/>
  <c r="AT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AW235"/>
  <c r="AV235"/>
  <c r="AU235"/>
  <c r="AT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AW234"/>
  <c r="AV234"/>
  <c r="AU234"/>
  <c r="AT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AW233"/>
  <c r="AV233"/>
  <c r="AU233"/>
  <c r="AT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AW232"/>
  <c r="AV232"/>
  <c r="AU232"/>
  <c r="AT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AW231"/>
  <c r="AV231"/>
  <c r="AU231"/>
  <c r="AT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AW230"/>
  <c r="AV230"/>
  <c r="AU230"/>
  <c r="AT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AW229"/>
  <c r="AV229"/>
  <c r="AU229"/>
  <c r="AT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AW228"/>
  <c r="AV228"/>
  <c r="AU228"/>
  <c r="AT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AW227"/>
  <c r="AV227"/>
  <c r="AU227"/>
  <c r="AT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AW226"/>
  <c r="AV226"/>
  <c r="AU226"/>
  <c r="AT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AW225"/>
  <c r="AV225"/>
  <c r="AU225"/>
  <c r="AT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AW224"/>
  <c r="AV224"/>
  <c r="AU224"/>
  <c r="AT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AW223"/>
  <c r="AV223"/>
  <c r="AU223"/>
  <c r="AT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AW222"/>
  <c r="AV222"/>
  <c r="AU222"/>
  <c r="AT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AW221"/>
  <c r="AV221"/>
  <c r="AU221"/>
  <c r="AT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AW220"/>
  <c r="AV220"/>
  <c r="AU220"/>
  <c r="AT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AW219"/>
  <c r="AV219"/>
  <c r="AU219"/>
  <c r="AT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AW218"/>
  <c r="AV218"/>
  <c r="AU218"/>
  <c r="AT218"/>
  <c r="W218"/>
  <c r="V218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AW217"/>
  <c r="AV217"/>
  <c r="AU217"/>
  <c r="AT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AW216"/>
  <c r="AV216"/>
  <c r="AU216"/>
  <c r="AT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AW215"/>
  <c r="AV215"/>
  <c r="AU215"/>
  <c r="AT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AW214"/>
  <c r="AV214"/>
  <c r="AU214"/>
  <c r="AT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AW213"/>
  <c r="AV213"/>
  <c r="AU213"/>
  <c r="AT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AW212"/>
  <c r="AV212"/>
  <c r="AU212"/>
  <c r="AT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AW211"/>
  <c r="AV211"/>
  <c r="AU211"/>
  <c r="AT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AW210"/>
  <c r="AV210"/>
  <c r="AU210"/>
  <c r="AT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AW209"/>
  <c r="AV209"/>
  <c r="AU209"/>
  <c r="AT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AW208"/>
  <c r="AV208"/>
  <c r="AU208"/>
  <c r="AT208"/>
  <c r="W208"/>
  <c r="V208"/>
  <c r="U208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AW207"/>
  <c r="AV207"/>
  <c r="AU207"/>
  <c r="AT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AW206"/>
  <c r="AV206"/>
  <c r="AU206"/>
  <c r="AT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AW205"/>
  <c r="AV205"/>
  <c r="AU205"/>
  <c r="AT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AW204"/>
  <c r="AV204"/>
  <c r="AU204"/>
  <c r="AT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AW203"/>
  <c r="AV203"/>
  <c r="AU203"/>
  <c r="AT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AW202"/>
  <c r="AV202"/>
  <c r="AU202"/>
  <c r="AT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AW201"/>
  <c r="AV201"/>
  <c r="AU201"/>
  <c r="AT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AW200"/>
  <c r="AV200"/>
  <c r="AU200"/>
  <c r="AT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AW199"/>
  <c r="AV199"/>
  <c r="AU199"/>
  <c r="AT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AW198"/>
  <c r="AV198"/>
  <c r="AU198"/>
  <c r="AT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AW197"/>
  <c r="AV197"/>
  <c r="AU197"/>
  <c r="AT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AW196"/>
  <c r="AV196"/>
  <c r="AU196"/>
  <c r="AT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AW195"/>
  <c r="AV195"/>
  <c r="AU195"/>
  <c r="AT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AW194"/>
  <c r="AV194"/>
  <c r="AU194"/>
  <c r="AT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AW193"/>
  <c r="AV193"/>
  <c r="AU193"/>
  <c r="AT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AW192"/>
  <c r="AV192"/>
  <c r="AU192"/>
  <c r="AT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AW191"/>
  <c r="AV191"/>
  <c r="AU191"/>
  <c r="AT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AW190"/>
  <c r="AV190"/>
  <c r="AU190"/>
  <c r="AT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AW189"/>
  <c r="AV189"/>
  <c r="AU189"/>
  <c r="AT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AW188"/>
  <c r="AV188"/>
  <c r="AU188"/>
  <c r="AT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AW187"/>
  <c r="AV187"/>
  <c r="AU187"/>
  <c r="AT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AW186"/>
  <c r="AV186"/>
  <c r="AU186"/>
  <c r="AT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AW185"/>
  <c r="AV185"/>
  <c r="AU185"/>
  <c r="AT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AW184"/>
  <c r="AV184"/>
  <c r="AU184"/>
  <c r="AT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AW183"/>
  <c r="AV183"/>
  <c r="AU183"/>
  <c r="AT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AW182"/>
  <c r="AV182"/>
  <c r="AU182"/>
  <c r="AT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AW181"/>
  <c r="AV181"/>
  <c r="AU181"/>
  <c r="AT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AW180"/>
  <c r="AV180"/>
  <c r="AU180"/>
  <c r="AT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AW179"/>
  <c r="AV179"/>
  <c r="AU179"/>
  <c r="AT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AW178"/>
  <c r="AV178"/>
  <c r="AU178"/>
  <c r="AT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AW177"/>
  <c r="AV177"/>
  <c r="AU177"/>
  <c r="AT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AW176"/>
  <c r="AV176"/>
  <c r="AU176"/>
  <c r="AT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AW175"/>
  <c r="AV175"/>
  <c r="AU175"/>
  <c r="AT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AW174"/>
  <c r="AV174"/>
  <c r="AU174"/>
  <c r="AT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AW173"/>
  <c r="AV173"/>
  <c r="AU173"/>
  <c r="AT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AW172"/>
  <c r="AV172"/>
  <c r="AU172"/>
  <c r="AT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AW171"/>
  <c r="AV171"/>
  <c r="AU171"/>
  <c r="AT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AW170"/>
  <c r="AV170"/>
  <c r="AU170"/>
  <c r="AT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AW169"/>
  <c r="AV169"/>
  <c r="AU169"/>
  <c r="AT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AW168"/>
  <c r="AV168"/>
  <c r="AU168"/>
  <c r="AT168"/>
  <c r="W168"/>
  <c r="V168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AW167"/>
  <c r="AV167"/>
  <c r="AU167"/>
  <c r="AT167"/>
  <c r="W167"/>
  <c r="V167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AW166"/>
  <c r="AV166"/>
  <c r="AU166"/>
  <c r="AT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AW165"/>
  <c r="AV165"/>
  <c r="AU165"/>
  <c r="AT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AW164"/>
  <c r="AV164"/>
  <c r="AU164"/>
  <c r="AT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AW163"/>
  <c r="AV163"/>
  <c r="AU163"/>
  <c r="AT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AW162"/>
  <c r="AV162"/>
  <c r="AU162"/>
  <c r="AT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AW161"/>
  <c r="AV161"/>
  <c r="AU161"/>
  <c r="AT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AW160"/>
  <c r="AV160"/>
  <c r="AU160"/>
  <c r="AT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AW159"/>
  <c r="AV159"/>
  <c r="AU159"/>
  <c r="AT159"/>
  <c r="W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AW158"/>
  <c r="AV158"/>
  <c r="AU158"/>
  <c r="AT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AW157"/>
  <c r="AV157"/>
  <c r="AU157"/>
  <c r="AT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AW156"/>
  <c r="AV156"/>
  <c r="AU156"/>
  <c r="AT156"/>
  <c r="W156"/>
  <c r="V156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AW155"/>
  <c r="AV155"/>
  <c r="AU155"/>
  <c r="AT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AW154"/>
  <c r="AV154"/>
  <c r="AU154"/>
  <c r="AT154"/>
  <c r="W154"/>
  <c r="V154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AW153"/>
  <c r="AV153"/>
  <c r="AU153"/>
  <c r="AT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AW152"/>
  <c r="AV152"/>
  <c r="AU152"/>
  <c r="AT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AW151"/>
  <c r="AV151"/>
  <c r="AU151"/>
  <c r="AT151"/>
  <c r="W151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AW150"/>
  <c r="AV150"/>
  <c r="AU150"/>
  <c r="AT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AW149"/>
  <c r="AV149"/>
  <c r="AU149"/>
  <c r="AT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AW148"/>
  <c r="AV148"/>
  <c r="AU148"/>
  <c r="AT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AW147"/>
  <c r="AV147"/>
  <c r="AU147"/>
  <c r="AT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AW146"/>
  <c r="AV146"/>
  <c r="AU146"/>
  <c r="AT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AW145"/>
  <c r="AV145"/>
  <c r="AU145"/>
  <c r="AT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AW144"/>
  <c r="AV144"/>
  <c r="AU144"/>
  <c r="AT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AW143"/>
  <c r="AV143"/>
  <c r="AU143"/>
  <c r="AT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AW142"/>
  <c r="AV142"/>
  <c r="AU142"/>
  <c r="AT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AW141"/>
  <c r="AV141"/>
  <c r="AU141"/>
  <c r="AT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W140"/>
  <c r="AV140"/>
  <c r="AU140"/>
  <c r="AT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AW139"/>
  <c r="AV139"/>
  <c r="AU139"/>
  <c r="AT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AW138"/>
  <c r="AV138"/>
  <c r="AU138"/>
  <c r="AT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AW137"/>
  <c r="AV137"/>
  <c r="AU137"/>
  <c r="AT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AW136"/>
  <c r="AV136"/>
  <c r="AU136"/>
  <c r="AT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AW135"/>
  <c r="AV135"/>
  <c r="AU135"/>
  <c r="AT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AW134"/>
  <c r="AV134"/>
  <c r="AU134"/>
  <c r="AT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AW133"/>
  <c r="AV133"/>
  <c r="AU133"/>
  <c r="AT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AW132"/>
  <c r="AV132"/>
  <c r="AU132"/>
  <c r="AT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AW131"/>
  <c r="AV131"/>
  <c r="AU131"/>
  <c r="AT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AW130"/>
  <c r="AV130"/>
  <c r="AU130"/>
  <c r="AT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W129"/>
  <c r="AV129"/>
  <c r="AU129"/>
  <c r="AT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AW128"/>
  <c r="AV128"/>
  <c r="AU128"/>
  <c r="AT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AW127"/>
  <c r="AV127"/>
  <c r="AU127"/>
  <c r="AT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AW126"/>
  <c r="AV126"/>
  <c r="AU126"/>
  <c r="AT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AW125"/>
  <c r="AV125"/>
  <c r="AU125"/>
  <c r="AT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AW124"/>
  <c r="AV124"/>
  <c r="AU124"/>
  <c r="AT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AW123"/>
  <c r="AV123"/>
  <c r="AU123"/>
  <c r="AT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AW122"/>
  <c r="AV122"/>
  <c r="AU122"/>
  <c r="AT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AW121"/>
  <c r="AV121"/>
  <c r="AU121"/>
  <c r="AT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AW120"/>
  <c r="AV120"/>
  <c r="AU120"/>
  <c r="AT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AW119"/>
  <c r="AV119"/>
  <c r="AU119"/>
  <c r="AT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AW118"/>
  <c r="AV118"/>
  <c r="AU118"/>
  <c r="AT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W117"/>
  <c r="AV117"/>
  <c r="AU117"/>
  <c r="AT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AW116"/>
  <c r="AV116"/>
  <c r="AU116"/>
  <c r="AT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W115"/>
  <c r="AV115"/>
  <c r="AU115"/>
  <c r="AT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W114"/>
  <c r="AV114"/>
  <c r="AU114"/>
  <c r="AT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AW113"/>
  <c r="AV113"/>
  <c r="AU113"/>
  <c r="AT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AW112"/>
  <c r="AV112"/>
  <c r="AU112"/>
  <c r="AT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W111"/>
  <c r="AV111"/>
  <c r="AU111"/>
  <c r="AT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AW110"/>
  <c r="AV110"/>
  <c r="AU110"/>
  <c r="AT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AW109"/>
  <c r="AV109"/>
  <c r="AU109"/>
  <c r="AT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AW108"/>
  <c r="AV108"/>
  <c r="AU108"/>
  <c r="AT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AW107"/>
  <c r="AV107"/>
  <c r="AU107"/>
  <c r="AT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AW106"/>
  <c r="AV106"/>
  <c r="AU106"/>
  <c r="AT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W105"/>
  <c r="AV105"/>
  <c r="AU105"/>
  <c r="AT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AW104"/>
  <c r="AV104"/>
  <c r="AU104"/>
  <c r="AT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AW103"/>
  <c r="AV103"/>
  <c r="AU103"/>
  <c r="AT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AW102"/>
  <c r="AV102"/>
  <c r="AU102"/>
  <c r="AT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AW101"/>
  <c r="AV101"/>
  <c r="AU101"/>
  <c r="AT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AW100"/>
  <c r="AV100"/>
  <c r="AU100"/>
  <c r="AT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W99"/>
  <c r="AV99"/>
  <c r="AU99"/>
  <c r="AT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AW98"/>
  <c r="AV98"/>
  <c r="AU98"/>
  <c r="AT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AW97"/>
  <c r="AV97"/>
  <c r="AU97"/>
  <c r="AT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AW96"/>
  <c r="AV96"/>
  <c r="AU96"/>
  <c r="AT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AW95"/>
  <c r="AV95"/>
  <c r="AU95"/>
  <c r="AT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W94"/>
  <c r="AV94"/>
  <c r="AU94"/>
  <c r="AT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W93"/>
  <c r="AV93"/>
  <c r="AU93"/>
  <c r="AT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AW92"/>
  <c r="AV92"/>
  <c r="AU92"/>
  <c r="AT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AW91"/>
  <c r="AV91"/>
  <c r="AU91"/>
  <c r="AT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AW90"/>
  <c r="AV90"/>
  <c r="AU90"/>
  <c r="AT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W89"/>
  <c r="AV89"/>
  <c r="AU89"/>
  <c r="AT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AW88"/>
  <c r="AV88"/>
  <c r="AU88"/>
  <c r="AT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W87"/>
  <c r="AV87"/>
  <c r="AU87"/>
  <c r="AT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AW86"/>
  <c r="AV86"/>
  <c r="AU86"/>
  <c r="AT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AW85"/>
  <c r="AV85"/>
  <c r="AU85"/>
  <c r="AT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AW84"/>
  <c r="AV84"/>
  <c r="AU84"/>
  <c r="AT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W83"/>
  <c r="AV83"/>
  <c r="AU83"/>
  <c r="AT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W82"/>
  <c r="AV82"/>
  <c r="AU82"/>
  <c r="AT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W81"/>
  <c r="AV81"/>
  <c r="AU81"/>
  <c r="AT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AW80"/>
  <c r="AV80"/>
  <c r="AU80"/>
  <c r="AT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AW79"/>
  <c r="AV79"/>
  <c r="AU79"/>
  <c r="AT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AW78"/>
  <c r="AV78"/>
  <c r="AU78"/>
  <c r="AT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AW77"/>
  <c r="AV77"/>
  <c r="AU77"/>
  <c r="AT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AW76"/>
  <c r="AV76"/>
  <c r="AU76"/>
  <c r="AT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W75"/>
  <c r="AV75"/>
  <c r="AU75"/>
  <c r="AT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AW74"/>
  <c r="AV74"/>
  <c r="AU74"/>
  <c r="AT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AW73"/>
  <c r="AV73"/>
  <c r="AU73"/>
  <c r="AT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AW72"/>
  <c r="AV72"/>
  <c r="AU72"/>
  <c r="AT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AW71"/>
  <c r="AV71"/>
  <c r="AU71"/>
  <c r="AT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AW70"/>
  <c r="AV70"/>
  <c r="AU70"/>
  <c r="AT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W69"/>
  <c r="AV69"/>
  <c r="AU69"/>
  <c r="AT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AW68"/>
  <c r="AV68"/>
  <c r="AU68"/>
  <c r="AT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AW67"/>
  <c r="AV67"/>
  <c r="AU67"/>
  <c r="AT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AW66"/>
  <c r="AV66"/>
  <c r="AU66"/>
  <c r="AT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AW65"/>
  <c r="AV65"/>
  <c r="AU65"/>
  <c r="AT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W64"/>
  <c r="AV64"/>
  <c r="AU64"/>
  <c r="AT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AW63"/>
  <c r="AV63"/>
  <c r="AU63"/>
  <c r="AT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AW62"/>
  <c r="AV62"/>
  <c r="AU62"/>
  <c r="AT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AW61"/>
  <c r="AV61"/>
  <c r="AU61"/>
  <c r="AT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AW60"/>
  <c r="AV60"/>
  <c r="AU60"/>
  <c r="AT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AW59"/>
  <c r="AV59"/>
  <c r="AU59"/>
  <c r="AT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Z10" i="10"/>
  <c r="CY10"/>
  <c r="AQ58" i="16"/>
  <c r="X58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AT9" i="10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AS57" i="16"/>
  <c r="F54" i="20"/>
  <c r="F53"/>
  <c r="I53" s="1"/>
  <c r="F52"/>
  <c r="I52" s="1"/>
  <c r="F7"/>
  <c r="F8"/>
  <c r="F9"/>
  <c r="I9"/>
  <c r="F10"/>
  <c r="I10" s="1"/>
  <c r="F11"/>
  <c r="F12"/>
  <c r="I12"/>
  <c r="F13"/>
  <c r="I13" s="1"/>
  <c r="F14"/>
  <c r="I14" s="1"/>
  <c r="F15"/>
  <c r="I15" s="1"/>
  <c r="F16"/>
  <c r="I16" s="1"/>
  <c r="F17"/>
  <c r="I17" s="1"/>
  <c r="F18"/>
  <c r="I18" s="1"/>
  <c r="F19"/>
  <c r="I19"/>
  <c r="F20"/>
  <c r="I20" s="1"/>
  <c r="F21"/>
  <c r="I21"/>
  <c r="F22"/>
  <c r="I22" s="1"/>
  <c r="F23"/>
  <c r="I23"/>
  <c r="F24"/>
  <c r="I24"/>
  <c r="F25"/>
  <c r="I25" s="1"/>
  <c r="F26"/>
  <c r="I26" s="1"/>
  <c r="F27"/>
  <c r="I27" s="1"/>
  <c r="F28"/>
  <c r="I28"/>
  <c r="F29"/>
  <c r="I29"/>
  <c r="F30"/>
  <c r="I30" s="1"/>
  <c r="F31"/>
  <c r="I31"/>
  <c r="F32"/>
  <c r="I32"/>
  <c r="F33"/>
  <c r="I33"/>
  <c r="F34"/>
  <c r="I34" s="1"/>
  <c r="F35"/>
  <c r="I35"/>
  <c r="F36"/>
  <c r="I36" s="1"/>
  <c r="F37"/>
  <c r="I37" s="1"/>
  <c r="F38"/>
  <c r="I38" s="1"/>
  <c r="F39"/>
  <c r="I39" s="1"/>
  <c r="F40"/>
  <c r="I40"/>
  <c r="F41"/>
  <c r="I41"/>
  <c r="F42"/>
  <c r="I42" s="1"/>
  <c r="F43"/>
  <c r="I43"/>
  <c r="F44"/>
  <c r="I44"/>
  <c r="F45"/>
  <c r="I45" s="1"/>
  <c r="F46"/>
  <c r="I46" s="1"/>
  <c r="F47"/>
  <c r="I47"/>
  <c r="F48"/>
  <c r="I48" s="1"/>
  <c r="F49"/>
  <c r="I49"/>
  <c r="F50"/>
  <c r="I50" s="1"/>
  <c r="F51"/>
  <c r="I51" s="1"/>
  <c r="I54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H6"/>
  <c r="H13"/>
  <c r="H21"/>
  <c r="H7"/>
  <c r="H9"/>
  <c r="H8"/>
  <c r="H10"/>
  <c r="H11"/>
  <c r="H12"/>
  <c r="H14"/>
  <c r="H15"/>
  <c r="H17"/>
  <c r="H16"/>
  <c r="H18"/>
  <c r="H19"/>
  <c r="H20"/>
  <c r="H22"/>
  <c r="H23"/>
  <c r="H24"/>
  <c r="H25"/>
  <c r="H26"/>
  <c r="H27"/>
  <c r="H28"/>
  <c r="H29"/>
  <c r="H30"/>
  <c r="H31"/>
  <c r="H32"/>
  <c r="H33"/>
  <c r="H5"/>
  <c r="AU58" i="16"/>
  <c r="K55"/>
  <c r="J55"/>
  <c r="I55"/>
  <c r="H55"/>
  <c r="G55"/>
  <c r="F55"/>
  <c r="E55"/>
  <c r="D55"/>
  <c r="C55"/>
  <c r="K54"/>
  <c r="J54"/>
  <c r="I54"/>
  <c r="H54"/>
  <c r="G54"/>
  <c r="F54"/>
  <c r="E54"/>
  <c r="D54"/>
  <c r="C54"/>
  <c r="K53"/>
  <c r="J53"/>
  <c r="I53"/>
  <c r="H53"/>
  <c r="G53"/>
  <c r="F53"/>
  <c r="E53"/>
  <c r="D53"/>
  <c r="C53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4"/>
  <c r="J34"/>
  <c r="I34"/>
  <c r="H34"/>
  <c r="G34"/>
  <c r="F34"/>
  <c r="E34"/>
  <c r="D34"/>
  <c r="C34"/>
  <c r="K33"/>
  <c r="J33"/>
  <c r="I33"/>
  <c r="H33"/>
  <c r="G33"/>
  <c r="F33"/>
  <c r="E33"/>
  <c r="D33"/>
  <c r="C33"/>
  <c r="K32"/>
  <c r="J32"/>
  <c r="I32"/>
  <c r="H32"/>
  <c r="G32"/>
  <c r="F32"/>
  <c r="E32"/>
  <c r="D32"/>
  <c r="C32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3"/>
  <c r="J13"/>
  <c r="I13"/>
  <c r="H13"/>
  <c r="G13"/>
  <c r="F13"/>
  <c r="E13"/>
  <c r="D13"/>
  <c r="C13"/>
  <c r="K12"/>
  <c r="J12"/>
  <c r="I12"/>
  <c r="H12"/>
  <c r="G12"/>
  <c r="F12"/>
  <c r="E12"/>
  <c r="D12"/>
  <c r="C12"/>
  <c r="K11"/>
  <c r="J11"/>
  <c r="I11"/>
  <c r="H11"/>
  <c r="G11"/>
  <c r="F11"/>
  <c r="E11"/>
  <c r="D11"/>
  <c r="C11"/>
  <c r="K10"/>
  <c r="J10"/>
  <c r="I10"/>
  <c r="H10"/>
  <c r="G10"/>
  <c r="F10"/>
  <c r="E10"/>
  <c r="D10"/>
  <c r="C10"/>
  <c r="K9"/>
  <c r="J9"/>
  <c r="I9"/>
  <c r="H9"/>
  <c r="G9"/>
  <c r="F9"/>
  <c r="E9"/>
  <c r="D9"/>
  <c r="C9"/>
  <c r="K8"/>
  <c r="J8"/>
  <c r="I8"/>
  <c r="H8"/>
  <c r="G8"/>
  <c r="F8"/>
  <c r="E8"/>
  <c r="D8"/>
  <c r="C8"/>
  <c r="K7"/>
  <c r="J7"/>
  <c r="I7"/>
  <c r="H7"/>
  <c r="G7"/>
  <c r="F7"/>
  <c r="E7"/>
  <c r="D7"/>
  <c r="C7"/>
  <c r="K6"/>
  <c r="F6"/>
  <c r="E6"/>
  <c r="D6"/>
  <c r="AW58"/>
  <c r="AV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AV3" i="10"/>
  <c r="AD1" i="13"/>
  <c r="AC1" s="1"/>
  <c r="E4" s="1"/>
  <c r="CQ9" i="10"/>
  <c r="D1" i="16"/>
  <c r="C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557"/>
  <c r="B556"/>
  <c r="A556"/>
  <c r="B555"/>
  <c r="A555"/>
  <c r="B554"/>
  <c r="B553"/>
  <c r="B552"/>
  <c r="B551"/>
  <c r="B550"/>
  <c r="B549"/>
  <c r="B548"/>
  <c r="A548"/>
  <c r="B547"/>
  <c r="A547"/>
  <c r="B546"/>
  <c r="B545"/>
  <c r="B544"/>
  <c r="A544"/>
  <c r="B543"/>
  <c r="A543"/>
  <c r="B542"/>
  <c r="B541"/>
  <c r="B540"/>
  <c r="B539"/>
  <c r="A539"/>
  <c r="B538"/>
  <c r="B537"/>
  <c r="A537"/>
  <c r="B536"/>
  <c r="A536"/>
  <c r="B535"/>
  <c r="A535"/>
  <c r="B534"/>
  <c r="B533"/>
  <c r="A533"/>
  <c r="B532"/>
  <c r="A532"/>
  <c r="B531"/>
  <c r="A531"/>
  <c r="B530"/>
  <c r="B529"/>
  <c r="A529"/>
  <c r="B528"/>
  <c r="A528"/>
  <c r="B527"/>
  <c r="A527"/>
  <c r="B526"/>
  <c r="B525"/>
  <c r="B524"/>
  <c r="A524"/>
  <c r="B523"/>
  <c r="B522"/>
  <c r="B521"/>
  <c r="B520"/>
  <c r="B519"/>
  <c r="B518"/>
  <c r="B517"/>
  <c r="B516"/>
  <c r="A516"/>
  <c r="B515"/>
  <c r="B514"/>
  <c r="B513"/>
  <c r="A513"/>
  <c r="B512"/>
  <c r="A512"/>
  <c r="B511"/>
  <c r="B510"/>
  <c r="A510"/>
  <c r="B509"/>
  <c r="B508"/>
  <c r="A508"/>
  <c r="B507"/>
  <c r="A507"/>
  <c r="B506"/>
  <c r="A506"/>
  <c r="B505"/>
  <c r="B504"/>
  <c r="A504"/>
  <c r="B503"/>
  <c r="A503"/>
  <c r="B502"/>
  <c r="A502"/>
  <c r="B501"/>
  <c r="B500"/>
  <c r="B499"/>
  <c r="B498"/>
  <c r="B497"/>
  <c r="B496"/>
  <c r="A496"/>
  <c r="B495"/>
  <c r="A495"/>
  <c r="B494"/>
  <c r="A494"/>
  <c r="B493"/>
  <c r="B492"/>
  <c r="A492"/>
  <c r="B491"/>
  <c r="B490"/>
  <c r="A490"/>
  <c r="B489"/>
  <c r="B488"/>
  <c r="A488"/>
  <c r="B487"/>
  <c r="B486"/>
  <c r="A486"/>
  <c r="B485"/>
  <c r="A485"/>
  <c r="B484"/>
  <c r="A484"/>
  <c r="B483"/>
  <c r="B482"/>
  <c r="A482"/>
  <c r="B481"/>
  <c r="B480"/>
  <c r="A480"/>
  <c r="B479"/>
  <c r="B478"/>
  <c r="A478"/>
  <c r="B477"/>
  <c r="B476"/>
  <c r="A476"/>
  <c r="B475"/>
  <c r="B474"/>
  <c r="A474"/>
  <c r="B473"/>
  <c r="B472"/>
  <c r="A472"/>
  <c r="B471"/>
  <c r="B470"/>
  <c r="A470"/>
  <c r="B469"/>
  <c r="B468"/>
  <c r="A468"/>
  <c r="B467"/>
  <c r="B466"/>
  <c r="A466"/>
  <c r="B465"/>
  <c r="B464"/>
  <c r="A464"/>
  <c r="B463"/>
  <c r="B462"/>
  <c r="B461"/>
  <c r="A461"/>
  <c r="B460"/>
  <c r="A460"/>
  <c r="B459"/>
  <c r="B458"/>
  <c r="B457"/>
  <c r="B456"/>
  <c r="A456"/>
  <c r="B455"/>
  <c r="B454"/>
  <c r="B453"/>
  <c r="A453"/>
  <c r="B452"/>
  <c r="A452"/>
  <c r="B451"/>
  <c r="A451"/>
  <c r="B450"/>
  <c r="B449"/>
  <c r="A449"/>
  <c r="B448"/>
  <c r="A448"/>
  <c r="B447"/>
  <c r="B446"/>
  <c r="B445"/>
  <c r="A445"/>
  <c r="B444"/>
  <c r="A444"/>
  <c r="B443"/>
  <c r="B442"/>
  <c r="B441"/>
  <c r="A441"/>
  <c r="B440"/>
  <c r="B439"/>
  <c r="A439"/>
  <c r="B438"/>
  <c r="B437"/>
  <c r="A437"/>
  <c r="B436"/>
  <c r="B435"/>
  <c r="B434"/>
  <c r="B433"/>
  <c r="A433"/>
  <c r="B432"/>
  <c r="A432"/>
  <c r="B431"/>
  <c r="A431"/>
  <c r="B430"/>
  <c r="B429"/>
  <c r="A429"/>
  <c r="B428"/>
  <c r="B427"/>
  <c r="B426"/>
  <c r="A426"/>
  <c r="B425"/>
  <c r="A425"/>
  <c r="B424"/>
  <c r="A424"/>
  <c r="B423"/>
  <c r="B422"/>
  <c r="A422"/>
  <c r="B421"/>
  <c r="B420"/>
  <c r="A420"/>
  <c r="B419"/>
  <c r="B418"/>
  <c r="B417"/>
  <c r="B416"/>
  <c r="A416"/>
  <c r="B415"/>
  <c r="B414"/>
  <c r="A414"/>
  <c r="B413"/>
  <c r="B412"/>
  <c r="B411"/>
  <c r="B410"/>
  <c r="B409"/>
  <c r="B408"/>
  <c r="B407"/>
  <c r="A407"/>
  <c r="B406"/>
  <c r="A406"/>
  <c r="B405"/>
  <c r="A405"/>
  <c r="B404"/>
  <c r="B403"/>
  <c r="B402"/>
  <c r="B401"/>
  <c r="B400"/>
  <c r="B399"/>
  <c r="B398"/>
  <c r="A398"/>
  <c r="B397"/>
  <c r="A397"/>
  <c r="B396"/>
  <c r="B395"/>
  <c r="A395"/>
  <c r="B394"/>
  <c r="B393"/>
  <c r="B392"/>
  <c r="A392"/>
  <c r="B391"/>
  <c r="B390"/>
  <c r="B389"/>
  <c r="A389"/>
  <c r="B388"/>
  <c r="B387"/>
  <c r="B386"/>
  <c r="B385"/>
  <c r="A385"/>
  <c r="B384"/>
  <c r="A384"/>
  <c r="B383"/>
  <c r="B382"/>
  <c r="A382"/>
  <c r="B381"/>
  <c r="A381"/>
  <c r="B380"/>
  <c r="A380"/>
  <c r="B379"/>
  <c r="B378"/>
  <c r="A378"/>
  <c r="B377"/>
  <c r="A377"/>
  <c r="B376"/>
  <c r="B375"/>
  <c r="B374"/>
  <c r="A374"/>
  <c r="B373"/>
  <c r="B372"/>
  <c r="B371"/>
  <c r="B370"/>
  <c r="A370"/>
  <c r="B369"/>
  <c r="B368"/>
  <c r="A368"/>
  <c r="B367"/>
  <c r="B366"/>
  <c r="B365"/>
  <c r="B364"/>
  <c r="A364"/>
  <c r="B363"/>
  <c r="A363"/>
  <c r="B362"/>
  <c r="A362"/>
  <c r="B361"/>
  <c r="B360"/>
  <c r="A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C15" i="13"/>
  <c r="B24" i="16"/>
  <c r="B23"/>
  <c r="B22"/>
  <c r="B21"/>
  <c r="B20"/>
  <c r="B19"/>
  <c r="B18"/>
  <c r="B17"/>
  <c r="B16"/>
  <c r="B15"/>
  <c r="B14"/>
  <c r="B13"/>
  <c r="B12"/>
  <c r="B11"/>
  <c r="B10"/>
  <c r="B9"/>
  <c r="B8"/>
  <c r="B7"/>
  <c r="J6"/>
  <c r="I6"/>
  <c r="H6"/>
  <c r="G6"/>
  <c r="B6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60"/>
  <c r="A59"/>
  <c r="A58"/>
  <c r="D3"/>
  <c r="A63"/>
  <c r="A65"/>
  <c r="A78"/>
  <c r="A88"/>
  <c r="A99"/>
  <c r="A117"/>
  <c r="A121"/>
  <c r="A122"/>
  <c r="A130"/>
  <c r="A137"/>
  <c r="A144"/>
  <c r="A157"/>
  <c r="A176"/>
  <c r="A184"/>
  <c r="A192"/>
  <c r="A200"/>
  <c r="A216"/>
  <c r="A224"/>
  <c r="A238"/>
  <c r="A243"/>
  <c r="A246"/>
  <c r="A248"/>
  <c r="A259"/>
  <c r="A270"/>
  <c r="A273"/>
  <c r="A277"/>
  <c r="A281"/>
  <c r="A283"/>
  <c r="A286"/>
  <c r="A287"/>
  <c r="A291"/>
  <c r="A297"/>
  <c r="A301"/>
  <c r="A307"/>
  <c r="A317"/>
  <c r="A324"/>
  <c r="A325"/>
  <c r="A330"/>
  <c r="A333"/>
  <c r="A354"/>
  <c r="A356"/>
  <c r="A226"/>
  <c r="A232"/>
  <c r="A236"/>
  <c r="A240"/>
  <c r="A278"/>
  <c r="A290"/>
  <c r="A320"/>
  <c r="A204"/>
  <c r="A188"/>
  <c r="A150"/>
  <c r="A134"/>
  <c r="A118"/>
  <c r="A102"/>
  <c r="A100"/>
  <c r="A96"/>
  <c r="A81"/>
  <c r="T100" i="13"/>
  <c r="T99"/>
  <c r="T98"/>
  <c r="T97"/>
  <c r="T96"/>
  <c r="T95"/>
  <c r="T94"/>
  <c r="T93"/>
  <c r="T92"/>
  <c r="T90"/>
  <c r="T89"/>
  <c r="T88"/>
  <c r="T87"/>
  <c r="T86"/>
  <c r="T85"/>
  <c r="T84"/>
  <c r="T83"/>
  <c r="T82"/>
  <c r="T80"/>
  <c r="T79"/>
  <c r="T78"/>
  <c r="T77"/>
  <c r="T76"/>
  <c r="T75"/>
  <c r="T74"/>
  <c r="T73"/>
  <c r="T72"/>
  <c r="T70"/>
  <c r="T69"/>
  <c r="T68"/>
  <c r="T67"/>
  <c r="T66"/>
  <c r="T65"/>
  <c r="T64"/>
  <c r="T63"/>
  <c r="T62"/>
  <c r="T60"/>
  <c r="T59"/>
  <c r="T58"/>
  <c r="T57"/>
  <c r="T56"/>
  <c r="T55"/>
  <c r="T54"/>
  <c r="T53"/>
  <c r="T52"/>
  <c r="T50"/>
  <c r="T49"/>
  <c r="T48"/>
  <c r="T47"/>
  <c r="T46"/>
  <c r="T45"/>
  <c r="T44"/>
  <c r="T43"/>
  <c r="T42"/>
  <c r="T40"/>
  <c r="T39"/>
  <c r="T38"/>
  <c r="T37"/>
  <c r="T36"/>
  <c r="T35"/>
  <c r="T34"/>
  <c r="T33"/>
  <c r="T32"/>
  <c r="GI1" i="16"/>
  <c r="BA9" i="10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C2"/>
  <c r="G9"/>
  <c r="GG1" i="16"/>
  <c r="O1"/>
  <c r="X9" i="10"/>
  <c r="Y9"/>
  <c r="Z9"/>
  <c r="Q9"/>
  <c r="BM8"/>
  <c r="BN8"/>
  <c r="BO8"/>
  <c r="BP8"/>
  <c r="BQ8"/>
  <c r="BR8"/>
  <c r="BS8"/>
  <c r="BT8"/>
  <c r="BU8"/>
  <c r="BL8"/>
  <c r="BC8"/>
  <c r="BD8"/>
  <c r="BE8"/>
  <c r="BF8"/>
  <c r="BG8"/>
  <c r="BH8"/>
  <c r="BI8"/>
  <c r="BJ8"/>
  <c r="BK8"/>
  <c r="BB8"/>
  <c r="A206" i="16"/>
  <c r="A92"/>
  <c r="A170"/>
  <c r="A165"/>
  <c r="A80"/>
  <c r="A72"/>
  <c r="A172"/>
  <c r="A90"/>
  <c r="A98"/>
  <c r="A116"/>
  <c r="A336"/>
  <c r="A222"/>
  <c r="A187"/>
  <c r="A174"/>
  <c r="A110"/>
  <c r="A207"/>
  <c r="A331"/>
  <c r="A230"/>
  <c r="A198"/>
  <c r="A282"/>
  <c r="A154"/>
  <c r="A299"/>
  <c r="A251"/>
  <c r="A179"/>
  <c r="A83"/>
  <c r="A77"/>
  <c r="A289"/>
  <c r="A265"/>
  <c r="A257"/>
  <c r="A233"/>
  <c r="A177"/>
  <c r="A161"/>
  <c r="A145"/>
  <c r="A315"/>
  <c r="A131"/>
  <c r="A348"/>
  <c r="A239"/>
  <c r="A191"/>
  <c r="A151"/>
  <c r="A261"/>
  <c r="A253"/>
  <c r="A221"/>
  <c r="A189"/>
  <c r="A141"/>
  <c r="A343"/>
  <c r="A338"/>
  <c r="A125"/>
  <c r="A148"/>
  <c r="A269"/>
  <c r="A309"/>
  <c r="A171"/>
  <c r="A86"/>
  <c r="A284"/>
  <c r="A242"/>
  <c r="A314"/>
  <c r="A322"/>
  <c r="A250"/>
  <c r="A234"/>
  <c r="A152"/>
  <c r="A181"/>
  <c r="A75"/>
  <c r="A347"/>
  <c r="A149"/>
  <c r="A293"/>
  <c r="A321"/>
  <c r="A306"/>
  <c r="A355"/>
  <c r="A350"/>
  <c r="CW24" i="10"/>
  <c r="CU152"/>
  <c r="CW152"/>
  <c r="CV158"/>
  <c r="CW158"/>
  <c r="CW216"/>
  <c r="CW286"/>
  <c r="CW408"/>
  <c r="CW414"/>
  <c r="CV478"/>
  <c r="CV200"/>
  <c r="CJ221"/>
  <c r="CX221"/>
  <c r="AW221"/>
  <c r="CX253"/>
  <c r="AW253"/>
  <c r="CX261"/>
  <c r="AW261"/>
  <c r="CV261"/>
  <c r="CW253"/>
  <c r="CV229"/>
  <c r="CW221"/>
  <c r="AU261"/>
  <c r="AU229"/>
  <c r="AT7"/>
  <c r="AL7"/>
  <c r="CV62"/>
  <c r="CV184"/>
  <c r="CW184"/>
  <c r="CW190"/>
  <c r="CU248"/>
  <c r="CU312"/>
  <c r="CV312"/>
  <c r="CV318"/>
  <c r="CV382"/>
  <c r="A127" i="16"/>
  <c r="AR223"/>
  <c r="A255"/>
  <c r="AR287"/>
  <c r="AR319"/>
  <c r="A319"/>
  <c r="AR479"/>
  <c r="I5" i="20"/>
  <c r="CJ11" i="10"/>
  <c r="AW11"/>
  <c r="AW13"/>
  <c r="CW13"/>
  <c r="CJ21"/>
  <c r="AU21"/>
  <c r="AU27"/>
  <c r="CJ29"/>
  <c r="CX29"/>
  <c r="AW29"/>
  <c r="AU35"/>
  <c r="CX37"/>
  <c r="AW37"/>
  <c r="AU43"/>
  <c r="CJ45"/>
  <c r="CX45"/>
  <c r="AW45"/>
  <c r="CJ53"/>
  <c r="CX53"/>
  <c r="AU59"/>
  <c r="CJ61"/>
  <c r="CX61"/>
  <c r="AW61"/>
  <c r="AW69"/>
  <c r="AU71"/>
  <c r="CJ75"/>
  <c r="CX83"/>
  <c r="AU83"/>
  <c r="CJ91"/>
  <c r="AU91"/>
  <c r="CJ99"/>
  <c r="AU99"/>
  <c r="CX107"/>
  <c r="AU107"/>
  <c r="AU115"/>
  <c r="CJ117"/>
  <c r="AW117"/>
  <c r="AU123"/>
  <c r="CJ125"/>
  <c r="CJ142"/>
  <c r="AU142"/>
  <c r="CV234"/>
  <c r="CU136"/>
  <c r="CV136"/>
  <c r="CW142"/>
  <c r="CV206"/>
  <c r="CV334"/>
  <c r="CW462"/>
  <c r="AR231" i="16"/>
  <c r="AR295"/>
  <c r="A295"/>
  <c r="A551"/>
  <c r="CJ229" i="10"/>
  <c r="CX229"/>
  <c r="AW229"/>
  <c r="CV258"/>
  <c r="A68" i="16"/>
  <c r="A228"/>
  <c r="A423"/>
  <c r="A455"/>
  <c r="AE42" i="19"/>
  <c r="B6"/>
  <c r="CX334" i="10"/>
  <c r="CX328"/>
  <c r="CV253"/>
  <c r="CV221"/>
  <c r="AM7"/>
  <c r="CU104"/>
  <c r="AR152" i="16" s="1"/>
  <c r="CW104" i="10"/>
  <c r="CW110"/>
  <c r="CU158"/>
  <c r="CU168"/>
  <c r="CV168"/>
  <c r="CV232"/>
  <c r="CU286"/>
  <c r="CU296"/>
  <c r="CV302"/>
  <c r="CW302"/>
  <c r="CV424"/>
  <c r="CV430"/>
  <c r="CW430"/>
  <c r="CV494"/>
  <c r="CW494"/>
  <c r="CW138"/>
  <c r="CW70"/>
  <c r="CV86"/>
  <c r="CW118"/>
  <c r="CV134"/>
  <c r="CV144"/>
  <c r="CW144"/>
  <c r="CV160"/>
  <c r="CV166"/>
  <c r="CV176"/>
  <c r="CW176"/>
  <c r="CV182"/>
  <c r="CV214"/>
  <c r="CW214"/>
  <c r="CV224"/>
  <c r="CV230"/>
  <c r="CV240"/>
  <c r="CW240"/>
  <c r="CW246"/>
  <c r="CV256"/>
  <c r="CV278"/>
  <c r="CW278"/>
  <c r="CW294"/>
  <c r="CV304"/>
  <c r="CU320"/>
  <c r="CV326"/>
  <c r="CV390"/>
  <c r="CW422"/>
  <c r="CV432"/>
  <c r="CV438"/>
  <c r="CW438"/>
  <c r="CW470"/>
  <c r="CV486"/>
  <c r="CV502"/>
  <c r="CW502"/>
  <c r="A108" i="16"/>
  <c r="AW245" i="10"/>
  <c r="CW250"/>
  <c r="CU99"/>
  <c r="AR147" i="16" s="1"/>
  <c r="CU102" i="10"/>
  <c r="AR150" i="16" s="1"/>
  <c r="CU118" i="10"/>
  <c r="AR166" i="16" s="1"/>
  <c r="CU134" i="10"/>
  <c r="CU198"/>
  <c r="CU230"/>
  <c r="CU262"/>
  <c r="CU278"/>
  <c r="CU438"/>
  <c r="CU470"/>
  <c r="CU486"/>
  <c r="AR180" i="16"/>
  <c r="A180"/>
  <c r="A183"/>
  <c r="AR244"/>
  <c r="A244"/>
  <c r="AR247"/>
  <c r="AR311"/>
  <c r="A311"/>
  <c r="A340"/>
  <c r="AR535"/>
  <c r="CJ137" i="10"/>
  <c r="CJ237"/>
  <c r="CX237"/>
  <c r="CJ269"/>
  <c r="CX269"/>
  <c r="AW269"/>
  <c r="CY12"/>
  <c r="CY14"/>
  <c r="CY22"/>
  <c r="CY26"/>
  <c r="CY28"/>
  <c r="CY36"/>
  <c r="CY38"/>
  <c r="CY52"/>
  <c r="CY58"/>
  <c r="CY60"/>
  <c r="CY62"/>
  <c r="CY64"/>
  <c r="CY70"/>
  <c r="CY76"/>
  <c r="CY84"/>
  <c r="CY86"/>
  <c r="CY92"/>
  <c r="CY96"/>
  <c r="CY98"/>
  <c r="CY102"/>
  <c r="CY104"/>
  <c r="CY108"/>
  <c r="CY114"/>
  <c r="CY116"/>
  <c r="CY118"/>
  <c r="CY122"/>
  <c r="CY124"/>
  <c r="CY128"/>
  <c r="CY130"/>
  <c r="CY132"/>
  <c r="CY134"/>
  <c r="CY136"/>
  <c r="CY142"/>
  <c r="CY148"/>
  <c r="CY150"/>
  <c r="CY154"/>
  <c r="CY156"/>
  <c r="CY158"/>
  <c r="CY160"/>
  <c r="CY162"/>
  <c r="CY164"/>
  <c r="CY166"/>
  <c r="CY168"/>
  <c r="CY172"/>
  <c r="CY174"/>
  <c r="CY180"/>
  <c r="CY182"/>
  <c r="CY190"/>
  <c r="CY192"/>
  <c r="CY194"/>
  <c r="CY196"/>
  <c r="CY198"/>
  <c r="CY200"/>
  <c r="CY204"/>
  <c r="CY210"/>
  <c r="CY212"/>
  <c r="CY214"/>
  <c r="CY218"/>
  <c r="CY220"/>
  <c r="CY222"/>
  <c r="CY226"/>
  <c r="CY228"/>
  <c r="CY230"/>
  <c r="CY232"/>
  <c r="CY236"/>
  <c r="CY238"/>
  <c r="CY242"/>
  <c r="CY246"/>
  <c r="CY250"/>
  <c r="CY252"/>
  <c r="CY254"/>
  <c r="CY256"/>
  <c r="CY258"/>
  <c r="CY260"/>
  <c r="CY264"/>
  <c r="CY270"/>
  <c r="CY274"/>
  <c r="CY276"/>
  <c r="CY278"/>
  <c r="CY282"/>
  <c r="CY286"/>
  <c r="CY288"/>
  <c r="CY290"/>
  <c r="CY294"/>
  <c r="CY296"/>
  <c r="CY306"/>
  <c r="CY308"/>
  <c r="CY310"/>
  <c r="CY314"/>
  <c r="CY316"/>
  <c r="CY318"/>
  <c r="CY320"/>
  <c r="CY326"/>
  <c r="CY328"/>
  <c r="CY332"/>
  <c r="CY334"/>
  <c r="CY338"/>
  <c r="CY342"/>
  <c r="CY346"/>
  <c r="CY348"/>
  <c r="CY350"/>
  <c r="CY352"/>
  <c r="CY354"/>
  <c r="CY356"/>
  <c r="CY358"/>
  <c r="CY364"/>
  <c r="CY366"/>
  <c r="CY370"/>
  <c r="CY372"/>
  <c r="CY374"/>
  <c r="CY378"/>
  <c r="CY380"/>
  <c r="CY384"/>
  <c r="CY386"/>
  <c r="CY390"/>
  <c r="CY392"/>
  <c r="CY396"/>
  <c r="CY398"/>
  <c r="CY406"/>
  <c r="CY410"/>
  <c r="CY412"/>
  <c r="CY414"/>
  <c r="CY416"/>
  <c r="CY418"/>
  <c r="CY420"/>
  <c r="CY422"/>
  <c r="CY424"/>
  <c r="CY428"/>
  <c r="CY430"/>
  <c r="CY434"/>
  <c r="CY436"/>
  <c r="CY438"/>
  <c r="CY442"/>
  <c r="CY444"/>
  <c r="CY446"/>
  <c r="CY448"/>
  <c r="CY450"/>
  <c r="CY452"/>
  <c r="CY454"/>
  <c r="CY456"/>
  <c r="CY460"/>
  <c r="CY462"/>
  <c r="CY466"/>
  <c r="CY468"/>
  <c r="CY470"/>
  <c r="CY474"/>
  <c r="CY476"/>
  <c r="CY478"/>
  <c r="CY480"/>
  <c r="CY482"/>
  <c r="CY484"/>
  <c r="CY486"/>
  <c r="CY492"/>
  <c r="CY494"/>
  <c r="CY498"/>
  <c r="CY502"/>
  <c r="CY506"/>
  <c r="CY508"/>
  <c r="CU127"/>
  <c r="CU37"/>
  <c r="CU45"/>
  <c r="CU53"/>
  <c r="CU61"/>
  <c r="AR109" i="16" s="1"/>
  <c r="CU85" i="10"/>
  <c r="AR133" i="16" s="1"/>
  <c r="CU221" i="10"/>
  <c r="CU229"/>
  <c r="CU237"/>
  <c r="CU245"/>
  <c r="CU261"/>
  <c r="CU269"/>
  <c r="CJ270"/>
  <c r="BD510"/>
  <c r="BD468"/>
  <c r="BS510"/>
  <c r="BK510"/>
  <c r="BG510"/>
  <c r="BC510"/>
  <c r="BR510"/>
  <c r="BR310" s="1"/>
  <c r="BH510"/>
  <c r="BB510"/>
  <c r="BB373" s="1"/>
  <c r="BQ510"/>
  <c r="BQ139" s="1"/>
  <c r="BL510"/>
  <c r="BF510"/>
  <c r="BS499"/>
  <c r="BF462"/>
  <c r="BF400"/>
  <c r="BF196"/>
  <c r="BF235"/>
  <c r="BG483"/>
  <c r="BG477"/>
  <c r="BG461"/>
  <c r="BG421"/>
  <c r="BG470"/>
  <c r="BG405"/>
  <c r="BG333"/>
  <c r="BG416"/>
  <c r="BG350"/>
  <c r="BG283"/>
  <c r="BG376"/>
  <c r="BG309"/>
  <c r="BG293"/>
  <c r="BG277"/>
  <c r="BG211"/>
  <c r="BG179"/>
  <c r="BG144"/>
  <c r="BG140"/>
  <c r="BG320"/>
  <c r="BG272"/>
  <c r="BG252"/>
  <c r="BG248"/>
  <c r="BG228"/>
  <c r="BG212"/>
  <c r="BG204"/>
  <c r="BG157"/>
  <c r="BG379"/>
  <c r="BG408"/>
  <c r="BG324"/>
  <c r="BG160"/>
  <c r="BG197"/>
  <c r="BG181"/>
  <c r="BG235"/>
  <c r="BG251"/>
  <c r="BG340"/>
  <c r="BG189"/>
  <c r="BG328"/>
  <c r="BG29"/>
  <c r="BG85"/>
  <c r="BG142"/>
  <c r="BG491"/>
  <c r="BF316"/>
  <c r="BG508"/>
  <c r="BB429"/>
  <c r="BB200"/>
  <c r="BB286"/>
  <c r="BB267"/>
  <c r="BC410"/>
  <c r="BC180"/>
  <c r="BC360"/>
  <c r="BC36"/>
  <c r="BS292"/>
  <c r="BS155"/>
  <c r="BS390"/>
  <c r="BS59"/>
  <c r="BG501"/>
  <c r="BG492"/>
  <c r="BG430"/>
  <c r="BD405"/>
  <c r="BD398"/>
  <c r="BD356"/>
  <c r="BB341"/>
  <c r="BG254"/>
  <c r="BD61"/>
  <c r="BD45"/>
  <c r="BG437"/>
  <c r="BD451"/>
  <c r="BH348"/>
  <c r="BS78"/>
  <c r="BL424"/>
  <c r="BF475"/>
  <c r="BG475"/>
  <c r="BH467"/>
  <c r="BG459"/>
  <c r="BG435"/>
  <c r="BG424"/>
  <c r="BG453"/>
  <c r="BD453"/>
  <c r="BK348"/>
  <c r="BK387"/>
  <c r="BD251"/>
  <c r="BF331"/>
  <c r="BS315"/>
  <c r="BG445"/>
  <c r="BF270"/>
  <c r="BG124"/>
  <c r="BB116"/>
  <c r="BG104"/>
  <c r="BG96"/>
  <c r="BG52"/>
  <c r="BB44"/>
  <c r="BG28"/>
  <c r="BG269"/>
  <c r="BG27"/>
  <c r="BH316"/>
  <c r="BH14"/>
  <c r="BH229"/>
  <c r="BH246"/>
  <c r="BH285"/>
  <c r="BD416"/>
  <c r="BD333"/>
  <c r="BD164"/>
  <c r="BD154"/>
  <c r="BD136"/>
  <c r="BD187"/>
  <c r="BD203"/>
  <c r="BD91"/>
  <c r="BD28"/>
  <c r="BD92"/>
  <c r="BD477"/>
  <c r="BG426"/>
  <c r="BG446"/>
  <c r="BH318"/>
  <c r="BF163"/>
  <c r="BD139"/>
  <c r="BB118"/>
  <c r="BS229"/>
  <c r="BF85"/>
  <c r="BK216"/>
  <c r="BK267"/>
  <c r="BK255"/>
  <c r="BK154"/>
  <c r="BB492"/>
  <c r="BD494"/>
  <c r="BQ403"/>
  <c r="BQ323"/>
  <c r="BR382"/>
  <c r="BD469"/>
  <c r="BB491"/>
  <c r="BG460"/>
  <c r="BG452"/>
  <c r="BG444"/>
  <c r="BD371"/>
  <c r="BG443"/>
  <c r="BD443"/>
  <c r="BC354"/>
  <c r="BK453"/>
  <c r="BD324"/>
  <c r="BD316"/>
  <c r="BS387"/>
  <c r="BG387"/>
  <c r="BH254"/>
  <c r="BG102"/>
  <c r="BG70"/>
  <c r="BG34"/>
  <c r="BG30"/>
  <c r="BG115"/>
  <c r="BG99"/>
  <c r="BG83"/>
  <c r="BG75"/>
  <c r="BS11"/>
  <c r="H3"/>
  <c r="C1" i="16"/>
  <c r="B1"/>
  <c r="AR197"/>
  <c r="AR358"/>
  <c r="A358"/>
  <c r="BL508" i="10"/>
  <c r="BL461"/>
  <c r="BL430"/>
  <c r="BL179"/>
  <c r="BL405"/>
  <c r="BL277"/>
  <c r="CY458"/>
  <c r="CY394"/>
  <c r="CY330"/>
  <c r="CY266"/>
  <c r="CY202"/>
  <c r="CY138"/>
  <c r="F26" i="19"/>
  <c r="B40"/>
  <c r="B20"/>
  <c r="AE20"/>
  <c r="CY237" i="10"/>
  <c r="CY365"/>
  <c r="CY493"/>
  <c r="AV139"/>
  <c r="CY139"/>
  <c r="CY165"/>
  <c r="AV171"/>
  <c r="CY171"/>
  <c r="AV235"/>
  <c r="CY235"/>
  <c r="AV261"/>
  <c r="CY261"/>
  <c r="AV267"/>
  <c r="CY267"/>
  <c r="AV293"/>
  <c r="CY293"/>
  <c r="AV299"/>
  <c r="CY299"/>
  <c r="CY363"/>
  <c r="AV389"/>
  <c r="CY389"/>
  <c r="AV395"/>
  <c r="CY395"/>
  <c r="Z7"/>
  <c r="CW183"/>
  <c r="CV205"/>
  <c r="CU211"/>
  <c r="CV211"/>
  <c r="CU276"/>
  <c r="CX276"/>
  <c r="A313" i="16"/>
  <c r="CW42" i="10"/>
  <c r="CW355"/>
  <c r="AW355"/>
  <c r="CV355"/>
  <c r="AU355"/>
  <c r="CX355"/>
  <c r="BD165"/>
  <c r="BD188"/>
  <c r="BD493"/>
  <c r="BD312"/>
  <c r="BS379"/>
  <c r="BK452"/>
  <c r="BK451"/>
  <c r="BK208"/>
  <c r="BK229"/>
  <c r="BK28"/>
  <c r="BK502"/>
  <c r="CY504"/>
  <c r="CY408"/>
  <c r="CY344"/>
  <c r="CY312"/>
  <c r="I6" i="20"/>
  <c r="H54" i="19"/>
  <c r="H26"/>
  <c r="H22"/>
  <c r="AE12"/>
  <c r="AE26"/>
  <c r="AE28"/>
  <c r="B36"/>
  <c r="B16"/>
  <c r="CY83" i="10"/>
  <c r="CY211"/>
  <c r="CY333"/>
  <c r="CY339"/>
  <c r="CY461"/>
  <c r="AV29"/>
  <c r="CY29"/>
  <c r="CY35"/>
  <c r="AV61"/>
  <c r="CY61"/>
  <c r="CY67"/>
  <c r="CY93"/>
  <c r="AV125"/>
  <c r="CY125"/>
  <c r="AV131"/>
  <c r="CY131"/>
  <c r="AV157"/>
  <c r="CY157"/>
  <c r="AV163"/>
  <c r="AV189"/>
  <c r="CY189"/>
  <c r="AV195"/>
  <c r="CY195"/>
  <c r="AV221"/>
  <c r="CY221"/>
  <c r="AV227"/>
  <c r="CY227"/>
  <c r="AV259"/>
  <c r="AV291"/>
  <c r="AV317"/>
  <c r="CY317"/>
  <c r="AV323"/>
  <c r="CY323"/>
  <c r="AV349"/>
  <c r="CY349"/>
  <c r="AV355"/>
  <c r="CY355"/>
  <c r="AV381"/>
  <c r="CY381"/>
  <c r="AV387"/>
  <c r="CY387"/>
  <c r="AV413"/>
  <c r="CY413"/>
  <c r="CY419"/>
  <c r="CY445"/>
  <c r="AV451"/>
  <c r="CY451"/>
  <c r="AV477"/>
  <c r="CY477"/>
  <c r="AW42"/>
  <c r="CX211"/>
  <c r="AR7"/>
  <c r="AQ7"/>
  <c r="AP7"/>
  <c r="CU163"/>
  <c r="CW163"/>
  <c r="CV163"/>
  <c r="CX166"/>
  <c r="CV172"/>
  <c r="CW172"/>
  <c r="AR552" i="16"/>
  <c r="A552"/>
  <c r="AW291" i="10"/>
  <c r="CJ291"/>
  <c r="CW291"/>
  <c r="AU291"/>
  <c r="CX291"/>
  <c r="BG291"/>
  <c r="B38" i="19"/>
  <c r="A417" i="16"/>
  <c r="A421"/>
  <c r="BS493" i="10"/>
  <c r="BS466"/>
  <c r="BS304"/>
  <c r="BS301"/>
  <c r="BS123"/>
  <c r="BS38"/>
  <c r="BS22"/>
  <c r="BS500"/>
  <c r="BS267"/>
  <c r="BS428"/>
  <c r="BS413"/>
  <c r="BS376"/>
  <c r="BS300"/>
  <c r="BS212"/>
  <c r="BS196"/>
  <c r="BS152"/>
  <c r="BS195"/>
  <c r="BS187"/>
  <c r="BS45"/>
  <c r="BS20"/>
  <c r="BS36"/>
  <c r="BS84"/>
  <c r="BS117"/>
  <c r="BS141"/>
  <c r="BD408"/>
  <c r="BD388"/>
  <c r="BD302"/>
  <c r="BD278"/>
  <c r="BD387"/>
  <c r="BD288"/>
  <c r="BD500"/>
  <c r="BD437"/>
  <c r="BD427"/>
  <c r="BD174"/>
  <c r="BD212"/>
  <c r="BD196"/>
  <c r="BD195"/>
  <c r="BD245"/>
  <c r="BD93"/>
  <c r="BD83"/>
  <c r="BD259"/>
  <c r="BD382"/>
  <c r="BD370"/>
  <c r="BD283"/>
  <c r="BD348"/>
  <c r="BD29"/>
  <c r="BD445"/>
  <c r="BD248"/>
  <c r="BD53"/>
  <c r="BL384"/>
  <c r="CY490"/>
  <c r="CY362"/>
  <c r="CY298"/>
  <c r="CY234"/>
  <c r="CY170"/>
  <c r="CY74"/>
  <c r="CY42"/>
  <c r="AE30" i="19"/>
  <c r="AE19"/>
  <c r="F55"/>
  <c r="AE24"/>
  <c r="CY243" i="10"/>
  <c r="CY371"/>
  <c r="CY499"/>
  <c r="AV37"/>
  <c r="CY37"/>
  <c r="AV69"/>
  <c r="CY69"/>
  <c r="CY107"/>
  <c r="AV133"/>
  <c r="CY133"/>
  <c r="AV197"/>
  <c r="CY197"/>
  <c r="AV203"/>
  <c r="CY203"/>
  <c r="AV229"/>
  <c r="CY229"/>
  <c r="AV325"/>
  <c r="CY325"/>
  <c r="AV331"/>
  <c r="CY331"/>
  <c r="AV357"/>
  <c r="CY357"/>
  <c r="AV427"/>
  <c r="CY427"/>
  <c r="AV453"/>
  <c r="CY453"/>
  <c r="AV485"/>
  <c r="CY485"/>
  <c r="AV491"/>
  <c r="CY491"/>
  <c r="AO7"/>
  <c r="CX165"/>
  <c r="CU174"/>
  <c r="CV174"/>
  <c r="CW288"/>
  <c r="CU332"/>
  <c r="CV332"/>
  <c r="CU501"/>
  <c r="CV501"/>
  <c r="AR296" i="16"/>
  <c r="A296"/>
  <c r="AU146" i="10"/>
  <c r="BD268"/>
  <c r="BS492"/>
  <c r="BS62"/>
  <c r="BD323"/>
  <c r="BD67"/>
  <c r="BD166"/>
  <c r="BD69"/>
  <c r="BD476"/>
  <c r="BD414"/>
  <c r="BS252"/>
  <c r="BS333"/>
  <c r="BS205"/>
  <c r="BH454"/>
  <c r="BH259"/>
  <c r="BH507"/>
  <c r="BH114"/>
  <c r="BH150"/>
  <c r="BH133"/>
  <c r="BH221"/>
  <c r="BH413"/>
  <c r="BH294"/>
  <c r="BH443"/>
  <c r="BH396"/>
  <c r="BH458"/>
  <c r="BH451"/>
  <c r="BH508"/>
  <c r="BH336"/>
  <c r="BH320"/>
  <c r="BH80"/>
  <c r="BR60"/>
  <c r="BR84"/>
  <c r="BR100"/>
  <c r="BR164"/>
  <c r="BR476"/>
  <c r="BR237"/>
  <c r="BR452"/>
  <c r="BR358"/>
  <c r="BR403"/>
  <c r="BR205"/>
  <c r="BR197"/>
  <c r="BR252"/>
  <c r="BR236"/>
  <c r="BR278"/>
  <c r="BR133"/>
  <c r="BR221"/>
  <c r="BR230"/>
  <c r="BR157"/>
  <c r="BR491"/>
  <c r="BR453"/>
  <c r="BR158"/>
  <c r="BR222"/>
  <c r="BR365"/>
  <c r="BR492"/>
  <c r="BR131"/>
  <c r="BR324"/>
  <c r="CY472"/>
  <c r="CY440"/>
  <c r="CY376"/>
  <c r="CY280"/>
  <c r="CY248"/>
  <c r="CY216"/>
  <c r="CY184"/>
  <c r="CY152"/>
  <c r="CY120"/>
  <c r="CY88"/>
  <c r="CY56"/>
  <c r="CY24"/>
  <c r="A82" i="16"/>
  <c r="BD220" i="10"/>
  <c r="BH312"/>
  <c r="BS459"/>
  <c r="BS501"/>
  <c r="BR334"/>
  <c r="BR11"/>
  <c r="BR302"/>
  <c r="BR251"/>
  <c r="BR284"/>
  <c r="BR196"/>
  <c r="BR366"/>
  <c r="BR379"/>
  <c r="BR408"/>
  <c r="BR446"/>
  <c r="BK78"/>
  <c r="BK54"/>
  <c r="BK201"/>
  <c r="BK358"/>
  <c r="BK144"/>
  <c r="BK271"/>
  <c r="BK211"/>
  <c r="BK323"/>
  <c r="BK460"/>
  <c r="BD350"/>
  <c r="BD395"/>
  <c r="BD36"/>
  <c r="BD19"/>
  <c r="BD149"/>
  <c r="BD192"/>
  <c r="BD216"/>
  <c r="BD156"/>
  <c r="BD181"/>
  <c r="BD347"/>
  <c r="BD485"/>
  <c r="BH92"/>
  <c r="BH163"/>
  <c r="BH195"/>
  <c r="BH479"/>
  <c r="BR163"/>
  <c r="BR396"/>
  <c r="BS440"/>
  <c r="BL468"/>
  <c r="BL160"/>
  <c r="BS254"/>
  <c r="BD228"/>
  <c r="BH21"/>
  <c r="BR45"/>
  <c r="BS339"/>
  <c r="BD307"/>
  <c r="BS275"/>
  <c r="BS28"/>
  <c r="BS69"/>
  <c r="BS37"/>
  <c r="BS245"/>
  <c r="BS317"/>
  <c r="BS204"/>
  <c r="BS340"/>
  <c r="BS405"/>
  <c r="BS404"/>
  <c r="BG355"/>
  <c r="BK500"/>
  <c r="BR484"/>
  <c r="CW174"/>
  <c r="AE27" i="19"/>
  <c r="A153" i="16"/>
  <c r="A498"/>
  <c r="F40" i="19"/>
  <c r="H29"/>
  <c r="E15"/>
  <c r="I34"/>
  <c r="AE46"/>
  <c r="AE48"/>
  <c r="B47"/>
  <c r="AE55"/>
  <c r="AE52"/>
  <c r="B32"/>
  <c r="B22"/>
  <c r="AE22"/>
  <c r="B8"/>
  <c r="F25"/>
  <c r="G24"/>
  <c r="H35"/>
  <c r="G40"/>
  <c r="I24"/>
  <c r="CY45" i="10"/>
  <c r="CY51"/>
  <c r="CY173"/>
  <c r="CY179"/>
  <c r="CY301"/>
  <c r="CY307"/>
  <c r="CY429"/>
  <c r="CY435"/>
  <c r="CX332"/>
  <c r="CX214"/>
  <c r="CW211"/>
  <c r="A440" i="16"/>
  <c r="G41" i="19"/>
  <c r="AE39"/>
  <c r="AB7" i="10"/>
  <c r="AA7"/>
  <c r="CV341"/>
  <c r="CU484"/>
  <c r="CV484"/>
  <c r="CU499"/>
  <c r="CW499"/>
  <c r="CU508"/>
  <c r="CV508"/>
  <c r="AR414" i="16"/>
  <c r="CJ172" i="10"/>
  <c r="AW172"/>
  <c r="BF140"/>
  <c r="BF485"/>
  <c r="BF501"/>
  <c r="BC315"/>
  <c r="BC187"/>
  <c r="BC414"/>
  <c r="BF333"/>
  <c r="BF356"/>
  <c r="BF387"/>
  <c r="BF116"/>
  <c r="BF100"/>
  <c r="BF36"/>
  <c r="BF20"/>
  <c r="BF134"/>
  <c r="BF59"/>
  <c r="BF27"/>
  <c r="BF130"/>
  <c r="BF368"/>
  <c r="BF278"/>
  <c r="BF294"/>
  <c r="BF310"/>
  <c r="BF381"/>
  <c r="BF283"/>
  <c r="BF299"/>
  <c r="BF372"/>
  <c r="BF173"/>
  <c r="BF181"/>
  <c r="BF189"/>
  <c r="BF205"/>
  <c r="BF213"/>
  <c r="BF220"/>
  <c r="BF236"/>
  <c r="BF252"/>
  <c r="BF284"/>
  <c r="BF300"/>
  <c r="BF350"/>
  <c r="BF366"/>
  <c r="BF452"/>
  <c r="BF419"/>
  <c r="BF390"/>
  <c r="BF440"/>
  <c r="BF446"/>
  <c r="BB483"/>
  <c r="G55" i="19"/>
  <c r="G37"/>
  <c r="G23"/>
  <c r="CY73" i="10"/>
  <c r="CY137"/>
  <c r="CY169"/>
  <c r="CY201"/>
  <c r="CY233"/>
  <c r="CY265"/>
  <c r="CY297"/>
  <c r="CY361"/>
  <c r="CY393"/>
  <c r="CY425"/>
  <c r="CY457"/>
  <c r="CY489"/>
  <c r="CY23"/>
  <c r="CY39"/>
  <c r="CY47"/>
  <c r="CY55"/>
  <c r="CY63"/>
  <c r="CY71"/>
  <c r="CY79"/>
  <c r="CY103"/>
  <c r="CY111"/>
  <c r="CY127"/>
  <c r="CY135"/>
  <c r="CY143"/>
  <c r="CY151"/>
  <c r="CY159"/>
  <c r="CY167"/>
  <c r="CY175"/>
  <c r="CY183"/>
  <c r="CY191"/>
  <c r="CY199"/>
  <c r="CY207"/>
  <c r="CY215"/>
  <c r="CY223"/>
  <c r="CY239"/>
  <c r="CY247"/>
  <c r="CY255"/>
  <c r="CY263"/>
  <c r="CY271"/>
  <c r="CY279"/>
  <c r="CY287"/>
  <c r="CY295"/>
  <c r="CY303"/>
  <c r="AV311"/>
  <c r="CY311"/>
  <c r="CY319"/>
  <c r="CY327"/>
  <c r="CY335"/>
  <c r="CY343"/>
  <c r="CY351"/>
  <c r="CY359"/>
  <c r="AV367"/>
  <c r="CY367"/>
  <c r="CY375"/>
  <c r="CY383"/>
  <c r="CY391"/>
  <c r="CY399"/>
  <c r="AV407"/>
  <c r="CY407"/>
  <c r="CY415"/>
  <c r="CY423"/>
  <c r="CY439"/>
  <c r="CY447"/>
  <c r="CY455"/>
  <c r="CY463"/>
  <c r="CY471"/>
  <c r="CY479"/>
  <c r="CY487"/>
  <c r="CY503"/>
  <c r="CU34"/>
  <c r="AR82" i="16" s="1"/>
  <c r="CV45" i="10"/>
  <c r="CW45"/>
  <c r="CU213"/>
  <c r="CX213"/>
  <c r="CU339"/>
  <c r="CW339"/>
  <c r="CU348"/>
  <c r="AR262" i="16"/>
  <c r="AR472"/>
  <c r="AU92" i="10"/>
  <c r="CJ92"/>
  <c r="CV92"/>
  <c r="AR233" i="16"/>
  <c r="AR437"/>
  <c r="AR493"/>
  <c r="CJ222" i="10"/>
  <c r="CU259"/>
  <c r="CU275"/>
  <c r="CU307"/>
  <c r="CJ508"/>
  <c r="CJ507"/>
  <c r="CJ502"/>
  <c r="CJ500"/>
  <c r="CJ499"/>
  <c r="CJ494"/>
  <c r="CJ493"/>
  <c r="CJ492"/>
  <c r="CJ491"/>
  <c r="CJ488"/>
  <c r="CJ487"/>
  <c r="CJ486"/>
  <c r="CJ485"/>
  <c r="CJ484"/>
  <c r="CJ264"/>
  <c r="CJ262"/>
  <c r="CJ256"/>
  <c r="CJ255"/>
  <c r="CJ254"/>
  <c r="CJ230"/>
  <c r="CJ224"/>
  <c r="CJ248"/>
  <c r="CJ246"/>
  <c r="CJ240"/>
  <c r="CJ238"/>
  <c r="CJ216"/>
  <c r="CJ214"/>
  <c r="CJ213"/>
  <c r="CJ212"/>
  <c r="CJ211"/>
  <c r="CJ208"/>
  <c r="CJ206"/>
  <c r="CJ205"/>
  <c r="CJ204"/>
  <c r="CJ203"/>
  <c r="CJ201"/>
  <c r="CJ200"/>
  <c r="CJ198"/>
  <c r="CJ197"/>
  <c r="CJ196"/>
  <c r="CJ195"/>
  <c r="CJ192"/>
  <c r="CJ190"/>
  <c r="CJ189"/>
  <c r="CJ187"/>
  <c r="CJ184"/>
  <c r="CJ182"/>
  <c r="CJ181"/>
  <c r="CJ180"/>
  <c r="CJ179"/>
  <c r="CJ176"/>
  <c r="CJ174"/>
  <c r="CJ173"/>
  <c r="CJ171"/>
  <c r="CJ168"/>
  <c r="CJ167"/>
  <c r="CJ166"/>
  <c r="CJ165"/>
  <c r="CJ164"/>
  <c r="CJ163"/>
  <c r="CJ160"/>
  <c r="CJ158"/>
  <c r="CJ157"/>
  <c r="CU355"/>
  <c r="CJ188"/>
  <c r="CJ495"/>
  <c r="CJ501"/>
  <c r="AR237" i="16"/>
  <c r="AR266"/>
  <c r="AR310"/>
  <c r="AR353"/>
  <c r="AR355"/>
  <c r="AR369"/>
  <c r="AR371"/>
  <c r="AR425"/>
  <c r="AR474"/>
  <c r="AR476"/>
  <c r="AR497"/>
  <c r="CU92" i="10"/>
  <c r="AR140" i="16" s="1"/>
  <c r="AR185"/>
  <c r="AR243"/>
  <c r="AR270"/>
  <c r="AR272"/>
  <c r="AR350"/>
  <c r="AR359"/>
  <c r="AR408"/>
  <c r="AR429"/>
  <c r="AR431"/>
  <c r="AR478"/>
  <c r="AR485"/>
  <c r="AR501"/>
  <c r="CY509" i="10"/>
  <c r="BE356"/>
  <c r="BE510"/>
  <c r="BE309"/>
  <c r="BE174"/>
  <c r="BE270"/>
  <c r="CT7"/>
  <c r="BF94"/>
  <c r="CX94"/>
  <c r="CV94"/>
  <c r="CW94"/>
  <c r="AV94"/>
  <c r="AW94"/>
  <c r="BS94"/>
  <c r="BG94"/>
  <c r="BB94"/>
  <c r="BF67"/>
  <c r="CU67"/>
  <c r="AR115" i="16" s="1"/>
  <c r="AU67" i="10"/>
  <c r="CV67"/>
  <c r="BH67"/>
  <c r="AV67"/>
  <c r="CW67"/>
  <c r="BS67"/>
  <c r="BG67"/>
  <c r="CX67"/>
  <c r="CJ67"/>
  <c r="CU44"/>
  <c r="AR92" i="16" s="1"/>
  <c r="BD44" i="10"/>
  <c r="BF44"/>
  <c r="CY44"/>
  <c r="AW44"/>
  <c r="CX44"/>
  <c r="BK44"/>
  <c r="BG44"/>
  <c r="CW44"/>
  <c r="CJ44"/>
  <c r="BD38"/>
  <c r="BG38"/>
  <c r="AU38"/>
  <c r="CJ38"/>
  <c r="AW38"/>
  <c r="CY90"/>
  <c r="A140" i="16"/>
  <c r="BG86" i="10"/>
  <c r="CW86"/>
  <c r="BH86"/>
  <c r="CU86"/>
  <c r="AU86"/>
  <c r="A135" i="16"/>
  <c r="CY87" i="10"/>
  <c r="BR108"/>
  <c r="BG108"/>
  <c r="AW108"/>
  <c r="CW108"/>
  <c r="AU108"/>
  <c r="CJ108"/>
  <c r="CV108"/>
  <c r="A136" i="16"/>
  <c r="BB82" i="10"/>
  <c r="CY89"/>
  <c r="CU98"/>
  <c r="AR146" i="16" s="1"/>
  <c r="BS98" i="10"/>
  <c r="A147" i="16"/>
  <c r="BS100" i="10"/>
  <c r="AW100"/>
  <c r="BD100"/>
  <c r="BG100"/>
  <c r="CY100"/>
  <c r="CX100"/>
  <c r="CJ100"/>
  <c r="BK103"/>
  <c r="CU101"/>
  <c r="AR149" i="16" s="1"/>
  <c r="CY101" i="10"/>
  <c r="BB101"/>
  <c r="AW101"/>
  <c r="BS101"/>
  <c r="BG101"/>
  <c r="CV101"/>
  <c r="AU101"/>
  <c r="CX101"/>
  <c r="CJ101"/>
  <c r="CW101"/>
  <c r="CY113"/>
  <c r="CV112"/>
  <c r="BG109"/>
  <c r="AW109"/>
  <c r="BF109"/>
  <c r="CX109"/>
  <c r="CJ109"/>
  <c r="AV115"/>
  <c r="CY105"/>
  <c r="CJ106"/>
  <c r="AR155" i="16"/>
  <c r="A155"/>
  <c r="BR107" i="10"/>
  <c r="BK107"/>
  <c r="CW107"/>
  <c r="BD107"/>
  <c r="A164" i="16"/>
  <c r="BS110" i="10"/>
  <c r="CV110"/>
  <c r="CX110"/>
  <c r="BG110"/>
  <c r="BD110"/>
  <c r="AU110"/>
  <c r="BB110"/>
  <c r="CY110"/>
  <c r="A158" i="16"/>
  <c r="AW110" i="10"/>
  <c r="CJ110"/>
  <c r="CU110"/>
  <c r="AR158" i="16" s="1"/>
  <c r="A162"/>
  <c r="CY49" i="10"/>
  <c r="BG61"/>
  <c r="AU61"/>
  <c r="A101" i="16"/>
  <c r="A103"/>
  <c r="CW55" i="10"/>
  <c r="CX63"/>
  <c r="A104" i="16"/>
  <c r="BB47" i="10"/>
  <c r="BF47"/>
  <c r="A94" i="16"/>
  <c r="BF48" i="10"/>
  <c r="BR51"/>
  <c r="BD51"/>
  <c r="BF51"/>
  <c r="AU51"/>
  <c r="BS51"/>
  <c r="BG51"/>
  <c r="AW51"/>
  <c r="AV50"/>
  <c r="CY119"/>
  <c r="AW12"/>
  <c r="CJ12"/>
  <c r="BD12"/>
  <c r="CV12"/>
  <c r="BF12"/>
  <c r="AU12"/>
  <c r="CW12"/>
  <c r="BG12"/>
  <c r="CY25"/>
  <c r="BD14"/>
  <c r="BK14"/>
  <c r="AW14"/>
  <c r="BD21"/>
  <c r="CU21"/>
  <c r="AR69" i="16" s="1"/>
  <c r="CW21" i="10"/>
  <c r="CV21"/>
  <c r="BS21"/>
  <c r="BG21"/>
  <c r="AW21"/>
  <c r="CX21"/>
  <c r="BS23"/>
  <c r="BG26"/>
  <c r="BL16"/>
  <c r="CY16"/>
  <c r="A64" i="16"/>
  <c r="CX15" i="10"/>
  <c r="CW15"/>
  <c r="CU13"/>
  <c r="AR61" i="16" s="1"/>
  <c r="AV13" i="10"/>
  <c r="BF13"/>
  <c r="CX13"/>
  <c r="AU13"/>
  <c r="AV30"/>
  <c r="BS19"/>
  <c r="BG19"/>
  <c r="BF19"/>
  <c r="CJ19"/>
  <c r="AW19"/>
  <c r="A84" i="16"/>
  <c r="BF43" i="10"/>
  <c r="BR43"/>
  <c r="BG43"/>
  <c r="A91" i="16"/>
  <c r="AW43" i="10"/>
  <c r="BB43"/>
  <c r="CJ43"/>
  <c r="CY32"/>
  <c r="AW32"/>
  <c r="A93" i="16"/>
  <c r="CX40" i="10"/>
  <c r="A166" i="16"/>
  <c r="BD35" i="10"/>
  <c r="CJ35"/>
  <c r="BR35"/>
  <c r="BH35"/>
  <c r="BS35"/>
  <c r="BG35"/>
  <c r="AW35"/>
  <c r="CY33"/>
  <c r="AV77"/>
  <c r="AW77"/>
  <c r="AU77"/>
  <c r="A112" i="16"/>
  <c r="BL64" i="10"/>
  <c r="A119" i="16"/>
  <c r="BR65" i="10"/>
  <c r="BD68"/>
  <c r="BG68"/>
  <c r="CW68"/>
  <c r="CJ68"/>
  <c r="BF68"/>
  <c r="AW68"/>
  <c r="CV68"/>
  <c r="CY66"/>
  <c r="V7"/>
  <c r="BH76"/>
  <c r="BR76"/>
  <c r="BG76"/>
  <c r="BF76"/>
  <c r="CV76"/>
  <c r="AV78"/>
  <c r="BR75"/>
  <c r="AV75"/>
  <c r="BD75"/>
  <c r="AU75"/>
  <c r="AW75"/>
  <c r="CW75"/>
  <c r="CU75"/>
  <c r="AR123" i="16" s="1"/>
  <c r="BF75" i="10"/>
  <c r="BL75"/>
  <c r="BC75"/>
  <c r="BS75"/>
  <c r="CV75"/>
  <c r="CY77"/>
  <c r="BF77"/>
  <c r="BG77"/>
  <c r="CJ77"/>
  <c r="BD77"/>
  <c r="BS77"/>
  <c r="D7"/>
  <c r="A123" i="16"/>
  <c r="BQ445" i="10"/>
  <c r="BQ316"/>
  <c r="BQ208"/>
  <c r="BQ200"/>
  <c r="BQ192"/>
  <c r="BQ132"/>
  <c r="BQ259"/>
  <c r="BQ90"/>
  <c r="BQ125"/>
  <c r="BQ134"/>
  <c r="BQ95"/>
  <c r="BQ254"/>
  <c r="BQ508"/>
  <c r="BQ493"/>
  <c r="BQ470"/>
  <c r="BQ386"/>
  <c r="BQ317"/>
  <c r="BQ236"/>
  <c r="BQ267"/>
  <c r="BQ118"/>
  <c r="BQ27"/>
  <c r="BQ75"/>
  <c r="BQ245"/>
  <c r="BQ130"/>
  <c r="BQ409"/>
  <c r="BQ299"/>
  <c r="BQ272"/>
  <c r="BQ186"/>
  <c r="BQ261"/>
  <c r="BQ395"/>
  <c r="BQ222"/>
  <c r="BQ451"/>
  <c r="BQ454"/>
  <c r="BQ373"/>
  <c r="BQ294"/>
  <c r="BQ205"/>
  <c r="BQ166"/>
  <c r="BQ155"/>
  <c r="BQ99"/>
  <c r="BQ29"/>
  <c r="BQ262"/>
  <c r="BQ462"/>
  <c r="BQ469"/>
  <c r="BQ413"/>
  <c r="BQ376"/>
  <c r="BQ358"/>
  <c r="BQ211"/>
  <c r="BQ197"/>
  <c r="BQ183"/>
  <c r="BQ86"/>
  <c r="BQ142"/>
  <c r="BQ237"/>
  <c r="BQ427"/>
  <c r="BQ477"/>
  <c r="BQ325"/>
  <c r="BQ256"/>
  <c r="BQ397"/>
  <c r="BQ163"/>
  <c r="BQ149"/>
  <c r="BQ339"/>
  <c r="BQ227"/>
  <c r="BQ51"/>
  <c r="BQ53"/>
  <c r="CU238"/>
  <c r="AW238"/>
  <c r="BB238"/>
  <c r="AV238"/>
  <c r="CX238"/>
  <c r="CW238"/>
  <c r="AU238"/>
  <c r="CV238"/>
  <c r="BK238"/>
  <c r="BG238"/>
  <c r="CU363"/>
  <c r="CJ363"/>
  <c r="CW363"/>
  <c r="AW363"/>
  <c r="BF363"/>
  <c r="CV363"/>
  <c r="AU363"/>
  <c r="CX363"/>
  <c r="BB377"/>
  <c r="BL300"/>
  <c r="BL307"/>
  <c r="BL489"/>
  <c r="BL315"/>
  <c r="BL382"/>
  <c r="BL460"/>
  <c r="BL155"/>
  <c r="BL248"/>
  <c r="BL328"/>
  <c r="BL151"/>
  <c r="BL494"/>
  <c r="BL110"/>
  <c r="BL432"/>
  <c r="BL208"/>
  <c r="BL368"/>
  <c r="BL244"/>
  <c r="BL325"/>
  <c r="BL85"/>
  <c r="BL115"/>
  <c r="BL371"/>
  <c r="BL506"/>
  <c r="BL431"/>
  <c r="BL420"/>
  <c r="BL196"/>
  <c r="BL148"/>
  <c r="BL406"/>
  <c r="BL455"/>
  <c r="BL162"/>
  <c r="BL211"/>
  <c r="BL445"/>
  <c r="BL316"/>
  <c r="CJ404"/>
  <c r="AU404"/>
  <c r="BF469"/>
  <c r="BF454"/>
  <c r="BF422"/>
  <c r="BF347"/>
  <c r="BF413"/>
  <c r="BF312"/>
  <c r="BF272"/>
  <c r="BF228"/>
  <c r="BF208"/>
  <c r="BF198"/>
  <c r="BF187"/>
  <c r="BF176"/>
  <c r="BF166"/>
  <c r="BF291"/>
  <c r="BF302"/>
  <c r="BF259"/>
  <c r="BF219"/>
  <c r="BF258"/>
  <c r="BF37"/>
  <c r="BF99"/>
  <c r="BF108"/>
  <c r="BF332"/>
  <c r="BF427"/>
  <c r="BF323"/>
  <c r="BF156"/>
  <c r="BF459"/>
  <c r="BF388"/>
  <c r="BF315"/>
  <c r="BF38"/>
  <c r="BF253"/>
  <c r="BF493"/>
  <c r="BF499"/>
  <c r="BF417"/>
  <c r="BF276"/>
  <c r="BF188"/>
  <c r="BF267"/>
  <c r="BF285"/>
  <c r="BF29"/>
  <c r="BF261"/>
  <c r="BF91"/>
  <c r="BF28"/>
  <c r="BF104"/>
  <c r="BF360"/>
  <c r="BF139"/>
  <c r="BF484"/>
  <c r="BF126"/>
  <c r="BF118"/>
  <c r="BF70"/>
  <c r="BF155"/>
  <c r="BF101"/>
  <c r="BF500"/>
  <c r="BF507"/>
  <c r="BF476"/>
  <c r="BF438"/>
  <c r="BF398"/>
  <c r="BF371"/>
  <c r="BF374"/>
  <c r="BF421"/>
  <c r="BF358"/>
  <c r="BF280"/>
  <c r="BF240"/>
  <c r="BF211"/>
  <c r="BF200"/>
  <c r="BF190"/>
  <c r="BF179"/>
  <c r="BF168"/>
  <c r="BF227"/>
  <c r="BF293"/>
  <c r="BF69"/>
  <c r="BF83"/>
  <c r="BF96"/>
  <c r="BF131"/>
  <c r="BF364"/>
  <c r="BF325"/>
  <c r="BF318"/>
  <c r="BF143"/>
  <c r="BF262"/>
  <c r="BF30"/>
  <c r="BF348"/>
  <c r="BF157"/>
  <c r="BF117"/>
  <c r="BF461"/>
  <c r="BF411"/>
  <c r="BF412"/>
  <c r="BF389"/>
  <c r="BF406"/>
  <c r="BF296"/>
  <c r="BF256"/>
  <c r="BF204"/>
  <c r="BF172"/>
  <c r="BF373"/>
  <c r="BF286"/>
  <c r="BF243"/>
  <c r="BF309"/>
  <c r="BF237"/>
  <c r="BF53"/>
  <c r="BF245"/>
  <c r="BF124"/>
  <c r="BF470"/>
  <c r="BF397"/>
  <c r="BF304"/>
  <c r="BF216"/>
  <c r="BF195"/>
  <c r="BF174"/>
  <c r="BF251"/>
  <c r="BF45"/>
  <c r="BF60"/>
  <c r="BF132"/>
  <c r="BF269"/>
  <c r="BF486"/>
  <c r="BF328"/>
  <c r="BF110"/>
  <c r="BF14"/>
  <c r="BF430"/>
  <c r="BF352"/>
  <c r="BF149"/>
  <c r="BF453"/>
  <c r="BF460"/>
  <c r="BF408"/>
  <c r="BF376"/>
  <c r="BF248"/>
  <c r="BF203"/>
  <c r="BF182"/>
  <c r="BF311"/>
  <c r="BF301"/>
  <c r="BF221"/>
  <c r="BF229"/>
  <c r="BF274"/>
  <c r="BF497"/>
  <c r="BF341"/>
  <c r="BF144"/>
  <c r="BF435"/>
  <c r="BF344"/>
  <c r="BF326"/>
  <c r="BF86"/>
  <c r="BF74"/>
  <c r="BF158"/>
  <c r="BF428"/>
  <c r="BF355"/>
  <c r="BF468"/>
  <c r="BF420"/>
  <c r="BF349"/>
  <c r="BF264"/>
  <c r="BF164"/>
  <c r="BF298"/>
  <c r="BF357"/>
  <c r="BF115"/>
  <c r="BF339"/>
  <c r="BF148"/>
  <c r="BF467"/>
  <c r="BF342"/>
  <c r="BF102"/>
  <c r="BF78"/>
  <c r="BF54"/>
  <c r="BF335"/>
  <c r="BF395"/>
  <c r="BF246"/>
  <c r="BR153"/>
  <c r="BR150"/>
  <c r="BR438"/>
  <c r="BR380"/>
  <c r="BR301"/>
  <c r="BR194"/>
  <c r="BR179"/>
  <c r="BR411"/>
  <c r="BR355"/>
  <c r="BR216"/>
  <c r="BR219"/>
  <c r="BR125"/>
  <c r="BR339"/>
  <c r="BR30"/>
  <c r="BR78"/>
  <c r="BR332"/>
  <c r="BR335"/>
  <c r="BR400"/>
  <c r="BR390"/>
  <c r="BR309"/>
  <c r="BR195"/>
  <c r="BR182"/>
  <c r="BR228"/>
  <c r="BR227"/>
  <c r="BR109"/>
  <c r="BR323"/>
  <c r="BR460"/>
  <c r="BR486"/>
  <c r="BR412"/>
  <c r="BR421"/>
  <c r="BR348"/>
  <c r="BR211"/>
  <c r="BR198"/>
  <c r="BR168"/>
  <c r="BR288"/>
  <c r="BR243"/>
  <c r="BR253"/>
  <c r="BR315"/>
  <c r="BR328"/>
  <c r="BR467"/>
  <c r="BR464"/>
  <c r="BR86"/>
  <c r="BR333"/>
  <c r="BR451"/>
  <c r="BR69"/>
  <c r="BR381"/>
  <c r="BR206"/>
  <c r="BR187"/>
  <c r="BR240"/>
  <c r="BR258"/>
  <c r="BR143"/>
  <c r="BR336"/>
  <c r="BR118"/>
  <c r="BR14"/>
  <c r="BR126"/>
  <c r="BR445"/>
  <c r="BR420"/>
  <c r="BR372"/>
  <c r="BR277"/>
  <c r="BR192"/>
  <c r="BR172"/>
  <c r="BR260"/>
  <c r="BR259"/>
  <c r="BR13"/>
  <c r="BR132"/>
  <c r="BR46"/>
  <c r="BR270"/>
  <c r="BR508"/>
  <c r="BR293"/>
  <c r="BR200"/>
  <c r="BR176"/>
  <c r="BR292"/>
  <c r="BR290"/>
  <c r="BR91"/>
  <c r="BR233"/>
  <c r="BR320"/>
  <c r="BF93"/>
  <c r="BB93"/>
  <c r="CJ93"/>
  <c r="BR93"/>
  <c r="CV93"/>
  <c r="AV93"/>
  <c r="AW93"/>
  <c r="CU93"/>
  <c r="AR141" i="16" s="1"/>
  <c r="AU93" i="10"/>
  <c r="CX93"/>
  <c r="BH93"/>
  <c r="BS119"/>
  <c r="BQ119"/>
  <c r="BQ491"/>
  <c r="BQ486"/>
  <c r="BQ501"/>
  <c r="I32" i="19"/>
  <c r="E47"/>
  <c r="I35"/>
  <c r="I22"/>
  <c r="E41"/>
  <c r="BS363" i="10"/>
  <c r="D43" i="19"/>
  <c r="D27"/>
  <c r="E38"/>
  <c r="AV363" i="10"/>
  <c r="D47" i="19"/>
  <c r="D48"/>
  <c r="E54"/>
  <c r="BQ229" i="10"/>
  <c r="BQ269"/>
  <c r="BQ173"/>
  <c r="BQ195"/>
  <c r="BQ214"/>
  <c r="BQ244"/>
  <c r="BQ502"/>
  <c r="BQ420"/>
  <c r="BQ133"/>
  <c r="D52" i="19"/>
  <c r="BL65" i="10"/>
  <c r="BQ109"/>
  <c r="BL101"/>
  <c r="BQ38"/>
  <c r="BE460"/>
  <c r="J33" i="19"/>
  <c r="D23"/>
  <c r="I13"/>
  <c r="I17"/>
  <c r="BL62" i="10"/>
  <c r="J40" i="19"/>
  <c r="I42"/>
  <c r="J20"/>
  <c r="J43"/>
  <c r="BL332" i="10"/>
  <c r="E55" i="19"/>
  <c r="BL198" i="10"/>
  <c r="BL134"/>
  <c r="BL414"/>
  <c r="BL476"/>
  <c r="E28" i="19"/>
  <c r="E45"/>
  <c r="BQ22" i="10"/>
  <c r="BQ126"/>
  <c r="BQ357"/>
  <c r="BQ228"/>
  <c r="BQ276"/>
  <c r="BQ296"/>
  <c r="BQ333"/>
  <c r="BD238"/>
  <c r="BQ453"/>
  <c r="BL214"/>
  <c r="BL324"/>
  <c r="BG404"/>
  <c r="BL326"/>
  <c r="BQ314"/>
  <c r="CV348"/>
  <c r="I47" i="19"/>
  <c r="I28"/>
  <c r="I21"/>
  <c r="I33"/>
  <c r="J54"/>
  <c r="J45"/>
  <c r="I44"/>
  <c r="J36"/>
  <c r="J8"/>
  <c r="D51"/>
  <c r="J35"/>
  <c r="C46"/>
  <c r="D25"/>
  <c r="E19"/>
  <c r="D11"/>
  <c r="C19"/>
  <c r="J27"/>
  <c r="D46"/>
  <c r="I55"/>
  <c r="J48"/>
  <c r="J41"/>
  <c r="E40"/>
  <c r="C32"/>
  <c r="J13"/>
  <c r="J22"/>
  <c r="C17"/>
  <c r="C36"/>
  <c r="D50"/>
  <c r="E29"/>
  <c r="I11"/>
  <c r="C33"/>
  <c r="J14"/>
  <c r="J24"/>
  <c r="J31"/>
  <c r="E49"/>
  <c r="E24"/>
  <c r="D20"/>
  <c r="E14"/>
  <c r="E53"/>
  <c r="D32"/>
  <c r="J12"/>
  <c r="C23"/>
  <c r="D30"/>
  <c r="I39"/>
  <c r="C31"/>
  <c r="BG165" i="10"/>
  <c r="AU165"/>
  <c r="AW165"/>
  <c r="AV165"/>
  <c r="BL165"/>
  <c r="BB165"/>
  <c r="CW185"/>
  <c r="BQ243"/>
  <c r="BQ189"/>
  <c r="BQ467"/>
  <c r="I25" i="19"/>
  <c r="C16"/>
  <c r="BL224" i="10"/>
  <c r="BL408"/>
  <c r="BS238"/>
  <c r="BL28"/>
  <c r="E18" i="19"/>
  <c r="BL309" i="10"/>
  <c r="BQ216"/>
  <c r="BQ312"/>
  <c r="BQ412"/>
  <c r="BL144"/>
  <c r="J51" i="19"/>
  <c r="CX348" i="10"/>
  <c r="BF404"/>
  <c r="I9" i="19"/>
  <c r="D6"/>
  <c r="J26"/>
  <c r="C18"/>
  <c r="BL124" i="10"/>
  <c r="BL469"/>
  <c r="BL491"/>
  <c r="BL140"/>
  <c r="BL396"/>
  <c r="E32" i="19"/>
  <c r="I10"/>
  <c r="J47"/>
  <c r="C35"/>
  <c r="I20"/>
  <c r="BL142" i="10"/>
  <c r="E39" i="19"/>
  <c r="BL379" i="10"/>
  <c r="BL118"/>
  <c r="BL136"/>
  <c r="E46" i="19"/>
  <c r="C22"/>
  <c r="BL52" i="10"/>
  <c r="BL334"/>
  <c r="BQ91"/>
  <c r="BQ389"/>
  <c r="BQ164"/>
  <c r="BQ182"/>
  <c r="BQ204"/>
  <c r="BQ372"/>
  <c r="BQ411"/>
  <c r="BL37"/>
  <c r="BL197"/>
  <c r="BG363"/>
  <c r="E33" i="19"/>
  <c r="AR394" i="16"/>
  <c r="A394"/>
  <c r="BK507" i="10"/>
  <c r="BK296"/>
  <c r="BK240"/>
  <c r="BK380"/>
  <c r="BK168"/>
  <c r="BK156"/>
  <c r="BK37"/>
  <c r="BK127"/>
  <c r="BK62"/>
  <c r="BK434"/>
  <c r="BK412"/>
  <c r="BK405"/>
  <c r="BK376"/>
  <c r="BK310"/>
  <c r="BK235"/>
  <c r="BK366"/>
  <c r="BK75"/>
  <c r="BK50"/>
  <c r="BK499"/>
  <c r="BK485"/>
  <c r="BK415"/>
  <c r="BK416"/>
  <c r="BK476"/>
  <c r="BK256"/>
  <c r="BK339"/>
  <c r="BK373"/>
  <c r="BK77"/>
  <c r="BK59"/>
  <c r="BK383"/>
  <c r="BK340"/>
  <c r="BK342"/>
  <c r="BK140"/>
  <c r="BK166"/>
  <c r="BK245"/>
  <c r="BK19"/>
  <c r="BK443"/>
  <c r="BK464"/>
  <c r="BK203"/>
  <c r="BK176"/>
  <c r="BK390"/>
  <c r="BK292"/>
  <c r="BK263"/>
  <c r="BK158"/>
  <c r="BK152"/>
  <c r="BK11"/>
  <c r="BK428"/>
  <c r="BK227"/>
  <c r="BK214"/>
  <c r="BK160"/>
  <c r="BK23"/>
  <c r="BK395"/>
  <c r="BK446"/>
  <c r="BK228"/>
  <c r="BK291"/>
  <c r="BK277"/>
  <c r="BK115"/>
  <c r="BK69"/>
  <c r="BK430"/>
  <c r="BK331"/>
  <c r="BK155"/>
  <c r="BK347"/>
  <c r="BK102"/>
  <c r="BK116"/>
  <c r="BK36"/>
  <c r="BQ19"/>
  <c r="BQ475"/>
  <c r="BQ45"/>
  <c r="BQ62"/>
  <c r="BQ14"/>
  <c r="I16" i="19"/>
  <c r="C50"/>
  <c r="BL416" i="10"/>
  <c r="BR238"/>
  <c r="I30" i="19"/>
  <c r="BL22" i="10"/>
  <c r="C21" i="19"/>
  <c r="BQ438" i="10"/>
  <c r="BL21"/>
  <c r="BL12"/>
  <c r="BL63"/>
  <c r="BQ61"/>
  <c r="BQ107"/>
  <c r="BL100"/>
  <c r="I41" i="19"/>
  <c r="I6"/>
  <c r="I50"/>
  <c r="E27"/>
  <c r="BL168" i="10"/>
  <c r="BL357"/>
  <c r="BL276"/>
  <c r="BR404"/>
  <c r="BL11"/>
  <c r="J34" i="19"/>
  <c r="D12"/>
  <c r="BD404" i="10"/>
  <c r="C52" i="19"/>
  <c r="I36"/>
  <c r="D21"/>
  <c r="BL107" i="10"/>
  <c r="BL454"/>
  <c r="E7" i="19"/>
  <c r="BL114" i="10"/>
  <c r="BL381"/>
  <c r="BL69"/>
  <c r="BL333"/>
  <c r="BL447"/>
  <c r="E20" i="19"/>
  <c r="C54"/>
  <c r="C15"/>
  <c r="BQ270" i="10"/>
  <c r="BQ115"/>
  <c r="BQ85"/>
  <c r="BQ159"/>
  <c r="BQ181"/>
  <c r="BQ203"/>
  <c r="BQ309"/>
  <c r="BQ368"/>
  <c r="BQ398"/>
  <c r="BQ406"/>
  <c r="BL190"/>
  <c r="C47" i="19"/>
  <c r="AR271" i="16"/>
  <c r="A271"/>
  <c r="AR326"/>
  <c r="A326"/>
  <c r="CU172" i="10"/>
  <c r="CX172"/>
  <c r="CX319"/>
  <c r="BQ220"/>
  <c r="BQ100"/>
  <c r="D39" i="19"/>
  <c r="BL403" i="10"/>
  <c r="BL451"/>
  <c r="BL70"/>
  <c r="BL270"/>
  <c r="J30" i="19"/>
  <c r="E35"/>
  <c r="BL19" i="10"/>
  <c r="BL51"/>
  <c r="BL150"/>
  <c r="D41" i="19"/>
  <c r="BQ131" i="10"/>
  <c r="BQ235"/>
  <c r="BQ187"/>
  <c r="BF238"/>
  <c r="BQ21"/>
  <c r="BQ12"/>
  <c r="BQ47"/>
  <c r="BL67"/>
  <c r="J28" i="19"/>
  <c r="I48"/>
  <c r="I51"/>
  <c r="C45"/>
  <c r="I18"/>
  <c r="J10"/>
  <c r="BL200" i="10"/>
  <c r="BL356"/>
  <c r="BL267"/>
  <c r="BL278"/>
  <c r="BL252"/>
  <c r="BL311"/>
  <c r="BL84"/>
  <c r="I53" i="19"/>
  <c r="I37"/>
  <c r="E16"/>
  <c r="I45"/>
  <c r="D53"/>
  <c r="I23"/>
  <c r="BL452" i="10"/>
  <c r="BL502"/>
  <c r="I43" i="19"/>
  <c r="BL285" i="10"/>
  <c r="BL484"/>
  <c r="BL93"/>
  <c r="BL498"/>
  <c r="BL53"/>
  <c r="BL344"/>
  <c r="BL120"/>
  <c r="D34" i="19"/>
  <c r="E52"/>
  <c r="BL20" i="10"/>
  <c r="BQ111"/>
  <c r="BQ123"/>
  <c r="BQ157"/>
  <c r="BQ179"/>
  <c r="BQ198"/>
  <c r="BQ332"/>
  <c r="BQ405"/>
  <c r="BQ485"/>
  <c r="BL237"/>
  <c r="BL227"/>
  <c r="F42" i="19"/>
  <c r="G19"/>
  <c r="H44"/>
  <c r="F51"/>
  <c r="AW133" i="10"/>
  <c r="CJ133"/>
  <c r="AU181"/>
  <c r="CX181"/>
  <c r="AV181"/>
  <c r="CX206"/>
  <c r="AV206"/>
  <c r="AU206"/>
  <c r="AW206"/>
  <c r="BG206"/>
  <c r="BS206"/>
  <c r="CJ451"/>
  <c r="BF451"/>
  <c r="AW451"/>
  <c r="AU451"/>
  <c r="BG451"/>
  <c r="A128" i="16"/>
  <c r="AR212"/>
  <c r="A212"/>
  <c r="A483"/>
  <c r="A491"/>
  <c r="A554"/>
  <c r="CJ46" i="10"/>
  <c r="AW46"/>
  <c r="AV46"/>
  <c r="AU54"/>
  <c r="BS54"/>
  <c r="AW54"/>
  <c r="CJ54"/>
  <c r="CJ76"/>
  <c r="CW76"/>
  <c r="AU76"/>
  <c r="AW76"/>
  <c r="AV76"/>
  <c r="CJ268"/>
  <c r="CX268"/>
  <c r="CW268"/>
  <c r="AW268"/>
  <c r="BQ268"/>
  <c r="CV268"/>
  <c r="AU268"/>
  <c r="BQ282"/>
  <c r="CJ304"/>
  <c r="CU304"/>
  <c r="AW304"/>
  <c r="CU388"/>
  <c r="CJ388"/>
  <c r="CU476"/>
  <c r="CJ476"/>
  <c r="BB328"/>
  <c r="G45" i="19"/>
  <c r="H41"/>
  <c r="H37"/>
  <c r="G29"/>
  <c r="H13"/>
  <c r="H11"/>
  <c r="E8"/>
  <c r="E17"/>
  <c r="E26"/>
  <c r="D35"/>
  <c r="F32"/>
  <c r="CJ365" i="10"/>
  <c r="CJ413"/>
  <c r="F52" i="19"/>
  <c r="H43"/>
  <c r="G27"/>
  <c r="J29"/>
  <c r="D36"/>
  <c r="D45"/>
  <c r="C49"/>
  <c r="D54"/>
  <c r="E6"/>
  <c r="CU20" i="10"/>
  <c r="AR68" i="16" s="1"/>
  <c r="D13" i="19"/>
  <c r="CU155" i="10"/>
  <c r="CJ462"/>
  <c r="CU171"/>
  <c r="CU369"/>
  <c r="CJ452"/>
  <c r="CJ435"/>
  <c r="CU442"/>
  <c r="CU76"/>
  <c r="CU28"/>
  <c r="AR76" i="16" s="1"/>
  <c r="CU189" i="10"/>
  <c r="CU197"/>
  <c r="CJ458"/>
  <c r="CU413"/>
  <c r="AR116" i="16"/>
  <c r="AR378"/>
  <c r="AR413"/>
  <c r="AR547"/>
  <c r="CJ470" i="10"/>
  <c r="CU268"/>
  <c r="AR179" i="16"/>
  <c r="CJ468" i="10"/>
  <c r="AR347" i="16"/>
  <c r="CX70" i="10"/>
  <c r="CU147"/>
  <c r="CU181"/>
  <c r="AR205" i="16"/>
  <c r="CU206" i="10"/>
  <c r="AR173" i="16"/>
  <c r="AR227"/>
  <c r="AR263"/>
  <c r="AR330"/>
  <c r="AR387"/>
  <c r="AR514"/>
  <c r="AR520"/>
  <c r="CU284" i="10"/>
  <c r="CU187"/>
  <c r="AR182" i="16"/>
  <c r="AR229"/>
  <c r="AR265"/>
  <c r="AR269"/>
  <c r="AR389"/>
  <c r="AR412"/>
  <c r="AR423"/>
  <c r="AR433"/>
  <c r="AR455"/>
  <c r="AR489"/>
  <c r="AR522"/>
  <c r="AR528"/>
  <c r="CU411" i="10"/>
  <c r="AR548" i="16"/>
  <c r="CX264" i="10"/>
  <c r="CU300"/>
  <c r="AR216" i="16"/>
  <c r="AR268"/>
  <c r="AR338"/>
  <c r="AR363"/>
  <c r="AR411"/>
  <c r="AR477"/>
  <c r="AR484"/>
  <c r="AR492"/>
  <c r="AR512"/>
  <c r="AR551"/>
  <c r="BC485" i="10" l="1"/>
  <c r="BC421"/>
  <c r="BC373"/>
  <c r="BC332"/>
  <c r="BC184"/>
  <c r="BC148"/>
  <c r="BC163"/>
  <c r="BC236"/>
  <c r="BC349"/>
  <c r="BC45"/>
  <c r="BC43"/>
  <c r="BC20"/>
  <c r="BC116"/>
  <c r="BC275"/>
  <c r="BC395"/>
  <c r="BC507"/>
  <c r="BC99"/>
  <c r="BC325"/>
  <c r="BC155"/>
  <c r="BC173"/>
  <c r="BC277"/>
  <c r="BC347"/>
  <c r="BC459"/>
  <c r="BC381"/>
  <c r="BC344"/>
  <c r="BC208"/>
  <c r="BC164"/>
  <c r="BC179"/>
  <c r="BC312"/>
  <c r="BC29"/>
  <c r="BC27"/>
  <c r="BC100"/>
  <c r="BC267"/>
  <c r="BC461"/>
  <c r="BC476"/>
  <c r="BC389"/>
  <c r="BC260"/>
  <c r="BC140"/>
  <c r="BC156"/>
  <c r="BC340"/>
  <c r="BC467"/>
  <c r="BC412"/>
  <c r="BC283"/>
  <c r="BC181"/>
  <c r="BC252"/>
  <c r="BC221"/>
  <c r="BC96"/>
  <c r="BC259"/>
  <c r="BC469"/>
  <c r="BC484"/>
  <c r="BC11"/>
  <c r="BC475"/>
  <c r="BC424"/>
  <c r="BC372"/>
  <c r="BC285"/>
  <c r="BC165"/>
  <c r="BC272"/>
  <c r="BC132"/>
  <c r="BC244"/>
  <c r="BC91"/>
  <c r="BC52"/>
  <c r="BC235"/>
  <c r="BC339"/>
  <c r="BC117"/>
  <c r="BC492"/>
  <c r="BC483"/>
  <c r="BC133"/>
  <c r="BC203"/>
  <c r="BC157"/>
  <c r="BC411"/>
  <c r="BC493"/>
  <c r="BC413"/>
  <c r="BC371"/>
  <c r="BC299"/>
  <c r="BC195"/>
  <c r="BC141"/>
  <c r="BC123"/>
  <c r="BC251"/>
  <c r="BC477"/>
  <c r="BC388"/>
  <c r="BC126"/>
  <c r="BC446"/>
  <c r="BC182"/>
  <c r="BC189"/>
  <c r="BC365"/>
  <c r="BC478"/>
  <c r="BC403"/>
  <c r="BC301"/>
  <c r="BC284"/>
  <c r="BC83"/>
  <c r="BC219"/>
  <c r="BC387"/>
  <c r="BC452"/>
  <c r="BC500"/>
  <c r="BC291"/>
  <c r="BC120"/>
  <c r="BC268"/>
  <c r="BC256"/>
  <c r="BC309"/>
  <c r="BC499"/>
  <c r="BC67"/>
  <c r="BC38"/>
  <c r="BC108"/>
  <c r="BC12"/>
  <c r="BC363"/>
  <c r="BC435"/>
  <c r="BC453"/>
  <c r="BC369"/>
  <c r="BC364"/>
  <c r="BC341"/>
  <c r="BC190"/>
  <c r="BC59"/>
  <c r="BC124"/>
  <c r="BC494"/>
  <c r="BC454"/>
  <c r="BC85"/>
  <c r="BC443"/>
  <c r="BC508"/>
  <c r="BC262"/>
  <c r="BC263"/>
  <c r="BC220"/>
  <c r="BC224"/>
  <c r="BC293"/>
  <c r="BC405"/>
  <c r="BC94"/>
  <c r="BC86"/>
  <c r="BC101"/>
  <c r="BC23"/>
  <c r="BC13"/>
  <c r="BC35"/>
  <c r="BC76"/>
  <c r="BC509"/>
  <c r="BC422"/>
  <c r="BC213"/>
  <c r="BC229"/>
  <c r="BC60"/>
  <c r="BC501"/>
  <c r="BC358"/>
  <c r="BC237"/>
  <c r="BC171"/>
  <c r="BC188"/>
  <c r="BC368"/>
  <c r="BC109"/>
  <c r="BC68"/>
  <c r="BC238"/>
  <c r="A403" i="16"/>
  <c r="AR403"/>
  <c r="A526"/>
  <c r="AR526"/>
  <c r="AW10" i="10"/>
  <c r="AV10"/>
  <c r="AU10"/>
  <c r="BL10"/>
  <c r="CJ18"/>
  <c r="AW18"/>
  <c r="CV18"/>
  <c r="BG18"/>
  <c r="BH18"/>
  <c r="AV18"/>
  <c r="BC18"/>
  <c r="BQ18"/>
  <c r="AU18"/>
  <c r="CW18"/>
  <c r="AU26"/>
  <c r="BC26"/>
  <c r="AV26"/>
  <c r="BH26"/>
  <c r="BL26"/>
  <c r="CJ26"/>
  <c r="CX26"/>
  <c r="BD26"/>
  <c r="BQ26"/>
  <c r="AW34"/>
  <c r="BK34"/>
  <c r="AU34"/>
  <c r="BD34"/>
  <c r="CV34"/>
  <c r="BH34"/>
  <c r="BQ34"/>
  <c r="BL34"/>
  <c r="BF34"/>
  <c r="CX42"/>
  <c r="CJ42"/>
  <c r="BC42"/>
  <c r="BH42"/>
  <c r="CV42"/>
  <c r="AU50"/>
  <c r="BH50"/>
  <c r="CW50"/>
  <c r="BR50"/>
  <c r="CV50"/>
  <c r="BF50"/>
  <c r="BG58"/>
  <c r="BH58"/>
  <c r="AW58"/>
  <c r="BF58"/>
  <c r="AU58"/>
  <c r="BR66"/>
  <c r="AW66"/>
  <c r="BC66"/>
  <c r="BG66"/>
  <c r="BH66"/>
  <c r="AV66"/>
  <c r="AU66"/>
  <c r="BQ66"/>
  <c r="AU74"/>
  <c r="BC74"/>
  <c r="BR74"/>
  <c r="BC82"/>
  <c r="BH82"/>
  <c r="CJ82"/>
  <c r="AW82"/>
  <c r="BQ82"/>
  <c r="AU82"/>
  <c r="BS90"/>
  <c r="AW90"/>
  <c r="AU90"/>
  <c r="BC90"/>
  <c r="BR90"/>
  <c r="BH90"/>
  <c r="CJ98"/>
  <c r="BR98"/>
  <c r="BF98"/>
  <c r="AU98"/>
  <c r="BG98"/>
  <c r="AW98"/>
  <c r="BL98"/>
  <c r="AU106"/>
  <c r="AW106"/>
  <c r="BH106"/>
  <c r="BR106"/>
  <c r="BL106"/>
  <c r="BC106"/>
  <c r="AV106"/>
  <c r="BC114"/>
  <c r="AW114"/>
  <c r="AV114"/>
  <c r="BF114"/>
  <c r="BC122"/>
  <c r="BG122"/>
  <c r="BL122"/>
  <c r="BQ122"/>
  <c r="AV130"/>
  <c r="BG130"/>
  <c r="BD130"/>
  <c r="BH130"/>
  <c r="CJ130"/>
  <c r="BC130"/>
  <c r="AU138"/>
  <c r="AV138"/>
  <c r="CJ138"/>
  <c r="AW138"/>
  <c r="BR138"/>
  <c r="AW146"/>
  <c r="BC146"/>
  <c r="CJ146"/>
  <c r="BR146"/>
  <c r="BC154"/>
  <c r="AU154"/>
  <c r="AV154"/>
  <c r="AW154"/>
  <c r="BS154"/>
  <c r="BC162"/>
  <c r="AU162"/>
  <c r="CJ162"/>
  <c r="AW170"/>
  <c r="AV170"/>
  <c r="AU170"/>
  <c r="BQ170"/>
  <c r="AU178"/>
  <c r="AW178"/>
  <c r="CJ178"/>
  <c r="BR186"/>
  <c r="AW186"/>
  <c r="BC186"/>
  <c r="BE186"/>
  <c r="BH186"/>
  <c r="BC194"/>
  <c r="AV194"/>
  <c r="BH194"/>
  <c r="AU194"/>
  <c r="AW202"/>
  <c r="BD202"/>
  <c r="AU202"/>
  <c r="BH202"/>
  <c r="BR202"/>
  <c r="CJ202"/>
  <c r="BC210"/>
  <c r="CJ210"/>
  <c r="AU210"/>
  <c r="AW210"/>
  <c r="BH210"/>
  <c r="BR218"/>
  <c r="AW218"/>
  <c r="BC218"/>
  <c r="AU218"/>
  <c r="BF218"/>
  <c r="BH218"/>
  <c r="CJ218"/>
  <c r="AV226"/>
  <c r="BH226"/>
  <c r="AU226"/>
  <c r="CU226"/>
  <c r="CW226"/>
  <c r="BC226"/>
  <c r="CX226"/>
  <c r="CJ226"/>
  <c r="BR226"/>
  <c r="AU234"/>
  <c r="CX234"/>
  <c r="AV234"/>
  <c r="CJ234"/>
  <c r="CU234"/>
  <c r="BS234"/>
  <c r="AW234"/>
  <c r="BK234"/>
  <c r="CW234"/>
  <c r="BC234"/>
  <c r="BQ234"/>
  <c r="BL234"/>
  <c r="AW242"/>
  <c r="CW242"/>
  <c r="CX242"/>
  <c r="CV242"/>
  <c r="AU242"/>
  <c r="BG242"/>
  <c r="AW250"/>
  <c r="AU250"/>
  <c r="BC250"/>
  <c r="CV250"/>
  <c r="CJ250"/>
  <c r="AV250"/>
  <c r="CJ258"/>
  <c r="AU258"/>
  <c r="BH258"/>
  <c r="AW266"/>
  <c r="BC266"/>
  <c r="CJ266"/>
  <c r="BQ266"/>
  <c r="BH266"/>
  <c r="BG274"/>
  <c r="BH274"/>
  <c r="BC274"/>
  <c r="BR274"/>
  <c r="BR282"/>
  <c r="BC282"/>
  <c r="AW282"/>
  <c r="BG282"/>
  <c r="BH282"/>
  <c r="BF282"/>
  <c r="BS282"/>
  <c r="BD290"/>
  <c r="AW290"/>
  <c r="BH290"/>
  <c r="AU290"/>
  <c r="AU298"/>
  <c r="BD298"/>
  <c r="BH298"/>
  <c r="BR298"/>
  <c r="AW298"/>
  <c r="BC298"/>
  <c r="BK306"/>
  <c r="AW306"/>
  <c r="BG306"/>
  <c r="AU306"/>
  <c r="BC306"/>
  <c r="BH306"/>
  <c r="AV306"/>
  <c r="BF306"/>
  <c r="AU314"/>
  <c r="BR314"/>
  <c r="BF314"/>
  <c r="BC314"/>
  <c r="BS314"/>
  <c r="BK314"/>
  <c r="BF322"/>
  <c r="AW322"/>
  <c r="AV322"/>
  <c r="BC322"/>
  <c r="AU322"/>
  <c r="CW322"/>
  <c r="CU322"/>
  <c r="CV322"/>
  <c r="BH322"/>
  <c r="BK322"/>
  <c r="AU330"/>
  <c r="CW330"/>
  <c r="CV330"/>
  <c r="BH330"/>
  <c r="AV330"/>
  <c r="AW330"/>
  <c r="BR330"/>
  <c r="BC338"/>
  <c r="CX338"/>
  <c r="AW338"/>
  <c r="CW338"/>
  <c r="AV338"/>
  <c r="AU338"/>
  <c r="AV346"/>
  <c r="BH346"/>
  <c r="CW346"/>
  <c r="AU346"/>
  <c r="BF346"/>
  <c r="BR346"/>
  <c r="BC346"/>
  <c r="CV354"/>
  <c r="BK354"/>
  <c r="BH354"/>
  <c r="BG354"/>
  <c r="AV354"/>
  <c r="CW354"/>
  <c r="BC362"/>
  <c r="BR362"/>
  <c r="CW370"/>
  <c r="CV370"/>
  <c r="BC370"/>
  <c r="AU370"/>
  <c r="BF370"/>
  <c r="CX370"/>
  <c r="BR370"/>
  <c r="CW386"/>
  <c r="BG386"/>
  <c r="CV386"/>
  <c r="AV386"/>
  <c r="BH386"/>
  <c r="BS386"/>
  <c r="CX386"/>
  <c r="BL386"/>
  <c r="AU386"/>
  <c r="BD394"/>
  <c r="CW394"/>
  <c r="AV394"/>
  <c r="AU394"/>
  <c r="AW394"/>
  <c r="BQ394"/>
  <c r="CU402"/>
  <c r="AV402"/>
  <c r="AW402"/>
  <c r="BF402"/>
  <c r="CV402"/>
  <c r="BK402"/>
  <c r="AW410"/>
  <c r="BH410"/>
  <c r="AV410"/>
  <c r="AU426"/>
  <c r="BH426"/>
  <c r="BC426"/>
  <c r="AW426"/>
  <c r="AW434"/>
  <c r="BF434"/>
  <c r="BR434"/>
  <c r="AU442"/>
  <c r="BC442"/>
  <c r="AW442"/>
  <c r="BK442"/>
  <c r="AW450"/>
  <c r="BC450"/>
  <c r="BH450"/>
  <c r="CV450"/>
  <c r="AU450"/>
  <c r="AV450"/>
  <c r="BQ450"/>
  <c r="BR450"/>
  <c r="CW458"/>
  <c r="CV458"/>
  <c r="BG458"/>
  <c r="AW458"/>
  <c r="BC458"/>
  <c r="CU458"/>
  <c r="AW466"/>
  <c r="AV466"/>
  <c r="CV466"/>
  <c r="BL466"/>
  <c r="BD466"/>
  <c r="CX466"/>
  <c r="BR466"/>
  <c r="BC474"/>
  <c r="AW474"/>
  <c r="BK474"/>
  <c r="AU474"/>
  <c r="BL474"/>
  <c r="BR474"/>
  <c r="CJ474"/>
  <c r="BD474"/>
  <c r="BF474"/>
  <c r="AW482"/>
  <c r="BK482"/>
  <c r="BF482"/>
  <c r="BC482"/>
  <c r="BD482"/>
  <c r="AU482"/>
  <c r="BR490"/>
  <c r="AW490"/>
  <c r="BQ490"/>
  <c r="CJ490"/>
  <c r="AW498"/>
  <c r="BR498"/>
  <c r="CX498"/>
  <c r="CW498"/>
  <c r="CJ498"/>
  <c r="BF498"/>
  <c r="CV506"/>
  <c r="AV506"/>
  <c r="BH506"/>
  <c r="AU506"/>
  <c r="CX506"/>
  <c r="BC506"/>
  <c r="CW506"/>
  <c r="BH484"/>
  <c r="BH136"/>
  <c r="BH11"/>
  <c r="BH277"/>
  <c r="BH268"/>
  <c r="BH372"/>
  <c r="BH421"/>
  <c r="BH184"/>
  <c r="BH131"/>
  <c r="BH141"/>
  <c r="BH483"/>
  <c r="BH501"/>
  <c r="BH356"/>
  <c r="BH228"/>
  <c r="BH347"/>
  <c r="BH152"/>
  <c r="BH104"/>
  <c r="BH117"/>
  <c r="BH307"/>
  <c r="BH69"/>
  <c r="BH60"/>
  <c r="BH188"/>
  <c r="BH357"/>
  <c r="BH179"/>
  <c r="BH52"/>
  <c r="BH387"/>
  <c r="BH380"/>
  <c r="BH485"/>
  <c r="BH200"/>
  <c r="BH139"/>
  <c r="BH267"/>
  <c r="BH256"/>
  <c r="BH424"/>
  <c r="BH220"/>
  <c r="BH429"/>
  <c r="BH149"/>
  <c r="BH85"/>
  <c r="BH301"/>
  <c r="BH412"/>
  <c r="BH261"/>
  <c r="BH44"/>
  <c r="BH157"/>
  <c r="BH395"/>
  <c r="BH148"/>
  <c r="BH237"/>
  <c r="BH251"/>
  <c r="BH475"/>
  <c r="BH492"/>
  <c r="BH325"/>
  <c r="BH144"/>
  <c r="BH333"/>
  <c r="BH245"/>
  <c r="BH435"/>
  <c r="BH315"/>
  <c r="BH83"/>
  <c r="BH416"/>
  <c r="BH165"/>
  <c r="BH140"/>
  <c r="BH27"/>
  <c r="BH296"/>
  <c r="BH403"/>
  <c r="BH468"/>
  <c r="BH28"/>
  <c r="BH445"/>
  <c r="BH260"/>
  <c r="BH204"/>
  <c r="BH293"/>
  <c r="BH388"/>
  <c r="BH408"/>
  <c r="BH309"/>
  <c r="BH491"/>
  <c r="BH437"/>
  <c r="BH173"/>
  <c r="BH115"/>
  <c r="BH379"/>
  <c r="BH500"/>
  <c r="BH212"/>
  <c r="BH187"/>
  <c r="BH292"/>
  <c r="BH132"/>
  <c r="BH381"/>
  <c r="BH275"/>
  <c r="BH116"/>
  <c r="BH134"/>
  <c r="BH452"/>
  <c r="BH270"/>
  <c r="BH191"/>
  <c r="BH182"/>
  <c r="BH364"/>
  <c r="BH243"/>
  <c r="BH91"/>
  <c r="BH420"/>
  <c r="BH155"/>
  <c r="BH397"/>
  <c r="BH124"/>
  <c r="BH373"/>
  <c r="BH351"/>
  <c r="BH174"/>
  <c r="BH53"/>
  <c r="BH453"/>
  <c r="BH264"/>
  <c r="BH478"/>
  <c r="BH349"/>
  <c r="BH189"/>
  <c r="BH286"/>
  <c r="BH302"/>
  <c r="BH123"/>
  <c r="BH203"/>
  <c r="BH12"/>
  <c r="BH13"/>
  <c r="BH77"/>
  <c r="BH68"/>
  <c r="BH46"/>
  <c r="BH461"/>
  <c r="BH197"/>
  <c r="BH127"/>
  <c r="BH463"/>
  <c r="BH205"/>
  <c r="BH230"/>
  <c r="BH142"/>
  <c r="BH317"/>
  <c r="BH248"/>
  <c r="BH51"/>
  <c r="BH39"/>
  <c r="BH208"/>
  <c r="BH291"/>
  <c r="BH299"/>
  <c r="BH446"/>
  <c r="BH340"/>
  <c r="BH406"/>
  <c r="BH371"/>
  <c r="BH196"/>
  <c r="BH45"/>
  <c r="BH341"/>
  <c r="BH94"/>
  <c r="BH38"/>
  <c r="BH108"/>
  <c r="BH107"/>
  <c r="BH363"/>
  <c r="BH238"/>
  <c r="H27" i="19"/>
  <c r="A27" i="16" s="1"/>
  <c r="F20" i="19"/>
  <c r="C25"/>
  <c r="H32"/>
  <c r="D26"/>
  <c r="G44"/>
  <c r="C40"/>
  <c r="F8"/>
  <c r="H7"/>
  <c r="A7" i="16" s="1"/>
  <c r="C44" i="19"/>
  <c r="C8"/>
  <c r="C30"/>
  <c r="C48"/>
  <c r="E25"/>
  <c r="D19"/>
  <c r="E30"/>
  <c r="J52"/>
  <c r="C27"/>
  <c r="J39"/>
  <c r="D28"/>
  <c r="J46"/>
  <c r="E22"/>
  <c r="D24"/>
  <c r="E34"/>
  <c r="E37"/>
  <c r="J55"/>
  <c r="C41"/>
  <c r="H39"/>
  <c r="J23"/>
  <c r="J38"/>
  <c r="D22"/>
  <c r="J18"/>
  <c r="G28"/>
  <c r="A28" i="16" s="1"/>
  <c r="G38" i="19"/>
  <c r="F16"/>
  <c r="C20"/>
  <c r="E23"/>
  <c r="C26"/>
  <c r="D55"/>
  <c r="J21"/>
  <c r="D16"/>
  <c r="J9"/>
  <c r="D18"/>
  <c r="E42"/>
  <c r="E21"/>
  <c r="BC393" i="10"/>
  <c r="CJ282"/>
  <c r="BQ98"/>
  <c r="BR210"/>
  <c r="BF186"/>
  <c r="BF18"/>
  <c r="BF490"/>
  <c r="BF362"/>
  <c r="BF178"/>
  <c r="BQ274"/>
  <c r="BQ178"/>
  <c r="BC79"/>
  <c r="CX98"/>
  <c r="BR82"/>
  <c r="CU162"/>
  <c r="CW34"/>
  <c r="BC300"/>
  <c r="BC104"/>
  <c r="BF234"/>
  <c r="BC279"/>
  <c r="BH498"/>
  <c r="BD122"/>
  <c r="BH162"/>
  <c r="BH402"/>
  <c r="BH74"/>
  <c r="BH442"/>
  <c r="BG146"/>
  <c r="BR154"/>
  <c r="BH178"/>
  <c r="BC14"/>
  <c r="BC468"/>
  <c r="BC44"/>
  <c r="BC308"/>
  <c r="BC176"/>
  <c r="BC402"/>
  <c r="AV58"/>
  <c r="AV122"/>
  <c r="AW354"/>
  <c r="CV498"/>
  <c r="CX458"/>
  <c r="CV346"/>
  <c r="CX154"/>
  <c r="CW58"/>
  <c r="CW10"/>
  <c r="BC313"/>
  <c r="BC329"/>
  <c r="CU498"/>
  <c r="BL74"/>
  <c r="BK290"/>
  <c r="BK362"/>
  <c r="BF506"/>
  <c r="BQ146"/>
  <c r="BC21"/>
  <c r="BH98"/>
  <c r="BF82"/>
  <c r="BE482"/>
  <c r="CU330"/>
  <c r="CJ186"/>
  <c r="CW162"/>
  <c r="CU42"/>
  <c r="AR90" i="16" s="1"/>
  <c r="BC205" i="10"/>
  <c r="BC55"/>
  <c r="BC246"/>
  <c r="BC357"/>
  <c r="CV226"/>
  <c r="BS258"/>
  <c r="AU42"/>
  <c r="BC396"/>
  <c r="BC498"/>
  <c r="BC84"/>
  <c r="BC131"/>
  <c r="BC197"/>
  <c r="BC420"/>
  <c r="BG402"/>
  <c r="BF202"/>
  <c r="CJ242"/>
  <c r="CW336"/>
  <c r="AW506"/>
  <c r="AW314"/>
  <c r="AW74"/>
  <c r="CW466"/>
  <c r="CX346"/>
  <c r="CX322"/>
  <c r="CX10"/>
  <c r="CU227"/>
  <c r="CV227"/>
  <c r="CX227"/>
  <c r="CU243"/>
  <c r="CW243"/>
  <c r="CV243"/>
  <c r="CV51"/>
  <c r="CW51"/>
  <c r="CU82"/>
  <c r="AR130" i="16" s="1"/>
  <c r="CV82" i="10"/>
  <c r="CX82"/>
  <c r="CW90"/>
  <c r="CX90"/>
  <c r="CW98"/>
  <c r="CV98"/>
  <c r="CW122"/>
  <c r="CV122"/>
  <c r="CX138"/>
  <c r="CV138"/>
  <c r="CU138"/>
  <c r="CX146"/>
  <c r="CW146"/>
  <c r="CU146"/>
  <c r="CV146"/>
  <c r="CU170"/>
  <c r="CV170"/>
  <c r="CW170"/>
  <c r="CX178"/>
  <c r="CW178"/>
  <c r="CV186"/>
  <c r="CW186"/>
  <c r="BC261"/>
  <c r="BC211"/>
  <c r="CV274"/>
  <c r="BK58"/>
  <c r="AW26"/>
  <c r="CU106"/>
  <c r="AR154" i="16" s="1"/>
  <c r="BF10" i="10"/>
  <c r="BC53"/>
  <c r="AW258"/>
  <c r="AV258"/>
  <c r="AU282"/>
  <c r="CJ194"/>
  <c r="CJ506"/>
  <c r="BC290"/>
  <c r="BH460"/>
  <c r="AV458"/>
  <c r="CV394"/>
  <c r="CX330"/>
  <c r="CX170"/>
  <c r="AU402"/>
  <c r="CX106"/>
  <c r="CV114"/>
  <c r="CV130"/>
  <c r="CX162"/>
  <c r="CV235"/>
  <c r="CW235"/>
  <c r="CU258"/>
  <c r="CW258"/>
  <c r="CX258"/>
  <c r="CU266"/>
  <c r="CW266"/>
  <c r="CX266"/>
  <c r="CV266"/>
  <c r="CW328"/>
  <c r="CV328"/>
  <c r="CW400"/>
  <c r="CU400"/>
  <c r="BE458"/>
  <c r="BE123"/>
  <c r="BE92"/>
  <c r="BE165"/>
  <c r="BE307"/>
  <c r="BE276"/>
  <c r="BE349"/>
  <c r="BE502"/>
  <c r="BE275"/>
  <c r="CU326"/>
  <c r="CX326"/>
  <c r="CW326"/>
  <c r="CU334"/>
  <c r="CW334"/>
  <c r="CX382"/>
  <c r="CW382"/>
  <c r="CX422"/>
  <c r="CU422"/>
  <c r="CV422"/>
  <c r="BC404"/>
  <c r="BC398"/>
  <c r="BL202"/>
  <c r="BK266"/>
  <c r="BK242"/>
  <c r="BR442"/>
  <c r="BF338"/>
  <c r="BF386"/>
  <c r="BC110"/>
  <c r="BD82"/>
  <c r="BC204"/>
  <c r="BC228"/>
  <c r="BC437"/>
  <c r="BH434"/>
  <c r="BC323"/>
  <c r="BC328"/>
  <c r="AU266"/>
  <c r="AW386"/>
  <c r="AW50"/>
  <c r="AU458"/>
  <c r="AU122"/>
  <c r="BC304"/>
  <c r="BF138"/>
  <c r="BF42"/>
  <c r="BF266"/>
  <c r="BF250"/>
  <c r="BQ346"/>
  <c r="CW82"/>
  <c r="CU186"/>
  <c r="BC150"/>
  <c r="BC502"/>
  <c r="BH180"/>
  <c r="BH331"/>
  <c r="BH19"/>
  <c r="BD74"/>
  <c r="BH308"/>
  <c r="BH213"/>
  <c r="BC50"/>
  <c r="BC331"/>
  <c r="BC69"/>
  <c r="BC136"/>
  <c r="BC320"/>
  <c r="AU130"/>
  <c r="CU298"/>
  <c r="AV282"/>
  <c r="BL330"/>
  <c r="BL450"/>
  <c r="BK370"/>
  <c r="BR402"/>
  <c r="BR394"/>
  <c r="BR266"/>
  <c r="BR250"/>
  <c r="BR354"/>
  <c r="BF162"/>
  <c r="BF442"/>
  <c r="BF90"/>
  <c r="BL194"/>
  <c r="BL266"/>
  <c r="BQ250"/>
  <c r="BQ290"/>
  <c r="BC19"/>
  <c r="BR26"/>
  <c r="BS106"/>
  <c r="BH109"/>
  <c r="BH101"/>
  <c r="BE364"/>
  <c r="CX186"/>
  <c r="BF458"/>
  <c r="BC324"/>
  <c r="BC198"/>
  <c r="BH394"/>
  <c r="BH219"/>
  <c r="BH171"/>
  <c r="BH99"/>
  <c r="BH502"/>
  <c r="BH156"/>
  <c r="BH469"/>
  <c r="BD58"/>
  <c r="BC427"/>
  <c r="BH405"/>
  <c r="BH126"/>
  <c r="BC318"/>
  <c r="BC138"/>
  <c r="BC288"/>
  <c r="BC294"/>
  <c r="CJ274"/>
  <c r="AW130"/>
  <c r="E50" i="19"/>
  <c r="AV42" i="10"/>
  <c r="AV242"/>
  <c r="AW370"/>
  <c r="CX394"/>
  <c r="CX354"/>
  <c r="CV338"/>
  <c r="CX243"/>
  <c r="CV178"/>
  <c r="AU434"/>
  <c r="AU410"/>
  <c r="CX219"/>
  <c r="CU219"/>
  <c r="CW219"/>
  <c r="CV219"/>
  <c r="CU251"/>
  <c r="CX251"/>
  <c r="CW251"/>
  <c r="A256" i="16"/>
  <c r="AR256"/>
  <c r="A300"/>
  <c r="AR300"/>
  <c r="BC172" i="10"/>
  <c r="BC78"/>
  <c r="BC451"/>
  <c r="BC243"/>
  <c r="BC242"/>
  <c r="CV282"/>
  <c r="BL258"/>
  <c r="BR482"/>
  <c r="BF466"/>
  <c r="BF394"/>
  <c r="AV98"/>
  <c r="CJ170"/>
  <c r="BH370"/>
  <c r="BC147"/>
  <c r="BG178"/>
  <c r="BF170"/>
  <c r="CJ394"/>
  <c r="BQ338"/>
  <c r="BK490"/>
  <c r="BQ322"/>
  <c r="BF194"/>
  <c r="BQ426"/>
  <c r="CW26"/>
  <c r="BG106"/>
  <c r="BH276"/>
  <c r="BH324"/>
  <c r="BD314"/>
  <c r="BG434"/>
  <c r="BC491"/>
  <c r="CX282"/>
  <c r="BH54"/>
  <c r="BK178"/>
  <c r="BL314"/>
  <c r="BR234"/>
  <c r="BF106"/>
  <c r="BF210"/>
  <c r="BL226"/>
  <c r="BH75"/>
  <c r="BC77"/>
  <c r="BH43"/>
  <c r="BF26"/>
  <c r="BC47"/>
  <c r="BC61"/>
  <c r="BB106"/>
  <c r="BC98"/>
  <c r="BE181"/>
  <c r="BC379"/>
  <c r="BC214"/>
  <c r="BH338"/>
  <c r="BH119"/>
  <c r="BH96"/>
  <c r="BH240"/>
  <c r="BH466"/>
  <c r="BH122"/>
  <c r="BH253"/>
  <c r="BH362"/>
  <c r="BH476"/>
  <c r="BH84"/>
  <c r="BC34"/>
  <c r="BC125"/>
  <c r="BD410"/>
  <c r="BC115"/>
  <c r="BC170"/>
  <c r="BC317"/>
  <c r="BC490"/>
  <c r="AU274"/>
  <c r="AW226"/>
  <c r="AV298"/>
  <c r="AV442"/>
  <c r="AW346"/>
  <c r="AW194"/>
  <c r="CX410"/>
  <c r="CW282"/>
  <c r="AU466"/>
  <c r="AU354"/>
  <c r="CU294"/>
  <c r="CV294"/>
  <c r="CW310"/>
  <c r="CU310"/>
  <c r="CV310"/>
  <c r="CU10"/>
  <c r="CV10"/>
  <c r="AR335" i="16"/>
  <c r="A335"/>
  <c r="A351"/>
  <c r="AR351"/>
  <c r="AR391"/>
  <c r="A391"/>
  <c r="BR409" i="10"/>
  <c r="BH409"/>
  <c r="BF308"/>
  <c r="BF324"/>
  <c r="BF320"/>
  <c r="BF317"/>
  <c r="BF52"/>
  <c r="BF405"/>
  <c r="BF152"/>
  <c r="BF340"/>
  <c r="BF84"/>
  <c r="BF160"/>
  <c r="BF180"/>
  <c r="BF491"/>
  <c r="BF424"/>
  <c r="BF125"/>
  <c r="BF396"/>
  <c r="CU428"/>
  <c r="CW428"/>
  <c r="AR410" i="16"/>
  <c r="A410"/>
  <c r="AR525"/>
  <c r="A525"/>
  <c r="AR530"/>
  <c r="AR538"/>
  <c r="AR542"/>
  <c r="AR546"/>
  <c r="AR554"/>
  <c r="BH49" i="10"/>
  <c r="BH65"/>
  <c r="BC129"/>
  <c r="BH241"/>
  <c r="BH265"/>
  <c r="BH361"/>
  <c r="C29" i="19"/>
  <c r="J19"/>
  <c r="CU365" i="10"/>
  <c r="H9" i="19"/>
  <c r="G47"/>
  <c r="G21"/>
  <c r="J37"/>
  <c r="E31"/>
  <c r="J50"/>
  <c r="E43"/>
  <c r="I46"/>
  <c r="C38"/>
  <c r="A38" s="1"/>
  <c r="J53"/>
  <c r="J42"/>
  <c r="C51"/>
  <c r="D42"/>
  <c r="I52"/>
  <c r="D40"/>
  <c r="C28"/>
  <c r="A28" s="1"/>
  <c r="D37"/>
  <c r="E36"/>
  <c r="D38"/>
  <c r="BR363" i="10"/>
  <c r="I26" i="19"/>
  <c r="BS289" i="10"/>
  <c r="J32" i="19"/>
  <c r="BR134" i="10"/>
  <c r="BR470"/>
  <c r="BR279"/>
  <c r="BR156"/>
  <c r="BR115"/>
  <c r="BR387"/>
  <c r="BR276"/>
  <c r="BR53"/>
  <c r="BR208"/>
  <c r="BR96"/>
  <c r="CJ15"/>
  <c r="AR235" i="16"/>
  <c r="F27" i="19"/>
  <c r="G42"/>
  <c r="I49"/>
  <c r="F18"/>
  <c r="A18" i="16" s="1"/>
  <c r="F38" i="19"/>
  <c r="A38" i="16" s="1"/>
  <c r="BR493" i="10"/>
  <c r="BR264"/>
  <c r="BR468"/>
  <c r="BR152"/>
  <c r="BR456"/>
  <c r="BR246"/>
  <c r="A399" i="16"/>
  <c r="CX199" i="10"/>
  <c r="BS391"/>
  <c r="CJ83"/>
  <c r="CJ261"/>
  <c r="A375" i="16"/>
  <c r="AV426" i="10"/>
  <c r="CV333"/>
  <c r="CX294"/>
  <c r="CX403"/>
  <c r="CW403"/>
  <c r="CU427"/>
  <c r="CW427"/>
  <c r="CV427"/>
  <c r="AR465" i="16"/>
  <c r="A465"/>
  <c r="A505"/>
  <c r="AR505"/>
  <c r="CX39" i="10"/>
  <c r="AW39"/>
  <c r="AU39"/>
  <c r="BG127"/>
  <c r="CJ127"/>
  <c r="BH255"/>
  <c r="BB255"/>
  <c r="AU263"/>
  <c r="BD263"/>
  <c r="BK311"/>
  <c r="BC311"/>
  <c r="BK447"/>
  <c r="CX447"/>
  <c r="BH63"/>
  <c r="BC95"/>
  <c r="AR167" i="16"/>
  <c r="BC191" i="10"/>
  <c r="BE223"/>
  <c r="BH359"/>
  <c r="BC439"/>
  <c r="BC503"/>
  <c r="G32" i="19"/>
  <c r="F37"/>
  <c r="A37" i="16" s="1"/>
  <c r="F21" i="19"/>
  <c r="A21" i="16" s="1"/>
  <c r="F50" i="19"/>
  <c r="F11"/>
  <c r="F15"/>
  <c r="F14"/>
  <c r="H50"/>
  <c r="H52"/>
  <c r="G11"/>
  <c r="A11" i="16" s="1"/>
  <c r="F17" i="19"/>
  <c r="F29"/>
  <c r="A29" i="16" s="1"/>
  <c r="G51" i="19"/>
  <c r="G18"/>
  <c r="G22"/>
  <c r="H49"/>
  <c r="F31"/>
  <c r="H53"/>
  <c r="G14"/>
  <c r="G6"/>
  <c r="H31"/>
  <c r="G50"/>
  <c r="H19"/>
  <c r="I38"/>
  <c r="F41"/>
  <c r="A41" i="16" s="1"/>
  <c r="H48" i="19"/>
  <c r="F10"/>
  <c r="H25"/>
  <c r="I29"/>
  <c r="F36"/>
  <c r="I19"/>
  <c r="F28"/>
  <c r="H33"/>
  <c r="CU70" i="10"/>
  <c r="AR118" i="16" s="1"/>
  <c r="CV70" i="10"/>
  <c r="CU78"/>
  <c r="AR126" i="16" s="1"/>
  <c r="CW78" i="10"/>
  <c r="CX78"/>
  <c r="CV78"/>
  <c r="CX102"/>
  <c r="CW102"/>
  <c r="CV102"/>
  <c r="CX118"/>
  <c r="CV118"/>
  <c r="CX126"/>
  <c r="CW126"/>
  <c r="CV126"/>
  <c r="CW150"/>
  <c r="CV150"/>
  <c r="CU150"/>
  <c r="CU166"/>
  <c r="CW166"/>
  <c r="CX182"/>
  <c r="CU182"/>
  <c r="CW182"/>
  <c r="CU190"/>
  <c r="CV190"/>
  <c r="CW198"/>
  <c r="CV198"/>
  <c r="CX205"/>
  <c r="CW205"/>
  <c r="CU205"/>
  <c r="CW410"/>
  <c r="CV410"/>
  <c r="CU410"/>
  <c r="AR258" i="16"/>
  <c r="A258"/>
  <c r="A302"/>
  <c r="AR302"/>
  <c r="BH30" i="10"/>
  <c r="BC30"/>
  <c r="AV38"/>
  <c r="BK38"/>
  <c r="AU46"/>
  <c r="BC46"/>
  <c r="BC54"/>
  <c r="BD54"/>
  <c r="BR54"/>
  <c r="BC62"/>
  <c r="BG62"/>
  <c r="BD62"/>
  <c r="AW62"/>
  <c r="BH62"/>
  <c r="AU78"/>
  <c r="CJ78"/>
  <c r="AW78"/>
  <c r="AV86"/>
  <c r="AW86"/>
  <c r="BS86"/>
  <c r="BC102"/>
  <c r="BS102"/>
  <c r="AU118"/>
  <c r="AV118"/>
  <c r="BH118"/>
  <c r="AW134"/>
  <c r="BK134"/>
  <c r="AU134"/>
  <c r="BD134"/>
  <c r="CJ134"/>
  <c r="BC134"/>
  <c r="AV142"/>
  <c r="BK142"/>
  <c r="BC142"/>
  <c r="AW142"/>
  <c r="BS142"/>
  <c r="AV158"/>
  <c r="BL158"/>
  <c r="AU166"/>
  <c r="AW166"/>
  <c r="BH166"/>
  <c r="BC166"/>
  <c r="BR174"/>
  <c r="BC174"/>
  <c r="AU182"/>
  <c r="AW182"/>
  <c r="BR190"/>
  <c r="BH190"/>
  <c r="AW190"/>
  <c r="BG198"/>
  <c r="AW198"/>
  <c r="BC206"/>
  <c r="BL206"/>
  <c r="BH206"/>
  <c r="CW206"/>
  <c r="BR214"/>
  <c r="AU214"/>
  <c r="BH214"/>
  <c r="CU214"/>
  <c r="AW222"/>
  <c r="CU222"/>
  <c r="BC222"/>
  <c r="CV222"/>
  <c r="CX222"/>
  <c r="CX230"/>
  <c r="CW230"/>
  <c r="AW230"/>
  <c r="BC230"/>
  <c r="AW246"/>
  <c r="BL246"/>
  <c r="AU246"/>
  <c r="CX246"/>
  <c r="CV246"/>
  <c r="CU246"/>
  <c r="BC254"/>
  <c r="BR254"/>
  <c r="CW254"/>
  <c r="BK254"/>
  <c r="BH262"/>
  <c r="CW262"/>
  <c r="CV262"/>
  <c r="BG262"/>
  <c r="BD262"/>
  <c r="CW270"/>
  <c r="AW270"/>
  <c r="AU270"/>
  <c r="BC270"/>
  <c r="BC278"/>
  <c r="BH278"/>
  <c r="BS278"/>
  <c r="CV286"/>
  <c r="BR286"/>
  <c r="BC286"/>
  <c r="AU286"/>
  <c r="CX286"/>
  <c r="BG294"/>
  <c r="AU294"/>
  <c r="BH310"/>
  <c r="AU310"/>
  <c r="BG326"/>
  <c r="BD326"/>
  <c r="BC326"/>
  <c r="BK326"/>
  <c r="AU326"/>
  <c r="BD334"/>
  <c r="BC334"/>
  <c r="BF334"/>
  <c r="AV334"/>
  <c r="BH334"/>
  <c r="AU334"/>
  <c r="AU342"/>
  <c r="BC342"/>
  <c r="CJ358"/>
  <c r="AU358"/>
  <c r="BH358"/>
  <c r="AW358"/>
  <c r="BC366"/>
  <c r="AV366"/>
  <c r="BR374"/>
  <c r="AU374"/>
  <c r="BC374"/>
  <c r="AW382"/>
  <c r="BH382"/>
  <c r="BC382"/>
  <c r="AV390"/>
  <c r="BB390"/>
  <c r="BR406"/>
  <c r="BG406"/>
  <c r="AV414"/>
  <c r="BR414"/>
  <c r="BF414"/>
  <c r="AU422"/>
  <c r="AV422"/>
  <c r="AW422"/>
  <c r="CX438"/>
  <c r="BC438"/>
  <c r="AU438"/>
  <c r="AW438"/>
  <c r="BS438"/>
  <c r="CW446"/>
  <c r="CV446"/>
  <c r="AW446"/>
  <c r="BD446"/>
  <c r="BK454"/>
  <c r="CW454"/>
  <c r="CX454"/>
  <c r="CV454"/>
  <c r="CU454"/>
  <c r="AU462"/>
  <c r="CX462"/>
  <c r="BH462"/>
  <c r="AW462"/>
  <c r="CV462"/>
  <c r="CX470"/>
  <c r="CV470"/>
  <c r="BH470"/>
  <c r="BC470"/>
  <c r="AU478"/>
  <c r="AW478"/>
  <c r="AV478"/>
  <c r="CW478"/>
  <c r="CX478"/>
  <c r="CU478"/>
  <c r="BH486"/>
  <c r="BD486"/>
  <c r="AU494"/>
  <c r="AW494"/>
  <c r="BG494"/>
  <c r="BH494"/>
  <c r="BR502"/>
  <c r="BF502"/>
  <c r="AW502"/>
  <c r="AW509"/>
  <c r="BH509"/>
  <c r="AV370"/>
  <c r="AV482"/>
  <c r="CW411"/>
  <c r="CU386"/>
  <c r="AR171" i="16"/>
  <c r="AR187"/>
  <c r="AR191"/>
  <c r="AR195"/>
  <c r="AR199"/>
  <c r="BR70" i="10"/>
  <c r="BC302"/>
  <c r="BH350"/>
  <c r="BR52"/>
  <c r="BR428"/>
  <c r="BR268"/>
  <c r="BR405"/>
  <c r="BR28"/>
  <c r="BR341"/>
  <c r="BR280"/>
  <c r="BR283"/>
  <c r="BR483"/>
  <c r="BR389"/>
  <c r="BR388"/>
  <c r="BR20"/>
  <c r="BR325"/>
  <c r="BR181"/>
  <c r="BR299"/>
  <c r="BR331"/>
  <c r="BR475"/>
  <c r="BR269"/>
  <c r="BR304"/>
  <c r="BR316"/>
  <c r="BR92"/>
  <c r="BR499"/>
  <c r="BR373"/>
  <c r="BR220"/>
  <c r="BR85"/>
  <c r="BR364"/>
  <c r="BR395"/>
  <c r="BR244"/>
  <c r="BR212"/>
  <c r="BR507"/>
  <c r="CW165"/>
  <c r="CV165"/>
  <c r="CU165"/>
  <c r="CU204"/>
  <c r="CW204"/>
  <c r="CV204"/>
  <c r="CU228"/>
  <c r="CV228"/>
  <c r="CW275"/>
  <c r="CX275"/>
  <c r="CV275"/>
  <c r="A329" i="16"/>
  <c r="AR329"/>
  <c r="AR393"/>
  <c r="A393"/>
  <c r="BR503" i="10"/>
  <c r="BL127"/>
  <c r="CJ63"/>
  <c r="AR481" i="16"/>
  <c r="CW87" i="10"/>
  <c r="AV271"/>
  <c r="AR383" i="16"/>
  <c r="AV210" i="10"/>
  <c r="AV218"/>
  <c r="CW439"/>
  <c r="CX302"/>
  <c r="CU62"/>
  <c r="CX290"/>
  <c r="CV298"/>
  <c r="CX314"/>
  <c r="AR318" i="16"/>
  <c r="AR385"/>
  <c r="E44" i="19"/>
  <c r="D49"/>
  <c r="D31"/>
  <c r="J25"/>
  <c r="D15"/>
  <c r="C39"/>
  <c r="D44"/>
  <c r="CJ325" i="10"/>
  <c r="CJ219"/>
  <c r="CJ37"/>
  <c r="CJ51"/>
  <c r="CJ107"/>
  <c r="CJ245"/>
  <c r="CJ355"/>
  <c r="CJ236"/>
  <c r="CJ52"/>
  <c r="CJ253"/>
  <c r="CJ85"/>
  <c r="CJ123"/>
  <c r="CJ371"/>
  <c r="CJ244"/>
  <c r="CJ13"/>
  <c r="CJ284"/>
  <c r="CJ59"/>
  <c r="CJ115"/>
  <c r="CX12"/>
  <c r="CU12"/>
  <c r="AR60" i="16" s="1"/>
  <c r="CX20" i="10"/>
  <c r="CW20"/>
  <c r="CV20"/>
  <c r="CU91"/>
  <c r="AR139" i="16" s="1"/>
  <c r="CW91" i="10"/>
  <c r="CX91"/>
  <c r="CW99"/>
  <c r="CV99"/>
  <c r="CX99"/>
  <c r="CU123"/>
  <c r="CX123"/>
  <c r="CX147"/>
  <c r="CW147"/>
  <c r="CV147"/>
  <c r="AR435" i="16"/>
  <c r="A435"/>
  <c r="AR467"/>
  <c r="A467"/>
  <c r="AR475"/>
  <c r="A475"/>
  <c r="AR134"/>
  <c r="I12" i="19"/>
  <c r="AV266" i="10"/>
  <c r="CX427"/>
  <c r="CW341"/>
  <c r="CX218"/>
  <c r="AR253" i="16"/>
  <c r="BB176" i="10"/>
  <c r="AV90"/>
  <c r="AV190"/>
  <c r="AV230"/>
  <c r="AV494"/>
  <c r="CU242"/>
  <c r="CU466"/>
  <c r="AR206" i="16"/>
  <c r="AR333"/>
  <c r="AR364"/>
  <c r="AR368"/>
  <c r="AR380"/>
  <c r="AR407"/>
  <c r="AR529"/>
  <c r="AR533"/>
  <c r="CJ48" i="10"/>
  <c r="BH64"/>
  <c r="BH72"/>
  <c r="CV80"/>
  <c r="BC456"/>
  <c r="CV464"/>
  <c r="CU488"/>
  <c r="AR85" i="16"/>
  <c r="AV150" i="10"/>
  <c r="AV174"/>
  <c r="AV454"/>
  <c r="CU18"/>
  <c r="AR66" i="16" s="1"/>
  <c r="CX34" i="10"/>
  <c r="CX50"/>
  <c r="CX262"/>
  <c r="CX278"/>
  <c r="AR280" i="16"/>
  <c r="AR339"/>
  <c r="AR441"/>
  <c r="AR461"/>
  <c r="AR473"/>
  <c r="AR517"/>
  <c r="AR521"/>
  <c r="AR540"/>
  <c r="CW93" i="10"/>
  <c r="CV157"/>
  <c r="BB461"/>
  <c r="AR93" i="16"/>
  <c r="AV358" i="10"/>
  <c r="AV490"/>
  <c r="AV498"/>
  <c r="CW222"/>
  <c r="CU446"/>
  <c r="CU462"/>
  <c r="AR101" i="16"/>
  <c r="AV74" i="10"/>
  <c r="AV246"/>
  <c r="AV314"/>
  <c r="AV326"/>
  <c r="AV434"/>
  <c r="AV446"/>
  <c r="CU338"/>
  <c r="CU346"/>
  <c r="CU370"/>
  <c r="CX430"/>
  <c r="CU506"/>
  <c r="AR204" i="16"/>
  <c r="AR251"/>
  <c r="AR291"/>
  <c r="AR303"/>
  <c r="AR315"/>
  <c r="AR374"/>
  <c r="AR382"/>
  <c r="CH489" i="10"/>
  <c r="BU359"/>
  <c r="CG415"/>
  <c r="CA49"/>
  <c r="BU23"/>
  <c r="CU14"/>
  <c r="AR62" i="16" s="1"/>
  <c r="CW14" i="10"/>
  <c r="CX14"/>
  <c r="CV14"/>
  <c r="CV22"/>
  <c r="CW22"/>
  <c r="CU22"/>
  <c r="AR70" i="16" s="1"/>
  <c r="CV38" i="10"/>
  <c r="CX38"/>
  <c r="CW38"/>
  <c r="CW46"/>
  <c r="CU46"/>
  <c r="AR94" i="16" s="1"/>
  <c r="CV54" i="10"/>
  <c r="CX54"/>
  <c r="CW54"/>
  <c r="CW69"/>
  <c r="CV69"/>
  <c r="CX69"/>
  <c r="CU69"/>
  <c r="AR117" i="16" s="1"/>
  <c r="CV117" i="10"/>
  <c r="CU117"/>
  <c r="AR165" i="16" s="1"/>
  <c r="CX117" i="10"/>
  <c r="CW133"/>
  <c r="CV133"/>
  <c r="CU133"/>
  <c r="CW141"/>
  <c r="CX141"/>
  <c r="CU141"/>
  <c r="CX443"/>
  <c r="CW443"/>
  <c r="CU489"/>
  <c r="CX489"/>
  <c r="CW489"/>
  <c r="CV489"/>
  <c r="AU25"/>
  <c r="CW25"/>
  <c r="CU25"/>
  <c r="AR73" i="16" s="1"/>
  <c r="BG25" i="10"/>
  <c r="CV25"/>
  <c r="CX25"/>
  <c r="AW25"/>
  <c r="BH25"/>
  <c r="CJ25"/>
  <c r="BK25"/>
  <c r="CW41"/>
  <c r="CH41"/>
  <c r="AW41"/>
  <c r="BF41"/>
  <c r="CJ41"/>
  <c r="BH41"/>
  <c r="AU41"/>
  <c r="BQ41"/>
  <c r="BS41"/>
  <c r="BK41"/>
  <c r="CX41"/>
  <c r="BC41"/>
  <c r="CW57"/>
  <c r="CV57"/>
  <c r="AV57"/>
  <c r="BK57"/>
  <c r="BG57"/>
  <c r="BB57"/>
  <c r="AU57"/>
  <c r="AW57"/>
  <c r="CJ57"/>
  <c r="CX57"/>
  <c r="BL57"/>
  <c r="CK57"/>
  <c r="CU57"/>
  <c r="AR105" i="16" s="1"/>
  <c r="AV73" i="10"/>
  <c r="AU73"/>
  <c r="CX73"/>
  <c r="AW73"/>
  <c r="CU73"/>
  <c r="AR121" i="16" s="1"/>
  <c r="BU73" i="10"/>
  <c r="BB73"/>
  <c r="BR73"/>
  <c r="AU89"/>
  <c r="CW89"/>
  <c r="CX89"/>
  <c r="BC89"/>
  <c r="BH89"/>
  <c r="CV89"/>
  <c r="CU89"/>
  <c r="AR137" i="16" s="1"/>
  <c r="BF89" i="10"/>
  <c r="BR89"/>
  <c r="CJ89"/>
  <c r="BG89"/>
  <c r="BL89"/>
  <c r="AW105"/>
  <c r="BB105"/>
  <c r="BK105"/>
  <c r="BH105"/>
  <c r="BL105"/>
  <c r="BQ105"/>
  <c r="BC105"/>
  <c r="BC121"/>
  <c r="BH121"/>
  <c r="BF121"/>
  <c r="BL121"/>
  <c r="CJ121"/>
  <c r="CU121"/>
  <c r="AR169" i="16" s="1"/>
  <c r="BS121" i="10"/>
  <c r="BK121"/>
  <c r="AV137"/>
  <c r="AU137"/>
  <c r="CX137"/>
  <c r="AW137"/>
  <c r="BG137"/>
  <c r="BC137"/>
  <c r="CW137"/>
  <c r="BH137"/>
  <c r="BK137"/>
  <c r="CV153"/>
  <c r="AW153"/>
  <c r="CJ153"/>
  <c r="AU153"/>
  <c r="CW153"/>
  <c r="CX153"/>
  <c r="BB153"/>
  <c r="BS153"/>
  <c r="CU153"/>
  <c r="CH153"/>
  <c r="BC153"/>
  <c r="BG153"/>
  <c r="BH153"/>
  <c r="AV169"/>
  <c r="BF169"/>
  <c r="BR169"/>
  <c r="CJ169"/>
  <c r="BK169"/>
  <c r="BH169"/>
  <c r="BR185"/>
  <c r="BG185"/>
  <c r="BK185"/>
  <c r="CK185"/>
  <c r="AW185"/>
  <c r="BF185"/>
  <c r="AU185"/>
  <c r="CV185"/>
  <c r="CU185"/>
  <c r="CX201"/>
  <c r="CW201"/>
  <c r="CV201"/>
  <c r="AU201"/>
  <c r="AW201"/>
  <c r="BQ201"/>
  <c r="BR201"/>
  <c r="BF201"/>
  <c r="BH201"/>
  <c r="BC201"/>
  <c r="AV217"/>
  <c r="BR217"/>
  <c r="CJ217"/>
  <c r="BK217"/>
  <c r="BH217"/>
  <c r="BL217"/>
  <c r="BF217"/>
  <c r="AU233"/>
  <c r="AW233"/>
  <c r="BB233"/>
  <c r="BK233"/>
  <c r="CJ233"/>
  <c r="BC233"/>
  <c r="BU233"/>
  <c r="CV249"/>
  <c r="CW249"/>
  <c r="AU249"/>
  <c r="CX249"/>
  <c r="BU249"/>
  <c r="BC249"/>
  <c r="BB249"/>
  <c r="BL249"/>
  <c r="AW249"/>
  <c r="AV249"/>
  <c r="BR249"/>
  <c r="BF249"/>
  <c r="CU257"/>
  <c r="CW257"/>
  <c r="AW257"/>
  <c r="CV257"/>
  <c r="CX257"/>
  <c r="AU257"/>
  <c r="BK257"/>
  <c r="BR257"/>
  <c r="AV273"/>
  <c r="AU273"/>
  <c r="CV273"/>
  <c r="CW273"/>
  <c r="CX273"/>
  <c r="BG273"/>
  <c r="BK273"/>
  <c r="CO273"/>
  <c r="CJ273"/>
  <c r="BC273"/>
  <c r="AW273"/>
  <c r="BS273"/>
  <c r="BQ289"/>
  <c r="AW289"/>
  <c r="CU289"/>
  <c r="BB289"/>
  <c r="AU289"/>
  <c r="CX289"/>
  <c r="CJ289"/>
  <c r="CW289"/>
  <c r="CV289"/>
  <c r="AU305"/>
  <c r="AV305"/>
  <c r="BH305"/>
  <c r="BD305"/>
  <c r="CJ305"/>
  <c r="AW305"/>
  <c r="BF305"/>
  <c r="BQ305"/>
  <c r="BK305"/>
  <c r="CO305"/>
  <c r="BG321"/>
  <c r="AU321"/>
  <c r="BC321"/>
  <c r="CU321"/>
  <c r="AW321"/>
  <c r="BB321"/>
  <c r="CX321"/>
  <c r="CV321"/>
  <c r="CW321"/>
  <c r="BR321"/>
  <c r="CK321"/>
  <c r="CA321"/>
  <c r="BH321"/>
  <c r="BK321"/>
  <c r="BF321"/>
  <c r="AU337"/>
  <c r="AW337"/>
  <c r="CW337"/>
  <c r="BC337"/>
  <c r="BR337"/>
  <c r="BG337"/>
  <c r="CX337"/>
  <c r="BK337"/>
  <c r="AW353"/>
  <c r="CW353"/>
  <c r="AU353"/>
  <c r="BS353"/>
  <c r="CV353"/>
  <c r="BU353"/>
  <c r="BB353"/>
  <c r="BH353"/>
  <c r="BR353"/>
  <c r="BK353"/>
  <c r="CU353"/>
  <c r="BF353"/>
  <c r="CJ369"/>
  <c r="AV369"/>
  <c r="AW369"/>
  <c r="CW369"/>
  <c r="CX369"/>
  <c r="BS369"/>
  <c r="BR369"/>
  <c r="BK369"/>
  <c r="BL369"/>
  <c r="AW385"/>
  <c r="CX385"/>
  <c r="CV385"/>
  <c r="AU385"/>
  <c r="CW385"/>
  <c r="BF385"/>
  <c r="BE385"/>
  <c r="BK385"/>
  <c r="BL385"/>
  <c r="CW401"/>
  <c r="CV401"/>
  <c r="AU401"/>
  <c r="AW401"/>
  <c r="CX401"/>
  <c r="CU401"/>
  <c r="BF401"/>
  <c r="BG401"/>
  <c r="BD401"/>
  <c r="BH401"/>
  <c r="BQ401"/>
  <c r="BR401"/>
  <c r="BK401"/>
  <c r="BC401"/>
  <c r="CJ409"/>
  <c r="AW409"/>
  <c r="AU409"/>
  <c r="BS409"/>
  <c r="CV409"/>
  <c r="BC409"/>
  <c r="BD409"/>
  <c r="CW409"/>
  <c r="BK409"/>
  <c r="CW425"/>
  <c r="AU425"/>
  <c r="CV425"/>
  <c r="CX425"/>
  <c r="AW425"/>
  <c r="BC425"/>
  <c r="BH425"/>
  <c r="BB425"/>
  <c r="BQ425"/>
  <c r="BF425"/>
  <c r="CJ425"/>
  <c r="BK425"/>
  <c r="AW481"/>
  <c r="AV481"/>
  <c r="CX481"/>
  <c r="CV481"/>
  <c r="AU481"/>
  <c r="CW481"/>
  <c r="BB481"/>
  <c r="BH481"/>
  <c r="BC481"/>
  <c r="BR481"/>
  <c r="BK481"/>
  <c r="BD481"/>
  <c r="BL481"/>
  <c r="CU329"/>
  <c r="CX133"/>
  <c r="CK25"/>
  <c r="BQ121"/>
  <c r="BK265"/>
  <c r="CX353"/>
  <c r="BH505"/>
  <c r="BK65"/>
  <c r="CU41"/>
  <c r="AR89" i="16" s="1"/>
  <c r="CX22" i="10"/>
  <c r="CC359"/>
  <c r="CV137"/>
  <c r="BL47"/>
  <c r="BK399"/>
  <c r="BL169"/>
  <c r="BB185"/>
  <c r="BR137"/>
  <c r="BR241"/>
  <c r="BR319"/>
  <c r="BL279"/>
  <c r="BQ385"/>
  <c r="AV303"/>
  <c r="BF177"/>
  <c r="BC447"/>
  <c r="CJ279"/>
  <c r="BK489"/>
  <c r="BH185"/>
  <c r="BS305"/>
  <c r="CX177"/>
  <c r="CU374"/>
  <c r="CV30"/>
  <c r="CW30"/>
  <c r="CX77"/>
  <c r="CW77"/>
  <c r="CV77"/>
  <c r="CV125"/>
  <c r="CW125"/>
  <c r="CX125"/>
  <c r="CV451"/>
  <c r="CW451"/>
  <c r="CX451"/>
  <c r="CV459"/>
  <c r="CW459"/>
  <c r="CX459"/>
  <c r="CW474"/>
  <c r="CX474"/>
  <c r="CV474"/>
  <c r="CU474"/>
  <c r="CU482"/>
  <c r="CX482"/>
  <c r="CV482"/>
  <c r="CW482"/>
  <c r="CW17"/>
  <c r="BS17"/>
  <c r="CJ17"/>
  <c r="BD17"/>
  <c r="BK17"/>
  <c r="CU17"/>
  <c r="AR65" i="16" s="1"/>
  <c r="AU17" i="10"/>
  <c r="AV17"/>
  <c r="BQ17"/>
  <c r="CH33"/>
  <c r="AU33"/>
  <c r="CJ33"/>
  <c r="CX33"/>
  <c r="BC33"/>
  <c r="BF33"/>
  <c r="CC33"/>
  <c r="BR33"/>
  <c r="CW33"/>
  <c r="BB33"/>
  <c r="BH33"/>
  <c r="BG33"/>
  <c r="AU49"/>
  <c r="BG49"/>
  <c r="CW49"/>
  <c r="CJ49"/>
  <c r="CX49"/>
  <c r="BF49"/>
  <c r="BQ49"/>
  <c r="CV65"/>
  <c r="CO65"/>
  <c r="BF65"/>
  <c r="CX65"/>
  <c r="CW65"/>
  <c r="BC65"/>
  <c r="CJ65"/>
  <c r="BG65"/>
  <c r="AU65"/>
  <c r="BQ65"/>
  <c r="AU81"/>
  <c r="BD81"/>
  <c r="CU81"/>
  <c r="AR129" i="16" s="1"/>
  <c r="BK81" i="10"/>
  <c r="CJ81"/>
  <c r="BC81"/>
  <c r="BS81"/>
  <c r="AW81"/>
  <c r="CW81"/>
  <c r="BQ81"/>
  <c r="BU97"/>
  <c r="BR97"/>
  <c r="BC97"/>
  <c r="BH97"/>
  <c r="AW97"/>
  <c r="BL97"/>
  <c r="BK97"/>
  <c r="BS97"/>
  <c r="BF113"/>
  <c r="CW113"/>
  <c r="BB113"/>
  <c r="CV113"/>
  <c r="CJ113"/>
  <c r="BR113"/>
  <c r="CH113"/>
  <c r="CX113"/>
  <c r="BH113"/>
  <c r="BG129"/>
  <c r="BB129"/>
  <c r="CX129"/>
  <c r="CU129"/>
  <c r="AW129"/>
  <c r="BK129"/>
  <c r="BF129"/>
  <c r="BQ129"/>
  <c r="CJ129"/>
  <c r="AU145"/>
  <c r="CX145"/>
  <c r="AV145"/>
  <c r="CW145"/>
  <c r="CJ145"/>
  <c r="CV145"/>
  <c r="AW145"/>
  <c r="BC145"/>
  <c r="BF145"/>
  <c r="BK145"/>
  <c r="BB145"/>
  <c r="CK145"/>
  <c r="BH145"/>
  <c r="AW161"/>
  <c r="AU161"/>
  <c r="AV161"/>
  <c r="BK161"/>
  <c r="BC161"/>
  <c r="CJ161"/>
  <c r="BR161"/>
  <c r="BF161"/>
  <c r="AU177"/>
  <c r="AW177"/>
  <c r="BC177"/>
  <c r="CV177"/>
  <c r="CW177"/>
  <c r="BK177"/>
  <c r="BR177"/>
  <c r="BH177"/>
  <c r="CV193"/>
  <c r="AV193"/>
  <c r="CH193"/>
  <c r="CW193"/>
  <c r="AU193"/>
  <c r="AW193"/>
  <c r="CX193"/>
  <c r="BB193"/>
  <c r="BH193"/>
  <c r="BD193"/>
  <c r="BC193"/>
  <c r="BG193"/>
  <c r="BF193"/>
  <c r="CJ193"/>
  <c r="BQ193"/>
  <c r="AW209"/>
  <c r="AU209"/>
  <c r="BU209"/>
  <c r="BH209"/>
  <c r="CJ209"/>
  <c r="BB209"/>
  <c r="BF209"/>
  <c r="AU225"/>
  <c r="BH225"/>
  <c r="BS225"/>
  <c r="AW225"/>
  <c r="BL225"/>
  <c r="CJ225"/>
  <c r="BQ225"/>
  <c r="BF225"/>
  <c r="BR225"/>
  <c r="BK225"/>
  <c r="CV241"/>
  <c r="CC241"/>
  <c r="CW241"/>
  <c r="AV241"/>
  <c r="CX241"/>
  <c r="AW241"/>
  <c r="AU241"/>
  <c r="BC241"/>
  <c r="BK241"/>
  <c r="BF241"/>
  <c r="BS241"/>
  <c r="CU241"/>
  <c r="AU265"/>
  <c r="AV265"/>
  <c r="CV265"/>
  <c r="BS265"/>
  <c r="CW265"/>
  <c r="AW265"/>
  <c r="CJ265"/>
  <c r="BC265"/>
  <c r="BF265"/>
  <c r="CV281"/>
  <c r="CW281"/>
  <c r="AW281"/>
  <c r="AU281"/>
  <c r="CJ281"/>
  <c r="BC281"/>
  <c r="CX281"/>
  <c r="BF281"/>
  <c r="BH281"/>
  <c r="BU281"/>
  <c r="AW297"/>
  <c r="AU297"/>
  <c r="CW297"/>
  <c r="BD297"/>
  <c r="CV297"/>
  <c r="BF297"/>
  <c r="BH297"/>
  <c r="BQ297"/>
  <c r="BK297"/>
  <c r="BS297"/>
  <c r="BU297"/>
  <c r="BL297"/>
  <c r="CJ313"/>
  <c r="AV313"/>
  <c r="AU313"/>
  <c r="BK313"/>
  <c r="BH313"/>
  <c r="BQ313"/>
  <c r="BU313"/>
  <c r="CW313"/>
  <c r="AW313"/>
  <c r="CW329"/>
  <c r="AW329"/>
  <c r="AU329"/>
  <c r="BH329"/>
  <c r="BR329"/>
  <c r="BL329"/>
  <c r="BQ329"/>
  <c r="CJ345"/>
  <c r="AV345"/>
  <c r="AU345"/>
  <c r="AW345"/>
  <c r="BD345"/>
  <c r="BC345"/>
  <c r="BB345"/>
  <c r="CX361"/>
  <c r="AW361"/>
  <c r="CV361"/>
  <c r="AU361"/>
  <c r="CW361"/>
  <c r="BF361"/>
  <c r="AV361"/>
  <c r="BB361"/>
  <c r="BR361"/>
  <c r="BK361"/>
  <c r="CC377"/>
  <c r="CU377"/>
  <c r="BR377"/>
  <c r="CO377"/>
  <c r="AV377"/>
  <c r="AU377"/>
  <c r="BS377"/>
  <c r="CJ377"/>
  <c r="BF377"/>
  <c r="CJ393"/>
  <c r="CO393"/>
  <c r="AW393"/>
  <c r="CX393"/>
  <c r="BG393"/>
  <c r="BL393"/>
  <c r="BS393"/>
  <c r="BR393"/>
  <c r="AU393"/>
  <c r="BU393"/>
  <c r="BB393"/>
  <c r="BK393"/>
  <c r="CW393"/>
  <c r="BF393"/>
  <c r="CU393"/>
  <c r="BH393"/>
  <c r="AV417"/>
  <c r="AU417"/>
  <c r="BC417"/>
  <c r="AW417"/>
  <c r="BS417"/>
  <c r="BD417"/>
  <c r="CX505"/>
  <c r="CW505"/>
  <c r="AW505"/>
  <c r="AU505"/>
  <c r="CV505"/>
  <c r="BB505"/>
  <c r="BC505"/>
  <c r="CJ505"/>
  <c r="BK505"/>
  <c r="CG505"/>
  <c r="BD505"/>
  <c r="CX179"/>
  <c r="CW179"/>
  <c r="CV179"/>
  <c r="CU179"/>
  <c r="CX187"/>
  <c r="CW187"/>
  <c r="CV187"/>
  <c r="CX195"/>
  <c r="CW195"/>
  <c r="CU210"/>
  <c r="CX210"/>
  <c r="CV210"/>
  <c r="CW210"/>
  <c r="CU218"/>
  <c r="CW218"/>
  <c r="CV218"/>
  <c r="CX272"/>
  <c r="CW272"/>
  <c r="CV272"/>
  <c r="CU272"/>
  <c r="CX280"/>
  <c r="CU280"/>
  <c r="CW280"/>
  <c r="CV280"/>
  <c r="CU295"/>
  <c r="CV295"/>
  <c r="CW295"/>
  <c r="CX295"/>
  <c r="CV303"/>
  <c r="CX303"/>
  <c r="CW303"/>
  <c r="CV342"/>
  <c r="CU342"/>
  <c r="CW342"/>
  <c r="CW350"/>
  <c r="CV350"/>
  <c r="CU350"/>
  <c r="CU366"/>
  <c r="CW366"/>
  <c r="CX366"/>
  <c r="CV374"/>
  <c r="CX374"/>
  <c r="A430" i="16"/>
  <c r="AR430"/>
  <c r="AR442"/>
  <c r="A442"/>
  <c r="AR450"/>
  <c r="A450"/>
  <c r="AR454"/>
  <c r="A454"/>
  <c r="AR458"/>
  <c r="A458"/>
  <c r="AU15" i="10"/>
  <c r="CU15"/>
  <c r="AR63" i="16" s="1"/>
  <c r="BC15" i="10"/>
  <c r="BG15"/>
  <c r="AW15"/>
  <c r="BU15"/>
  <c r="BR15"/>
  <c r="BB15"/>
  <c r="AV15"/>
  <c r="CV15"/>
  <c r="BK15"/>
  <c r="CX23"/>
  <c r="BL23"/>
  <c r="CW23"/>
  <c r="BF23"/>
  <c r="BH23"/>
  <c r="AU23"/>
  <c r="BQ23"/>
  <c r="BR23"/>
  <c r="AW23"/>
  <c r="CV23"/>
  <c r="CH23"/>
  <c r="BE23"/>
  <c r="BH31"/>
  <c r="BG31"/>
  <c r="BS31"/>
  <c r="BB31"/>
  <c r="BC31"/>
  <c r="BK31"/>
  <c r="AU31"/>
  <c r="CJ31"/>
  <c r="CX31"/>
  <c r="AV31"/>
  <c r="BD31"/>
  <c r="BF31"/>
  <c r="BR31"/>
  <c r="BQ31"/>
  <c r="CW39"/>
  <c r="CJ39"/>
  <c r="CU39"/>
  <c r="AR87" i="16" s="1"/>
  <c r="AV39" i="10"/>
  <c r="BR39"/>
  <c r="BC39"/>
  <c r="BF39"/>
  <c r="CV39"/>
  <c r="CV47"/>
  <c r="CX47"/>
  <c r="CU47"/>
  <c r="AR95" i="16" s="1"/>
  <c r="CC47" i="10"/>
  <c r="BS47"/>
  <c r="AU47"/>
  <c r="AV47"/>
  <c r="CW47"/>
  <c r="BR47"/>
  <c r="CO47"/>
  <c r="BH47"/>
  <c r="BG47"/>
  <c r="AW55"/>
  <c r="BH55"/>
  <c r="AU55"/>
  <c r="BR55"/>
  <c r="CU55"/>
  <c r="AR103" i="16" s="1"/>
  <c r="BU55" i="10"/>
  <c r="CV55"/>
  <c r="CX55"/>
  <c r="BG55"/>
  <c r="BF55"/>
  <c r="BK55"/>
  <c r="CJ55"/>
  <c r="BD63"/>
  <c r="CO63"/>
  <c r="CV63"/>
  <c r="CU63"/>
  <c r="AR111" i="16" s="1"/>
  <c r="BG63" i="10"/>
  <c r="BF63"/>
  <c r="AU63"/>
  <c r="BE63"/>
  <c r="BB63"/>
  <c r="AV63"/>
  <c r="AW63"/>
  <c r="BC63"/>
  <c r="AW71"/>
  <c r="CV71"/>
  <c r="CW71"/>
  <c r="BS71"/>
  <c r="AV71"/>
  <c r="CU71"/>
  <c r="AR119" i="16" s="1"/>
  <c r="CH71" i="10"/>
  <c r="CJ71"/>
  <c r="BE71"/>
  <c r="BC71"/>
  <c r="BF71"/>
  <c r="AW79"/>
  <c r="AU79"/>
  <c r="CW79"/>
  <c r="BH79"/>
  <c r="CU79"/>
  <c r="AR127" i="16" s="1"/>
  <c r="BK79" i="10"/>
  <c r="CX79"/>
  <c r="AV79"/>
  <c r="BF79"/>
  <c r="CJ79"/>
  <c r="BB79"/>
  <c r="CV79"/>
  <c r="CO79"/>
  <c r="AW87"/>
  <c r="AU87"/>
  <c r="CU87"/>
  <c r="AR135" i="16" s="1"/>
  <c r="CX87" i="10"/>
  <c r="BH87"/>
  <c r="BC87"/>
  <c r="BF87"/>
  <c r="CV87"/>
  <c r="BB87"/>
  <c r="AW95"/>
  <c r="BD95"/>
  <c r="CV95"/>
  <c r="AV95"/>
  <c r="AU95"/>
  <c r="BK95"/>
  <c r="BF95"/>
  <c r="BH95"/>
  <c r="CU95"/>
  <c r="AR143" i="16" s="1"/>
  <c r="BR95" i="10"/>
  <c r="BU95"/>
  <c r="CC103"/>
  <c r="CW103"/>
  <c r="BH103"/>
  <c r="BC103"/>
  <c r="AU103"/>
  <c r="BS103"/>
  <c r="CJ103"/>
  <c r="AW103"/>
  <c r="BG103"/>
  <c r="CV103"/>
  <c r="BL103"/>
  <c r="CU103"/>
  <c r="AR151" i="16" s="1"/>
  <c r="BB103" i="10"/>
  <c r="AV103"/>
  <c r="BQ103"/>
  <c r="BC111"/>
  <c r="CV111"/>
  <c r="CJ111"/>
  <c r="BB111"/>
  <c r="AU111"/>
  <c r="BH111"/>
  <c r="AW111"/>
  <c r="CX111"/>
  <c r="CU111"/>
  <c r="AR159" i="16" s="1"/>
  <c r="BS111" i="10"/>
  <c r="CJ119"/>
  <c r="AW119"/>
  <c r="CV119"/>
  <c r="BR119"/>
  <c r="BK119"/>
  <c r="CW119"/>
  <c r="BB119"/>
  <c r="AW127"/>
  <c r="CV127"/>
  <c r="AU127"/>
  <c r="CW127"/>
  <c r="BC127"/>
  <c r="BD127"/>
  <c r="BF127"/>
  <c r="AV127"/>
  <c r="CX127"/>
  <c r="BS127"/>
  <c r="AU135"/>
  <c r="CW135"/>
  <c r="AW135"/>
  <c r="BD135"/>
  <c r="BC135"/>
  <c r="CW143"/>
  <c r="AW143"/>
  <c r="CV143"/>
  <c r="CX143"/>
  <c r="CU143"/>
  <c r="BS143"/>
  <c r="AU143"/>
  <c r="BC143"/>
  <c r="BD143"/>
  <c r="BH143"/>
  <c r="AV143"/>
  <c r="CJ143"/>
  <c r="BK143"/>
  <c r="CJ151"/>
  <c r="CO151"/>
  <c r="CX151"/>
  <c r="AW151"/>
  <c r="CV151"/>
  <c r="AU151"/>
  <c r="CW151"/>
  <c r="BC151"/>
  <c r="CC151"/>
  <c r="BG151"/>
  <c r="BS151"/>
  <c r="BR151"/>
  <c r="AW159"/>
  <c r="CW159"/>
  <c r="AU159"/>
  <c r="BK159"/>
  <c r="CX159"/>
  <c r="BH159"/>
  <c r="CU159"/>
  <c r="BC159"/>
  <c r="BL159"/>
  <c r="AV159"/>
  <c r="CJ159"/>
  <c r="CX167"/>
  <c r="CV167"/>
  <c r="AU167"/>
  <c r="CW167"/>
  <c r="AV167"/>
  <c r="BL167"/>
  <c r="BQ167"/>
  <c r="BC175"/>
  <c r="AU175"/>
  <c r="BH175"/>
  <c r="BF175"/>
  <c r="CJ175"/>
  <c r="BK175"/>
  <c r="AU183"/>
  <c r="BG183"/>
  <c r="CJ183"/>
  <c r="BS183"/>
  <c r="BK183"/>
  <c r="CX183"/>
  <c r="BF183"/>
  <c r="BR183"/>
  <c r="AW183"/>
  <c r="BK191"/>
  <c r="BR191"/>
  <c r="CJ191"/>
  <c r="AV191"/>
  <c r="CU191"/>
  <c r="AU199"/>
  <c r="BK199"/>
  <c r="BC199"/>
  <c r="CU199"/>
  <c r="AV199"/>
  <c r="BG199"/>
  <c r="BH199"/>
  <c r="CV199"/>
  <c r="CW199"/>
  <c r="CJ199"/>
  <c r="BF199"/>
  <c r="BS199"/>
  <c r="AU207"/>
  <c r="AW207"/>
  <c r="CX207"/>
  <c r="BC207"/>
  <c r="BH207"/>
  <c r="CC207"/>
  <c r="CV207"/>
  <c r="CJ207"/>
  <c r="CU207"/>
  <c r="BK207"/>
  <c r="BL207"/>
  <c r="BR207"/>
  <c r="BF207"/>
  <c r="BL247"/>
  <c r="BF247"/>
  <c r="AU255"/>
  <c r="AW255"/>
  <c r="BR255"/>
  <c r="BC255"/>
  <c r="BF255"/>
  <c r="BD255"/>
  <c r="AV255"/>
  <c r="BQ255"/>
  <c r="AW263"/>
  <c r="BS263"/>
  <c r="CJ263"/>
  <c r="AV263"/>
  <c r="BR263"/>
  <c r="CU271"/>
  <c r="CC271"/>
  <c r="CW271"/>
  <c r="AW271"/>
  <c r="CX271"/>
  <c r="BS271"/>
  <c r="CV271"/>
  <c r="BH271"/>
  <c r="BR271"/>
  <c r="BQ271"/>
  <c r="BF271"/>
  <c r="AU271"/>
  <c r="CX279"/>
  <c r="CW279"/>
  <c r="CV279"/>
  <c r="BD279"/>
  <c r="AW279"/>
  <c r="BF279"/>
  <c r="AU279"/>
  <c r="BG279"/>
  <c r="BB279"/>
  <c r="AU287"/>
  <c r="CJ287"/>
  <c r="AW287"/>
  <c r="AV287"/>
  <c r="BC287"/>
  <c r="BH287"/>
  <c r="BR287"/>
  <c r="AW295"/>
  <c r="AU295"/>
  <c r="AV295"/>
  <c r="CH295"/>
  <c r="BC295"/>
  <c r="CJ303"/>
  <c r="AW303"/>
  <c r="BG303"/>
  <c r="BE303"/>
  <c r="BC303"/>
  <c r="AU303"/>
  <c r="BK303"/>
  <c r="BB311"/>
  <c r="BS311"/>
  <c r="BR311"/>
  <c r="CO311"/>
  <c r="CU311"/>
  <c r="AW311"/>
  <c r="AU319"/>
  <c r="AW319"/>
  <c r="BG319"/>
  <c r="BC319"/>
  <c r="AV319"/>
  <c r="CH319"/>
  <c r="CV319"/>
  <c r="AU327"/>
  <c r="AW327"/>
  <c r="CW327"/>
  <c r="BU327"/>
  <c r="BC327"/>
  <c r="CV327"/>
  <c r="BB327"/>
  <c r="AV327"/>
  <c r="BQ327"/>
  <c r="BF327"/>
  <c r="BK327"/>
  <c r="AU335"/>
  <c r="AW335"/>
  <c r="BD335"/>
  <c r="BG335"/>
  <c r="BC335"/>
  <c r="AV335"/>
  <c r="BK335"/>
  <c r="CH335"/>
  <c r="AU343"/>
  <c r="BD343"/>
  <c r="BH343"/>
  <c r="BK343"/>
  <c r="AU351"/>
  <c r="CW351"/>
  <c r="AW351"/>
  <c r="BQ351"/>
  <c r="BC351"/>
  <c r="BB351"/>
  <c r="AV351"/>
  <c r="AU359"/>
  <c r="AW359"/>
  <c r="CX359"/>
  <c r="BS359"/>
  <c r="CJ359"/>
  <c r="BD359"/>
  <c r="BF359"/>
  <c r="BG359"/>
  <c r="AV359"/>
  <c r="BB359"/>
  <c r="CW359"/>
  <c r="BC359"/>
  <c r="AU367"/>
  <c r="AW367"/>
  <c r="BS367"/>
  <c r="BH367"/>
  <c r="AU375"/>
  <c r="BC375"/>
  <c r="BR375"/>
  <c r="AW375"/>
  <c r="CW375"/>
  <c r="BF375"/>
  <c r="AV375"/>
  <c r="BQ375"/>
  <c r="BH375"/>
  <c r="BK375"/>
  <c r="CU375"/>
  <c r="BH383"/>
  <c r="AV383"/>
  <c r="BL383"/>
  <c r="CW391"/>
  <c r="BH391"/>
  <c r="BG391"/>
  <c r="AV391"/>
  <c r="BR391"/>
  <c r="BF391"/>
  <c r="CK391"/>
  <c r="BL391"/>
  <c r="BG399"/>
  <c r="BR399"/>
  <c r="BC399"/>
  <c r="AU407"/>
  <c r="CW407"/>
  <c r="AW407"/>
  <c r="BC407"/>
  <c r="BS407"/>
  <c r="BB407"/>
  <c r="CU407"/>
  <c r="BF407"/>
  <c r="CV407"/>
  <c r="BR407"/>
  <c r="AU415"/>
  <c r="AW415"/>
  <c r="CO415"/>
  <c r="AV415"/>
  <c r="CU415"/>
  <c r="AW423"/>
  <c r="AU423"/>
  <c r="BB423"/>
  <c r="BF423"/>
  <c r="AV423"/>
  <c r="BC423"/>
  <c r="BQ423"/>
  <c r="BK423"/>
  <c r="CX431"/>
  <c r="AW431"/>
  <c r="CV431"/>
  <c r="AU431"/>
  <c r="BH431"/>
  <c r="CU431"/>
  <c r="CW431"/>
  <c r="CJ431"/>
  <c r="BK431"/>
  <c r="BG431"/>
  <c r="BQ431"/>
  <c r="BR431"/>
  <c r="CX439"/>
  <c r="AU439"/>
  <c r="CV439"/>
  <c r="BH439"/>
  <c r="BD439"/>
  <c r="AW439"/>
  <c r="BG439"/>
  <c r="BF439"/>
  <c r="BQ439"/>
  <c r="BK439"/>
  <c r="CW447"/>
  <c r="CJ447"/>
  <c r="AW447"/>
  <c r="AU447"/>
  <c r="BB447"/>
  <c r="CV447"/>
  <c r="BD447"/>
  <c r="AV447"/>
  <c r="CH447"/>
  <c r="BR447"/>
  <c r="BH447"/>
  <c r="BF447"/>
  <c r="CX455"/>
  <c r="BC455"/>
  <c r="CV455"/>
  <c r="AU455"/>
  <c r="BH455"/>
  <c r="CW455"/>
  <c r="BS455"/>
  <c r="AW455"/>
  <c r="BQ455"/>
  <c r="CV463"/>
  <c r="AU463"/>
  <c r="CX463"/>
  <c r="BG463"/>
  <c r="BC463"/>
  <c r="CW463"/>
  <c r="BK463"/>
  <c r="AV463"/>
  <c r="CU463"/>
  <c r="AW463"/>
  <c r="BR463"/>
  <c r="BQ463"/>
  <c r="AU471"/>
  <c r="CV471"/>
  <c r="AW471"/>
  <c r="CW471"/>
  <c r="BG471"/>
  <c r="CX471"/>
  <c r="AV471"/>
  <c r="BF471"/>
  <c r="BL471"/>
  <c r="CV479"/>
  <c r="AW479"/>
  <c r="AU479"/>
  <c r="CX479"/>
  <c r="BQ479"/>
  <c r="BC479"/>
  <c r="BF479"/>
  <c r="BR479"/>
  <c r="CU479"/>
  <c r="AU487"/>
  <c r="AW487"/>
  <c r="BD487"/>
  <c r="BH487"/>
  <c r="AV487"/>
  <c r="BQ487"/>
  <c r="CA487"/>
  <c r="AW495"/>
  <c r="CW495"/>
  <c r="BH495"/>
  <c r="CV495"/>
  <c r="CA495"/>
  <c r="BK495"/>
  <c r="AU495"/>
  <c r="CU495"/>
  <c r="BF495"/>
  <c r="CW503"/>
  <c r="BK503"/>
  <c r="CX503"/>
  <c r="BD503"/>
  <c r="AW503"/>
  <c r="BS503"/>
  <c r="BG503"/>
  <c r="AV503"/>
  <c r="BF503"/>
  <c r="CJ503"/>
  <c r="BM385"/>
  <c r="BF105"/>
  <c r="BF273"/>
  <c r="CV377"/>
  <c r="CJ241"/>
  <c r="BH337"/>
  <c r="BU193"/>
  <c r="BG289"/>
  <c r="BF329"/>
  <c r="BF25"/>
  <c r="BF313"/>
  <c r="BL353"/>
  <c r="BU377"/>
  <c r="BB97"/>
  <c r="BE313"/>
  <c r="BR505"/>
  <c r="BS361"/>
  <c r="BK329"/>
  <c r="BH273"/>
  <c r="BC305"/>
  <c r="CV46"/>
  <c r="AW113"/>
  <c r="CJ73"/>
  <c r="AW33"/>
  <c r="AW17"/>
  <c r="CU399"/>
  <c r="CC481"/>
  <c r="CU193"/>
  <c r="CJ319"/>
  <c r="CX46"/>
  <c r="CU319"/>
  <c r="CK113"/>
  <c r="BU487"/>
  <c r="BL255"/>
  <c r="BQ79"/>
  <c r="BK111"/>
  <c r="BK49"/>
  <c r="BK87"/>
  <c r="BQ57"/>
  <c r="BL281"/>
  <c r="BR127"/>
  <c r="BK289"/>
  <c r="BR167"/>
  <c r="BR273"/>
  <c r="BF369"/>
  <c r="BF415"/>
  <c r="BF159"/>
  <c r="BF73"/>
  <c r="BF153"/>
  <c r="BC289"/>
  <c r="BQ393"/>
  <c r="CJ23"/>
  <c r="AV55"/>
  <c r="BD113"/>
  <c r="BF103"/>
  <c r="AU97"/>
  <c r="BE127"/>
  <c r="CJ177"/>
  <c r="CJ463"/>
  <c r="AV279"/>
  <c r="AV175"/>
  <c r="AV111"/>
  <c r="BF119"/>
  <c r="BC495"/>
  <c r="BC119"/>
  <c r="BS313"/>
  <c r="BR49"/>
  <c r="BR135"/>
  <c r="BH257"/>
  <c r="CV183"/>
  <c r="BH335"/>
  <c r="BH369"/>
  <c r="BC167"/>
  <c r="BB305"/>
  <c r="CX103"/>
  <c r="AU369"/>
  <c r="CX497"/>
  <c r="CW497"/>
  <c r="AU497"/>
  <c r="AW497"/>
  <c r="AV497"/>
  <c r="BC497"/>
  <c r="BK497"/>
  <c r="CV497"/>
  <c r="BS497"/>
  <c r="BB508"/>
  <c r="BB402"/>
  <c r="BB412"/>
  <c r="BB307"/>
  <c r="BB275"/>
  <c r="BB83"/>
  <c r="BB334"/>
  <c r="BB437"/>
  <c r="BB374"/>
  <c r="BB164"/>
  <c r="BB301"/>
  <c r="BB150"/>
  <c r="BB92"/>
  <c r="BB470"/>
  <c r="BB405"/>
  <c r="BB430"/>
  <c r="BB205"/>
  <c r="BB174"/>
  <c r="BB284"/>
  <c r="BB219"/>
  <c r="BB242"/>
  <c r="BB270"/>
  <c r="BB388"/>
  <c r="BB34"/>
  <c r="BB340"/>
  <c r="BB155"/>
  <c r="BB28"/>
  <c r="BB46"/>
  <c r="BB139"/>
  <c r="BB69"/>
  <c r="BB221"/>
  <c r="BB370"/>
  <c r="BB299"/>
  <c r="BB389"/>
  <c r="BB228"/>
  <c r="BB10"/>
  <c r="BB330"/>
  <c r="BB316"/>
  <c r="BB229"/>
  <c r="BB476"/>
  <c r="BB147"/>
  <c r="BB451"/>
  <c r="BB428"/>
  <c r="BB406"/>
  <c r="BB366"/>
  <c r="BB188"/>
  <c r="BB264"/>
  <c r="BB115"/>
  <c r="BB346"/>
  <c r="BB74"/>
  <c r="BB222"/>
  <c r="BB344"/>
  <c r="BB67"/>
  <c r="BB86"/>
  <c r="BB108"/>
  <c r="BB214"/>
  <c r="BB168"/>
  <c r="BB274"/>
  <c r="BB45"/>
  <c r="BB42"/>
  <c r="BB181"/>
  <c r="BB123"/>
  <c r="BB387"/>
  <c r="BB30"/>
  <c r="BB443"/>
  <c r="BB336"/>
  <c r="BB68"/>
  <c r="BB75"/>
  <c r="BB478"/>
  <c r="BB211"/>
  <c r="BB304"/>
  <c r="BB266"/>
  <c r="BB131"/>
  <c r="BB20"/>
  <c r="BB76"/>
  <c r="BB363"/>
  <c r="BB54"/>
  <c r="BB282"/>
  <c r="BB507"/>
  <c r="BB291"/>
  <c r="BB278"/>
  <c r="BB109"/>
  <c r="BB395"/>
  <c r="BB50"/>
  <c r="BB445"/>
  <c r="BB38"/>
  <c r="BB112"/>
  <c r="BB12"/>
  <c r="BB26"/>
  <c r="BB347"/>
  <c r="BB298"/>
  <c r="BB51"/>
  <c r="BB162"/>
  <c r="BB53"/>
  <c r="BB98"/>
  <c r="BB404"/>
  <c r="BB268"/>
  <c r="BB365"/>
  <c r="BB450"/>
  <c r="BB277"/>
  <c r="BB269"/>
  <c r="BB246"/>
  <c r="BB485"/>
  <c r="BB146"/>
  <c r="BB133"/>
  <c r="BK202"/>
  <c r="BK427"/>
  <c r="BK414"/>
  <c r="BK283"/>
  <c r="BK30"/>
  <c r="BK461"/>
  <c r="BK188"/>
  <c r="BK27"/>
  <c r="BK420"/>
  <c r="BK372"/>
  <c r="BK132"/>
  <c r="BK388"/>
  <c r="BK60"/>
  <c r="BK324"/>
  <c r="BK148"/>
  <c r="BK218"/>
  <c r="BK429"/>
  <c r="BK139"/>
  <c r="BK194"/>
  <c r="BK74"/>
  <c r="BK280"/>
  <c r="BK459"/>
  <c r="BK411"/>
  <c r="BK282"/>
  <c r="BK29"/>
  <c r="BK104"/>
  <c r="BK138"/>
  <c r="BK43"/>
  <c r="BK421"/>
  <c r="BK165"/>
  <c r="BK413"/>
  <c r="BK410"/>
  <c r="BK379"/>
  <c r="BK450"/>
  <c r="BK94"/>
  <c r="BK35"/>
  <c r="BK363"/>
  <c r="BK302"/>
  <c r="BK258"/>
  <c r="BK186"/>
  <c r="BK114"/>
  <c r="BK93"/>
  <c r="BK198"/>
  <c r="BK251"/>
  <c r="BK264"/>
  <c r="BK328"/>
  <c r="BK422"/>
  <c r="BK424"/>
  <c r="BK108"/>
  <c r="BK110"/>
  <c r="BK260"/>
  <c r="BK206"/>
  <c r="BK506"/>
  <c r="BK275"/>
  <c r="BK493"/>
  <c r="BK146"/>
  <c r="BK494"/>
  <c r="BK141"/>
  <c r="BK157"/>
  <c r="BK184"/>
  <c r="BK147"/>
  <c r="BK224"/>
  <c r="BK325"/>
  <c r="BK386"/>
  <c r="BK508"/>
  <c r="BK67"/>
  <c r="BK98"/>
  <c r="BK101"/>
  <c r="BK26"/>
  <c r="BK13"/>
  <c r="BK333"/>
  <c r="BK252"/>
  <c r="BK484"/>
  <c r="BK10"/>
  <c r="BK164"/>
  <c r="BK294"/>
  <c r="BK288"/>
  <c r="BK355"/>
  <c r="BK365"/>
  <c r="BK309"/>
  <c r="BK125"/>
  <c r="BK130"/>
  <c r="BK261"/>
  <c r="BK406"/>
  <c r="BK180"/>
  <c r="BK364"/>
  <c r="BK467"/>
  <c r="BK381"/>
  <c r="BK68"/>
  <c r="BK262"/>
  <c r="BK299"/>
  <c r="BK92"/>
  <c r="BK389"/>
  <c r="BK394"/>
  <c r="BK253"/>
  <c r="BK181"/>
  <c r="BK400"/>
  <c r="BK248"/>
  <c r="BK316"/>
  <c r="BK286"/>
  <c r="BK284"/>
  <c r="BK462"/>
  <c r="BK349"/>
  <c r="BK210"/>
  <c r="BK268"/>
  <c r="BK99"/>
  <c r="BK21"/>
  <c r="BK285"/>
  <c r="BK244"/>
  <c r="BK382"/>
  <c r="BK163"/>
  <c r="BK352"/>
  <c r="BK126"/>
  <c r="BK374"/>
  <c r="BK250"/>
  <c r="BK196"/>
  <c r="BK212"/>
  <c r="BK117"/>
  <c r="BK18"/>
  <c r="BK204"/>
  <c r="BK478"/>
  <c r="BK189"/>
  <c r="BK491"/>
  <c r="BK172"/>
  <c r="BK396"/>
  <c r="BK371"/>
  <c r="BK179"/>
  <c r="BK272"/>
  <c r="BK222"/>
  <c r="BK356"/>
  <c r="BK85"/>
  <c r="BK174"/>
  <c r="BK426"/>
  <c r="BK70"/>
  <c r="BK259"/>
  <c r="BK501"/>
  <c r="BK317"/>
  <c r="BK237"/>
  <c r="BK315"/>
  <c r="BK84"/>
  <c r="BK91"/>
  <c r="BK149"/>
  <c r="BK308"/>
  <c r="BK404"/>
  <c r="BK86"/>
  <c r="BK341"/>
  <c r="BK278"/>
  <c r="BK83"/>
  <c r="BK403"/>
  <c r="BK109"/>
  <c r="BK438"/>
  <c r="BK312"/>
  <c r="BK469"/>
  <c r="BK219"/>
  <c r="BK445"/>
  <c r="BK236"/>
  <c r="BK131"/>
  <c r="BK106"/>
  <c r="BK20"/>
  <c r="BK197"/>
  <c r="BK336"/>
  <c r="BK45"/>
  <c r="BK46"/>
  <c r="BK304"/>
  <c r="BK205"/>
  <c r="BK22"/>
  <c r="BK483"/>
  <c r="BQ257"/>
  <c r="BK281"/>
  <c r="BU185"/>
  <c r="BF257"/>
  <c r="BF505"/>
  <c r="BF481"/>
  <c r="BQ209"/>
  <c r="CV33"/>
  <c r="BK193"/>
  <c r="BL241"/>
  <c r="BC169"/>
  <c r="BG369"/>
  <c r="CA137"/>
  <c r="AR163" i="16"/>
  <c r="CU30" i="10"/>
  <c r="AR78" i="16" s="1"/>
  <c r="CV17" i="10"/>
  <c r="AV385"/>
  <c r="CJ337"/>
  <c r="CU443"/>
  <c r="CK401"/>
  <c r="BU49"/>
  <c r="BK377"/>
  <c r="BR425"/>
  <c r="BG377"/>
  <c r="CJ185"/>
  <c r="BC49"/>
  <c r="CU439"/>
  <c r="CU305"/>
  <c r="CU359"/>
  <c r="CW319"/>
  <c r="CU54"/>
  <c r="AR102" i="16" s="1"/>
  <c r="CK257" i="10"/>
  <c r="BC377"/>
  <c r="BK455"/>
  <c r="BK33"/>
  <c r="BK367"/>
  <c r="BH289"/>
  <c r="BL295"/>
  <c r="BL479"/>
  <c r="BL321"/>
  <c r="CX119"/>
  <c r="BR417"/>
  <c r="BF303"/>
  <c r="BF167"/>
  <c r="CX377"/>
  <c r="BH81"/>
  <c r="CU31"/>
  <c r="AR79" i="16" s="1"/>
  <c r="CU23" i="10"/>
  <c r="AR71" i="16" s="1"/>
  <c r="BG97" i="10"/>
  <c r="CC311"/>
  <c r="AV431"/>
  <c r="AV183"/>
  <c r="BF409"/>
  <c r="BC17"/>
  <c r="BD119"/>
  <c r="BK407"/>
  <c r="BK167"/>
  <c r="BK63"/>
  <c r="BR103"/>
  <c r="BR129"/>
  <c r="BH497"/>
  <c r="CV337"/>
  <c r="CX495"/>
  <c r="BF135"/>
  <c r="BF455"/>
  <c r="BD111"/>
  <c r="BD169"/>
  <c r="BC367"/>
  <c r="BC385"/>
  <c r="BB143"/>
  <c r="BF81"/>
  <c r="CX350"/>
  <c r="CJ95"/>
  <c r="CJ87"/>
  <c r="CJ47"/>
  <c r="CV369"/>
  <c r="CV351"/>
  <c r="AW489"/>
  <c r="AU489"/>
  <c r="AV489"/>
  <c r="BC489"/>
  <c r="BH489"/>
  <c r="BQ489"/>
  <c r="BB489"/>
  <c r="BF489"/>
  <c r="BL185"/>
  <c r="BF289"/>
  <c r="AW65"/>
  <c r="BG113"/>
  <c r="BC353"/>
  <c r="BC185"/>
  <c r="CA313"/>
  <c r="CG17"/>
  <c r="BL81"/>
  <c r="BL345"/>
  <c r="BL273"/>
  <c r="BL129"/>
  <c r="BK113"/>
  <c r="CU38"/>
  <c r="AR86" i="16" s="1"/>
  <c r="BF17" i="10"/>
  <c r="BR145"/>
  <c r="BR313"/>
  <c r="BH417"/>
  <c r="CU337"/>
  <c r="BB161"/>
  <c r="BC297"/>
  <c r="CU451"/>
  <c r="CU385"/>
  <c r="CH337"/>
  <c r="BC487"/>
  <c r="CU137"/>
  <c r="CK161"/>
  <c r="CK175"/>
  <c r="BL303"/>
  <c r="BK89"/>
  <c r="BK287"/>
  <c r="BK209"/>
  <c r="BK391"/>
  <c r="BH377"/>
  <c r="BL183"/>
  <c r="AU119"/>
  <c r="BR351"/>
  <c r="BR121"/>
  <c r="BR383"/>
  <c r="BF343"/>
  <c r="BF295"/>
  <c r="BF367"/>
  <c r="AW377"/>
  <c r="BQ335"/>
  <c r="CX81"/>
  <c r="AW31"/>
  <c r="BK47"/>
  <c r="CW63"/>
  <c r="AU113"/>
  <c r="BF97"/>
  <c r="CJ249"/>
  <c r="CJ311"/>
  <c r="AV439"/>
  <c r="AV343"/>
  <c r="BK487"/>
  <c r="BD79"/>
  <c r="BD385"/>
  <c r="BR281"/>
  <c r="BS15"/>
  <c r="CX71"/>
  <c r="BR41"/>
  <c r="BH415"/>
  <c r="BC57"/>
  <c r="BB191"/>
  <c r="CU77"/>
  <c r="AR125" i="16" s="1"/>
  <c r="CX95" i="10"/>
  <c r="AW49"/>
  <c r="CW377"/>
  <c r="CV343"/>
  <c r="AU503"/>
  <c r="CA287"/>
  <c r="AR124" i="16"/>
  <c r="BS337" i="10"/>
  <c r="BS14"/>
  <c r="BS50"/>
  <c r="BS411"/>
  <c r="BS213"/>
  <c r="BS133"/>
  <c r="BS476"/>
  <c r="BS294"/>
  <c r="BS198"/>
  <c r="BS446"/>
  <c r="BS421"/>
  <c r="BS244"/>
  <c r="BS469"/>
  <c r="BS157"/>
  <c r="BS482"/>
  <c r="BS242"/>
  <c r="BS274"/>
  <c r="BS147"/>
  <c r="BS131"/>
  <c r="BS61"/>
  <c r="BS502"/>
  <c r="BS396"/>
  <c r="BS468"/>
  <c r="BS477"/>
  <c r="BS323"/>
  <c r="BS165"/>
  <c r="BS309"/>
  <c r="BS58"/>
  <c r="BS93"/>
  <c r="BS316"/>
  <c r="BS228"/>
  <c r="BS306"/>
  <c r="BS99"/>
  <c r="BS437"/>
  <c r="BS338"/>
  <c r="BS146"/>
  <c r="BS26"/>
  <c r="BS114"/>
  <c r="BS458"/>
  <c r="BS44"/>
  <c r="BS467"/>
  <c r="BS347"/>
  <c r="BS170"/>
  <c r="BS163"/>
  <c r="BS178"/>
  <c r="BS426"/>
  <c r="BS349"/>
  <c r="BS124"/>
  <c r="BS139"/>
  <c r="BS325"/>
  <c r="BS68"/>
  <c r="BS208"/>
  <c r="BS210"/>
  <c r="BS507"/>
  <c r="BS144"/>
  <c r="BS66"/>
  <c r="BS318"/>
  <c r="BS134"/>
  <c r="BS211"/>
  <c r="BS308"/>
  <c r="BS43"/>
  <c r="BS372"/>
  <c r="BS104"/>
  <c r="BS320"/>
  <c r="BS356"/>
  <c r="BS412"/>
  <c r="BS162"/>
  <c r="BS29"/>
  <c r="BS364"/>
  <c r="BS354"/>
  <c r="BS451"/>
  <c r="BS406"/>
  <c r="BS424"/>
  <c r="BS92"/>
  <c r="BS182"/>
  <c r="BS172"/>
  <c r="BS108"/>
  <c r="AR267" i="16"/>
  <c r="A267"/>
  <c r="AR275"/>
  <c r="A275"/>
  <c r="AR279"/>
  <c r="A279"/>
  <c r="AR327"/>
  <c r="A327"/>
  <c r="AR390"/>
  <c r="A390"/>
  <c r="BF379" i="10"/>
  <c r="BF212"/>
  <c r="BF307"/>
  <c r="BF429"/>
  <c r="BF426"/>
  <c r="BF154"/>
  <c r="BF122"/>
  <c r="BF330"/>
  <c r="BF226"/>
  <c r="BF508"/>
  <c r="BF277"/>
  <c r="BF492"/>
  <c r="BF403"/>
  <c r="BF380"/>
  <c r="BF242"/>
  <c r="BF22"/>
  <c r="CX414"/>
  <c r="CU414"/>
  <c r="CU429"/>
  <c r="CV429"/>
  <c r="CW429"/>
  <c r="CX429"/>
  <c r="CX452"/>
  <c r="CV452"/>
  <c r="CU460"/>
  <c r="CW460"/>
  <c r="CX460"/>
  <c r="CX467"/>
  <c r="CV467"/>
  <c r="CW467"/>
  <c r="CU475"/>
  <c r="CW475"/>
  <c r="CV475"/>
  <c r="CX475"/>
  <c r="CU490"/>
  <c r="CX490"/>
  <c r="CW490"/>
  <c r="CV490"/>
  <c r="AR175" i="16"/>
  <c r="A175"/>
  <c r="BE160" i="10"/>
  <c r="BE334"/>
  <c r="AV151"/>
  <c r="AV201"/>
  <c r="CU505"/>
  <c r="BR462"/>
  <c r="BR245"/>
  <c r="BR437"/>
  <c r="BR427"/>
  <c r="BR413"/>
  <c r="BR242"/>
  <c r="CV156"/>
  <c r="CX156"/>
  <c r="CW156"/>
  <c r="CU156"/>
  <c r="CW164"/>
  <c r="CV164"/>
  <c r="AR352" i="16"/>
  <c r="A352"/>
  <c r="AR388"/>
  <c r="A388"/>
  <c r="CV24" i="10"/>
  <c r="CU24"/>
  <c r="AR72" i="16" s="1"/>
  <c r="AV96" i="10"/>
  <c r="AW96"/>
  <c r="CV96"/>
  <c r="CU96"/>
  <c r="AR144" i="16" s="1"/>
  <c r="BK96" i="10"/>
  <c r="CX96"/>
  <c r="AU96"/>
  <c r="CW96"/>
  <c r="CJ104"/>
  <c r="AW104"/>
  <c r="AU104"/>
  <c r="AV104"/>
  <c r="CX104"/>
  <c r="CV104"/>
  <c r="AW136"/>
  <c r="CJ136"/>
  <c r="AU136"/>
  <c r="AV136"/>
  <c r="BG136"/>
  <c r="CJ144"/>
  <c r="CO144"/>
  <c r="AU144"/>
  <c r="AW144"/>
  <c r="CX144"/>
  <c r="CU144"/>
  <c r="CX152"/>
  <c r="AW152"/>
  <c r="CV152"/>
  <c r="CJ152"/>
  <c r="AU152"/>
  <c r="AV152"/>
  <c r="BC152"/>
  <c r="AW160"/>
  <c r="CH160"/>
  <c r="AU160"/>
  <c r="AV160"/>
  <c r="CW160"/>
  <c r="CU160"/>
  <c r="CX168"/>
  <c r="CW168"/>
  <c r="BH168"/>
  <c r="AU168"/>
  <c r="AW168"/>
  <c r="AW176"/>
  <c r="AU176"/>
  <c r="AV176"/>
  <c r="CX176"/>
  <c r="BG176"/>
  <c r="CU176"/>
  <c r="AW184"/>
  <c r="AV184"/>
  <c r="CU184"/>
  <c r="AU184"/>
  <c r="CX184"/>
  <c r="AW192"/>
  <c r="AU192"/>
  <c r="CV192"/>
  <c r="AV192"/>
  <c r="BB192"/>
  <c r="BC192"/>
  <c r="CW200"/>
  <c r="BC200"/>
  <c r="CU200"/>
  <c r="AU200"/>
  <c r="AW200"/>
  <c r="BD200"/>
  <c r="AW208"/>
  <c r="BD208"/>
  <c r="AU208"/>
  <c r="CU208"/>
  <c r="AU216"/>
  <c r="AW216"/>
  <c r="CU216"/>
  <c r="CV216"/>
  <c r="BG216"/>
  <c r="BC216"/>
  <c r="BS216"/>
  <c r="CC224"/>
  <c r="AW224"/>
  <c r="CX224"/>
  <c r="CW224"/>
  <c r="AU224"/>
  <c r="BF224"/>
  <c r="BH224"/>
  <c r="CH240"/>
  <c r="AU240"/>
  <c r="AW240"/>
  <c r="CX240"/>
  <c r="BS240"/>
  <c r="AV248"/>
  <c r="CA248"/>
  <c r="CC248"/>
  <c r="AU248"/>
  <c r="AW248"/>
  <c r="CV248"/>
  <c r="BB248"/>
  <c r="BC248"/>
  <c r="CW248"/>
  <c r="AW256"/>
  <c r="AU256"/>
  <c r="CU256"/>
  <c r="CW256"/>
  <c r="CX256"/>
  <c r="AW264"/>
  <c r="AU264"/>
  <c r="CU264"/>
  <c r="BC264"/>
  <c r="BS264"/>
  <c r="CV264"/>
  <c r="CJ272"/>
  <c r="AV272"/>
  <c r="AW272"/>
  <c r="BH272"/>
  <c r="AU272"/>
  <c r="AW280"/>
  <c r="CH280"/>
  <c r="AU280"/>
  <c r="BC280"/>
  <c r="AU288"/>
  <c r="AW288"/>
  <c r="AV288"/>
  <c r="CU288"/>
  <c r="BF288"/>
  <c r="CV288"/>
  <c r="BG288"/>
  <c r="AU296"/>
  <c r="AV296"/>
  <c r="BB296"/>
  <c r="CV296"/>
  <c r="BC296"/>
  <c r="BS296"/>
  <c r="CW296"/>
  <c r="AU304"/>
  <c r="CW304"/>
  <c r="CX304"/>
  <c r="AU312"/>
  <c r="BG312"/>
  <c r="CX312"/>
  <c r="CW312"/>
  <c r="AW312"/>
  <c r="AU320"/>
  <c r="AW320"/>
  <c r="CV320"/>
  <c r="AV320"/>
  <c r="BB320"/>
  <c r="CW320"/>
  <c r="BK320"/>
  <c r="CJ328"/>
  <c r="AV328"/>
  <c r="AW328"/>
  <c r="CU328"/>
  <c r="CJ336"/>
  <c r="CX336"/>
  <c r="AW336"/>
  <c r="CU336"/>
  <c r="BC336"/>
  <c r="BF336"/>
  <c r="CJ344"/>
  <c r="AW344"/>
  <c r="BK344"/>
  <c r="CW344"/>
  <c r="BH344"/>
  <c r="AW352"/>
  <c r="AU352"/>
  <c r="AV352"/>
  <c r="CU352"/>
  <c r="BC352"/>
  <c r="BH352"/>
  <c r="CW352"/>
  <c r="AU360"/>
  <c r="CW360"/>
  <c r="CX376"/>
  <c r="AU376"/>
  <c r="AW376"/>
  <c r="CU376"/>
  <c r="BH376"/>
  <c r="BC376"/>
  <c r="CV376"/>
  <c r="AV400"/>
  <c r="CX400"/>
  <c r="AW400"/>
  <c r="BC400"/>
  <c r="AU400"/>
  <c r="CV400"/>
  <c r="BH400"/>
  <c r="AU408"/>
  <c r="BS408"/>
  <c r="BC408"/>
  <c r="AU416"/>
  <c r="CO416"/>
  <c r="AW416"/>
  <c r="CU416"/>
  <c r="AW424"/>
  <c r="AV424"/>
  <c r="AV432"/>
  <c r="BH432"/>
  <c r="BF206"/>
  <c r="AR545" i="16"/>
  <c r="AR549"/>
  <c r="BU40" i="10"/>
  <c r="BK232"/>
  <c r="BS496"/>
  <c r="F22" i="19"/>
  <c r="A22" s="1"/>
  <c r="C37"/>
  <c r="G31"/>
  <c r="H18"/>
  <c r="J44"/>
  <c r="H17"/>
  <c r="G33"/>
  <c r="D33"/>
  <c r="F34"/>
  <c r="H46"/>
  <c r="H21"/>
  <c r="G54"/>
  <c r="F24"/>
  <c r="F13"/>
  <c r="A13" i="16" s="1"/>
  <c r="G16" i="19"/>
  <c r="F47"/>
  <c r="H28"/>
  <c r="G17"/>
  <c r="H6"/>
  <c r="C10"/>
  <c r="G43"/>
  <c r="CV381" i="10"/>
  <c r="CU381"/>
  <c r="CW388"/>
  <c r="CV388"/>
  <c r="CX388"/>
  <c r="CV396"/>
  <c r="CW396"/>
  <c r="CX396"/>
  <c r="CX260"/>
  <c r="CW260"/>
  <c r="CV260"/>
  <c r="CW276"/>
  <c r="CV276"/>
  <c r="CX284"/>
  <c r="CW284"/>
  <c r="CV284"/>
  <c r="CV299"/>
  <c r="CW299"/>
  <c r="CX299"/>
  <c r="CU408"/>
  <c r="CV408"/>
  <c r="CX408"/>
  <c r="CW415"/>
  <c r="CX415"/>
  <c r="CV415"/>
  <c r="CV423"/>
  <c r="CW423"/>
  <c r="BF120"/>
  <c r="BF275"/>
  <c r="AV65"/>
  <c r="BC466"/>
  <c r="BC380"/>
  <c r="BC355"/>
  <c r="BC316"/>
  <c r="BC348"/>
  <c r="BC307"/>
  <c r="BC196"/>
  <c r="BC10"/>
  <c r="BC178"/>
  <c r="BC139"/>
  <c r="BC292"/>
  <c r="BC51"/>
  <c r="CJ478"/>
  <c r="CJ412"/>
  <c r="CJ283"/>
  <c r="CJ227"/>
  <c r="CJ156"/>
  <c r="CJ122"/>
  <c r="CJ84"/>
  <c r="CJ50"/>
  <c r="CJ28"/>
  <c r="CJ10"/>
  <c r="CJ482"/>
  <c r="CJ374"/>
  <c r="CJ307"/>
  <c r="CJ300"/>
  <c r="CJ290"/>
  <c r="CJ251"/>
  <c r="CJ243"/>
  <c r="CJ235"/>
  <c r="CJ154"/>
  <c r="CJ147"/>
  <c r="CJ140"/>
  <c r="CJ90"/>
  <c r="CJ66"/>
  <c r="CJ459"/>
  <c r="CJ442"/>
  <c r="CJ308"/>
  <c r="CJ150"/>
  <c r="CJ62"/>
  <c r="CJ60"/>
  <c r="CJ36"/>
  <c r="CJ20"/>
  <c r="CJ364"/>
  <c r="CJ326"/>
  <c r="CJ220"/>
  <c r="CJ132"/>
  <c r="CJ94"/>
  <c r="CJ74"/>
  <c r="CJ30"/>
  <c r="CJ292"/>
  <c r="CJ131"/>
  <c r="CJ116"/>
  <c r="CJ22"/>
  <c r="CJ322"/>
  <c r="CJ58"/>
  <c r="CJ446"/>
  <c r="CJ259"/>
  <c r="CJ118"/>
  <c r="CJ228"/>
  <c r="CJ148"/>
  <c r="CJ34"/>
  <c r="CX254"/>
  <c r="CV254"/>
  <c r="CW364"/>
  <c r="CX364"/>
  <c r="CU409"/>
  <c r="CX409"/>
  <c r="CX437"/>
  <c r="CW437"/>
  <c r="CU445"/>
  <c r="CV445"/>
  <c r="CW445"/>
  <c r="CX445"/>
  <c r="CU453"/>
  <c r="CX453"/>
  <c r="CW453"/>
  <c r="CV453"/>
  <c r="CV468"/>
  <c r="CW468"/>
  <c r="CX468"/>
  <c r="CV483"/>
  <c r="CW483"/>
  <c r="CX483"/>
  <c r="BL289"/>
  <c r="BD463"/>
  <c r="AV409"/>
  <c r="CW416"/>
  <c r="CW424"/>
  <c r="AR341" i="16"/>
  <c r="CU412" i="10"/>
  <c r="CW412"/>
  <c r="CU420"/>
  <c r="CX420"/>
  <c r="CW420"/>
  <c r="CV420"/>
  <c r="CV434"/>
  <c r="CX434"/>
  <c r="CW434"/>
  <c r="CU494"/>
  <c r="CX494"/>
  <c r="CX502"/>
  <c r="D29" i="19"/>
  <c r="C42"/>
  <c r="E48"/>
  <c r="C53"/>
  <c r="H38"/>
  <c r="AV23" i="10"/>
  <c r="CJ421"/>
  <c r="CU94"/>
  <c r="AR142" i="16" s="1"/>
  <c r="CU142" i="10"/>
  <c r="CX142"/>
  <c r="AR252" i="16"/>
  <c r="A252"/>
  <c r="CV13" i="10"/>
  <c r="CH29"/>
  <c r="AU29"/>
  <c r="CV29"/>
  <c r="CW29"/>
  <c r="CU29"/>
  <c r="AR77" i="16" s="1"/>
  <c r="CV37" i="10"/>
  <c r="CW37"/>
  <c r="CO37"/>
  <c r="BC37"/>
  <c r="CH45"/>
  <c r="AU45"/>
  <c r="CV53"/>
  <c r="CW53"/>
  <c r="AW53"/>
  <c r="AU53"/>
  <c r="AU69"/>
  <c r="CJ69"/>
  <c r="CH69"/>
  <c r="CV85"/>
  <c r="CW85"/>
  <c r="AW85"/>
  <c r="BB85"/>
  <c r="AU109"/>
  <c r="CU109"/>
  <c r="AR157" i="16" s="1"/>
  <c r="AU117" i="10"/>
  <c r="AU125"/>
  <c r="AW125"/>
  <c r="AU133"/>
  <c r="AW141"/>
  <c r="AU141"/>
  <c r="AV149"/>
  <c r="AW149"/>
  <c r="BC149"/>
  <c r="AW173"/>
  <c r="AU173"/>
  <c r="CH173"/>
  <c r="BB173"/>
  <c r="AU189"/>
  <c r="CX189"/>
  <c r="CV189"/>
  <c r="AU197"/>
  <c r="CV197"/>
  <c r="CW197"/>
  <c r="AW197"/>
  <c r="CX197"/>
  <c r="BB197"/>
  <c r="AU205"/>
  <c r="AW205"/>
  <c r="AW213"/>
  <c r="AV213"/>
  <c r="AU213"/>
  <c r="BG229"/>
  <c r="AV237"/>
  <c r="CW237"/>
  <c r="CH237"/>
  <c r="AW237"/>
  <c r="CW245"/>
  <c r="AU245"/>
  <c r="CV245"/>
  <c r="CX245"/>
  <c r="BC245"/>
  <c r="AV245"/>
  <c r="AU253"/>
  <c r="CO253"/>
  <c r="CU253"/>
  <c r="AV269"/>
  <c r="AU269"/>
  <c r="CH269"/>
  <c r="AU277"/>
  <c r="AV277"/>
  <c r="AW277"/>
  <c r="CJ285"/>
  <c r="AU285"/>
  <c r="AW285"/>
  <c r="CH293"/>
  <c r="CW293"/>
  <c r="CV301"/>
  <c r="AW301"/>
  <c r="AV301"/>
  <c r="CX309"/>
  <c r="AW309"/>
  <c r="CW309"/>
  <c r="CO309"/>
  <c r="AU317"/>
  <c r="AW317"/>
  <c r="AU325"/>
  <c r="AW325"/>
  <c r="AU333"/>
  <c r="AW333"/>
  <c r="CJ341"/>
  <c r="AU341"/>
  <c r="AW341"/>
  <c r="CX341"/>
  <c r="CC341"/>
  <c r="CW349"/>
  <c r="AU349"/>
  <c r="CV349"/>
  <c r="AW349"/>
  <c r="CX349"/>
  <c r="CX357"/>
  <c r="CW357"/>
  <c r="AU357"/>
  <c r="BB357"/>
  <c r="AW357"/>
  <c r="CX365"/>
  <c r="AW365"/>
  <c r="CV365"/>
  <c r="AW373"/>
  <c r="AV373"/>
  <c r="AU381"/>
  <c r="CH381"/>
  <c r="AW381"/>
  <c r="AW389"/>
  <c r="AU389"/>
  <c r="AU397"/>
  <c r="CV405"/>
  <c r="AV405"/>
  <c r="AU405"/>
  <c r="CW405"/>
  <c r="AW405"/>
  <c r="CX405"/>
  <c r="CW413"/>
  <c r="AW413"/>
  <c r="CV413"/>
  <c r="AU413"/>
  <c r="CX413"/>
  <c r="AW421"/>
  <c r="CV421"/>
  <c r="AU421"/>
  <c r="CW421"/>
  <c r="CX421"/>
  <c r="AV429"/>
  <c r="AW429"/>
  <c r="AU437"/>
  <c r="CJ437"/>
  <c r="AW445"/>
  <c r="AU445"/>
  <c r="AU453"/>
  <c r="AU461"/>
  <c r="AW461"/>
  <c r="AV461"/>
  <c r="AW469"/>
  <c r="AU469"/>
  <c r="CW469"/>
  <c r="AV469"/>
  <c r="CX477"/>
  <c r="CV477"/>
  <c r="AW477"/>
  <c r="CJ477"/>
  <c r="AU477"/>
  <c r="CU485"/>
  <c r="CX485"/>
  <c r="CV485"/>
  <c r="AU485"/>
  <c r="AW485"/>
  <c r="BG485"/>
  <c r="AV493"/>
  <c r="AU493"/>
  <c r="AU501"/>
  <c r="CX501"/>
  <c r="AW501"/>
  <c r="CO510"/>
  <c r="CO95" s="1"/>
  <c r="CA510"/>
  <c r="CA361" s="1"/>
  <c r="CC510"/>
  <c r="CC167" s="1"/>
  <c r="BA510"/>
  <c r="BA357" s="1"/>
  <c r="CG510"/>
  <c r="CG345" s="1"/>
  <c r="BZ510"/>
  <c r="BZ225" s="1"/>
  <c r="BU510"/>
  <c r="BU151" s="1"/>
  <c r="CD510"/>
  <c r="CD399" s="1"/>
  <c r="CH510"/>
  <c r="CH55" s="1"/>
  <c r="CK510"/>
  <c r="CK471" s="1"/>
  <c r="F11" i="13"/>
  <c r="BO510" i="10"/>
  <c r="BO287" s="1"/>
  <c r="BM510"/>
  <c r="BV510"/>
  <c r="BV63" s="1"/>
  <c r="G35" i="19"/>
  <c r="D8"/>
  <c r="J17"/>
  <c r="F6"/>
  <c r="F7"/>
  <c r="BF21" i="10"/>
  <c r="CO221"/>
  <c r="BG474"/>
  <c r="BG302"/>
  <c r="BG284"/>
  <c r="BG219"/>
  <c r="CU84"/>
  <c r="AR132" i="16" s="1"/>
  <c r="CW84" i="10"/>
  <c r="CX84"/>
  <c r="CV84"/>
  <c r="CW92"/>
  <c r="CX92"/>
  <c r="CW209"/>
  <c r="CU255"/>
  <c r="CX255"/>
  <c r="CV255"/>
  <c r="CW255"/>
  <c r="CX310"/>
  <c r="CU318"/>
  <c r="CX318"/>
  <c r="CU325"/>
  <c r="CW325"/>
  <c r="CV325"/>
  <c r="CX325"/>
  <c r="CU333"/>
  <c r="CX333"/>
  <c r="CV373"/>
  <c r="CW373"/>
  <c r="CX373"/>
  <c r="CX402"/>
  <c r="CW402"/>
  <c r="AR334" i="16"/>
  <c r="A334"/>
  <c r="G9" i="19"/>
  <c r="J7"/>
  <c r="E9"/>
  <c r="C11"/>
  <c r="D14"/>
  <c r="J15"/>
  <c r="C43"/>
  <c r="J6"/>
  <c r="CJ454" i="10"/>
  <c r="CW217"/>
  <c r="CX248"/>
  <c r="CU135"/>
  <c r="CX135"/>
  <c r="CV135"/>
  <c r="CX173"/>
  <c r="CW173"/>
  <c r="CU196"/>
  <c r="CX196"/>
  <c r="CV196"/>
  <c r="CU265"/>
  <c r="CX265"/>
  <c r="CU327"/>
  <c r="CX327"/>
  <c r="CX343"/>
  <c r="CW343"/>
  <c r="CU351"/>
  <c r="CX351"/>
  <c r="CU367"/>
  <c r="CW367"/>
  <c r="CV367"/>
  <c r="CX367"/>
  <c r="CX375"/>
  <c r="CV375"/>
  <c r="CU507"/>
  <c r="CX507"/>
  <c r="CW507"/>
  <c r="H55" i="19"/>
  <c r="A55" i="16" s="1"/>
  <c r="F53" i="19"/>
  <c r="F45"/>
  <c r="AV168" i="10"/>
  <c r="AV264"/>
  <c r="AV321"/>
  <c r="CW95"/>
  <c r="CW111"/>
  <c r="CX320"/>
  <c r="CV359"/>
  <c r="AR534" i="16"/>
  <c r="CU131" i="10"/>
  <c r="CX131"/>
  <c r="CV131"/>
  <c r="CV139"/>
  <c r="CW139"/>
  <c r="CU161"/>
  <c r="CW161"/>
  <c r="CV161"/>
  <c r="CX161"/>
  <c r="CU371"/>
  <c r="CV371"/>
  <c r="CU379"/>
  <c r="CX379"/>
  <c r="CU503"/>
  <c r="CV503"/>
  <c r="H51" i="19"/>
  <c r="A51" i="16" s="1"/>
  <c r="F49" i="19"/>
  <c r="G46"/>
  <c r="AV81" i="10"/>
  <c r="AV87"/>
  <c r="AV425"/>
  <c r="CU169"/>
  <c r="CU177"/>
  <c r="CX200"/>
  <c r="CW207"/>
  <c r="CW261"/>
  <c r="CV393"/>
  <c r="AR174" i="16"/>
  <c r="AR214"/>
  <c r="AR218"/>
  <c r="AR276"/>
  <c r="AR337"/>
  <c r="AR361"/>
  <c r="AR365"/>
  <c r="AR536"/>
  <c r="CU26" i="10"/>
  <c r="AR74" i="16" s="1"/>
  <c r="CV26" i="10"/>
  <c r="CX58"/>
  <c r="CV58"/>
  <c r="CU236"/>
  <c r="CV236"/>
  <c r="CU244"/>
  <c r="CV244"/>
  <c r="CW244"/>
  <c r="CW267"/>
  <c r="CV267"/>
  <c r="CX267"/>
  <c r="CX298"/>
  <c r="CW298"/>
  <c r="CX306"/>
  <c r="CW306"/>
  <c r="CV314"/>
  <c r="CW314"/>
  <c r="CX486"/>
  <c r="J49" i="19"/>
  <c r="AV33" i="10"/>
  <c r="AV105"/>
  <c r="AV472"/>
  <c r="CU65"/>
  <c r="AR113" i="16" s="1"/>
  <c r="CW73" i="10"/>
  <c r="CV81"/>
  <c r="CU113"/>
  <c r="AR161" i="16" s="1"/>
  <c r="CX329" i="10"/>
  <c r="CV493"/>
  <c r="AR384" i="16"/>
  <c r="AR392"/>
  <c r="AR418"/>
  <c r="AR422"/>
  <c r="AR469"/>
  <c r="CX17" i="10"/>
  <c r="CU297"/>
  <c r="CX297"/>
  <c r="CU313"/>
  <c r="CX313"/>
  <c r="CV313"/>
  <c r="AV85"/>
  <c r="AV135"/>
  <c r="AV333"/>
  <c r="AV393"/>
  <c r="CU33"/>
  <c r="AR81" i="16" s="1"/>
  <c r="CV41" i="10"/>
  <c r="CV49"/>
  <c r="CW305"/>
  <c r="CU360"/>
  <c r="G26" i="19"/>
  <c r="A26" i="16" s="1"/>
  <c r="H15" i="19"/>
  <c r="E10"/>
  <c r="C12"/>
  <c r="J16"/>
  <c r="C6"/>
  <c r="AV89" i="10"/>
  <c r="AV101"/>
  <c r="AV209"/>
  <c r="AV216"/>
  <c r="AV312"/>
  <c r="AV341"/>
  <c r="AV445"/>
  <c r="CU151"/>
  <c r="CU249"/>
  <c r="CU308"/>
  <c r="CU425"/>
  <c r="CU469"/>
  <c r="CU477"/>
  <c r="CU497"/>
  <c r="AR203" i="16"/>
  <c r="AR207"/>
  <c r="AR261"/>
  <c r="AR284"/>
  <c r="AR288"/>
  <c r="AR292"/>
  <c r="AR316"/>
  <c r="AR354"/>
  <c r="AR362"/>
  <c r="AR377"/>
  <c r="AR381"/>
  <c r="AR404"/>
  <c r="AR463"/>
  <c r="AR466"/>
  <c r="AR550"/>
  <c r="C7" i="19"/>
  <c r="AV21" i="10"/>
  <c r="AV45"/>
  <c r="AV177"/>
  <c r="AV200"/>
  <c r="AV233"/>
  <c r="AV344"/>
  <c r="AV401"/>
  <c r="AV455"/>
  <c r="AR164" i="16"/>
  <c r="CU201" i="10"/>
  <c r="CX216"/>
  <c r="CU273"/>
  <c r="CU281"/>
  <c r="CU349"/>
  <c r="CU357"/>
  <c r="CU421"/>
  <c r="CU481"/>
  <c r="AR177" i="16"/>
  <c r="AR209"/>
  <c r="AR228"/>
  <c r="AR232"/>
  <c r="AR240"/>
  <c r="AR290"/>
  <c r="AR294"/>
  <c r="AR445"/>
  <c r="AR453"/>
  <c r="AR499"/>
  <c r="AR523"/>
  <c r="AR544"/>
  <c r="G12" i="19"/>
  <c r="I7"/>
  <c r="D9"/>
  <c r="E12"/>
  <c r="C14"/>
  <c r="I15"/>
  <c r="D17"/>
  <c r="AV119" i="10"/>
  <c r="AV297"/>
  <c r="CU471"/>
  <c r="AR184" i="16"/>
  <c r="AR188"/>
  <c r="AR192"/>
  <c r="AR297"/>
  <c r="AR301"/>
  <c r="AR405"/>
  <c r="AR436"/>
  <c r="AR452"/>
  <c r="AR456"/>
  <c r="AR464"/>
  <c r="H36" i="19"/>
  <c r="C9"/>
  <c r="AV25" i="10"/>
  <c r="AV49"/>
  <c r="AV113"/>
  <c r="AV365"/>
  <c r="AV376"/>
  <c r="AV416"/>
  <c r="CV159"/>
  <c r="CU167"/>
  <c r="CU447"/>
  <c r="AR482" i="16"/>
  <c r="AR486"/>
  <c r="AR490"/>
  <c r="AR494"/>
  <c r="AR502"/>
  <c r="AR543"/>
  <c r="CU139" i="10"/>
  <c r="AE8" i="19"/>
  <c r="D7"/>
  <c r="AE9"/>
  <c r="AE6"/>
  <c r="AE16"/>
  <c r="P7" i="10"/>
  <c r="CU418"/>
  <c r="AU418"/>
  <c r="CX418"/>
  <c r="CV418"/>
  <c r="BR418"/>
  <c r="BC418"/>
  <c r="BH418"/>
  <c r="BU418"/>
  <c r="CW418"/>
  <c r="BG418"/>
  <c r="BE418"/>
  <c r="BK418"/>
  <c r="BD418"/>
  <c r="CK418"/>
  <c r="BF418"/>
  <c r="CO418"/>
  <c r="BL418"/>
  <c r="CH418"/>
  <c r="AW418"/>
  <c r="CO433"/>
  <c r="CU433"/>
  <c r="AW433"/>
  <c r="BB433"/>
  <c r="BG433"/>
  <c r="BD433"/>
  <c r="CW433"/>
  <c r="CX433"/>
  <c r="CV433"/>
  <c r="AV433"/>
  <c r="BS433"/>
  <c r="BR433"/>
  <c r="BL433"/>
  <c r="BF433"/>
  <c r="AU433"/>
  <c r="BC433"/>
  <c r="BU433"/>
  <c r="BK433"/>
  <c r="BH433"/>
  <c r="CO441"/>
  <c r="CD441"/>
  <c r="CX441"/>
  <c r="AW441"/>
  <c r="AU441"/>
  <c r="CW441"/>
  <c r="CV441"/>
  <c r="BG441"/>
  <c r="BC441"/>
  <c r="BN441"/>
  <c r="BE441"/>
  <c r="BS441"/>
  <c r="BD441"/>
  <c r="BL441"/>
  <c r="CK441"/>
  <c r="BK441"/>
  <c r="BF441"/>
  <c r="CO449"/>
  <c r="CJ449"/>
  <c r="AU449"/>
  <c r="AW449"/>
  <c r="CW449"/>
  <c r="CV449"/>
  <c r="BD449"/>
  <c r="BH449"/>
  <c r="BK449"/>
  <c r="BG449"/>
  <c r="BC449"/>
  <c r="CK449"/>
  <c r="BL449"/>
  <c r="BR449"/>
  <c r="CA457"/>
  <c r="CJ457"/>
  <c r="AU457"/>
  <c r="AW457"/>
  <c r="AV457"/>
  <c r="BG457"/>
  <c r="BL457"/>
  <c r="BB457"/>
  <c r="BF457"/>
  <c r="BT457"/>
  <c r="BH457"/>
  <c r="BK457"/>
  <c r="BR457"/>
  <c r="CU457"/>
  <c r="BC457"/>
  <c r="CO457"/>
  <c r="BD457"/>
  <c r="BU457"/>
  <c r="BE457"/>
  <c r="CH457"/>
  <c r="CH465"/>
  <c r="BX465"/>
  <c r="CB465"/>
  <c r="AU465"/>
  <c r="CV465"/>
  <c r="BF465"/>
  <c r="CO465"/>
  <c r="CX465"/>
  <c r="CW465"/>
  <c r="AW465"/>
  <c r="AV465"/>
  <c r="BU465"/>
  <c r="CK465"/>
  <c r="BC465"/>
  <c r="BK465"/>
  <c r="BL465"/>
  <c r="BD465"/>
  <c r="BQ465"/>
  <c r="CO473"/>
  <c r="AU473"/>
  <c r="CX473"/>
  <c r="CW473"/>
  <c r="BL473"/>
  <c r="CV473"/>
  <c r="BS473"/>
  <c r="BD473"/>
  <c r="BK473"/>
  <c r="BC473"/>
  <c r="BU473"/>
  <c r="AE11" i="19"/>
  <c r="E11"/>
  <c r="C13"/>
  <c r="AE13"/>
  <c r="AE14"/>
  <c r="I14"/>
  <c r="CH433" i="10"/>
  <c r="CH449"/>
  <c r="BU449"/>
  <c r="BZ418"/>
  <c r="AW473"/>
  <c r="CY505"/>
  <c r="AV505"/>
  <c r="CK457"/>
  <c r="BF473"/>
  <c r="A346" i="16"/>
  <c r="AR346"/>
  <c r="AR366"/>
  <c r="A366"/>
  <c r="CY43" i="10"/>
  <c r="AV43"/>
  <c r="AV72"/>
  <c r="CY72"/>
  <c r="AV329"/>
  <c r="CY329"/>
  <c r="CY382"/>
  <c r="AV382"/>
  <c r="BZ389"/>
  <c r="BZ269"/>
  <c r="BZ379"/>
  <c r="BZ87"/>
  <c r="BZ357"/>
  <c r="BZ291"/>
  <c r="BZ415"/>
  <c r="BZ411"/>
  <c r="BZ258"/>
  <c r="BZ261"/>
  <c r="BZ242"/>
  <c r="BZ367"/>
  <c r="BZ451"/>
  <c r="CU11"/>
  <c r="AR59" i="16" s="1"/>
  <c r="CW11" i="10"/>
  <c r="CX11"/>
  <c r="CW19"/>
  <c r="CU19"/>
  <c r="AR67" i="16" s="1"/>
  <c r="CX19" i="10"/>
  <c r="CW27"/>
  <c r="CV27"/>
  <c r="CX27"/>
  <c r="CU35"/>
  <c r="AR83" i="16" s="1"/>
  <c r="CV35" i="10"/>
  <c r="CW35"/>
  <c r="CU43"/>
  <c r="AR91" i="16" s="1"/>
  <c r="CW43" i="10"/>
  <c r="CV43"/>
  <c r="CV59"/>
  <c r="CX59"/>
  <c r="CW59"/>
  <c r="CU59"/>
  <c r="AR107" i="16" s="1"/>
  <c r="CX66" i="10"/>
  <c r="CW66"/>
  <c r="CV66"/>
  <c r="CX74"/>
  <c r="CV74"/>
  <c r="CU74"/>
  <c r="AR122" i="16" s="1"/>
  <c r="CW74" i="10"/>
  <c r="CV97"/>
  <c r="CX97"/>
  <c r="CU97"/>
  <c r="AR145" i="16" s="1"/>
  <c r="CV105" i="10"/>
  <c r="CW105"/>
  <c r="CU105"/>
  <c r="AR153" i="16" s="1"/>
  <c r="CU120" i="10"/>
  <c r="AR168" i="16" s="1"/>
  <c r="CX120" i="10"/>
  <c r="CW120"/>
  <c r="CV120"/>
  <c r="BA128"/>
  <c r="CV128"/>
  <c r="CW128"/>
  <c r="CU128"/>
  <c r="CX128"/>
  <c r="CU263"/>
  <c r="CW263"/>
  <c r="CV263"/>
  <c r="BA270"/>
  <c r="CX270"/>
  <c r="CU270"/>
  <c r="CX277"/>
  <c r="CV277"/>
  <c r="CU285"/>
  <c r="CW285"/>
  <c r="CX285"/>
  <c r="CV285"/>
  <c r="CU315"/>
  <c r="CX315"/>
  <c r="CW315"/>
  <c r="CV315"/>
  <c r="CU345"/>
  <c r="CX345"/>
  <c r="CW345"/>
  <c r="CV345"/>
  <c r="CX390"/>
  <c r="CU390"/>
  <c r="CW390"/>
  <c r="CU398"/>
  <c r="CW398"/>
  <c r="CX398"/>
  <c r="CV398"/>
  <c r="CU404"/>
  <c r="CW404"/>
  <c r="CV404"/>
  <c r="CU417"/>
  <c r="CX417"/>
  <c r="CV417"/>
  <c r="CW417"/>
  <c r="CC432"/>
  <c r="CO432"/>
  <c r="CX432"/>
  <c r="BU432"/>
  <c r="AW432"/>
  <c r="CU432"/>
  <c r="BD432"/>
  <c r="AU432"/>
  <c r="BO432"/>
  <c r="BK432"/>
  <c r="BS432"/>
  <c r="BR432"/>
  <c r="CW432"/>
  <c r="BQ432"/>
  <c r="AU440"/>
  <c r="AW440"/>
  <c r="CX440"/>
  <c r="CU440"/>
  <c r="BC440"/>
  <c r="AV440"/>
  <c r="CW440"/>
  <c r="CV440"/>
  <c r="BE440"/>
  <c r="BR440"/>
  <c r="BU440"/>
  <c r="BB440"/>
  <c r="BG440"/>
  <c r="BL440"/>
  <c r="AU448"/>
  <c r="AV448"/>
  <c r="CD448"/>
  <c r="AW448"/>
  <c r="CO448"/>
  <c r="BD448"/>
  <c r="BH448"/>
  <c r="CU448"/>
  <c r="CV448"/>
  <c r="BB448"/>
  <c r="BC448"/>
  <c r="BL448"/>
  <c r="BF448"/>
  <c r="BK448"/>
  <c r="BS448"/>
  <c r="BU448"/>
  <c r="BX456"/>
  <c r="AU456"/>
  <c r="AW456"/>
  <c r="CW456"/>
  <c r="BL456"/>
  <c r="BD456"/>
  <c r="CU456"/>
  <c r="CX456"/>
  <c r="BB456"/>
  <c r="BH456"/>
  <c r="BF456"/>
  <c r="BE456"/>
  <c r="BU456"/>
  <c r="BZ456"/>
  <c r="AU464"/>
  <c r="CX464"/>
  <c r="AW464"/>
  <c r="BD464"/>
  <c r="BQ464"/>
  <c r="CW464"/>
  <c r="BF464"/>
  <c r="BC464"/>
  <c r="BL464"/>
  <c r="BU464"/>
  <c r="AV464"/>
  <c r="CO472"/>
  <c r="AU472"/>
  <c r="BI472"/>
  <c r="AW472"/>
  <c r="CW472"/>
  <c r="CX472"/>
  <c r="BC472"/>
  <c r="BD472"/>
  <c r="CU472"/>
  <c r="BB472"/>
  <c r="BF472"/>
  <c r="BL472"/>
  <c r="BK472"/>
  <c r="CV472"/>
  <c r="BE472"/>
  <c r="AU480"/>
  <c r="CV480"/>
  <c r="BG480"/>
  <c r="CC480"/>
  <c r="AW480"/>
  <c r="CW480"/>
  <c r="BD480"/>
  <c r="BQ480"/>
  <c r="BH480"/>
  <c r="BL480"/>
  <c r="BE480"/>
  <c r="CU480"/>
  <c r="BK480"/>
  <c r="CO488"/>
  <c r="AU488"/>
  <c r="CX488"/>
  <c r="CW488"/>
  <c r="AW488"/>
  <c r="BO488"/>
  <c r="BH488"/>
  <c r="BF488"/>
  <c r="BD488"/>
  <c r="BR488"/>
  <c r="BK488"/>
  <c r="BC488"/>
  <c r="BU488"/>
  <c r="CV488"/>
  <c r="AU496"/>
  <c r="AW496"/>
  <c r="CW496"/>
  <c r="CJ496"/>
  <c r="CX496"/>
  <c r="BH496"/>
  <c r="BL496"/>
  <c r="BC496"/>
  <c r="BQ496"/>
  <c r="BU496"/>
  <c r="CU496"/>
  <c r="BD496"/>
  <c r="BK496"/>
  <c r="BF496"/>
  <c r="CO504"/>
  <c r="AU504"/>
  <c r="CW504"/>
  <c r="BB504"/>
  <c r="AW504"/>
  <c r="AV504"/>
  <c r="BL504"/>
  <c r="BK504"/>
  <c r="CJ504"/>
  <c r="BE504"/>
  <c r="BH504"/>
  <c r="CV504"/>
  <c r="BF504"/>
  <c r="BD504"/>
  <c r="BQ504"/>
  <c r="BN504"/>
  <c r="CK504"/>
  <c r="BE279"/>
  <c r="BE350"/>
  <c r="BE52"/>
  <c r="BE393"/>
  <c r="BE268"/>
  <c r="BE78"/>
  <c r="BE69"/>
  <c r="BE316"/>
  <c r="BE53"/>
  <c r="BE439"/>
  <c r="BE339"/>
  <c r="BE179"/>
  <c r="BE57"/>
  <c r="BE461"/>
  <c r="BE494"/>
  <c r="BE272"/>
  <c r="BE86"/>
  <c r="BE173"/>
  <c r="BE178"/>
  <c r="BE14"/>
  <c r="BE34"/>
  <c r="BE274"/>
  <c r="BE507"/>
  <c r="BE463"/>
  <c r="BE196"/>
  <c r="BE67"/>
  <c r="BE26"/>
  <c r="BE377"/>
  <c r="BE41"/>
  <c r="BE399"/>
  <c r="BE383"/>
  <c r="BE294"/>
  <c r="BE190"/>
  <c r="BE328"/>
  <c r="BE209"/>
  <c r="BE323"/>
  <c r="BE221"/>
  <c r="BE39"/>
  <c r="BE455"/>
  <c r="BE427"/>
  <c r="BE311"/>
  <c r="BE15"/>
  <c r="BE65"/>
  <c r="BE10"/>
  <c r="BE428"/>
  <c r="BE292"/>
  <c r="BE342"/>
  <c r="BE205"/>
  <c r="BE451"/>
  <c r="BE436"/>
  <c r="BE395"/>
  <c r="BE95"/>
  <c r="BE421"/>
  <c r="BE296"/>
  <c r="BE70"/>
  <c r="BE28"/>
  <c r="BE269"/>
  <c r="BE233"/>
  <c r="BE122"/>
  <c r="BE423"/>
  <c r="BE450"/>
  <c r="BE405"/>
  <c r="BE312"/>
  <c r="BE156"/>
  <c r="BE83"/>
  <c r="BE314"/>
  <c r="BE253"/>
  <c r="BE217"/>
  <c r="BE390"/>
  <c r="BE474"/>
  <c r="BE351"/>
  <c r="BE483"/>
  <c r="BE177"/>
  <c r="BE305"/>
  <c r="BE11"/>
  <c r="BE138"/>
  <c r="BE262"/>
  <c r="BE501"/>
  <c r="BE110"/>
  <c r="AV340"/>
  <c r="CY340"/>
  <c r="CY421"/>
  <c r="AV421"/>
  <c r="BU231"/>
  <c r="BK239"/>
  <c r="BR64"/>
  <c r="BT40"/>
  <c r="CH16"/>
  <c r="BB16"/>
  <c r="CH48"/>
  <c r="CX112"/>
  <c r="BL56"/>
  <c r="CW56"/>
  <c r="AW223"/>
  <c r="AJ7"/>
  <c r="AI7"/>
  <c r="AH7"/>
  <c r="AG7"/>
  <c r="AF7"/>
  <c r="AD7"/>
  <c r="U7"/>
  <c r="N7"/>
  <c r="L7"/>
  <c r="J7"/>
  <c r="H7"/>
  <c r="F7"/>
  <c r="CH80"/>
  <c r="CO480"/>
  <c r="BZ50"/>
  <c r="BZ157"/>
  <c r="BZ346"/>
  <c r="AX9"/>
  <c r="CK80"/>
  <c r="BU480"/>
  <c r="BQ440"/>
  <c r="BR504"/>
  <c r="BL215"/>
  <c r="BF40"/>
  <c r="CC16"/>
  <c r="AU112"/>
  <c r="BE120"/>
  <c r="BK440"/>
  <c r="BR496"/>
  <c r="BH440"/>
  <c r="BG504"/>
  <c r="CU464"/>
  <c r="CV270"/>
  <c r="A545" i="16"/>
  <c r="A549"/>
  <c r="CX448" i="10"/>
  <c r="AR225" i="16"/>
  <c r="A225"/>
  <c r="AR245"/>
  <c r="A245"/>
  <c r="CH32" i="10"/>
  <c r="BS32"/>
  <c r="CU32"/>
  <c r="AR80" i="16" s="1"/>
  <c r="BH32" i="10"/>
  <c r="CO32"/>
  <c r="CV32"/>
  <c r="CX32"/>
  <c r="BF32"/>
  <c r="BR32"/>
  <c r="CW32"/>
  <c r="BE32"/>
  <c r="BD32"/>
  <c r="BG32"/>
  <c r="AU32"/>
  <c r="BU32"/>
  <c r="BC32"/>
  <c r="CK32"/>
  <c r="CO64"/>
  <c r="CJ64"/>
  <c r="AV64"/>
  <c r="CW64"/>
  <c r="CX64"/>
  <c r="AW64"/>
  <c r="CV64"/>
  <c r="BB64"/>
  <c r="BU64"/>
  <c r="BF64"/>
  <c r="AU64"/>
  <c r="BC64"/>
  <c r="CO88"/>
  <c r="CH88"/>
  <c r="AU88"/>
  <c r="BZ88"/>
  <c r="CJ88"/>
  <c r="BB88"/>
  <c r="BH88"/>
  <c r="AW88"/>
  <c r="CV88"/>
  <c r="CW88"/>
  <c r="CU88"/>
  <c r="AR136" i="16" s="1"/>
  <c r="BR88" i="10"/>
  <c r="BF88"/>
  <c r="BD88"/>
  <c r="BG88"/>
  <c r="AV88"/>
  <c r="BC88"/>
  <c r="BK88"/>
  <c r="BU88"/>
  <c r="BL88"/>
  <c r="CG128"/>
  <c r="CH128"/>
  <c r="AU128"/>
  <c r="CJ128"/>
  <c r="CA128"/>
  <c r="AV128"/>
  <c r="BC128"/>
  <c r="CC128"/>
  <c r="CO128"/>
  <c r="BB128"/>
  <c r="BH128"/>
  <c r="BE128"/>
  <c r="BF128"/>
  <c r="BR128"/>
  <c r="BL128"/>
  <c r="AW128"/>
  <c r="BD128"/>
  <c r="CH231"/>
  <c r="CO231"/>
  <c r="CC231"/>
  <c r="AW231"/>
  <c r="BT231"/>
  <c r="AU231"/>
  <c r="CW231"/>
  <c r="BK231"/>
  <c r="BD231"/>
  <c r="BF231"/>
  <c r="BC231"/>
  <c r="BR231"/>
  <c r="BS231"/>
  <c r="BI231"/>
  <c r="CJ231"/>
  <c r="BL231"/>
  <c r="CA231"/>
  <c r="CV509"/>
  <c r="BS509"/>
  <c r="AU509"/>
  <c r="BL509"/>
  <c r="CU509"/>
  <c r="CX509"/>
  <c r="CK509"/>
  <c r="CJ509"/>
  <c r="AV467"/>
  <c r="CY467"/>
  <c r="CY483"/>
  <c r="AV483"/>
  <c r="BL374"/>
  <c r="BL340"/>
  <c r="BL351"/>
  <c r="BL135"/>
  <c r="BL310"/>
  <c r="BL46"/>
  <c r="BL495"/>
  <c r="BL45"/>
  <c r="BL376"/>
  <c r="BL203"/>
  <c r="BL370"/>
  <c r="BL477"/>
  <c r="BL166"/>
  <c r="BL243"/>
  <c r="BL361"/>
  <c r="BL152"/>
  <c r="BL412"/>
  <c r="BL66"/>
  <c r="BL320"/>
  <c r="BL222"/>
  <c r="BL216"/>
  <c r="BL483"/>
  <c r="BL253"/>
  <c r="BL462"/>
  <c r="BL164"/>
  <c r="BL336"/>
  <c r="BL133"/>
  <c r="BL259"/>
  <c r="BL29"/>
  <c r="BL219"/>
  <c r="BL355"/>
  <c r="BL486"/>
  <c r="BL304"/>
  <c r="BL157"/>
  <c r="BL55"/>
  <c r="BL184"/>
  <c r="BL425"/>
  <c r="BL390"/>
  <c r="BL398"/>
  <c r="BL331"/>
  <c r="BL76"/>
  <c r="BL50"/>
  <c r="BL293"/>
  <c r="BL31"/>
  <c r="BL317"/>
  <c r="BL260"/>
  <c r="BL131"/>
  <c r="BL341"/>
  <c r="BL126"/>
  <c r="BL139"/>
  <c r="BL367"/>
  <c r="BL13"/>
  <c r="BL296"/>
  <c r="BL95"/>
  <c r="BL423"/>
  <c r="BL83"/>
  <c r="BL475"/>
  <c r="BL283"/>
  <c r="BL49"/>
  <c r="BL421"/>
  <c r="BL387"/>
  <c r="BL263"/>
  <c r="BL195"/>
  <c r="BL337"/>
  <c r="BL342"/>
  <c r="BL453"/>
  <c r="BL229"/>
  <c r="BL500"/>
  <c r="BL435"/>
  <c r="BL33"/>
  <c r="BL401"/>
  <c r="BL209"/>
  <c r="BL503"/>
  <c r="BL467"/>
  <c r="BL201"/>
  <c r="BL41"/>
  <c r="BL360"/>
  <c r="BL117"/>
  <c r="BL54"/>
  <c r="BL182"/>
  <c r="BL389"/>
  <c r="BL501"/>
  <c r="BL212"/>
  <c r="BL375"/>
  <c r="BL59"/>
  <c r="BL446"/>
  <c r="BL210"/>
  <c r="BL354"/>
  <c r="BL94"/>
  <c r="BL35"/>
  <c r="BL348"/>
  <c r="BL30"/>
  <c r="BL109"/>
  <c r="BL363"/>
  <c r="BL463"/>
  <c r="BL102"/>
  <c r="BL14"/>
  <c r="BL397"/>
  <c r="BL163"/>
  <c r="BL338"/>
  <c r="BL373"/>
  <c r="BL132"/>
  <c r="BL388"/>
  <c r="BL230"/>
  <c r="BL145"/>
  <c r="BL36"/>
  <c r="BL366"/>
  <c r="BL87"/>
  <c r="BL18"/>
  <c r="BL236"/>
  <c r="BL77"/>
  <c r="BL141"/>
  <c r="BL91"/>
  <c r="BL177"/>
  <c r="BL299"/>
  <c r="BL205"/>
  <c r="BL349"/>
  <c r="BL99"/>
  <c r="BL156"/>
  <c r="BL78"/>
  <c r="BL250"/>
  <c r="BL235"/>
  <c r="BL305"/>
  <c r="BL154"/>
  <c r="BL428"/>
  <c r="BL96"/>
  <c r="BL313"/>
  <c r="BL458"/>
  <c r="BL282"/>
  <c r="BL362"/>
  <c r="BL302"/>
  <c r="BL192"/>
  <c r="BL400"/>
  <c r="BL116"/>
  <c r="BL339"/>
  <c r="BL372"/>
  <c r="BL125"/>
  <c r="BL308"/>
  <c r="BL492"/>
  <c r="BL275"/>
  <c r="BL137"/>
  <c r="BL407"/>
  <c r="BL257"/>
  <c r="BL505"/>
  <c r="BL478"/>
  <c r="BL318"/>
  <c r="BL272"/>
  <c r="BL68"/>
  <c r="BL459"/>
  <c r="BL291"/>
  <c r="BL359"/>
  <c r="BL294"/>
  <c r="BL404"/>
  <c r="BL82"/>
  <c r="BL146"/>
  <c r="BL228"/>
  <c r="BL232"/>
  <c r="BL138"/>
  <c r="BL254"/>
  <c r="BL17"/>
  <c r="BL261"/>
  <c r="BL58"/>
  <c r="BL410"/>
  <c r="BL319"/>
  <c r="BL507"/>
  <c r="BL323"/>
  <c r="BL346"/>
  <c r="BL43"/>
  <c r="BL161"/>
  <c r="BL123"/>
  <c r="BL271"/>
  <c r="BL364"/>
  <c r="BL79"/>
  <c r="BL490"/>
  <c r="BL130"/>
  <c r="BL413"/>
  <c r="BL268"/>
  <c r="BL352"/>
  <c r="BL487"/>
  <c r="BL434"/>
  <c r="BL470"/>
  <c r="BL415"/>
  <c r="BL287"/>
  <c r="BL188"/>
  <c r="BL301"/>
  <c r="BL256"/>
  <c r="BL312"/>
  <c r="BL143"/>
  <c r="BL60"/>
  <c r="BL437"/>
  <c r="BL286"/>
  <c r="BL365"/>
  <c r="BL172"/>
  <c r="BL240"/>
  <c r="BL191"/>
  <c r="BL90"/>
  <c r="BL394"/>
  <c r="BL171"/>
  <c r="BL42"/>
  <c r="BL187"/>
  <c r="BL108"/>
  <c r="BL113"/>
  <c r="BL377"/>
  <c r="BL204"/>
  <c r="BL147"/>
  <c r="BL178"/>
  <c r="BL39"/>
  <c r="BL149"/>
  <c r="BL175"/>
  <c r="BL298"/>
  <c r="BL221"/>
  <c r="BL27"/>
  <c r="BL306"/>
  <c r="BL482"/>
  <c r="BL119"/>
  <c r="BL265"/>
  <c r="BL439"/>
  <c r="BL92"/>
  <c r="BL350"/>
  <c r="BL493"/>
  <c r="BL25"/>
  <c r="BL402"/>
  <c r="BL251"/>
  <c r="BL220"/>
  <c r="BL262"/>
  <c r="BL290"/>
  <c r="BL499"/>
  <c r="BL443"/>
  <c r="BL44"/>
  <c r="BL218"/>
  <c r="BL73"/>
  <c r="BL284"/>
  <c r="BL280"/>
  <c r="BL292"/>
  <c r="BL180"/>
  <c r="BL427"/>
  <c r="BL409"/>
  <c r="BL238"/>
  <c r="BL322"/>
  <c r="BL104"/>
  <c r="BL86"/>
  <c r="BL71"/>
  <c r="BL242"/>
  <c r="BL497"/>
  <c r="BL419"/>
  <c r="BL358"/>
  <c r="BL426"/>
  <c r="BL174"/>
  <c r="BL422"/>
  <c r="BL288"/>
  <c r="BL153"/>
  <c r="BL485"/>
  <c r="BL15"/>
  <c r="BL380"/>
  <c r="BL170"/>
  <c r="BL176"/>
  <c r="BL186"/>
  <c r="BL347"/>
  <c r="BL38"/>
  <c r="BL411"/>
  <c r="BL442"/>
  <c r="BL264"/>
  <c r="BL429"/>
  <c r="BL395"/>
  <c r="BL269"/>
  <c r="BL274"/>
  <c r="BL343"/>
  <c r="BL189"/>
  <c r="BL233"/>
  <c r="BL213"/>
  <c r="BL61"/>
  <c r="BL245"/>
  <c r="BL438"/>
  <c r="BL111"/>
  <c r="BL327"/>
  <c r="BL173"/>
  <c r="A2" i="20"/>
  <c r="CJ472" i="10"/>
  <c r="CH480"/>
  <c r="CU66"/>
  <c r="AR114" i="16" s="1"/>
  <c r="CH496" i="10"/>
  <c r="CJ464"/>
  <c r="BZ124"/>
  <c r="BZ262"/>
  <c r="BZ173"/>
  <c r="CK496"/>
  <c r="CX404"/>
  <c r="BR16"/>
  <c r="BF432"/>
  <c r="BF480"/>
  <c r="CK64"/>
  <c r="BL32"/>
  <c r="BK16"/>
  <c r="CW97"/>
  <c r="BE218"/>
  <c r="BE202"/>
  <c r="BE347"/>
  <c r="BE470"/>
  <c r="AV495"/>
  <c r="BD64"/>
  <c r="BS488"/>
  <c r="BC432"/>
  <c r="BD509"/>
  <c r="CX263"/>
  <c r="O7"/>
  <c r="M7"/>
  <c r="K7"/>
  <c r="I7"/>
  <c r="G7"/>
  <c r="CY496"/>
  <c r="AV496"/>
  <c r="AR178" i="16"/>
  <c r="A178"/>
  <c r="AR190"/>
  <c r="A190"/>
  <c r="AR249"/>
  <c r="A249"/>
  <c r="CO24" i="10"/>
  <c r="CX24"/>
  <c r="CJ24"/>
  <c r="AU24"/>
  <c r="AW24"/>
  <c r="CH24"/>
  <c r="BM24"/>
  <c r="BR24"/>
  <c r="BC24"/>
  <c r="BH24"/>
  <c r="BK24"/>
  <c r="BD24"/>
  <c r="BF24"/>
  <c r="AV24"/>
  <c r="CA24"/>
  <c r="BL24"/>
  <c r="BQ24"/>
  <c r="CX48"/>
  <c r="CO48"/>
  <c r="AV48"/>
  <c r="BH48"/>
  <c r="BR48"/>
  <c r="BC48"/>
  <c r="BS48"/>
  <c r="BD48"/>
  <c r="BK48"/>
  <c r="CA48"/>
  <c r="CW48"/>
  <c r="AW48"/>
  <c r="CU48"/>
  <c r="AR96" i="16" s="1"/>
  <c r="CV48" i="10"/>
  <c r="AU48"/>
  <c r="BL48"/>
  <c r="AW72"/>
  <c r="CX72"/>
  <c r="CO72"/>
  <c r="CW72"/>
  <c r="BD72"/>
  <c r="BK72"/>
  <c r="BR72"/>
  <c r="BL72"/>
  <c r="CU72"/>
  <c r="AR120" i="16" s="1"/>
  <c r="CH72" i="10"/>
  <c r="AU72"/>
  <c r="BG72"/>
  <c r="BC72"/>
  <c r="CV72"/>
  <c r="BU72"/>
  <c r="BF72"/>
  <c r="BB72"/>
  <c r="CJ72"/>
  <c r="CJ112"/>
  <c r="CB112"/>
  <c r="BR112"/>
  <c r="BK112"/>
  <c r="CU112"/>
  <c r="AR160" i="16" s="1"/>
  <c r="BL112" i="10"/>
  <c r="BC112"/>
  <c r="CH112"/>
  <c r="BS112"/>
  <c r="CG112"/>
  <c r="BV112"/>
  <c r="BF112"/>
  <c r="BG112"/>
  <c r="BH112"/>
  <c r="CA112"/>
  <c r="BU112"/>
  <c r="CW112"/>
  <c r="CC112"/>
  <c r="AW112"/>
  <c r="CH223"/>
  <c r="CO223"/>
  <c r="CX223"/>
  <c r="CC223"/>
  <c r="AU223"/>
  <c r="BN223"/>
  <c r="BL223"/>
  <c r="CU223"/>
  <c r="BC223"/>
  <c r="CW223"/>
  <c r="BD223"/>
  <c r="CV223"/>
  <c r="BR223"/>
  <c r="BS223"/>
  <c r="BU223"/>
  <c r="CK223"/>
  <c r="CJ223"/>
  <c r="BF223"/>
  <c r="CA239"/>
  <c r="CC239"/>
  <c r="AU239"/>
  <c r="CH239"/>
  <c r="CX239"/>
  <c r="BU239"/>
  <c r="BF239"/>
  <c r="BH239"/>
  <c r="BC239"/>
  <c r="BG239"/>
  <c r="BL239"/>
  <c r="BR239"/>
  <c r="CJ239"/>
  <c r="BD239"/>
  <c r="CW239"/>
  <c r="BS239"/>
  <c r="H47" i="19"/>
  <c r="AE47"/>
  <c r="AV188" i="10"/>
  <c r="CY188"/>
  <c r="AV268"/>
  <c r="CY268"/>
  <c r="CY285"/>
  <c r="AV285"/>
  <c r="AV292"/>
  <c r="CY292"/>
  <c r="AV337"/>
  <c r="CY337"/>
  <c r="BZ231"/>
  <c r="CK128"/>
  <c r="BL40"/>
  <c r="BU56"/>
  <c r="BZ153"/>
  <c r="BZ403"/>
  <c r="BU128"/>
  <c r="AV223"/>
  <c r="BH464"/>
  <c r="CY426"/>
  <c r="BD112"/>
  <c r="BS88"/>
  <c r="CV456"/>
  <c r="CX51"/>
  <c r="A241" i="16"/>
  <c r="AR241"/>
  <c r="CJ16" i="10"/>
  <c r="CX16"/>
  <c r="BX16"/>
  <c r="AU16"/>
  <c r="BC16"/>
  <c r="CW16"/>
  <c r="BG16"/>
  <c r="AW16"/>
  <c r="BD16"/>
  <c r="BU16"/>
  <c r="CV16"/>
  <c r="BH16"/>
  <c r="BE16"/>
  <c r="CU16"/>
  <c r="AR64" i="16" s="1"/>
  <c r="BS16" i="10"/>
  <c r="CO16"/>
  <c r="CD40"/>
  <c r="CH40"/>
  <c r="AU40"/>
  <c r="BS40"/>
  <c r="AV40"/>
  <c r="CG40"/>
  <c r="AW40"/>
  <c r="CW40"/>
  <c r="CU40"/>
  <c r="AR88" i="16" s="1"/>
  <c r="BH40" i="10"/>
  <c r="BC40"/>
  <c r="CF40"/>
  <c r="CJ40"/>
  <c r="CV40"/>
  <c r="BR40"/>
  <c r="BD40"/>
  <c r="BB40"/>
  <c r="CO56"/>
  <c r="CC56"/>
  <c r="CD56"/>
  <c r="CX56"/>
  <c r="AW56"/>
  <c r="CJ56"/>
  <c r="CH56"/>
  <c r="CA56"/>
  <c r="AU56"/>
  <c r="CV56"/>
  <c r="BG56"/>
  <c r="BB56"/>
  <c r="BQ56"/>
  <c r="BH56"/>
  <c r="CU56"/>
  <c r="AR104" i="16" s="1"/>
  <c r="BS56" i="10"/>
  <c r="BC56"/>
  <c r="BD56"/>
  <c r="CO80"/>
  <c r="CJ80"/>
  <c r="CA80"/>
  <c r="AU80"/>
  <c r="CX80"/>
  <c r="AW80"/>
  <c r="BD80"/>
  <c r="CW80"/>
  <c r="BG80"/>
  <c r="BB80"/>
  <c r="BS80"/>
  <c r="BL80"/>
  <c r="BE80"/>
  <c r="AV80"/>
  <c r="BF80"/>
  <c r="CU80"/>
  <c r="AR128" i="16" s="1"/>
  <c r="BC80" i="10"/>
  <c r="CH120"/>
  <c r="CJ120"/>
  <c r="CA120"/>
  <c r="CO120"/>
  <c r="AW120"/>
  <c r="AU120"/>
  <c r="CG120"/>
  <c r="BM120"/>
  <c r="BQ120"/>
  <c r="BK120"/>
  <c r="BH120"/>
  <c r="BU120"/>
  <c r="CA215"/>
  <c r="AW215"/>
  <c r="CB215"/>
  <c r="AU215"/>
  <c r="CV215"/>
  <c r="BG215"/>
  <c r="BB215"/>
  <c r="CO215"/>
  <c r="BS215"/>
  <c r="CX215"/>
  <c r="BC215"/>
  <c r="BD215"/>
  <c r="CW215"/>
  <c r="AV215"/>
  <c r="CJ215"/>
  <c r="BU215"/>
  <c r="BH215"/>
  <c r="BK215"/>
  <c r="BF215"/>
  <c r="CH247"/>
  <c r="BB247"/>
  <c r="BD247"/>
  <c r="BC247"/>
  <c r="CX247"/>
  <c r="BG247"/>
  <c r="AV247"/>
  <c r="CJ247"/>
  <c r="BH247"/>
  <c r="BR247"/>
  <c r="AE34" i="19"/>
  <c r="C34"/>
  <c r="AE51"/>
  <c r="E51"/>
  <c r="A51" s="1"/>
  <c r="B53"/>
  <c r="AE53"/>
  <c r="AV109" i="10"/>
  <c r="CY109"/>
  <c r="AV205"/>
  <c r="CY205"/>
  <c r="CY224"/>
  <c r="AV224"/>
  <c r="AV231"/>
  <c r="CY231"/>
  <c r="AV253"/>
  <c r="CY253"/>
  <c r="CY360"/>
  <c r="AV360"/>
  <c r="BU80"/>
  <c r="BU247"/>
  <c r="CA448"/>
  <c r="CH432"/>
  <c r="CH504"/>
  <c r="BZ337"/>
  <c r="BZ327"/>
  <c r="CK448"/>
  <c r="BK80"/>
  <c r="E3" i="13"/>
  <c r="BS64" i="10"/>
  <c r="BK32"/>
  <c r="CO112"/>
  <c r="CO496"/>
  <c r="CG456"/>
  <c r="BV464"/>
  <c r="BZ182"/>
  <c r="BZ223"/>
  <c r="BZ399"/>
  <c r="BQ48"/>
  <c r="BL488"/>
  <c r="CK120"/>
  <c r="CK440"/>
  <c r="BK56"/>
  <c r="BU509"/>
  <c r="BR472"/>
  <c r="AV404"/>
  <c r="CA72"/>
  <c r="BS72"/>
  <c r="CU64"/>
  <c r="AR112" i="16" s="1"/>
  <c r="BK40" i="10"/>
  <c r="CJ32"/>
  <c r="CV19"/>
  <c r="BE453"/>
  <c r="BE85"/>
  <c r="BE341"/>
  <c r="BE400"/>
  <c r="BR56"/>
  <c r="BD120"/>
  <c r="BF56"/>
  <c r="CW448"/>
  <c r="CX105"/>
  <c r="AE37" i="19"/>
  <c r="AE40"/>
  <c r="AV120" i="10"/>
  <c r="CV239"/>
  <c r="CA16"/>
  <c r="CY302"/>
  <c r="AV302"/>
  <c r="CY459"/>
  <c r="AV459"/>
  <c r="BD304"/>
  <c r="BD191"/>
  <c r="BD30"/>
  <c r="BD357"/>
  <c r="BD386"/>
  <c r="BD250"/>
  <c r="BD140"/>
  <c r="BD325"/>
  <c r="BD455"/>
  <c r="BD412"/>
  <c r="BD256"/>
  <c r="BD175"/>
  <c r="BD258"/>
  <c r="BD233"/>
  <c r="BD116"/>
  <c r="BD59"/>
  <c r="BD198"/>
  <c r="BD22"/>
  <c r="BD292"/>
  <c r="BD300"/>
  <c r="CY54"/>
  <c r="AV54"/>
  <c r="AV117"/>
  <c r="CY117"/>
  <c r="CY146"/>
  <c r="AV146"/>
  <c r="AV507"/>
  <c r="CY507"/>
  <c r="BD502"/>
  <c r="BD318"/>
  <c r="BD442"/>
  <c r="BD217"/>
  <c r="BD411"/>
  <c r="BD393"/>
  <c r="BD23"/>
  <c r="BD177"/>
  <c r="BD280"/>
  <c r="BD360"/>
  <c r="BD355"/>
  <c r="BD249"/>
  <c r="BD42"/>
  <c r="BD396"/>
  <c r="BD372"/>
  <c r="BD450"/>
  <c r="BD89"/>
  <c r="BD158"/>
  <c r="BD337"/>
  <c r="AK7"/>
  <c r="CR7"/>
  <c r="CS7"/>
  <c r="AC7"/>
  <c r="Y7"/>
  <c r="R7"/>
  <c r="I7" i="20"/>
  <c r="I8" s="1"/>
  <c r="BD497" i="10"/>
  <c r="BD402"/>
  <c r="BD351"/>
  <c r="BD308"/>
  <c r="BD126"/>
  <c r="BD317"/>
  <c r="BD322"/>
  <c r="BD204"/>
  <c r="BD199"/>
  <c r="BD234"/>
  <c r="BD13"/>
  <c r="BD52"/>
  <c r="BD311"/>
  <c r="BD424"/>
  <c r="BD421"/>
  <c r="BD205"/>
  <c r="BD163"/>
  <c r="BD161"/>
  <c r="BD261"/>
  <c r="BD237"/>
  <c r="BD291"/>
  <c r="BD340"/>
  <c r="BD293"/>
  <c r="BD57"/>
  <c r="BD498"/>
  <c r="BD60"/>
  <c r="BD147"/>
  <c r="BD282"/>
  <c r="BD363"/>
  <c r="BD294"/>
  <c r="BD244"/>
  <c r="BD118"/>
  <c r="BD438"/>
  <c r="BD338"/>
  <c r="BD180"/>
  <c r="BD144"/>
  <c r="BD274"/>
  <c r="BD467"/>
  <c r="BD281"/>
  <c r="BD90"/>
  <c r="BD407"/>
  <c r="BD301"/>
  <c r="BD327"/>
  <c r="BD254"/>
  <c r="BD25"/>
  <c r="BD344"/>
  <c r="BD104"/>
  <c r="BD27"/>
  <c r="BD173"/>
  <c r="BD229"/>
  <c r="BD296"/>
  <c r="BD235"/>
  <c r="BD328"/>
  <c r="BD97"/>
  <c r="BD342"/>
  <c r="BD151"/>
  <c r="BD329"/>
  <c r="BD264"/>
  <c r="BD50"/>
  <c r="BD413"/>
  <c r="BD364"/>
  <c r="BD303"/>
  <c r="BD102"/>
  <c r="BD422"/>
  <c r="BD185"/>
  <c r="BD330"/>
  <c r="BD346"/>
  <c r="BD87"/>
  <c r="BD137"/>
  <c r="BD471"/>
  <c r="BD376"/>
  <c r="BD285"/>
  <c r="BD273"/>
  <c r="BD492"/>
  <c r="BD105"/>
  <c r="BD321"/>
  <c r="BD46"/>
  <c r="BD365"/>
  <c r="BD306"/>
  <c r="BD78"/>
  <c r="BD222"/>
  <c r="BD341"/>
  <c r="BD190"/>
  <c r="BD71"/>
  <c r="BD142"/>
  <c r="BD470"/>
  <c r="BD18"/>
  <c r="BD227"/>
  <c r="BD354"/>
  <c r="BD246"/>
  <c r="BD397"/>
  <c r="BD146"/>
  <c r="BD379"/>
  <c r="BD66"/>
  <c r="BD123"/>
  <c r="BD168"/>
  <c r="BD380"/>
  <c r="BD478"/>
  <c r="BD33"/>
  <c r="BD491"/>
  <c r="BD141"/>
  <c r="BD183"/>
  <c r="BD214"/>
  <c r="BD429"/>
  <c r="BD349"/>
  <c r="BD489"/>
  <c r="BD213"/>
  <c r="BD155"/>
  <c r="BD10"/>
  <c r="BD11"/>
  <c r="BD266"/>
  <c r="BD339"/>
  <c r="BD366"/>
  <c r="BD381"/>
  <c r="BD353"/>
  <c r="BD252"/>
  <c r="BD218"/>
  <c r="BD197"/>
  <c r="BD459"/>
  <c r="BD462"/>
  <c r="BD310"/>
  <c r="BD224"/>
  <c r="BD232"/>
  <c r="BD415"/>
  <c r="BD206"/>
  <c r="BD153"/>
  <c r="BD55"/>
  <c r="BD115"/>
  <c r="BD265"/>
  <c r="BD320"/>
  <c r="BD484"/>
  <c r="BD399"/>
  <c r="BD240"/>
  <c r="BD390"/>
  <c r="BD277"/>
  <c r="BD49"/>
  <c r="BD20"/>
  <c r="BD145"/>
  <c r="BD425"/>
  <c r="BD375"/>
  <c r="BD121"/>
  <c r="BD211"/>
  <c r="BD194"/>
  <c r="BD420"/>
  <c r="BD103"/>
  <c r="BD109"/>
  <c r="BD65"/>
  <c r="BD260"/>
  <c r="BD276"/>
  <c r="BD490"/>
  <c r="BD313"/>
  <c r="BD178"/>
  <c r="BD157"/>
  <c r="BD242"/>
  <c r="BD129"/>
  <c r="BD331"/>
  <c r="BD475"/>
  <c r="BD501"/>
  <c r="BD452"/>
  <c r="BD241"/>
  <c r="BD124"/>
  <c r="BD186"/>
  <c r="BD389"/>
  <c r="BD37"/>
  <c r="BD352"/>
  <c r="BD243"/>
  <c r="BD423"/>
  <c r="BD160"/>
  <c r="BD162"/>
  <c r="BD39"/>
  <c r="BD99"/>
  <c r="BD315"/>
  <c r="BD131"/>
  <c r="BD332"/>
  <c r="BD225"/>
  <c r="BD403"/>
  <c r="BD219"/>
  <c r="BD507"/>
  <c r="BD84"/>
  <c r="BD167"/>
  <c r="BD435"/>
  <c r="BD230"/>
  <c r="BD289"/>
  <c r="BD369"/>
  <c r="BD428"/>
  <c r="BD133"/>
  <c r="BD207"/>
  <c r="BD170"/>
  <c r="BD430"/>
  <c r="BD284"/>
  <c r="BD272"/>
  <c r="BD108"/>
  <c r="BD43"/>
  <c r="BD461"/>
  <c r="BD499"/>
  <c r="BD431"/>
  <c r="BD148"/>
  <c r="BD176"/>
  <c r="BD132"/>
  <c r="BD117"/>
  <c r="BD454"/>
  <c r="BD367"/>
  <c r="BD361"/>
  <c r="BD257"/>
  <c r="BD41"/>
  <c r="BD179"/>
  <c r="BD400"/>
  <c r="BD286"/>
  <c r="BD460"/>
  <c r="BD479"/>
  <c r="BD209"/>
  <c r="BD434"/>
  <c r="BD171"/>
  <c r="BD125"/>
  <c r="BD96"/>
  <c r="BD287"/>
  <c r="BD374"/>
  <c r="BD236"/>
  <c r="BD506"/>
  <c r="BD309"/>
  <c r="BD221"/>
  <c r="BD70"/>
  <c r="BD85"/>
  <c r="BD210"/>
  <c r="BD406"/>
  <c r="BD267"/>
  <c r="BD76"/>
  <c r="BD226"/>
  <c r="BD172"/>
  <c r="BD201"/>
  <c r="BD508"/>
  <c r="BD299"/>
  <c r="BD94"/>
  <c r="BD86"/>
  <c r="BD98"/>
  <c r="BD101"/>
  <c r="BD47"/>
  <c r="BD15"/>
  <c r="B25" i="19"/>
  <c r="AE25"/>
  <c r="CY30" i="10"/>
  <c r="CP9"/>
  <c r="CY82"/>
  <c r="AV82"/>
  <c r="AV178"/>
  <c r="CY178"/>
  <c r="AV449"/>
  <c r="CY449"/>
  <c r="CY500"/>
  <c r="AV500"/>
  <c r="A3" i="20"/>
  <c r="AE38" i="19"/>
  <c r="AE41"/>
  <c r="AE54"/>
  <c r="AE49"/>
  <c r="AV41" i="10"/>
  <c r="CY41"/>
  <c r="CY59"/>
  <c r="AV59"/>
  <c r="CY219"/>
  <c r="AV219"/>
  <c r="CY262"/>
  <c r="AV262"/>
  <c r="I11" i="20"/>
  <c r="AV418" i="10"/>
  <c r="T7"/>
  <c r="BB484"/>
  <c r="BB486"/>
  <c r="BB442"/>
  <c r="BB394"/>
  <c r="BB400"/>
  <c r="BB380"/>
  <c r="BB201"/>
  <c r="BB187"/>
  <c r="BB172"/>
  <c r="BB290"/>
  <c r="BB272"/>
  <c r="BB348"/>
  <c r="BB39"/>
  <c r="BB245"/>
  <c r="BB253"/>
  <c r="BB132"/>
  <c r="BB342"/>
  <c r="BB332"/>
  <c r="BB122"/>
  <c r="BB156"/>
  <c r="BB104"/>
  <c r="BB65"/>
  <c r="BB475"/>
  <c r="BB466"/>
  <c r="BB421"/>
  <c r="BB409"/>
  <c r="BB408"/>
  <c r="BB376"/>
  <c r="BB212"/>
  <c r="BB196"/>
  <c r="BB178"/>
  <c r="BB375"/>
  <c r="BB292"/>
  <c r="BB439"/>
  <c r="BB285"/>
  <c r="BB59"/>
  <c r="BB81"/>
  <c r="BB142"/>
  <c r="BB314"/>
  <c r="BB352"/>
  <c r="BB343"/>
  <c r="BB62"/>
  <c r="BB61"/>
  <c r="BB152"/>
  <c r="BB319"/>
  <c r="BB487"/>
  <c r="BB499"/>
  <c r="BB477"/>
  <c r="BB422"/>
  <c r="BB362"/>
  <c r="BB295"/>
  <c r="BB203"/>
  <c r="BB183"/>
  <c r="BB167"/>
  <c r="BB308"/>
  <c r="BB244"/>
  <c r="BB259"/>
  <c r="BB263"/>
  <c r="BB226"/>
  <c r="BB77"/>
  <c r="BB323"/>
  <c r="BB468"/>
  <c r="BB364"/>
  <c r="BB333"/>
  <c r="BB135"/>
  <c r="BB25"/>
  <c r="BB230"/>
  <c r="BG423"/>
  <c r="BG382"/>
  <c r="BG385"/>
  <c r="BG420"/>
  <c r="BG299"/>
  <c r="BG278"/>
  <c r="BG154"/>
  <c r="BG304"/>
  <c r="BG240"/>
  <c r="BG180"/>
  <c r="BG131"/>
  <c r="BG156"/>
  <c r="BG163"/>
  <c r="BG174"/>
  <c r="BG210"/>
  <c r="BG79"/>
  <c r="BG93"/>
  <c r="BG226"/>
  <c r="BG388"/>
  <c r="BG222"/>
  <c r="BG490"/>
  <c r="BG338"/>
  <c r="BG225"/>
  <c r="BG374"/>
  <c r="BG412"/>
  <c r="BG366"/>
  <c r="BG351"/>
  <c r="BG297"/>
  <c r="BG175"/>
  <c r="BG308"/>
  <c r="BG236"/>
  <c r="BG161"/>
  <c r="BG271"/>
  <c r="BG202"/>
  <c r="BG177"/>
  <c r="BG375"/>
  <c r="BG73"/>
  <c r="BG125"/>
  <c r="BG246"/>
  <c r="BG266"/>
  <c r="BG442"/>
  <c r="BG349"/>
  <c r="BG334"/>
  <c r="BG116"/>
  <c r="BG134"/>
  <c r="BG502"/>
  <c r="BG118"/>
  <c r="BG54"/>
  <c r="BG265"/>
  <c r="BG479"/>
  <c r="BG462"/>
  <c r="BG390"/>
  <c r="BG313"/>
  <c r="BG287"/>
  <c r="BG332"/>
  <c r="BG195"/>
  <c r="BG331"/>
  <c r="BG268"/>
  <c r="BG196"/>
  <c r="BG135"/>
  <c r="BG148"/>
  <c r="BG214"/>
  <c r="BG194"/>
  <c r="BG37"/>
  <c r="BG237"/>
  <c r="BG121"/>
  <c r="BG497"/>
  <c r="F9" i="19"/>
  <c r="H14"/>
  <c r="G30"/>
  <c r="F54"/>
  <c r="A54" i="16" s="1"/>
  <c r="F30" i="19"/>
  <c r="F48"/>
  <c r="H24"/>
  <c r="J11"/>
  <c r="F44"/>
  <c r="A44" i="16" s="1"/>
  <c r="H45" i="19"/>
  <c r="I27"/>
  <c r="F43"/>
  <c r="A43" i="16" s="1"/>
  <c r="F12" i="19"/>
  <c r="G39"/>
  <c r="H34"/>
  <c r="AV225" i="10"/>
  <c r="CY225"/>
  <c r="CY284"/>
  <c r="AV284"/>
  <c r="AV336"/>
  <c r="CY336"/>
  <c r="AV353"/>
  <c r="CY353"/>
  <c r="AV488"/>
  <c r="CY488"/>
  <c r="CV352"/>
  <c r="CX352"/>
  <c r="CU389"/>
  <c r="CX389"/>
  <c r="CW389"/>
  <c r="CV389"/>
  <c r="CX397"/>
  <c r="CW397"/>
  <c r="CV397"/>
  <c r="CU403"/>
  <c r="CV403"/>
  <c r="CX416"/>
  <c r="CV416"/>
  <c r="CX424"/>
  <c r="CU424"/>
  <c r="BO146"/>
  <c r="BO240"/>
  <c r="BM198"/>
  <c r="BM281"/>
  <c r="BB467"/>
  <c r="AE18" i="19"/>
  <c r="BF382" i="10"/>
  <c r="BF260"/>
  <c r="BF184"/>
  <c r="BF365"/>
  <c r="BF141"/>
  <c r="BF35"/>
  <c r="BF254"/>
  <c r="BF62"/>
  <c r="BF46"/>
  <c r="BF142"/>
  <c r="BF483"/>
  <c r="BF477"/>
  <c r="BF437"/>
  <c r="BF214"/>
  <c r="BF171"/>
  <c r="BF61"/>
  <c r="BF92"/>
  <c r="BF345"/>
  <c r="BF431"/>
  <c r="BF233"/>
  <c r="BF151"/>
  <c r="BF66"/>
  <c r="BF147"/>
  <c r="BF319"/>
  <c r="BF11"/>
  <c r="BF443"/>
  <c r="BF494"/>
  <c r="BF222"/>
  <c r="BF107"/>
  <c r="BF133"/>
  <c r="BF263"/>
  <c r="BF165"/>
  <c r="BF197"/>
  <c r="BF268"/>
  <c r="BF410"/>
  <c r="BF292"/>
  <c r="BF192"/>
  <c r="BF290"/>
  <c r="BF137"/>
  <c r="BF123"/>
  <c r="BF337"/>
  <c r="CY91"/>
  <c r="AV91"/>
  <c r="CY441"/>
  <c r="AV441"/>
  <c r="BO29"/>
  <c r="A50" i="16"/>
  <c r="BS82" i="10"/>
  <c r="BS243"/>
  <c r="BS79"/>
  <c r="BS135"/>
  <c r="BS160"/>
  <c r="BS402"/>
  <c r="BS423"/>
  <c r="BS471"/>
  <c r="BS322"/>
  <c r="BS190"/>
  <c r="BS150"/>
  <c r="BS380"/>
  <c r="BS453"/>
  <c r="BS461"/>
  <c r="BB21"/>
  <c r="BG14"/>
  <c r="BG90"/>
  <c r="BG330"/>
  <c r="BG429"/>
  <c r="BO123"/>
  <c r="BB495"/>
  <c r="BM343"/>
  <c r="BM141"/>
  <c r="BM481"/>
  <c r="BG250"/>
  <c r="BB262"/>
  <c r="BG36"/>
  <c r="BG60"/>
  <c r="BB160"/>
  <c r="BB435"/>
  <c r="BB14"/>
  <c r="BM233"/>
  <c r="BB329"/>
  <c r="BS450"/>
  <c r="BS89"/>
  <c r="BB339"/>
  <c r="BB138"/>
  <c r="BB71"/>
  <c r="BB235"/>
  <c r="BB256"/>
  <c r="BB302"/>
  <c r="BB182"/>
  <c r="BB206"/>
  <c r="BB372"/>
  <c r="BB420"/>
  <c r="BB415"/>
  <c r="BB462"/>
  <c r="BG81"/>
  <c r="BG87"/>
  <c r="BG169"/>
  <c r="BG170"/>
  <c r="BG255"/>
  <c r="BG192"/>
  <c r="BG276"/>
  <c r="BG162"/>
  <c r="BG316"/>
  <c r="BG372"/>
  <c r="BG341"/>
  <c r="BG411"/>
  <c r="BG481"/>
  <c r="AV16"/>
  <c r="AV480"/>
  <c r="BS382"/>
  <c r="BS156"/>
  <c r="BS375"/>
  <c r="BS149"/>
  <c r="BS83"/>
  <c r="BS126"/>
  <c r="BS137"/>
  <c r="BS498"/>
  <c r="BS434"/>
  <c r="BS285"/>
  <c r="BS416"/>
  <c r="BS184"/>
  <c r="BS398"/>
  <c r="BS261"/>
  <c r="BS442"/>
  <c r="BS319"/>
  <c r="BS430"/>
  <c r="BS422"/>
  <c r="BS414"/>
  <c r="BS209"/>
  <c r="BS233"/>
  <c r="BS226"/>
  <c r="BS447"/>
  <c r="BS118"/>
  <c r="BS251"/>
  <c r="BS87"/>
  <c r="BS159"/>
  <c r="BS34"/>
  <c r="BS60"/>
  <c r="BS248"/>
  <c r="BS185"/>
  <c r="BS478"/>
  <c r="BS176"/>
  <c r="BS171"/>
  <c r="BS330"/>
  <c r="AV34"/>
  <c r="CY34"/>
  <c r="CY153"/>
  <c r="AV153"/>
  <c r="CY186"/>
  <c r="AV186"/>
  <c r="AV251"/>
  <c r="CY251"/>
  <c r="AV281"/>
  <c r="CY281"/>
  <c r="AV300"/>
  <c r="CY300"/>
  <c r="BM467"/>
  <c r="BO409"/>
  <c r="BM439"/>
  <c r="BM420"/>
  <c r="BM494"/>
  <c r="BM301"/>
  <c r="BM284"/>
  <c r="BM142"/>
  <c r="BM237"/>
  <c r="BM426"/>
  <c r="BM122"/>
  <c r="BO20"/>
  <c r="BO187"/>
  <c r="B15" i="19"/>
  <c r="AE15"/>
  <c r="CY240" i="10"/>
  <c r="AV240"/>
  <c r="AR305" i="16"/>
  <c r="A305"/>
  <c r="AE21" i="19"/>
  <c r="AE23"/>
  <c r="AE10"/>
  <c r="AV56" i="10"/>
  <c r="AV112"/>
  <c r="AV257"/>
  <c r="BR376"/>
  <c r="BR307"/>
  <c r="AV304"/>
  <c r="CY304"/>
  <c r="AV97"/>
  <c r="CJ97"/>
  <c r="CO105"/>
  <c r="AU105"/>
  <c r="CJ105"/>
  <c r="CH105"/>
  <c r="CD113"/>
  <c r="CO113"/>
  <c r="AU121"/>
  <c r="BS129"/>
  <c r="G34" i="19"/>
  <c r="AE29"/>
  <c r="AV473" i="10"/>
  <c r="AR531" i="16"/>
  <c r="BH227" i="10"/>
  <c r="BH459"/>
  <c r="BH365"/>
  <c r="BH339"/>
  <c r="BH216"/>
  <c r="BH503"/>
  <c r="BH172"/>
  <c r="BH183"/>
  <c r="BH78"/>
  <c r="BH146"/>
  <c r="BH73"/>
  <c r="BH284"/>
  <c r="BH398"/>
  <c r="BH263"/>
  <c r="BH10"/>
  <c r="BK398"/>
  <c r="BK318"/>
  <c r="BK151"/>
  <c r="BK170"/>
  <c r="BK51"/>
  <c r="CY379"/>
  <c r="AV379"/>
  <c r="BR422"/>
  <c r="BR469"/>
  <c r="BR170"/>
  <c r="BR159"/>
  <c r="BR111"/>
  <c r="BR327"/>
  <c r="BR345"/>
  <c r="BR58"/>
  <c r="BR356"/>
  <c r="BR140"/>
  <c r="BR141"/>
  <c r="BR306"/>
  <c r="BR173"/>
  <c r="BR213"/>
  <c r="BR398"/>
  <c r="BR37"/>
  <c r="BR435"/>
  <c r="BR68"/>
  <c r="BR42"/>
  <c r="BR262"/>
  <c r="BR178"/>
  <c r="AE44" i="19"/>
  <c r="AV144" i="10"/>
  <c r="CY144"/>
  <c r="CY244"/>
  <c r="AV244"/>
  <c r="CU209"/>
  <c r="CV209"/>
  <c r="CX209"/>
  <c r="CU231"/>
  <c r="CV231"/>
  <c r="CX231"/>
  <c r="G52" i="19"/>
  <c r="AV32" i="10"/>
  <c r="CY126"/>
  <c r="AV126"/>
  <c r="CG271"/>
  <c r="CG218"/>
  <c r="CG193"/>
  <c r="CG124"/>
  <c r="CG322"/>
  <c r="CG257"/>
  <c r="CG204"/>
  <c r="CG50"/>
  <c r="CG25"/>
  <c r="CG219"/>
  <c r="CG77"/>
  <c r="CU435"/>
  <c r="CV435"/>
  <c r="CV442"/>
  <c r="CX442"/>
  <c r="CW442"/>
  <c r="CA171"/>
  <c r="CX171"/>
  <c r="CH171"/>
  <c r="CW171"/>
  <c r="BV171"/>
  <c r="CC171"/>
  <c r="AU171"/>
  <c r="CO195"/>
  <c r="CD195"/>
  <c r="AW195"/>
  <c r="AE17" i="19"/>
  <c r="A17" s="1"/>
  <c r="AV456" i="10"/>
  <c r="BU102"/>
  <c r="BU292"/>
  <c r="BU194"/>
  <c r="BU370"/>
  <c r="BU34"/>
  <c r="BU438"/>
  <c r="BU200"/>
  <c r="BU272"/>
  <c r="X7"/>
  <c r="CO19"/>
  <c r="CO23"/>
  <c r="CA52"/>
  <c r="CD78"/>
  <c r="CO106"/>
  <c r="CA156"/>
  <c r="CA161"/>
  <c r="CO179"/>
  <c r="CD182"/>
  <c r="CO192"/>
  <c r="CA204"/>
  <c r="CO237"/>
  <c r="CA259"/>
  <c r="CO343"/>
  <c r="CO365"/>
  <c r="CD398"/>
  <c r="CO469"/>
  <c r="CV195"/>
  <c r="CD281"/>
  <c r="CD502"/>
  <c r="CD335"/>
  <c r="CD273"/>
  <c r="CD280"/>
  <c r="CD500"/>
  <c r="CD306"/>
  <c r="CD241"/>
  <c r="CD131"/>
  <c r="CD499"/>
  <c r="CD431"/>
  <c r="CD366"/>
  <c r="CD161"/>
  <c r="CD136"/>
  <c r="CD249"/>
  <c r="CD205"/>
  <c r="CD421"/>
  <c r="CD315"/>
  <c r="CD46"/>
  <c r="CD37"/>
  <c r="CD218"/>
  <c r="CD207"/>
  <c r="CD240"/>
  <c r="CD184"/>
  <c r="CU449"/>
  <c r="CX449"/>
  <c r="CU500"/>
  <c r="CW500"/>
  <c r="CV500"/>
  <c r="CC222"/>
  <c r="CH222"/>
  <c r="AU222"/>
  <c r="CA230"/>
  <c r="CO230"/>
  <c r="CB230"/>
  <c r="CH230"/>
  <c r="CC230"/>
  <c r="AW254"/>
  <c r="CA254"/>
  <c r="AU254"/>
  <c r="CO262"/>
  <c r="CB262"/>
  <c r="CH278"/>
  <c r="CJ278"/>
  <c r="CA278"/>
  <c r="CJ293"/>
  <c r="CA293"/>
  <c r="CO293"/>
  <c r="AU293"/>
  <c r="CX293"/>
  <c r="CO301"/>
  <c r="CA301"/>
  <c r="AU301"/>
  <c r="CU309"/>
  <c r="CH309"/>
  <c r="CJ309"/>
  <c r="CD309"/>
  <c r="CV309"/>
  <c r="AU309"/>
  <c r="AR342" i="16"/>
  <c r="CO94" i="10"/>
  <c r="AU94"/>
  <c r="CC102"/>
  <c r="CO102"/>
  <c r="CJ102"/>
  <c r="AW102"/>
  <c r="CA102"/>
  <c r="CH110"/>
  <c r="CF118"/>
  <c r="CH118"/>
  <c r="CO118"/>
  <c r="AW118"/>
  <c r="CJ126"/>
  <c r="AU126"/>
  <c r="CO126"/>
  <c r="CC126"/>
  <c r="CC134"/>
  <c r="CX134"/>
  <c r="CO141"/>
  <c r="CO149"/>
  <c r="CJ149"/>
  <c r="CX149"/>
  <c r="CU149"/>
  <c r="CW149"/>
  <c r="AU149"/>
  <c r="CV149"/>
  <c r="CA157"/>
  <c r="AU157"/>
  <c r="CW157"/>
  <c r="CW269"/>
  <c r="CV269"/>
  <c r="CJ316"/>
  <c r="CA316"/>
  <c r="CA324"/>
  <c r="CJ324"/>
  <c r="CX324"/>
  <c r="CH324"/>
  <c r="CJ332"/>
  <c r="CW332"/>
  <c r="CU340"/>
  <c r="CH340"/>
  <c r="CJ340"/>
  <c r="CO340"/>
  <c r="CX340"/>
  <c r="CW340"/>
  <c r="CH348"/>
  <c r="CF348"/>
  <c r="CJ348"/>
  <c r="CU380"/>
  <c r="AU380"/>
  <c r="CY85"/>
  <c r="CY401"/>
  <c r="CY475"/>
  <c r="BU180"/>
  <c r="AS7"/>
  <c r="CO25"/>
  <c r="CO43"/>
  <c r="CO49"/>
  <c r="CO84"/>
  <c r="CA122"/>
  <c r="CA143"/>
  <c r="CA167"/>
  <c r="CA188"/>
  <c r="CO189"/>
  <c r="CA192"/>
  <c r="CO220"/>
  <c r="CO242"/>
  <c r="CD396"/>
  <c r="CD506"/>
  <c r="CA357"/>
  <c r="CA273"/>
  <c r="CA481"/>
  <c r="CA425"/>
  <c r="CA364"/>
  <c r="CA349"/>
  <c r="CA311"/>
  <c r="CA493"/>
  <c r="CA420"/>
  <c r="CA409"/>
  <c r="CA297"/>
  <c r="CA431"/>
  <c r="CA360"/>
  <c r="CA318"/>
  <c r="CA281"/>
  <c r="CA489"/>
  <c r="CA328"/>
  <c r="CA257"/>
  <c r="CA233"/>
  <c r="CA225"/>
  <c r="CA169"/>
  <c r="CA152"/>
  <c r="CA445"/>
  <c r="CA371"/>
  <c r="CA333"/>
  <c r="CA252"/>
  <c r="CA214"/>
  <c r="CA198"/>
  <c r="CA190"/>
  <c r="CA173"/>
  <c r="CA168"/>
  <c r="CA108"/>
  <c r="CA468"/>
  <c r="CA393"/>
  <c r="CA358"/>
  <c r="CA322"/>
  <c r="CA275"/>
  <c r="CA264"/>
  <c r="CA251"/>
  <c r="CA240"/>
  <c r="CA211"/>
  <c r="CA200"/>
  <c r="CA154"/>
  <c r="CA116"/>
  <c r="CA336"/>
  <c r="CA227"/>
  <c r="CA219"/>
  <c r="CA203"/>
  <c r="CA140"/>
  <c r="CA139"/>
  <c r="CA50"/>
  <c r="CA375"/>
  <c r="CA346"/>
  <c r="CA310"/>
  <c r="CA280"/>
  <c r="CA256"/>
  <c r="CA220"/>
  <c r="CA132"/>
  <c r="CA84"/>
  <c r="CA78"/>
  <c r="CA60"/>
  <c r="CA26"/>
  <c r="CA497"/>
  <c r="CA326"/>
  <c r="CA303"/>
  <c r="CA241"/>
  <c r="CA163"/>
  <c r="CA74"/>
  <c r="CA491"/>
  <c r="CA353"/>
  <c r="CA335"/>
  <c r="CA299"/>
  <c r="CA205"/>
  <c r="CA180"/>
  <c r="CA179"/>
  <c r="CA166"/>
  <c r="CA96"/>
  <c r="CA28"/>
  <c r="CO68"/>
  <c r="CO500"/>
  <c r="CO497"/>
  <c r="CO485"/>
  <c r="CO478"/>
  <c r="CO466"/>
  <c r="CO462"/>
  <c r="CO410"/>
  <c r="CO409"/>
  <c r="CO333"/>
  <c r="CO310"/>
  <c r="CO308"/>
  <c r="CO447"/>
  <c r="CO402"/>
  <c r="CO360"/>
  <c r="CO349"/>
  <c r="CO341"/>
  <c r="CO338"/>
  <c r="CO322"/>
  <c r="CO281"/>
  <c r="CO280"/>
  <c r="CO486"/>
  <c r="CO397"/>
  <c r="CO389"/>
  <c r="CO375"/>
  <c r="CO353"/>
  <c r="CO312"/>
  <c r="CO303"/>
  <c r="CO461"/>
  <c r="CO454"/>
  <c r="CO453"/>
  <c r="CO431"/>
  <c r="CO425"/>
  <c r="CO371"/>
  <c r="CO315"/>
  <c r="CO287"/>
  <c r="CO285"/>
  <c r="CO282"/>
  <c r="CO267"/>
  <c r="CO484"/>
  <c r="CO477"/>
  <c r="CO446"/>
  <c r="CO427"/>
  <c r="CO412"/>
  <c r="CO398"/>
  <c r="CO394"/>
  <c r="CO359"/>
  <c r="CO326"/>
  <c r="CO300"/>
  <c r="CO297"/>
  <c r="CO292"/>
  <c r="CO265"/>
  <c r="CO257"/>
  <c r="CO233"/>
  <c r="CO225"/>
  <c r="CO204"/>
  <c r="CO183"/>
  <c r="CO180"/>
  <c r="CO155"/>
  <c r="CO139"/>
  <c r="CO137"/>
  <c r="CO131"/>
  <c r="CO117"/>
  <c r="CO508"/>
  <c r="CO489"/>
  <c r="CO470"/>
  <c r="CO460"/>
  <c r="CO438"/>
  <c r="CO420"/>
  <c r="CO346"/>
  <c r="CO260"/>
  <c r="CO249"/>
  <c r="CO243"/>
  <c r="CO219"/>
  <c r="CO214"/>
  <c r="CO125"/>
  <c r="CO89"/>
  <c r="CO69"/>
  <c r="CO45"/>
  <c r="CO494"/>
  <c r="CO335"/>
  <c r="CO325"/>
  <c r="CO318"/>
  <c r="CO264"/>
  <c r="CO252"/>
  <c r="CO245"/>
  <c r="CO240"/>
  <c r="CO235"/>
  <c r="CO207"/>
  <c r="CO198"/>
  <c r="CO196"/>
  <c r="CO176"/>
  <c r="CO166"/>
  <c r="CO159"/>
  <c r="CO152"/>
  <c r="CO136"/>
  <c r="CO445"/>
  <c r="CO337"/>
  <c r="CO250"/>
  <c r="CO241"/>
  <c r="CO228"/>
  <c r="CO201"/>
  <c r="CO197"/>
  <c r="CO161"/>
  <c r="CO160"/>
  <c r="CO148"/>
  <c r="CO140"/>
  <c r="CO96"/>
  <c r="CO73"/>
  <c r="CO53"/>
  <c r="CO29"/>
  <c r="CO17"/>
  <c r="CO15"/>
  <c r="CO487"/>
  <c r="CO382"/>
  <c r="CO379"/>
  <c r="CO354"/>
  <c r="CO294"/>
  <c r="CO276"/>
  <c r="CO213"/>
  <c r="CO211"/>
  <c r="CO210"/>
  <c r="CO209"/>
  <c r="CO182"/>
  <c r="CO163"/>
  <c r="CO158"/>
  <c r="CO132"/>
  <c r="CO71"/>
  <c r="CO67"/>
  <c r="CO33"/>
  <c r="CO20"/>
  <c r="CO455"/>
  <c r="CO437"/>
  <c r="CO364"/>
  <c r="CO327"/>
  <c r="CO288"/>
  <c r="CO251"/>
  <c r="CO184"/>
  <c r="CO177"/>
  <c r="CO165"/>
  <c r="CO114"/>
  <c r="CO90"/>
  <c r="CO82"/>
  <c r="CO55"/>
  <c r="CO50"/>
  <c r="CO34"/>
  <c r="CO31"/>
  <c r="CO28"/>
  <c r="CO342"/>
  <c r="CO328"/>
  <c r="CO256"/>
  <c r="CO203"/>
  <c r="CO194"/>
  <c r="CO193"/>
  <c r="CO153"/>
  <c r="CO124"/>
  <c r="CO116"/>
  <c r="CO104"/>
  <c r="CO100"/>
  <c r="CO59"/>
  <c r="CO57"/>
  <c r="CO41"/>
  <c r="CO36"/>
  <c r="CO14"/>
  <c r="CO13"/>
  <c r="CU36"/>
  <c r="AR84" i="16" s="1"/>
  <c r="CX36" i="10"/>
  <c r="CV44"/>
  <c r="CX60"/>
  <c r="CW60"/>
  <c r="CU90"/>
  <c r="AR138" i="16" s="1"/>
  <c r="CV90" i="10"/>
  <c r="CW106"/>
  <c r="CV106"/>
  <c r="CU301"/>
  <c r="CX301"/>
  <c r="CW301"/>
  <c r="CU316"/>
  <c r="CV316"/>
  <c r="CV323"/>
  <c r="CO164"/>
  <c r="CU164"/>
  <c r="AW164"/>
  <c r="CX164"/>
  <c r="CO323"/>
  <c r="CC323"/>
  <c r="CJ323"/>
  <c r="CO331"/>
  <c r="CJ331"/>
  <c r="BX331"/>
  <c r="CF331"/>
  <c r="CC339"/>
  <c r="BV339"/>
  <c r="CJ339"/>
  <c r="CO339"/>
  <c r="CV339"/>
  <c r="CU347"/>
  <c r="CJ347"/>
  <c r="CA347"/>
  <c r="CO347"/>
  <c r="AW347"/>
  <c r="CD347"/>
  <c r="CO387"/>
  <c r="CX387"/>
  <c r="CW387"/>
  <c r="AU387"/>
  <c r="CG395"/>
  <c r="CH395"/>
  <c r="CO395"/>
  <c r="CJ403"/>
  <c r="AU403"/>
  <c r="CH403"/>
  <c r="CC411"/>
  <c r="CO411"/>
  <c r="CV411"/>
  <c r="AU411"/>
  <c r="CD316"/>
  <c r="CD401"/>
  <c r="CA355"/>
  <c r="BN379"/>
  <c r="CC372"/>
  <c r="CC346"/>
  <c r="CC335"/>
  <c r="CC333"/>
  <c r="CC310"/>
  <c r="CC308"/>
  <c r="CC288"/>
  <c r="CC280"/>
  <c r="CC326"/>
  <c r="CC300"/>
  <c r="CC292"/>
  <c r="CC482"/>
  <c r="CC242"/>
  <c r="CC237"/>
  <c r="CC197"/>
  <c r="CC153"/>
  <c r="CC474"/>
  <c r="CC397"/>
  <c r="CC366"/>
  <c r="CC328"/>
  <c r="CC204"/>
  <c r="CC194"/>
  <c r="CC183"/>
  <c r="CC180"/>
  <c r="CC106"/>
  <c r="CC96"/>
  <c r="CC90"/>
  <c r="CC60"/>
  <c r="CC342"/>
  <c r="CC313"/>
  <c r="CC257"/>
  <c r="CC250"/>
  <c r="CC152"/>
  <c r="CC114"/>
  <c r="BT135"/>
  <c r="CA135"/>
  <c r="CJ135"/>
  <c r="CO135"/>
  <c r="CC142"/>
  <c r="BT150"/>
  <c r="CO150"/>
  <c r="CC150"/>
  <c r="CO268"/>
  <c r="CJ276"/>
  <c r="CN276"/>
  <c r="CH276"/>
  <c r="CO284"/>
  <c r="CU299"/>
  <c r="CC299"/>
  <c r="CD299"/>
  <c r="CF299"/>
  <c r="CJ299"/>
  <c r="CO299"/>
  <c r="CJ314"/>
  <c r="CO314"/>
  <c r="CA314"/>
  <c r="CD314"/>
  <c r="CH314"/>
  <c r="CF354"/>
  <c r="CH354"/>
  <c r="CA354"/>
  <c r="CJ370"/>
  <c r="CO503"/>
  <c r="AR553" i="16"/>
  <c r="AR557"/>
  <c r="CC95" i="10"/>
  <c r="CA178"/>
  <c r="CO178"/>
  <c r="CO202"/>
  <c r="AR320" i="16"/>
  <c r="AR349"/>
  <c r="AR395"/>
  <c r="BN194" i="10"/>
  <c r="CH209"/>
  <c r="AR172" i="16"/>
  <c r="AR432"/>
  <c r="CC192" i="10"/>
  <c r="BN208"/>
  <c r="CH208"/>
  <c r="CO208"/>
  <c r="CO216"/>
  <c r="BN256"/>
  <c r="CC256"/>
  <c r="CD256"/>
  <c r="CJ271"/>
  <c r="CK271"/>
  <c r="CO271"/>
  <c r="CO286"/>
  <c r="CC286"/>
  <c r="CJ286"/>
  <c r="CJ294"/>
  <c r="CJ302"/>
  <c r="CA302"/>
  <c r="CH302"/>
  <c r="CJ317"/>
  <c r="CO317"/>
  <c r="CO373"/>
  <c r="CJ396"/>
  <c r="BX396"/>
  <c r="CB426"/>
  <c r="CC426"/>
  <c r="CU324"/>
  <c r="AR210" i="16"/>
  <c r="AR443"/>
  <c r="AR447"/>
  <c r="CO388" i="10"/>
  <c r="BG419"/>
  <c r="BV343"/>
  <c r="CK420"/>
  <c r="A419" i="16"/>
  <c r="AR419"/>
  <c r="CF298" i="10"/>
  <c r="CJ298"/>
  <c r="CU306"/>
  <c r="CJ306"/>
  <c r="CA306"/>
  <c r="CJ321"/>
  <c r="CC321"/>
  <c r="CA337"/>
  <c r="CC337"/>
  <c r="CA345"/>
  <c r="CO345"/>
  <c r="CU361"/>
  <c r="CH361"/>
  <c r="CO361"/>
  <c r="CO369"/>
  <c r="BN510"/>
  <c r="BN432" s="1"/>
  <c r="CL510"/>
  <c r="CE510"/>
  <c r="BW510"/>
  <c r="BW317" s="1"/>
  <c r="BI510"/>
  <c r="BI64" s="1"/>
  <c r="CM510"/>
  <c r="CM433" s="1"/>
  <c r="CF510"/>
  <c r="CF239" s="1"/>
  <c r="BX510"/>
  <c r="BX473" s="1"/>
  <c r="BT510"/>
  <c r="BT441" s="1"/>
  <c r="CN510"/>
  <c r="BY510"/>
  <c r="BY438" s="1"/>
  <c r="CI510"/>
  <c r="CI366" s="1"/>
  <c r="CB510"/>
  <c r="CB448" s="1"/>
  <c r="CU291"/>
  <c r="CU314"/>
  <c r="CU441"/>
  <c r="AR194" i="16"/>
  <c r="AR277"/>
  <c r="CO109" i="10"/>
  <c r="BN170"/>
  <c r="BN252"/>
  <c r="CJ471"/>
  <c r="CJ401"/>
  <c r="CJ312"/>
  <c r="CJ280"/>
  <c r="CJ397"/>
  <c r="CJ389"/>
  <c r="CJ386"/>
  <c r="CJ375"/>
  <c r="CJ353"/>
  <c r="CJ297"/>
  <c r="CJ481"/>
  <c r="CJ450"/>
  <c r="CJ423"/>
  <c r="CJ416"/>
  <c r="CJ379"/>
  <c r="CJ372"/>
  <c r="CJ334"/>
  <c r="CJ330"/>
  <c r="CJ315"/>
  <c r="CJ424"/>
  <c r="CJ385"/>
  <c r="CJ346"/>
  <c r="CJ342"/>
  <c r="CJ335"/>
  <c r="CJ333"/>
  <c r="CJ327"/>
  <c r="CJ318"/>
  <c r="CJ288"/>
  <c r="CJ320"/>
  <c r="CO320"/>
  <c r="CB320"/>
  <c r="CH328"/>
  <c r="CH336"/>
  <c r="BX336"/>
  <c r="CO336"/>
  <c r="CC336"/>
  <c r="CH344"/>
  <c r="CH352"/>
  <c r="CO352"/>
  <c r="CJ407"/>
  <c r="CO407"/>
  <c r="CC414"/>
  <c r="CO422"/>
  <c r="CJ429"/>
  <c r="CA429"/>
  <c r="CH306"/>
  <c r="CH320"/>
  <c r="CH369"/>
  <c r="CH405"/>
  <c r="CU373"/>
  <c r="AR254" i="16"/>
  <c r="AR264"/>
  <c r="AR415"/>
  <c r="AR518"/>
  <c r="AR539"/>
  <c r="CA376" i="10"/>
  <c r="CH35"/>
  <c r="CH379"/>
  <c r="CH334"/>
  <c r="CH477"/>
  <c r="CH326"/>
  <c r="CH300"/>
  <c r="CH292"/>
  <c r="CH287"/>
  <c r="CH502"/>
  <c r="CH431"/>
  <c r="CH417"/>
  <c r="CH371"/>
  <c r="CH350"/>
  <c r="CH285"/>
  <c r="CH497"/>
  <c r="CH469"/>
  <c r="CH409"/>
  <c r="CH322"/>
  <c r="CH310"/>
  <c r="CA359"/>
  <c r="CJ382"/>
  <c r="CJ390"/>
  <c r="CF398"/>
  <c r="CO421"/>
  <c r="BX421"/>
  <c r="CA421"/>
  <c r="CB421"/>
  <c r="CH421"/>
  <c r="CJ428"/>
  <c r="BU436"/>
  <c r="CH452"/>
  <c r="CD460"/>
  <c r="CH460"/>
  <c r="CJ475"/>
  <c r="BX483"/>
  <c r="CA483"/>
  <c r="CO491"/>
  <c r="CN499"/>
  <c r="CO499"/>
  <c r="CA499"/>
  <c r="CF413"/>
  <c r="CO507"/>
  <c r="CO272"/>
  <c r="CC358"/>
  <c r="CO358"/>
  <c r="CN366"/>
  <c r="CO435"/>
  <c r="BX435"/>
  <c r="CF435"/>
  <c r="BX443"/>
  <c r="CH443"/>
  <c r="CA467"/>
  <c r="CA490"/>
  <c r="CA498"/>
  <c r="AR200" i="16"/>
  <c r="AR283"/>
  <c r="AR314"/>
  <c r="AR321"/>
  <c r="AR332"/>
  <c r="AR498"/>
  <c r="AR513"/>
  <c r="BT90" i="10"/>
  <c r="CO98"/>
  <c r="BT182"/>
  <c r="BN196"/>
  <c r="CO451"/>
  <c r="CU50"/>
  <c r="AR98" i="16" s="1"/>
  <c r="CU58" i="10"/>
  <c r="AR106" i="16" s="1"/>
  <c r="CU250" i="10"/>
  <c r="CU468"/>
  <c r="AR58" i="16"/>
  <c r="AR181"/>
  <c r="AR193"/>
  <c r="AR201"/>
  <c r="AR211"/>
  <c r="AR215"/>
  <c r="AR219"/>
  <c r="AR226"/>
  <c r="AR248"/>
  <c r="AR345"/>
  <c r="AR360"/>
  <c r="AR444"/>
  <c r="AR451"/>
  <c r="AR510"/>
  <c r="CU49" i="10"/>
  <c r="AR97" i="16" s="1"/>
  <c r="BE232" i="10"/>
  <c r="BN292"/>
  <c r="BN427"/>
  <c r="CW348"/>
  <c r="CU382"/>
  <c r="CU396"/>
  <c r="CU459"/>
  <c r="AR213" i="16"/>
  <c r="AR221"/>
  <c r="AR236"/>
  <c r="AR257"/>
  <c r="AR260"/>
  <c r="AR286"/>
  <c r="AR304"/>
  <c r="AR312"/>
  <c r="AR541"/>
  <c r="CU145" i="10"/>
  <c r="CH168"/>
  <c r="BN410"/>
  <c r="CU126"/>
  <c r="CU247"/>
  <c r="CU354"/>
  <c r="CU465"/>
  <c r="AR246" i="16"/>
  <c r="AR278"/>
  <c r="AR322"/>
  <c r="AR386"/>
  <c r="AR396"/>
  <c r="AR446"/>
  <c r="AR457"/>
  <c r="AR508"/>
  <c r="AR519"/>
  <c r="AR556"/>
  <c r="BN180" i="10"/>
  <c r="BN244"/>
  <c r="BN288"/>
  <c r="BN438"/>
  <c r="CW31"/>
  <c r="CX88"/>
  <c r="CU233"/>
  <c r="CU279"/>
  <c r="CU293"/>
  <c r="CU387"/>
  <c r="CV443"/>
  <c r="AR202" i="16"/>
  <c r="AR220"/>
  <c r="AR259"/>
  <c r="AR281"/>
  <c r="AR289"/>
  <c r="AR307"/>
  <c r="AR434"/>
  <c r="AR449"/>
  <c r="AR515"/>
  <c r="AR555"/>
  <c r="CU60" i="10"/>
  <c r="AR108" i="16" s="1"/>
  <c r="CU235" i="10"/>
  <c r="BD378"/>
  <c r="BE392"/>
  <c r="CX192"/>
  <c r="CU192"/>
  <c r="BX384"/>
  <c r="CO384"/>
  <c r="AU384"/>
  <c r="AV384"/>
  <c r="CW384"/>
  <c r="CJ384"/>
  <c r="BS384"/>
  <c r="CU384"/>
  <c r="BB384"/>
  <c r="BD384"/>
  <c r="AW384"/>
  <c r="BG384"/>
  <c r="BE384"/>
  <c r="CV384"/>
  <c r="CJ444"/>
  <c r="BX444"/>
  <c r="CO444"/>
  <c r="CB444"/>
  <c r="CN444"/>
  <c r="CW444"/>
  <c r="AW444"/>
  <c r="AU444"/>
  <c r="AV444"/>
  <c r="BH444"/>
  <c r="CX444"/>
  <c r="CV444"/>
  <c r="BD444"/>
  <c r="CA444"/>
  <c r="BT444"/>
  <c r="BQ444"/>
  <c r="BS444"/>
  <c r="BE444"/>
  <c r="CW317"/>
  <c r="CV317"/>
  <c r="CX317"/>
  <c r="CU317"/>
  <c r="CU331"/>
  <c r="CV331"/>
  <c r="BA331"/>
  <c r="CW331"/>
  <c r="CX331"/>
  <c r="CJ368"/>
  <c r="CD368"/>
  <c r="CO368"/>
  <c r="AW368"/>
  <c r="AU368"/>
  <c r="CU368"/>
  <c r="CW368"/>
  <c r="CV368"/>
  <c r="BG368"/>
  <c r="BB368"/>
  <c r="CC368"/>
  <c r="CX368"/>
  <c r="AV368"/>
  <c r="BD368"/>
  <c r="BE368"/>
  <c r="BH368"/>
  <c r="BN368"/>
  <c r="CV181"/>
  <c r="CW181"/>
  <c r="CI392"/>
  <c r="CU287"/>
  <c r="BR436"/>
  <c r="BH436"/>
  <c r="BQ378"/>
  <c r="BE162"/>
  <c r="BE113"/>
  <c r="BE251"/>
  <c r="BE467"/>
  <c r="BE447"/>
  <c r="BE319"/>
  <c r="BE37"/>
  <c r="BE322"/>
  <c r="BE264"/>
  <c r="BE381"/>
  <c r="BE330"/>
  <c r="BE473"/>
  <c r="BE318"/>
  <c r="BE295"/>
  <c r="CH384"/>
  <c r="CL436"/>
  <c r="CK392"/>
  <c r="BQ260"/>
  <c r="BQ40"/>
  <c r="BE404"/>
  <c r="AY9"/>
  <c r="BQ354"/>
  <c r="BQ414"/>
  <c r="BQ492"/>
  <c r="CK419"/>
  <c r="BQ473"/>
  <c r="BQ336"/>
  <c r="BQ44"/>
  <c r="BQ58"/>
  <c r="BQ148"/>
  <c r="BK436"/>
  <c r="BQ503"/>
  <c r="BQ344"/>
  <c r="BQ253"/>
  <c r="BF509"/>
  <c r="BQ476"/>
  <c r="BN509"/>
  <c r="CF509"/>
  <c r="BQ89"/>
  <c r="BQ380"/>
  <c r="BQ150"/>
  <c r="BE195"/>
  <c r="BQ112"/>
  <c r="BQ277"/>
  <c r="BQ80"/>
  <c r="BQ441"/>
  <c r="BQ77"/>
  <c r="BQ93"/>
  <c r="BR392"/>
  <c r="BR232"/>
  <c r="BF384"/>
  <c r="BQ377"/>
  <c r="BQ482"/>
  <c r="BQ128"/>
  <c r="BQ418"/>
  <c r="BQ59"/>
  <c r="BQ172"/>
  <c r="BQ359"/>
  <c r="BQ443"/>
  <c r="BQ251"/>
  <c r="BQ278"/>
  <c r="BQ449"/>
  <c r="BQ71"/>
  <c r="BQ140"/>
  <c r="BQ240"/>
  <c r="BQ390"/>
  <c r="BQ273"/>
  <c r="BQ92"/>
  <c r="BQ177"/>
  <c r="BQ306"/>
  <c r="BQ460"/>
  <c r="BQ217"/>
  <c r="BQ70"/>
  <c r="BQ184"/>
  <c r="BQ288"/>
  <c r="BQ415"/>
  <c r="BQ435"/>
  <c r="BE48"/>
  <c r="BE355"/>
  <c r="BE124"/>
  <c r="BE105"/>
  <c r="BE435"/>
  <c r="BE471"/>
  <c r="BE246"/>
  <c r="BE500"/>
  <c r="BE475"/>
  <c r="BE230"/>
  <c r="BE498"/>
  <c r="BE387"/>
  <c r="BE245"/>
  <c r="BE145"/>
  <c r="BE505"/>
  <c r="BE283"/>
  <c r="BE193"/>
  <c r="BE109"/>
  <c r="BE285"/>
  <c r="BE20"/>
  <c r="BE335"/>
  <c r="BE99"/>
  <c r="BE159"/>
  <c r="BE315"/>
  <c r="BE38"/>
  <c r="BE148"/>
  <c r="BE327"/>
  <c r="BE248"/>
  <c r="BE288"/>
  <c r="BE308"/>
  <c r="BE240"/>
  <c r="BE379"/>
  <c r="BE414"/>
  <c r="BE497"/>
  <c r="BE446"/>
  <c r="BE263"/>
  <c r="BE176"/>
  <c r="BE215"/>
  <c r="BE42"/>
  <c r="BN444"/>
  <c r="BE417"/>
  <c r="BT419"/>
  <c r="BE212"/>
  <c r="BE183"/>
  <c r="BE188"/>
  <c r="CJ232"/>
  <c r="BE415"/>
  <c r="CU419"/>
  <c r="BF444"/>
  <c r="BC384"/>
  <c r="BE79"/>
  <c r="BQ279"/>
  <c r="BS368"/>
  <c r="BR509"/>
  <c r="BR368"/>
  <c r="BH384"/>
  <c r="BD392"/>
  <c r="BE291"/>
  <c r="BC232"/>
  <c r="BB419"/>
  <c r="BN392"/>
  <c r="BQ156"/>
  <c r="BQ283"/>
  <c r="BQ36"/>
  <c r="BQ303"/>
  <c r="BQ84"/>
  <c r="BQ498"/>
  <c r="BQ196"/>
  <c r="BQ127"/>
  <c r="BQ175"/>
  <c r="BQ94"/>
  <c r="BQ494"/>
  <c r="BQ456"/>
  <c r="BQ345"/>
  <c r="BQ168"/>
  <c r="BQ116"/>
  <c r="BQ83"/>
  <c r="BQ137"/>
  <c r="BQ320"/>
  <c r="BQ145"/>
  <c r="BQ52"/>
  <c r="BQ87"/>
  <c r="BQ417"/>
  <c r="BQ321"/>
  <c r="BQ324"/>
  <c r="BQ154"/>
  <c r="BQ74"/>
  <c r="BQ258"/>
  <c r="BQ478"/>
  <c r="BQ308"/>
  <c r="BQ180"/>
  <c r="BQ42"/>
  <c r="BQ364"/>
  <c r="BQ437"/>
  <c r="BQ340"/>
  <c r="BQ223"/>
  <c r="BQ69"/>
  <c r="BQ488"/>
  <c r="BQ287"/>
  <c r="BQ174"/>
  <c r="BQ28"/>
  <c r="BQ471"/>
  <c r="BQ428"/>
  <c r="BQ215"/>
  <c r="BQ108"/>
  <c r="BQ13"/>
  <c r="BQ506"/>
  <c r="BQ466"/>
  <c r="BQ369"/>
  <c r="BQ264"/>
  <c r="BQ176"/>
  <c r="BQ239"/>
  <c r="BQ39"/>
  <c r="BQ457"/>
  <c r="BQ370"/>
  <c r="BQ353"/>
  <c r="BQ153"/>
  <c r="BQ72"/>
  <c r="BQ37"/>
  <c r="BQ461"/>
  <c r="BQ429"/>
  <c r="BQ361"/>
  <c r="BQ162"/>
  <c r="BQ96"/>
  <c r="BQ73"/>
  <c r="BQ447"/>
  <c r="BQ337"/>
  <c r="BQ191"/>
  <c r="BQ78"/>
  <c r="BQ424"/>
  <c r="BQ402"/>
  <c r="BQ248"/>
  <c r="BQ343"/>
  <c r="BQ221"/>
  <c r="BQ500"/>
  <c r="BQ302"/>
  <c r="BQ252"/>
  <c r="BQ422"/>
  <c r="BQ218"/>
  <c r="CO392"/>
  <c r="BM436"/>
  <c r="BH392"/>
  <c r="CA436"/>
  <c r="BE386"/>
  <c r="BE430"/>
  <c r="BL392"/>
  <c r="BE354"/>
  <c r="BE19"/>
  <c r="BE154"/>
  <c r="BE496"/>
  <c r="BE492"/>
  <c r="BE29"/>
  <c r="BE301"/>
  <c r="BE169"/>
  <c r="BE340"/>
  <c r="BE478"/>
  <c r="BE454"/>
  <c r="BE74"/>
  <c r="BE204"/>
  <c r="BR384"/>
  <c r="CW287"/>
  <c r="CW233"/>
  <c r="BI232"/>
  <c r="CH444"/>
  <c r="CJ392"/>
  <c r="BQ284"/>
  <c r="BQ88"/>
  <c r="BQ101"/>
  <c r="BQ35"/>
  <c r="BQ374"/>
  <c r="BQ342"/>
  <c r="BQ291"/>
  <c r="CK436"/>
  <c r="CK384"/>
  <c r="BQ499"/>
  <c r="BQ349"/>
  <c r="BQ104"/>
  <c r="BQ113"/>
  <c r="BE164"/>
  <c r="BQ433"/>
  <c r="BQ207"/>
  <c r="BK368"/>
  <c r="BQ350"/>
  <c r="BQ46"/>
  <c r="BQ97"/>
  <c r="BQ63"/>
  <c r="BQ76"/>
  <c r="BQ15"/>
  <c r="CW509"/>
  <c r="BQ481"/>
  <c r="BQ171"/>
  <c r="BQ233"/>
  <c r="BL378"/>
  <c r="BQ430"/>
  <c r="BE131"/>
  <c r="BQ301"/>
  <c r="BQ135"/>
  <c r="BR378"/>
  <c r="BF392"/>
  <c r="BL436"/>
  <c r="BQ352"/>
  <c r="BQ102"/>
  <c r="BQ213"/>
  <c r="BQ448"/>
  <c r="BQ241"/>
  <c r="BQ158"/>
  <c r="BQ311"/>
  <c r="BQ141"/>
  <c r="BQ231"/>
  <c r="BQ452"/>
  <c r="BQ472"/>
  <c r="BQ226"/>
  <c r="BQ275"/>
  <c r="BQ210"/>
  <c r="BQ379"/>
  <c r="BQ138"/>
  <c r="BQ32"/>
  <c r="BQ169"/>
  <c r="BQ298"/>
  <c r="BQ416"/>
  <c r="BQ230"/>
  <c r="BQ50"/>
  <c r="BQ160"/>
  <c r="BQ280"/>
  <c r="BQ407"/>
  <c r="BQ505"/>
  <c r="BE77"/>
  <c r="BE72"/>
  <c r="BE35"/>
  <c r="BE112"/>
  <c r="BE100"/>
  <c r="BE376"/>
  <c r="BE187"/>
  <c r="BE413"/>
  <c r="BE490"/>
  <c r="BE424"/>
  <c r="BE358"/>
  <c r="BE499"/>
  <c r="BE254"/>
  <c r="BE508"/>
  <c r="BE250"/>
  <c r="BE114"/>
  <c r="BE361"/>
  <c r="BE157"/>
  <c r="BE119"/>
  <c r="BE93"/>
  <c r="BE281"/>
  <c r="BE462"/>
  <c r="BE333"/>
  <c r="BE96"/>
  <c r="BE155"/>
  <c r="BE243"/>
  <c r="BE30"/>
  <c r="BE144"/>
  <c r="BE324"/>
  <c r="BE228"/>
  <c r="BE286"/>
  <c r="BE306"/>
  <c r="BE236"/>
  <c r="BE375"/>
  <c r="BE412"/>
  <c r="BE477"/>
  <c r="BE438"/>
  <c r="BE407"/>
  <c r="BE175"/>
  <c r="BE433"/>
  <c r="BE409"/>
  <c r="BE419"/>
  <c r="BE370"/>
  <c r="BE267"/>
  <c r="BE464"/>
  <c r="BE207"/>
  <c r="BE135"/>
  <c r="BF378"/>
  <c r="BS378"/>
  <c r="BQ242"/>
  <c r="BH419"/>
  <c r="BB232"/>
  <c r="BB444"/>
  <c r="AU392"/>
  <c r="CD392"/>
  <c r="CV392"/>
  <c r="CU392"/>
  <c r="CX392"/>
  <c r="CW392"/>
  <c r="AW392"/>
  <c r="BB392"/>
  <c r="BG392"/>
  <c r="AV392"/>
  <c r="BT392"/>
  <c r="BE372"/>
  <c r="BE163"/>
  <c r="BE167"/>
  <c r="BE199"/>
  <c r="BE366"/>
  <c r="BE403"/>
  <c r="BE401"/>
  <c r="BE73"/>
  <c r="BE49"/>
  <c r="BE479"/>
  <c r="BE429"/>
  <c r="BE363"/>
  <c r="BE420"/>
  <c r="BE402"/>
  <c r="BE371"/>
  <c r="BE244"/>
  <c r="BE343"/>
  <c r="BE298"/>
  <c r="BE282"/>
  <c r="BE252"/>
  <c r="BE362"/>
  <c r="BE197"/>
  <c r="BE126"/>
  <c r="BE46"/>
  <c r="BE331"/>
  <c r="BE185"/>
  <c r="BE147"/>
  <c r="BE104"/>
  <c r="BE56"/>
  <c r="BE214"/>
  <c r="BE442"/>
  <c r="BE293"/>
  <c r="BE189"/>
  <c r="BE17"/>
  <c r="BE87"/>
  <c r="BE299"/>
  <c r="BE36"/>
  <c r="BE66"/>
  <c r="BE329"/>
  <c r="BE130"/>
  <c r="BE265"/>
  <c r="BE396"/>
  <c r="BE481"/>
  <c r="BE249"/>
  <c r="BE287"/>
  <c r="BE133"/>
  <c r="BE226"/>
  <c r="BE273"/>
  <c r="BE141"/>
  <c r="BE488"/>
  <c r="BE360"/>
  <c r="BE255"/>
  <c r="BE357"/>
  <c r="BE18"/>
  <c r="BE82"/>
  <c r="BE51"/>
  <c r="BE43"/>
  <c r="BE40"/>
  <c r="BE172"/>
  <c r="BE111"/>
  <c r="BE90"/>
  <c r="BE81"/>
  <c r="BE227"/>
  <c r="BE184"/>
  <c r="BE219"/>
  <c r="BE452"/>
  <c r="BE211"/>
  <c r="BE374"/>
  <c r="BE121"/>
  <c r="BE129"/>
  <c r="BE486"/>
  <c r="BE431"/>
  <c r="BE426"/>
  <c r="BE422"/>
  <c r="BE406"/>
  <c r="BE373"/>
  <c r="BE448"/>
  <c r="BE346"/>
  <c r="BE300"/>
  <c r="BE284"/>
  <c r="BE260"/>
  <c r="BE365"/>
  <c r="BE206"/>
  <c r="BE140"/>
  <c r="BE54"/>
  <c r="BE338"/>
  <c r="BE194"/>
  <c r="BE151"/>
  <c r="BE107"/>
  <c r="BE59"/>
  <c r="BE256"/>
  <c r="BE297"/>
  <c r="BE198"/>
  <c r="BE22"/>
  <c r="BE116"/>
  <c r="BE317"/>
  <c r="BE60"/>
  <c r="BE182"/>
  <c r="BE466"/>
  <c r="BE266"/>
  <c r="BE241"/>
  <c r="BE388"/>
  <c r="BE495"/>
  <c r="BE225"/>
  <c r="BE493"/>
  <c r="BE258"/>
  <c r="BE234"/>
  <c r="BE134"/>
  <c r="BE103"/>
  <c r="BE491"/>
  <c r="BE352"/>
  <c r="BE337"/>
  <c r="BE50"/>
  <c r="BE44"/>
  <c r="BE106"/>
  <c r="BE47"/>
  <c r="BE12"/>
  <c r="BE31"/>
  <c r="A208" i="16"/>
  <c r="AR208"/>
  <c r="CO509" i="10"/>
  <c r="BR17"/>
  <c r="BR21"/>
  <c r="BR495"/>
  <c r="BR430"/>
  <c r="BR350"/>
  <c r="BR199"/>
  <c r="BR308"/>
  <c r="BR295"/>
  <c r="BR99"/>
  <c r="BR165"/>
  <c r="BR352"/>
  <c r="BR130"/>
  <c r="BR426"/>
  <c r="BR367"/>
  <c r="BR203"/>
  <c r="BR300"/>
  <c r="BR303"/>
  <c r="BR105"/>
  <c r="BR160"/>
  <c r="BR480"/>
  <c r="BR155"/>
  <c r="BR62"/>
  <c r="BR148"/>
  <c r="BR443"/>
  <c r="BR340"/>
  <c r="BR465"/>
  <c r="BR371"/>
  <c r="BR204"/>
  <c r="BR359"/>
  <c r="BR294"/>
  <c r="BR261"/>
  <c r="BR144"/>
  <c r="BR506"/>
  <c r="BR102"/>
  <c r="BR410"/>
  <c r="BR397"/>
  <c r="BR184"/>
  <c r="BR248"/>
  <c r="BR10"/>
  <c r="BR77"/>
  <c r="BR342"/>
  <c r="BR416"/>
  <c r="BR215"/>
  <c r="BR256"/>
  <c r="BR147"/>
  <c r="BR317"/>
  <c r="BR44"/>
  <c r="BR124"/>
  <c r="BR497"/>
  <c r="BR149"/>
  <c r="BR429"/>
  <c r="BR297"/>
  <c r="BR189"/>
  <c r="BR296"/>
  <c r="BR235"/>
  <c r="BR59"/>
  <c r="BR229"/>
  <c r="BR338"/>
  <c r="BR139"/>
  <c r="BR34"/>
  <c r="BR122"/>
  <c r="BR424"/>
  <c r="BR343"/>
  <c r="BR487"/>
  <c r="BR57"/>
  <c r="BR265"/>
  <c r="BR83"/>
  <c r="BR224"/>
  <c r="BR180"/>
  <c r="BR305"/>
  <c r="BR386"/>
  <c r="BR478"/>
  <c r="BR501"/>
  <c r="BR104"/>
  <c r="BR94"/>
  <c r="BR12"/>
  <c r="BR80"/>
  <c r="BR349"/>
  <c r="BR448"/>
  <c r="BR289"/>
  <c r="BR272"/>
  <c r="BR71"/>
  <c r="BR326"/>
  <c r="BR36"/>
  <c r="BR116"/>
  <c r="BR489"/>
  <c r="BR471"/>
  <c r="BR500"/>
  <c r="BR441"/>
  <c r="BR347"/>
  <c r="BR193"/>
  <c r="BR312"/>
  <c r="BR267"/>
  <c r="BR27"/>
  <c r="BR117"/>
  <c r="BR322"/>
  <c r="BR166"/>
  <c r="BR18"/>
  <c r="BR114"/>
  <c r="BR344"/>
  <c r="BR439"/>
  <c r="BR162"/>
  <c r="BR22"/>
  <c r="BR360"/>
  <c r="BR136"/>
  <c r="BR123"/>
  <c r="BR291"/>
  <c r="BR175"/>
  <c r="BR285"/>
  <c r="BR477"/>
  <c r="BR458"/>
  <c r="BR120"/>
  <c r="BR67"/>
  <c r="BR38"/>
  <c r="BR101"/>
  <c r="BR110"/>
  <c r="BR61"/>
  <c r="BR19"/>
  <c r="BR81"/>
  <c r="BR79"/>
  <c r="BR29"/>
  <c r="BR454"/>
  <c r="BR385"/>
  <c r="BR171"/>
  <c r="BR63"/>
  <c r="BR318"/>
  <c r="BR485"/>
  <c r="BR25"/>
  <c r="BR459"/>
  <c r="BR461"/>
  <c r="BR188"/>
  <c r="BR275"/>
  <c r="BR142"/>
  <c r="BR494"/>
  <c r="BQ384"/>
  <c r="CW192"/>
  <c r="CL444"/>
  <c r="CA392"/>
  <c r="BU378"/>
  <c r="BF436"/>
  <c r="BE411"/>
  <c r="BE139"/>
  <c r="BT384"/>
  <c r="BE238"/>
  <c r="BU384"/>
  <c r="BE397"/>
  <c r="BE94"/>
  <c r="BE425"/>
  <c r="BE229"/>
  <c r="BE261"/>
  <c r="BE235"/>
  <c r="BE24"/>
  <c r="BE62"/>
  <c r="BE290"/>
  <c r="BE416"/>
  <c r="BE180"/>
  <c r="BE247"/>
  <c r="BE89"/>
  <c r="BE158"/>
  <c r="A40" i="16"/>
  <c r="BX392" i="10"/>
  <c r="CF378"/>
  <c r="BQ54"/>
  <c r="BQ304"/>
  <c r="BQ263"/>
  <c r="BQ484"/>
  <c r="BE27"/>
  <c r="BE289"/>
  <c r="BQ468"/>
  <c r="BQ388"/>
  <c r="CK378"/>
  <c r="BQ286"/>
  <c r="BQ143"/>
  <c r="BQ356"/>
  <c r="BQ206"/>
  <c r="BQ295"/>
  <c r="BK444"/>
  <c r="BK419"/>
  <c r="BB509"/>
  <c r="BQ292"/>
  <c r="BQ106"/>
  <c r="BQ114"/>
  <c r="BQ249"/>
  <c r="CH509"/>
  <c r="BQ419"/>
  <c r="BQ190"/>
  <c r="BQ25"/>
  <c r="BE21"/>
  <c r="BE325"/>
  <c r="BQ341"/>
  <c r="BQ315"/>
  <c r="AV509"/>
  <c r="BQ404"/>
  <c r="BL444"/>
  <c r="BQ387"/>
  <c r="BQ60"/>
  <c r="BQ199"/>
  <c r="BQ381"/>
  <c r="BQ348"/>
  <c r="BQ147"/>
  <c r="BQ300"/>
  <c r="BQ318"/>
  <c r="BQ110"/>
  <c r="BQ224"/>
  <c r="BQ421"/>
  <c r="BQ33"/>
  <c r="BQ365"/>
  <c r="BQ202"/>
  <c r="BQ371"/>
  <c r="BQ495"/>
  <c r="BQ16"/>
  <c r="BQ161"/>
  <c r="BQ281"/>
  <c r="BQ408"/>
  <c r="BQ330"/>
  <c r="BQ30"/>
  <c r="BQ152"/>
  <c r="BQ362"/>
  <c r="BQ399"/>
  <c r="BQ246"/>
  <c r="BE75"/>
  <c r="BE13"/>
  <c r="BE101"/>
  <c r="BE97"/>
  <c r="BE259"/>
  <c r="BE25"/>
  <c r="BE208"/>
  <c r="BE61"/>
  <c r="BE503"/>
  <c r="BE257"/>
  <c r="BE485"/>
  <c r="BE487"/>
  <c r="BE509"/>
  <c r="BE348"/>
  <c r="BE137"/>
  <c r="BE166"/>
  <c r="BE359"/>
  <c r="BE149"/>
  <c r="BE84"/>
  <c r="BE55"/>
  <c r="BE277"/>
  <c r="BE344"/>
  <c r="BE326"/>
  <c r="BE91"/>
  <c r="BE136"/>
  <c r="BE210"/>
  <c r="BE434"/>
  <c r="BE118"/>
  <c r="BE239"/>
  <c r="BE220"/>
  <c r="BE280"/>
  <c r="BE304"/>
  <c r="BE369"/>
  <c r="BE410"/>
  <c r="BE468"/>
  <c r="BE398"/>
  <c r="BE432"/>
  <c r="BE380"/>
  <c r="BE321"/>
  <c r="BE469"/>
  <c r="BE382"/>
  <c r="BE171"/>
  <c r="BN384"/>
  <c r="BE168"/>
  <c r="BE345"/>
  <c r="BT378"/>
  <c r="BE200"/>
  <c r="BR444"/>
  <c r="BC444"/>
  <c r="BR357"/>
  <c r="CX384"/>
  <c r="CV233"/>
  <c r="CX233"/>
  <c r="CX287"/>
  <c r="CV287"/>
  <c r="CC378"/>
  <c r="BV378"/>
  <c r="CJ378"/>
  <c r="BX378"/>
  <c r="CO378"/>
  <c r="CX378"/>
  <c r="AW378"/>
  <c r="CW378"/>
  <c r="CB378"/>
  <c r="BK378"/>
  <c r="CV378"/>
  <c r="AU378"/>
  <c r="AV378"/>
  <c r="BC378"/>
  <c r="BH378"/>
  <c r="BG378"/>
  <c r="BN378"/>
  <c r="CA378"/>
  <c r="CF436"/>
  <c r="BX436"/>
  <c r="CO436"/>
  <c r="CX436"/>
  <c r="AV436"/>
  <c r="CJ436"/>
  <c r="AW436"/>
  <c r="AU436"/>
  <c r="BN436"/>
  <c r="CW436"/>
  <c r="BB436"/>
  <c r="CV436"/>
  <c r="BG436"/>
  <c r="BD436"/>
  <c r="BT436"/>
  <c r="BS436"/>
  <c r="CX323"/>
  <c r="CW323"/>
  <c r="CU323"/>
  <c r="CF232"/>
  <c r="BV232"/>
  <c r="CD232"/>
  <c r="CH232"/>
  <c r="CX232"/>
  <c r="AV232"/>
  <c r="CC232"/>
  <c r="AU232"/>
  <c r="CO232"/>
  <c r="BG232"/>
  <c r="CW232"/>
  <c r="BN232"/>
  <c r="CU232"/>
  <c r="BH232"/>
  <c r="CA232"/>
  <c r="BS232"/>
  <c r="BU232"/>
  <c r="BQ232"/>
  <c r="AW232"/>
  <c r="BT232"/>
  <c r="CN232"/>
  <c r="CH419"/>
  <c r="CA419"/>
  <c r="CJ419"/>
  <c r="CB419"/>
  <c r="CW419"/>
  <c r="AW419"/>
  <c r="CC419"/>
  <c r="CV419"/>
  <c r="CX419"/>
  <c r="CO419"/>
  <c r="AU419"/>
  <c r="BC419"/>
  <c r="BU419"/>
  <c r="BS419"/>
  <c r="BX419"/>
  <c r="BR419"/>
  <c r="AV419"/>
  <c r="BD419"/>
  <c r="BN419"/>
  <c r="BU392"/>
  <c r="BK384"/>
  <c r="BQ436"/>
  <c r="BQ392"/>
  <c r="BB378"/>
  <c r="CA384"/>
  <c r="BE224"/>
  <c r="BS392"/>
  <c r="BC436"/>
  <c r="BE64"/>
  <c r="BE146"/>
  <c r="BE445"/>
  <c r="BE242"/>
  <c r="BE161"/>
  <c r="BE125"/>
  <c r="BE115"/>
  <c r="BE152"/>
  <c r="BE310"/>
  <c r="BE443"/>
  <c r="BE353"/>
  <c r="BE437"/>
  <c r="BE378"/>
  <c r="BE76"/>
  <c r="BC392"/>
  <c r="CH378"/>
  <c r="CH392"/>
  <c r="BZ368"/>
  <c r="BZ444"/>
  <c r="BQ363"/>
  <c r="BQ144"/>
  <c r="BQ68"/>
  <c r="BQ55"/>
  <c r="CK368"/>
  <c r="BU444"/>
  <c r="BQ434"/>
  <c r="BQ319"/>
  <c r="BQ293"/>
  <c r="BQ446"/>
  <c r="BK392"/>
  <c r="BQ334"/>
  <c r="BQ310"/>
  <c r="BQ219"/>
  <c r="BQ360"/>
  <c r="BK509"/>
  <c r="BQ459"/>
  <c r="BQ67"/>
  <c r="BQ165"/>
  <c r="BQ20"/>
  <c r="BQ185"/>
  <c r="BG509"/>
  <c r="BQ509"/>
  <c r="CA509"/>
  <c r="BQ458"/>
  <c r="BQ212"/>
  <c r="BQ43"/>
  <c r="BE271"/>
  <c r="BQ382"/>
  <c r="BQ151"/>
  <c r="BQ355"/>
  <c r="BQ497"/>
  <c r="BF232"/>
  <c r="BQ238"/>
  <c r="BQ11"/>
  <c r="BQ188"/>
  <c r="BQ367"/>
  <c r="BQ391"/>
  <c r="BQ124"/>
  <c r="BQ285"/>
  <c r="BQ507"/>
  <c r="BQ247"/>
  <c r="BQ328"/>
  <c r="BQ410"/>
  <c r="BQ265"/>
  <c r="BQ331"/>
  <c r="BQ194"/>
  <c r="BQ307"/>
  <c r="BQ474"/>
  <c r="BQ117"/>
  <c r="BQ136"/>
  <c r="BQ366"/>
  <c r="BQ400"/>
  <c r="BQ396"/>
  <c r="BQ10"/>
  <c r="BQ442"/>
  <c r="BQ347"/>
  <c r="BQ483"/>
  <c r="BQ326"/>
  <c r="BE68"/>
  <c r="BQ64"/>
  <c r="BE33"/>
  <c r="BE98"/>
  <c r="BE108"/>
  <c r="BE143"/>
  <c r="BE150"/>
  <c r="BE192"/>
  <c r="BE459"/>
  <c r="BE489"/>
  <c r="BE222"/>
  <c r="BE142"/>
  <c r="BE506"/>
  <c r="BE170"/>
  <c r="BE391"/>
  <c r="BE237"/>
  <c r="BE153"/>
  <c r="BE332"/>
  <c r="BE117"/>
  <c r="BE58"/>
  <c r="BE45"/>
  <c r="BE231"/>
  <c r="BE336"/>
  <c r="BE320"/>
  <c r="BE88"/>
  <c r="BE132"/>
  <c r="BE201"/>
  <c r="BE389"/>
  <c r="BE102"/>
  <c r="BE213"/>
  <c r="BE216"/>
  <c r="BE278"/>
  <c r="BE302"/>
  <c r="BE449"/>
  <c r="BE367"/>
  <c r="BE408"/>
  <c r="BE465"/>
  <c r="BE484"/>
  <c r="BE394"/>
  <c r="BE203"/>
  <c r="BE476"/>
  <c r="BE191"/>
  <c r="A274" i="16"/>
  <c r="AR274"/>
  <c r="AR372"/>
  <c r="A372"/>
  <c r="CX185" i="10"/>
  <c r="AV185"/>
  <c r="CJ362"/>
  <c r="BX362"/>
  <c r="CA362"/>
  <c r="BV362"/>
  <c r="AV362"/>
  <c r="CX362"/>
  <c r="CU362"/>
  <c r="CV362"/>
  <c r="CO362"/>
  <c r="BD362"/>
  <c r="BU362"/>
  <c r="BN362"/>
  <c r="AU362"/>
  <c r="AW362"/>
  <c r="CO383"/>
  <c r="CC383"/>
  <c r="BI383"/>
  <c r="CH383"/>
  <c r="BX383"/>
  <c r="CA383"/>
  <c r="CV383"/>
  <c r="AU383"/>
  <c r="AW383"/>
  <c r="CW383"/>
  <c r="BG383"/>
  <c r="BQ383"/>
  <c r="CX383"/>
  <c r="BS383"/>
  <c r="BF383"/>
  <c r="BB383"/>
  <c r="BC383"/>
  <c r="BX391"/>
  <c r="CO391"/>
  <c r="CJ391"/>
  <c r="AU391"/>
  <c r="CX391"/>
  <c r="AW391"/>
  <c r="CV391"/>
  <c r="CA391"/>
  <c r="BB391"/>
  <c r="CJ399"/>
  <c r="BX399"/>
  <c r="CN399"/>
  <c r="CO399"/>
  <c r="CA399"/>
  <c r="CF399"/>
  <c r="AU399"/>
  <c r="AW399"/>
  <c r="CV399"/>
  <c r="CC399"/>
  <c r="CH399"/>
  <c r="BF399"/>
  <c r="BB399"/>
  <c r="BH399"/>
  <c r="CW399"/>
  <c r="BL399"/>
  <c r="CC406"/>
  <c r="CJ406"/>
  <c r="BX406"/>
  <c r="CO406"/>
  <c r="AU406"/>
  <c r="CX406"/>
  <c r="AW406"/>
  <c r="AV406"/>
  <c r="CU406"/>
  <c r="BC406"/>
  <c r="CW406"/>
  <c r="BS358"/>
  <c r="BS403"/>
  <c r="BS381"/>
  <c r="BS280"/>
  <c r="BS341"/>
  <c r="BS220"/>
  <c r="BS179"/>
  <c r="BS167"/>
  <c r="BS65"/>
  <c r="BS24"/>
  <c r="BS366"/>
  <c r="BS443"/>
  <c r="BS255"/>
  <c r="BS346"/>
  <c r="BS262"/>
  <c r="BS186"/>
  <c r="BS420"/>
  <c r="BS425"/>
  <c r="BS484"/>
  <c r="BS373"/>
  <c r="BS295"/>
  <c r="BS145"/>
  <c r="BS272"/>
  <c r="BS277"/>
  <c r="BS57"/>
  <c r="BS96"/>
  <c r="BS122"/>
  <c r="BS429"/>
  <c r="BS415"/>
  <c r="BS287"/>
  <c r="BS169"/>
  <c r="BS345"/>
  <c r="BS249"/>
  <c r="BS33"/>
  <c r="BS12"/>
  <c r="BS327"/>
  <c r="BS331"/>
  <c r="BS334"/>
  <c r="BS221"/>
  <c r="BS463"/>
  <c r="BS49"/>
  <c r="BS303"/>
  <c r="BS460"/>
  <c r="BS400"/>
  <c r="BS336"/>
  <c r="BS168"/>
  <c r="BS236"/>
  <c r="BS202"/>
  <c r="BS194"/>
  <c r="BS73"/>
  <c r="BS227"/>
  <c r="BS30"/>
  <c r="BS335"/>
  <c r="BS109"/>
  <c r="BS431"/>
  <c r="BS479"/>
  <c r="BS332"/>
  <c r="BS180"/>
  <c r="BS260"/>
  <c r="BS290"/>
  <c r="BS224"/>
  <c r="BS266"/>
  <c r="BS253"/>
  <c r="BS52"/>
  <c r="BS474"/>
  <c r="BS394"/>
  <c r="BS299"/>
  <c r="BS189"/>
  <c r="BS136"/>
  <c r="BS329"/>
  <c r="BS218"/>
  <c r="BS107"/>
  <c r="BS259"/>
  <c r="BS357"/>
  <c r="BS504"/>
  <c r="BS475"/>
  <c r="BS326"/>
  <c r="BS85"/>
  <c r="BS130"/>
  <c r="BS192"/>
  <c r="BS344"/>
  <c r="BS188"/>
  <c r="BS281"/>
  <c r="BS203"/>
  <c r="BS237"/>
  <c r="BS76"/>
  <c r="BS235"/>
  <c r="BS452"/>
  <c r="BS465"/>
  <c r="BS270"/>
  <c r="BS42"/>
  <c r="BS247"/>
  <c r="BS246"/>
  <c r="BS487"/>
  <c r="BS217"/>
  <c r="BS291"/>
  <c r="BS485"/>
  <c r="BS371"/>
  <c r="BS288"/>
  <c r="BS197"/>
  <c r="BS132"/>
  <c r="BS175"/>
  <c r="BS105"/>
  <c r="BS91"/>
  <c r="BS491"/>
  <c r="BS490"/>
  <c r="BS222"/>
  <c r="BS508"/>
  <c r="A285" i="16"/>
  <c r="AR285"/>
  <c r="A379"/>
  <c r="AR379"/>
  <c r="AR500"/>
  <c r="A500"/>
  <c r="CX399" i="10"/>
  <c r="CW362"/>
  <c r="CU292"/>
  <c r="CX292"/>
  <c r="CV292"/>
  <c r="CW292"/>
  <c r="CV305"/>
  <c r="CX305"/>
  <c r="CX311"/>
  <c r="CV311"/>
  <c r="CW311"/>
  <c r="CV344"/>
  <c r="CU344"/>
  <c r="CX358"/>
  <c r="CU358"/>
  <c r="CW358"/>
  <c r="BS389"/>
  <c r="BS495"/>
  <c r="BS494"/>
  <c r="BS120"/>
  <c r="BS53"/>
  <c r="BS293"/>
  <c r="BS201"/>
  <c r="BS351"/>
  <c r="BS397"/>
  <c r="CJ383"/>
  <c r="BH465"/>
  <c r="BH355"/>
  <c r="BH472"/>
  <c r="BH252"/>
  <c r="BH493"/>
  <c r="BH385"/>
  <c r="BH422"/>
  <c r="BH332"/>
  <c r="BH161"/>
  <c r="BH160"/>
  <c r="BH151"/>
  <c r="BH110"/>
  <c r="BH36"/>
  <c r="BH198"/>
  <c r="BH138"/>
  <c r="BH57"/>
  <c r="BH242"/>
  <c r="BH283"/>
  <c r="BH389"/>
  <c r="BH490"/>
  <c r="BH404"/>
  <c r="BH303"/>
  <c r="BH327"/>
  <c r="BH59"/>
  <c r="BH250"/>
  <c r="BH441"/>
  <c r="BH374"/>
  <c r="BH314"/>
  <c r="BH482"/>
  <c r="BH430"/>
  <c r="BH176"/>
  <c r="BH164"/>
  <c r="BH147"/>
  <c r="BH100"/>
  <c r="BH20"/>
  <c r="BH135"/>
  <c r="BH37"/>
  <c r="BH234"/>
  <c r="BH280"/>
  <c r="BH474"/>
  <c r="BH473"/>
  <c r="BH411"/>
  <c r="BH300"/>
  <c r="BH319"/>
  <c r="BH428"/>
  <c r="BH244"/>
  <c r="BH233"/>
  <c r="BH499"/>
  <c r="BH438"/>
  <c r="BH192"/>
  <c r="BH181"/>
  <c r="BH167"/>
  <c r="BH102"/>
  <c r="BH22"/>
  <c r="BH158"/>
  <c r="BH29"/>
  <c r="BH15"/>
  <c r="BH279"/>
  <c r="BH360"/>
  <c r="BH223"/>
  <c r="BH477"/>
  <c r="BH414"/>
  <c r="BH304"/>
  <c r="BH342"/>
  <c r="BH231"/>
  <c r="BH222"/>
  <c r="BH269"/>
  <c r="BH125"/>
  <c r="BH427"/>
  <c r="BH236"/>
  <c r="BH366"/>
  <c r="BH323"/>
  <c r="BH249"/>
  <c r="BH423"/>
  <c r="BH328"/>
  <c r="BH345"/>
  <c r="BH211"/>
  <c r="BH154"/>
  <c r="BH70"/>
  <c r="BH170"/>
  <c r="BH129"/>
  <c r="BH61"/>
  <c r="BH235"/>
  <c r="BH288"/>
  <c r="BH407"/>
  <c r="BH390"/>
  <c r="BH311"/>
  <c r="BH295"/>
  <c r="BH326"/>
  <c r="BH17"/>
  <c r="BK471"/>
  <c r="BK477"/>
  <c r="BK338"/>
  <c r="BK319"/>
  <c r="BK135"/>
  <c r="BK200"/>
  <c r="BK173"/>
  <c r="BK153"/>
  <c r="BK53"/>
  <c r="BK122"/>
  <c r="BK435"/>
  <c r="BK12"/>
  <c r="BK246"/>
  <c r="BK359"/>
  <c r="BK330"/>
  <c r="BK350"/>
  <c r="BK243"/>
  <c r="BK213"/>
  <c r="BK71"/>
  <c r="BK90"/>
  <c r="BK76"/>
  <c r="BK226"/>
  <c r="BK458"/>
  <c r="BK397"/>
  <c r="BK334"/>
  <c r="BK295"/>
  <c r="BK293"/>
  <c r="BK136"/>
  <c r="BK274"/>
  <c r="BK269"/>
  <c r="BK82"/>
  <c r="BK475"/>
  <c r="BK128"/>
  <c r="BK437"/>
  <c r="BK468"/>
  <c r="BK300"/>
  <c r="BK171"/>
  <c r="BK162"/>
  <c r="BK221"/>
  <c r="BK230"/>
  <c r="BK100"/>
  <c r="BK498"/>
  <c r="BK470"/>
  <c r="BK351"/>
  <c r="BK417"/>
  <c r="BK307"/>
  <c r="BK301"/>
  <c r="BK150"/>
  <c r="BK133"/>
  <c r="BK123"/>
  <c r="BK66"/>
  <c r="BK42"/>
  <c r="BK492"/>
  <c r="BK408"/>
  <c r="BK346"/>
  <c r="BK187"/>
  <c r="BK192"/>
  <c r="BK190"/>
  <c r="BK61"/>
  <c r="BK124"/>
  <c r="BK486"/>
  <c r="BK456"/>
  <c r="BK332"/>
  <c r="BK276"/>
  <c r="BK195"/>
  <c r="BK247"/>
  <c r="BK479"/>
  <c r="BK270"/>
  <c r="BK73"/>
  <c r="BK64"/>
  <c r="BK249"/>
  <c r="BK466"/>
  <c r="BK357"/>
  <c r="BK220"/>
  <c r="BK298"/>
  <c r="BK182"/>
  <c r="BK39"/>
  <c r="BK118"/>
  <c r="BK52"/>
  <c r="BK360"/>
  <c r="BS399"/>
  <c r="BS283"/>
  <c r="BS148"/>
  <c r="BS302"/>
  <c r="BS115"/>
  <c r="BS483"/>
  <c r="BS219"/>
  <c r="BS13"/>
  <c r="BS456"/>
  <c r="BS70"/>
  <c r="BS328"/>
  <c r="BS286"/>
  <c r="BS348"/>
  <c r="BS46"/>
  <c r="BS449"/>
  <c r="BS116"/>
  <c r="BS39"/>
  <c r="BS113"/>
  <c r="BS166"/>
  <c r="BS10"/>
  <c r="BS193"/>
  <c r="BS284"/>
  <c r="BS370"/>
  <c r="BS481"/>
  <c r="BS457"/>
  <c r="BS74"/>
  <c r="BS125"/>
  <c r="BS128"/>
  <c r="BS250"/>
  <c r="BS207"/>
  <c r="BS268"/>
  <c r="BS321"/>
  <c r="BS401"/>
  <c r="BS435"/>
  <c r="BS173"/>
  <c r="BS454"/>
  <c r="BD383"/>
  <c r="BS445"/>
  <c r="BS464"/>
  <c r="BS352"/>
  <c r="BS95"/>
  <c r="BS214"/>
  <c r="BS158"/>
  <c r="BS324"/>
  <c r="BS489"/>
  <c r="BG362"/>
  <c r="BN391"/>
  <c r="BB496"/>
  <c r="BB452"/>
  <c r="BB473"/>
  <c r="BB417"/>
  <c r="BB411"/>
  <c r="BB413"/>
  <c r="BB382"/>
  <c r="BB418"/>
  <c r="BB369"/>
  <c r="BB350"/>
  <c r="BB397"/>
  <c r="BB287"/>
  <c r="BB210"/>
  <c r="BB202"/>
  <c r="BB194"/>
  <c r="BB186"/>
  <c r="BB177"/>
  <c r="BB310"/>
  <c r="BB434"/>
  <c r="BB288"/>
  <c r="BB252"/>
  <c r="BB220"/>
  <c r="BB297"/>
  <c r="BB227"/>
  <c r="BB239"/>
  <c r="BB91"/>
  <c r="BB134"/>
  <c r="BB13"/>
  <c r="BB218"/>
  <c r="BB315"/>
  <c r="BB326"/>
  <c r="BB488"/>
  <c r="BB502"/>
  <c r="BB360"/>
  <c r="BB325"/>
  <c r="BB257"/>
  <c r="BB126"/>
  <c r="BB58"/>
  <c r="BB159"/>
  <c r="BB151"/>
  <c r="BB100"/>
  <c r="BB84"/>
  <c r="BB32"/>
  <c r="BB127"/>
  <c r="BB17"/>
  <c r="BB70"/>
  <c r="BB497"/>
  <c r="BB498"/>
  <c r="BB254"/>
  <c r="BB464"/>
  <c r="BB480"/>
  <c r="BB349"/>
  <c r="BB500"/>
  <c r="BB454"/>
  <c r="BB465"/>
  <c r="BB410"/>
  <c r="BB398"/>
  <c r="BB424"/>
  <c r="BB381"/>
  <c r="BB354"/>
  <c r="BB379"/>
  <c r="BB216"/>
  <c r="BB207"/>
  <c r="BB198"/>
  <c r="BB189"/>
  <c r="BB179"/>
  <c r="BB170"/>
  <c r="BB306"/>
  <c r="BB312"/>
  <c r="BB276"/>
  <c r="BB236"/>
  <c r="BB293"/>
  <c r="BB243"/>
  <c r="BB271"/>
  <c r="BB35"/>
  <c r="BB107"/>
  <c r="BB19"/>
  <c r="BB237"/>
  <c r="BB125"/>
  <c r="BB140"/>
  <c r="BB322"/>
  <c r="BB490"/>
  <c r="BB427"/>
  <c r="BB356"/>
  <c r="BB313"/>
  <c r="BB90"/>
  <c r="BB18"/>
  <c r="BB460"/>
  <c r="BB453"/>
  <c r="BB324"/>
  <c r="BB157"/>
  <c r="BB148"/>
  <c r="BB96"/>
  <c r="BB52"/>
  <c r="BB36"/>
  <c r="BB265"/>
  <c r="BB49"/>
  <c r="BB78"/>
  <c r="BB501"/>
  <c r="BB432"/>
  <c r="BB396"/>
  <c r="BB463"/>
  <c r="BB503"/>
  <c r="BB458"/>
  <c r="BB479"/>
  <c r="BB414"/>
  <c r="BB403"/>
  <c r="BB401"/>
  <c r="BB441"/>
  <c r="BB385"/>
  <c r="BB358"/>
  <c r="BB283"/>
  <c r="BB208"/>
  <c r="BB199"/>
  <c r="BB190"/>
  <c r="BB180"/>
  <c r="BB171"/>
  <c r="BB355"/>
  <c r="BB367"/>
  <c r="BB280"/>
  <c r="BB240"/>
  <c r="BB309"/>
  <c r="BB251"/>
  <c r="BB223"/>
  <c r="BB261"/>
  <c r="BB99"/>
  <c r="BB141"/>
  <c r="BB137"/>
  <c r="BB117"/>
  <c r="BB136"/>
  <c r="BB318"/>
  <c r="BB471"/>
  <c r="BB482"/>
  <c r="BB317"/>
  <c r="BB241"/>
  <c r="BB102"/>
  <c r="BB22"/>
  <c r="BB158"/>
  <c r="BB149"/>
  <c r="BB335"/>
  <c r="BB120"/>
  <c r="BB24"/>
  <c r="BB114"/>
  <c r="BB29"/>
  <c r="BB455"/>
  <c r="BB37"/>
  <c r="BB459"/>
  <c r="BB474"/>
  <c r="BB446"/>
  <c r="BB426"/>
  <c r="BB438"/>
  <c r="BB449"/>
  <c r="BB386"/>
  <c r="BB416"/>
  <c r="BB469"/>
  <c r="BB303"/>
  <c r="BB213"/>
  <c r="BB204"/>
  <c r="BB195"/>
  <c r="BB184"/>
  <c r="BB175"/>
  <c r="BB166"/>
  <c r="BB294"/>
  <c r="BB300"/>
  <c r="BB260"/>
  <c r="BB224"/>
  <c r="BB281"/>
  <c r="BB371"/>
  <c r="BB55"/>
  <c r="BB234"/>
  <c r="BB89"/>
  <c r="BB11"/>
  <c r="BB250"/>
  <c r="BB331"/>
  <c r="BB338"/>
  <c r="BB493"/>
  <c r="BB506"/>
  <c r="BB431"/>
  <c r="BB337"/>
  <c r="BB273"/>
  <c r="BB225"/>
  <c r="BB130"/>
  <c r="BB41"/>
  <c r="BB66"/>
  <c r="BB163"/>
  <c r="BB154"/>
  <c r="BB144"/>
  <c r="BB124"/>
  <c r="BB60"/>
  <c r="BB48"/>
  <c r="BB95"/>
  <c r="BB494"/>
  <c r="BB258"/>
  <c r="BG489"/>
  <c r="BG469"/>
  <c r="BG417"/>
  <c r="BG415"/>
  <c r="BG370"/>
  <c r="BG394"/>
  <c r="BG348"/>
  <c r="BG317"/>
  <c r="BG389"/>
  <c r="BG298"/>
  <c r="BG327"/>
  <c r="BG281"/>
  <c r="BG158"/>
  <c r="BG336"/>
  <c r="BG264"/>
  <c r="BG200"/>
  <c r="BG168"/>
  <c r="BG143"/>
  <c r="BG323"/>
  <c r="BG164"/>
  <c r="BG227"/>
  <c r="BG147"/>
  <c r="BG182"/>
  <c r="BG173"/>
  <c r="BG190"/>
  <c r="BG53"/>
  <c r="BG119"/>
  <c r="BG258"/>
  <c r="BG234"/>
  <c r="BG500"/>
  <c r="BG427"/>
  <c r="BG361"/>
  <c r="BG360"/>
  <c r="BG241"/>
  <c r="BG499"/>
  <c r="BG365"/>
  <c r="BG128"/>
  <c r="BG48"/>
  <c r="BG322"/>
  <c r="BG39"/>
  <c r="BG346"/>
  <c r="BG314"/>
  <c r="BG126"/>
  <c r="BG78"/>
  <c r="BG50"/>
  <c r="BG249"/>
  <c r="BG107"/>
  <c r="BG488"/>
  <c r="BG465"/>
  <c r="BG410"/>
  <c r="BG403"/>
  <c r="BG409"/>
  <c r="BG373"/>
  <c r="BG325"/>
  <c r="BG397"/>
  <c r="BG307"/>
  <c r="BG367"/>
  <c r="BG286"/>
  <c r="BG301"/>
  <c r="BG203"/>
  <c r="BG167"/>
  <c r="BG347"/>
  <c r="BG292"/>
  <c r="BG256"/>
  <c r="BG220"/>
  <c r="BG184"/>
  <c r="BG145"/>
  <c r="BG344"/>
  <c r="BG223"/>
  <c r="BG213"/>
  <c r="BG267"/>
  <c r="BG159"/>
  <c r="BG201"/>
  <c r="BG243"/>
  <c r="BG45"/>
  <c r="BG111"/>
  <c r="BG13"/>
  <c r="BG23"/>
  <c r="BG245"/>
  <c r="BG450"/>
  <c r="BG507"/>
  <c r="BG505"/>
  <c r="BG498"/>
  <c r="BG432"/>
  <c r="BG353"/>
  <c r="BG342"/>
  <c r="BG270"/>
  <c r="BG352"/>
  <c r="BG71"/>
  <c r="BG486"/>
  <c r="BG425"/>
  <c r="BG428"/>
  <c r="BG120"/>
  <c r="BG64"/>
  <c r="BG24"/>
  <c r="BG356"/>
  <c r="BG395"/>
  <c r="BG476"/>
  <c r="BG455"/>
  <c r="BG447"/>
  <c r="BG74"/>
  <c r="BG42"/>
  <c r="BG233"/>
  <c r="BG123"/>
  <c r="BG495"/>
  <c r="BG473"/>
  <c r="BG414"/>
  <c r="BG407"/>
  <c r="BG413"/>
  <c r="BG381"/>
  <c r="BG329"/>
  <c r="BG400"/>
  <c r="BG371"/>
  <c r="BG290"/>
  <c r="BG305"/>
  <c r="BG207"/>
  <c r="BG171"/>
  <c r="BG132"/>
  <c r="BG300"/>
  <c r="BG260"/>
  <c r="BG224"/>
  <c r="BG188"/>
  <c r="BG149"/>
  <c r="BG380"/>
  <c r="BG231"/>
  <c r="BG259"/>
  <c r="BG466"/>
  <c r="BG166"/>
  <c r="BG339"/>
  <c r="BG275"/>
  <c r="BG41"/>
  <c r="BG95"/>
  <c r="BG221"/>
  <c r="BG261"/>
  <c r="BG138"/>
  <c r="BG468"/>
  <c r="BG456"/>
  <c r="BG364"/>
  <c r="BG464"/>
  <c r="BG318"/>
  <c r="BG230"/>
  <c r="BG84"/>
  <c r="BG40"/>
  <c r="BG10"/>
  <c r="BG59"/>
  <c r="BG454"/>
  <c r="BG82"/>
  <c r="BG46"/>
  <c r="BG253"/>
  <c r="BG487"/>
  <c r="BG484"/>
  <c r="BG478"/>
  <c r="BG398"/>
  <c r="BG345"/>
  <c r="BG422"/>
  <c r="BG358"/>
  <c r="BG295"/>
  <c r="BG310"/>
  <c r="BG343"/>
  <c r="BG285"/>
  <c r="BG187"/>
  <c r="BG150"/>
  <c r="BG315"/>
  <c r="BG280"/>
  <c r="BG244"/>
  <c r="BG208"/>
  <c r="BG172"/>
  <c r="BG139"/>
  <c r="BG263"/>
  <c r="BG152"/>
  <c r="BG186"/>
  <c r="BG209"/>
  <c r="BG205"/>
  <c r="BG155"/>
  <c r="BG17"/>
  <c r="BG69"/>
  <c r="BG133"/>
  <c r="BG117"/>
  <c r="BG105"/>
  <c r="BG482"/>
  <c r="BG496"/>
  <c r="BG472"/>
  <c r="BG396"/>
  <c r="BG438"/>
  <c r="BG257"/>
  <c r="BG493"/>
  <c r="BG467"/>
  <c r="BG357"/>
  <c r="BG92"/>
  <c r="BG20"/>
  <c r="BG506"/>
  <c r="BG218"/>
  <c r="BG448"/>
  <c r="BG114"/>
  <c r="BG22"/>
  <c r="BG217"/>
  <c r="BG91"/>
  <c r="CU130"/>
  <c r="CX130"/>
  <c r="CW130"/>
  <c r="CX136"/>
  <c r="CW136"/>
  <c r="CU148"/>
  <c r="CW148"/>
  <c r="CV148"/>
  <c r="CX148"/>
  <c r="BS279"/>
  <c r="BS470"/>
  <c r="BS276"/>
  <c r="BS164"/>
  <c r="BS174"/>
  <c r="BS63"/>
  <c r="BS365"/>
  <c r="BS362"/>
  <c r="BS388"/>
  <c r="BS410"/>
  <c r="BS140"/>
  <c r="BS439"/>
  <c r="BS342"/>
  <c r="BS360"/>
  <c r="BS138"/>
  <c r="BS480"/>
  <c r="BS230"/>
  <c r="BS55"/>
  <c r="BS269"/>
  <c r="BS256"/>
  <c r="BS298"/>
  <c r="BS177"/>
  <c r="BS307"/>
  <c r="BS385"/>
  <c r="BS462"/>
  <c r="BS427"/>
  <c r="BS18"/>
  <c r="BS472"/>
  <c r="BS395"/>
  <c r="BS25"/>
  <c r="BS257"/>
  <c r="BS161"/>
  <c r="BS200"/>
  <c r="BS374"/>
  <c r="BS486"/>
  <c r="BS355"/>
  <c r="BS350"/>
  <c r="BS343"/>
  <c r="BD391"/>
  <c r="BS506"/>
  <c r="BS27"/>
  <c r="BS191"/>
  <c r="BS310"/>
  <c r="BS312"/>
  <c r="BS418"/>
  <c r="BC391"/>
  <c r="BF478"/>
  <c r="BF416"/>
  <c r="BF450"/>
  <c r="BF244"/>
  <c r="BF287"/>
  <c r="BF354"/>
  <c r="BF57"/>
  <c r="BF16"/>
  <c r="BF230"/>
  <c r="BF146"/>
  <c r="BF449"/>
  <c r="BF136"/>
  <c r="BF150"/>
  <c r="BF487"/>
  <c r="BF445"/>
  <c r="BM485"/>
  <c r="BM405"/>
  <c r="BM66"/>
  <c r="BM28"/>
  <c r="BO482"/>
  <c r="BO145"/>
  <c r="BO450"/>
  <c r="BD295"/>
  <c r="BD275"/>
  <c r="BD495"/>
  <c r="BD426"/>
  <c r="BD189"/>
  <c r="BD182"/>
  <c r="BD184"/>
  <c r="BD483"/>
  <c r="BD73"/>
  <c r="BD138"/>
  <c r="BD269"/>
  <c r="BD270"/>
  <c r="BD458"/>
  <c r="BD114"/>
  <c r="BD440"/>
  <c r="BD377"/>
  <c r="BD358"/>
  <c r="BD336"/>
  <c r="BD106"/>
  <c r="BD373"/>
  <c r="BD253"/>
  <c r="BD152"/>
  <c r="G25" i="19"/>
  <c r="A25" i="16" s="1"/>
  <c r="F39" i="19"/>
  <c r="F19"/>
  <c r="A19" i="16" s="1"/>
  <c r="G36" i="19"/>
  <c r="A36" i="16" s="1"/>
  <c r="H23" i="19"/>
  <c r="G8"/>
  <c r="G10"/>
  <c r="G49"/>
  <c r="H10"/>
  <c r="H30"/>
  <c r="F33"/>
  <c r="A33" i="16" s="1"/>
  <c r="F35" i="19"/>
  <c r="A35" i="16" s="1"/>
  <c r="F46" i="19"/>
  <c r="G48"/>
  <c r="H12"/>
  <c r="H40"/>
  <c r="H42"/>
  <c r="CU100" i="10"/>
  <c r="AR148" i="16" s="1"/>
  <c r="CV100" i="10"/>
  <c r="CW100"/>
  <c r="CU108"/>
  <c r="AR156" i="16" s="1"/>
  <c r="CX108" i="10"/>
  <c r="CX115"/>
  <c r="CW115"/>
  <c r="CV115"/>
  <c r="BZ191"/>
  <c r="CA191"/>
  <c r="CH191"/>
  <c r="CO191"/>
  <c r="CX191"/>
  <c r="CW191"/>
  <c r="AW191"/>
  <c r="CC191"/>
  <c r="BF191"/>
  <c r="BG191"/>
  <c r="CD191"/>
  <c r="AU191"/>
  <c r="CV191"/>
  <c r="CX188"/>
  <c r="CV188"/>
  <c r="CU188"/>
  <c r="CU395"/>
  <c r="CX395"/>
  <c r="CV395"/>
  <c r="CU426"/>
  <c r="CW426"/>
  <c r="CX426"/>
  <c r="CV426"/>
  <c r="CH11"/>
  <c r="CO11"/>
  <c r="CV11"/>
  <c r="CC11"/>
  <c r="AV11"/>
  <c r="BX11"/>
  <c r="AU11"/>
  <c r="BG11"/>
  <c r="CF11"/>
  <c r="CA11"/>
  <c r="CG27"/>
  <c r="CH27"/>
  <c r="CO27"/>
  <c r="AV27"/>
  <c r="CD27"/>
  <c r="BB27"/>
  <c r="CF27"/>
  <c r="CA27"/>
  <c r="CJ27"/>
  <c r="CO51"/>
  <c r="AV51"/>
  <c r="CC51"/>
  <c r="CK51"/>
  <c r="CA51"/>
  <c r="CU51"/>
  <c r="AR99" i="16" s="1"/>
  <c r="CH121" i="10"/>
  <c r="CV121"/>
  <c r="CO121"/>
  <c r="CW121"/>
  <c r="BN121"/>
  <c r="AW121"/>
  <c r="BB121"/>
  <c r="AV121"/>
  <c r="CX121"/>
  <c r="CK121"/>
  <c r="CO129"/>
  <c r="CH129"/>
  <c r="AU129"/>
  <c r="CW129"/>
  <c r="AV129"/>
  <c r="CV129"/>
  <c r="CA129"/>
  <c r="CF129"/>
  <c r="BC428"/>
  <c r="BC480"/>
  <c r="BC462"/>
  <c r="BC416"/>
  <c r="BC415"/>
  <c r="BC390"/>
  <c r="BC386"/>
  <c r="BC310"/>
  <c r="BC356"/>
  <c r="BC333"/>
  <c r="BC212"/>
  <c r="BC168"/>
  <c r="BC209"/>
  <c r="BC160"/>
  <c r="BC240"/>
  <c r="BC183"/>
  <c r="BC144"/>
  <c r="BC202"/>
  <c r="BC158"/>
  <c r="BC276"/>
  <c r="BC394"/>
  <c r="BC113"/>
  <c r="BC25"/>
  <c r="BC73"/>
  <c r="BC269"/>
  <c r="BC107"/>
  <c r="BC28"/>
  <c r="BC92"/>
  <c r="BC227"/>
  <c r="BC271"/>
  <c r="BC330"/>
  <c r="BC486"/>
  <c r="BC397"/>
  <c r="BC217"/>
  <c r="BC258"/>
  <c r="BC93"/>
  <c r="BC434"/>
  <c r="BC460"/>
  <c r="BC429"/>
  <c r="BC343"/>
  <c r="BC118"/>
  <c r="BC70"/>
  <c r="BC58"/>
  <c r="BC22"/>
  <c r="BC257"/>
  <c r="BC225"/>
  <c r="BC445"/>
  <c r="BC504"/>
  <c r="BC430"/>
  <c r="BC431"/>
  <c r="BC350"/>
  <c r="BC361"/>
  <c r="BC471"/>
  <c r="BC253"/>
  <c r="CV194"/>
  <c r="CX194"/>
  <c r="CW194"/>
  <c r="CU194"/>
  <c r="CU202"/>
  <c r="CX202"/>
  <c r="CV202"/>
  <c r="CW202"/>
  <c r="CW208"/>
  <c r="CV208"/>
  <c r="CX208"/>
  <c r="CU450"/>
  <c r="CX450"/>
  <c r="CW450"/>
  <c r="CV457"/>
  <c r="CW457"/>
  <c r="CX457"/>
  <c r="CW479"/>
  <c r="CX504"/>
  <c r="CU504"/>
  <c r="CH141"/>
  <c r="CV141"/>
  <c r="BG141"/>
  <c r="CA141"/>
  <c r="AV141"/>
  <c r="CJ141"/>
  <c r="CF169"/>
  <c r="BV169"/>
  <c r="CH169"/>
  <c r="AU169"/>
  <c r="CV169"/>
  <c r="CW169"/>
  <c r="CX169"/>
  <c r="BB169"/>
  <c r="AW169"/>
  <c r="CO169"/>
  <c r="CD175"/>
  <c r="CO175"/>
  <c r="CW175"/>
  <c r="AW175"/>
  <c r="CA175"/>
  <c r="CV175"/>
  <c r="CX175"/>
  <c r="CU175"/>
  <c r="AW181"/>
  <c r="BL181"/>
  <c r="BS181"/>
  <c r="C55" i="19"/>
  <c r="I31"/>
  <c r="C24"/>
  <c r="AR402" i="16"/>
  <c r="A402"/>
  <c r="AR462"/>
  <c r="A462"/>
  <c r="CA162" i="10"/>
  <c r="CV162"/>
  <c r="AW162"/>
  <c r="AV162"/>
  <c r="BV174"/>
  <c r="CO174"/>
  <c r="CD174"/>
  <c r="AW174"/>
  <c r="AU174"/>
  <c r="CA174"/>
  <c r="BY174"/>
  <c r="CH174"/>
  <c r="CK174"/>
  <c r="CX274"/>
  <c r="CD274"/>
  <c r="AW274"/>
  <c r="AV274"/>
  <c r="CO274"/>
  <c r="BX274"/>
  <c r="CW274"/>
  <c r="CA296"/>
  <c r="CJ296"/>
  <c r="CH296"/>
  <c r="CX296"/>
  <c r="CO296"/>
  <c r="CC296"/>
  <c r="BG296"/>
  <c r="AW296"/>
  <c r="CN311"/>
  <c r="AU311"/>
  <c r="BG311"/>
  <c r="BX311"/>
  <c r="AR398" i="16"/>
  <c r="CV154" i="10"/>
  <c r="CU154"/>
  <c r="CW154"/>
  <c r="CU180"/>
  <c r="CX180"/>
  <c r="CV180"/>
  <c r="CW213"/>
  <c r="CV213"/>
  <c r="CU220"/>
  <c r="CV220"/>
  <c r="CW220"/>
  <c r="AR459" i="16"/>
  <c r="A459"/>
  <c r="BN186" i="10"/>
  <c r="CO186"/>
  <c r="CA186"/>
  <c r="AU186"/>
  <c r="BT186"/>
  <c r="CC186"/>
  <c r="CN186"/>
  <c r="CO199"/>
  <c r="CD199"/>
  <c r="CA199"/>
  <c r="AW199"/>
  <c r="CU212"/>
  <c r="CO212"/>
  <c r="CA212"/>
  <c r="AU212"/>
  <c r="AV212"/>
  <c r="CD212"/>
  <c r="CW212"/>
  <c r="BA153"/>
  <c r="CL151"/>
  <c r="BV318"/>
  <c r="AR426" i="16"/>
  <c r="AR532"/>
  <c r="CW225" i="10"/>
  <c r="CU225"/>
  <c r="CV225"/>
  <c r="CX225"/>
  <c r="CU364"/>
  <c r="CV364"/>
  <c r="CU461"/>
  <c r="CW461"/>
  <c r="CV461"/>
  <c r="CX461"/>
  <c r="AR196" i="16"/>
  <c r="A196"/>
  <c r="AR298"/>
  <c r="A298"/>
  <c r="CH217" i="10"/>
  <c r="AW217"/>
  <c r="CO217"/>
  <c r="CA217"/>
  <c r="CX217"/>
  <c r="CC217"/>
  <c r="AU217"/>
  <c r="CV217"/>
  <c r="CM217"/>
  <c r="CD239"/>
  <c r="CO239"/>
  <c r="AW239"/>
  <c r="CU239"/>
  <c r="CO247"/>
  <c r="CC247"/>
  <c r="CN247"/>
  <c r="CA247"/>
  <c r="CV247"/>
  <c r="AU247"/>
  <c r="AW247"/>
  <c r="CW247"/>
  <c r="CO254"/>
  <c r="CD254"/>
  <c r="CU254"/>
  <c r="CN254"/>
  <c r="CH254"/>
  <c r="CK254"/>
  <c r="AV254"/>
  <c r="CO277"/>
  <c r="CE277"/>
  <c r="BW277"/>
  <c r="CF277"/>
  <c r="BX277"/>
  <c r="CU277"/>
  <c r="CD277"/>
  <c r="CA277"/>
  <c r="CW277"/>
  <c r="CJ277"/>
  <c r="BX329"/>
  <c r="CN329"/>
  <c r="CJ329"/>
  <c r="CO329"/>
  <c r="CV329"/>
  <c r="G53" i="19"/>
  <c r="BA231" i="10"/>
  <c r="CL40"/>
  <c r="BV348"/>
  <c r="CL176"/>
  <c r="CL131"/>
  <c r="CL366"/>
  <c r="CL207"/>
  <c r="CL268"/>
  <c r="CL241"/>
  <c r="CL205"/>
  <c r="CL80"/>
  <c r="CL92"/>
  <c r="CL276"/>
  <c r="CL245"/>
  <c r="CL173"/>
  <c r="CL110"/>
  <c r="CL66"/>
  <c r="CL32"/>
  <c r="CL10"/>
  <c r="CW61"/>
  <c r="CV61"/>
  <c r="CU335"/>
  <c r="CW335"/>
  <c r="CV335"/>
  <c r="CX335"/>
  <c r="CX342"/>
  <c r="CU487"/>
  <c r="CW487"/>
  <c r="CV487"/>
  <c r="CX487"/>
  <c r="CU493"/>
  <c r="CX493"/>
  <c r="CW493"/>
  <c r="AR428" i="16"/>
  <c r="A428"/>
  <c r="CJ70" i="10"/>
  <c r="CC70"/>
  <c r="CO70"/>
  <c r="CA70"/>
  <c r="AU70"/>
  <c r="CO85"/>
  <c r="AU85"/>
  <c r="CH246"/>
  <c r="CO246"/>
  <c r="CO283"/>
  <c r="CK283"/>
  <c r="CC283"/>
  <c r="AU283"/>
  <c r="CV283"/>
  <c r="AW283"/>
  <c r="CF283"/>
  <c r="CH283"/>
  <c r="CA283"/>
  <c r="CW283"/>
  <c r="CO290"/>
  <c r="CC290"/>
  <c r="CV290"/>
  <c r="AV290"/>
  <c r="BX290"/>
  <c r="CW290"/>
  <c r="CJ343"/>
  <c r="CA343"/>
  <c r="BX343"/>
  <c r="AW343"/>
  <c r="CF343"/>
  <c r="CJ350"/>
  <c r="CA350"/>
  <c r="CB350"/>
  <c r="BX350"/>
  <c r="CO350"/>
  <c r="AW350"/>
  <c r="CN350"/>
  <c r="CC350"/>
  <c r="AU350"/>
  <c r="BA189"/>
  <c r="BA503"/>
  <c r="BA290"/>
  <c r="BA477"/>
  <c r="BA368"/>
  <c r="BA43"/>
  <c r="BA379"/>
  <c r="BV453"/>
  <c r="BV480"/>
  <c r="BV431"/>
  <c r="BV427"/>
  <c r="BV353"/>
  <c r="BV352"/>
  <c r="BV256"/>
  <c r="BV201"/>
  <c r="BV184"/>
  <c r="BV507"/>
  <c r="BV345"/>
  <c r="BV327"/>
  <c r="BV235"/>
  <c r="BV220"/>
  <c r="BV216"/>
  <c r="BV503"/>
  <c r="BV438"/>
  <c r="BV412"/>
  <c r="BV313"/>
  <c r="BV233"/>
  <c r="BV218"/>
  <c r="BV126"/>
  <c r="BV325"/>
  <c r="BV310"/>
  <c r="BV20"/>
  <c r="BV459"/>
  <c r="BV417"/>
  <c r="BV244"/>
  <c r="BV177"/>
  <c r="BV155"/>
  <c r="BV349"/>
  <c r="BV315"/>
  <c r="BV288"/>
  <c r="BV96"/>
  <c r="BV72"/>
  <c r="BV66"/>
  <c r="BV314"/>
  <c r="BV293"/>
  <c r="BV281"/>
  <c r="BV91"/>
  <c r="BV83"/>
  <c r="BV78"/>
  <c r="BV29"/>
  <c r="CU52"/>
  <c r="AR100" i="16" s="1"/>
  <c r="CV52" i="10"/>
  <c r="CW109"/>
  <c r="CV109"/>
  <c r="CU124"/>
  <c r="CX480"/>
  <c r="CX499"/>
  <c r="CV499"/>
  <c r="AV99"/>
  <c r="CH114"/>
  <c r="CA114"/>
  <c r="CG114"/>
  <c r="BX114"/>
  <c r="CF114"/>
  <c r="CX114"/>
  <c r="CJ114"/>
  <c r="CW114"/>
  <c r="CN114"/>
  <c r="BW114"/>
  <c r="AU114"/>
  <c r="BT122"/>
  <c r="BX122"/>
  <c r="CO122"/>
  <c r="CH122"/>
  <c r="AW122"/>
  <c r="CU122"/>
  <c r="CL122"/>
  <c r="BZ122"/>
  <c r="CX122"/>
  <c r="CD122"/>
  <c r="CO130"/>
  <c r="CL130"/>
  <c r="CC130"/>
  <c r="CH130"/>
  <c r="CH157"/>
  <c r="CN157"/>
  <c r="AW157"/>
  <c r="CO157"/>
  <c r="BY157"/>
  <c r="CB157"/>
  <c r="CX157"/>
  <c r="CL157"/>
  <c r="CJ356"/>
  <c r="CU356"/>
  <c r="CK356"/>
  <c r="CA356"/>
  <c r="CN356"/>
  <c r="CB356"/>
  <c r="BV356"/>
  <c r="CC356"/>
  <c r="CD356"/>
  <c r="BX356"/>
  <c r="CO356"/>
  <c r="CH356"/>
  <c r="CV356"/>
  <c r="CA423"/>
  <c r="CO423"/>
  <c r="CC423"/>
  <c r="CM423"/>
  <c r="BX423"/>
  <c r="CX423"/>
  <c r="CC430"/>
  <c r="CO430"/>
  <c r="CD430"/>
  <c r="CJ430"/>
  <c r="CF430"/>
  <c r="CA430"/>
  <c r="BX430"/>
  <c r="AU430"/>
  <c r="AV430"/>
  <c r="CL106"/>
  <c r="CL127"/>
  <c r="CL199"/>
  <c r="CL420"/>
  <c r="CU473"/>
  <c r="CM427"/>
  <c r="CM116"/>
  <c r="CM136"/>
  <c r="CM282"/>
  <c r="CD115"/>
  <c r="CL115"/>
  <c r="CC115"/>
  <c r="CC123"/>
  <c r="CO200"/>
  <c r="CD200"/>
  <c r="CH226"/>
  <c r="CC338"/>
  <c r="CJ338"/>
  <c r="CO344"/>
  <c r="CC344"/>
  <c r="CN344"/>
  <c r="CA344"/>
  <c r="CJ351"/>
  <c r="CL351"/>
  <c r="CA351"/>
  <c r="BX351"/>
  <c r="CO351"/>
  <c r="CA424"/>
  <c r="BX424"/>
  <c r="CH437"/>
  <c r="BX437"/>
  <c r="CB437"/>
  <c r="CA437"/>
  <c r="H16" i="19"/>
  <c r="G20"/>
  <c r="CN30" i="10"/>
  <c r="CG35"/>
  <c r="CN88"/>
  <c r="CG148"/>
  <c r="CN156"/>
  <c r="CN179"/>
  <c r="CG206"/>
  <c r="BZ215"/>
  <c r="CG272"/>
  <c r="BZ285"/>
  <c r="CN295"/>
  <c r="CN386"/>
  <c r="CU260"/>
  <c r="CU423"/>
  <c r="AR409" i="16"/>
  <c r="AR504"/>
  <c r="CC147" i="10"/>
  <c r="CD147"/>
  <c r="BN168"/>
  <c r="CF168"/>
  <c r="CO168"/>
  <c r="CU173"/>
  <c r="CO173"/>
  <c r="CD173"/>
  <c r="CN173"/>
  <c r="CC173"/>
  <c r="CC245"/>
  <c r="CJ260"/>
  <c r="CB260"/>
  <c r="CC260"/>
  <c r="CA260"/>
  <c r="CJ267"/>
  <c r="CA267"/>
  <c r="CH267"/>
  <c r="BX267"/>
  <c r="CD305"/>
  <c r="CC305"/>
  <c r="BX312"/>
  <c r="CJ405"/>
  <c r="CA405"/>
  <c r="CN405"/>
  <c r="CB405"/>
  <c r="CO405"/>
  <c r="CC405"/>
  <c r="CD405"/>
  <c r="CU405"/>
  <c r="F23" i="19"/>
  <c r="H8"/>
  <c r="G15"/>
  <c r="CG10" i="10"/>
  <c r="CN46"/>
  <c r="CG53"/>
  <c r="CG88"/>
  <c r="CG89"/>
  <c r="CN96"/>
  <c r="CN128"/>
  <c r="CG140"/>
  <c r="BZ156"/>
  <c r="CN163"/>
  <c r="CN180"/>
  <c r="CN201"/>
  <c r="CN207"/>
  <c r="CG208"/>
  <c r="CG210"/>
  <c r="BZ211"/>
  <c r="CN220"/>
  <c r="CN260"/>
  <c r="BZ270"/>
  <c r="CN328"/>
  <c r="CN342"/>
  <c r="CN407"/>
  <c r="CN420"/>
  <c r="CN476"/>
  <c r="CU114"/>
  <c r="AR162" i="16" s="1"/>
  <c r="CU343" i="10"/>
  <c r="CU383"/>
  <c r="AR189" i="16"/>
  <c r="BZ498" i="10"/>
  <c r="BZ473"/>
  <c r="BZ427"/>
  <c r="BZ207"/>
  <c r="BZ164"/>
  <c r="BZ132"/>
  <c r="BZ158"/>
  <c r="BZ150"/>
  <c r="BZ294"/>
  <c r="CG421"/>
  <c r="CG393"/>
  <c r="CG452"/>
  <c r="CG382"/>
  <c r="CG187"/>
  <c r="CG180"/>
  <c r="CG327"/>
  <c r="CG286"/>
  <c r="CG179"/>
  <c r="CG153"/>
  <c r="CG118"/>
  <c r="CG348"/>
  <c r="CG164"/>
  <c r="CG158"/>
  <c r="CN202"/>
  <c r="CA202"/>
  <c r="CH202"/>
  <c r="CL208"/>
  <c r="CN208"/>
  <c r="CC208"/>
  <c r="CA208"/>
  <c r="CJ295"/>
  <c r="CF295"/>
  <c r="BV303"/>
  <c r="CC303"/>
  <c r="CF332"/>
  <c r="CJ411"/>
  <c r="CA411"/>
  <c r="CN411"/>
  <c r="CB411"/>
  <c r="BX411"/>
  <c r="CN418"/>
  <c r="CA418"/>
  <c r="CC418"/>
  <c r="BV418"/>
  <c r="CJ418"/>
  <c r="CC447"/>
  <c r="CA447"/>
  <c r="CI455"/>
  <c r="BV455"/>
  <c r="CU455"/>
  <c r="CJ455"/>
  <c r="BX455"/>
  <c r="CC455"/>
  <c r="CD455"/>
  <c r="CA455"/>
  <c r="BX463"/>
  <c r="CC471"/>
  <c r="CH471"/>
  <c r="CO471"/>
  <c r="CD478"/>
  <c r="CF478"/>
  <c r="BV478"/>
  <c r="CN478"/>
  <c r="CC478"/>
  <c r="CK486"/>
  <c r="CN417"/>
  <c r="CU283"/>
  <c r="CU436"/>
  <c r="AR356" i="16"/>
  <c r="BY318" i="10"/>
  <c r="CN500"/>
  <c r="CN462"/>
  <c r="CN446"/>
  <c r="CN435"/>
  <c r="CN389"/>
  <c r="CN369"/>
  <c r="CN461"/>
  <c r="CN403"/>
  <c r="CN358"/>
  <c r="CN487"/>
  <c r="CN422"/>
  <c r="CN402"/>
  <c r="CN484"/>
  <c r="CN425"/>
  <c r="CN507"/>
  <c r="CN492"/>
  <c r="CN450"/>
  <c r="CN337"/>
  <c r="CN300"/>
  <c r="CN299"/>
  <c r="CN262"/>
  <c r="CN235"/>
  <c r="CN227"/>
  <c r="CN214"/>
  <c r="CN198"/>
  <c r="CN160"/>
  <c r="CN458"/>
  <c r="CN449"/>
  <c r="CN371"/>
  <c r="CN352"/>
  <c r="CN310"/>
  <c r="CN294"/>
  <c r="CN280"/>
  <c r="CN197"/>
  <c r="CN176"/>
  <c r="CN116"/>
  <c r="CN439"/>
  <c r="CN412"/>
  <c r="CN373"/>
  <c r="CN326"/>
  <c r="CN315"/>
  <c r="CN285"/>
  <c r="CN236"/>
  <c r="CN224"/>
  <c r="CN210"/>
  <c r="CN193"/>
  <c r="CN153"/>
  <c r="CN140"/>
  <c r="CN118"/>
  <c r="CB124"/>
  <c r="CC124"/>
  <c r="CJ124"/>
  <c r="CA124"/>
  <c r="CH195"/>
  <c r="BW195"/>
  <c r="BN213"/>
  <c r="CH213"/>
  <c r="BN302"/>
  <c r="CO302"/>
  <c r="CC302"/>
  <c r="CD302"/>
  <c r="CN302"/>
  <c r="BV323"/>
  <c r="CC493"/>
  <c r="CO493"/>
  <c r="CU157"/>
  <c r="CU267"/>
  <c r="CU274"/>
  <c r="CU430"/>
  <c r="CA413"/>
  <c r="CK413"/>
  <c r="CJ426"/>
  <c r="CL426"/>
  <c r="BX426"/>
  <c r="CJ440"/>
  <c r="BX440"/>
  <c r="CO440"/>
  <c r="CB440"/>
  <c r="BV448"/>
  <c r="CJ448"/>
  <c r="CL448"/>
  <c r="BX448"/>
  <c r="CC448"/>
  <c r="CO456"/>
  <c r="CB456"/>
  <c r="CJ456"/>
  <c r="BX472"/>
  <c r="CC472"/>
  <c r="CN472"/>
  <c r="CJ479"/>
  <c r="CO479"/>
  <c r="CB494"/>
  <c r="CC494"/>
  <c r="CD494"/>
  <c r="CN494"/>
  <c r="CU27"/>
  <c r="AR75" i="16" s="1"/>
  <c r="CU195" i="10"/>
  <c r="CU290"/>
  <c r="CU378"/>
  <c r="CU444"/>
  <c r="AR186" i="16"/>
  <c r="AR282"/>
  <c r="AR299"/>
  <c r="AR323"/>
  <c r="AR370"/>
  <c r="AR460"/>
  <c r="AR480"/>
  <c r="AR509"/>
  <c r="CU178" i="10"/>
  <c r="CJ354"/>
  <c r="CM354"/>
  <c r="CC354"/>
  <c r="CN354"/>
  <c r="CG354"/>
  <c r="BX354"/>
  <c r="CH367"/>
  <c r="BX367"/>
  <c r="CJ367"/>
  <c r="CA367"/>
  <c r="BN367"/>
  <c r="CO367"/>
  <c r="CA374"/>
  <c r="CO374"/>
  <c r="CB374"/>
  <c r="CC429"/>
  <c r="CO429"/>
  <c r="BZ429"/>
  <c r="CA443"/>
  <c r="CB443"/>
  <c r="CJ443"/>
  <c r="CC459"/>
  <c r="CL459"/>
  <c r="CH467"/>
  <c r="CJ467"/>
  <c r="BX482"/>
  <c r="CO482"/>
  <c r="CC489"/>
  <c r="CG497"/>
  <c r="CL497"/>
  <c r="CH505"/>
  <c r="CO505"/>
  <c r="BN201"/>
  <c r="BN308"/>
  <c r="BN294"/>
  <c r="BN184"/>
  <c r="CU217"/>
  <c r="CU303"/>
  <c r="AR217" i="16"/>
  <c r="AR224"/>
  <c r="AR308"/>
  <c r="AR397"/>
  <c r="AR401"/>
  <c r="AR424"/>
  <c r="AR438"/>
  <c r="AR448"/>
  <c r="AR470"/>
  <c r="AR507"/>
  <c r="AR537"/>
  <c r="CC470" i="10"/>
  <c r="CC468"/>
  <c r="CC465"/>
  <c r="CC431"/>
  <c r="CC400"/>
  <c r="CC385"/>
  <c r="CC370"/>
  <c r="CC492"/>
  <c r="CC484"/>
  <c r="CC412"/>
  <c r="CC409"/>
  <c r="CC396"/>
  <c r="CC375"/>
  <c r="CC490"/>
  <c r="CC485"/>
  <c r="CC461"/>
  <c r="CC449"/>
  <c r="CC446"/>
  <c r="CC428"/>
  <c r="CC403"/>
  <c r="CC389"/>
  <c r="CC382"/>
  <c r="CC364"/>
  <c r="CC469"/>
  <c r="CC453"/>
  <c r="CC438"/>
  <c r="CC421"/>
  <c r="CC417"/>
  <c r="CC407"/>
  <c r="CC393"/>
  <c r="CJ473"/>
  <c r="CJ461"/>
  <c r="CJ422"/>
  <c r="CJ415"/>
  <c r="CJ402"/>
  <c r="CJ376"/>
  <c r="CJ349"/>
  <c r="CJ453"/>
  <c r="CJ438"/>
  <c r="CJ427"/>
  <c r="CJ483"/>
  <c r="CJ480"/>
  <c r="CJ469"/>
  <c r="CJ460"/>
  <c r="CJ445"/>
  <c r="CJ432"/>
  <c r="CJ420"/>
  <c r="CJ417"/>
  <c r="CJ410"/>
  <c r="CJ381"/>
  <c r="CJ361"/>
  <c r="CJ357"/>
  <c r="CJ352"/>
  <c r="CJ465"/>
  <c r="CJ439"/>
  <c r="CJ400"/>
  <c r="CJ398"/>
  <c r="CJ360"/>
  <c r="BX360"/>
  <c r="CC360"/>
  <c r="BV366"/>
  <c r="CJ366"/>
  <c r="BX366"/>
  <c r="CO366"/>
  <c r="CH373"/>
  <c r="BX373"/>
  <c r="CJ373"/>
  <c r="BN373"/>
  <c r="CC373"/>
  <c r="CJ380"/>
  <c r="BX380"/>
  <c r="CO380"/>
  <c r="CC380"/>
  <c r="CJ387"/>
  <c r="CJ395"/>
  <c r="CA395"/>
  <c r="CN395"/>
  <c r="CB395"/>
  <c r="CJ408"/>
  <c r="BX408"/>
  <c r="CO408"/>
  <c r="CB434"/>
  <c r="CU434"/>
  <c r="CC434"/>
  <c r="CJ434"/>
  <c r="CH450"/>
  <c r="CO450"/>
  <c r="CB450"/>
  <c r="CD458"/>
  <c r="CF458"/>
  <c r="CO458"/>
  <c r="CJ466"/>
  <c r="BW466"/>
  <c r="BX466"/>
  <c r="CC466"/>
  <c r="CO474"/>
  <c r="CD474"/>
  <c r="CH481"/>
  <c r="CO481"/>
  <c r="BX481"/>
  <c r="CC488"/>
  <c r="CA496"/>
  <c r="CD504"/>
  <c r="CN504"/>
  <c r="BV504"/>
  <c r="AR110" i="16"/>
  <c r="AR273"/>
  <c r="AR293"/>
  <c r="AR331"/>
  <c r="CB396" i="10"/>
  <c r="CB375"/>
  <c r="CB490"/>
  <c r="CB442"/>
  <c r="CB439"/>
  <c r="CB428"/>
  <c r="CB364"/>
  <c r="CB499"/>
  <c r="CB491"/>
  <c r="CB358"/>
  <c r="CB353"/>
  <c r="CB349"/>
  <c r="CB410"/>
  <c r="CB379"/>
  <c r="CB376"/>
  <c r="CI416"/>
  <c r="CI409"/>
  <c r="BN177"/>
  <c r="CF359"/>
  <c r="CH359"/>
  <c r="CN359"/>
  <c r="CI372"/>
  <c r="BX372"/>
  <c r="CN372"/>
  <c r="CO386"/>
  <c r="CC386"/>
  <c r="CD386"/>
  <c r="CI386"/>
  <c r="CK394"/>
  <c r="BX394"/>
  <c r="CU394"/>
  <c r="CL394"/>
  <c r="BV401"/>
  <c r="CH401"/>
  <c r="BX401"/>
  <c r="CO401"/>
  <c r="CC401"/>
  <c r="BX414"/>
  <c r="CJ414"/>
  <c r="BX433"/>
  <c r="CJ433"/>
  <c r="CN433"/>
  <c r="CA433"/>
  <c r="CD433"/>
  <c r="CH441"/>
  <c r="BX441"/>
  <c r="CJ441"/>
  <c r="BZ441"/>
  <c r="CC441"/>
  <c r="CW501"/>
  <c r="AR367" i="16"/>
  <c r="AR400"/>
  <c r="AR427"/>
  <c r="AR488"/>
  <c r="AR506"/>
  <c r="CU215" i="10"/>
  <c r="BJ510"/>
  <c r="BJ208" s="1"/>
  <c r="BP510"/>
  <c r="BP436" s="1"/>
  <c r="CE448" l="1"/>
  <c r="CE272"/>
  <c r="CE129"/>
  <c r="BM321"/>
  <c r="BM113"/>
  <c r="BM89"/>
  <c r="BM263"/>
  <c r="BM327"/>
  <c r="BM351"/>
  <c r="BM111"/>
  <c r="BM32"/>
  <c r="BM64"/>
  <c r="BM231"/>
  <c r="BM112"/>
  <c r="BM16"/>
  <c r="BM270"/>
  <c r="BM117"/>
  <c r="BM175"/>
  <c r="BM242"/>
  <c r="BM124"/>
  <c r="BM402"/>
  <c r="BM364"/>
  <c r="BM10"/>
  <c r="BM149"/>
  <c r="BM401"/>
  <c r="BM123"/>
  <c r="BM390"/>
  <c r="BM151"/>
  <c r="BM119"/>
  <c r="BM430"/>
  <c r="BM160"/>
  <c r="BM463"/>
  <c r="BM392"/>
  <c r="BM478"/>
  <c r="BM451"/>
  <c r="BM100"/>
  <c r="BM464"/>
  <c r="BM322"/>
  <c r="BM11"/>
  <c r="BM121"/>
  <c r="BM297"/>
  <c r="BM447"/>
  <c r="BM49"/>
  <c r="BM433"/>
  <c r="BM40"/>
  <c r="BM274"/>
  <c r="BM158"/>
  <c r="BM499"/>
  <c r="BM428"/>
  <c r="BM70"/>
  <c r="BM374"/>
  <c r="BM243"/>
  <c r="BM371"/>
  <c r="BM501"/>
  <c r="BM373"/>
  <c r="BM166"/>
  <c r="BM29"/>
  <c r="BM411"/>
  <c r="BM176"/>
  <c r="BM138"/>
  <c r="BM91"/>
  <c r="BM509"/>
  <c r="BM71"/>
  <c r="BM292"/>
  <c r="BM227"/>
  <c r="BM319"/>
  <c r="BM338"/>
  <c r="BM377"/>
  <c r="BM137"/>
  <c r="BM185"/>
  <c r="BM409"/>
  <c r="BM143"/>
  <c r="BM359"/>
  <c r="BM497"/>
  <c r="BM448"/>
  <c r="BM456"/>
  <c r="BM247"/>
  <c r="BM48"/>
  <c r="BM487"/>
  <c r="BM275"/>
  <c r="BM410"/>
  <c r="BM86"/>
  <c r="BM14"/>
  <c r="BM355"/>
  <c r="BM59"/>
  <c r="BM12"/>
  <c r="BM310"/>
  <c r="BM434"/>
  <c r="BM182"/>
  <c r="BM236"/>
  <c r="BM495"/>
  <c r="BM196"/>
  <c r="BM93"/>
  <c r="BM245"/>
  <c r="BM378"/>
  <c r="BM232"/>
  <c r="BM391"/>
  <c r="BM318"/>
  <c r="BM306"/>
  <c r="BM336"/>
  <c r="BM130"/>
  <c r="BM169"/>
  <c r="BM273"/>
  <c r="BM129"/>
  <c r="BM159"/>
  <c r="BM289"/>
  <c r="BM503"/>
  <c r="BM96"/>
  <c r="BM441"/>
  <c r="BM432"/>
  <c r="BM440"/>
  <c r="BM480"/>
  <c r="BM223"/>
  <c r="BM56"/>
  <c r="BM248"/>
  <c r="BM381"/>
  <c r="BM262"/>
  <c r="BM220"/>
  <c r="BM294"/>
  <c r="BM291"/>
  <c r="BM354"/>
  <c r="BM290"/>
  <c r="BM15"/>
  <c r="BM412"/>
  <c r="BM197"/>
  <c r="BM30"/>
  <c r="BM39"/>
  <c r="BM213"/>
  <c r="BM41"/>
  <c r="BM265"/>
  <c r="BM384"/>
  <c r="BM388"/>
  <c r="BM398"/>
  <c r="BM156"/>
  <c r="BM61"/>
  <c r="BM181"/>
  <c r="BO47"/>
  <c r="BY56"/>
  <c r="BO37"/>
  <c r="BO470"/>
  <c r="A7" i="19"/>
  <c r="BM103" i="10"/>
  <c r="BM55"/>
  <c r="CG305"/>
  <c r="BY373"/>
  <c r="CG152"/>
  <c r="CG306"/>
  <c r="CG57"/>
  <c r="CG220"/>
  <c r="CE424"/>
  <c r="CG157"/>
  <c r="BA449"/>
  <c r="BA121"/>
  <c r="BA489"/>
  <c r="BA112"/>
  <c r="BA188"/>
  <c r="BO386"/>
  <c r="CG281"/>
  <c r="BO193"/>
  <c r="BM81"/>
  <c r="A27" i="19"/>
  <c r="BM418" i="10"/>
  <c r="CG311"/>
  <c r="BV241"/>
  <c r="BM135"/>
  <c r="CB477"/>
  <c r="CB485"/>
  <c r="BV387"/>
  <c r="CB482"/>
  <c r="BW464"/>
  <c r="BV493"/>
  <c r="CI213"/>
  <c r="BY507"/>
  <c r="CB208"/>
  <c r="CG145"/>
  <c r="CG167"/>
  <c r="CG508"/>
  <c r="BZ128"/>
  <c r="BZ352"/>
  <c r="BZ324"/>
  <c r="BZ219"/>
  <c r="CG66"/>
  <c r="CG405"/>
  <c r="CG223"/>
  <c r="BA492"/>
  <c r="BV276"/>
  <c r="BV405"/>
  <c r="BV211"/>
  <c r="BV434"/>
  <c r="BA421"/>
  <c r="BA356"/>
  <c r="BV149"/>
  <c r="CB129"/>
  <c r="BO408"/>
  <c r="BI378"/>
  <c r="CB390"/>
  <c r="CG209"/>
  <c r="CB276"/>
  <c r="CG222"/>
  <c r="CG36"/>
  <c r="BO295"/>
  <c r="BM246"/>
  <c r="BO194"/>
  <c r="BZ360"/>
  <c r="CG448"/>
  <c r="BM457"/>
  <c r="CI438"/>
  <c r="CB480"/>
  <c r="CB457"/>
  <c r="CB403"/>
  <c r="CB461"/>
  <c r="CG474"/>
  <c r="BW434"/>
  <c r="CB489"/>
  <c r="CB459"/>
  <c r="CB354"/>
  <c r="BW448"/>
  <c r="CG317"/>
  <c r="CG213"/>
  <c r="BY176"/>
  <c r="BY382"/>
  <c r="CB478"/>
  <c r="CE447"/>
  <c r="CG150"/>
  <c r="CG243"/>
  <c r="CG144"/>
  <c r="CG225"/>
  <c r="CG143"/>
  <c r="CG249"/>
  <c r="CG385"/>
  <c r="BZ292"/>
  <c r="BZ320"/>
  <c r="BZ421"/>
  <c r="BY177"/>
  <c r="CG102"/>
  <c r="CG67"/>
  <c r="BZ20"/>
  <c r="BV312"/>
  <c r="CB147"/>
  <c r="CG231"/>
  <c r="CG104"/>
  <c r="A20" i="16"/>
  <c r="BV123" i="10"/>
  <c r="BV245"/>
  <c r="BV430"/>
  <c r="CG122"/>
  <c r="BV99"/>
  <c r="BV55"/>
  <c r="BV231"/>
  <c r="BV462"/>
  <c r="BV242"/>
  <c r="BV102"/>
  <c r="BV396"/>
  <c r="BV198"/>
  <c r="BV187"/>
  <c r="BV402"/>
  <c r="BV205"/>
  <c r="BV322"/>
  <c r="BV166"/>
  <c r="BV422"/>
  <c r="BV390"/>
  <c r="BA483"/>
  <c r="BA265"/>
  <c r="BA429"/>
  <c r="BA140"/>
  <c r="BA413"/>
  <c r="BA156"/>
  <c r="BA371"/>
  <c r="BA55"/>
  <c r="CG350"/>
  <c r="BV151"/>
  <c r="BA454"/>
  <c r="BA437"/>
  <c r="CB174"/>
  <c r="BO241"/>
  <c r="BV175"/>
  <c r="BO212"/>
  <c r="BO275"/>
  <c r="BM475"/>
  <c r="BM329"/>
  <c r="CI391"/>
  <c r="CE362"/>
  <c r="BA233"/>
  <c r="BZ378"/>
  <c r="BZ436"/>
  <c r="CB498"/>
  <c r="BV195"/>
  <c r="CG93"/>
  <c r="CG168"/>
  <c r="CG37"/>
  <c r="CG234"/>
  <c r="CG130"/>
  <c r="CG342"/>
  <c r="A29" i="19"/>
  <c r="BO445" i="10"/>
  <c r="BO468"/>
  <c r="BM365"/>
  <c r="BM466"/>
  <c r="BM259"/>
  <c r="BM63"/>
  <c r="BM168"/>
  <c r="BO148"/>
  <c r="BM172"/>
  <c r="BO216"/>
  <c r="BM348"/>
  <c r="BM57"/>
  <c r="BO99"/>
  <c r="A41" i="19"/>
  <c r="BZ467" i="10"/>
  <c r="BZ388"/>
  <c r="BO120"/>
  <c r="CG64"/>
  <c r="BM239"/>
  <c r="BM72"/>
  <c r="CB24"/>
  <c r="BZ448"/>
  <c r="BM496"/>
  <c r="BZ315"/>
  <c r="BV496"/>
  <c r="BZ364"/>
  <c r="BZ297"/>
  <c r="BZ31"/>
  <c r="BZ19"/>
  <c r="CG465"/>
  <c r="A18" i="19"/>
  <c r="CC168" i="10"/>
  <c r="CC160"/>
  <c r="CG335"/>
  <c r="BO289"/>
  <c r="BM455"/>
  <c r="BO79"/>
  <c r="BO71"/>
  <c r="BO361"/>
  <c r="CC65"/>
  <c r="BA443"/>
  <c r="BA225"/>
  <c r="BA287"/>
  <c r="BA305"/>
  <c r="BA358"/>
  <c r="BA115"/>
  <c r="BA460"/>
  <c r="BA219"/>
  <c r="BA41"/>
  <c r="BA498"/>
  <c r="BA302"/>
  <c r="BA90"/>
  <c r="BA473"/>
  <c r="BA106"/>
  <c r="BA264"/>
  <c r="BA398"/>
  <c r="BA97"/>
  <c r="BA247"/>
  <c r="BA369"/>
  <c r="BA459"/>
  <c r="BA105"/>
  <c r="BA282"/>
  <c r="BA382"/>
  <c r="BA474"/>
  <c r="BA68"/>
  <c r="BA340"/>
  <c r="BA430"/>
  <c r="BA453"/>
  <c r="BA209"/>
  <c r="BA277"/>
  <c r="BA116"/>
  <c r="BA57"/>
  <c r="BA166"/>
  <c r="BA108"/>
  <c r="BA457"/>
  <c r="BA487"/>
  <c r="BA243"/>
  <c r="BA53"/>
  <c r="BA306"/>
  <c r="BA118"/>
  <c r="BA102"/>
  <c r="BA98"/>
  <c r="BA218"/>
  <c r="BA396"/>
  <c r="BA78"/>
  <c r="BA196"/>
  <c r="BA366"/>
  <c r="BA445"/>
  <c r="BA66"/>
  <c r="BA271"/>
  <c r="BA380"/>
  <c r="BA471"/>
  <c r="BA62"/>
  <c r="BA313"/>
  <c r="BA422"/>
  <c r="BA182"/>
  <c r="BA83"/>
  <c r="BA194"/>
  <c r="BA258"/>
  <c r="BA87"/>
  <c r="BA326"/>
  <c r="BA164"/>
  <c r="BA45"/>
  <c r="BA92"/>
  <c r="BA210"/>
  <c r="BA390"/>
  <c r="BA54"/>
  <c r="BA171"/>
  <c r="BA361"/>
  <c r="BA425"/>
  <c r="BA25"/>
  <c r="BA252"/>
  <c r="BA378"/>
  <c r="BA464"/>
  <c r="BA59"/>
  <c r="BA297"/>
  <c r="BA405"/>
  <c r="BA500"/>
  <c r="BA303"/>
  <c r="BA310"/>
  <c r="BA402"/>
  <c r="BA486"/>
  <c r="BA292"/>
  <c r="BA129"/>
  <c r="BA217"/>
  <c r="BA450"/>
  <c r="BA261"/>
  <c r="BA99"/>
  <c r="BA338"/>
  <c r="BA168"/>
  <c r="BA79"/>
  <c r="BA203"/>
  <c r="BA388"/>
  <c r="BA51"/>
  <c r="BA160"/>
  <c r="BA355"/>
  <c r="BA417"/>
  <c r="BA20"/>
  <c r="BA228"/>
  <c r="BA375"/>
  <c r="BA442"/>
  <c r="BA49"/>
  <c r="BA272"/>
  <c r="BA381"/>
  <c r="BA494"/>
  <c r="CG183"/>
  <c r="CG423"/>
  <c r="CG487"/>
  <c r="CG495"/>
  <c r="CG431"/>
  <c r="CG72"/>
  <c r="CG381"/>
  <c r="CG245"/>
  <c r="CG177"/>
  <c r="CG173"/>
  <c r="CG284"/>
  <c r="CG425"/>
  <c r="CG41"/>
  <c r="CG60"/>
  <c r="CG207"/>
  <c r="CG270"/>
  <c r="CG200"/>
  <c r="CG293"/>
  <c r="CG202"/>
  <c r="CG392"/>
  <c r="CG174"/>
  <c r="CG290"/>
  <c r="CG321"/>
  <c r="CG303"/>
  <c r="CG449"/>
  <c r="CG215"/>
  <c r="CG97"/>
  <c r="CG159"/>
  <c r="CG502"/>
  <c r="CG251"/>
  <c r="CG266"/>
  <c r="CG203"/>
  <c r="CG62"/>
  <c r="CG19"/>
  <c r="CG46"/>
  <c r="CG85"/>
  <c r="CG216"/>
  <c r="CG13"/>
  <c r="CG250"/>
  <c r="CG149"/>
  <c r="CG277"/>
  <c r="CG411"/>
  <c r="CG267"/>
  <c r="CG274"/>
  <c r="CG212"/>
  <c r="CG239"/>
  <c r="CG273"/>
  <c r="CG297"/>
  <c r="CG285"/>
  <c r="CG255"/>
  <c r="CG338"/>
  <c r="CG227"/>
  <c r="CG178"/>
  <c r="CG31"/>
  <c r="CG49"/>
  <c r="CG90"/>
  <c r="CG33"/>
  <c r="CG39"/>
  <c r="CG15"/>
  <c r="CG38"/>
  <c r="CG378"/>
  <c r="CG383"/>
  <c r="CG254"/>
  <c r="CG337"/>
  <c r="CG289"/>
  <c r="CG471"/>
  <c r="CG433"/>
  <c r="CG473"/>
  <c r="CG48"/>
  <c r="CG32"/>
  <c r="CG300"/>
  <c r="CG310"/>
  <c r="CG375"/>
  <c r="CG236"/>
  <c r="CG190"/>
  <c r="CG55"/>
  <c r="CG59"/>
  <c r="CG197"/>
  <c r="CG43"/>
  <c r="CG61"/>
  <c r="CG20"/>
  <c r="CG44"/>
  <c r="CG398"/>
  <c r="CG232"/>
  <c r="CG406"/>
  <c r="CG141"/>
  <c r="CG175"/>
  <c r="CG296"/>
  <c r="CG186"/>
  <c r="CG247"/>
  <c r="BV89"/>
  <c r="BV409"/>
  <c r="BV425"/>
  <c r="BV199"/>
  <c r="BV64"/>
  <c r="BV24"/>
  <c r="BV368"/>
  <c r="BV191"/>
  <c r="BV11"/>
  <c r="BV260"/>
  <c r="BV239"/>
  <c r="BV320"/>
  <c r="BV283"/>
  <c r="BV420"/>
  <c r="BV410"/>
  <c r="BV449"/>
  <c r="BV358"/>
  <c r="BV340"/>
  <c r="BV219"/>
  <c r="BV139"/>
  <c r="BV433"/>
  <c r="BV278"/>
  <c r="BV223"/>
  <c r="BV136"/>
  <c r="BV441"/>
  <c r="BV375"/>
  <c r="BV240"/>
  <c r="BV167"/>
  <c r="BV337"/>
  <c r="BV79"/>
  <c r="BV486"/>
  <c r="BV321"/>
  <c r="BV192"/>
  <c r="BV60"/>
  <c r="BV300"/>
  <c r="BV142"/>
  <c r="BV25"/>
  <c r="BV302"/>
  <c r="BV161"/>
  <c r="BV50"/>
  <c r="BV32"/>
  <c r="BV56"/>
  <c r="BV247"/>
  <c r="BV373"/>
  <c r="BV485"/>
  <c r="BV305"/>
  <c r="BV436"/>
  <c r="BV27"/>
  <c r="BV129"/>
  <c r="BV236"/>
  <c r="BV284"/>
  <c r="BV492"/>
  <c r="BV416"/>
  <c r="BV484"/>
  <c r="BV361"/>
  <c r="BV341"/>
  <c r="BV221"/>
  <c r="BV140"/>
  <c r="BV445"/>
  <c r="BV285"/>
  <c r="BV224"/>
  <c r="BV154"/>
  <c r="BV460"/>
  <c r="BV386"/>
  <c r="BV250"/>
  <c r="BV170"/>
  <c r="BV426"/>
  <c r="BV88"/>
  <c r="BV488"/>
  <c r="BV333"/>
  <c r="BV204"/>
  <c r="BV62"/>
  <c r="BV309"/>
  <c r="BV147"/>
  <c r="BV26"/>
  <c r="BV306"/>
  <c r="BV172"/>
  <c r="BV53"/>
  <c r="BV137"/>
  <c r="BV497"/>
  <c r="BV193"/>
  <c r="BV295"/>
  <c r="BV415"/>
  <c r="BV268"/>
  <c r="BV342"/>
  <c r="BV444"/>
  <c r="BV383"/>
  <c r="BV406"/>
  <c r="BV186"/>
  <c r="BV212"/>
  <c r="BV209"/>
  <c r="BV190"/>
  <c r="BV253"/>
  <c r="BV432"/>
  <c r="BV508"/>
  <c r="BV382"/>
  <c r="BV346"/>
  <c r="BV249"/>
  <c r="BV145"/>
  <c r="BV482"/>
  <c r="BV286"/>
  <c r="BV225"/>
  <c r="BV183"/>
  <c r="BV468"/>
  <c r="BV389"/>
  <c r="BV251"/>
  <c r="BV176"/>
  <c r="BV506"/>
  <c r="BV111"/>
  <c r="BV494"/>
  <c r="BV360"/>
  <c r="BV207"/>
  <c r="BV73"/>
  <c r="BV45"/>
  <c r="BV128"/>
  <c r="BV222"/>
  <c r="BV395"/>
  <c r="BV292"/>
  <c r="BV384"/>
  <c r="BV419"/>
  <c r="BV202"/>
  <c r="BV217"/>
  <c r="BV350"/>
  <c r="BV452"/>
  <c r="BV370"/>
  <c r="BV388"/>
  <c r="BV403"/>
  <c r="BV252"/>
  <c r="BV153"/>
  <c r="BV491"/>
  <c r="BV316"/>
  <c r="BV227"/>
  <c r="BV194"/>
  <c r="BV472"/>
  <c r="BV394"/>
  <c r="BV287"/>
  <c r="BV180"/>
  <c r="BV118"/>
  <c r="BV156"/>
  <c r="BV18"/>
  <c r="BV393"/>
  <c r="BV214"/>
  <c r="BV80"/>
  <c r="BV338"/>
  <c r="BV173"/>
  <c r="BV61"/>
  <c r="BV334"/>
  <c r="BZ351"/>
  <c r="BZ457"/>
  <c r="BZ36"/>
  <c r="BZ142"/>
  <c r="BZ259"/>
  <c r="BZ108"/>
  <c r="BZ358"/>
  <c r="BZ340"/>
  <c r="BZ317"/>
  <c r="BZ102"/>
  <c r="BZ22"/>
  <c r="BZ349"/>
  <c r="BZ373"/>
  <c r="BZ341"/>
  <c r="BZ217"/>
  <c r="BZ468"/>
  <c r="BZ24"/>
  <c r="BZ32"/>
  <c r="BZ276"/>
  <c r="BZ175"/>
  <c r="BZ136"/>
  <c r="BZ183"/>
  <c r="BZ328"/>
  <c r="BZ376"/>
  <c r="BZ290"/>
  <c r="BZ178"/>
  <c r="BZ446"/>
  <c r="BZ143"/>
  <c r="BZ431"/>
  <c r="BZ296"/>
  <c r="BZ287"/>
  <c r="BZ450"/>
  <c r="BZ419"/>
  <c r="BZ466"/>
  <c r="BZ487"/>
  <c r="BZ45"/>
  <c r="BZ300"/>
  <c r="BZ484"/>
  <c r="BZ278"/>
  <c r="BZ369"/>
  <c r="BZ234"/>
  <c r="BZ41"/>
  <c r="BZ23"/>
  <c r="BZ68"/>
  <c r="BZ382"/>
  <c r="BZ316"/>
  <c r="BZ412"/>
  <c r="BZ233"/>
  <c r="BZ226"/>
  <c r="BZ204"/>
  <c r="BZ83"/>
  <c r="BZ64"/>
  <c r="BZ206"/>
  <c r="BZ184"/>
  <c r="BZ502"/>
  <c r="BZ500"/>
  <c r="BZ398"/>
  <c r="BZ268"/>
  <c r="BZ213"/>
  <c r="BZ396"/>
  <c r="BZ42"/>
  <c r="BZ391"/>
  <c r="BZ33"/>
  <c r="BZ298"/>
  <c r="BZ25"/>
  <c r="BZ501"/>
  <c r="BZ61"/>
  <c r="BZ185"/>
  <c r="BZ149"/>
  <c r="BZ377"/>
  <c r="BZ160"/>
  <c r="BZ319"/>
  <c r="BZ507"/>
  <c r="BZ350"/>
  <c r="BZ477"/>
  <c r="BZ135"/>
  <c r="BZ440"/>
  <c r="BZ304"/>
  <c r="BZ405"/>
  <c r="BZ325"/>
  <c r="BZ384"/>
  <c r="BO199"/>
  <c r="BA441"/>
  <c r="BA385"/>
  <c r="BA101"/>
  <c r="BA11"/>
  <c r="BA342"/>
  <c r="BA178"/>
  <c r="BA135"/>
  <c r="BO207"/>
  <c r="BO150"/>
  <c r="BO446"/>
  <c r="BO383"/>
  <c r="CI364"/>
  <c r="CG155"/>
  <c r="CG312"/>
  <c r="CG56"/>
  <c r="CG226"/>
  <c r="BA406"/>
  <c r="BA353"/>
  <c r="BO467"/>
  <c r="BM429"/>
  <c r="CG436"/>
  <c r="CG361"/>
  <c r="CG211"/>
  <c r="CG176"/>
  <c r="BM345"/>
  <c r="BM42"/>
  <c r="CB473"/>
  <c r="CG295"/>
  <c r="CB487"/>
  <c r="BY266"/>
  <c r="CG313"/>
  <c r="BZ293"/>
  <c r="CG100"/>
  <c r="BV157"/>
  <c r="BV37"/>
  <c r="BV280"/>
  <c r="BV326"/>
  <c r="BA481"/>
  <c r="BA125"/>
  <c r="BA37"/>
  <c r="CB283"/>
  <c r="BA446"/>
  <c r="BO447"/>
  <c r="CB141"/>
  <c r="CG121"/>
  <c r="BO393"/>
  <c r="CG444"/>
  <c r="BM444"/>
  <c r="CG96"/>
  <c r="CG326"/>
  <c r="BO431"/>
  <c r="BA35"/>
  <c r="CB464"/>
  <c r="BZ48"/>
  <c r="BZ14"/>
  <c r="BO144"/>
  <c r="BM383"/>
  <c r="CB394"/>
  <c r="CI427"/>
  <c r="CB432"/>
  <c r="CB422"/>
  <c r="CB389"/>
  <c r="CB454"/>
  <c r="CB484"/>
  <c r="CB496"/>
  <c r="BV458"/>
  <c r="BY408"/>
  <c r="CB387"/>
  <c r="CG380"/>
  <c r="BV440"/>
  <c r="BV317"/>
  <c r="BV213"/>
  <c r="BY466"/>
  <c r="BY445"/>
  <c r="CB486"/>
  <c r="BV447"/>
  <c r="CG332"/>
  <c r="CG132"/>
  <c r="CG241"/>
  <c r="CG139"/>
  <c r="CG205"/>
  <c r="CG445"/>
  <c r="CG244"/>
  <c r="CG371"/>
  <c r="BZ230"/>
  <c r="BZ250"/>
  <c r="BZ465"/>
  <c r="CG224"/>
  <c r="CG109"/>
  <c r="BZ73"/>
  <c r="CG22"/>
  <c r="BY479"/>
  <c r="CG235"/>
  <c r="CG182"/>
  <c r="CG106"/>
  <c r="CG14"/>
  <c r="CB338"/>
  <c r="BV423"/>
  <c r="BV40"/>
  <c r="BV196"/>
  <c r="BV461"/>
  <c r="BV210"/>
  <c r="BV36"/>
  <c r="BV301"/>
  <c r="BV59"/>
  <c r="BV152"/>
  <c r="BV347"/>
  <c r="BV131"/>
  <c r="BV255"/>
  <c r="BV135"/>
  <c r="BV308"/>
  <c r="BV446"/>
  <c r="BV407"/>
  <c r="BA343"/>
  <c r="BA482"/>
  <c r="BA314"/>
  <c r="BA465"/>
  <c r="BA257"/>
  <c r="BA433"/>
  <c r="BA117"/>
  <c r="CG246"/>
  <c r="BV164"/>
  <c r="BA412"/>
  <c r="BY329"/>
  <c r="BV163"/>
  <c r="BA387"/>
  <c r="BV162"/>
  <c r="CB175"/>
  <c r="CB27"/>
  <c r="CB11"/>
  <c r="BO163"/>
  <c r="BO243"/>
  <c r="BO493"/>
  <c r="BM206"/>
  <c r="CE419"/>
  <c r="BV392"/>
  <c r="CG368"/>
  <c r="BA181"/>
  <c r="BV454"/>
  <c r="CG414"/>
  <c r="CG283"/>
  <c r="CG294"/>
  <c r="BA284"/>
  <c r="CB348"/>
  <c r="CG71"/>
  <c r="CG125"/>
  <c r="CG30"/>
  <c r="CG192"/>
  <c r="CG402"/>
  <c r="CG319"/>
  <c r="BO426"/>
  <c r="BO406"/>
  <c r="BM330"/>
  <c r="BM309"/>
  <c r="BM324"/>
  <c r="BM490"/>
  <c r="BM188"/>
  <c r="BO288"/>
  <c r="BM189"/>
  <c r="BO348"/>
  <c r="BM226"/>
  <c r="BM136"/>
  <c r="BO261"/>
  <c r="A54" i="19"/>
  <c r="BZ91" i="10"/>
  <c r="BZ69"/>
  <c r="BZ49"/>
  <c r="BZ80"/>
  <c r="BZ43"/>
  <c r="BZ505"/>
  <c r="BZ380"/>
  <c r="BZ303"/>
  <c r="BZ354"/>
  <c r="BZ119"/>
  <c r="BZ54"/>
  <c r="BM473"/>
  <c r="BZ449"/>
  <c r="CG441"/>
  <c r="BA318"/>
  <c r="CC213"/>
  <c r="CG439"/>
  <c r="BM367"/>
  <c r="BM145"/>
  <c r="CC49"/>
  <c r="CB509"/>
  <c r="CB120"/>
  <c r="CB309"/>
  <c r="CB277"/>
  <c r="CB373"/>
  <c r="CB359"/>
  <c r="CB460"/>
  <c r="CB436"/>
  <c r="CB362"/>
  <c r="CB399"/>
  <c r="CB199"/>
  <c r="CB247"/>
  <c r="CB70"/>
  <c r="CB291"/>
  <c r="CB216"/>
  <c r="CB173"/>
  <c r="CB383"/>
  <c r="CB296"/>
  <c r="CB488"/>
  <c r="CB48"/>
  <c r="CB293"/>
  <c r="CB340"/>
  <c r="CB135"/>
  <c r="CB284"/>
  <c r="CB178"/>
  <c r="CB294"/>
  <c r="CB328"/>
  <c r="CB398"/>
  <c r="CB483"/>
  <c r="CB272"/>
  <c r="CB384"/>
  <c r="CB406"/>
  <c r="CB191"/>
  <c r="CB290"/>
  <c r="CB88"/>
  <c r="CB246"/>
  <c r="CB301"/>
  <c r="CB329"/>
  <c r="CB239"/>
  <c r="BO248"/>
  <c r="BA161"/>
  <c r="BA114"/>
  <c r="BA329"/>
  <c r="BA493"/>
  <c r="BA238"/>
  <c r="BO311"/>
  <c r="CG117"/>
  <c r="BO271"/>
  <c r="CG252"/>
  <c r="BY303"/>
  <c r="BA52"/>
  <c r="BA120"/>
  <c r="CG199"/>
  <c r="BO379"/>
  <c r="BM419"/>
  <c r="BO378"/>
  <c r="CG45"/>
  <c r="BM76"/>
  <c r="BM360"/>
  <c r="BM87"/>
  <c r="BM300"/>
  <c r="BO139"/>
  <c r="CG261"/>
  <c r="BA502"/>
  <c r="BO87"/>
  <c r="BM65"/>
  <c r="BM353"/>
  <c r="CB371"/>
  <c r="CB425"/>
  <c r="BV374"/>
  <c r="CG242"/>
  <c r="BV264"/>
  <c r="BV189"/>
  <c r="BV179"/>
  <c r="BA254"/>
  <c r="BA145"/>
  <c r="BV274"/>
  <c r="CG169"/>
  <c r="BZ121"/>
  <c r="BM372"/>
  <c r="BV110"/>
  <c r="CB278"/>
  <c r="CG191"/>
  <c r="CG116"/>
  <c r="CG105"/>
  <c r="BO410"/>
  <c r="BM212"/>
  <c r="BO237"/>
  <c r="BM389"/>
  <c r="BO424"/>
  <c r="BZ193"/>
  <c r="CG464"/>
  <c r="BZ74"/>
  <c r="BZ235"/>
  <c r="BV487"/>
  <c r="BO345"/>
  <c r="BM425"/>
  <c r="CB386"/>
  <c r="CB414"/>
  <c r="CE394"/>
  <c r="CI361"/>
  <c r="CB420"/>
  <c r="CB402"/>
  <c r="CB382"/>
  <c r="CB449"/>
  <c r="CB412"/>
  <c r="CI466"/>
  <c r="BV450"/>
  <c r="BZ395"/>
  <c r="BV380"/>
  <c r="CB366"/>
  <c r="BW360"/>
  <c r="BV489"/>
  <c r="BV429"/>
  <c r="BZ195"/>
  <c r="BY310"/>
  <c r="CB455"/>
  <c r="CB447"/>
  <c r="CB332"/>
  <c r="CI208"/>
  <c r="CI202"/>
  <c r="CG233"/>
  <c r="CG137"/>
  <c r="CG194"/>
  <c r="CG429"/>
  <c r="CG240"/>
  <c r="CG503"/>
  <c r="BZ163"/>
  <c r="BZ218"/>
  <c r="BZ462"/>
  <c r="BZ499"/>
  <c r="CG228"/>
  <c r="CG82"/>
  <c r="CG29"/>
  <c r="BZ245"/>
  <c r="BV168"/>
  <c r="BZ251"/>
  <c r="CG196"/>
  <c r="BZ131"/>
  <c r="CG23"/>
  <c r="BV437"/>
  <c r="CB351"/>
  <c r="BV200"/>
  <c r="CB430"/>
  <c r="BV130"/>
  <c r="BV39"/>
  <c r="BV182"/>
  <c r="BV400"/>
  <c r="BV160"/>
  <c r="BV17"/>
  <c r="BV270"/>
  <c r="BV49"/>
  <c r="BV144"/>
  <c r="BV331"/>
  <c r="BV120"/>
  <c r="BV248"/>
  <c r="BV134"/>
  <c r="BV273"/>
  <c r="BV442"/>
  <c r="BV379"/>
  <c r="BA346"/>
  <c r="BA484"/>
  <c r="BA345"/>
  <c r="BA467"/>
  <c r="BA278"/>
  <c r="BA485"/>
  <c r="BA126"/>
  <c r="CB343"/>
  <c r="BV246"/>
  <c r="BV329"/>
  <c r="BA237"/>
  <c r="BV277"/>
  <c r="BV188"/>
  <c r="BA384"/>
  <c r="BV296"/>
  <c r="BV181"/>
  <c r="BZ141"/>
  <c r="BA479"/>
  <c r="CG11"/>
  <c r="BO452"/>
  <c r="BO63"/>
  <c r="BO367"/>
  <c r="BO257"/>
  <c r="BM192"/>
  <c r="BO185"/>
  <c r="BA192"/>
  <c r="BV294"/>
  <c r="BA234"/>
  <c r="CG316"/>
  <c r="CG262"/>
  <c r="CG65"/>
  <c r="CG81"/>
  <c r="CG214"/>
  <c r="CG70"/>
  <c r="CG248"/>
  <c r="CG280"/>
  <c r="BO131"/>
  <c r="BO400"/>
  <c r="BM146"/>
  <c r="BM293"/>
  <c r="BM118"/>
  <c r="BM489"/>
  <c r="BM205"/>
  <c r="BO149"/>
  <c r="BM431"/>
  <c r="BM207"/>
  <c r="BM484"/>
  <c r="BM23"/>
  <c r="BO66"/>
  <c r="BM46"/>
  <c r="BO338"/>
  <c r="BZ439"/>
  <c r="BZ308"/>
  <c r="BZ243"/>
  <c r="BZ247"/>
  <c r="BI509"/>
  <c r="BZ493"/>
  <c r="BZ470"/>
  <c r="BZ144"/>
  <c r="BZ196"/>
  <c r="BZ97"/>
  <c r="BZ39"/>
  <c r="BM465"/>
  <c r="CG457"/>
  <c r="BM449"/>
  <c r="CB441"/>
  <c r="BM97"/>
  <c r="BV481"/>
  <c r="BA436"/>
  <c r="BM199"/>
  <c r="BV105"/>
  <c r="BY340"/>
  <c r="BY362"/>
  <c r="BY141"/>
  <c r="BY85"/>
  <c r="BY368"/>
  <c r="BO41"/>
  <c r="BO249"/>
  <c r="BO143"/>
  <c r="BO418"/>
  <c r="BO465"/>
  <c r="BO496"/>
  <c r="BO88"/>
  <c r="BO223"/>
  <c r="BO85"/>
  <c r="BO166"/>
  <c r="BO127"/>
  <c r="BO195"/>
  <c r="BO177"/>
  <c r="BO372"/>
  <c r="BO90"/>
  <c r="BO73"/>
  <c r="BO314"/>
  <c r="BO117"/>
  <c r="BO323"/>
  <c r="BO306"/>
  <c r="BO178"/>
  <c r="BO136"/>
  <c r="BO506"/>
  <c r="BO175"/>
  <c r="BO480"/>
  <c r="BO385"/>
  <c r="BO31"/>
  <c r="BO464"/>
  <c r="BO239"/>
  <c r="BO494"/>
  <c r="BO308"/>
  <c r="BO38"/>
  <c r="BO322"/>
  <c r="BO413"/>
  <c r="BO266"/>
  <c r="BO279"/>
  <c r="BO333"/>
  <c r="BO500"/>
  <c r="BO206"/>
  <c r="BO142"/>
  <c r="BO392"/>
  <c r="BO57"/>
  <c r="BO370"/>
  <c r="BO210"/>
  <c r="BO140"/>
  <c r="BO335"/>
  <c r="BO121"/>
  <c r="BO296"/>
  <c r="BO32"/>
  <c r="BO112"/>
  <c r="BO509"/>
  <c r="BO40"/>
  <c r="BO211"/>
  <c r="BO479"/>
  <c r="BO176"/>
  <c r="BO397"/>
  <c r="BO331"/>
  <c r="BO200"/>
  <c r="BO235"/>
  <c r="BO46"/>
  <c r="BO337"/>
  <c r="BO228"/>
  <c r="BO59"/>
  <c r="BO50"/>
  <c r="BO232"/>
  <c r="BO28"/>
  <c r="BO347"/>
  <c r="BO224"/>
  <c r="BO165"/>
  <c r="BO242"/>
  <c r="BO340"/>
  <c r="BO113"/>
  <c r="BO457"/>
  <c r="BO80"/>
  <c r="BO438"/>
  <c r="BO162"/>
  <c r="BO373"/>
  <c r="BO98"/>
  <c r="BO299"/>
  <c r="BO341"/>
  <c r="BO114"/>
  <c r="BO55"/>
  <c r="BO260"/>
  <c r="BO403"/>
  <c r="BO268"/>
  <c r="BO151"/>
  <c r="BO92"/>
  <c r="BO384"/>
  <c r="BO419"/>
  <c r="BO391"/>
  <c r="BO64"/>
  <c r="BO366"/>
  <c r="BO256"/>
  <c r="BO197"/>
  <c r="BO13"/>
  <c r="BO425"/>
  <c r="BW496"/>
  <c r="BW336"/>
  <c r="BW350"/>
  <c r="BW344"/>
  <c r="BW368"/>
  <c r="BI496"/>
  <c r="BI444"/>
  <c r="BI392"/>
  <c r="BI457"/>
  <c r="BI436"/>
  <c r="BI441"/>
  <c r="BI88"/>
  <c r="BI72"/>
  <c r="BI384"/>
  <c r="BI419"/>
  <c r="CN24"/>
  <c r="CN392"/>
  <c r="CN277"/>
  <c r="CN345"/>
  <c r="CN378"/>
  <c r="CN191"/>
  <c r="CL433"/>
  <c r="CL292"/>
  <c r="CL198"/>
  <c r="CL178"/>
  <c r="CL200"/>
  <c r="CL175"/>
  <c r="CL458"/>
  <c r="CL223"/>
  <c r="CL225"/>
  <c r="CL255"/>
  <c r="CL216"/>
  <c r="CL239"/>
  <c r="CL454"/>
  <c r="CL257"/>
  <c r="CL440"/>
  <c r="CL28"/>
  <c r="CL177"/>
  <c r="CL491"/>
  <c r="CL163"/>
  <c r="CL23"/>
  <c r="CL56"/>
  <c r="CC439"/>
  <c r="CC201"/>
  <c r="CC17"/>
  <c r="CC265"/>
  <c r="CC297"/>
  <c r="CC37"/>
  <c r="CC440"/>
  <c r="CC72"/>
  <c r="CC80"/>
  <c r="CC278"/>
  <c r="CC157"/>
  <c r="CC387"/>
  <c r="CC394"/>
  <c r="CC322"/>
  <c r="CC334"/>
  <c r="CC352"/>
  <c r="CC111"/>
  <c r="CC210"/>
  <c r="CC136"/>
  <c r="CC371"/>
  <c r="CC159"/>
  <c r="CC135"/>
  <c r="CC216"/>
  <c r="CC345"/>
  <c r="CC491"/>
  <c r="CC509"/>
  <c r="CC144"/>
  <c r="CC473"/>
  <c r="CC32"/>
  <c r="CC64"/>
  <c r="CC48"/>
  <c r="CC215"/>
  <c r="CC293"/>
  <c r="CC149"/>
  <c r="CC340"/>
  <c r="CC164"/>
  <c r="CC331"/>
  <c r="CC395"/>
  <c r="CC427"/>
  <c r="CC325"/>
  <c r="CC353"/>
  <c r="CC379"/>
  <c r="CC122"/>
  <c r="CC219"/>
  <c r="CC138"/>
  <c r="CC381"/>
  <c r="CC225"/>
  <c r="CC178"/>
  <c r="CC294"/>
  <c r="CC384"/>
  <c r="CC391"/>
  <c r="CC27"/>
  <c r="CC169"/>
  <c r="CC105"/>
  <c r="CC289"/>
  <c r="CC81"/>
  <c r="CC177"/>
  <c r="CC63"/>
  <c r="CC320"/>
  <c r="CC88"/>
  <c r="CC456"/>
  <c r="CC120"/>
  <c r="CC496"/>
  <c r="CC195"/>
  <c r="CC301"/>
  <c r="CC269"/>
  <c r="CC445"/>
  <c r="CC327"/>
  <c r="CC349"/>
  <c r="CC402"/>
  <c r="CC127"/>
  <c r="CC243"/>
  <c r="CC161"/>
  <c r="CC52"/>
  <c r="CC233"/>
  <c r="CC436"/>
  <c r="CC199"/>
  <c r="CC343"/>
  <c r="CC15"/>
  <c r="CC424"/>
  <c r="CC229"/>
  <c r="CC433"/>
  <c r="CC24"/>
  <c r="CC40"/>
  <c r="CC309"/>
  <c r="CC348"/>
  <c r="CC450"/>
  <c r="CC267"/>
  <c r="CC437"/>
  <c r="CC410"/>
  <c r="CC139"/>
  <c r="CC285"/>
  <c r="CC166"/>
  <c r="CC58"/>
  <c r="CC249"/>
  <c r="CC284"/>
  <c r="CC317"/>
  <c r="CC361"/>
  <c r="CC444"/>
  <c r="CC392"/>
  <c r="CC362"/>
  <c r="CC121"/>
  <c r="CC175"/>
  <c r="CC174"/>
  <c r="CC254"/>
  <c r="CC277"/>
  <c r="CC329"/>
  <c r="CC246"/>
  <c r="A32" i="16"/>
  <c r="A32" i="19"/>
  <c r="BO351" i="10"/>
  <c r="BY171"/>
  <c r="BA376"/>
  <c r="BA480"/>
  <c r="BA383"/>
  <c r="BO137"/>
  <c r="CG279"/>
  <c r="BY400"/>
  <c r="CI463"/>
  <c r="CG318"/>
  <c r="CG171"/>
  <c r="CG388"/>
  <c r="CG160"/>
  <c r="BY18"/>
  <c r="CG161"/>
  <c r="CI430"/>
  <c r="BA251"/>
  <c r="BA409"/>
  <c r="BA18"/>
  <c r="BA60"/>
  <c r="CG217"/>
  <c r="CG129"/>
  <c r="BM268"/>
  <c r="CG131"/>
  <c r="CG386"/>
  <c r="BO460"/>
  <c r="BM468"/>
  <c r="BO343"/>
  <c r="BO153"/>
  <c r="BO298"/>
  <c r="CG24"/>
  <c r="A13" i="19"/>
  <c r="BA94" i="10"/>
  <c r="CG407"/>
  <c r="CB372"/>
  <c r="CB302"/>
  <c r="CB471"/>
  <c r="BV411"/>
  <c r="CG151"/>
  <c r="CG298"/>
  <c r="CG18"/>
  <c r="CG334"/>
  <c r="CG163"/>
  <c r="BV424"/>
  <c r="CB423"/>
  <c r="BV57"/>
  <c r="BV138"/>
  <c r="BV408"/>
  <c r="BV398"/>
  <c r="BA411"/>
  <c r="BA466"/>
  <c r="BM394"/>
  <c r="BO362"/>
  <c r="BO444"/>
  <c r="CB232"/>
  <c r="CG509"/>
  <c r="CG260"/>
  <c r="BM244"/>
  <c r="BM127"/>
  <c r="BM150"/>
  <c r="BO382"/>
  <c r="CG80"/>
  <c r="BZ286"/>
  <c r="BA404"/>
  <c r="BZ176"/>
  <c r="BZ330"/>
  <c r="BZ63"/>
  <c r="CG103"/>
  <c r="BM31"/>
  <c r="BM305"/>
  <c r="CG401"/>
  <c r="BV372"/>
  <c r="CI421"/>
  <c r="CB416"/>
  <c r="CB361"/>
  <c r="CB369"/>
  <c r="CB446"/>
  <c r="CB409"/>
  <c r="CG481"/>
  <c r="BV466"/>
  <c r="BW450"/>
  <c r="CB408"/>
  <c r="CB497"/>
  <c r="BW429"/>
  <c r="CG323"/>
  <c r="CG195"/>
  <c r="BY164"/>
  <c r="BY505"/>
  <c r="CB418"/>
  <c r="CG189"/>
  <c r="CG126"/>
  <c r="CG184"/>
  <c r="CG346"/>
  <c r="CG201"/>
  <c r="CG500"/>
  <c r="BZ148"/>
  <c r="BZ171"/>
  <c r="BZ336"/>
  <c r="BZ454"/>
  <c r="BY412"/>
  <c r="BZ240"/>
  <c r="BZ133"/>
  <c r="BY88"/>
  <c r="BZ30"/>
  <c r="BZ265"/>
  <c r="BZ203"/>
  <c r="CG134"/>
  <c r="BV351"/>
  <c r="CB344"/>
  <c r="CI114"/>
  <c r="BA124"/>
  <c r="BV30"/>
  <c r="BV95"/>
  <c r="BV364"/>
  <c r="BV106"/>
  <c r="BV414"/>
  <c r="BV267"/>
  <c r="BV41"/>
  <c r="BV143"/>
  <c r="BV328"/>
  <c r="BV505"/>
  <c r="BV237"/>
  <c r="BV127"/>
  <c r="BV265"/>
  <c r="BV428"/>
  <c r="BV371"/>
  <c r="BA367"/>
  <c r="BA27"/>
  <c r="BA360"/>
  <c r="BA469"/>
  <c r="BA285"/>
  <c r="BA490"/>
  <c r="BA133"/>
  <c r="BV70"/>
  <c r="BV335"/>
  <c r="BA235"/>
  <c r="BZ277"/>
  <c r="BA364"/>
  <c r="BV269"/>
  <c r="BA175"/>
  <c r="CB212"/>
  <c r="BZ199"/>
  <c r="BA395"/>
  <c r="BO273"/>
  <c r="BO130"/>
  <c r="BO293"/>
  <c r="BO106"/>
  <c r="BM167"/>
  <c r="BM362"/>
  <c r="CI383"/>
  <c r="BM368"/>
  <c r="BA317"/>
  <c r="CB368"/>
  <c r="CB404"/>
  <c r="CG58"/>
  <c r="CG73"/>
  <c r="CG198"/>
  <c r="CG69"/>
  <c r="CG237"/>
  <c r="CG460"/>
  <c r="BO430"/>
  <c r="BO267"/>
  <c r="BM51"/>
  <c r="BM386"/>
  <c r="BM74"/>
  <c r="BM446"/>
  <c r="BM341"/>
  <c r="BO190"/>
  <c r="BO344"/>
  <c r="BM421"/>
  <c r="BM506"/>
  <c r="BO234"/>
  <c r="BO21"/>
  <c r="BM92"/>
  <c r="BO318"/>
  <c r="BO448"/>
  <c r="BZ130"/>
  <c r="BZ227"/>
  <c r="BM215"/>
  <c r="BZ115"/>
  <c r="BZ253"/>
  <c r="BI223"/>
  <c r="BI128"/>
  <c r="BZ305"/>
  <c r="BZ263"/>
  <c r="BZ26"/>
  <c r="BZ101"/>
  <c r="BZ89"/>
  <c r="BA180"/>
  <c r="CC189"/>
  <c r="CG135"/>
  <c r="BA295"/>
  <c r="BA280"/>
  <c r="BM241"/>
  <c r="CG185"/>
  <c r="BM73"/>
  <c r="A50" i="19"/>
  <c r="A31" i="16"/>
  <c r="A46"/>
  <c r="BX278" i="10"/>
  <c r="CF171"/>
  <c r="A52" i="16"/>
  <c r="A21" i="19"/>
  <c r="CF16" i="10"/>
  <c r="BT48"/>
  <c r="CF456"/>
  <c r="CF449"/>
  <c r="CH389"/>
  <c r="CH149"/>
  <c r="CO224"/>
  <c r="CH216"/>
  <c r="CH144"/>
  <c r="A22" i="16"/>
  <c r="CK103" i="10"/>
  <c r="CA185"/>
  <c r="CK313"/>
  <c r="BU497"/>
  <c r="BU105"/>
  <c r="CH47"/>
  <c r="CK463"/>
  <c r="BU431"/>
  <c r="CH375"/>
  <c r="CK303"/>
  <c r="CA263"/>
  <c r="CH31"/>
  <c r="CK23"/>
  <c r="CO313"/>
  <c r="CH49"/>
  <c r="BU87"/>
  <c r="CO385"/>
  <c r="BU337"/>
  <c r="BU321"/>
  <c r="CH233"/>
  <c r="CK201"/>
  <c r="CH25"/>
  <c r="A24" i="19"/>
  <c r="BX395" i="10"/>
  <c r="A24" i="16"/>
  <c r="BN448" i="10"/>
  <c r="A45" i="19"/>
  <c r="CH85" i="10"/>
  <c r="CO400"/>
  <c r="BU127"/>
  <c r="CK225"/>
  <c r="BU505"/>
  <c r="CH185"/>
  <c r="CH479"/>
  <c r="BU495"/>
  <c r="BU479"/>
  <c r="BU375"/>
  <c r="CA319"/>
  <c r="CH279"/>
  <c r="CH255"/>
  <c r="CK151"/>
  <c r="CH151"/>
  <c r="CO39"/>
  <c r="CH39"/>
  <c r="CK281"/>
  <c r="CK241"/>
  <c r="CA209"/>
  <c r="BU17"/>
  <c r="CA401"/>
  <c r="BU201"/>
  <c r="CA121"/>
  <c r="CH57"/>
  <c r="A12" i="16"/>
  <c r="BX314" i="10"/>
  <c r="BX102"/>
  <c r="CF301"/>
  <c r="BN40"/>
  <c r="BT80"/>
  <c r="BT223"/>
  <c r="BN480"/>
  <c r="BT472"/>
  <c r="CH397"/>
  <c r="BU269"/>
  <c r="CH205"/>
  <c r="CH13"/>
  <c r="BU417"/>
  <c r="BU217"/>
  <c r="CH329"/>
  <c r="CH297"/>
  <c r="CH377"/>
  <c r="CH119"/>
  <c r="CH495"/>
  <c r="CH439"/>
  <c r="CH343"/>
  <c r="BU279"/>
  <c r="CO263"/>
  <c r="CH167"/>
  <c r="CO127"/>
  <c r="CA111"/>
  <c r="CA103"/>
  <c r="CH145"/>
  <c r="BU113"/>
  <c r="CA65"/>
  <c r="CH137"/>
  <c r="CA73"/>
  <c r="CH87"/>
  <c r="A40" i="19"/>
  <c r="A49" i="16"/>
  <c r="A9"/>
  <c r="BX112" i="10"/>
  <c r="BN24"/>
  <c r="BN56"/>
  <c r="BN457"/>
  <c r="A6" i="16"/>
  <c r="CO205" i="10"/>
  <c r="A17" i="16"/>
  <c r="CH312" i="10"/>
  <c r="CH264"/>
  <c r="CH200"/>
  <c r="CH136"/>
  <c r="BU503"/>
  <c r="CH415"/>
  <c r="CH351"/>
  <c r="CH271"/>
  <c r="CK255"/>
  <c r="CO255"/>
  <c r="CO143"/>
  <c r="BU135"/>
  <c r="CK63"/>
  <c r="CA63"/>
  <c r="BU39"/>
  <c r="CK15"/>
  <c r="CK505"/>
  <c r="CK361"/>
  <c r="BU225"/>
  <c r="CA81"/>
  <c r="BU409"/>
  <c r="BU273"/>
  <c r="BU257"/>
  <c r="BU25"/>
  <c r="BU143"/>
  <c r="BX480"/>
  <c r="BX432"/>
  <c r="BX488"/>
  <c r="BX509"/>
  <c r="BX504"/>
  <c r="BX324"/>
  <c r="BX387"/>
  <c r="BX459"/>
  <c r="BX449"/>
  <c r="BX48"/>
  <c r="BX301"/>
  <c r="BX369"/>
  <c r="BX128"/>
  <c r="BX40"/>
  <c r="BX293"/>
  <c r="BX309"/>
  <c r="BX118"/>
  <c r="BX407"/>
  <c r="BO108"/>
  <c r="BO70"/>
  <c r="BO427"/>
  <c r="BO478"/>
  <c r="BO294"/>
  <c r="BO219"/>
  <c r="BO252"/>
  <c r="BO202"/>
  <c r="BO330"/>
  <c r="BO173"/>
  <c r="BO172"/>
  <c r="BO19"/>
  <c r="BO109"/>
  <c r="BO53"/>
  <c r="BO42"/>
  <c r="BO324"/>
  <c r="BO221"/>
  <c r="BO116"/>
  <c r="BO405"/>
  <c r="BO277"/>
  <c r="BO342"/>
  <c r="BO157"/>
  <c r="BO334"/>
  <c r="BO147"/>
  <c r="BO107"/>
  <c r="BO253"/>
  <c r="BO437"/>
  <c r="BO62"/>
  <c r="BO421"/>
  <c r="BO349"/>
  <c r="BO286"/>
  <c r="BO364"/>
  <c r="BO198"/>
  <c r="BO158"/>
  <c r="BO155"/>
  <c r="BO27"/>
  <c r="BO125"/>
  <c r="BO262"/>
  <c r="BO218"/>
  <c r="BO474"/>
  <c r="BO422"/>
  <c r="BO251"/>
  <c r="BO236"/>
  <c r="BO346"/>
  <c r="BO164"/>
  <c r="BO10"/>
  <c r="BO180"/>
  <c r="BO67"/>
  <c r="BO61"/>
  <c r="BO51"/>
  <c r="BO75"/>
  <c r="BO60"/>
  <c r="BO339"/>
  <c r="BO402"/>
  <c r="BO301"/>
  <c r="BO326"/>
  <c r="BO284"/>
  <c r="BO154"/>
  <c r="BO11"/>
  <c r="BO486"/>
  <c r="BO501"/>
  <c r="BO12"/>
  <c r="BO118"/>
  <c r="BO466"/>
  <c r="BO374"/>
  <c r="BO227"/>
  <c r="BO220"/>
  <c r="BO304"/>
  <c r="BO160"/>
  <c r="BO208"/>
  <c r="BO196"/>
  <c r="BO502"/>
  <c r="BO141"/>
  <c r="BO101"/>
  <c r="BO272"/>
  <c r="BO276"/>
  <c r="BO189"/>
  <c r="BO91"/>
  <c r="BO35"/>
  <c r="BO68"/>
  <c r="BO54"/>
  <c r="BO30"/>
  <c r="BO394"/>
  <c r="BO320"/>
  <c r="BO56"/>
  <c r="BO354"/>
  <c r="BO104"/>
  <c r="BO462"/>
  <c r="BO325"/>
  <c r="BO45"/>
  <c r="BO96"/>
  <c r="BO74"/>
  <c r="BO371"/>
  <c r="BO380"/>
  <c r="BO285"/>
  <c r="BO300"/>
  <c r="BO83"/>
  <c r="BO395"/>
  <c r="BO82"/>
  <c r="BO476"/>
  <c r="BO124"/>
  <c r="BO411"/>
  <c r="BO356"/>
  <c r="BO174"/>
  <c r="BO291"/>
  <c r="BO132"/>
  <c r="BO269"/>
  <c r="BO355"/>
  <c r="BO498"/>
  <c r="BO504"/>
  <c r="BO416"/>
  <c r="BO122"/>
  <c r="BO429"/>
  <c r="BO368"/>
  <c r="BO428"/>
  <c r="BO84"/>
  <c r="BO302"/>
  <c r="BO244"/>
  <c r="BO203"/>
  <c r="BO192"/>
  <c r="BO115"/>
  <c r="BO442"/>
  <c r="BO230"/>
  <c r="BO404"/>
  <c r="BO250"/>
  <c r="BO414"/>
  <c r="BO453"/>
  <c r="BO34"/>
  <c r="BO365"/>
  <c r="BO78"/>
  <c r="BO222"/>
  <c r="BO508"/>
  <c r="BO475"/>
  <c r="BO317"/>
  <c r="BO469"/>
  <c r="BO440"/>
  <c r="BO315"/>
  <c r="BO171"/>
  <c r="BO274"/>
  <c r="BO454"/>
  <c r="BO328"/>
  <c r="BO363"/>
  <c r="BO398"/>
  <c r="BO18"/>
  <c r="BO396"/>
  <c r="BO336"/>
  <c r="BO14"/>
  <c r="BO316"/>
  <c r="BO95"/>
  <c r="BO352"/>
  <c r="BO86"/>
  <c r="BO26"/>
  <c r="BO297"/>
  <c r="BO229"/>
  <c r="BO321"/>
  <c r="BO503"/>
  <c r="BO179"/>
  <c r="BO350"/>
  <c r="BO458"/>
  <c r="BO36"/>
  <c r="BO332"/>
  <c r="BO110"/>
  <c r="BO381"/>
  <c r="BO58"/>
  <c r="BO507"/>
  <c r="BO22"/>
  <c r="BO492"/>
  <c r="BO182"/>
  <c r="BO168"/>
  <c r="BO134"/>
  <c r="BO93"/>
  <c r="BO499"/>
  <c r="BO133"/>
  <c r="BO461"/>
  <c r="BO102"/>
  <c r="BO434"/>
  <c r="BO420"/>
  <c r="BO119"/>
  <c r="BO390"/>
  <c r="BO186"/>
  <c r="BO184"/>
  <c r="BO44"/>
  <c r="BO238"/>
  <c r="BO435"/>
  <c r="BO477"/>
  <c r="BO283"/>
  <c r="BO388"/>
  <c r="BO246"/>
  <c r="BO254"/>
  <c r="BO259"/>
  <c r="BO138"/>
  <c r="BO77"/>
  <c r="BO357"/>
  <c r="BO485"/>
  <c r="BO443"/>
  <c r="BO407"/>
  <c r="BO39"/>
  <c r="BO358"/>
  <c r="BO399"/>
  <c r="BO213"/>
  <c r="BO76"/>
  <c r="BO459"/>
  <c r="BO389"/>
  <c r="BO105"/>
  <c r="BO225"/>
  <c r="BO313"/>
  <c r="BO377"/>
  <c r="BO89"/>
  <c r="BO360"/>
  <c r="BO16"/>
  <c r="BO473"/>
  <c r="BO472"/>
  <c r="BO303"/>
  <c r="BO201"/>
  <c r="BO33"/>
  <c r="BO65"/>
  <c r="BO319"/>
  <c r="BO81"/>
  <c r="BO312"/>
  <c r="BO456"/>
  <c r="BO128"/>
  <c r="BO24"/>
  <c r="BO97"/>
  <c r="BO167"/>
  <c r="BO255"/>
  <c r="BO94"/>
  <c r="BO43"/>
  <c r="BO292"/>
  <c r="BO376"/>
  <c r="BO111"/>
  <c r="BO25"/>
  <c r="BO505"/>
  <c r="BO233"/>
  <c r="BO15"/>
  <c r="BO191"/>
  <c r="BO278"/>
  <c r="BO483"/>
  <c r="BO126"/>
  <c r="BO309"/>
  <c r="BO152"/>
  <c r="BO245"/>
  <c r="BO217"/>
  <c r="BO436"/>
  <c r="BO433"/>
  <c r="BO495"/>
  <c r="BO135"/>
  <c r="BO401"/>
  <c r="BO417"/>
  <c r="BO455"/>
  <c r="BO489"/>
  <c r="BO161"/>
  <c r="BO449"/>
  <c r="BO231"/>
  <c r="BO48"/>
  <c r="BO72"/>
  <c r="BO270"/>
  <c r="BO205"/>
  <c r="BO281"/>
  <c r="BO258"/>
  <c r="BO156"/>
  <c r="BO282"/>
  <c r="BO226"/>
  <c r="BO307"/>
  <c r="BO305"/>
  <c r="BO387"/>
  <c r="BO290"/>
  <c r="BO310"/>
  <c r="BO280"/>
  <c r="BO375"/>
  <c r="BO451"/>
  <c r="BO17"/>
  <c r="BO49"/>
  <c r="BO265"/>
  <c r="BO103"/>
  <c r="BO497"/>
  <c r="BO441"/>
  <c r="BO188"/>
  <c r="BO214"/>
  <c r="BO423"/>
  <c r="BO100"/>
  <c r="BO69"/>
  <c r="BO327"/>
  <c r="BO181"/>
  <c r="BO264"/>
  <c r="BO490"/>
  <c r="BO484"/>
  <c r="BO159"/>
  <c r="BO353"/>
  <c r="BO481"/>
  <c r="BO52"/>
  <c r="BO412"/>
  <c r="BO369"/>
  <c r="BO170"/>
  <c r="BO204"/>
  <c r="BO491"/>
  <c r="BA36"/>
  <c r="BA113"/>
  <c r="BA273"/>
  <c r="BA330"/>
  <c r="BA354"/>
  <c r="BA362"/>
  <c r="BA47"/>
  <c r="BA85"/>
  <c r="BA193"/>
  <c r="BA220"/>
  <c r="BA241"/>
  <c r="BA391"/>
  <c r="BA463"/>
  <c r="BA470"/>
  <c r="BA109"/>
  <c r="BA155"/>
  <c r="BA185"/>
  <c r="BA190"/>
  <c r="BA370"/>
  <c r="BA418"/>
  <c r="BA458"/>
  <c r="BA497"/>
  <c r="BA505"/>
  <c r="BA23"/>
  <c r="BA61"/>
  <c r="BA70"/>
  <c r="BA170"/>
  <c r="BA322"/>
  <c r="BA377"/>
  <c r="BA438"/>
  <c r="BA491"/>
  <c r="BA506"/>
  <c r="BA508"/>
  <c r="BA495"/>
  <c r="BA309"/>
  <c r="BA39"/>
  <c r="BA269"/>
  <c r="BA301"/>
  <c r="BA488"/>
  <c r="BA24"/>
  <c r="BA158"/>
  <c r="BA33"/>
  <c r="BA123"/>
  <c r="BA146"/>
  <c r="BA65"/>
  <c r="BA198"/>
  <c r="BA245"/>
  <c r="BA401"/>
  <c r="BA472"/>
  <c r="BA200"/>
  <c r="BA223"/>
  <c r="BA501"/>
  <c r="BA167"/>
  <c r="BA372"/>
  <c r="BA397"/>
  <c r="BA344"/>
  <c r="BA163"/>
  <c r="BA199"/>
  <c r="BA410"/>
  <c r="BA294"/>
  <c r="BA426"/>
  <c r="BA152"/>
  <c r="BA222"/>
  <c r="BA12"/>
  <c r="BA226"/>
  <c r="BA174"/>
  <c r="BA288"/>
  <c r="BA216"/>
  <c r="BA74"/>
  <c r="BA81"/>
  <c r="BA207"/>
  <c r="AZ207" s="1"/>
  <c r="BA419"/>
  <c r="BA476"/>
  <c r="BA448"/>
  <c r="BA431"/>
  <c r="BA403"/>
  <c r="BA328"/>
  <c r="BA308"/>
  <c r="BA291"/>
  <c r="BA253"/>
  <c r="BA212"/>
  <c r="BA144"/>
  <c r="BA119"/>
  <c r="BA84"/>
  <c r="BA16"/>
  <c r="BA242"/>
  <c r="BA351"/>
  <c r="BA499"/>
  <c r="BA150"/>
  <c r="BA259"/>
  <c r="BA177"/>
  <c r="BA321"/>
  <c r="BA206"/>
  <c r="BA461"/>
  <c r="BA424"/>
  <c r="BA394"/>
  <c r="BA320"/>
  <c r="BA268"/>
  <c r="BA240"/>
  <c r="BA201"/>
  <c r="BA138"/>
  <c r="BA95"/>
  <c r="BA56"/>
  <c r="BA34"/>
  <c r="BA478"/>
  <c r="BA88"/>
  <c r="BA159"/>
  <c r="BA337"/>
  <c r="BA475"/>
  <c r="BA447"/>
  <c r="BA428"/>
  <c r="BA400"/>
  <c r="BA327"/>
  <c r="BA307"/>
  <c r="BA279"/>
  <c r="BA250"/>
  <c r="BA208"/>
  <c r="BA143"/>
  <c r="BA111"/>
  <c r="BA82"/>
  <c r="BA10"/>
  <c r="BA136"/>
  <c r="BA408"/>
  <c r="BA72"/>
  <c r="BA31"/>
  <c r="BA462"/>
  <c r="BA435"/>
  <c r="BA393"/>
  <c r="BA311"/>
  <c r="BA262"/>
  <c r="BA202"/>
  <c r="BA131"/>
  <c r="BA40"/>
  <c r="BA172"/>
  <c r="BA363"/>
  <c r="BA293"/>
  <c r="BA191"/>
  <c r="BA58"/>
  <c r="BA263"/>
  <c r="BA162"/>
  <c r="BA67"/>
  <c r="BA266"/>
  <c r="BA286"/>
  <c r="BA399"/>
  <c r="BA312"/>
  <c r="BA267"/>
  <c r="BA215"/>
  <c r="BA132"/>
  <c r="BA64"/>
  <c r="BA373"/>
  <c r="BA298"/>
  <c r="BA165"/>
  <c r="BA440"/>
  <c r="BA13"/>
  <c r="BA444"/>
  <c r="BA416"/>
  <c r="BA319"/>
  <c r="BA230"/>
  <c r="BA89"/>
  <c r="BA392"/>
  <c r="BA336"/>
  <c r="BA227"/>
  <c r="BA110"/>
  <c r="BA283"/>
  <c r="BA100"/>
  <c r="BA214"/>
  <c r="BA332"/>
  <c r="BA456"/>
  <c r="BA432"/>
  <c r="BA347"/>
  <c r="BA304"/>
  <c r="BA256"/>
  <c r="BA157"/>
  <c r="BA127"/>
  <c r="BA32"/>
  <c r="BA359"/>
  <c r="BA281"/>
  <c r="BA184"/>
  <c r="BA232"/>
  <c r="BA154"/>
  <c r="BA63"/>
  <c r="BA75"/>
  <c r="BA76"/>
  <c r="BA324"/>
  <c r="BA239"/>
  <c r="BA91"/>
  <c r="BA349"/>
  <c r="BA176"/>
  <c r="BA352"/>
  <c r="BA104"/>
  <c r="BA455"/>
  <c r="BA334"/>
  <c r="BA103"/>
  <c r="BA423"/>
  <c r="BA148"/>
  <c r="BA407"/>
  <c r="BA137"/>
  <c r="BA139"/>
  <c r="BA229"/>
  <c r="BA50"/>
  <c r="BA71"/>
  <c r="AZ71" s="1"/>
  <c r="BA186"/>
  <c r="BA452"/>
  <c r="BA333"/>
  <c r="BA249"/>
  <c r="BA93"/>
  <c r="BA386"/>
  <c r="BA205"/>
  <c r="BA365"/>
  <c r="BA107"/>
  <c r="BA255"/>
  <c r="BA15"/>
  <c r="BA130"/>
  <c r="BA260"/>
  <c r="BA29"/>
  <c r="BA187"/>
  <c r="BA204"/>
  <c r="BA211"/>
  <c r="BA80"/>
  <c r="BA197"/>
  <c r="BA300"/>
  <c r="BA415"/>
  <c r="BA275"/>
  <c r="BA134"/>
  <c r="BA246"/>
  <c r="BA21"/>
  <c r="BA169"/>
  <c r="BA48"/>
  <c r="BA350"/>
  <c r="BA420"/>
  <c r="BA296"/>
  <c r="BA147"/>
  <c r="BA213"/>
  <c r="BA299"/>
  <c r="BA26"/>
  <c r="BA427"/>
  <c r="BA28"/>
  <c r="BA183"/>
  <c r="BA439"/>
  <c r="BA316"/>
  <c r="BA224"/>
  <c r="BA86"/>
  <c r="BA341"/>
  <c r="BA173"/>
  <c r="BA274"/>
  <c r="BA96"/>
  <c r="BA142"/>
  <c r="BA244"/>
  <c r="BA348"/>
  <c r="BA325"/>
  <c r="BA42"/>
  <c r="BA151"/>
  <c r="BA339"/>
  <c r="BA46"/>
  <c r="BA38"/>
  <c r="BA374"/>
  <c r="BA149"/>
  <c r="BA315"/>
  <c r="BA69"/>
  <c r="BA179"/>
  <c r="BA451"/>
  <c r="BA236"/>
  <c r="BA17"/>
  <c r="BA44"/>
  <c r="BA19"/>
  <c r="BA248"/>
  <c r="BA73"/>
  <c r="BA14"/>
  <c r="BA195"/>
  <c r="BA509"/>
  <c r="BA434"/>
  <c r="BA289"/>
  <c r="BA335"/>
  <c r="BA221"/>
  <c r="BA141"/>
  <c r="BA504"/>
  <c r="BA30"/>
  <c r="BA496"/>
  <c r="BA507"/>
  <c r="BA389"/>
  <c r="BA323"/>
  <c r="BA122"/>
  <c r="BY286"/>
  <c r="BY297"/>
  <c r="BY158"/>
  <c r="BY361"/>
  <c r="CE168"/>
  <c r="CE430"/>
  <c r="CE185"/>
  <c r="CE398"/>
  <c r="CI503"/>
  <c r="CD129"/>
  <c r="CD481"/>
  <c r="CI390"/>
  <c r="CI468"/>
  <c r="CI504"/>
  <c r="CE458"/>
  <c r="CE443"/>
  <c r="BW323"/>
  <c r="BY213"/>
  <c r="BY149"/>
  <c r="BY167"/>
  <c r="BY155"/>
  <c r="BY397"/>
  <c r="BY498"/>
  <c r="BY471"/>
  <c r="BY216"/>
  <c r="BY317"/>
  <c r="CI350"/>
  <c r="CD246"/>
  <c r="CE186"/>
  <c r="CI169"/>
  <c r="BY383"/>
  <c r="CD362"/>
  <c r="CD428"/>
  <c r="CD284"/>
  <c r="CD300"/>
  <c r="CD328"/>
  <c r="CD402"/>
  <c r="CD231"/>
  <c r="CI431"/>
  <c r="CI417"/>
  <c r="BY488"/>
  <c r="CI450"/>
  <c r="CE395"/>
  <c r="BW387"/>
  <c r="CI380"/>
  <c r="CI373"/>
  <c r="CE366"/>
  <c r="CE429"/>
  <c r="BY367"/>
  <c r="CE456"/>
  <c r="CE440"/>
  <c r="BY413"/>
  <c r="CD493"/>
  <c r="CI317"/>
  <c r="BY214"/>
  <c r="BY334"/>
  <c r="BY134"/>
  <c r="BY189"/>
  <c r="BY309"/>
  <c r="BY453"/>
  <c r="BY241"/>
  <c r="BY348"/>
  <c r="BY398"/>
  <c r="BY365"/>
  <c r="BY349"/>
  <c r="BY461"/>
  <c r="CI478"/>
  <c r="CD418"/>
  <c r="BY411"/>
  <c r="CD303"/>
  <c r="BY224"/>
  <c r="BY204"/>
  <c r="BY69"/>
  <c r="CD168"/>
  <c r="BY369"/>
  <c r="BY257"/>
  <c r="BY101"/>
  <c r="BY43"/>
  <c r="CD338"/>
  <c r="BY356"/>
  <c r="CD130"/>
  <c r="CD290"/>
  <c r="BW246"/>
  <c r="CI70"/>
  <c r="BY277"/>
  <c r="BY217"/>
  <c r="BW186"/>
  <c r="CD186"/>
  <c r="BW274"/>
  <c r="CI174"/>
  <c r="CE174"/>
  <c r="CD181"/>
  <c r="CE51"/>
  <c r="A42" i="19"/>
  <c r="CE406" i="10"/>
  <c r="BY391"/>
  <c r="CE392"/>
  <c r="CI419"/>
  <c r="BY384"/>
  <c r="CD482"/>
  <c r="BW382"/>
  <c r="CD344"/>
  <c r="CI328"/>
  <c r="CE271"/>
  <c r="BW354"/>
  <c r="CD209"/>
  <c r="BW403"/>
  <c r="CE339"/>
  <c r="CD157"/>
  <c r="CI293"/>
  <c r="CD47"/>
  <c r="CD361"/>
  <c r="CD265"/>
  <c r="CD66"/>
  <c r="CD82"/>
  <c r="CD407"/>
  <c r="CD204"/>
  <c r="CD139"/>
  <c r="CD158"/>
  <c r="CD296"/>
  <c r="CD322"/>
  <c r="CD423"/>
  <c r="CD400"/>
  <c r="A34" i="16"/>
  <c r="A39" i="19"/>
  <c r="BX223" i="10"/>
  <c r="CI64"/>
  <c r="CN440"/>
  <c r="CD432"/>
  <c r="BW465"/>
  <c r="BZ433"/>
  <c r="CA365"/>
  <c r="BA468"/>
  <c r="CK96"/>
  <c r="BA414"/>
  <c r="BV399"/>
  <c r="CD425"/>
  <c r="BO463"/>
  <c r="BV385"/>
  <c r="BO415"/>
  <c r="CK79"/>
  <c r="BV33"/>
  <c r="BO247"/>
  <c r="CK191"/>
  <c r="CA119"/>
  <c r="BO23"/>
  <c r="CK393"/>
  <c r="CK209"/>
  <c r="CK177"/>
  <c r="CD233"/>
  <c r="CE88"/>
  <c r="CE449"/>
  <c r="CE432"/>
  <c r="CE464"/>
  <c r="CE509"/>
  <c r="CE24"/>
  <c r="CE118"/>
  <c r="CE294"/>
  <c r="CE444"/>
  <c r="CE368"/>
  <c r="CE223"/>
  <c r="CE316"/>
  <c r="CE320"/>
  <c r="CE480"/>
  <c r="CE56"/>
  <c r="CE284"/>
  <c r="CE314"/>
  <c r="CE475"/>
  <c r="BV290"/>
  <c r="BV230"/>
  <c r="BV150"/>
  <c r="BV43"/>
  <c r="BV58"/>
  <c r="BV354"/>
  <c r="BV148"/>
  <c r="BV132"/>
  <c r="BV107"/>
  <c r="BV299"/>
  <c r="BV122"/>
  <c r="BV116"/>
  <c r="BV100"/>
  <c r="BV82"/>
  <c r="BV52"/>
  <c r="BV44"/>
  <c r="BV92"/>
  <c r="BV84"/>
  <c r="BV10"/>
  <c r="BV243"/>
  <c r="BV254"/>
  <c r="BV203"/>
  <c r="BV115"/>
  <c r="BV90"/>
  <c r="BV22"/>
  <c r="BV228"/>
  <c r="BV158"/>
  <c r="BV229"/>
  <c r="BV178"/>
  <c r="BV114"/>
  <c r="BV85"/>
  <c r="BV490"/>
  <c r="BV101"/>
  <c r="BV21"/>
  <c r="BV76"/>
  <c r="BV34"/>
  <c r="BV141"/>
  <c r="BV125"/>
  <c r="BV258"/>
  <c r="BV42"/>
  <c r="BV355"/>
  <c r="BV146"/>
  <c r="BV376"/>
  <c r="BV94"/>
  <c r="BV86"/>
  <c r="BV69"/>
  <c r="BV330"/>
  <c r="BV357"/>
  <c r="BV475"/>
  <c r="BV19"/>
  <c r="BV77"/>
  <c r="BV291"/>
  <c r="BV38"/>
  <c r="BV451"/>
  <c r="BV474"/>
  <c r="BV502"/>
  <c r="BV470"/>
  <c r="BV467"/>
  <c r="BV74"/>
  <c r="BV307"/>
  <c r="BV266"/>
  <c r="BV275"/>
  <c r="BV67"/>
  <c r="BV68"/>
  <c r="BV206"/>
  <c r="BV272"/>
  <c r="BV413"/>
  <c r="BV499"/>
  <c r="BV109"/>
  <c r="BV261"/>
  <c r="BV165"/>
  <c r="BV304"/>
  <c r="BV332"/>
  <c r="BV298"/>
  <c r="BV469"/>
  <c r="BV54"/>
  <c r="BV28"/>
  <c r="BV259"/>
  <c r="BV108"/>
  <c r="BV16"/>
  <c r="BV363"/>
  <c r="BV476"/>
  <c r="BV365"/>
  <c r="BV483"/>
  <c r="BV51"/>
  <c r="BV13"/>
  <c r="BV226"/>
  <c r="BV124"/>
  <c r="BV93"/>
  <c r="BV435"/>
  <c r="BV498"/>
  <c r="BV282"/>
  <c r="BV391"/>
  <c r="BV479"/>
  <c r="BV14"/>
  <c r="BV359"/>
  <c r="BV234"/>
  <c r="BV98"/>
  <c r="BV443"/>
  <c r="BV324"/>
  <c r="BV103"/>
  <c r="BV404"/>
  <c r="BV238"/>
  <c r="BV439"/>
  <c r="BV500"/>
  <c r="BV12"/>
  <c r="BV35"/>
  <c r="BV477"/>
  <c r="BV75"/>
  <c r="BV397"/>
  <c r="BV501"/>
  <c r="BV46"/>
  <c r="BV47"/>
  <c r="BV104"/>
  <c r="BV456"/>
  <c r="BV509"/>
  <c r="BV289"/>
  <c r="BV15"/>
  <c r="BV473"/>
  <c r="BV215"/>
  <c r="BV271"/>
  <c r="BV381"/>
  <c r="BV367"/>
  <c r="BV257"/>
  <c r="BV81"/>
  <c r="BV377"/>
  <c r="BV71"/>
  <c r="BV119"/>
  <c r="BV311"/>
  <c r="BV65"/>
  <c r="BV369"/>
  <c r="BV31"/>
  <c r="BV208"/>
  <c r="BV197"/>
  <c r="BV457"/>
  <c r="BV48"/>
  <c r="BV319"/>
  <c r="BV121"/>
  <c r="BV297"/>
  <c r="BV159"/>
  <c r="BV463"/>
  <c r="BV495"/>
  <c r="BV185"/>
  <c r="BV133"/>
  <c r="BV465"/>
  <c r="BV262"/>
  <c r="BV421"/>
  <c r="BV336"/>
  <c r="BZ475"/>
  <c r="BZ238"/>
  <c r="BZ75"/>
  <c r="BZ478"/>
  <c r="BZ390"/>
  <c r="BZ323"/>
  <c r="BZ318"/>
  <c r="BZ212"/>
  <c r="BZ10"/>
  <c r="BZ189"/>
  <c r="BZ322"/>
  <c r="BZ11"/>
  <c r="BZ381"/>
  <c r="BZ302"/>
  <c r="BZ414"/>
  <c r="BZ492"/>
  <c r="BZ508"/>
  <c r="BZ216"/>
  <c r="BZ402"/>
  <c r="BZ348"/>
  <c r="BZ21"/>
  <c r="BZ485"/>
  <c r="BZ453"/>
  <c r="BZ426"/>
  <c r="BZ372"/>
  <c r="BZ299"/>
  <c r="BZ260"/>
  <c r="BZ96"/>
  <c r="BZ252"/>
  <c r="BZ445"/>
  <c r="BZ198"/>
  <c r="BZ58"/>
  <c r="BZ66"/>
  <c r="BZ138"/>
  <c r="BZ34"/>
  <c r="BZ181"/>
  <c r="BZ38"/>
  <c r="BZ494"/>
  <c r="BZ386"/>
  <c r="BZ347"/>
  <c r="BZ280"/>
  <c r="BZ200"/>
  <c r="BZ483"/>
  <c r="BZ309"/>
  <c r="BZ139"/>
  <c r="BZ188"/>
  <c r="BZ134"/>
  <c r="BZ13"/>
  <c r="BZ272"/>
  <c r="BZ72"/>
  <c r="BZ459"/>
  <c r="BZ283"/>
  <c r="BZ266"/>
  <c r="BZ202"/>
  <c r="BZ236"/>
  <c r="BZ491"/>
  <c r="BZ254"/>
  <c r="BZ332"/>
  <c r="BZ342"/>
  <c r="BZ333"/>
  <c r="BZ120"/>
  <c r="BZ192"/>
  <c r="BZ365"/>
  <c r="BZ488"/>
  <c r="BZ288"/>
  <c r="BZ338"/>
  <c r="BZ267"/>
  <c r="BZ256"/>
  <c r="BZ104"/>
  <c r="BZ413"/>
  <c r="BZ464"/>
  <c r="BZ383"/>
  <c r="BZ146"/>
  <c r="BZ116"/>
  <c r="BZ118"/>
  <c r="BZ455"/>
  <c r="BZ140"/>
  <c r="BZ469"/>
  <c r="BZ486"/>
  <c r="BZ343"/>
  <c r="BZ479"/>
  <c r="BZ424"/>
  <c r="BZ420"/>
  <c r="BZ504"/>
  <c r="BZ78"/>
  <c r="BZ397"/>
  <c r="BZ52"/>
  <c r="BZ496"/>
  <c r="BZ474"/>
  <c r="BZ331"/>
  <c r="BZ86"/>
  <c r="BZ490"/>
  <c r="BZ81"/>
  <c r="BZ147"/>
  <c r="BZ404"/>
  <c r="BZ408"/>
  <c r="BZ370"/>
  <c r="BZ248"/>
  <c r="BZ205"/>
  <c r="BZ174"/>
  <c r="BZ59"/>
  <c r="BZ228"/>
  <c r="BZ126"/>
  <c r="BZ430"/>
  <c r="BZ506"/>
  <c r="BZ392"/>
  <c r="BZ167"/>
  <c r="BZ375"/>
  <c r="BZ447"/>
  <c r="BZ187"/>
  <c r="BZ100"/>
  <c r="BZ152"/>
  <c r="BZ85"/>
  <c r="BZ311"/>
  <c r="BZ172"/>
  <c r="BZ94"/>
  <c r="BZ275"/>
  <c r="BZ162"/>
  <c r="BZ406"/>
  <c r="BZ310"/>
  <c r="BZ197"/>
  <c r="BZ51"/>
  <c r="BZ111"/>
  <c r="BZ416"/>
  <c r="BZ208"/>
  <c r="BZ190"/>
  <c r="BZ110"/>
  <c r="BZ472"/>
  <c r="BZ344"/>
  <c r="BZ106"/>
  <c r="BZ422"/>
  <c r="BZ463"/>
  <c r="BZ77"/>
  <c r="BZ237"/>
  <c r="BZ70"/>
  <c r="BZ387"/>
  <c r="BZ161"/>
  <c r="BZ177"/>
  <c r="BZ103"/>
  <c r="BZ129"/>
  <c r="BZ385"/>
  <c r="BZ84"/>
  <c r="BZ497"/>
  <c r="BZ62"/>
  <c r="BZ229"/>
  <c r="BZ274"/>
  <c r="BZ127"/>
  <c r="BZ279"/>
  <c r="BZ93"/>
  <c r="BZ55"/>
  <c r="BZ482"/>
  <c r="BZ339"/>
  <c r="BZ334"/>
  <c r="BZ503"/>
  <c r="BZ284"/>
  <c r="BZ394"/>
  <c r="BZ359"/>
  <c r="BZ356"/>
  <c r="BZ28"/>
  <c r="BZ476"/>
  <c r="BZ432"/>
  <c r="BZ281"/>
  <c r="BZ257"/>
  <c r="BZ374"/>
  <c r="BZ98"/>
  <c r="BZ434"/>
  <c r="BZ29"/>
  <c r="BZ222"/>
  <c r="BZ220"/>
  <c r="BZ366"/>
  <c r="BZ99"/>
  <c r="BZ435"/>
  <c r="BZ53"/>
  <c r="BZ56"/>
  <c r="BZ246"/>
  <c r="BZ362"/>
  <c r="BZ314"/>
  <c r="BZ151"/>
  <c r="BZ335"/>
  <c r="BZ363"/>
  <c r="BZ201"/>
  <c r="BZ17"/>
  <c r="BZ145"/>
  <c r="BZ168"/>
  <c r="BZ27"/>
  <c r="BZ273"/>
  <c r="BZ179"/>
  <c r="BZ18"/>
  <c r="BZ65"/>
  <c r="BZ76"/>
  <c r="BZ47"/>
  <c r="BZ82"/>
  <c r="BZ79"/>
  <c r="BZ423"/>
  <c r="BZ109"/>
  <c r="BZ214"/>
  <c r="BZ166"/>
  <c r="BZ489"/>
  <c r="BZ345"/>
  <c r="BZ209"/>
  <c r="BZ95"/>
  <c r="BZ282"/>
  <c r="BZ452"/>
  <c r="BZ154"/>
  <c r="BZ105"/>
  <c r="BZ301"/>
  <c r="BZ117"/>
  <c r="BZ443"/>
  <c r="BZ409"/>
  <c r="BZ112"/>
  <c r="BZ186"/>
  <c r="BZ16"/>
  <c r="BZ40"/>
  <c r="BZ480"/>
  <c r="BZ232"/>
  <c r="BZ401"/>
  <c r="BZ67"/>
  <c r="BZ169"/>
  <c r="BZ239"/>
  <c r="BZ361"/>
  <c r="BZ460"/>
  <c r="BZ306"/>
  <c r="BZ321"/>
  <c r="BZ353"/>
  <c r="BZ417"/>
  <c r="BZ407"/>
  <c r="BZ113"/>
  <c r="BZ326"/>
  <c r="BZ90"/>
  <c r="BZ44"/>
  <c r="BZ37"/>
  <c r="BZ224"/>
  <c r="BZ12"/>
  <c r="BZ15"/>
  <c r="BZ107"/>
  <c r="BZ495"/>
  <c r="BZ307"/>
  <c r="BZ329"/>
  <c r="BZ241"/>
  <c r="BZ437"/>
  <c r="BZ155"/>
  <c r="BZ295"/>
  <c r="BZ458"/>
  <c r="BZ57"/>
  <c r="BZ393"/>
  <c r="BZ125"/>
  <c r="BZ428"/>
  <c r="BZ114"/>
  <c r="BZ210"/>
  <c r="BZ271"/>
  <c r="BZ410"/>
  <c r="BZ35"/>
  <c r="BZ221"/>
  <c r="BZ509"/>
  <c r="BZ442"/>
  <c r="BZ60"/>
  <c r="BZ194"/>
  <c r="BZ244"/>
  <c r="BZ400"/>
  <c r="BZ371"/>
  <c r="BZ289"/>
  <c r="BZ92"/>
  <c r="BZ180"/>
  <c r="BZ461"/>
  <c r="BZ46"/>
  <c r="BZ481"/>
  <c r="BZ159"/>
  <c r="BZ438"/>
  <c r="BZ312"/>
  <c r="BZ165"/>
  <c r="CE482"/>
  <c r="BY387"/>
  <c r="BY396"/>
  <c r="BY499"/>
  <c r="BY422"/>
  <c r="BY202"/>
  <c r="BY323"/>
  <c r="CE305"/>
  <c r="BY433"/>
  <c r="BY394"/>
  <c r="BY359"/>
  <c r="BY496"/>
  <c r="BP328"/>
  <c r="BY482"/>
  <c r="BY207"/>
  <c r="BY333"/>
  <c r="BY494"/>
  <c r="BY187"/>
  <c r="BY306"/>
  <c r="BY440"/>
  <c r="BY218"/>
  <c r="BY342"/>
  <c r="BY390"/>
  <c r="BY484"/>
  <c r="BY500"/>
  <c r="BY446"/>
  <c r="CE303"/>
  <c r="BY347"/>
  <c r="BY278"/>
  <c r="BY245"/>
  <c r="BY52"/>
  <c r="BY13"/>
  <c r="BY351"/>
  <c r="CE200"/>
  <c r="CE290"/>
  <c r="CI246"/>
  <c r="CE247"/>
  <c r="CE239"/>
  <c r="BY199"/>
  <c r="CI311"/>
  <c r="BW296"/>
  <c r="BY175"/>
  <c r="CE169"/>
  <c r="CE27"/>
  <c r="CE383"/>
  <c r="BY232"/>
  <c r="BW232"/>
  <c r="BY436"/>
  <c r="BY378"/>
  <c r="CD374"/>
  <c r="CE390"/>
  <c r="BY407"/>
  <c r="CE344"/>
  <c r="BY328"/>
  <c r="CI345"/>
  <c r="BW321"/>
  <c r="CD373"/>
  <c r="BW271"/>
  <c r="CD261"/>
  <c r="CD276"/>
  <c r="CD150"/>
  <c r="CD227"/>
  <c r="CE347"/>
  <c r="CD292"/>
  <c r="CI157"/>
  <c r="CD134"/>
  <c r="CD17"/>
  <c r="CD349"/>
  <c r="CD248"/>
  <c r="CD59"/>
  <c r="CD55"/>
  <c r="CD351"/>
  <c r="CD194"/>
  <c r="CD111"/>
  <c r="CD155"/>
  <c r="CD420"/>
  <c r="CD308"/>
  <c r="CD394"/>
  <c r="CD371"/>
  <c r="CD170"/>
  <c r="CD16"/>
  <c r="CE128"/>
  <c r="A9" i="19"/>
  <c r="CD77" i="10"/>
  <c r="CD33"/>
  <c r="CD471"/>
  <c r="BP320"/>
  <c r="CE372"/>
  <c r="CI369"/>
  <c r="CI352"/>
  <c r="CD434"/>
  <c r="CI395"/>
  <c r="CD497"/>
  <c r="CD459"/>
  <c r="CE374"/>
  <c r="CD354"/>
  <c r="BW456"/>
  <c r="BW440"/>
  <c r="BY493"/>
  <c r="CE317"/>
  <c r="BY196"/>
  <c r="BY321"/>
  <c r="BY489"/>
  <c r="BY180"/>
  <c r="BY276"/>
  <c r="BY401"/>
  <c r="BY190"/>
  <c r="BY320"/>
  <c r="BY370"/>
  <c r="BY460"/>
  <c r="BY477"/>
  <c r="BY427"/>
  <c r="BJ190"/>
  <c r="CE478"/>
  <c r="CD447"/>
  <c r="BY280"/>
  <c r="BY118"/>
  <c r="BY38"/>
  <c r="CD312"/>
  <c r="BY403"/>
  <c r="BY105"/>
  <c r="BY54"/>
  <c r="BW437"/>
  <c r="CD424"/>
  <c r="BW423"/>
  <c r="BY130"/>
  <c r="BY122"/>
  <c r="BY114"/>
  <c r="CE350"/>
  <c r="CD343"/>
  <c r="CD283"/>
  <c r="BY246"/>
  <c r="CE254"/>
  <c r="BY186"/>
  <c r="CD162"/>
  <c r="A55" i="19"/>
  <c r="BY121" i="10"/>
  <c r="CD11"/>
  <c r="CD383"/>
  <c r="CD419"/>
  <c r="CE232"/>
  <c r="BW436"/>
  <c r="BY392"/>
  <c r="BX368"/>
  <c r="CE407"/>
  <c r="CE209"/>
  <c r="CE354"/>
  <c r="CD268"/>
  <c r="CD251"/>
  <c r="CD331"/>
  <c r="BW164"/>
  <c r="CD321"/>
  <c r="CD10"/>
  <c r="CE380"/>
  <c r="BW149"/>
  <c r="CD126"/>
  <c r="BY222"/>
  <c r="CD319"/>
  <c r="CD225"/>
  <c r="CD52"/>
  <c r="CD28"/>
  <c r="CD257"/>
  <c r="CD180"/>
  <c r="CD485"/>
  <c r="CD143"/>
  <c r="CD375"/>
  <c r="CD288"/>
  <c r="CD372"/>
  <c r="CD318"/>
  <c r="CD178"/>
  <c r="CE105"/>
  <c r="BY16"/>
  <c r="A47" i="19"/>
  <c r="CE504" i="10"/>
  <c r="CA197"/>
  <c r="CK112"/>
  <c r="BO263"/>
  <c r="CK359"/>
  <c r="CK489"/>
  <c r="CA113"/>
  <c r="BV263"/>
  <c r="CA15"/>
  <c r="BO471"/>
  <c r="BO439"/>
  <c r="BV279"/>
  <c r="CA279"/>
  <c r="CK183"/>
  <c r="BO183"/>
  <c r="CA47"/>
  <c r="CK417"/>
  <c r="BO129"/>
  <c r="CK97"/>
  <c r="CK289"/>
  <c r="BA22"/>
  <c r="CI88"/>
  <c r="CI48"/>
  <c r="CI80"/>
  <c r="CD451"/>
  <c r="CD390"/>
  <c r="CD70"/>
  <c r="CD22"/>
  <c r="CD230"/>
  <c r="CD123"/>
  <c r="CD62"/>
  <c r="CD43"/>
  <c r="CD36"/>
  <c r="CD252"/>
  <c r="CD190"/>
  <c r="CD91"/>
  <c r="CD83"/>
  <c r="CD18"/>
  <c r="CD235"/>
  <c r="CD154"/>
  <c r="CD140"/>
  <c r="CD90"/>
  <c r="CD58"/>
  <c r="CD44"/>
  <c r="CD326"/>
  <c r="CD234"/>
  <c r="CD470"/>
  <c r="CD211"/>
  <c r="CD196"/>
  <c r="CD188"/>
  <c r="CD99"/>
  <c r="CD117"/>
  <c r="CD469"/>
  <c r="CD141"/>
  <c r="CD30"/>
  <c r="CD132"/>
  <c r="CD253"/>
  <c r="CD355"/>
  <c r="CD330"/>
  <c r="CD357"/>
  <c r="CD13"/>
  <c r="CD307"/>
  <c r="CD67"/>
  <c r="CD85"/>
  <c r="CD74"/>
  <c r="CD259"/>
  <c r="CD21"/>
  <c r="CD76"/>
  <c r="CD75"/>
  <c r="CD202"/>
  <c r="CD258"/>
  <c r="CD221"/>
  <c r="CD19"/>
  <c r="CD304"/>
  <c r="CD332"/>
  <c r="CD298"/>
  <c r="CD388"/>
  <c r="CD462"/>
  <c r="CD467"/>
  <c r="CD291"/>
  <c r="CD14"/>
  <c r="CD206"/>
  <c r="CD507"/>
  <c r="CD228"/>
  <c r="CD125"/>
  <c r="CD226"/>
  <c r="CD93"/>
  <c r="CD324"/>
  <c r="CD365"/>
  <c r="CD486"/>
  <c r="CD397"/>
  <c r="CD94"/>
  <c r="CD109"/>
  <c r="CD282"/>
  <c r="CD176"/>
  <c r="CD476"/>
  <c r="CD443"/>
  <c r="CD146"/>
  <c r="CD68"/>
  <c r="CD464"/>
  <c r="CD452"/>
  <c r="CD38"/>
  <c r="CD413"/>
  <c r="CD275"/>
  <c r="CD363"/>
  <c r="CD468"/>
  <c r="CD98"/>
  <c r="CD435"/>
  <c r="CD496"/>
  <c r="CD266"/>
  <c r="CD42"/>
  <c r="CD404"/>
  <c r="CD119"/>
  <c r="CD414"/>
  <c r="CD35"/>
  <c r="CD165"/>
  <c r="CD238"/>
  <c r="CD54"/>
  <c r="CD263"/>
  <c r="CD86"/>
  <c r="CD51"/>
  <c r="CD376"/>
  <c r="CD475"/>
  <c r="CD442"/>
  <c r="CD501"/>
  <c r="CD108"/>
  <c r="CD101"/>
  <c r="CD31"/>
  <c r="CD498"/>
  <c r="CD272"/>
  <c r="CD12"/>
  <c r="CD73"/>
  <c r="CD353"/>
  <c r="CD385"/>
  <c r="CD159"/>
  <c r="CD167"/>
  <c r="CD279"/>
  <c r="CD311"/>
  <c r="CD245"/>
  <c r="CD341"/>
  <c r="CD440"/>
  <c r="CD472"/>
  <c r="CD480"/>
  <c r="CD509"/>
  <c r="CD289"/>
  <c r="CD65"/>
  <c r="CD81"/>
  <c r="CD39"/>
  <c r="CD71"/>
  <c r="CD79"/>
  <c r="CD271"/>
  <c r="CD287"/>
  <c r="CD479"/>
  <c r="CD97"/>
  <c r="CD465"/>
  <c r="CD64"/>
  <c r="CD88"/>
  <c r="CD80"/>
  <c r="CD198"/>
  <c r="CD342"/>
  <c r="CD445"/>
  <c r="CD333"/>
  <c r="CD310"/>
  <c r="CD389"/>
  <c r="CD320"/>
  <c r="CD160"/>
  <c r="CD334"/>
  <c r="CD50"/>
  <c r="CD219"/>
  <c r="CD138"/>
  <c r="CD382"/>
  <c r="CD116"/>
  <c r="CD483"/>
  <c r="CD114"/>
  <c r="CD20"/>
  <c r="CD229"/>
  <c r="CD409"/>
  <c r="CD201"/>
  <c r="CD29"/>
  <c r="CD222"/>
  <c r="CD110"/>
  <c r="CD100"/>
  <c r="CD345"/>
  <c r="CD164"/>
  <c r="CD403"/>
  <c r="CD438"/>
  <c r="CD57"/>
  <c r="CD105"/>
  <c r="CD121"/>
  <c r="CD23"/>
  <c r="CD295"/>
  <c r="CD391"/>
  <c r="CD96"/>
  <c r="CD224"/>
  <c r="CD53"/>
  <c r="CD457"/>
  <c r="CD32"/>
  <c r="CD223"/>
  <c r="CD215"/>
  <c r="CD387"/>
  <c r="CD381"/>
  <c r="CD454"/>
  <c r="CD346"/>
  <c r="CD325"/>
  <c r="CD410"/>
  <c r="CD408"/>
  <c r="CD189"/>
  <c r="CD124"/>
  <c r="CD127"/>
  <c r="CD285"/>
  <c r="CD166"/>
  <c r="CD437"/>
  <c r="CD144"/>
  <c r="CD34"/>
  <c r="CD187"/>
  <c r="CD41"/>
  <c r="CD255"/>
  <c r="CD45"/>
  <c r="CD250"/>
  <c r="CD61"/>
  <c r="CD293"/>
  <c r="CD269"/>
  <c r="CD340"/>
  <c r="CD60"/>
  <c r="CD177"/>
  <c r="CD301"/>
  <c r="CD323"/>
  <c r="CD395"/>
  <c r="CD380"/>
  <c r="CD503"/>
  <c r="CD487"/>
  <c r="CD192"/>
  <c r="CD216"/>
  <c r="CD25"/>
  <c r="CD89"/>
  <c r="CD15"/>
  <c r="CD439"/>
  <c r="CD463"/>
  <c r="CD495"/>
  <c r="CD377"/>
  <c r="CD473"/>
  <c r="CD128"/>
  <c r="CD48"/>
  <c r="CD112"/>
  <c r="CD171"/>
  <c r="CD104"/>
  <c r="CD412"/>
  <c r="CD492"/>
  <c r="CD393"/>
  <c r="CD364"/>
  <c r="CD270"/>
  <c r="CD422"/>
  <c r="CD220"/>
  <c r="CD133"/>
  <c r="CD153"/>
  <c r="CD360"/>
  <c r="CD183"/>
  <c r="CD477"/>
  <c r="CD208"/>
  <c r="CD69"/>
  <c r="CD244"/>
  <c r="CD49"/>
  <c r="CD286"/>
  <c r="CD145"/>
  <c r="CD337"/>
  <c r="CD148"/>
  <c r="CD278"/>
  <c r="CD348"/>
  <c r="CD152"/>
  <c r="CD411"/>
  <c r="CD260"/>
  <c r="CD358"/>
  <c r="CD490"/>
  <c r="CD107"/>
  <c r="CD384"/>
  <c r="CK166"/>
  <c r="CK59"/>
  <c r="CK28"/>
  <c r="CK27"/>
  <c r="CK22"/>
  <c r="CK52"/>
  <c r="CK14"/>
  <c r="CK106"/>
  <c r="CK42"/>
  <c r="CK54"/>
  <c r="CK117"/>
  <c r="CK269"/>
  <c r="CK267"/>
  <c r="CK198"/>
  <c r="CK58"/>
  <c r="CK190"/>
  <c r="CK146"/>
  <c r="CK98"/>
  <c r="CK109"/>
  <c r="CK68"/>
  <c r="CK60"/>
  <c r="CK330"/>
  <c r="CK188"/>
  <c r="CK357"/>
  <c r="CK475"/>
  <c r="CK19"/>
  <c r="CK35"/>
  <c r="CK76"/>
  <c r="CK315"/>
  <c r="CK74"/>
  <c r="CK154"/>
  <c r="CK238"/>
  <c r="CK477"/>
  <c r="CK488"/>
  <c r="CK432"/>
  <c r="CK342"/>
  <c r="CK296"/>
  <c r="CK395"/>
  <c r="CK389"/>
  <c r="CK494"/>
  <c r="CK240"/>
  <c r="CK187"/>
  <c r="CK132"/>
  <c r="CK398"/>
  <c r="CK280"/>
  <c r="CK216"/>
  <c r="CK180"/>
  <c r="CK278"/>
  <c r="CK205"/>
  <c r="CK156"/>
  <c r="CK341"/>
  <c r="CK194"/>
  <c r="CK84"/>
  <c r="CK227"/>
  <c r="CK37"/>
  <c r="CK482"/>
  <c r="CK252"/>
  <c r="CK234"/>
  <c r="CK299"/>
  <c r="CK139"/>
  <c r="CK331"/>
  <c r="CK387"/>
  <c r="CK258"/>
  <c r="CK323"/>
  <c r="CK282"/>
  <c r="CK176"/>
  <c r="CK452"/>
  <c r="CK435"/>
  <c r="CK404"/>
  <c r="CK493"/>
  <c r="CK344"/>
  <c r="CK243"/>
  <c r="CK290"/>
  <c r="CK386"/>
  <c r="CK160"/>
  <c r="CK270"/>
  <c r="CK122"/>
  <c r="CK150"/>
  <c r="CK21"/>
  <c r="CK46"/>
  <c r="CK474"/>
  <c r="CK443"/>
  <c r="CK210"/>
  <c r="CK259"/>
  <c r="CK275"/>
  <c r="CK108"/>
  <c r="CK61"/>
  <c r="CK12"/>
  <c r="CK483"/>
  <c r="CK371"/>
  <c r="CK184"/>
  <c r="CK202"/>
  <c r="CK291"/>
  <c r="CK476"/>
  <c r="CK376"/>
  <c r="CK501"/>
  <c r="CK101"/>
  <c r="CK508"/>
  <c r="CK467"/>
  <c r="CK348"/>
  <c r="CK306"/>
  <c r="CK416"/>
  <c r="CK405"/>
  <c r="CK322"/>
  <c r="CK380"/>
  <c r="CK277"/>
  <c r="CK155"/>
  <c r="CK339"/>
  <c r="CK196"/>
  <c r="CK430"/>
  <c r="CK308"/>
  <c r="CK83"/>
  <c r="CK285"/>
  <c r="CK124"/>
  <c r="CK424"/>
  <c r="CK244"/>
  <c r="CK123"/>
  <c r="CK125"/>
  <c r="CK370"/>
  <c r="CK144"/>
  <c r="CK141"/>
  <c r="CK347"/>
  <c r="CK182"/>
  <c r="CK466"/>
  <c r="CK168"/>
  <c r="CK38"/>
  <c r="CK53"/>
  <c r="CK91"/>
  <c r="CK18"/>
  <c r="CK498"/>
  <c r="CK92"/>
  <c r="CK162"/>
  <c r="CK307"/>
  <c r="CK94"/>
  <c r="CK110"/>
  <c r="CK363"/>
  <c r="CK75"/>
  <c r="CK429"/>
  <c r="CK485"/>
  <c r="CK422"/>
  <c r="CK340"/>
  <c r="CK492"/>
  <c r="CK360"/>
  <c r="CK450"/>
  <c r="CK218"/>
  <c r="CK212"/>
  <c r="CK490"/>
  <c r="CK276"/>
  <c r="CK136"/>
  <c r="CK171"/>
  <c r="CK44"/>
  <c r="CK262"/>
  <c r="CK220"/>
  <c r="CK30"/>
  <c r="CK438"/>
  <c r="CK232"/>
  <c r="CK78"/>
  <c r="CK266"/>
  <c r="CK294"/>
  <c r="CK116"/>
  <c r="CK140"/>
  <c r="CK325"/>
  <c r="CK326"/>
  <c r="CK242"/>
  <c r="CK133"/>
  <c r="CK437"/>
  <c r="CK446"/>
  <c r="CK300"/>
  <c r="CK402"/>
  <c r="CK372"/>
  <c r="CK434"/>
  <c r="CK219"/>
  <c r="CK374"/>
  <c r="CK90"/>
  <c r="CK264"/>
  <c r="CK312"/>
  <c r="CK381"/>
  <c r="CK355"/>
  <c r="CK478"/>
  <c r="CK13"/>
  <c r="CK460"/>
  <c r="CK352"/>
  <c r="CK469"/>
  <c r="CK292"/>
  <c r="CK364"/>
  <c r="CK204"/>
  <c r="CK484"/>
  <c r="CK118"/>
  <c r="CK256"/>
  <c r="CK261"/>
  <c r="CK468"/>
  <c r="CK11"/>
  <c r="CK70"/>
  <c r="CK236"/>
  <c r="CK451"/>
  <c r="CK332"/>
  <c r="CK298"/>
  <c r="CK506"/>
  <c r="CK311"/>
  <c r="CK373"/>
  <c r="CK379"/>
  <c r="CK221"/>
  <c r="CK173"/>
  <c r="CK62"/>
  <c r="CK178"/>
  <c r="CK319"/>
  <c r="CK365"/>
  <c r="CK462"/>
  <c r="CK454"/>
  <c r="CK442"/>
  <c r="CK34"/>
  <c r="CK148"/>
  <c r="CK268"/>
  <c r="CK165"/>
  <c r="CK67"/>
  <c r="CK126"/>
  <c r="CK328"/>
  <c r="CK39"/>
  <c r="CK71"/>
  <c r="CK224"/>
  <c r="CK445"/>
  <c r="CK316"/>
  <c r="CK192"/>
  <c r="CK99"/>
  <c r="CK317"/>
  <c r="CK26"/>
  <c r="CK93"/>
  <c r="CK229"/>
  <c r="CK459"/>
  <c r="CK354"/>
  <c r="CK491"/>
  <c r="CK358"/>
  <c r="CK179"/>
  <c r="CK366"/>
  <c r="CK208"/>
  <c r="CK131"/>
  <c r="CK164"/>
  <c r="CK260"/>
  <c r="CK10"/>
  <c r="CK228"/>
  <c r="CK20"/>
  <c r="CK138"/>
  <c r="CK284"/>
  <c r="CK458"/>
  <c r="CK295"/>
  <c r="CK507"/>
  <c r="CK302"/>
  <c r="CK195"/>
  <c r="CK100"/>
  <c r="CK214"/>
  <c r="CK288"/>
  <c r="CK163"/>
  <c r="CK423"/>
  <c r="CK407"/>
  <c r="CK251"/>
  <c r="CK310"/>
  <c r="CK66"/>
  <c r="CK338"/>
  <c r="CK211"/>
  <c r="CK130"/>
  <c r="CK324"/>
  <c r="CK406"/>
  <c r="CK245"/>
  <c r="CK167"/>
  <c r="CK408"/>
  <c r="CK318"/>
  <c r="CK453"/>
  <c r="CK134"/>
  <c r="CK17"/>
  <c r="CK421"/>
  <c r="CK396"/>
  <c r="CK334"/>
  <c r="CK412"/>
  <c r="CK203"/>
  <c r="CK43"/>
  <c r="CK248"/>
  <c r="CK114"/>
  <c r="CK314"/>
  <c r="CK189"/>
  <c r="CK309"/>
  <c r="CK142"/>
  <c r="CK382"/>
  <c r="CK45"/>
  <c r="CK186"/>
  <c r="CK157"/>
  <c r="CK29"/>
  <c r="CK304"/>
  <c r="CK502"/>
  <c r="CK86"/>
  <c r="CK397"/>
  <c r="CK320"/>
  <c r="CK170"/>
  <c r="CK427"/>
  <c r="CK253"/>
  <c r="CK197"/>
  <c r="CK152"/>
  <c r="CK293"/>
  <c r="CK82"/>
  <c r="CK107"/>
  <c r="CK346"/>
  <c r="CK137"/>
  <c r="CK213"/>
  <c r="CK226"/>
  <c r="CK89"/>
  <c r="CK172"/>
  <c r="CK499"/>
  <c r="CK350"/>
  <c r="CK426"/>
  <c r="CK286"/>
  <c r="CK158"/>
  <c r="CK362"/>
  <c r="CK200"/>
  <c r="CK470"/>
  <c r="CK237"/>
  <c r="CK104"/>
  <c r="CK246"/>
  <c r="CK149"/>
  <c r="CK428"/>
  <c r="CK274"/>
  <c r="CK50"/>
  <c r="CK147"/>
  <c r="CK181"/>
  <c r="CK206"/>
  <c r="CK272"/>
  <c r="CK500"/>
  <c r="CK400"/>
  <c r="CK455"/>
  <c r="CK301"/>
  <c r="CK410"/>
  <c r="CK85"/>
  <c r="CK36"/>
  <c r="CK336"/>
  <c r="CK207"/>
  <c r="CK115"/>
  <c r="CK222"/>
  <c r="CK411"/>
  <c r="CK388"/>
  <c r="CK77"/>
  <c r="CK461"/>
  <c r="CK250"/>
  <c r="CK390"/>
  <c r="CK235"/>
  <c r="CK414"/>
  <c r="CK217"/>
  <c r="CK305"/>
  <c r="CK33"/>
  <c r="CK65"/>
  <c r="CK81"/>
  <c r="CK129"/>
  <c r="CK329"/>
  <c r="CK95"/>
  <c r="CK497"/>
  <c r="CK69"/>
  <c r="CK433"/>
  <c r="CK472"/>
  <c r="CK385"/>
  <c r="CK425"/>
  <c r="CK143"/>
  <c r="CK265"/>
  <c r="CK377"/>
  <c r="CK31"/>
  <c r="CK87"/>
  <c r="CK159"/>
  <c r="CK351"/>
  <c r="CK375"/>
  <c r="CK503"/>
  <c r="CK399"/>
  <c r="CK279"/>
  <c r="CK193"/>
  <c r="CK353"/>
  <c r="CK231"/>
  <c r="CK456"/>
  <c r="CK16"/>
  <c r="CK480"/>
  <c r="CK444"/>
  <c r="CK127"/>
  <c r="CK135"/>
  <c r="CK335"/>
  <c r="CK367"/>
  <c r="CK495"/>
  <c r="CK169"/>
  <c r="CK487"/>
  <c r="CK249"/>
  <c r="CK464"/>
  <c r="CK239"/>
  <c r="CK72"/>
  <c r="CK40"/>
  <c r="CK56"/>
  <c r="CK215"/>
  <c r="CK247"/>
  <c r="CK24"/>
  <c r="CK230"/>
  <c r="CK102"/>
  <c r="CK403"/>
  <c r="CK41"/>
  <c r="CK233"/>
  <c r="CK49"/>
  <c r="CK111"/>
  <c r="CK263"/>
  <c r="CK327"/>
  <c r="CK431"/>
  <c r="CK447"/>
  <c r="CK479"/>
  <c r="CK481"/>
  <c r="CK55"/>
  <c r="CK273"/>
  <c r="CK153"/>
  <c r="CK88"/>
  <c r="CK349"/>
  <c r="CK473"/>
  <c r="CK48"/>
  <c r="CK297"/>
  <c r="CA403"/>
  <c r="CA307"/>
  <c r="CA300"/>
  <c r="CA262"/>
  <c r="CA170"/>
  <c r="CA20"/>
  <c r="CA500"/>
  <c r="CA150"/>
  <c r="CA18"/>
  <c r="CA370"/>
  <c r="CA68"/>
  <c r="CA243"/>
  <c r="CA131"/>
  <c r="CA62"/>
  <c r="CA442"/>
  <c r="CA182"/>
  <c r="CA155"/>
  <c r="CA372"/>
  <c r="CA164"/>
  <c r="CA66"/>
  <c r="CA59"/>
  <c r="CA134"/>
  <c r="CA434"/>
  <c r="CA244"/>
  <c r="CA210"/>
  <c r="CA12"/>
  <c r="CA261"/>
  <c r="CA21"/>
  <c r="CA53"/>
  <c r="CA69"/>
  <c r="CA125"/>
  <c r="CA234"/>
  <c r="CA266"/>
  <c r="CA245"/>
  <c r="CA45"/>
  <c r="CA115"/>
  <c r="CA258"/>
  <c r="CA130"/>
  <c r="CA274"/>
  <c r="CA42"/>
  <c r="CA92"/>
  <c r="CA172"/>
  <c r="CA253"/>
  <c r="CA29"/>
  <c r="CA123"/>
  <c r="CA142"/>
  <c r="CA101"/>
  <c r="CA138"/>
  <c r="CA82"/>
  <c r="CA106"/>
  <c r="CA187"/>
  <c r="CA126"/>
  <c r="CA427"/>
  <c r="CA91"/>
  <c r="CA229"/>
  <c r="CA67"/>
  <c r="CA236"/>
  <c r="CA37"/>
  <c r="CA38"/>
  <c r="CA98"/>
  <c r="CA110"/>
  <c r="CA14"/>
  <c r="CA19"/>
  <c r="CA35"/>
  <c r="CA99"/>
  <c r="CA13"/>
  <c r="CA508"/>
  <c r="CA478"/>
  <c r="CA410"/>
  <c r="CA390"/>
  <c r="CA426"/>
  <c r="CA317"/>
  <c r="CA165"/>
  <c r="CA282"/>
  <c r="CA412"/>
  <c r="CA422"/>
  <c r="CA284"/>
  <c r="CA237"/>
  <c r="CA77"/>
  <c r="CA452"/>
  <c r="CA482"/>
  <c r="CA394"/>
  <c r="CA480"/>
  <c r="CA61"/>
  <c r="CA43"/>
  <c r="CA404"/>
  <c r="CA451"/>
  <c r="CA46"/>
  <c r="CA76"/>
  <c r="CA464"/>
  <c r="CA450"/>
  <c r="CA459"/>
  <c r="CA398"/>
  <c r="CA446"/>
  <c r="CA294"/>
  <c r="CA325"/>
  <c r="CA288"/>
  <c r="CA474"/>
  <c r="CA502"/>
  <c r="CA470"/>
  <c r="CA85"/>
  <c r="CA250"/>
  <c r="CA291"/>
  <c r="CA330"/>
  <c r="CA44"/>
  <c r="CA363"/>
  <c r="CA507"/>
  <c r="CA408"/>
  <c r="CA386"/>
  <c r="CA416"/>
  <c r="CA315"/>
  <c r="CA414"/>
  <c r="CA472"/>
  <c r="CA181"/>
  <c r="CA494"/>
  <c r="CA506"/>
  <c r="CA226"/>
  <c r="CA269"/>
  <c r="CA501"/>
  <c r="CA107"/>
  <c r="CA460"/>
  <c r="CA400"/>
  <c r="CA309"/>
  <c r="CA290"/>
  <c r="CA222"/>
  <c r="CA406"/>
  <c r="CA492"/>
  <c r="CA327"/>
  <c r="CA83"/>
  <c r="CA477"/>
  <c r="CA86"/>
  <c r="CA304"/>
  <c r="CA402"/>
  <c r="CA379"/>
  <c r="CA504"/>
  <c r="CA397"/>
  <c r="CA380"/>
  <c r="CA382"/>
  <c r="CA221"/>
  <c r="CA218"/>
  <c r="CA75"/>
  <c r="CA476"/>
  <c r="CA462"/>
  <c r="CA453"/>
  <c r="CA432"/>
  <c r="CA323"/>
  <c r="CA454"/>
  <c r="CA146"/>
  <c r="CA475"/>
  <c r="CA100"/>
  <c r="CA55"/>
  <c r="CA238"/>
  <c r="CA461"/>
  <c r="CA415"/>
  <c r="CA117"/>
  <c r="CA242"/>
  <c r="CA94"/>
  <c r="CA388"/>
  <c r="CA484"/>
  <c r="CA396"/>
  <c r="CA292"/>
  <c r="CA286"/>
  <c r="CA79"/>
  <c r="CA93"/>
  <c r="CA458"/>
  <c r="CA54"/>
  <c r="CA469"/>
  <c r="CA471"/>
  <c r="CA332"/>
  <c r="CA298"/>
  <c r="CA387"/>
  <c r="CA39"/>
  <c r="CA71"/>
  <c r="CA87"/>
  <c r="CA23"/>
  <c r="CA160"/>
  <c r="CA449"/>
  <c r="CA32"/>
  <c r="CA64"/>
  <c r="CA88"/>
  <c r="CA25"/>
  <c r="CA177"/>
  <c r="CA377"/>
  <c r="CA95"/>
  <c r="CA151"/>
  <c r="CA407"/>
  <c r="CA176"/>
  <c r="CA473"/>
  <c r="CA30"/>
  <c r="CA158"/>
  <c r="CA438"/>
  <c r="CA439"/>
  <c r="CA342"/>
  <c r="CA249"/>
  <c r="CA417"/>
  <c r="CA196"/>
  <c r="CA428"/>
  <c r="CA255"/>
  <c r="CA145"/>
  <c r="CA194"/>
  <c r="CA338"/>
  <c r="CA90"/>
  <c r="CA334"/>
  <c r="CA58"/>
  <c r="CA183"/>
  <c r="CA352"/>
  <c r="CA366"/>
  <c r="CA41"/>
  <c r="CA89"/>
  <c r="CA329"/>
  <c r="CA105"/>
  <c r="CA33"/>
  <c r="CA479"/>
  <c r="CA133"/>
  <c r="CA40"/>
  <c r="CA195"/>
  <c r="CA149"/>
  <c r="CA189"/>
  <c r="CA118"/>
  <c r="CA348"/>
  <c r="CA486"/>
  <c r="CA270"/>
  <c r="CA381"/>
  <c r="CA285"/>
  <c r="CA485"/>
  <c r="CA213"/>
  <c r="CA104"/>
  <c r="CA272"/>
  <c r="CA184"/>
  <c r="CA216"/>
  <c r="CA369"/>
  <c r="CA136"/>
  <c r="CA10"/>
  <c r="CA148"/>
  <c r="CA206"/>
  <c r="CA34"/>
  <c r="CA331"/>
  <c r="CA339"/>
  <c r="CA268"/>
  <c r="CA193"/>
  <c r="CA463"/>
  <c r="CA109"/>
  <c r="CA441"/>
  <c r="CA465"/>
  <c r="CA440"/>
  <c r="CA488"/>
  <c r="CA456"/>
  <c r="CA223"/>
  <c r="CA246"/>
  <c r="CA340"/>
  <c r="CA305"/>
  <c r="CA341"/>
  <c r="CA466"/>
  <c r="CA389"/>
  <c r="CA159"/>
  <c r="CA235"/>
  <c r="CA147"/>
  <c r="CA308"/>
  <c r="CA207"/>
  <c r="CA224"/>
  <c r="CA22"/>
  <c r="CA228"/>
  <c r="CA36"/>
  <c r="CA201"/>
  <c r="CA312"/>
  <c r="CA144"/>
  <c r="CA276"/>
  <c r="CA271"/>
  <c r="CA373"/>
  <c r="CA320"/>
  <c r="CA435"/>
  <c r="CA368"/>
  <c r="CE126"/>
  <c r="CE465"/>
  <c r="BY170"/>
  <c r="BY314"/>
  <c r="BY503"/>
  <c r="CE173"/>
  <c r="BY235"/>
  <c r="BY28"/>
  <c r="BY343"/>
  <c r="CE191"/>
  <c r="CE367"/>
  <c r="BY40"/>
  <c r="CD453"/>
  <c r="CE450"/>
  <c r="BY497"/>
  <c r="CI467"/>
  <c r="CD367"/>
  <c r="BY472"/>
  <c r="BY272"/>
  <c r="BY244"/>
  <c r="BY288"/>
  <c r="BY421"/>
  <c r="BY429"/>
  <c r="CE411"/>
  <c r="BY184"/>
  <c r="CE405"/>
  <c r="BY82"/>
  <c r="BY437"/>
  <c r="CE351"/>
  <c r="CD329"/>
  <c r="BW239"/>
  <c r="BY296"/>
  <c r="CD185"/>
  <c r="CD378"/>
  <c r="BY283"/>
  <c r="CD317"/>
  <c r="CD142"/>
  <c r="CD491"/>
  <c r="CD103"/>
  <c r="CD135"/>
  <c r="CD242"/>
  <c r="CD267"/>
  <c r="CI499"/>
  <c r="CI445"/>
  <c r="CE408"/>
  <c r="BY360"/>
  <c r="CD429"/>
  <c r="BY374"/>
  <c r="CI502"/>
  <c r="BY426"/>
  <c r="CE323"/>
  <c r="BY195"/>
  <c r="BY132"/>
  <c r="BY271"/>
  <c r="BY336"/>
  <c r="BY156"/>
  <c r="BY240"/>
  <c r="BY371"/>
  <c r="BY150"/>
  <c r="BY250"/>
  <c r="BY409"/>
  <c r="BY393"/>
  <c r="BY402"/>
  <c r="BY353"/>
  <c r="BY491"/>
  <c r="BY432"/>
  <c r="BY478"/>
  <c r="BY455"/>
  <c r="CE418"/>
  <c r="BY325"/>
  <c r="BY192"/>
  <c r="BY405"/>
  <c r="CE312"/>
  <c r="BY267"/>
  <c r="BY326"/>
  <c r="BY236"/>
  <c r="BY34"/>
  <c r="BW430"/>
  <c r="BY423"/>
  <c r="CE356"/>
  <c r="BW157"/>
  <c r="CE114"/>
  <c r="BY350"/>
  <c r="CI343"/>
  <c r="CE246"/>
  <c r="BJ246"/>
  <c r="CE70"/>
  <c r="CE329"/>
  <c r="CD247"/>
  <c r="BY212"/>
  <c r="CE212"/>
  <c r="CE175"/>
  <c r="BY169"/>
  <c r="BY191"/>
  <c r="BW362"/>
  <c r="BY419"/>
  <c r="CE436"/>
  <c r="CE378"/>
  <c r="BW384"/>
  <c r="CE384"/>
  <c r="CE358"/>
  <c r="CE428"/>
  <c r="CI382"/>
  <c r="BX422"/>
  <c r="CD352"/>
  <c r="CE328"/>
  <c r="CE313"/>
  <c r="BX302"/>
  <c r="BW284"/>
  <c r="CD214"/>
  <c r="CD149"/>
  <c r="CE309"/>
  <c r="CD262"/>
  <c r="CD163"/>
  <c r="CD26"/>
  <c r="CD416"/>
  <c r="CD193"/>
  <c r="CD95"/>
  <c r="CD508"/>
  <c r="CD243"/>
  <c r="CD237"/>
  <c r="CD203"/>
  <c r="CD379"/>
  <c r="CD505"/>
  <c r="CD450"/>
  <c r="CD461"/>
  <c r="CD120"/>
  <c r="CD24"/>
  <c r="CE496"/>
  <c r="CI473"/>
  <c r="CD449"/>
  <c r="CK333"/>
  <c r="BV117"/>
  <c r="BA276"/>
  <c r="BV344"/>
  <c r="BO359"/>
  <c r="CK439"/>
  <c r="CA295"/>
  <c r="CA503"/>
  <c r="BO487"/>
  <c r="BV471"/>
  <c r="CK415"/>
  <c r="CK383"/>
  <c r="CK343"/>
  <c r="BO215"/>
  <c r="CD151"/>
  <c r="CK119"/>
  <c r="CK47"/>
  <c r="BV23"/>
  <c r="CA265"/>
  <c r="BO209"/>
  <c r="BV113"/>
  <c r="CA97"/>
  <c r="CK73"/>
  <c r="CK369"/>
  <c r="BZ425"/>
  <c r="CD137"/>
  <c r="BZ313"/>
  <c r="BY418"/>
  <c r="BY231"/>
  <c r="BY129"/>
  <c r="BY504"/>
  <c r="BY126"/>
  <c r="BY464"/>
  <c r="BY294"/>
  <c r="BW433"/>
  <c r="BW32"/>
  <c r="BW223"/>
  <c r="BW504"/>
  <c r="BW302"/>
  <c r="BW441"/>
  <c r="BW305"/>
  <c r="BY72"/>
  <c r="BY414"/>
  <c r="BY159"/>
  <c r="BY265"/>
  <c r="BY417"/>
  <c r="BY249"/>
  <c r="CE122"/>
  <c r="BY290"/>
  <c r="CE283"/>
  <c r="CE274"/>
  <c r="CI426"/>
  <c r="CE256"/>
  <c r="CD213"/>
  <c r="CD63"/>
  <c r="CE359"/>
  <c r="CE387"/>
  <c r="BY337"/>
  <c r="BY386"/>
  <c r="BY483"/>
  <c r="BY358"/>
  <c r="BY447"/>
  <c r="BY256"/>
  <c r="BY137"/>
  <c r="BY19"/>
  <c r="BW212"/>
  <c r="CE141"/>
  <c r="BJ384"/>
  <c r="CD436"/>
  <c r="BW392"/>
  <c r="CI368"/>
  <c r="CE460"/>
  <c r="CE382"/>
  <c r="CD313"/>
  <c r="CE286"/>
  <c r="CI340"/>
  <c r="CD172"/>
  <c r="CD446"/>
  <c r="CD106"/>
  <c r="CD236"/>
  <c r="CD484"/>
  <c r="CD84"/>
  <c r="CD72"/>
  <c r="BY441"/>
  <c r="BW401"/>
  <c r="CI449"/>
  <c r="CI420"/>
  <c r="CD488"/>
  <c r="CD489"/>
  <c r="BY467"/>
  <c r="BW443"/>
  <c r="CI367"/>
  <c r="CD456"/>
  <c r="CD426"/>
  <c r="BY128"/>
  <c r="BY262"/>
  <c r="BY335"/>
  <c r="BY151"/>
  <c r="BY233"/>
  <c r="BY364"/>
  <c r="BY454"/>
  <c r="BY243"/>
  <c r="BY395"/>
  <c r="BY431"/>
  <c r="BY381"/>
  <c r="BY352"/>
  <c r="BY473"/>
  <c r="CI447"/>
  <c r="BW411"/>
  <c r="CI411"/>
  <c r="BY269"/>
  <c r="BY152"/>
  <c r="BW312"/>
  <c r="BY208"/>
  <c r="BY100"/>
  <c r="CE437"/>
  <c r="BW351"/>
  <c r="BY430"/>
  <c r="CE423"/>
  <c r="CE157"/>
  <c r="CD350"/>
  <c r="BY239"/>
  <c r="CE217"/>
  <c r="CE296"/>
  <c r="BJ162"/>
  <c r="CE181"/>
  <c r="CD169"/>
  <c r="BY406"/>
  <c r="CD406"/>
  <c r="BY399"/>
  <c r="CI378"/>
  <c r="BY509"/>
  <c r="BY444"/>
  <c r="CD444"/>
  <c r="CE260"/>
  <c r="BW467"/>
  <c r="CE422"/>
  <c r="BY313"/>
  <c r="CI283"/>
  <c r="CE302"/>
  <c r="CD294"/>
  <c r="BX307"/>
  <c r="CD339"/>
  <c r="CD118"/>
  <c r="CD102"/>
  <c r="BY301"/>
  <c r="CD87"/>
  <c r="CD370"/>
  <c r="CD336"/>
  <c r="CD156"/>
  <c r="CD92"/>
  <c r="CD466"/>
  <c r="CD210"/>
  <c r="CD197"/>
  <c r="CD179"/>
  <c r="CD297"/>
  <c r="CD327"/>
  <c r="CD427"/>
  <c r="CD417"/>
  <c r="A44" i="19"/>
  <c r="A26"/>
  <c r="BW215" i="10"/>
  <c r="CI16"/>
  <c r="BX72"/>
  <c r="BX32"/>
  <c r="BZ264"/>
  <c r="BZ255"/>
  <c r="BZ71"/>
  <c r="BZ249"/>
  <c r="BZ471"/>
  <c r="BZ123"/>
  <c r="BZ355"/>
  <c r="BZ170"/>
  <c r="BZ137"/>
  <c r="BY457"/>
  <c r="CD264"/>
  <c r="CK105"/>
  <c r="CA17"/>
  <c r="CA289"/>
  <c r="CK409"/>
  <c r="CD415"/>
  <c r="CD359"/>
  <c r="CK287"/>
  <c r="CK199"/>
  <c r="CA127"/>
  <c r="BV87"/>
  <c r="CA31"/>
  <c r="CA505"/>
  <c r="CK345"/>
  <c r="BO329"/>
  <c r="BV97"/>
  <c r="BA77"/>
  <c r="CK337"/>
  <c r="CA385"/>
  <c r="CD369"/>
  <c r="CD217"/>
  <c r="BO169"/>
  <c r="CA153"/>
  <c r="CA57"/>
  <c r="CH435"/>
  <c r="CH499"/>
  <c r="CH251"/>
  <c r="CH243"/>
  <c r="CH235"/>
  <c r="CH203"/>
  <c r="CH179"/>
  <c r="CH166"/>
  <c r="CH154"/>
  <c r="CH147"/>
  <c r="CH140"/>
  <c r="CH90"/>
  <c r="CH66"/>
  <c r="CH59"/>
  <c r="CH342"/>
  <c r="CH318"/>
  <c r="CH284"/>
  <c r="CH218"/>
  <c r="CH212"/>
  <c r="CH204"/>
  <c r="CH186"/>
  <c r="CH180"/>
  <c r="CH134"/>
  <c r="CH131"/>
  <c r="CH116"/>
  <c r="CH106"/>
  <c r="CH100"/>
  <c r="CH82"/>
  <c r="CH70"/>
  <c r="CH51"/>
  <c r="CH22"/>
  <c r="CH506"/>
  <c r="CH427"/>
  <c r="CH266"/>
  <c r="CH219"/>
  <c r="CH210"/>
  <c r="CH124"/>
  <c r="CH102"/>
  <c r="CH78"/>
  <c r="CH58"/>
  <c r="CH46"/>
  <c r="CH498"/>
  <c r="CH411"/>
  <c r="CH282"/>
  <c r="CH270"/>
  <c r="CH260"/>
  <c r="CH227"/>
  <c r="CH211"/>
  <c r="CH196"/>
  <c r="CH188"/>
  <c r="CH164"/>
  <c r="CH156"/>
  <c r="CH84"/>
  <c r="CH50"/>
  <c r="CH28"/>
  <c r="CH19"/>
  <c r="CH10"/>
  <c r="CH308"/>
  <c r="CH170"/>
  <c r="CH150"/>
  <c r="CH62"/>
  <c r="CH36"/>
  <c r="CH294"/>
  <c r="CH234"/>
  <c r="CH198"/>
  <c r="CH190"/>
  <c r="CH182"/>
  <c r="CH155"/>
  <c r="CH139"/>
  <c r="CH52"/>
  <c r="CH18"/>
  <c r="CH346"/>
  <c r="CH250"/>
  <c r="CH146"/>
  <c r="CH132"/>
  <c r="CH92"/>
  <c r="CH30"/>
  <c r="CH115"/>
  <c r="CH142"/>
  <c r="CH316"/>
  <c r="CH220"/>
  <c r="CH178"/>
  <c r="CH126"/>
  <c r="CH262"/>
  <c r="CH53"/>
  <c r="CH26"/>
  <c r="CH83"/>
  <c r="CH91"/>
  <c r="CH355"/>
  <c r="CH228"/>
  <c r="CH148"/>
  <c r="CH99"/>
  <c r="CH214"/>
  <c r="CH163"/>
  <c r="CH44"/>
  <c r="CH445"/>
  <c r="CH258"/>
  <c r="CH242"/>
  <c r="CH37"/>
  <c r="CH138"/>
  <c r="CH274"/>
  <c r="CH291"/>
  <c r="CH461"/>
  <c r="CH236"/>
  <c r="CH74"/>
  <c r="CH259"/>
  <c r="CH98"/>
  <c r="CH12"/>
  <c r="CH508"/>
  <c r="CH54"/>
  <c r="CH338"/>
  <c r="CH252"/>
  <c r="CH34"/>
  <c r="CH261"/>
  <c r="CH275"/>
  <c r="CH107"/>
  <c r="CH20"/>
  <c r="CH221"/>
  <c r="CH42"/>
  <c r="CH162"/>
  <c r="CH376"/>
  <c r="CH152"/>
  <c r="CH253"/>
  <c r="CH14"/>
  <c r="CH43"/>
  <c r="CH165"/>
  <c r="CH268"/>
  <c r="CH365"/>
  <c r="CH466"/>
  <c r="CH478"/>
  <c r="CH406"/>
  <c r="CH382"/>
  <c r="CH436"/>
  <c r="CH317"/>
  <c r="CH364"/>
  <c r="CH442"/>
  <c r="CH472"/>
  <c r="CH363"/>
  <c r="CH451"/>
  <c r="CH386"/>
  <c r="CH453"/>
  <c r="CH331"/>
  <c r="CH429"/>
  <c r="CH172"/>
  <c r="CH77"/>
  <c r="CH68"/>
  <c r="CH238"/>
  <c r="CH408"/>
  <c r="CH347"/>
  <c r="CH492"/>
  <c r="CH158"/>
  <c r="CH125"/>
  <c r="CH330"/>
  <c r="CH357"/>
  <c r="CH462"/>
  <c r="CH488"/>
  <c r="CH412"/>
  <c r="CH394"/>
  <c r="CH446"/>
  <c r="CH416"/>
  <c r="CH325"/>
  <c r="CH286"/>
  <c r="CH370"/>
  <c r="CH194"/>
  <c r="CH475"/>
  <c r="CH64"/>
  <c r="CH75"/>
  <c r="CH93"/>
  <c r="CH206"/>
  <c r="CH413"/>
  <c r="CH464"/>
  <c r="CH494"/>
  <c r="CH507"/>
  <c r="CH402"/>
  <c r="CH380"/>
  <c r="CH430"/>
  <c r="CH501"/>
  <c r="CH315"/>
  <c r="CH362"/>
  <c r="CH301"/>
  <c r="CH434"/>
  <c r="CH428"/>
  <c r="CH176"/>
  <c r="CH482"/>
  <c r="CH438"/>
  <c r="CH366"/>
  <c r="CH414"/>
  <c r="CH458"/>
  <c r="CH187"/>
  <c r="CH123"/>
  <c r="CH101"/>
  <c r="CH76"/>
  <c r="CH404"/>
  <c r="CH181"/>
  <c r="CH388"/>
  <c r="CH448"/>
  <c r="CH456"/>
  <c r="CH372"/>
  <c r="CH485"/>
  <c r="CH304"/>
  <c r="CH135"/>
  <c r="CH483"/>
  <c r="CH391"/>
  <c r="CH476"/>
  <c r="CH420"/>
  <c r="CH61"/>
  <c r="CH290"/>
  <c r="CH133"/>
  <c r="CH305"/>
  <c r="CH493"/>
  <c r="CH360"/>
  <c r="CH490"/>
  <c r="CH94"/>
  <c r="CH67"/>
  <c r="CH38"/>
  <c r="CH454"/>
  <c r="CH374"/>
  <c r="CH339"/>
  <c r="CH455"/>
  <c r="CH387"/>
  <c r="CH111"/>
  <c r="CH491"/>
  <c r="CH422"/>
  <c r="CH400"/>
  <c r="CH299"/>
  <c r="CH500"/>
  <c r="CH244"/>
  <c r="CH60"/>
  <c r="CH86"/>
  <c r="CH484"/>
  <c r="CH390"/>
  <c r="CH459"/>
  <c r="CH349"/>
  <c r="CH468"/>
  <c r="CH272"/>
  <c r="CH396"/>
  <c r="CH474"/>
  <c r="CH108"/>
  <c r="CH426"/>
  <c r="CH21"/>
  <c r="CH307"/>
  <c r="CH109"/>
  <c r="CH332"/>
  <c r="CH298"/>
  <c r="CH410"/>
  <c r="CH440"/>
  <c r="CH323"/>
  <c r="CH368"/>
  <c r="CH333"/>
  <c r="CH424"/>
  <c r="CH229"/>
  <c r="CH341"/>
  <c r="CH288"/>
  <c r="CH398"/>
  <c r="CH358"/>
  <c r="CH470"/>
  <c r="CH313"/>
  <c r="CH486"/>
  <c r="CO348"/>
  <c r="CO278"/>
  <c r="CO222"/>
  <c r="CO38"/>
  <c r="CO30"/>
  <c r="CO426"/>
  <c r="CO390"/>
  <c r="CO227"/>
  <c r="CO156"/>
  <c r="CO10"/>
  <c r="CO170"/>
  <c r="CO226"/>
  <c r="CO372"/>
  <c r="CO316"/>
  <c r="CO306"/>
  <c r="CO52"/>
  <c r="CO35"/>
  <c r="CO483"/>
  <c r="CO443"/>
  <c r="CO370"/>
  <c r="CO266"/>
  <c r="CO171"/>
  <c r="CO62"/>
  <c r="CO22"/>
  <c r="CO490"/>
  <c r="CO396"/>
  <c r="CO190"/>
  <c r="CO58"/>
  <c r="CO44"/>
  <c r="CO18"/>
  <c r="CO244"/>
  <c r="CO236"/>
  <c r="CO403"/>
  <c r="CO147"/>
  <c r="CO134"/>
  <c r="CO66"/>
  <c r="CO115"/>
  <c r="CO229"/>
  <c r="CO146"/>
  <c r="CO83"/>
  <c r="CO234"/>
  <c r="CO261"/>
  <c r="CO291"/>
  <c r="CO110"/>
  <c r="CO26"/>
  <c r="CO334"/>
  <c r="CO218"/>
  <c r="CO187"/>
  <c r="CO138"/>
  <c r="CO74"/>
  <c r="CO92"/>
  <c r="CO259"/>
  <c r="CO86"/>
  <c r="CO21"/>
  <c r="CO75"/>
  <c r="CO269"/>
  <c r="CO172"/>
  <c r="CO42"/>
  <c r="CO162"/>
  <c r="CO307"/>
  <c r="CO108"/>
  <c r="CO12"/>
  <c r="CO404"/>
  <c r="CO206"/>
  <c r="CO476"/>
  <c r="CO424"/>
  <c r="CO133"/>
  <c r="CO154"/>
  <c r="CO76"/>
  <c r="CO502"/>
  <c r="CO434"/>
  <c r="CO428"/>
  <c r="CO60"/>
  <c r="CO501"/>
  <c r="CO468"/>
  <c r="CO459"/>
  <c r="CO123"/>
  <c r="CO188"/>
  <c r="CO258"/>
  <c r="CO363"/>
  <c r="CO54"/>
  <c r="CO492"/>
  <c r="CO506"/>
  <c r="CO467"/>
  <c r="CO324"/>
  <c r="CO381"/>
  <c r="CO238"/>
  <c r="CO304"/>
  <c r="CO91"/>
  <c r="CO77"/>
  <c r="CO414"/>
  <c r="CO298"/>
  <c r="CO142"/>
  <c r="CO330"/>
  <c r="CO107"/>
  <c r="CO181"/>
  <c r="CO452"/>
  <c r="CO119"/>
  <c r="CO332"/>
  <c r="CO357"/>
  <c r="CO413"/>
  <c r="CO498"/>
  <c r="CO99"/>
  <c r="CO463"/>
  <c r="CO275"/>
  <c r="CO376"/>
  <c r="CO475"/>
  <c r="CO93"/>
  <c r="CO78"/>
  <c r="CO40"/>
  <c r="CO103"/>
  <c r="CO442"/>
  <c r="CO270"/>
  <c r="CO355"/>
  <c r="CO46"/>
  <c r="CO464"/>
  <c r="CO111"/>
  <c r="CB345"/>
  <c r="CF302"/>
  <c r="BN192"/>
  <c r="CB149"/>
  <c r="CB171"/>
  <c r="BN247"/>
  <c r="BN16"/>
  <c r="BT128"/>
  <c r="CH197"/>
  <c r="CC53"/>
  <c r="CC264"/>
  <c r="CH224"/>
  <c r="CG87"/>
  <c r="CC79"/>
  <c r="CC185"/>
  <c r="BU265"/>
  <c r="CG409"/>
  <c r="CC369"/>
  <c r="BM417"/>
  <c r="CC497"/>
  <c r="CH65"/>
  <c r="BU303"/>
  <c r="CH487"/>
  <c r="CG399"/>
  <c r="BM375"/>
  <c r="CG343"/>
  <c r="BU319"/>
  <c r="CH311"/>
  <c r="CC295"/>
  <c r="BU287"/>
  <c r="CO279"/>
  <c r="BU271"/>
  <c r="BU207"/>
  <c r="CH207"/>
  <c r="CH183"/>
  <c r="CH175"/>
  <c r="BU159"/>
  <c r="CG127"/>
  <c r="CG95"/>
  <c r="CO87"/>
  <c r="CC71"/>
  <c r="CG63"/>
  <c r="BU47"/>
  <c r="CC39"/>
  <c r="CC23"/>
  <c r="CH393"/>
  <c r="CC281"/>
  <c r="CC209"/>
  <c r="BU161"/>
  <c r="CC97"/>
  <c r="CO81"/>
  <c r="CH81"/>
  <c r="BU65"/>
  <c r="BM33"/>
  <c r="BU481"/>
  <c r="CC425"/>
  <c r="CH425"/>
  <c r="BU385"/>
  <c r="BU369"/>
  <c r="BU305"/>
  <c r="CH249"/>
  <c r="CH201"/>
  <c r="CO185"/>
  <c r="BU121"/>
  <c r="BU89"/>
  <c r="CC89"/>
  <c r="BM79"/>
  <c r="BM17"/>
  <c r="CC451"/>
  <c r="CC398"/>
  <c r="CC374"/>
  <c r="CC318"/>
  <c r="CC218"/>
  <c r="CC212"/>
  <c r="CC131"/>
  <c r="CC116"/>
  <c r="CC100"/>
  <c r="CC82"/>
  <c r="CC75"/>
  <c r="CC62"/>
  <c r="CC36"/>
  <c r="CC262"/>
  <c r="CC170"/>
  <c r="CC78"/>
  <c r="CC20"/>
  <c r="CC315"/>
  <c r="CC244"/>
  <c r="CC236"/>
  <c r="CC228"/>
  <c r="CC198"/>
  <c r="CC187"/>
  <c r="CC182"/>
  <c r="CC158"/>
  <c r="CC155"/>
  <c r="CC54"/>
  <c r="CC44"/>
  <c r="CC34"/>
  <c r="CC390"/>
  <c r="CC347"/>
  <c r="CC251"/>
  <c r="CC203"/>
  <c r="CC179"/>
  <c r="CC66"/>
  <c r="CC59"/>
  <c r="CC38"/>
  <c r="CC22"/>
  <c r="CC190"/>
  <c r="CC91"/>
  <c r="CC83"/>
  <c r="CC18"/>
  <c r="CC420"/>
  <c r="CC214"/>
  <c r="CC163"/>
  <c r="CC132"/>
  <c r="CC30"/>
  <c r="CC422"/>
  <c r="CC235"/>
  <c r="CC227"/>
  <c r="CC156"/>
  <c r="CC140"/>
  <c r="CC10"/>
  <c r="CC266"/>
  <c r="CC306"/>
  <c r="CC276"/>
  <c r="CC50"/>
  <c r="CC314"/>
  <c r="CC101"/>
  <c r="CC316"/>
  <c r="CC211"/>
  <c r="CC196"/>
  <c r="CC69"/>
  <c r="CC28"/>
  <c r="CC253"/>
  <c r="CC291"/>
  <c r="CC118"/>
  <c r="CC84"/>
  <c r="CC125"/>
  <c r="CC226"/>
  <c r="CC258"/>
  <c r="CC202"/>
  <c r="CC107"/>
  <c r="CC21"/>
  <c r="CC85"/>
  <c r="CC307"/>
  <c r="CC501"/>
  <c r="CC86"/>
  <c r="CC220"/>
  <c r="CC108"/>
  <c r="CC12"/>
  <c r="CC99"/>
  <c r="CC46"/>
  <c r="CC109"/>
  <c r="CC275"/>
  <c r="CC154"/>
  <c r="CC43"/>
  <c r="CC76"/>
  <c r="CC408"/>
  <c r="CC355"/>
  <c r="CC330"/>
  <c r="CC357"/>
  <c r="CC93"/>
  <c r="CC165"/>
  <c r="CC476"/>
  <c r="CC324"/>
  <c r="CC443"/>
  <c r="CC506"/>
  <c r="CC499"/>
  <c r="CC304"/>
  <c r="CC332"/>
  <c r="CC413"/>
  <c r="CC14"/>
  <c r="CC270"/>
  <c r="CC376"/>
  <c r="CC94"/>
  <c r="CC298"/>
  <c r="CC500"/>
  <c r="CC234"/>
  <c r="CC172"/>
  <c r="CC475"/>
  <c r="CC268"/>
  <c r="CC458"/>
  <c r="CC507"/>
  <c r="CC252"/>
  <c r="CC148"/>
  <c r="CC42"/>
  <c r="CC259"/>
  <c r="CC67"/>
  <c r="CC98"/>
  <c r="CC404"/>
  <c r="CC181"/>
  <c r="CC282"/>
  <c r="CC452"/>
  <c r="CC435"/>
  <c r="CC442"/>
  <c r="CC498"/>
  <c r="CC133"/>
  <c r="CC162"/>
  <c r="CC188"/>
  <c r="CC477"/>
  <c r="CC238"/>
  <c r="CC363"/>
  <c r="CC119"/>
  <c r="CC272"/>
  <c r="CC388"/>
  <c r="CC77"/>
  <c r="CC74"/>
  <c r="CC61"/>
  <c r="CC13"/>
  <c r="CC365"/>
  <c r="CC462"/>
  <c r="CC483"/>
  <c r="CC454"/>
  <c r="CC502"/>
  <c r="CC503"/>
  <c r="CC460"/>
  <c r="CC415"/>
  <c r="CC221"/>
  <c r="CC110"/>
  <c r="CC26"/>
  <c r="CC206"/>
  <c r="CC143"/>
  <c r="CC19"/>
  <c r="CC35"/>
  <c r="CC68"/>
  <c r="CC117"/>
  <c r="CC504"/>
  <c r="CC141"/>
  <c r="CC274"/>
  <c r="CC146"/>
  <c r="CC261"/>
  <c r="CC508"/>
  <c r="CC486"/>
  <c r="CC467"/>
  <c r="CC92"/>
  <c r="CC464"/>
  <c r="CF307"/>
  <c r="CF102"/>
  <c r="A45" i="16"/>
  <c r="A37" i="19"/>
  <c r="CB472" i="10"/>
  <c r="BI24"/>
  <c r="CB128"/>
  <c r="BI440"/>
  <c r="BT120"/>
  <c r="CC416"/>
  <c r="CH248"/>
  <c r="CC240"/>
  <c r="CC200"/>
  <c r="CH104"/>
  <c r="BM393"/>
  <c r="CH289"/>
  <c r="BM423"/>
  <c r="CG353"/>
  <c r="CH385"/>
  <c r="BM369"/>
  <c r="BU489"/>
  <c r="CC55"/>
  <c r="CC319"/>
  <c r="CH353"/>
  <c r="BU441"/>
  <c r="CH503"/>
  <c r="BM479"/>
  <c r="CC463"/>
  <c r="CH463"/>
  <c r="BU439"/>
  <c r="BU423"/>
  <c r="BM415"/>
  <c r="BM399"/>
  <c r="BU343"/>
  <c r="CO319"/>
  <c r="CG263"/>
  <c r="BU191"/>
  <c r="CO167"/>
  <c r="CH103"/>
  <c r="CH95"/>
  <c r="CO417"/>
  <c r="CH345"/>
  <c r="BU345"/>
  <c r="CH265"/>
  <c r="BM209"/>
  <c r="BU81"/>
  <c r="CO289"/>
  <c r="BU169"/>
  <c r="CC73"/>
  <c r="BU41"/>
  <c r="CC25"/>
  <c r="BM99"/>
  <c r="BM326"/>
  <c r="BM461"/>
  <c r="BM380"/>
  <c r="BM307"/>
  <c r="BM347"/>
  <c r="BM165"/>
  <c r="BM102"/>
  <c r="BM22"/>
  <c r="BM37"/>
  <c r="BM459"/>
  <c r="BM357"/>
  <c r="BM314"/>
  <c r="BM462"/>
  <c r="BM282"/>
  <c r="BM204"/>
  <c r="BM174"/>
  <c r="BM50"/>
  <c r="BM125"/>
  <c r="BM482"/>
  <c r="BM346"/>
  <c r="BM134"/>
  <c r="BM442"/>
  <c r="BM379"/>
  <c r="BM302"/>
  <c r="BM164"/>
  <c r="BM251"/>
  <c r="BM316"/>
  <c r="BM69"/>
  <c r="BM133"/>
  <c r="BM483"/>
  <c r="BM43"/>
  <c r="BM413"/>
  <c r="BM308"/>
  <c r="BM214"/>
  <c r="BM240"/>
  <c r="BM139"/>
  <c r="BM269"/>
  <c r="BM261"/>
  <c r="BM35"/>
  <c r="BM75"/>
  <c r="BM363"/>
  <c r="BM382"/>
  <c r="BM285"/>
  <c r="BM190"/>
  <c r="BM148"/>
  <c r="BM78"/>
  <c r="BM315"/>
  <c r="BM82"/>
  <c r="BM21"/>
  <c r="BM68"/>
  <c r="BM299"/>
  <c r="BM208"/>
  <c r="BM157"/>
  <c r="BM116"/>
  <c r="BM332"/>
  <c r="BM339"/>
  <c r="BM110"/>
  <c r="BM370"/>
  <c r="BM219"/>
  <c r="BM252"/>
  <c r="BM396"/>
  <c r="BM404"/>
  <c r="BM238"/>
  <c r="BM317"/>
  <c r="BM443"/>
  <c r="BM328"/>
  <c r="BM445"/>
  <c r="BM507"/>
  <c r="BM376"/>
  <c r="BM210"/>
  <c r="BM18"/>
  <c r="BM356"/>
  <c r="BM416"/>
  <c r="BM187"/>
  <c r="BM216"/>
  <c r="BM228"/>
  <c r="BM453"/>
  <c r="BM304"/>
  <c r="BM334"/>
  <c r="BM154"/>
  <c r="BM218"/>
  <c r="BM132"/>
  <c r="BM486"/>
  <c r="BM403"/>
  <c r="BM333"/>
  <c r="BM320"/>
  <c r="BM27"/>
  <c r="BM460"/>
  <c r="BM98"/>
  <c r="BM26"/>
  <c r="BM352"/>
  <c r="BM36"/>
  <c r="BM344"/>
  <c r="BM469"/>
  <c r="BM283"/>
  <c r="BM173"/>
  <c r="BM52"/>
  <c r="BM323"/>
  <c r="BM13"/>
  <c r="BM19"/>
  <c r="BM77"/>
  <c r="BM107"/>
  <c r="BM406"/>
  <c r="BM286"/>
  <c r="BM80"/>
  <c r="BM85"/>
  <c r="BM115"/>
  <c r="BM278"/>
  <c r="BM170"/>
  <c r="BM106"/>
  <c r="BM472"/>
  <c r="BM492"/>
  <c r="BM474"/>
  <c r="BM211"/>
  <c r="BM147"/>
  <c r="BM20"/>
  <c r="BM397"/>
  <c r="BM200"/>
  <c r="BM340"/>
  <c r="BM108"/>
  <c r="BM504"/>
  <c r="BM260"/>
  <c r="BM424"/>
  <c r="BM488"/>
  <c r="BM458"/>
  <c r="BM202"/>
  <c r="BM267"/>
  <c r="BM131"/>
  <c r="BM254"/>
  <c r="BM395"/>
  <c r="BM408"/>
  <c r="BM288"/>
  <c r="BM179"/>
  <c r="BM114"/>
  <c r="BM45"/>
  <c r="BM476"/>
  <c r="BM350"/>
  <c r="BM60"/>
  <c r="BM438"/>
  <c r="BM195"/>
  <c r="BM256"/>
  <c r="BM414"/>
  <c r="BM178"/>
  <c r="BM493"/>
  <c r="BM325"/>
  <c r="BM44"/>
  <c r="BM180"/>
  <c r="BM477"/>
  <c r="BM144"/>
  <c r="BM280"/>
  <c r="BM295"/>
  <c r="BM276"/>
  <c r="BM67"/>
  <c r="BM54"/>
  <c r="BM94"/>
  <c r="BM361"/>
  <c r="BM264"/>
  <c r="BM312"/>
  <c r="BM491"/>
  <c r="BM171"/>
  <c r="BM427"/>
  <c r="BM152"/>
  <c r="BM230"/>
  <c r="BM422"/>
  <c r="BM53"/>
  <c r="BM452"/>
  <c r="BM186"/>
  <c r="BM140"/>
  <c r="BM508"/>
  <c r="BM366"/>
  <c r="BM62"/>
  <c r="BM109"/>
  <c r="BM450"/>
  <c r="BM221"/>
  <c r="BM194"/>
  <c r="BM88"/>
  <c r="BM342"/>
  <c r="BM128"/>
  <c r="BM155"/>
  <c r="BM303"/>
  <c r="BM234"/>
  <c r="BM163"/>
  <c r="BM331"/>
  <c r="BM258"/>
  <c r="BM502"/>
  <c r="BM277"/>
  <c r="BM58"/>
  <c r="BM83"/>
  <c r="BM358"/>
  <c r="BM84"/>
  <c r="BM387"/>
  <c r="BM222"/>
  <c r="BM435"/>
  <c r="BM184"/>
  <c r="BM229"/>
  <c r="BM349"/>
  <c r="BM287"/>
  <c r="BM34"/>
  <c r="BM498"/>
  <c r="BM126"/>
  <c r="BM296"/>
  <c r="BM298"/>
  <c r="BM38"/>
  <c r="BM101"/>
  <c r="BM437"/>
  <c r="BM90"/>
  <c r="BM470"/>
  <c r="BM250"/>
  <c r="BM162"/>
  <c r="BM454"/>
  <c r="BM203"/>
  <c r="BM500"/>
  <c r="BM104"/>
  <c r="BM471"/>
  <c r="BM266"/>
  <c r="BM272"/>
  <c r="BM253"/>
  <c r="BM311"/>
  <c r="BM505"/>
  <c r="BM235"/>
  <c r="BM400"/>
  <c r="BM95"/>
  <c r="CG265"/>
  <c r="CG52"/>
  <c r="CG147"/>
  <c r="CG84"/>
  <c r="CG91"/>
  <c r="CG99"/>
  <c r="CG28"/>
  <c r="CG138"/>
  <c r="CG115"/>
  <c r="CG229"/>
  <c r="CG42"/>
  <c r="CG78"/>
  <c r="CG221"/>
  <c r="CG275"/>
  <c r="CG154"/>
  <c r="CG172"/>
  <c r="CG110"/>
  <c r="CG291"/>
  <c r="CG146"/>
  <c r="CG86"/>
  <c r="CG107"/>
  <c r="CG16"/>
  <c r="CG259"/>
  <c r="CG94"/>
  <c r="CG133"/>
  <c r="CG413"/>
  <c r="CG292"/>
  <c r="CG400"/>
  <c r="CG356"/>
  <c r="CG276"/>
  <c r="CG443"/>
  <c r="CG430"/>
  <c r="CG362"/>
  <c r="CG301"/>
  <c r="CG450"/>
  <c r="CG390"/>
  <c r="CG434"/>
  <c r="CG428"/>
  <c r="CG404"/>
  <c r="CG498"/>
  <c r="CG340"/>
  <c r="CG397"/>
  <c r="CG432"/>
  <c r="CG403"/>
  <c r="CG253"/>
  <c r="CG142"/>
  <c r="CG355"/>
  <c r="CG330"/>
  <c r="CG357"/>
  <c r="CG51"/>
  <c r="CG21"/>
  <c r="CG365"/>
  <c r="CG442"/>
  <c r="CG320"/>
  <c r="CG461"/>
  <c r="CG364"/>
  <c r="CG454"/>
  <c r="CG470"/>
  <c r="CG68"/>
  <c r="CG75"/>
  <c r="CG304"/>
  <c r="CG379"/>
  <c r="CG435"/>
  <c r="CG309"/>
  <c r="CG458"/>
  <c r="CG256"/>
  <c r="CG314"/>
  <c r="CG384"/>
  <c r="CG494"/>
  <c r="CG101"/>
  <c r="CG440"/>
  <c r="CG499"/>
  <c r="CG370"/>
  <c r="CG349"/>
  <c r="CG333"/>
  <c r="CG410"/>
  <c r="CG485"/>
  <c r="CG74"/>
  <c r="CG238"/>
  <c r="CG451"/>
  <c r="CG476"/>
  <c r="CG324"/>
  <c r="CG302"/>
  <c r="CG156"/>
  <c r="CG278"/>
  <c r="CG328"/>
  <c r="CG462"/>
  <c r="CG488"/>
  <c r="CG453"/>
  <c r="CG426"/>
  <c r="CG360"/>
  <c r="CG341"/>
  <c r="CG299"/>
  <c r="CG389"/>
  <c r="CG486"/>
  <c r="CG424"/>
  <c r="CG490"/>
  <c r="CG264"/>
  <c r="CG491"/>
  <c r="CG468"/>
  <c r="CG418"/>
  <c r="CG54"/>
  <c r="CG170"/>
  <c r="CG344"/>
  <c r="CG482"/>
  <c r="CG420"/>
  <c r="CG507"/>
  <c r="CG459"/>
  <c r="CG438"/>
  <c r="CG483"/>
  <c r="CG437"/>
  <c r="CG98"/>
  <c r="CG387"/>
  <c r="CG466"/>
  <c r="CG34"/>
  <c r="CG123"/>
  <c r="CG162"/>
  <c r="CG188"/>
  <c r="CG165"/>
  <c r="CG166"/>
  <c r="CG484"/>
  <c r="CG422"/>
  <c r="CG358"/>
  <c r="CG412"/>
  <c r="CG315"/>
  <c r="CG493"/>
  <c r="CG331"/>
  <c r="CG396"/>
  <c r="CG419"/>
  <c r="CG288"/>
  <c r="CG374"/>
  <c r="CG181"/>
  <c r="CG359"/>
  <c r="CG394"/>
  <c r="CG469"/>
  <c r="CG391"/>
  <c r="CG352"/>
  <c r="CG501"/>
  <c r="CG480"/>
  <c r="CG376"/>
  <c r="CG475"/>
  <c r="CG12"/>
  <c r="CG76"/>
  <c r="CG268"/>
  <c r="CG282"/>
  <c r="CG408"/>
  <c r="CG467"/>
  <c r="CG308"/>
  <c r="CG477"/>
  <c r="CG446"/>
  <c r="CG372"/>
  <c r="CG492"/>
  <c r="CG83"/>
  <c r="CG269"/>
  <c r="CG108"/>
  <c r="CG479"/>
  <c r="CG363"/>
  <c r="CG496"/>
  <c r="CG92"/>
  <c r="CG336"/>
  <c r="CG325"/>
  <c r="CG230"/>
  <c r="CG373"/>
  <c r="CG478"/>
  <c r="CG416"/>
  <c r="CG506"/>
  <c r="CG26"/>
  <c r="CG119"/>
  <c r="CG366"/>
  <c r="CG472"/>
  <c r="CG427"/>
  <c r="CG79"/>
  <c r="CG287"/>
  <c r="CG504"/>
  <c r="CG339"/>
  <c r="CG307"/>
  <c r="CG369"/>
  <c r="CG258"/>
  <c r="CG347"/>
  <c r="CB337"/>
  <c r="CB306"/>
  <c r="CB317"/>
  <c r="BN347"/>
  <c r="CB504"/>
  <c r="BI215"/>
  <c r="CB56"/>
  <c r="BI112"/>
  <c r="BN72"/>
  <c r="BT64"/>
  <c r="CF128"/>
  <c r="CB231"/>
  <c r="BN64"/>
  <c r="BT247"/>
  <c r="BT448"/>
  <c r="BI473"/>
  <c r="BN465"/>
  <c r="BN449"/>
  <c r="A6" i="19"/>
  <c r="CO61" i="10"/>
  <c r="CH277"/>
  <c r="CH245"/>
  <c r="CH117"/>
  <c r="CC45"/>
  <c r="CC29"/>
  <c r="CO248"/>
  <c r="CH192"/>
  <c r="CH184"/>
  <c r="CG136"/>
  <c r="CC104"/>
  <c r="CH96"/>
  <c r="BM177"/>
  <c r="CH327"/>
  <c r="BM201"/>
  <c r="BU103"/>
  <c r="BM193"/>
  <c r="CG329"/>
  <c r="BM217"/>
  <c r="BU129"/>
  <c r="BM249"/>
  <c r="BM183"/>
  <c r="CO295"/>
  <c r="CG377"/>
  <c r="CC113"/>
  <c r="CG463"/>
  <c r="CH423"/>
  <c r="CH407"/>
  <c r="BU367"/>
  <c r="CC351"/>
  <c r="BM335"/>
  <c r="CH303"/>
  <c r="CC279"/>
  <c r="CH263"/>
  <c r="CC255"/>
  <c r="CH215"/>
  <c r="CH199"/>
  <c r="BM191"/>
  <c r="CH159"/>
  <c r="CH127"/>
  <c r="BU119"/>
  <c r="CG111"/>
  <c r="BM47"/>
  <c r="CG47"/>
  <c r="BU31"/>
  <c r="CH15"/>
  <c r="BU361"/>
  <c r="BM313"/>
  <c r="CH281"/>
  <c r="CH241"/>
  <c r="BU145"/>
  <c r="CC129"/>
  <c r="CH97"/>
  <c r="CO97"/>
  <c r="BM257"/>
  <c r="CC505"/>
  <c r="BM337"/>
  <c r="CH321"/>
  <c r="CO321"/>
  <c r="CH257"/>
  <c r="BM153"/>
  <c r="CC137"/>
  <c r="BM105"/>
  <c r="CH89"/>
  <c r="CH73"/>
  <c r="BM161"/>
  <c r="BU220"/>
  <c r="BU204"/>
  <c r="BU492"/>
  <c r="BU310"/>
  <c r="BU318"/>
  <c r="BU387"/>
  <c r="BU467"/>
  <c r="BU268"/>
  <c r="BU507"/>
  <c r="BU59"/>
  <c r="BU227"/>
  <c r="BU403"/>
  <c r="BU237"/>
  <c r="BU435"/>
  <c r="BU93"/>
  <c r="BU245"/>
  <c r="BU483"/>
  <c r="BU90"/>
  <c r="BU174"/>
  <c r="BU252"/>
  <c r="BU314"/>
  <c r="BU382"/>
  <c r="BU460"/>
  <c r="BU84"/>
  <c r="BU212"/>
  <c r="BU92"/>
  <c r="BU14"/>
  <c r="BU19"/>
  <c r="BU12"/>
  <c r="BU355"/>
  <c r="BU140"/>
  <c r="BU198"/>
  <c r="BU270"/>
  <c r="BU342"/>
  <c r="BU408"/>
  <c r="BU486"/>
  <c r="BU138"/>
  <c r="BU94"/>
  <c r="BU101"/>
  <c r="BU371"/>
  <c r="BU499"/>
  <c r="BU29"/>
  <c r="BU96"/>
  <c r="BU182"/>
  <c r="BU258"/>
  <c r="BU322"/>
  <c r="BU390"/>
  <c r="BU470"/>
  <c r="BU132"/>
  <c r="BU67"/>
  <c r="BU82"/>
  <c r="BU21"/>
  <c r="BU26"/>
  <c r="BU30"/>
  <c r="BU216"/>
  <c r="BU332"/>
  <c r="BU442"/>
  <c r="BU144"/>
  <c r="BU106"/>
  <c r="BU35"/>
  <c r="BU276"/>
  <c r="BU118"/>
  <c r="BU350"/>
  <c r="BU224"/>
  <c r="BU388"/>
  <c r="BU176"/>
  <c r="BU406"/>
  <c r="BU189"/>
  <c r="BU349"/>
  <c r="BU122"/>
  <c r="BU312"/>
  <c r="BU155"/>
  <c r="BU299"/>
  <c r="BU429"/>
  <c r="BU192"/>
  <c r="BU326"/>
  <c r="BU221"/>
  <c r="BU293"/>
  <c r="BU91"/>
  <c r="BU508"/>
  <c r="BU291"/>
  <c r="BU396"/>
  <c r="BU195"/>
  <c r="BU501"/>
  <c r="BU376"/>
  <c r="BU427"/>
  <c r="BU218"/>
  <c r="BU179"/>
  <c r="BU485"/>
  <c r="BU133"/>
  <c r="BU165"/>
  <c r="BU214"/>
  <c r="BU162"/>
  <c r="BU352"/>
  <c r="BU27"/>
  <c r="BU173"/>
  <c r="BU506"/>
  <c r="BU422"/>
  <c r="BU163"/>
  <c r="BU395"/>
  <c r="BU453"/>
  <c r="BU210"/>
  <c r="BU306"/>
  <c r="BU434"/>
  <c r="BU134"/>
  <c r="BU86"/>
  <c r="BU109"/>
  <c r="BU110"/>
  <c r="BU142"/>
  <c r="BU302"/>
  <c r="BU178"/>
  <c r="BU340"/>
  <c r="BU451"/>
  <c r="BU166"/>
  <c r="BU290"/>
  <c r="BU402"/>
  <c r="BU28"/>
  <c r="BU238"/>
  <c r="BU338"/>
  <c r="BU136"/>
  <c r="BU308"/>
  <c r="BU336"/>
  <c r="BU139"/>
  <c r="BU301"/>
  <c r="BU123"/>
  <c r="BU248"/>
  <c r="BU466"/>
  <c r="BU381"/>
  <c r="BU66"/>
  <c r="BU278"/>
  <c r="BU420"/>
  <c r="BU412"/>
  <c r="BU277"/>
  <c r="BU334"/>
  <c r="BU261"/>
  <c r="BU405"/>
  <c r="BU284"/>
  <c r="BU117"/>
  <c r="BU478"/>
  <c r="BU389"/>
  <c r="BU54"/>
  <c r="BU282"/>
  <c r="BU131"/>
  <c r="BU104"/>
  <c r="BU226"/>
  <c r="BU346"/>
  <c r="BU450"/>
  <c r="BU148"/>
  <c r="BU108"/>
  <c r="BU100"/>
  <c r="BU262"/>
  <c r="BU116"/>
  <c r="BU36"/>
  <c r="BU266"/>
  <c r="BU454"/>
  <c r="BU184"/>
  <c r="BU430"/>
  <c r="BU205"/>
  <c r="BU124"/>
  <c r="BU330"/>
  <c r="BU171"/>
  <c r="BU315"/>
  <c r="BU445"/>
  <c r="BU83"/>
  <c r="BU196"/>
  <c r="BU348"/>
  <c r="BU20"/>
  <c r="BU309"/>
  <c r="BU172"/>
  <c r="BU22"/>
  <c r="BU150"/>
  <c r="BU410"/>
  <c r="BU424"/>
  <c r="BU459"/>
  <c r="BU240"/>
  <c r="BU211"/>
  <c r="BU45"/>
  <c r="BU386"/>
  <c r="BU333"/>
  <c r="BU70"/>
  <c r="BU413"/>
  <c r="BU316"/>
  <c r="BU275"/>
  <c r="BU69"/>
  <c r="BU372"/>
  <c r="BU469"/>
  <c r="BU24"/>
  <c r="BU147"/>
  <c r="BU206"/>
  <c r="BU475"/>
  <c r="BU264"/>
  <c r="BU494"/>
  <c r="BU43"/>
  <c r="BU168"/>
  <c r="BU114"/>
  <c r="BU78"/>
  <c r="BU50"/>
  <c r="BU500"/>
  <c r="BU246"/>
  <c r="BU99"/>
  <c r="BU416"/>
  <c r="BU347"/>
  <c r="BU364"/>
  <c r="BU341"/>
  <c r="BU356"/>
  <c r="BU61"/>
  <c r="BU472"/>
  <c r="BU188"/>
  <c r="BU323"/>
  <c r="BU46"/>
  <c r="BU411"/>
  <c r="BU426"/>
  <c r="BU13"/>
  <c r="BU404"/>
  <c r="BU446"/>
  <c r="BU504"/>
  <c r="BU335"/>
  <c r="BU157"/>
  <c r="BU263"/>
  <c r="BU255"/>
  <c r="BU368"/>
  <c r="BU490"/>
  <c r="BU79"/>
  <c r="BU203"/>
  <c r="BU471"/>
  <c r="BU71"/>
  <c r="BU152"/>
  <c r="BU363"/>
  <c r="BU267"/>
  <c r="BU383"/>
  <c r="BU461"/>
  <c r="BU455"/>
  <c r="BU307"/>
  <c r="BU51"/>
  <c r="BU175"/>
  <c r="BU52"/>
  <c r="BU458"/>
  <c r="BU18"/>
  <c r="BU400"/>
  <c r="BU443"/>
  <c r="BU242"/>
  <c r="BU474"/>
  <c r="BU68"/>
  <c r="BU76"/>
  <c r="BU324"/>
  <c r="BU38"/>
  <c r="BU498"/>
  <c r="BU244"/>
  <c r="BU243"/>
  <c r="BU53"/>
  <c r="BU354"/>
  <c r="BU331"/>
  <c r="BU125"/>
  <c r="BU360"/>
  <c r="BU325"/>
  <c r="BU300"/>
  <c r="BU462"/>
  <c r="BU491"/>
  <c r="BU251"/>
  <c r="BU190"/>
  <c r="BU328"/>
  <c r="BU447"/>
  <c r="BU37"/>
  <c r="BU437"/>
  <c r="BU181"/>
  <c r="BU399"/>
  <c r="BU250"/>
  <c r="BU339"/>
  <c r="BU304"/>
  <c r="BU146"/>
  <c r="BU202"/>
  <c r="BU75"/>
  <c r="BU187"/>
  <c r="BU149"/>
  <c r="BU170"/>
  <c r="BU320"/>
  <c r="BU48"/>
  <c r="BU154"/>
  <c r="BU317"/>
  <c r="BU164"/>
  <c r="BU115"/>
  <c r="BU421"/>
  <c r="BU379"/>
  <c r="BU158"/>
  <c r="BU374"/>
  <c r="BU296"/>
  <c r="BU484"/>
  <c r="BU234"/>
  <c r="BU219"/>
  <c r="BU493"/>
  <c r="BU256"/>
  <c r="BU213"/>
  <c r="BU235"/>
  <c r="BU236"/>
  <c r="BU373"/>
  <c r="BU259"/>
  <c r="BU476"/>
  <c r="BU85"/>
  <c r="BU295"/>
  <c r="BU156"/>
  <c r="BU366"/>
  <c r="BU208"/>
  <c r="BU98"/>
  <c r="BU77"/>
  <c r="BU222"/>
  <c r="BU199"/>
  <c r="BU358"/>
  <c r="BU274"/>
  <c r="BU452"/>
  <c r="BU126"/>
  <c r="BU228"/>
  <c r="BU167"/>
  <c r="BU10"/>
  <c r="BU63"/>
  <c r="BU60"/>
  <c r="BU344"/>
  <c r="BU397"/>
  <c r="BU414"/>
  <c r="BU42"/>
  <c r="BU253"/>
  <c r="BU280"/>
  <c r="BU502"/>
  <c r="BU160"/>
  <c r="BU62"/>
  <c r="BU130"/>
  <c r="BU260"/>
  <c r="BU283"/>
  <c r="BU107"/>
  <c r="BU428"/>
  <c r="BU365"/>
  <c r="BU44"/>
  <c r="BU394"/>
  <c r="BU398"/>
  <c r="BU141"/>
  <c r="BU230"/>
  <c r="BU357"/>
  <c r="BU58"/>
  <c r="BU254"/>
  <c r="BU294"/>
  <c r="BU311"/>
  <c r="BU288"/>
  <c r="BU285"/>
  <c r="BU468"/>
  <c r="BU477"/>
  <c r="BU197"/>
  <c r="BU186"/>
  <c r="BU380"/>
  <c r="BU183"/>
  <c r="BU298"/>
  <c r="BU74"/>
  <c r="BU11"/>
  <c r="BU482"/>
  <c r="BU391"/>
  <c r="BU286"/>
  <c r="A11" i="19"/>
  <c r="CC457" i="10"/>
  <c r="BT449"/>
  <c r="BI433"/>
  <c r="CO101"/>
  <c r="BU229"/>
  <c r="CC205"/>
  <c r="CH189"/>
  <c r="CC312"/>
  <c r="CH256"/>
  <c r="BM224"/>
  <c r="CC184"/>
  <c r="CC176"/>
  <c r="BU57"/>
  <c r="CG489"/>
  <c r="CC495"/>
  <c r="BU401"/>
  <c r="CH473"/>
  <c r="BM225"/>
  <c r="BU415"/>
  <c r="BM271"/>
  <c r="CG417"/>
  <c r="BU153"/>
  <c r="CO495"/>
  <c r="CC487"/>
  <c r="CC479"/>
  <c r="BU463"/>
  <c r="CG455"/>
  <c r="CG447"/>
  <c r="CO439"/>
  <c r="BU407"/>
  <c r="CG367"/>
  <c r="CC367"/>
  <c r="BU351"/>
  <c r="CC287"/>
  <c r="BM279"/>
  <c r="CC263"/>
  <c r="BM255"/>
  <c r="CH143"/>
  <c r="CC87"/>
  <c r="CH79"/>
  <c r="CH63"/>
  <c r="CC31"/>
  <c r="BU241"/>
  <c r="CH225"/>
  <c r="CC193"/>
  <c r="BU177"/>
  <c r="CH161"/>
  <c r="CO145"/>
  <c r="CC145"/>
  <c r="CG113"/>
  <c r="BU33"/>
  <c r="CH17"/>
  <c r="BU111"/>
  <c r="CG351"/>
  <c r="BU425"/>
  <c r="BU289"/>
  <c r="CH273"/>
  <c r="CC273"/>
  <c r="BU137"/>
  <c r="CC57"/>
  <c r="CC41"/>
  <c r="BM25"/>
  <c r="CH177"/>
  <c r="BU329"/>
  <c r="BM407"/>
  <c r="V2" i="19"/>
  <c r="V1" s="1"/>
  <c r="A14"/>
  <c r="A2" i="10"/>
  <c r="GF1" i="16" s="1"/>
  <c r="CN445" i="10"/>
  <c r="CN447"/>
  <c r="CN349"/>
  <c r="CN341"/>
  <c r="CN322"/>
  <c r="CN281"/>
  <c r="CN401"/>
  <c r="CN312"/>
  <c r="CN303"/>
  <c r="CN438"/>
  <c r="CN393"/>
  <c r="CN364"/>
  <c r="CN305"/>
  <c r="CN275"/>
  <c r="CN493"/>
  <c r="CN361"/>
  <c r="CN357"/>
  <c r="CN336"/>
  <c r="CN290"/>
  <c r="CN287"/>
  <c r="CN267"/>
  <c r="CN249"/>
  <c r="CN206"/>
  <c r="CN200"/>
  <c r="CN174"/>
  <c r="CN335"/>
  <c r="CN318"/>
  <c r="CN264"/>
  <c r="CN259"/>
  <c r="CN252"/>
  <c r="CN240"/>
  <c r="CN196"/>
  <c r="CN166"/>
  <c r="CN159"/>
  <c r="CN152"/>
  <c r="CN136"/>
  <c r="CN98"/>
  <c r="CN90"/>
  <c r="CN70"/>
  <c r="CN410"/>
  <c r="CN190"/>
  <c r="CN154"/>
  <c r="CN122"/>
  <c r="CN454"/>
  <c r="CN409"/>
  <c r="CN379"/>
  <c r="CN367"/>
  <c r="CN233"/>
  <c r="CN211"/>
  <c r="CN158"/>
  <c r="CN132"/>
  <c r="CN74"/>
  <c r="CN333"/>
  <c r="CN327"/>
  <c r="CN297"/>
  <c r="CN251"/>
  <c r="CN184"/>
  <c r="CN42"/>
  <c r="CN34"/>
  <c r="CN28"/>
  <c r="CN351"/>
  <c r="CN183"/>
  <c r="CN168"/>
  <c r="CN150"/>
  <c r="CN86"/>
  <c r="CN84"/>
  <c r="CN60"/>
  <c r="CN52"/>
  <c r="CN22"/>
  <c r="CN469"/>
  <c r="CN248"/>
  <c r="CN244"/>
  <c r="CN155"/>
  <c r="CN144"/>
  <c r="CN62"/>
  <c r="CN58"/>
  <c r="CN308"/>
  <c r="CN194"/>
  <c r="CN189"/>
  <c r="CN104"/>
  <c r="CN94"/>
  <c r="CN14"/>
  <c r="CN491"/>
  <c r="CN431"/>
  <c r="CN309"/>
  <c r="CN246"/>
  <c r="CN161"/>
  <c r="CN139"/>
  <c r="CN78"/>
  <c r="CN11"/>
  <c r="CN37"/>
  <c r="CN53"/>
  <c r="CN142"/>
  <c r="CN274"/>
  <c r="CN273"/>
  <c r="CN18"/>
  <c r="CN421"/>
  <c r="CN225"/>
  <c r="CN143"/>
  <c r="CN10"/>
  <c r="CN497"/>
  <c r="CN131"/>
  <c r="CN221"/>
  <c r="CN23"/>
  <c r="CN91"/>
  <c r="CN93"/>
  <c r="CN105"/>
  <c r="CN123"/>
  <c r="CN234"/>
  <c r="CN229"/>
  <c r="CN242"/>
  <c r="CN17"/>
  <c r="CN59"/>
  <c r="CN95"/>
  <c r="CN115"/>
  <c r="CN130"/>
  <c r="CN27"/>
  <c r="CN87"/>
  <c r="CN99"/>
  <c r="CN434"/>
  <c r="CN255"/>
  <c r="CN205"/>
  <c r="CN41"/>
  <c r="CN45"/>
  <c r="CN49"/>
  <c r="CN107"/>
  <c r="CN109"/>
  <c r="CN111"/>
  <c r="CN129"/>
  <c r="CN146"/>
  <c r="CN279"/>
  <c r="CN38"/>
  <c r="CN63"/>
  <c r="CN47"/>
  <c r="CN31"/>
  <c r="CN75"/>
  <c r="CN404"/>
  <c r="CN29"/>
  <c r="CN39"/>
  <c r="CN89"/>
  <c r="CN117"/>
  <c r="CN133"/>
  <c r="CN218"/>
  <c r="CN237"/>
  <c r="CN265"/>
  <c r="CN12"/>
  <c r="CN65"/>
  <c r="CN289"/>
  <c r="CN253"/>
  <c r="CN83"/>
  <c r="CN85"/>
  <c r="CN226"/>
  <c r="CN134"/>
  <c r="CN291"/>
  <c r="CN188"/>
  <c r="CN67"/>
  <c r="CN108"/>
  <c r="CN377"/>
  <c r="CN170"/>
  <c r="CN141"/>
  <c r="CN43"/>
  <c r="CN69"/>
  <c r="CN258"/>
  <c r="CN245"/>
  <c r="CN263"/>
  <c r="CN330"/>
  <c r="CN495"/>
  <c r="CN331"/>
  <c r="CN19"/>
  <c r="CN266"/>
  <c r="CN33"/>
  <c r="CN68"/>
  <c r="CN119"/>
  <c r="CN241"/>
  <c r="CN71"/>
  <c r="CN137"/>
  <c r="CN92"/>
  <c r="CN61"/>
  <c r="CN165"/>
  <c r="CN181"/>
  <c r="CN110"/>
  <c r="CN51"/>
  <c r="CN15"/>
  <c r="CN268"/>
  <c r="CN388"/>
  <c r="CN272"/>
  <c r="CN385"/>
  <c r="CN57"/>
  <c r="CN269"/>
  <c r="CN162"/>
  <c r="CN475"/>
  <c r="CN222"/>
  <c r="CN238"/>
  <c r="CN76"/>
  <c r="CN324"/>
  <c r="CN414"/>
  <c r="CN503"/>
  <c r="CN100"/>
  <c r="CN474"/>
  <c r="CN467"/>
  <c r="CN125"/>
  <c r="CN113"/>
  <c r="CN138"/>
  <c r="CN415"/>
  <c r="CN66"/>
  <c r="CN505"/>
  <c r="CN21"/>
  <c r="CN73"/>
  <c r="CN81"/>
  <c r="CN121"/>
  <c r="CN127"/>
  <c r="CN250"/>
  <c r="CN172"/>
  <c r="CN97"/>
  <c r="CN101"/>
  <c r="CN185"/>
  <c r="CN451"/>
  <c r="CN55"/>
  <c r="CN355"/>
  <c r="CN413"/>
  <c r="CN471"/>
  <c r="CN261"/>
  <c r="CN35"/>
  <c r="CN54"/>
  <c r="CN365"/>
  <c r="CN468"/>
  <c r="CN44"/>
  <c r="CN25"/>
  <c r="CN103"/>
  <c r="CN501"/>
  <c r="CN13"/>
  <c r="CN20"/>
  <c r="CN479"/>
  <c r="CN77"/>
  <c r="CN32"/>
  <c r="CN502"/>
  <c r="CN36"/>
  <c r="CN270"/>
  <c r="CN363"/>
  <c r="CN304"/>
  <c r="CN79"/>
  <c r="CN282"/>
  <c r="CN442"/>
  <c r="CN506"/>
  <c r="CN498"/>
  <c r="CL327"/>
  <c r="CL430"/>
  <c r="CL243"/>
  <c r="CL212"/>
  <c r="CL186"/>
  <c r="CL162"/>
  <c r="CL100"/>
  <c r="CL82"/>
  <c r="CL53"/>
  <c r="CL218"/>
  <c r="CL211"/>
  <c r="CL188"/>
  <c r="CL187"/>
  <c r="CL184"/>
  <c r="CL182"/>
  <c r="CL189"/>
  <c r="CL95"/>
  <c r="CL50"/>
  <c r="CL313"/>
  <c r="CL180"/>
  <c r="CL179"/>
  <c r="CL156"/>
  <c r="CL45"/>
  <c r="CL43"/>
  <c r="CL46"/>
  <c r="CL224"/>
  <c r="CL174"/>
  <c r="CL47"/>
  <c r="CL229"/>
  <c r="CL34"/>
  <c r="CL17"/>
  <c r="CL20"/>
  <c r="CL319"/>
  <c r="CL97"/>
  <c r="CL146"/>
  <c r="CL29"/>
  <c r="CL121"/>
  <c r="CL73"/>
  <c r="CL129"/>
  <c r="CL269"/>
  <c r="CL284"/>
  <c r="CL155"/>
  <c r="CL234"/>
  <c r="CL291"/>
  <c r="CL74"/>
  <c r="CL263"/>
  <c r="CL463"/>
  <c r="CL86"/>
  <c r="CL33"/>
  <c r="CL258"/>
  <c r="CL415"/>
  <c r="CL376"/>
  <c r="CL94"/>
  <c r="CL35"/>
  <c r="CL81"/>
  <c r="CL68"/>
  <c r="CL93"/>
  <c r="CL117"/>
  <c r="CL261"/>
  <c r="CL355"/>
  <c r="CL259"/>
  <c r="CL101"/>
  <c r="CL109"/>
  <c r="CL13"/>
  <c r="CL77"/>
  <c r="CL289"/>
  <c r="CL363"/>
  <c r="CL295"/>
  <c r="CL31"/>
  <c r="CL76"/>
  <c r="CL67"/>
  <c r="CL38"/>
  <c r="CL98"/>
  <c r="CL12"/>
  <c r="CL377"/>
  <c r="CL311"/>
  <c r="CL475"/>
  <c r="CL51"/>
  <c r="CL15"/>
  <c r="CL185"/>
  <c r="CL133"/>
  <c r="CL332"/>
  <c r="CL85"/>
  <c r="CL307"/>
  <c r="CL65"/>
  <c r="CL238"/>
  <c r="CL141"/>
  <c r="CL266"/>
  <c r="CL108"/>
  <c r="CL54"/>
  <c r="CL246"/>
  <c r="CL39"/>
  <c r="CL161"/>
  <c r="CL214"/>
  <c r="CL343"/>
  <c r="CL484"/>
  <c r="CL401"/>
  <c r="CL429"/>
  <c r="CL318"/>
  <c r="CL367"/>
  <c r="CL342"/>
  <c r="CL296"/>
  <c r="CL323"/>
  <c r="CL402"/>
  <c r="CL168"/>
  <c r="CL62"/>
  <c r="CL11"/>
  <c r="CL310"/>
  <c r="CL150"/>
  <c r="CL486"/>
  <c r="CL329"/>
  <c r="CL264"/>
  <c r="CL166"/>
  <c r="CL359"/>
  <c r="CL19"/>
  <c r="CL451"/>
  <c r="CL282"/>
  <c r="CL298"/>
  <c r="CL213"/>
  <c r="CL490"/>
  <c r="CL431"/>
  <c r="CL320"/>
  <c r="CL371"/>
  <c r="CL300"/>
  <c r="CL442"/>
  <c r="CL71"/>
  <c r="CL331"/>
  <c r="CL492"/>
  <c r="CL345"/>
  <c r="CL170"/>
  <c r="CL506"/>
  <c r="CL397"/>
  <c r="CL439"/>
  <c r="CL495"/>
  <c r="CL165"/>
  <c r="CL201"/>
  <c r="CL383"/>
  <c r="CL326"/>
  <c r="CL348"/>
  <c r="CL265"/>
  <c r="CL30"/>
  <c r="CL91"/>
  <c r="CL227"/>
  <c r="CL330"/>
  <c r="CL118"/>
  <c r="CL501"/>
  <c r="CL103"/>
  <c r="CL113"/>
  <c r="CL235"/>
  <c r="CL413"/>
  <c r="CL25"/>
  <c r="CL160"/>
  <c r="CL341"/>
  <c r="CL469"/>
  <c r="CL403"/>
  <c r="CL379"/>
  <c r="CL478"/>
  <c r="CL461"/>
  <c r="CL344"/>
  <c r="CL347"/>
  <c r="CL228"/>
  <c r="CL152"/>
  <c r="CL271"/>
  <c r="CL471"/>
  <c r="CL132"/>
  <c r="CL477"/>
  <c r="CL437"/>
  <c r="CL285"/>
  <c r="CL306"/>
  <c r="CL337"/>
  <c r="CL349"/>
  <c r="CL424"/>
  <c r="CL78"/>
  <c r="CL479"/>
  <c r="CL505"/>
  <c r="CL226"/>
  <c r="CL206"/>
  <c r="CL476"/>
  <c r="CL57"/>
  <c r="CL233"/>
  <c r="CL137"/>
  <c r="CL202"/>
  <c r="CL339"/>
  <c r="CL21"/>
  <c r="CL405"/>
  <c r="CL381"/>
  <c r="CL494"/>
  <c r="CL322"/>
  <c r="CL499"/>
  <c r="CL373"/>
  <c r="CL346"/>
  <c r="CL302"/>
  <c r="CL356"/>
  <c r="CL262"/>
  <c r="CL303"/>
  <c r="CL87"/>
  <c r="CL27"/>
  <c r="CL333"/>
  <c r="CL169"/>
  <c r="CL90"/>
  <c r="CL374"/>
  <c r="CL273"/>
  <c r="CL222"/>
  <c r="CL70"/>
  <c r="CL425"/>
  <c r="CL481"/>
  <c r="CL503"/>
  <c r="CL89"/>
  <c r="CL42"/>
  <c r="CL75"/>
  <c r="CL37"/>
  <c r="CL308"/>
  <c r="CL407"/>
  <c r="CL417"/>
  <c r="CL375"/>
  <c r="CL406"/>
  <c r="CL124"/>
  <c r="CL236"/>
  <c r="CL283"/>
  <c r="CL105"/>
  <c r="CL125"/>
  <c r="CL279"/>
  <c r="CL14"/>
  <c r="CL404"/>
  <c r="CL272"/>
  <c r="CL154"/>
  <c r="CL410"/>
  <c r="CL84"/>
  <c r="CL193"/>
  <c r="CL250"/>
  <c r="CL411"/>
  <c r="CL389"/>
  <c r="CL445"/>
  <c r="CL421"/>
  <c r="CL386"/>
  <c r="CL312"/>
  <c r="CL422"/>
  <c r="CL352"/>
  <c r="CL336"/>
  <c r="CL453"/>
  <c r="CL305"/>
  <c r="CL358"/>
  <c r="CL143"/>
  <c r="CL49"/>
  <c r="CL274"/>
  <c r="CL107"/>
  <c r="CL438"/>
  <c r="CL293"/>
  <c r="CL244"/>
  <c r="CL116"/>
  <c r="CL443"/>
  <c r="CL275"/>
  <c r="CL142"/>
  <c r="CL280"/>
  <c r="CL324"/>
  <c r="CL365"/>
  <c r="CL83"/>
  <c r="CL172"/>
  <c r="CL247"/>
  <c r="CL455"/>
  <c r="CL507"/>
  <c r="CL450"/>
  <c r="CL393"/>
  <c r="CL447"/>
  <c r="CL423"/>
  <c r="CL398"/>
  <c r="CL314"/>
  <c r="CL432"/>
  <c r="CL354"/>
  <c r="CL338"/>
  <c r="CL468"/>
  <c r="CL309"/>
  <c r="CL360"/>
  <c r="CL145"/>
  <c r="CL55"/>
  <c r="CL496"/>
  <c r="CL297"/>
  <c r="CL128"/>
  <c r="CL482"/>
  <c r="CL315"/>
  <c r="CL256"/>
  <c r="CL140"/>
  <c r="CL452"/>
  <c r="CL502"/>
  <c r="CL467"/>
  <c r="CL63"/>
  <c r="CL387"/>
  <c r="CL287"/>
  <c r="CL408"/>
  <c r="CL36"/>
  <c r="CL428"/>
  <c r="CL399"/>
  <c r="CL58"/>
  <c r="CL435"/>
  <c r="CL123"/>
  <c r="CL466"/>
  <c r="CL164"/>
  <c r="CL144"/>
  <c r="CL26"/>
  <c r="CL419"/>
  <c r="CL254"/>
  <c r="CL385"/>
  <c r="CL251"/>
  <c r="CL364"/>
  <c r="CL395"/>
  <c r="CL316"/>
  <c r="CL488"/>
  <c r="CL485"/>
  <c r="CL483"/>
  <c r="CL353"/>
  <c r="CL79"/>
  <c r="CL220"/>
  <c r="CL290"/>
  <c r="CL409"/>
  <c r="CL328"/>
  <c r="CL334"/>
  <c r="CL139"/>
  <c r="CL99"/>
  <c r="CL96"/>
  <c r="CL219"/>
  <c r="CL412"/>
  <c r="CL340"/>
  <c r="CL148"/>
  <c r="CL119"/>
  <c r="CL194"/>
  <c r="CL350"/>
  <c r="CL230"/>
  <c r="CL391"/>
  <c r="CL357"/>
  <c r="CL171"/>
  <c r="CL508"/>
  <c r="CL427"/>
  <c r="CL361"/>
  <c r="CL400"/>
  <c r="CL299"/>
  <c r="CL260"/>
  <c r="CL369"/>
  <c r="CL304"/>
  <c r="CL111"/>
  <c r="CL396"/>
  <c r="CL281"/>
  <c r="CL382"/>
  <c r="CL288"/>
  <c r="CL474"/>
  <c r="CL44"/>
  <c r="CL460"/>
  <c r="CL446"/>
  <c r="CL317"/>
  <c r="CL500"/>
  <c r="CL321"/>
  <c r="BY443"/>
  <c r="BY481"/>
  <c r="BY341"/>
  <c r="BY469"/>
  <c r="BY439"/>
  <c r="BY420"/>
  <c r="BY508"/>
  <c r="BY470"/>
  <c r="BY379"/>
  <c r="BY375"/>
  <c r="BY338"/>
  <c r="BY312"/>
  <c r="BY300"/>
  <c r="BY474"/>
  <c r="BY416"/>
  <c r="BY346"/>
  <c r="BY366"/>
  <c r="BY252"/>
  <c r="BY198"/>
  <c r="BY173"/>
  <c r="BY147"/>
  <c r="BY106"/>
  <c r="BY104"/>
  <c r="BY468"/>
  <c r="BY322"/>
  <c r="BY308"/>
  <c r="BY264"/>
  <c r="BY255"/>
  <c r="BY251"/>
  <c r="BY234"/>
  <c r="BY211"/>
  <c r="BY200"/>
  <c r="BY145"/>
  <c r="BY116"/>
  <c r="BY66"/>
  <c r="BY450"/>
  <c r="BY344"/>
  <c r="BY327"/>
  <c r="BY228"/>
  <c r="BY205"/>
  <c r="BY201"/>
  <c r="BY193"/>
  <c r="BY182"/>
  <c r="BY144"/>
  <c r="BY302"/>
  <c r="BY220"/>
  <c r="BY84"/>
  <c r="BY78"/>
  <c r="BY67"/>
  <c r="BY60"/>
  <c r="BY45"/>
  <c r="BY44"/>
  <c r="BY39"/>
  <c r="BY31"/>
  <c r="BY10"/>
  <c r="BY410"/>
  <c r="BY242"/>
  <c r="BY225"/>
  <c r="BY163"/>
  <c r="BY148"/>
  <c r="BY89"/>
  <c r="BY62"/>
  <c r="BY58"/>
  <c r="BY57"/>
  <c r="BY25"/>
  <c r="BY372"/>
  <c r="BY197"/>
  <c r="BY161"/>
  <c r="BY160"/>
  <c r="BY124"/>
  <c r="BY65"/>
  <c r="BY292"/>
  <c r="BY285"/>
  <c r="BY281"/>
  <c r="BY260"/>
  <c r="BY237"/>
  <c r="BY178"/>
  <c r="BY168"/>
  <c r="BY73"/>
  <c r="BY23"/>
  <c r="BY20"/>
  <c r="BY11"/>
  <c r="BY345"/>
  <c r="BY203"/>
  <c r="BY183"/>
  <c r="BY179"/>
  <c r="BY143"/>
  <c r="BY125"/>
  <c r="BY61"/>
  <c r="BY29"/>
  <c r="BY287"/>
  <c r="BY219"/>
  <c r="BY210"/>
  <c r="BY90"/>
  <c r="BY15"/>
  <c r="BY253"/>
  <c r="BY226"/>
  <c r="BY79"/>
  <c r="BY107"/>
  <c r="BY140"/>
  <c r="BY136"/>
  <c r="BY96"/>
  <c r="BY71"/>
  <c r="BY22"/>
  <c r="BY299"/>
  <c r="BY209"/>
  <c r="BY194"/>
  <c r="BY153"/>
  <c r="BY139"/>
  <c r="BY131"/>
  <c r="BY117"/>
  <c r="BY53"/>
  <c r="BY46"/>
  <c r="BY27"/>
  <c r="BY14"/>
  <c r="BY113"/>
  <c r="BY36"/>
  <c r="BY315"/>
  <c r="BY50"/>
  <c r="BY146"/>
  <c r="BY227"/>
  <c r="BY70"/>
  <c r="BY59"/>
  <c r="BY221"/>
  <c r="BY103"/>
  <c r="BY123"/>
  <c r="BY49"/>
  <c r="BY91"/>
  <c r="BY166"/>
  <c r="BY83"/>
  <c r="BY274"/>
  <c r="BY291"/>
  <c r="BY376"/>
  <c r="BY495"/>
  <c r="BY108"/>
  <c r="BY98"/>
  <c r="BY142"/>
  <c r="BY229"/>
  <c r="BY138"/>
  <c r="BY501"/>
  <c r="BY295"/>
  <c r="BY475"/>
  <c r="BY377"/>
  <c r="BY93"/>
  <c r="BY165"/>
  <c r="BY389"/>
  <c r="BY248"/>
  <c r="BY35"/>
  <c r="BY17"/>
  <c r="BY87"/>
  <c r="BY111"/>
  <c r="BY115"/>
  <c r="BY127"/>
  <c r="BY270"/>
  <c r="BY42"/>
  <c r="BY355"/>
  <c r="BY162"/>
  <c r="BY307"/>
  <c r="BY154"/>
  <c r="BY357"/>
  <c r="BY75"/>
  <c r="BY30"/>
  <c r="BY95"/>
  <c r="BY172"/>
  <c r="BY110"/>
  <c r="BY135"/>
  <c r="BY99"/>
  <c r="BY77"/>
  <c r="BY55"/>
  <c r="BY311"/>
  <c r="BY275"/>
  <c r="BY86"/>
  <c r="BY109"/>
  <c r="BY81"/>
  <c r="BY92"/>
  <c r="BY97"/>
  <c r="BY463"/>
  <c r="BY259"/>
  <c r="BY63"/>
  <c r="BY26"/>
  <c r="BY37"/>
  <c r="BY273"/>
  <c r="BY263"/>
  <c r="BY21"/>
  <c r="BY68"/>
  <c r="BY485"/>
  <c r="BY363"/>
  <c r="BY206"/>
  <c r="BY268"/>
  <c r="BY424"/>
  <c r="BY304"/>
  <c r="BY462"/>
  <c r="BY480"/>
  <c r="BY261"/>
  <c r="BY238"/>
  <c r="BY74"/>
  <c r="BY12"/>
  <c r="BY181"/>
  <c r="BY506"/>
  <c r="BY330"/>
  <c r="BY32"/>
  <c r="BY41"/>
  <c r="BY47"/>
  <c r="BY289"/>
  <c r="BY404"/>
  <c r="BY119"/>
  <c r="BY282"/>
  <c r="BY324"/>
  <c r="BY502"/>
  <c r="BY458"/>
  <c r="BY487"/>
  <c r="BY459"/>
  <c r="BY33"/>
  <c r="BY298"/>
  <c r="BY435"/>
  <c r="BY415"/>
  <c r="BY279"/>
  <c r="BY188"/>
  <c r="BY94"/>
  <c r="BY76"/>
  <c r="BY185"/>
  <c r="BY476"/>
  <c r="BY332"/>
  <c r="BY385"/>
  <c r="BY425"/>
  <c r="BY442"/>
  <c r="BY490"/>
  <c r="BY254"/>
  <c r="BY51"/>
  <c r="BY133"/>
  <c r="BY451"/>
  <c r="BY486"/>
  <c r="BY492"/>
  <c r="BY428"/>
  <c r="BY319"/>
  <c r="BY305"/>
  <c r="BY388"/>
  <c r="BY452"/>
  <c r="BY434"/>
  <c r="BY258"/>
  <c r="CE477"/>
  <c r="CE446"/>
  <c r="CE431"/>
  <c r="CE416"/>
  <c r="CE365"/>
  <c r="CE360"/>
  <c r="CE315"/>
  <c r="CE287"/>
  <c r="CE285"/>
  <c r="CE461"/>
  <c r="CE417"/>
  <c r="CE412"/>
  <c r="CE400"/>
  <c r="CE381"/>
  <c r="CE371"/>
  <c r="CE342"/>
  <c r="CE330"/>
  <c r="CE318"/>
  <c r="CE281"/>
  <c r="CE275"/>
  <c r="CE484"/>
  <c r="CE454"/>
  <c r="CE445"/>
  <c r="CE427"/>
  <c r="CE425"/>
  <c r="CE415"/>
  <c r="CE393"/>
  <c r="CE357"/>
  <c r="CE346"/>
  <c r="CE343"/>
  <c r="CE335"/>
  <c r="CE333"/>
  <c r="CE295"/>
  <c r="CE273"/>
  <c r="CE442"/>
  <c r="CE434"/>
  <c r="CE420"/>
  <c r="CE375"/>
  <c r="CE341"/>
  <c r="CE470"/>
  <c r="CE453"/>
  <c r="CE438"/>
  <c r="CE435"/>
  <c r="CE369"/>
  <c r="CE349"/>
  <c r="CE345"/>
  <c r="CE338"/>
  <c r="CE248"/>
  <c r="CE244"/>
  <c r="CE227"/>
  <c r="CE224"/>
  <c r="CE177"/>
  <c r="CE170"/>
  <c r="CE167"/>
  <c r="CE163"/>
  <c r="CE148"/>
  <c r="CE140"/>
  <c r="CE132"/>
  <c r="CE410"/>
  <c r="CE402"/>
  <c r="CE389"/>
  <c r="CE379"/>
  <c r="CE352"/>
  <c r="CE241"/>
  <c r="CE236"/>
  <c r="CE220"/>
  <c r="CE203"/>
  <c r="CE189"/>
  <c r="CE179"/>
  <c r="CE160"/>
  <c r="CE158"/>
  <c r="CE155"/>
  <c r="CE143"/>
  <c r="CE131"/>
  <c r="CE124"/>
  <c r="CE92"/>
  <c r="CE474"/>
  <c r="CE386"/>
  <c r="CE334"/>
  <c r="CE197"/>
  <c r="CE153"/>
  <c r="CE147"/>
  <c r="CE139"/>
  <c r="CE108"/>
  <c r="CE401"/>
  <c r="CE364"/>
  <c r="CE325"/>
  <c r="CE292"/>
  <c r="CE288"/>
  <c r="CE270"/>
  <c r="CE243"/>
  <c r="CE235"/>
  <c r="CE204"/>
  <c r="CE188"/>
  <c r="CE154"/>
  <c r="CE152"/>
  <c r="CE104"/>
  <c r="CE96"/>
  <c r="CE30"/>
  <c r="CE18"/>
  <c r="CE12"/>
  <c r="CE466"/>
  <c r="CE455"/>
  <c r="CE308"/>
  <c r="CE259"/>
  <c r="CE257"/>
  <c r="CE249"/>
  <c r="CE219"/>
  <c r="CE216"/>
  <c r="CE208"/>
  <c r="CE205"/>
  <c r="CE194"/>
  <c r="CE176"/>
  <c r="CE144"/>
  <c r="CE135"/>
  <c r="CE116"/>
  <c r="CE34"/>
  <c r="CE28"/>
  <c r="CE483"/>
  <c r="CE467"/>
  <c r="CE421"/>
  <c r="CE310"/>
  <c r="CE300"/>
  <c r="CE280"/>
  <c r="CE267"/>
  <c r="CE199"/>
  <c r="CE193"/>
  <c r="CE187"/>
  <c r="CE156"/>
  <c r="CE136"/>
  <c r="CE66"/>
  <c r="CE52"/>
  <c r="CE20"/>
  <c r="CE452"/>
  <c r="CE439"/>
  <c r="CE396"/>
  <c r="CE388"/>
  <c r="CE376"/>
  <c r="CE326"/>
  <c r="CE321"/>
  <c r="CE251"/>
  <c r="CE233"/>
  <c r="CE228"/>
  <c r="CE211"/>
  <c r="CE210"/>
  <c r="CE196"/>
  <c r="CE159"/>
  <c r="CE84"/>
  <c r="CE78"/>
  <c r="CE58"/>
  <c r="CE36"/>
  <c r="CE10"/>
  <c r="CE409"/>
  <c r="CE353"/>
  <c r="CE255"/>
  <c r="CE252"/>
  <c r="CE240"/>
  <c r="CE207"/>
  <c r="CE68"/>
  <c r="CE476"/>
  <c r="CE361"/>
  <c r="CE201"/>
  <c r="CE76"/>
  <c r="CE17"/>
  <c r="CE73"/>
  <c r="CE85"/>
  <c r="CE142"/>
  <c r="CE266"/>
  <c r="CE229"/>
  <c r="CE137"/>
  <c r="CE269"/>
  <c r="CE403"/>
  <c r="CE297"/>
  <c r="CE214"/>
  <c r="CE183"/>
  <c r="CE60"/>
  <c r="CE26"/>
  <c r="CE337"/>
  <c r="CE327"/>
  <c r="CE230"/>
  <c r="CE202"/>
  <c r="CE50"/>
  <c r="CE22"/>
  <c r="CE206"/>
  <c r="CE149"/>
  <c r="CE299"/>
  <c r="CE293"/>
  <c r="CE190"/>
  <c r="CE180"/>
  <c r="CE151"/>
  <c r="CE336"/>
  <c r="CE221"/>
  <c r="CE111"/>
  <c r="CE119"/>
  <c r="CE242"/>
  <c r="CE263"/>
  <c r="CE322"/>
  <c r="CE37"/>
  <c r="CE87"/>
  <c r="CE117"/>
  <c r="CE130"/>
  <c r="CE370"/>
  <c r="CE225"/>
  <c r="CE33"/>
  <c r="CE57"/>
  <c r="CE59"/>
  <c r="CE61"/>
  <c r="CE113"/>
  <c r="CE138"/>
  <c r="CE134"/>
  <c r="CE291"/>
  <c r="CE102"/>
  <c r="CE261"/>
  <c r="CE45"/>
  <c r="CE69"/>
  <c r="CE71"/>
  <c r="CE77"/>
  <c r="CE79"/>
  <c r="CE311"/>
  <c r="CE222"/>
  <c r="CE502"/>
  <c r="CE492"/>
  <c r="CE15"/>
  <c r="CE289"/>
  <c r="CE166"/>
  <c r="CE161"/>
  <c r="CE90"/>
  <c r="CE11"/>
  <c r="CE29"/>
  <c r="CE115"/>
  <c r="CE121"/>
  <c r="CE127"/>
  <c r="CE355"/>
  <c r="CE162"/>
  <c r="CE503"/>
  <c r="CE493"/>
  <c r="CE485"/>
  <c r="CE21"/>
  <c r="CE31"/>
  <c r="CE81"/>
  <c r="CE404"/>
  <c r="CE198"/>
  <c r="CE39"/>
  <c r="CE91"/>
  <c r="CE250"/>
  <c r="CE279"/>
  <c r="CE506"/>
  <c r="CE497"/>
  <c r="CE98"/>
  <c r="CE109"/>
  <c r="CE106"/>
  <c r="CE43"/>
  <c r="CE62"/>
  <c r="CE107"/>
  <c r="CE86"/>
  <c r="CE377"/>
  <c r="CE184"/>
  <c r="CE47"/>
  <c r="CE53"/>
  <c r="CE125"/>
  <c r="CE234"/>
  <c r="CE172"/>
  <c r="CE498"/>
  <c r="CE44"/>
  <c r="CE165"/>
  <c r="CE264"/>
  <c r="CE213"/>
  <c r="CE253"/>
  <c r="CE49"/>
  <c r="CE245"/>
  <c r="CE146"/>
  <c r="CE499"/>
  <c r="CE486"/>
  <c r="CE82"/>
  <c r="CE55"/>
  <c r="CE14"/>
  <c r="CE23"/>
  <c r="CE451"/>
  <c r="CE95"/>
  <c r="CE218"/>
  <c r="CE505"/>
  <c r="CE490"/>
  <c r="CE94"/>
  <c r="CE101"/>
  <c r="CE63"/>
  <c r="CE19"/>
  <c r="CE363"/>
  <c r="CE93"/>
  <c r="CE319"/>
  <c r="CE99"/>
  <c r="CE494"/>
  <c r="CE462"/>
  <c r="CE391"/>
  <c r="CE65"/>
  <c r="CE182"/>
  <c r="CE41"/>
  <c r="CE42"/>
  <c r="CE265"/>
  <c r="CE500"/>
  <c r="CE332"/>
  <c r="CE501"/>
  <c r="CE507"/>
  <c r="CE110"/>
  <c r="CE385"/>
  <c r="CE399"/>
  <c r="CE508"/>
  <c r="CE25"/>
  <c r="CE75"/>
  <c r="CE123"/>
  <c r="CE258"/>
  <c r="CE67"/>
  <c r="CE100"/>
  <c r="CE35"/>
  <c r="CE46"/>
  <c r="CE324"/>
  <c r="CE468"/>
  <c r="CE83"/>
  <c r="CE103"/>
  <c r="CE469"/>
  <c r="CE495"/>
  <c r="CE178"/>
  <c r="CE164"/>
  <c r="CE13"/>
  <c r="CE237"/>
  <c r="CE487"/>
  <c r="CE304"/>
  <c r="CE413"/>
  <c r="CE414"/>
  <c r="CE397"/>
  <c r="CE471"/>
  <c r="CE74"/>
  <c r="CE89"/>
  <c r="CE226"/>
  <c r="CE463"/>
  <c r="CE489"/>
  <c r="CE38"/>
  <c r="CE97"/>
  <c r="CE282"/>
  <c r="CE481"/>
  <c r="CE459"/>
  <c r="CE491"/>
  <c r="CE268"/>
  <c r="CE479"/>
  <c r="CE145"/>
  <c r="CE54"/>
  <c r="CE238"/>
  <c r="CE298"/>
  <c r="CE133"/>
  <c r="CM209"/>
  <c r="CM301"/>
  <c r="CM334"/>
  <c r="CM371"/>
  <c r="CM353"/>
  <c r="BP336"/>
  <c r="CM350"/>
  <c r="CM169"/>
  <c r="CM419"/>
  <c r="CM392"/>
  <c r="BP368"/>
  <c r="CM384"/>
  <c r="CN286"/>
  <c r="CN347"/>
  <c r="CN332"/>
  <c r="CN126"/>
  <c r="CI230"/>
  <c r="CN195"/>
  <c r="CN464"/>
  <c r="CF432"/>
  <c r="A34" i="19"/>
  <c r="BW247" i="10"/>
  <c r="BW120"/>
  <c r="CN80"/>
  <c r="CI56"/>
  <c r="CL24"/>
  <c r="CI223"/>
  <c r="CM48"/>
  <c r="CI24"/>
  <c r="BW24"/>
  <c r="CM239"/>
  <c r="CL509"/>
  <c r="CM128"/>
  <c r="CF88"/>
  <c r="CF440"/>
  <c r="A47" i="16"/>
  <c r="CM473" i="10"/>
  <c r="CM449"/>
  <c r="CF418"/>
  <c r="BW386"/>
  <c r="CI396"/>
  <c r="CI385"/>
  <c r="CI357"/>
  <c r="CI460"/>
  <c r="CI481"/>
  <c r="CN466"/>
  <c r="BW380"/>
  <c r="BW366"/>
  <c r="BW505"/>
  <c r="CN374"/>
  <c r="CF448"/>
  <c r="CI323"/>
  <c r="CI195"/>
  <c r="CM124"/>
  <c r="CN204"/>
  <c r="CN307"/>
  <c r="CN432"/>
  <c r="CN230"/>
  <c r="CN360"/>
  <c r="CN177"/>
  <c r="CN257"/>
  <c r="CN398"/>
  <c r="CN470"/>
  <c r="CN353"/>
  <c r="CN375"/>
  <c r="CN477"/>
  <c r="CN26"/>
  <c r="CN486"/>
  <c r="CN463"/>
  <c r="CN455"/>
  <c r="BW405"/>
  <c r="CI260"/>
  <c r="BW168"/>
  <c r="CN147"/>
  <c r="CN480"/>
  <c r="CN346"/>
  <c r="CN145"/>
  <c r="CN50"/>
  <c r="CI437"/>
  <c r="CN424"/>
  <c r="CN338"/>
  <c r="CF200"/>
  <c r="CM177"/>
  <c r="CM300"/>
  <c r="CM333"/>
  <c r="CM460"/>
  <c r="CM422"/>
  <c r="CL462"/>
  <c r="CN430"/>
  <c r="CI423"/>
  <c r="CI122"/>
  <c r="CF122"/>
  <c r="CL18"/>
  <c r="CL183"/>
  <c r="CL52"/>
  <c r="CL249"/>
  <c r="CL209"/>
  <c r="CL41"/>
  <c r="CL242"/>
  <c r="CL237"/>
  <c r="CL221"/>
  <c r="CL192"/>
  <c r="CL498"/>
  <c r="CF254"/>
  <c r="CI247"/>
  <c r="CN239"/>
  <c r="BW217"/>
  <c r="CF212"/>
  <c r="CN199"/>
  <c r="CN296"/>
  <c r="BP174"/>
  <c r="CN169"/>
  <c r="CF141"/>
  <c r="AW9"/>
  <c r="BP51"/>
  <c r="BW11"/>
  <c r="CN383"/>
  <c r="BP419"/>
  <c r="CN509"/>
  <c r="CN384"/>
  <c r="A12" i="19"/>
  <c r="CI312" i="10"/>
  <c r="CN459"/>
  <c r="BW435"/>
  <c r="BX468"/>
  <c r="CN483"/>
  <c r="BW328"/>
  <c r="CM369"/>
  <c r="BW345"/>
  <c r="CI337"/>
  <c r="CI321"/>
  <c r="CN306"/>
  <c r="CN396"/>
  <c r="CE373"/>
  <c r="BN209"/>
  <c r="CI362"/>
  <c r="CI307"/>
  <c r="BY284"/>
  <c r="CI276"/>
  <c r="CE150"/>
  <c r="CI331"/>
  <c r="CE331"/>
  <c r="BX323"/>
  <c r="BT372"/>
  <c r="CB380"/>
  <c r="BT141"/>
  <c r="BX126"/>
  <c r="CB118"/>
  <c r="BY102"/>
  <c r="CB94"/>
  <c r="CF309"/>
  <c r="BY293"/>
  <c r="CI262"/>
  <c r="BY230"/>
  <c r="CN171"/>
  <c r="BN129"/>
  <c r="A43" i="19"/>
  <c r="BI488" i="10"/>
  <c r="CL456"/>
  <c r="BI448"/>
  <c r="BI432"/>
  <c r="CL464"/>
  <c r="BY215"/>
  <c r="BX120"/>
  <c r="BN80"/>
  <c r="CF80"/>
  <c r="CE80"/>
  <c r="BT56"/>
  <c r="CN56"/>
  <c r="BX56"/>
  <c r="CB40"/>
  <c r="CN16"/>
  <c r="CM223"/>
  <c r="BN239"/>
  <c r="CB223"/>
  <c r="BY223"/>
  <c r="BN112"/>
  <c r="CM72"/>
  <c r="CM24"/>
  <c r="CN40"/>
  <c r="BX231"/>
  <c r="CN231"/>
  <c r="BW88"/>
  <c r="BX64"/>
  <c r="BN496"/>
  <c r="CN488"/>
  <c r="CF472"/>
  <c r="BN464"/>
  <c r="BT456"/>
  <c r="BY456"/>
  <c r="BY448"/>
  <c r="BN440"/>
  <c r="CL441"/>
  <c r="BT473"/>
  <c r="CL457"/>
  <c r="BW449"/>
  <c r="BN433"/>
  <c r="BX418"/>
  <c r="CI402"/>
  <c r="CI397"/>
  <c r="CI389"/>
  <c r="CI375"/>
  <c r="CI353"/>
  <c r="CI338"/>
  <c r="CI297"/>
  <c r="CI379"/>
  <c r="CI334"/>
  <c r="CI315"/>
  <c r="CI477"/>
  <c r="CI446"/>
  <c r="CI394"/>
  <c r="CI326"/>
  <c r="CI300"/>
  <c r="CI292"/>
  <c r="CI287"/>
  <c r="CI275"/>
  <c r="CI508"/>
  <c r="CI489"/>
  <c r="CI439"/>
  <c r="CI325"/>
  <c r="CI308"/>
  <c r="CI304"/>
  <c r="CI281"/>
  <c r="CI270"/>
  <c r="CI346"/>
  <c r="CI335"/>
  <c r="CI318"/>
  <c r="CI273"/>
  <c r="CI264"/>
  <c r="CI240"/>
  <c r="CI235"/>
  <c r="CI214"/>
  <c r="CI198"/>
  <c r="CI196"/>
  <c r="CI190"/>
  <c r="CI162"/>
  <c r="CI159"/>
  <c r="CI145"/>
  <c r="CI104"/>
  <c r="CI494"/>
  <c r="CI482"/>
  <c r="CI413"/>
  <c r="CI408"/>
  <c r="CI349"/>
  <c r="CI310"/>
  <c r="CI228"/>
  <c r="CI211"/>
  <c r="CI207"/>
  <c r="CI205"/>
  <c r="CI201"/>
  <c r="CI188"/>
  <c r="CI187"/>
  <c r="CI184"/>
  <c r="CI182"/>
  <c r="CI176"/>
  <c r="CI151"/>
  <c r="CI84"/>
  <c r="CI68"/>
  <c r="CI471"/>
  <c r="CI422"/>
  <c r="CI405"/>
  <c r="CI320"/>
  <c r="CI306"/>
  <c r="CI280"/>
  <c r="CI255"/>
  <c r="CI251"/>
  <c r="CI193"/>
  <c r="CI175"/>
  <c r="CI156"/>
  <c r="CI148"/>
  <c r="CI144"/>
  <c r="CI116"/>
  <c r="CI371"/>
  <c r="CI344"/>
  <c r="CI327"/>
  <c r="CI294"/>
  <c r="CI217"/>
  <c r="CI209"/>
  <c r="CI189"/>
  <c r="CI168"/>
  <c r="CI146"/>
  <c r="CI143"/>
  <c r="CI78"/>
  <c r="CI10"/>
  <c r="CI351"/>
  <c r="CI322"/>
  <c r="CI288"/>
  <c r="CI252"/>
  <c r="CI200"/>
  <c r="CI183"/>
  <c r="CI180"/>
  <c r="CI179"/>
  <c r="CI177"/>
  <c r="CI173"/>
  <c r="CI170"/>
  <c r="CI167"/>
  <c r="CI166"/>
  <c r="CI58"/>
  <c r="CI36"/>
  <c r="CI12"/>
  <c r="CI500"/>
  <c r="CI461"/>
  <c r="CI259"/>
  <c r="CI236"/>
  <c r="CI232"/>
  <c r="CI178"/>
  <c r="CI155"/>
  <c r="CI154"/>
  <c r="CI153"/>
  <c r="CI152"/>
  <c r="CI92"/>
  <c r="CI62"/>
  <c r="CI484"/>
  <c r="CI434"/>
  <c r="CI400"/>
  <c r="CI227"/>
  <c r="CI225"/>
  <c r="CI224"/>
  <c r="CI220"/>
  <c r="CI219"/>
  <c r="CI216"/>
  <c r="CI186"/>
  <c r="CI147"/>
  <c r="CI140"/>
  <c r="CI54"/>
  <c r="CI34"/>
  <c r="CI28"/>
  <c r="CI26"/>
  <c r="CI20"/>
  <c r="CI347"/>
  <c r="CI341"/>
  <c r="CI329"/>
  <c r="CI161"/>
  <c r="CI149"/>
  <c r="CI132"/>
  <c r="CI108"/>
  <c r="CI102"/>
  <c r="CI50"/>
  <c r="CI18"/>
  <c r="CI374"/>
  <c r="CI164"/>
  <c r="CI158"/>
  <c r="CI131"/>
  <c r="CI52"/>
  <c r="CI30"/>
  <c r="CI23"/>
  <c r="CI33"/>
  <c r="CI37"/>
  <c r="CI53"/>
  <c r="CI71"/>
  <c r="CI87"/>
  <c r="CI115"/>
  <c r="CI123"/>
  <c r="CI497"/>
  <c r="CI459"/>
  <c r="CI301"/>
  <c r="CI257"/>
  <c r="CI333"/>
  <c r="CI277"/>
  <c r="CI233"/>
  <c r="CI172"/>
  <c r="CI163"/>
  <c r="CI150"/>
  <c r="CI90"/>
  <c r="CI74"/>
  <c r="CI376"/>
  <c r="CI305"/>
  <c r="CI285"/>
  <c r="CI269"/>
  <c r="CI254"/>
  <c r="CI248"/>
  <c r="CI212"/>
  <c r="CI203"/>
  <c r="CI96"/>
  <c r="CI210"/>
  <c r="CI139"/>
  <c r="CI136"/>
  <c r="CI398"/>
  <c r="CI243"/>
  <c r="CI126"/>
  <c r="CI253"/>
  <c r="CI31"/>
  <c r="CI39"/>
  <c r="CI57"/>
  <c r="CI99"/>
  <c r="CI125"/>
  <c r="CI127"/>
  <c r="CI129"/>
  <c r="CI234"/>
  <c r="CI229"/>
  <c r="CI138"/>
  <c r="CI245"/>
  <c r="CI134"/>
  <c r="CI355"/>
  <c r="CI303"/>
  <c r="CI197"/>
  <c r="CI124"/>
  <c r="CI66"/>
  <c r="CI22"/>
  <c r="CI11"/>
  <c r="CI13"/>
  <c r="CI17"/>
  <c r="CI19"/>
  <c r="CI41"/>
  <c r="CI49"/>
  <c r="CI55"/>
  <c r="CI61"/>
  <c r="CI65"/>
  <c r="CI226"/>
  <c r="CI133"/>
  <c r="CI250"/>
  <c r="CI274"/>
  <c r="CI244"/>
  <c r="CI258"/>
  <c r="CI242"/>
  <c r="CI42"/>
  <c r="CI291"/>
  <c r="CI342"/>
  <c r="CI160"/>
  <c r="CI141"/>
  <c r="CI59"/>
  <c r="CI105"/>
  <c r="CI495"/>
  <c r="CI199"/>
  <c r="CI261"/>
  <c r="CI45"/>
  <c r="CI69"/>
  <c r="CI79"/>
  <c r="CI330"/>
  <c r="CI222"/>
  <c r="CI475"/>
  <c r="CI113"/>
  <c r="CI110"/>
  <c r="CI377"/>
  <c r="CI358"/>
  <c r="CI241"/>
  <c r="CI194"/>
  <c r="CI192"/>
  <c r="CI25"/>
  <c r="CI27"/>
  <c r="CI35"/>
  <c r="CI73"/>
  <c r="CI95"/>
  <c r="CI107"/>
  <c r="CI266"/>
  <c r="CI94"/>
  <c r="CI86"/>
  <c r="CI14"/>
  <c r="CI289"/>
  <c r="CI442"/>
  <c r="CI60"/>
  <c r="CI29"/>
  <c r="CI103"/>
  <c r="CI44"/>
  <c r="CI106"/>
  <c r="CI15"/>
  <c r="CI119"/>
  <c r="CI85"/>
  <c r="CI91"/>
  <c r="CI130"/>
  <c r="CI82"/>
  <c r="CI75"/>
  <c r="CI93"/>
  <c r="CI415"/>
  <c r="CI38"/>
  <c r="CI98"/>
  <c r="CI21"/>
  <c r="CI451"/>
  <c r="CI46"/>
  <c r="CI268"/>
  <c r="CI282"/>
  <c r="CI83"/>
  <c r="CI117"/>
  <c r="CI142"/>
  <c r="CI100"/>
  <c r="CI47"/>
  <c r="CI77"/>
  <c r="CI185"/>
  <c r="CI388"/>
  <c r="CI332"/>
  <c r="CI487"/>
  <c r="CI76"/>
  <c r="CI476"/>
  <c r="CI249"/>
  <c r="CI238"/>
  <c r="CI206"/>
  <c r="CI363"/>
  <c r="CI204"/>
  <c r="CI339"/>
  <c r="CI221"/>
  <c r="CI265"/>
  <c r="CI101"/>
  <c r="CI109"/>
  <c r="CI479"/>
  <c r="CI462"/>
  <c r="CI414"/>
  <c r="CI458"/>
  <c r="CI256"/>
  <c r="CI324"/>
  <c r="CI474"/>
  <c r="CI263"/>
  <c r="CI501"/>
  <c r="CI43"/>
  <c r="CI97"/>
  <c r="CI218"/>
  <c r="CI137"/>
  <c r="CI279"/>
  <c r="CI404"/>
  <c r="CI165"/>
  <c r="CI486"/>
  <c r="CI492"/>
  <c r="CI111"/>
  <c r="CI237"/>
  <c r="CI67"/>
  <c r="CI63"/>
  <c r="CI425"/>
  <c r="CI498"/>
  <c r="CI319"/>
  <c r="CI454"/>
  <c r="CI485"/>
  <c r="CI490"/>
  <c r="CI81"/>
  <c r="CI452"/>
  <c r="CI470"/>
  <c r="CI472"/>
  <c r="CI89"/>
  <c r="CI435"/>
  <c r="CI51"/>
  <c r="CI298"/>
  <c r="CI457"/>
  <c r="BW470"/>
  <c r="BW458"/>
  <c r="BW409"/>
  <c r="BW379"/>
  <c r="BW375"/>
  <c r="BW338"/>
  <c r="BW326"/>
  <c r="BW300"/>
  <c r="BW297"/>
  <c r="BW270"/>
  <c r="BW508"/>
  <c r="BW410"/>
  <c r="BW389"/>
  <c r="BW343"/>
  <c r="BW334"/>
  <c r="BW319"/>
  <c r="BW292"/>
  <c r="BW287"/>
  <c r="BW285"/>
  <c r="BW500"/>
  <c r="BW497"/>
  <c r="BW442"/>
  <c r="BW408"/>
  <c r="BW402"/>
  <c r="BW353"/>
  <c r="BW315"/>
  <c r="BW303"/>
  <c r="BW282"/>
  <c r="BW281"/>
  <c r="BW478"/>
  <c r="BW447"/>
  <c r="BW446"/>
  <c r="BW400"/>
  <c r="BW393"/>
  <c r="BW356"/>
  <c r="BW327"/>
  <c r="BW310"/>
  <c r="BW280"/>
  <c r="BW275"/>
  <c r="BW499"/>
  <c r="BW468"/>
  <c r="BW445"/>
  <c r="BW417"/>
  <c r="BW371"/>
  <c r="BW333"/>
  <c r="BW322"/>
  <c r="BW308"/>
  <c r="BW264"/>
  <c r="BW255"/>
  <c r="BW228"/>
  <c r="BW214"/>
  <c r="BW211"/>
  <c r="BW200"/>
  <c r="BW196"/>
  <c r="BW190"/>
  <c r="BW154"/>
  <c r="BW144"/>
  <c r="BW108"/>
  <c r="BW341"/>
  <c r="BW337"/>
  <c r="BW288"/>
  <c r="BW272"/>
  <c r="BW240"/>
  <c r="BW227"/>
  <c r="BW207"/>
  <c r="BW205"/>
  <c r="BW201"/>
  <c r="BW193"/>
  <c r="BW187"/>
  <c r="BW184"/>
  <c r="BW182"/>
  <c r="BW156"/>
  <c r="BW151"/>
  <c r="BW148"/>
  <c r="BW140"/>
  <c r="BW78"/>
  <c r="BW74"/>
  <c r="BW454"/>
  <c r="BW439"/>
  <c r="BW421"/>
  <c r="BW414"/>
  <c r="BW364"/>
  <c r="BW260"/>
  <c r="BW259"/>
  <c r="BW248"/>
  <c r="BW244"/>
  <c r="BW224"/>
  <c r="BW220"/>
  <c r="BW179"/>
  <c r="BW170"/>
  <c r="BW163"/>
  <c r="BW143"/>
  <c r="BW132"/>
  <c r="BW131"/>
  <c r="BW398"/>
  <c r="BW394"/>
  <c r="BW390"/>
  <c r="BW359"/>
  <c r="BW320"/>
  <c r="BW318"/>
  <c r="BW313"/>
  <c r="BW286"/>
  <c r="BW267"/>
  <c r="BW256"/>
  <c r="BW225"/>
  <c r="BW124"/>
  <c r="BW62"/>
  <c r="BW26"/>
  <c r="BW425"/>
  <c r="BW342"/>
  <c r="BW306"/>
  <c r="BW273"/>
  <c r="BW251"/>
  <c r="BW241"/>
  <c r="BW199"/>
  <c r="BW198"/>
  <c r="BW197"/>
  <c r="BW161"/>
  <c r="BW160"/>
  <c r="BW147"/>
  <c r="BW30"/>
  <c r="BW18"/>
  <c r="BW295"/>
  <c r="BW210"/>
  <c r="BW183"/>
  <c r="BW158"/>
  <c r="BW150"/>
  <c r="BW96"/>
  <c r="BW76"/>
  <c r="BW68"/>
  <c r="BW431"/>
  <c r="BW427"/>
  <c r="BW307"/>
  <c r="BW243"/>
  <c r="BW219"/>
  <c r="BW192"/>
  <c r="BW188"/>
  <c r="BW139"/>
  <c r="BW136"/>
  <c r="BW135"/>
  <c r="BW116"/>
  <c r="BW90"/>
  <c r="BW66"/>
  <c r="BW52"/>
  <c r="BW50"/>
  <c r="BW36"/>
  <c r="BW22"/>
  <c r="BW503"/>
  <c r="BW482"/>
  <c r="BW396"/>
  <c r="BW339"/>
  <c r="BW335"/>
  <c r="BW257"/>
  <c r="BW235"/>
  <c r="BW216"/>
  <c r="BW174"/>
  <c r="BW167"/>
  <c r="BW28"/>
  <c r="BW381"/>
  <c r="BW330"/>
  <c r="BW314"/>
  <c r="BW283"/>
  <c r="BW276"/>
  <c r="BW249"/>
  <c r="BW58"/>
  <c r="BW39"/>
  <c r="BW49"/>
  <c r="BW57"/>
  <c r="BW91"/>
  <c r="BW95"/>
  <c r="BW99"/>
  <c r="BW127"/>
  <c r="BW138"/>
  <c r="BW218"/>
  <c r="BW245"/>
  <c r="BW237"/>
  <c r="BW420"/>
  <c r="BW357"/>
  <c r="BW349"/>
  <c r="BW233"/>
  <c r="BW166"/>
  <c r="BW92"/>
  <c r="BW84"/>
  <c r="BW416"/>
  <c r="BW294"/>
  <c r="BW236"/>
  <c r="BW145"/>
  <c r="BW70"/>
  <c r="BW507"/>
  <c r="BW460"/>
  <c r="BW438"/>
  <c r="BW325"/>
  <c r="BW299"/>
  <c r="BW180"/>
  <c r="BW173"/>
  <c r="BW153"/>
  <c r="BW104"/>
  <c r="BW252"/>
  <c r="BW230"/>
  <c r="BW204"/>
  <c r="BW60"/>
  <c r="BW34"/>
  <c r="BW462"/>
  <c r="BW346"/>
  <c r="BW20"/>
  <c r="BW41"/>
  <c r="BW43"/>
  <c r="BW53"/>
  <c r="BW85"/>
  <c r="BW142"/>
  <c r="BW226"/>
  <c r="BW250"/>
  <c r="BW137"/>
  <c r="BW172"/>
  <c r="BW484"/>
  <c r="BW203"/>
  <c r="BW152"/>
  <c r="BW29"/>
  <c r="BW59"/>
  <c r="BW83"/>
  <c r="BW115"/>
  <c r="BW258"/>
  <c r="BW412"/>
  <c r="BW376"/>
  <c r="BW177"/>
  <c r="BW102"/>
  <c r="BW121"/>
  <c r="BW15"/>
  <c r="BW19"/>
  <c r="BW55"/>
  <c r="BW67"/>
  <c r="BW87"/>
  <c r="BW89"/>
  <c r="BW111"/>
  <c r="BW117"/>
  <c r="BW355"/>
  <c r="BW162"/>
  <c r="BW265"/>
  <c r="BW44"/>
  <c r="BW35"/>
  <c r="BW33"/>
  <c r="BW77"/>
  <c r="BW42"/>
  <c r="BW221"/>
  <c r="BW21"/>
  <c r="BW25"/>
  <c r="BW81"/>
  <c r="BW146"/>
  <c r="BW82"/>
  <c r="BW100"/>
  <c r="BW103"/>
  <c r="BW79"/>
  <c r="BW238"/>
  <c r="BW377"/>
  <c r="BW404"/>
  <c r="BW178"/>
  <c r="BW176"/>
  <c r="BW253"/>
  <c r="BW109"/>
  <c r="BW125"/>
  <c r="BW234"/>
  <c r="BW133"/>
  <c r="BW463"/>
  <c r="BW501"/>
  <c r="BW110"/>
  <c r="BW65"/>
  <c r="BW12"/>
  <c r="BW105"/>
  <c r="BW269"/>
  <c r="BW97"/>
  <c r="BW363"/>
  <c r="BW159"/>
  <c r="BW311"/>
  <c r="BW31"/>
  <c r="BW262"/>
  <c r="BW189"/>
  <c r="BW10"/>
  <c r="BW23"/>
  <c r="BW263"/>
  <c r="BW495"/>
  <c r="BW86"/>
  <c r="BW106"/>
  <c r="BW165"/>
  <c r="BW208"/>
  <c r="BW45"/>
  <c r="BW71"/>
  <c r="BW73"/>
  <c r="BW123"/>
  <c r="BW229"/>
  <c r="BW242"/>
  <c r="BW38"/>
  <c r="BW101"/>
  <c r="BW13"/>
  <c r="BW304"/>
  <c r="BW63"/>
  <c r="BW181"/>
  <c r="BW54"/>
  <c r="BW486"/>
  <c r="BW492"/>
  <c r="BW493"/>
  <c r="BW185"/>
  <c r="BW46"/>
  <c r="BW453"/>
  <c r="BW451"/>
  <c r="BW279"/>
  <c r="BW69"/>
  <c r="BW51"/>
  <c r="BW324"/>
  <c r="BW494"/>
  <c r="BW461"/>
  <c r="BW130"/>
  <c r="BW134"/>
  <c r="BW61"/>
  <c r="BW14"/>
  <c r="BW388"/>
  <c r="BW385"/>
  <c r="BW365"/>
  <c r="BW399"/>
  <c r="BW455"/>
  <c r="BW485"/>
  <c r="BW94"/>
  <c r="BW268"/>
  <c r="BW415"/>
  <c r="BW266"/>
  <c r="BW107"/>
  <c r="BW75"/>
  <c r="BW93"/>
  <c r="BW119"/>
  <c r="BW194"/>
  <c r="BW37"/>
  <c r="BW222"/>
  <c r="BW113"/>
  <c r="BW47"/>
  <c r="BW289"/>
  <c r="BW476"/>
  <c r="BW474"/>
  <c r="BW481"/>
  <c r="BW483"/>
  <c r="BW459"/>
  <c r="BW17"/>
  <c r="BW98"/>
  <c r="BW479"/>
  <c r="BW489"/>
  <c r="BW469"/>
  <c r="BW413"/>
  <c r="BW475"/>
  <c r="BW471"/>
  <c r="BW498"/>
  <c r="BW391"/>
  <c r="BW491"/>
  <c r="BW487"/>
  <c r="BW155"/>
  <c r="BW473"/>
  <c r="BW506"/>
  <c r="BW397"/>
  <c r="BW261"/>
  <c r="BW477"/>
  <c r="BW490"/>
  <c r="BW206"/>
  <c r="C2" i="20"/>
  <c r="A1"/>
  <c r="CB393" i="10"/>
  <c r="CB330"/>
  <c r="CB327"/>
  <c r="CB325"/>
  <c r="CB322"/>
  <c r="CB310"/>
  <c r="CB308"/>
  <c r="CB288"/>
  <c r="CB280"/>
  <c r="CB275"/>
  <c r="CB458"/>
  <c r="CB357"/>
  <c r="CB305"/>
  <c r="CB295"/>
  <c r="CB469"/>
  <c r="CB453"/>
  <c r="CB438"/>
  <c r="CB341"/>
  <c r="CB319"/>
  <c r="CB401"/>
  <c r="CB397"/>
  <c r="CB315"/>
  <c r="CB312"/>
  <c r="CB303"/>
  <c r="CB287"/>
  <c r="CB285"/>
  <c r="CB391"/>
  <c r="CB334"/>
  <c r="CB243"/>
  <c r="CB219"/>
  <c r="CB210"/>
  <c r="CB204"/>
  <c r="CB194"/>
  <c r="CB183"/>
  <c r="CB180"/>
  <c r="CB166"/>
  <c r="CB161"/>
  <c r="CB136"/>
  <c r="CB431"/>
  <c r="CB381"/>
  <c r="CB360"/>
  <c r="CB342"/>
  <c r="CB313"/>
  <c r="CB257"/>
  <c r="CB249"/>
  <c r="CB233"/>
  <c r="CB225"/>
  <c r="CB169"/>
  <c r="CB159"/>
  <c r="CB152"/>
  <c r="CB114"/>
  <c r="CB445"/>
  <c r="CB417"/>
  <c r="CB400"/>
  <c r="CB333"/>
  <c r="CB298"/>
  <c r="CB252"/>
  <c r="CB235"/>
  <c r="CB214"/>
  <c r="CB213"/>
  <c r="CB198"/>
  <c r="CB196"/>
  <c r="CB190"/>
  <c r="CB168"/>
  <c r="CB104"/>
  <c r="CB500"/>
  <c r="CB493"/>
  <c r="CB300"/>
  <c r="CB259"/>
  <c r="CB255"/>
  <c r="CB248"/>
  <c r="CB207"/>
  <c r="CB153"/>
  <c r="CB145"/>
  <c r="CB131"/>
  <c r="CB52"/>
  <c r="CB14"/>
  <c r="CB336"/>
  <c r="CB267"/>
  <c r="CB227"/>
  <c r="CB224"/>
  <c r="CB203"/>
  <c r="CB202"/>
  <c r="CB165"/>
  <c r="CB140"/>
  <c r="CB139"/>
  <c r="CB50"/>
  <c r="CB22"/>
  <c r="CB346"/>
  <c r="CB318"/>
  <c r="CB256"/>
  <c r="CB251"/>
  <c r="CB228"/>
  <c r="CB220"/>
  <c r="CB211"/>
  <c r="CB132"/>
  <c r="CB90"/>
  <c r="CB84"/>
  <c r="CB78"/>
  <c r="CB60"/>
  <c r="CB54"/>
  <c r="CB36"/>
  <c r="CB10"/>
  <c r="CB367"/>
  <c r="CB297"/>
  <c r="CB209"/>
  <c r="CB200"/>
  <c r="CB189"/>
  <c r="CB177"/>
  <c r="CB170"/>
  <c r="CB167"/>
  <c r="CB150"/>
  <c r="CB143"/>
  <c r="CB30"/>
  <c r="CB18"/>
  <c r="CB462"/>
  <c r="CB321"/>
  <c r="CB292"/>
  <c r="CB205"/>
  <c r="CB193"/>
  <c r="CB155"/>
  <c r="CB151"/>
  <c r="CB66"/>
  <c r="CB20"/>
  <c r="CB335"/>
  <c r="CB264"/>
  <c r="CB244"/>
  <c r="CB197"/>
  <c r="CB160"/>
  <c r="CB148"/>
  <c r="CB116"/>
  <c r="CB31"/>
  <c r="CB49"/>
  <c r="CB57"/>
  <c r="CB63"/>
  <c r="CB101"/>
  <c r="CB226"/>
  <c r="CB138"/>
  <c r="CB218"/>
  <c r="CB245"/>
  <c r="CB237"/>
  <c r="CB339"/>
  <c r="CB326"/>
  <c r="CB281"/>
  <c r="CB192"/>
  <c r="CB186"/>
  <c r="CB179"/>
  <c r="CB163"/>
  <c r="CB154"/>
  <c r="CB122"/>
  <c r="CB98"/>
  <c r="CB58"/>
  <c r="CB28"/>
  <c r="CB435"/>
  <c r="CB352"/>
  <c r="CB323"/>
  <c r="CB254"/>
  <c r="CB206"/>
  <c r="CB187"/>
  <c r="CB184"/>
  <c r="CB102"/>
  <c r="CB34"/>
  <c r="CB427"/>
  <c r="CB241"/>
  <c r="CB126"/>
  <c r="CB62"/>
  <c r="CB429"/>
  <c r="CB217"/>
  <c r="CB86"/>
  <c r="CB15"/>
  <c r="CB37"/>
  <c r="CB59"/>
  <c r="CB109"/>
  <c r="CB115"/>
  <c r="CB279"/>
  <c r="CB407"/>
  <c r="CB307"/>
  <c r="CB156"/>
  <c r="CB96"/>
  <c r="CB261"/>
  <c r="CB29"/>
  <c r="CB69"/>
  <c r="CB73"/>
  <c r="CB258"/>
  <c r="CB134"/>
  <c r="CB270"/>
  <c r="CB424"/>
  <c r="CB25"/>
  <c r="CB39"/>
  <c r="CB95"/>
  <c r="CB133"/>
  <c r="CB236"/>
  <c r="CB221"/>
  <c r="CB23"/>
  <c r="CB91"/>
  <c r="CB266"/>
  <c r="CB250"/>
  <c r="CB162"/>
  <c r="CB463"/>
  <c r="CB113"/>
  <c r="CB107"/>
  <c r="CB110"/>
  <c r="CB26"/>
  <c r="CB13"/>
  <c r="CB65"/>
  <c r="CB289"/>
  <c r="CB74"/>
  <c r="CB253"/>
  <c r="CB67"/>
  <c r="CB83"/>
  <c r="CB123"/>
  <c r="CB142"/>
  <c r="CB130"/>
  <c r="CB137"/>
  <c r="CB42"/>
  <c r="CB188"/>
  <c r="CB97"/>
  <c r="CB75"/>
  <c r="CB363"/>
  <c r="CB201"/>
  <c r="CB17"/>
  <c r="CB81"/>
  <c r="CB127"/>
  <c r="CB355"/>
  <c r="CB172"/>
  <c r="CB311"/>
  <c r="CB222"/>
  <c r="CB12"/>
  <c r="CB19"/>
  <c r="CB71"/>
  <c r="CB92"/>
  <c r="CB501"/>
  <c r="CB21"/>
  <c r="CB35"/>
  <c r="CB79"/>
  <c r="CB185"/>
  <c r="CB87"/>
  <c r="CB99"/>
  <c r="CB117"/>
  <c r="CB121"/>
  <c r="CB242"/>
  <c r="CB274"/>
  <c r="CB265"/>
  <c r="CB82"/>
  <c r="CB33"/>
  <c r="CB77"/>
  <c r="CB377"/>
  <c r="CB93"/>
  <c r="CB182"/>
  <c r="CB229"/>
  <c r="CB273"/>
  <c r="CB38"/>
  <c r="CB106"/>
  <c r="CB46"/>
  <c r="CB76"/>
  <c r="CB304"/>
  <c r="CB158"/>
  <c r="CB144"/>
  <c r="CB234"/>
  <c r="CB269"/>
  <c r="CB146"/>
  <c r="CB263"/>
  <c r="CB51"/>
  <c r="CB181"/>
  <c r="CB451"/>
  <c r="CB111"/>
  <c r="CB268"/>
  <c r="CB479"/>
  <c r="CB470"/>
  <c r="CB506"/>
  <c r="CB44"/>
  <c r="CB388"/>
  <c r="CB476"/>
  <c r="CB507"/>
  <c r="CB100"/>
  <c r="CB452"/>
  <c r="CB105"/>
  <c r="CB103"/>
  <c r="CB492"/>
  <c r="CB503"/>
  <c r="CB45"/>
  <c r="CB55"/>
  <c r="CB89"/>
  <c r="CB125"/>
  <c r="CB282"/>
  <c r="CB392"/>
  <c r="CB413"/>
  <c r="CB415"/>
  <c r="CB505"/>
  <c r="CB508"/>
  <c r="CB85"/>
  <c r="CB47"/>
  <c r="CB240"/>
  <c r="CB41"/>
  <c r="CB495"/>
  <c r="CB238"/>
  <c r="CB119"/>
  <c r="CB502"/>
  <c r="CB43"/>
  <c r="CB61"/>
  <c r="CB68"/>
  <c r="CB468"/>
  <c r="CB466"/>
  <c r="CB72"/>
  <c r="CB474"/>
  <c r="CB467"/>
  <c r="CB481"/>
  <c r="CB475"/>
  <c r="CB385"/>
  <c r="CB365"/>
  <c r="CB53"/>
  <c r="CB324"/>
  <c r="CB108"/>
  <c r="CB176"/>
  <c r="BI349"/>
  <c r="BI246"/>
  <c r="BI353"/>
  <c r="BI388"/>
  <c r="BI424"/>
  <c r="BI484"/>
  <c r="BI334"/>
  <c r="BI69"/>
  <c r="BI219"/>
  <c r="BI451"/>
  <c r="BI495"/>
  <c r="BI474"/>
  <c r="BI94"/>
  <c r="BI430"/>
  <c r="BI375"/>
  <c r="BI86"/>
  <c r="BI100"/>
  <c r="BI194"/>
  <c r="BI492"/>
  <c r="BI127"/>
  <c r="BI393"/>
  <c r="BI85"/>
  <c r="BI330"/>
  <c r="BI313"/>
  <c r="BI89"/>
  <c r="BI339"/>
  <c r="BI314"/>
  <c r="BI499"/>
  <c r="BI365"/>
  <c r="BI258"/>
  <c r="BI254"/>
  <c r="BI263"/>
  <c r="BI338"/>
  <c r="BI13"/>
  <c r="BI403"/>
  <c r="BI257"/>
  <c r="BI113"/>
  <c r="BI479"/>
  <c r="BI322"/>
  <c r="BI482"/>
  <c r="BI405"/>
  <c r="BI437"/>
  <c r="BI276"/>
  <c r="BI102"/>
  <c r="BI132"/>
  <c r="BI124"/>
  <c r="BI12"/>
  <c r="BI207"/>
  <c r="BI216"/>
  <c r="BI125"/>
  <c r="BI428"/>
  <c r="BI71"/>
  <c r="BI315"/>
  <c r="BI498"/>
  <c r="BI87"/>
  <c r="BI327"/>
  <c r="BI135"/>
  <c r="BI497"/>
  <c r="BI319"/>
  <c r="BI53"/>
  <c r="BI274"/>
  <c r="BI255"/>
  <c r="BI121"/>
  <c r="BI413"/>
  <c r="BI325"/>
  <c r="BI398"/>
  <c r="BI50"/>
  <c r="BI476"/>
  <c r="BI234"/>
  <c r="BI382"/>
  <c r="BI494"/>
  <c r="BI454"/>
  <c r="BI203"/>
  <c r="BI389"/>
  <c r="BI179"/>
  <c r="BI374"/>
  <c r="BI410"/>
  <c r="BI33"/>
  <c r="BI489"/>
  <c r="BI14"/>
  <c r="BI198"/>
  <c r="BI367"/>
  <c r="BI236"/>
  <c r="BI136"/>
  <c r="BI197"/>
  <c r="BI37"/>
  <c r="BI439"/>
  <c r="BI130"/>
  <c r="BI336"/>
  <c r="BI23"/>
  <c r="BI139"/>
  <c r="BI427"/>
  <c r="BI57"/>
  <c r="BI360"/>
  <c r="BI31"/>
  <c r="BI42"/>
  <c r="BI105"/>
  <c r="BI11"/>
  <c r="BI431"/>
  <c r="BI297"/>
  <c r="BI423"/>
  <c r="BI421"/>
  <c r="BI38"/>
  <c r="BI152"/>
  <c r="BI337"/>
  <c r="BI296"/>
  <c r="BI318"/>
  <c r="BI111"/>
  <c r="BI361"/>
  <c r="BI266"/>
  <c r="BI324"/>
  <c r="BI396"/>
  <c r="BI242"/>
  <c r="BI316"/>
  <c r="BI485"/>
  <c r="BI93"/>
  <c r="BI399"/>
  <c r="BI507"/>
  <c r="BI287"/>
  <c r="BI262"/>
  <c r="BI21"/>
  <c r="BI311"/>
  <c r="BI55"/>
  <c r="BI493"/>
  <c r="BI409"/>
  <c r="BI74"/>
  <c r="BI17"/>
  <c r="BI347"/>
  <c r="BI400"/>
  <c r="BI92"/>
  <c r="BI126"/>
  <c r="BI280"/>
  <c r="BI373"/>
  <c r="BI248"/>
  <c r="BI131"/>
  <c r="BI67"/>
  <c r="BI328"/>
  <c r="BI101"/>
  <c r="BI467"/>
  <c r="BI343"/>
  <c r="BI275"/>
  <c r="BI77"/>
  <c r="BI323"/>
  <c r="BI477"/>
  <c r="BI26"/>
  <c r="BI75"/>
  <c r="BI380"/>
  <c r="BI267"/>
  <c r="BI35"/>
  <c r="BI261"/>
  <c r="BI99"/>
  <c r="BI209"/>
  <c r="BI426"/>
  <c r="BI164"/>
  <c r="BI82"/>
  <c r="BI417"/>
  <c r="BI154"/>
  <c r="BI346"/>
  <c r="BI218"/>
  <c r="BI259"/>
  <c r="BI502"/>
  <c r="BI416"/>
  <c r="BI387"/>
  <c r="BI170"/>
  <c r="BI312"/>
  <c r="BI211"/>
  <c r="BI10"/>
  <c r="BI221"/>
  <c r="BI471"/>
  <c r="BI63"/>
  <c r="BI352"/>
  <c r="BI331"/>
  <c r="BI91"/>
  <c r="BI19"/>
  <c r="BI463"/>
  <c r="BI119"/>
  <c r="BI47"/>
  <c r="BI168"/>
  <c r="BI200"/>
  <c r="BI95"/>
  <c r="BI106"/>
  <c r="BI226"/>
  <c r="BI61"/>
  <c r="BI224"/>
  <c r="BI483"/>
  <c r="BI188"/>
  <c r="BI301"/>
  <c r="BI66"/>
  <c r="BI108"/>
  <c r="BI171"/>
  <c r="BI44"/>
  <c r="BI90"/>
  <c r="BI176"/>
  <c r="BI281"/>
  <c r="BI305"/>
  <c r="BI490"/>
  <c r="BI30"/>
  <c r="BI302"/>
  <c r="BI157"/>
  <c r="BI36"/>
  <c r="BI210"/>
  <c r="BI25"/>
  <c r="BI459"/>
  <c r="BI134"/>
  <c r="BI244"/>
  <c r="BI395"/>
  <c r="BI503"/>
  <c r="BI144"/>
  <c r="BI84"/>
  <c r="BI143"/>
  <c r="BI109"/>
  <c r="BI175"/>
  <c r="BI307"/>
  <c r="BI138"/>
  <c r="BI52"/>
  <c r="BI285"/>
  <c r="BI397"/>
  <c r="BI368"/>
  <c r="BI251"/>
  <c r="BI180"/>
  <c r="BI500"/>
  <c r="BI163"/>
  <c r="BI162"/>
  <c r="BI411"/>
  <c r="BI446"/>
  <c r="BI303"/>
  <c r="BI279"/>
  <c r="BI358"/>
  <c r="BI59"/>
  <c r="BI304"/>
  <c r="BI158"/>
  <c r="BI238"/>
  <c r="BI377"/>
  <c r="BI182"/>
  <c r="BI390"/>
  <c r="BI237"/>
  <c r="BI357"/>
  <c r="BI286"/>
  <c r="BI486"/>
  <c r="BI39"/>
  <c r="BI68"/>
  <c r="BI505"/>
  <c r="BI98"/>
  <c r="BI271"/>
  <c r="BI501"/>
  <c r="BI469"/>
  <c r="BI370"/>
  <c r="BI443"/>
  <c r="BI272"/>
  <c r="BI385"/>
  <c r="BI20"/>
  <c r="BI300"/>
  <c r="BI178"/>
  <c r="BI190"/>
  <c r="BI249"/>
  <c r="BI186"/>
  <c r="BI491"/>
  <c r="BI344"/>
  <c r="BI350"/>
  <c r="BI362"/>
  <c r="BI461"/>
  <c r="BI412"/>
  <c r="BI122"/>
  <c r="BI265"/>
  <c r="BI294"/>
  <c r="BI28"/>
  <c r="BI290"/>
  <c r="BI104"/>
  <c r="BI22"/>
  <c r="BI161"/>
  <c r="BI379"/>
  <c r="BI166"/>
  <c r="BI447"/>
  <c r="BI504"/>
  <c r="BI359"/>
  <c r="BI329"/>
  <c r="BI317"/>
  <c r="BI308"/>
  <c r="BI78"/>
  <c r="BI229"/>
  <c r="BI142"/>
  <c r="BI445"/>
  <c r="BI475"/>
  <c r="BI270"/>
  <c r="BI452"/>
  <c r="BI293"/>
  <c r="BI58"/>
  <c r="BI184"/>
  <c r="BI434"/>
  <c r="BI177"/>
  <c r="BI506"/>
  <c r="BI187"/>
  <c r="BI355"/>
  <c r="BI309"/>
  <c r="BI340"/>
  <c r="BI41"/>
  <c r="BI206"/>
  <c r="BI462"/>
  <c r="BI233"/>
  <c r="BI73"/>
  <c r="BI141"/>
  <c r="BI107"/>
  <c r="BI225"/>
  <c r="BI235"/>
  <c r="BI408"/>
  <c r="BI407"/>
  <c r="BI227"/>
  <c r="BI46"/>
  <c r="BI18"/>
  <c r="BI160"/>
  <c r="BI310"/>
  <c r="BI283"/>
  <c r="BI289"/>
  <c r="BI196"/>
  <c r="BI438"/>
  <c r="BI363"/>
  <c r="BI214"/>
  <c r="BI116"/>
  <c r="BI83"/>
  <c r="BI342"/>
  <c r="BI320"/>
  <c r="BI29"/>
  <c r="BI204"/>
  <c r="BI481"/>
  <c r="BI455"/>
  <c r="BI470"/>
  <c r="BI422"/>
  <c r="BI460"/>
  <c r="BI65"/>
  <c r="BI150"/>
  <c r="BI43"/>
  <c r="BI277"/>
  <c r="BI402"/>
  <c r="BI376"/>
  <c r="BI181"/>
  <c r="BI54"/>
  <c r="BI268"/>
  <c r="BI155"/>
  <c r="BI369"/>
  <c r="BI435"/>
  <c r="BI169"/>
  <c r="BI118"/>
  <c r="BI70"/>
  <c r="BI508"/>
  <c r="BI371"/>
  <c r="BI151"/>
  <c r="BI306"/>
  <c r="BI156"/>
  <c r="BI333"/>
  <c r="BI220"/>
  <c r="BI269"/>
  <c r="BI230"/>
  <c r="BI212"/>
  <c r="BI185"/>
  <c r="BI114"/>
  <c r="BI167"/>
  <c r="BI351"/>
  <c r="BI228"/>
  <c r="BI205"/>
  <c r="BI264"/>
  <c r="BI364"/>
  <c r="BI415"/>
  <c r="BI123"/>
  <c r="BI51"/>
  <c r="BI79"/>
  <c r="BI381"/>
  <c r="BI140"/>
  <c r="BI173"/>
  <c r="BI129"/>
  <c r="BI250"/>
  <c r="BI354"/>
  <c r="BI245"/>
  <c r="BI429"/>
  <c r="BI146"/>
  <c r="BI199"/>
  <c r="BI256"/>
  <c r="BI208"/>
  <c r="BI458"/>
  <c r="BI97"/>
  <c r="BI76"/>
  <c r="BI298"/>
  <c r="BI321"/>
  <c r="BI195"/>
  <c r="BI174"/>
  <c r="BI148"/>
  <c r="BI191"/>
  <c r="BI62"/>
  <c r="BI217"/>
  <c r="BI96"/>
  <c r="BI288"/>
  <c r="BI401"/>
  <c r="BI466"/>
  <c r="BI341"/>
  <c r="BI394"/>
  <c r="BI468"/>
  <c r="BI45"/>
  <c r="BI117"/>
  <c r="BI15"/>
  <c r="BI366"/>
  <c r="BI414"/>
  <c r="BI295"/>
  <c r="BI165"/>
  <c r="BI326"/>
  <c r="BI49"/>
  <c r="BI450"/>
  <c r="BI420"/>
  <c r="BI406"/>
  <c r="BI103"/>
  <c r="BI348"/>
  <c r="BI172"/>
  <c r="BI332"/>
  <c r="BI282"/>
  <c r="BI153"/>
  <c r="BI202"/>
  <c r="BI189"/>
  <c r="BI213"/>
  <c r="BI252"/>
  <c r="BI391"/>
  <c r="BI480"/>
  <c r="BI110"/>
  <c r="BI284"/>
  <c r="BI278"/>
  <c r="BI137"/>
  <c r="BI372"/>
  <c r="BI149"/>
  <c r="BI260"/>
  <c r="BI442"/>
  <c r="BI345"/>
  <c r="BI147"/>
  <c r="BI487"/>
  <c r="BI80"/>
  <c r="BI273"/>
  <c r="BI183"/>
  <c r="BI81"/>
  <c r="BI291"/>
  <c r="BI335"/>
  <c r="BI133"/>
  <c r="BI478"/>
  <c r="BI404"/>
  <c r="BI34"/>
  <c r="BI201"/>
  <c r="BI16"/>
  <c r="BI240"/>
  <c r="BI32"/>
  <c r="BI356"/>
  <c r="BI243"/>
  <c r="BI159"/>
  <c r="BI27"/>
  <c r="BI60"/>
  <c r="BI115"/>
  <c r="BI425"/>
  <c r="BI292"/>
  <c r="BI253"/>
  <c r="BI222"/>
  <c r="BI299"/>
  <c r="BI241"/>
  <c r="BI456"/>
  <c r="BI192"/>
  <c r="BI453"/>
  <c r="BI193"/>
  <c r="BI386"/>
  <c r="BI145"/>
  <c r="BP96"/>
  <c r="BP214"/>
  <c r="CM160"/>
  <c r="CM299"/>
  <c r="CM297"/>
  <c r="CM273"/>
  <c r="CM402"/>
  <c r="CM329"/>
  <c r="AV9"/>
  <c r="A10" i="19"/>
  <c r="CM378" i="10"/>
  <c r="BP378"/>
  <c r="CM509"/>
  <c r="BW369"/>
  <c r="CM345"/>
  <c r="CN298"/>
  <c r="CI302"/>
  <c r="CI299"/>
  <c r="CM276"/>
  <c r="CM164"/>
  <c r="BW348"/>
  <c r="CN340"/>
  <c r="CN316"/>
  <c r="BW118"/>
  <c r="CI309"/>
  <c r="BW129"/>
  <c r="I3" i="20"/>
  <c r="CM112" i="10"/>
  <c r="CL472"/>
  <c r="CI120"/>
  <c r="BW80"/>
  <c r="BW56"/>
  <c r="CI72"/>
  <c r="CN48"/>
  <c r="BW64"/>
  <c r="BW128"/>
  <c r="CM32"/>
  <c r="BW480"/>
  <c r="CI456"/>
  <c r="CM432"/>
  <c r="CN223"/>
  <c r="CF465"/>
  <c r="CF473"/>
  <c r="CL449"/>
  <c r="CI365"/>
  <c r="CI491"/>
  <c r="CI507"/>
  <c r="CI432"/>
  <c r="CI453"/>
  <c r="BP210"/>
  <c r="BW395"/>
  <c r="CM360"/>
  <c r="BP120"/>
  <c r="BP432"/>
  <c r="BW502"/>
  <c r="CI440"/>
  <c r="BW426"/>
  <c r="CN124"/>
  <c r="CN182"/>
  <c r="CN284"/>
  <c r="CN400"/>
  <c r="CN192"/>
  <c r="CN314"/>
  <c r="CN460"/>
  <c r="CN228"/>
  <c r="CN301"/>
  <c r="CN416"/>
  <c r="CN453"/>
  <c r="CN473"/>
  <c r="CN452"/>
  <c r="CN456"/>
  <c r="CN334"/>
  <c r="CI267"/>
  <c r="CL147"/>
  <c r="CN381"/>
  <c r="CN151"/>
  <c r="CN437"/>
  <c r="BW424"/>
  <c r="CM288"/>
  <c r="CM148"/>
  <c r="CM197"/>
  <c r="CM438"/>
  <c r="CL114"/>
  <c r="CN423"/>
  <c r="CN343"/>
  <c r="CW9"/>
  <c r="CL72"/>
  <c r="CL493"/>
  <c r="CL240"/>
  <c r="CL134"/>
  <c r="CL22"/>
  <c r="CL215"/>
  <c r="CL203"/>
  <c r="CL196"/>
  <c r="CL136"/>
  <c r="CL370"/>
  <c r="CL167"/>
  <c r="CL277"/>
  <c r="CN217"/>
  <c r="BP213"/>
  <c r="CI296"/>
  <c r="BW169"/>
  <c r="BW27"/>
  <c r="A39" i="16"/>
  <c r="CI406" i="10"/>
  <c r="CN391"/>
  <c r="BW383"/>
  <c r="CL362"/>
  <c r="CN419"/>
  <c r="BP232"/>
  <c r="CN436"/>
  <c r="CI509"/>
  <c r="CF444"/>
  <c r="CL368"/>
  <c r="BP444"/>
  <c r="BW358"/>
  <c r="BW428"/>
  <c r="CI359"/>
  <c r="BW422"/>
  <c r="BW407"/>
  <c r="BN352"/>
  <c r="CI336"/>
  <c r="BX328"/>
  <c r="BX320"/>
  <c r="BN220"/>
  <c r="CF361"/>
  <c r="CM321"/>
  <c r="CE306"/>
  <c r="BW298"/>
  <c r="CE426"/>
  <c r="CN317"/>
  <c r="CB286"/>
  <c r="CB271"/>
  <c r="BN216"/>
  <c r="CN178"/>
  <c r="CI370"/>
  <c r="CI314"/>
  <c r="BX299"/>
  <c r="BW291"/>
  <c r="BX403"/>
  <c r="CB347"/>
  <c r="BY331"/>
  <c r="CI348"/>
  <c r="CE348"/>
  <c r="BW340"/>
  <c r="BX340"/>
  <c r="CB316"/>
  <c r="CM149"/>
  <c r="CI118"/>
  <c r="CN102"/>
  <c r="BW309"/>
  <c r="BW301"/>
  <c r="BN278"/>
  <c r="CE171"/>
  <c r="CL480"/>
  <c r="CI480"/>
  <c r="CM247"/>
  <c r="BI247"/>
  <c r="BN215"/>
  <c r="BT215"/>
  <c r="CF120"/>
  <c r="BY120"/>
  <c r="BX80"/>
  <c r="CF56"/>
  <c r="CE40"/>
  <c r="CE16"/>
  <c r="BY112"/>
  <c r="BW112"/>
  <c r="CE112"/>
  <c r="CF112"/>
  <c r="CE72"/>
  <c r="CN72"/>
  <c r="BN48"/>
  <c r="BT24"/>
  <c r="BX24"/>
  <c r="CE120"/>
  <c r="CN496"/>
  <c r="BI120"/>
  <c r="BN231"/>
  <c r="BW231"/>
  <c r="BN128"/>
  <c r="BT88"/>
  <c r="CB32"/>
  <c r="CL48"/>
  <c r="CL504"/>
  <c r="BW488"/>
  <c r="CM488"/>
  <c r="BI464"/>
  <c r="BT432"/>
  <c r="BI239"/>
  <c r="CI32"/>
  <c r="A52" i="19"/>
  <c r="BT465" i="10"/>
  <c r="BW457"/>
  <c r="CN457"/>
  <c r="BI449"/>
  <c r="BY449"/>
  <c r="CE441"/>
  <c r="BT433"/>
  <c r="CB433"/>
  <c r="BT418"/>
  <c r="BW418"/>
  <c r="CM303"/>
  <c r="CM365"/>
  <c r="CM470"/>
  <c r="CM437"/>
  <c r="CM315"/>
  <c r="CM166"/>
  <c r="CM152"/>
  <c r="CM154"/>
  <c r="CM74"/>
  <c r="CM60"/>
  <c r="CM54"/>
  <c r="CM50"/>
  <c r="CM435"/>
  <c r="CM205"/>
  <c r="CM201"/>
  <c r="CM145"/>
  <c r="CM104"/>
  <c r="CM424"/>
  <c r="CM272"/>
  <c r="CM213"/>
  <c r="CM163"/>
  <c r="CM42"/>
  <c r="CM34"/>
  <c r="CM28"/>
  <c r="CM20"/>
  <c r="CM428"/>
  <c r="CM168"/>
  <c r="CM150"/>
  <c r="CM90"/>
  <c r="CM84"/>
  <c r="CM52"/>
  <c r="CM22"/>
  <c r="CM189"/>
  <c r="CM188"/>
  <c r="CM173"/>
  <c r="CM170"/>
  <c r="CM151"/>
  <c r="CM143"/>
  <c r="CM78"/>
  <c r="CM12"/>
  <c r="CM10"/>
  <c r="CM357"/>
  <c r="CM275"/>
  <c r="CM139"/>
  <c r="CM68"/>
  <c r="CM18"/>
  <c r="CM153"/>
  <c r="CM108"/>
  <c r="CM96"/>
  <c r="CM58"/>
  <c r="CM253"/>
  <c r="CM19"/>
  <c r="CM55"/>
  <c r="CM59"/>
  <c r="CM67"/>
  <c r="CM134"/>
  <c r="CM361"/>
  <c r="CM331"/>
  <c r="CM156"/>
  <c r="CM62"/>
  <c r="CM340"/>
  <c r="CM271"/>
  <c r="CM66"/>
  <c r="CM36"/>
  <c r="CM144"/>
  <c r="CM141"/>
  <c r="CM261"/>
  <c r="CM63"/>
  <c r="CM69"/>
  <c r="CM121"/>
  <c r="CM342"/>
  <c r="CM21"/>
  <c r="CM25"/>
  <c r="CM53"/>
  <c r="CM81"/>
  <c r="CM85"/>
  <c r="CM89"/>
  <c r="CM91"/>
  <c r="CM142"/>
  <c r="CM137"/>
  <c r="CM83"/>
  <c r="CM125"/>
  <c r="CM234"/>
  <c r="CM226"/>
  <c r="CM229"/>
  <c r="CM245"/>
  <c r="CM167"/>
  <c r="CM140"/>
  <c r="CM17"/>
  <c r="CM57"/>
  <c r="CM119"/>
  <c r="CM258"/>
  <c r="CM138"/>
  <c r="CM242"/>
  <c r="CM263"/>
  <c r="CM500"/>
  <c r="CM491"/>
  <c r="CM268"/>
  <c r="CM220"/>
  <c r="CM255"/>
  <c r="CM501"/>
  <c r="CM103"/>
  <c r="CM110"/>
  <c r="CM79"/>
  <c r="CM193"/>
  <c r="CM15"/>
  <c r="CM71"/>
  <c r="CM105"/>
  <c r="CM311"/>
  <c r="CM502"/>
  <c r="CM492"/>
  <c r="CM484"/>
  <c r="CM235"/>
  <c r="CM256"/>
  <c r="CM224"/>
  <c r="CM495"/>
  <c r="CM38"/>
  <c r="CM113"/>
  <c r="CM107"/>
  <c r="CM61"/>
  <c r="CM13"/>
  <c r="CM289"/>
  <c r="CM363"/>
  <c r="CM26"/>
  <c r="CM221"/>
  <c r="CM43"/>
  <c r="CM93"/>
  <c r="CM218"/>
  <c r="CM237"/>
  <c r="CM269"/>
  <c r="CM505"/>
  <c r="CM487"/>
  <c r="CM244"/>
  <c r="CM264"/>
  <c r="CM265"/>
  <c r="CM44"/>
  <c r="CM97"/>
  <c r="CM31"/>
  <c r="CM238"/>
  <c r="CM27"/>
  <c r="CM123"/>
  <c r="CM127"/>
  <c r="CM355"/>
  <c r="CM507"/>
  <c r="CM493"/>
  <c r="CM251"/>
  <c r="CM254"/>
  <c r="CM222"/>
  <c r="CM82"/>
  <c r="CM11"/>
  <c r="CM29"/>
  <c r="CM37"/>
  <c r="CM115"/>
  <c r="CM508"/>
  <c r="CM494"/>
  <c r="CM252"/>
  <c r="CM257"/>
  <c r="CM14"/>
  <c r="CM35"/>
  <c r="CM404"/>
  <c r="CM165"/>
  <c r="CM295"/>
  <c r="CM130"/>
  <c r="CM250"/>
  <c r="CM172"/>
  <c r="CM497"/>
  <c r="CM267"/>
  <c r="CM262"/>
  <c r="CM94"/>
  <c r="CM304"/>
  <c r="CM176"/>
  <c r="CM476"/>
  <c r="CM385"/>
  <c r="CM249"/>
  <c r="CM30"/>
  <c r="CM111"/>
  <c r="CM129"/>
  <c r="CM266"/>
  <c r="CM133"/>
  <c r="CM279"/>
  <c r="CM503"/>
  <c r="CM219"/>
  <c r="CM230"/>
  <c r="CM47"/>
  <c r="CM77"/>
  <c r="CM46"/>
  <c r="CM23"/>
  <c r="CM73"/>
  <c r="CM489"/>
  <c r="CM232"/>
  <c r="CM51"/>
  <c r="CM206"/>
  <c r="CM455"/>
  <c r="CM401"/>
  <c r="CM445"/>
  <c r="CM322"/>
  <c r="CM283"/>
  <c r="CM396"/>
  <c r="CM294"/>
  <c r="CM323"/>
  <c r="CM210"/>
  <c r="CM174"/>
  <c r="CM327"/>
  <c r="CM240"/>
  <c r="CM187"/>
  <c r="CM126"/>
  <c r="CM366"/>
  <c r="CM280"/>
  <c r="CM196"/>
  <c r="CM479"/>
  <c r="CM467"/>
  <c r="CM76"/>
  <c r="CM461"/>
  <c r="CM403"/>
  <c r="CM285"/>
  <c r="CM325"/>
  <c r="CM214"/>
  <c r="CM191"/>
  <c r="CM373"/>
  <c r="CM200"/>
  <c r="CM442"/>
  <c r="CM274"/>
  <c r="CM388"/>
  <c r="CM383"/>
  <c r="CM312"/>
  <c r="CM352"/>
  <c r="CM475"/>
  <c r="CM199"/>
  <c r="CM330"/>
  <c r="CM236"/>
  <c r="CM39"/>
  <c r="CM87"/>
  <c r="CM99"/>
  <c r="CM490"/>
  <c r="CM233"/>
  <c r="CM100"/>
  <c r="CM478"/>
  <c r="CM458"/>
  <c r="CM326"/>
  <c r="CM410"/>
  <c r="CM336"/>
  <c r="CM178"/>
  <c r="CM343"/>
  <c r="CM132"/>
  <c r="CM290"/>
  <c r="CM391"/>
  <c r="CM499"/>
  <c r="CM101"/>
  <c r="CM75"/>
  <c r="CM407"/>
  <c r="CM386"/>
  <c r="CM346"/>
  <c r="CM186"/>
  <c r="CM277"/>
  <c r="CM434"/>
  <c r="CM114"/>
  <c r="CM324"/>
  <c r="CM146"/>
  <c r="CM41"/>
  <c r="CM162"/>
  <c r="CM498"/>
  <c r="CM270"/>
  <c r="CM33"/>
  <c r="CM377"/>
  <c r="CM477"/>
  <c r="CM405"/>
  <c r="CM381"/>
  <c r="CM293"/>
  <c r="CM328"/>
  <c r="CM287"/>
  <c r="CM414"/>
  <c r="CM341"/>
  <c r="CM347"/>
  <c r="CM182"/>
  <c r="CM462"/>
  <c r="CM348"/>
  <c r="CM259"/>
  <c r="CM195"/>
  <c r="CM135"/>
  <c r="CM307"/>
  <c r="CM204"/>
  <c r="CM92"/>
  <c r="CM298"/>
  <c r="CM474"/>
  <c r="CM117"/>
  <c r="CM483"/>
  <c r="CM308"/>
  <c r="CM416"/>
  <c r="CM246"/>
  <c r="CM372"/>
  <c r="CM155"/>
  <c r="CM208"/>
  <c r="CM95"/>
  <c r="CM504"/>
  <c r="CM49"/>
  <c r="CM506"/>
  <c r="CM243"/>
  <c r="CM98"/>
  <c r="CM65"/>
  <c r="CM411"/>
  <c r="CM389"/>
  <c r="CM356"/>
  <c r="CM412"/>
  <c r="CM316"/>
  <c r="CM420"/>
  <c r="CM370"/>
  <c r="CM408"/>
  <c r="CM305"/>
  <c r="CM194"/>
  <c r="CM122"/>
  <c r="CM380"/>
  <c r="CM292"/>
  <c r="CM207"/>
  <c r="CM175"/>
  <c r="CM446"/>
  <c r="CM344"/>
  <c r="CM216"/>
  <c r="CM180"/>
  <c r="CM109"/>
  <c r="CM485"/>
  <c r="CM106"/>
  <c r="CM185"/>
  <c r="CM319"/>
  <c r="CM450"/>
  <c r="CM393"/>
  <c r="CM400"/>
  <c r="CM421"/>
  <c r="CM318"/>
  <c r="CM425"/>
  <c r="CM375"/>
  <c r="CM468"/>
  <c r="CM309"/>
  <c r="CM198"/>
  <c r="CM157"/>
  <c r="CM415"/>
  <c r="CM296"/>
  <c r="CM211"/>
  <c r="CM179"/>
  <c r="CM454"/>
  <c r="CM362"/>
  <c r="CM241"/>
  <c r="CM184"/>
  <c r="CM413"/>
  <c r="CM397"/>
  <c r="CM471"/>
  <c r="CM310"/>
  <c r="CM368"/>
  <c r="CM102"/>
  <c r="CM158"/>
  <c r="CM159"/>
  <c r="CM481"/>
  <c r="CM451"/>
  <c r="CM281"/>
  <c r="CM215"/>
  <c r="CM45"/>
  <c r="CM302"/>
  <c r="CM406"/>
  <c r="CM394"/>
  <c r="CM161"/>
  <c r="CM183"/>
  <c r="CM192"/>
  <c r="CM463"/>
  <c r="CM332"/>
  <c r="CM314"/>
  <c r="CM339"/>
  <c r="CM181"/>
  <c r="CM387"/>
  <c r="CM417"/>
  <c r="CM190"/>
  <c r="CM203"/>
  <c r="CM212"/>
  <c r="CM225"/>
  <c r="CM395"/>
  <c r="CM202"/>
  <c r="CM248"/>
  <c r="CM486"/>
  <c r="CM409"/>
  <c r="CM286"/>
  <c r="CM466"/>
  <c r="CM320"/>
  <c r="CM317"/>
  <c r="CM313"/>
  <c r="CM364"/>
  <c r="CM399"/>
  <c r="CM459"/>
  <c r="CM469"/>
  <c r="CM398"/>
  <c r="CM359"/>
  <c r="CM376"/>
  <c r="CM443"/>
  <c r="CM86"/>
  <c r="CM453"/>
  <c r="CM431"/>
  <c r="CM284"/>
  <c r="CM439"/>
  <c r="CM88"/>
  <c r="CF474"/>
  <c r="CF292"/>
  <c r="CF446"/>
  <c r="CF431"/>
  <c r="CF416"/>
  <c r="CF365"/>
  <c r="CF461"/>
  <c r="CF412"/>
  <c r="CF400"/>
  <c r="CF318"/>
  <c r="CF305"/>
  <c r="CF281"/>
  <c r="CF494"/>
  <c r="CF476"/>
  <c r="CF408"/>
  <c r="CF349"/>
  <c r="CF338"/>
  <c r="CF325"/>
  <c r="CF280"/>
  <c r="CF156"/>
  <c r="CF144"/>
  <c r="CF422"/>
  <c r="CF296"/>
  <c r="CF248"/>
  <c r="CF244"/>
  <c r="CF227"/>
  <c r="CF224"/>
  <c r="CF170"/>
  <c r="CF167"/>
  <c r="CF163"/>
  <c r="CF140"/>
  <c r="CF132"/>
  <c r="CF78"/>
  <c r="CF62"/>
  <c r="CF379"/>
  <c r="CF352"/>
  <c r="CF241"/>
  <c r="CF155"/>
  <c r="CF131"/>
  <c r="CF487"/>
  <c r="CF460"/>
  <c r="CF297"/>
  <c r="CF192"/>
  <c r="CF86"/>
  <c r="CF70"/>
  <c r="CF407"/>
  <c r="CF243"/>
  <c r="CF235"/>
  <c r="CF204"/>
  <c r="CF104"/>
  <c r="CF96"/>
  <c r="CF30"/>
  <c r="CF18"/>
  <c r="CF219"/>
  <c r="CF216"/>
  <c r="CF208"/>
  <c r="CF176"/>
  <c r="CF135"/>
  <c r="CF116"/>
  <c r="CF34"/>
  <c r="CF28"/>
  <c r="CF76"/>
  <c r="CF74"/>
  <c r="CF184"/>
  <c r="CF180"/>
  <c r="CF260"/>
  <c r="CF255"/>
  <c r="CF251"/>
  <c r="CF36"/>
  <c r="CF221"/>
  <c r="CF17"/>
  <c r="CF39"/>
  <c r="CF91"/>
  <c r="CF95"/>
  <c r="CF99"/>
  <c r="CF127"/>
  <c r="CF130"/>
  <c r="CF335"/>
  <c r="CF10"/>
  <c r="CF319"/>
  <c r="CF196"/>
  <c r="CF166"/>
  <c r="CF159"/>
  <c r="CF58"/>
  <c r="CF282"/>
  <c r="CF52"/>
  <c r="CF41"/>
  <c r="CF49"/>
  <c r="CF53"/>
  <c r="CF71"/>
  <c r="CF85"/>
  <c r="CF87"/>
  <c r="CF250"/>
  <c r="CF137"/>
  <c r="CF172"/>
  <c r="CF347"/>
  <c r="CF45"/>
  <c r="CF121"/>
  <c r="CF218"/>
  <c r="CF237"/>
  <c r="CF269"/>
  <c r="CF98"/>
  <c r="CF29"/>
  <c r="CF89"/>
  <c r="CF117"/>
  <c r="CF25"/>
  <c r="CF133"/>
  <c r="CF92"/>
  <c r="CF107"/>
  <c r="CF47"/>
  <c r="CF65"/>
  <c r="CF363"/>
  <c r="CF93"/>
  <c r="CF136"/>
  <c r="CF37"/>
  <c r="CF73"/>
  <c r="CF77"/>
  <c r="CF113"/>
  <c r="CF266"/>
  <c r="CF270"/>
  <c r="CF162"/>
  <c r="CF63"/>
  <c r="CF21"/>
  <c r="CF23"/>
  <c r="CF119"/>
  <c r="CF367"/>
  <c r="CF333"/>
  <c r="CF261"/>
  <c r="CF57"/>
  <c r="CF69"/>
  <c r="CF115"/>
  <c r="CF234"/>
  <c r="CF229"/>
  <c r="CF258"/>
  <c r="CF138"/>
  <c r="CF242"/>
  <c r="CF273"/>
  <c r="CF42"/>
  <c r="CF475"/>
  <c r="CF495"/>
  <c r="CF82"/>
  <c r="CF100"/>
  <c r="CF55"/>
  <c r="CF68"/>
  <c r="CF404"/>
  <c r="CF340"/>
  <c r="CF111"/>
  <c r="CF31"/>
  <c r="CF238"/>
  <c r="CF501"/>
  <c r="CF38"/>
  <c r="CF106"/>
  <c r="CF50"/>
  <c r="CF33"/>
  <c r="CF123"/>
  <c r="CF274"/>
  <c r="CF222"/>
  <c r="CF265"/>
  <c r="CF44"/>
  <c r="CF26"/>
  <c r="CF15"/>
  <c r="CF19"/>
  <c r="CF181"/>
  <c r="CF388"/>
  <c r="CF485"/>
  <c r="CF505"/>
  <c r="CF453"/>
  <c r="CF410"/>
  <c r="CF310"/>
  <c r="CF366"/>
  <c r="CF321"/>
  <c r="CF276"/>
  <c r="CF424"/>
  <c r="CF294"/>
  <c r="CF220"/>
  <c r="CF189"/>
  <c r="CF445"/>
  <c r="CF375"/>
  <c r="CF316"/>
  <c r="CF214"/>
  <c r="CF178"/>
  <c r="CF124"/>
  <c r="CF401"/>
  <c r="CF337"/>
  <c r="CF285"/>
  <c r="CF199"/>
  <c r="CF152"/>
  <c r="CF253"/>
  <c r="CF105"/>
  <c r="CF125"/>
  <c r="CF226"/>
  <c r="CF108"/>
  <c r="CF75"/>
  <c r="CF289"/>
  <c r="CF185"/>
  <c r="CF466"/>
  <c r="CF427"/>
  <c r="CF357"/>
  <c r="CF382"/>
  <c r="CF462"/>
  <c r="CF384"/>
  <c r="CF339"/>
  <c r="CF288"/>
  <c r="CF489"/>
  <c r="CF345"/>
  <c r="CF252"/>
  <c r="CF201"/>
  <c r="CF151"/>
  <c r="CF14"/>
  <c r="CF414"/>
  <c r="CF323"/>
  <c r="CF233"/>
  <c r="CF190"/>
  <c r="CF145"/>
  <c r="CF421"/>
  <c r="CF358"/>
  <c r="CF306"/>
  <c r="CF211"/>
  <c r="CF179"/>
  <c r="CF90"/>
  <c r="CF324"/>
  <c r="CF13"/>
  <c r="CF245"/>
  <c r="CF415"/>
  <c r="CF109"/>
  <c r="CF12"/>
  <c r="CF35"/>
  <c r="CF268"/>
  <c r="CF500"/>
  <c r="CF491"/>
  <c r="CF454"/>
  <c r="CF403"/>
  <c r="CF393"/>
  <c r="CF455"/>
  <c r="CF362"/>
  <c r="CF311"/>
  <c r="CF447"/>
  <c r="CF275"/>
  <c r="CF205"/>
  <c r="CF147"/>
  <c r="CF426"/>
  <c r="CF341"/>
  <c r="CF225"/>
  <c r="CF161"/>
  <c r="CF425"/>
  <c r="CF342"/>
  <c r="CF240"/>
  <c r="CF183"/>
  <c r="CF66"/>
  <c r="CF498"/>
  <c r="CF101"/>
  <c r="CF54"/>
  <c r="CF508"/>
  <c r="CF459"/>
  <c r="CF409"/>
  <c r="CF364"/>
  <c r="CF314"/>
  <c r="CF452"/>
  <c r="CF209"/>
  <c r="CF149"/>
  <c r="CF228"/>
  <c r="CF174"/>
  <c r="CF353"/>
  <c r="CF488"/>
  <c r="CF438"/>
  <c r="CF320"/>
  <c r="CF217"/>
  <c r="CF370"/>
  <c r="CF493"/>
  <c r="CF195"/>
  <c r="CF385"/>
  <c r="CF481"/>
  <c r="CF79"/>
  <c r="CF59"/>
  <c r="CF330"/>
  <c r="CF394"/>
  <c r="CF284"/>
  <c r="CF346"/>
  <c r="CF442"/>
  <c r="CF187"/>
  <c r="CF188"/>
  <c r="CF97"/>
  <c r="CF482"/>
  <c r="CF376"/>
  <c r="CF334"/>
  <c r="CF486"/>
  <c r="CF186"/>
  <c r="CF303"/>
  <c r="CF61"/>
  <c r="CF51"/>
  <c r="CF142"/>
  <c r="CF67"/>
  <c r="CF483"/>
  <c r="CF417"/>
  <c r="CF429"/>
  <c r="CF477"/>
  <c r="CF373"/>
  <c r="CF315"/>
  <c r="CF503"/>
  <c r="CF300"/>
  <c r="CF213"/>
  <c r="CF153"/>
  <c r="CF484"/>
  <c r="CF368"/>
  <c r="CF182"/>
  <c r="CF468"/>
  <c r="CF360"/>
  <c r="CF286"/>
  <c r="CF191"/>
  <c r="CF94"/>
  <c r="CF272"/>
  <c r="CF467"/>
  <c r="CF471"/>
  <c r="CF271"/>
  <c r="CF502"/>
  <c r="CF256"/>
  <c r="CF160"/>
  <c r="CF246"/>
  <c r="CF371"/>
  <c r="CF103"/>
  <c r="CF83"/>
  <c r="CF134"/>
  <c r="CF263"/>
  <c r="CF110"/>
  <c r="CF43"/>
  <c r="CF81"/>
  <c r="CF377"/>
  <c r="CF206"/>
  <c r="CF469"/>
  <c r="CF437"/>
  <c r="CF463"/>
  <c r="CF308"/>
  <c r="CF391"/>
  <c r="CF329"/>
  <c r="CF264"/>
  <c r="CF374"/>
  <c r="CF249"/>
  <c r="CF177"/>
  <c r="CF60"/>
  <c r="CF406"/>
  <c r="CF279"/>
  <c r="CF198"/>
  <c r="CF143"/>
  <c r="CF395"/>
  <c r="CF313"/>
  <c r="CF207"/>
  <c r="CF150"/>
  <c r="CF479"/>
  <c r="CF146"/>
  <c r="CF46"/>
  <c r="CF304"/>
  <c r="CF497"/>
  <c r="CF506"/>
  <c r="CF439"/>
  <c r="CF389"/>
  <c r="CF356"/>
  <c r="CF397"/>
  <c r="CF344"/>
  <c r="CF278"/>
  <c r="CF383"/>
  <c r="CF257"/>
  <c r="CF193"/>
  <c r="CF64"/>
  <c r="CF420"/>
  <c r="CF317"/>
  <c r="CF202"/>
  <c r="CF154"/>
  <c r="CF402"/>
  <c r="CF326"/>
  <c r="CF215"/>
  <c r="CF158"/>
  <c r="CF20"/>
  <c r="CF464"/>
  <c r="CF496"/>
  <c r="CF443"/>
  <c r="CF259"/>
  <c r="CF22"/>
  <c r="CF139"/>
  <c r="CF148"/>
  <c r="CF197"/>
  <c r="CF236"/>
  <c r="CF492"/>
  <c r="CF262"/>
  <c r="CF390"/>
  <c r="CF287"/>
  <c r="CF84"/>
  <c r="CF157"/>
  <c r="CF175"/>
  <c r="CF387"/>
  <c r="CF312"/>
  <c r="CF428"/>
  <c r="CF328"/>
  <c r="CF173"/>
  <c r="CF194"/>
  <c r="CF203"/>
  <c r="CF470"/>
  <c r="CF450"/>
  <c r="CF355"/>
  <c r="CF210"/>
  <c r="CF231"/>
  <c r="CF291"/>
  <c r="CF451"/>
  <c r="CF507"/>
  <c r="CF434"/>
  <c r="CF267"/>
  <c r="CF322"/>
  <c r="CF327"/>
  <c r="CF293"/>
  <c r="CF350"/>
  <c r="CF405"/>
  <c r="CF380"/>
  <c r="CF165"/>
  <c r="CF499"/>
  <c r="CF381"/>
  <c r="CF386"/>
  <c r="CF423"/>
  <c r="CF411"/>
  <c r="BX484"/>
  <c r="BX469"/>
  <c r="BX454"/>
  <c r="BX439"/>
  <c r="BX438"/>
  <c r="BX425"/>
  <c r="BX420"/>
  <c r="BX364"/>
  <c r="BX349"/>
  <c r="BX295"/>
  <c r="BX470"/>
  <c r="BX453"/>
  <c r="BX409"/>
  <c r="BX379"/>
  <c r="BX375"/>
  <c r="BX338"/>
  <c r="BX326"/>
  <c r="BX300"/>
  <c r="BX297"/>
  <c r="BX410"/>
  <c r="BX389"/>
  <c r="BX334"/>
  <c r="BX292"/>
  <c r="BX287"/>
  <c r="BX285"/>
  <c r="BX445"/>
  <c r="BX427"/>
  <c r="BX417"/>
  <c r="BX405"/>
  <c r="BX371"/>
  <c r="BX335"/>
  <c r="BX333"/>
  <c r="BX322"/>
  <c r="BX308"/>
  <c r="BX431"/>
  <c r="BX397"/>
  <c r="BX385"/>
  <c r="BX381"/>
  <c r="BX342"/>
  <c r="BX313"/>
  <c r="BX296"/>
  <c r="BX251"/>
  <c r="BX145"/>
  <c r="BX116"/>
  <c r="BX478"/>
  <c r="BX450"/>
  <c r="BX447"/>
  <c r="BX428"/>
  <c r="BX400"/>
  <c r="BX393"/>
  <c r="BX386"/>
  <c r="BX358"/>
  <c r="BX344"/>
  <c r="BX327"/>
  <c r="BX275"/>
  <c r="BX228"/>
  <c r="BX154"/>
  <c r="BX144"/>
  <c r="BX86"/>
  <c r="BX62"/>
  <c r="BX461"/>
  <c r="BX341"/>
  <c r="BX337"/>
  <c r="BX305"/>
  <c r="BX288"/>
  <c r="BX227"/>
  <c r="BX156"/>
  <c r="BX151"/>
  <c r="BX148"/>
  <c r="BX140"/>
  <c r="BX416"/>
  <c r="BX346"/>
  <c r="BX310"/>
  <c r="BX280"/>
  <c r="BX132"/>
  <c r="BX58"/>
  <c r="BX446"/>
  <c r="BX402"/>
  <c r="BX398"/>
  <c r="BX390"/>
  <c r="BX359"/>
  <c r="BX318"/>
  <c r="BX303"/>
  <c r="BX286"/>
  <c r="BX124"/>
  <c r="BX74"/>
  <c r="BX442"/>
  <c r="BX429"/>
  <c r="BX345"/>
  <c r="BX321"/>
  <c r="BX306"/>
  <c r="BX147"/>
  <c r="BX143"/>
  <c r="BX98"/>
  <c r="BX30"/>
  <c r="BX18"/>
  <c r="BX476"/>
  <c r="BX412"/>
  <c r="BX374"/>
  <c r="BX304"/>
  <c r="BX244"/>
  <c r="BX236"/>
  <c r="BX235"/>
  <c r="BX155"/>
  <c r="BX153"/>
  <c r="BX152"/>
  <c r="BX131"/>
  <c r="BX104"/>
  <c r="BX70"/>
  <c r="BX325"/>
  <c r="BX219"/>
  <c r="BX90"/>
  <c r="BX76"/>
  <c r="BX60"/>
  <c r="BX370"/>
  <c r="BX339"/>
  <c r="BX281"/>
  <c r="BX136"/>
  <c r="BX96"/>
  <c r="BX28"/>
  <c r="BX22"/>
  <c r="BX261"/>
  <c r="BX25"/>
  <c r="BX41"/>
  <c r="BX69"/>
  <c r="BX83"/>
  <c r="BX89"/>
  <c r="BX111"/>
  <c r="BX125"/>
  <c r="BX250"/>
  <c r="BX242"/>
  <c r="BX477"/>
  <c r="BX434"/>
  <c r="BX283"/>
  <c r="BX276"/>
  <c r="BX150"/>
  <c r="BX50"/>
  <c r="BX460"/>
  <c r="BX376"/>
  <c r="BX252"/>
  <c r="BX220"/>
  <c r="BX135"/>
  <c r="BX42"/>
  <c r="BX36"/>
  <c r="BX353"/>
  <c r="BX315"/>
  <c r="BX52"/>
  <c r="BX259"/>
  <c r="BX78"/>
  <c r="BX46"/>
  <c r="BX34"/>
  <c r="BX17"/>
  <c r="BX95"/>
  <c r="BX103"/>
  <c r="BX117"/>
  <c r="BX266"/>
  <c r="BX130"/>
  <c r="BX291"/>
  <c r="BX146"/>
  <c r="BX141"/>
  <c r="BX253"/>
  <c r="BX39"/>
  <c r="BX43"/>
  <c r="BX99"/>
  <c r="BX127"/>
  <c r="BX361"/>
  <c r="BX221"/>
  <c r="BX23"/>
  <c r="BX91"/>
  <c r="BX109"/>
  <c r="BX218"/>
  <c r="BX237"/>
  <c r="BX260"/>
  <c r="BX243"/>
  <c r="BX37"/>
  <c r="BX73"/>
  <c r="BX123"/>
  <c r="BX142"/>
  <c r="BX137"/>
  <c r="BX270"/>
  <c r="BX500"/>
  <c r="BX491"/>
  <c r="BX262"/>
  <c r="BX230"/>
  <c r="BX240"/>
  <c r="BX211"/>
  <c r="BX203"/>
  <c r="BX195"/>
  <c r="BX186"/>
  <c r="BX178"/>
  <c r="BX169"/>
  <c r="BX160"/>
  <c r="BX188"/>
  <c r="BX108"/>
  <c r="BX113"/>
  <c r="BX61"/>
  <c r="BX13"/>
  <c r="BX93"/>
  <c r="BX238"/>
  <c r="BX139"/>
  <c r="BX94"/>
  <c r="BX19"/>
  <c r="BX53"/>
  <c r="BX55"/>
  <c r="BX59"/>
  <c r="BX85"/>
  <c r="BX226"/>
  <c r="BX134"/>
  <c r="BX263"/>
  <c r="BX415"/>
  <c r="BX502"/>
  <c r="BX492"/>
  <c r="BX264"/>
  <c r="BX241"/>
  <c r="BX212"/>
  <c r="BX204"/>
  <c r="BX196"/>
  <c r="BX187"/>
  <c r="BX179"/>
  <c r="BX170"/>
  <c r="BX161"/>
  <c r="BX501"/>
  <c r="BX110"/>
  <c r="BX63"/>
  <c r="BX47"/>
  <c r="BX26"/>
  <c r="BX75"/>
  <c r="BX452"/>
  <c r="BX21"/>
  <c r="BX87"/>
  <c r="BX105"/>
  <c r="BX330"/>
  <c r="BX505"/>
  <c r="BX487"/>
  <c r="BX254"/>
  <c r="BX248"/>
  <c r="BX207"/>
  <c r="BX199"/>
  <c r="BX191"/>
  <c r="BX182"/>
  <c r="BX174"/>
  <c r="BX165"/>
  <c r="BX38"/>
  <c r="BX101"/>
  <c r="BX106"/>
  <c r="BX289"/>
  <c r="BX121"/>
  <c r="BX129"/>
  <c r="BX265"/>
  <c r="BX499"/>
  <c r="BX486"/>
  <c r="BX224"/>
  <c r="BX213"/>
  <c r="BX200"/>
  <c r="BX185"/>
  <c r="BX173"/>
  <c r="BX158"/>
  <c r="BX382"/>
  <c r="BX27"/>
  <c r="BX229"/>
  <c r="BX273"/>
  <c r="BX279"/>
  <c r="BX222"/>
  <c r="BX503"/>
  <c r="BX225"/>
  <c r="BX214"/>
  <c r="BX201"/>
  <c r="BX189"/>
  <c r="BX175"/>
  <c r="BX159"/>
  <c r="BX45"/>
  <c r="BX57"/>
  <c r="BX79"/>
  <c r="BX107"/>
  <c r="BX115"/>
  <c r="BX489"/>
  <c r="BX232"/>
  <c r="BX216"/>
  <c r="BX202"/>
  <c r="BX190"/>
  <c r="BX176"/>
  <c r="BX163"/>
  <c r="BX82"/>
  <c r="BX33"/>
  <c r="BX404"/>
  <c r="BX388"/>
  <c r="BX81"/>
  <c r="BX138"/>
  <c r="BX245"/>
  <c r="BX172"/>
  <c r="BX475"/>
  <c r="BX508"/>
  <c r="BX494"/>
  <c r="BX256"/>
  <c r="BX246"/>
  <c r="BX208"/>
  <c r="BX194"/>
  <c r="BX181"/>
  <c r="BX167"/>
  <c r="BX495"/>
  <c r="BX12"/>
  <c r="BX49"/>
  <c r="BX92"/>
  <c r="BX498"/>
  <c r="BX249"/>
  <c r="BX198"/>
  <c r="BX171"/>
  <c r="BX77"/>
  <c r="BX365"/>
  <c r="BX133"/>
  <c r="BX319"/>
  <c r="BX467"/>
  <c r="BX471"/>
  <c r="BX209"/>
  <c r="BX97"/>
  <c r="BX14"/>
  <c r="BX485"/>
  <c r="BX184"/>
  <c r="BX119"/>
  <c r="BX357"/>
  <c r="BX234"/>
  <c r="BX506"/>
  <c r="BX233"/>
  <c r="BX205"/>
  <c r="BX177"/>
  <c r="BX272"/>
  <c r="BX257"/>
  <c r="BX183"/>
  <c r="BX377"/>
  <c r="BX474"/>
  <c r="BX210"/>
  <c r="BX100"/>
  <c r="BX15"/>
  <c r="BX65"/>
  <c r="BX355"/>
  <c r="BX507"/>
  <c r="BX255"/>
  <c r="BX206"/>
  <c r="BX180"/>
  <c r="BX44"/>
  <c r="BX363"/>
  <c r="BX35"/>
  <c r="BX282"/>
  <c r="BX157"/>
  <c r="BX10"/>
  <c r="BX29"/>
  <c r="BX258"/>
  <c r="BX490"/>
  <c r="BX217"/>
  <c r="BX192"/>
  <c r="BX164"/>
  <c r="BX67"/>
  <c r="BX451"/>
  <c r="BX298"/>
  <c r="BX20"/>
  <c r="BX462"/>
  <c r="BX84"/>
  <c r="BX269"/>
  <c r="BX162"/>
  <c r="BX493"/>
  <c r="BX193"/>
  <c r="BX166"/>
  <c r="BX51"/>
  <c r="BX31"/>
  <c r="BX332"/>
  <c r="BX479"/>
  <c r="BX197"/>
  <c r="BX464"/>
  <c r="BX458"/>
  <c r="BX71"/>
  <c r="BX168"/>
  <c r="BX68"/>
  <c r="BX413"/>
  <c r="BX247"/>
  <c r="BX497"/>
  <c r="BX54"/>
  <c r="BX66"/>
  <c r="CM480"/>
  <c r="BP340"/>
  <c r="CM482"/>
  <c r="CM131"/>
  <c r="CM349"/>
  <c r="CL61"/>
  <c r="CL158"/>
  <c r="CL434"/>
  <c r="CL197"/>
  <c r="CL470"/>
  <c r="CL190"/>
  <c r="CN212"/>
  <c r="CN362"/>
  <c r="CL378"/>
  <c r="CI272"/>
  <c r="CL390"/>
  <c r="BW367"/>
  <c r="BW352"/>
  <c r="BW290"/>
  <c r="CN426"/>
  <c r="CI286"/>
  <c r="BW209"/>
  <c r="CN370"/>
  <c r="CM291"/>
  <c r="CI135"/>
  <c r="CI403"/>
  <c r="BW347"/>
  <c r="CN323"/>
  <c r="CN164"/>
  <c r="CN348"/>
  <c r="BW332"/>
  <c r="BW316"/>
  <c r="CN149"/>
  <c r="CF126"/>
  <c r="CM440"/>
  <c r="CF223"/>
  <c r="CI448"/>
  <c r="CF504"/>
  <c r="CM496"/>
  <c r="CI496"/>
  <c r="BW472"/>
  <c r="CL473"/>
  <c r="CL465"/>
  <c r="CF441"/>
  <c r="CM418"/>
  <c r="BJ408"/>
  <c r="CI433"/>
  <c r="CI401"/>
  <c r="CF372"/>
  <c r="BP177"/>
  <c r="CI428"/>
  <c r="CI407"/>
  <c r="CI410"/>
  <c r="CI483"/>
  <c r="CI488"/>
  <c r="CN408"/>
  <c r="CI429"/>
  <c r="CI464"/>
  <c r="CM426"/>
  <c r="BP331"/>
  <c r="CI493"/>
  <c r="CN135"/>
  <c r="CN219"/>
  <c r="CN325"/>
  <c r="CN106"/>
  <c r="CN293"/>
  <c r="CN448"/>
  <c r="CN209"/>
  <c r="CN288"/>
  <c r="CN485"/>
  <c r="CN82"/>
  <c r="CN382"/>
  <c r="CN428"/>
  <c r="CI418"/>
  <c r="CI295"/>
  <c r="CN387"/>
  <c r="CN319"/>
  <c r="CN187"/>
  <c r="CN148"/>
  <c r="BP24"/>
  <c r="CN427"/>
  <c r="CN320"/>
  <c r="CN243"/>
  <c r="CN213"/>
  <c r="CN112"/>
  <c r="CN64"/>
  <c r="CM351"/>
  <c r="CM228"/>
  <c r="CM452"/>
  <c r="CM367"/>
  <c r="CM390"/>
  <c r="CM382"/>
  <c r="CL278"/>
  <c r="CM430"/>
  <c r="CL253"/>
  <c r="CL60"/>
  <c r="CL248"/>
  <c r="CL153"/>
  <c r="CL325"/>
  <c r="CL270"/>
  <c r="CL126"/>
  <c r="CL138"/>
  <c r="CL149"/>
  <c r="CL416"/>
  <c r="CL335"/>
  <c r="CL487"/>
  <c r="CL204"/>
  <c r="CL195"/>
  <c r="CL181"/>
  <c r="BW175"/>
  <c r="BW191"/>
  <c r="BW406"/>
  <c r="CM436"/>
  <c r="BW378"/>
  <c r="CF392"/>
  <c r="CI444"/>
  <c r="A49" i="19"/>
  <c r="CI506" i="10"/>
  <c r="CF490"/>
  <c r="BW374"/>
  <c r="CF369"/>
  <c r="BW361"/>
  <c r="CI313"/>
  <c r="CF290"/>
  <c r="BX317"/>
  <c r="CN271"/>
  <c r="CI271"/>
  <c r="CN216"/>
  <c r="BW370"/>
  <c r="CI354"/>
  <c r="CI284"/>
  <c r="CE276"/>
  <c r="BX268"/>
  <c r="CN339"/>
  <c r="CB331"/>
  <c r="CF164"/>
  <c r="CB164"/>
  <c r="CN380"/>
  <c r="BX316"/>
  <c r="CI316"/>
  <c r="BX149"/>
  <c r="BW126"/>
  <c r="BN198"/>
  <c r="BW278"/>
  <c r="CF230"/>
  <c r="CB195"/>
  <c r="BW171"/>
  <c r="BN456"/>
  <c r="CL120"/>
  <c r="CL88"/>
  <c r="BY247"/>
  <c r="CI215"/>
  <c r="CE215"/>
  <c r="CM120"/>
  <c r="CM80"/>
  <c r="BW40"/>
  <c r="CB16"/>
  <c r="CM16"/>
  <c r="BT32"/>
  <c r="CL231"/>
  <c r="BT239"/>
  <c r="BT112"/>
  <c r="CI112"/>
  <c r="BW48"/>
  <c r="CI231"/>
  <c r="BN88"/>
  <c r="CE64"/>
  <c r="CE32"/>
  <c r="CF32"/>
  <c r="BX239"/>
  <c r="CF72"/>
  <c r="BX496"/>
  <c r="CE488"/>
  <c r="BT488"/>
  <c r="BT480"/>
  <c r="CF480"/>
  <c r="BT440"/>
  <c r="CL418"/>
  <c r="BI465"/>
  <c r="CI465"/>
  <c r="CE457"/>
  <c r="CM441"/>
  <c r="CN441"/>
  <c r="CE433"/>
  <c r="BI418"/>
  <c r="BT16"/>
  <c r="BT203"/>
  <c r="BT183"/>
  <c r="BT412"/>
  <c r="BT158"/>
  <c r="BT13"/>
  <c r="BT25"/>
  <c r="BT27"/>
  <c r="BT69"/>
  <c r="BT87"/>
  <c r="BT115"/>
  <c r="BT123"/>
  <c r="BT233"/>
  <c r="BT265"/>
  <c r="BT240"/>
  <c r="BT256"/>
  <c r="BT272"/>
  <c r="BT323"/>
  <c r="BT263"/>
  <c r="BT391"/>
  <c r="BT393"/>
  <c r="BT431"/>
  <c r="BT467"/>
  <c r="BT446"/>
  <c r="BT470"/>
  <c r="BT490"/>
  <c r="BT469"/>
  <c r="BT494"/>
  <c r="BT253"/>
  <c r="BT261"/>
  <c r="BT11"/>
  <c r="BT33"/>
  <c r="BT37"/>
  <c r="BT49"/>
  <c r="BT59"/>
  <c r="BT71"/>
  <c r="BT258"/>
  <c r="BT138"/>
  <c r="BT218"/>
  <c r="BT257"/>
  <c r="BT339"/>
  <c r="BT251"/>
  <c r="BT455"/>
  <c r="BT360"/>
  <c r="BT347"/>
  <c r="BT389"/>
  <c r="BT386"/>
  <c r="BT454"/>
  <c r="BT279"/>
  <c r="BT10"/>
  <c r="BT51"/>
  <c r="BT75"/>
  <c r="BT91"/>
  <c r="BT125"/>
  <c r="BT226"/>
  <c r="BT269"/>
  <c r="BT230"/>
  <c r="BT270"/>
  <c r="BT224"/>
  <c r="BT244"/>
  <c r="BT260"/>
  <c r="BT447"/>
  <c r="BT275"/>
  <c r="BT353"/>
  <c r="BT348"/>
  <c r="BT362"/>
  <c r="BT443"/>
  <c r="BT459"/>
  <c r="BT462"/>
  <c r="BT461"/>
  <c r="BT41"/>
  <c r="BT81"/>
  <c r="BT83"/>
  <c r="BT234"/>
  <c r="BT229"/>
  <c r="BT242"/>
  <c r="BT241"/>
  <c r="BT222"/>
  <c r="BT264"/>
  <c r="BT327"/>
  <c r="BT271"/>
  <c r="BT365"/>
  <c r="BT356"/>
  <c r="BT351"/>
  <c r="BT358"/>
  <c r="BT442"/>
  <c r="BT468"/>
  <c r="BT42"/>
  <c r="BT73"/>
  <c r="BT103"/>
  <c r="BT129"/>
  <c r="BT216"/>
  <c r="BT439"/>
  <c r="BT219"/>
  <c r="BT267"/>
  <c r="BT387"/>
  <c r="BT352"/>
  <c r="BT354"/>
  <c r="BT146"/>
  <c r="BT52"/>
  <c r="BT303"/>
  <c r="BT176"/>
  <c r="BT500"/>
  <c r="BT426"/>
  <c r="BT371"/>
  <c r="BT414"/>
  <c r="BT324"/>
  <c r="BT302"/>
  <c r="BT286"/>
  <c r="BT205"/>
  <c r="BT400"/>
  <c r="BT195"/>
  <c r="BT126"/>
  <c r="BT179"/>
  <c r="BT157"/>
  <c r="BT314"/>
  <c r="BT184"/>
  <c r="BT285"/>
  <c r="BT301"/>
  <c r="BT423"/>
  <c r="BT333"/>
  <c r="BT485"/>
  <c r="BT208"/>
  <c r="BT411"/>
  <c r="BT401"/>
  <c r="BT429"/>
  <c r="BT67"/>
  <c r="BT106"/>
  <c r="BT12"/>
  <c r="BT23"/>
  <c r="BT26"/>
  <c r="BT39"/>
  <c r="BT107"/>
  <c r="BT262"/>
  <c r="BT395"/>
  <c r="BT236"/>
  <c r="BT343"/>
  <c r="BT259"/>
  <c r="BT361"/>
  <c r="BT350"/>
  <c r="BT438"/>
  <c r="BT484"/>
  <c r="BT474"/>
  <c r="BT498"/>
  <c r="BT291"/>
  <c r="BT74"/>
  <c r="BT18"/>
  <c r="BT154"/>
  <c r="BT66"/>
  <c r="BT167"/>
  <c r="BT200"/>
  <c r="BT478"/>
  <c r="BT373"/>
  <c r="BT328"/>
  <c r="BT304"/>
  <c r="BT288"/>
  <c r="BT209"/>
  <c r="BT408"/>
  <c r="BT210"/>
  <c r="BT140"/>
  <c r="BT214"/>
  <c r="BT368"/>
  <c r="BT131"/>
  <c r="BT153"/>
  <c r="BT168"/>
  <c r="BT321"/>
  <c r="BT326"/>
  <c r="BT342"/>
  <c r="BT417"/>
  <c r="BT507"/>
  <c r="BT108"/>
  <c r="BT15"/>
  <c r="BT43"/>
  <c r="BT31"/>
  <c r="BT35"/>
  <c r="BT68"/>
  <c r="BT77"/>
  <c r="BT238"/>
  <c r="BT17"/>
  <c r="BT53"/>
  <c r="BT99"/>
  <c r="BT105"/>
  <c r="BT142"/>
  <c r="BT246"/>
  <c r="BT252"/>
  <c r="BT243"/>
  <c r="BT424"/>
  <c r="BT397"/>
  <c r="BT476"/>
  <c r="BT502"/>
  <c r="BT355"/>
  <c r="BT172"/>
  <c r="BT330"/>
  <c r="BT30"/>
  <c r="BT407"/>
  <c r="BT34"/>
  <c r="BT434"/>
  <c r="BT379"/>
  <c r="BT437"/>
  <c r="BT340"/>
  <c r="BT310"/>
  <c r="BT294"/>
  <c r="BT278"/>
  <c r="BT189"/>
  <c r="BT374"/>
  <c r="BT152"/>
  <c r="BT46"/>
  <c r="BT151"/>
  <c r="BT170"/>
  <c r="BT82"/>
  <c r="BT345"/>
  <c r="BT84"/>
  <c r="BT212"/>
  <c r="BT322"/>
  <c r="BT344"/>
  <c r="BT346"/>
  <c r="BT405"/>
  <c r="BT413"/>
  <c r="BT483"/>
  <c r="BT497"/>
  <c r="BT100"/>
  <c r="BT363"/>
  <c r="BT89"/>
  <c r="BT273"/>
  <c r="BT220"/>
  <c r="BT235"/>
  <c r="BT359"/>
  <c r="BT390"/>
  <c r="BT452"/>
  <c r="BT506"/>
  <c r="BT22"/>
  <c r="BT486"/>
  <c r="BT367"/>
  <c r="BT332"/>
  <c r="BT296"/>
  <c r="BT201"/>
  <c r="BT370"/>
  <c r="BT102"/>
  <c r="BT143"/>
  <c r="BT96"/>
  <c r="BT161"/>
  <c r="BT181"/>
  <c r="BT341"/>
  <c r="BT409"/>
  <c r="BT221"/>
  <c r="BT93"/>
  <c r="BT117"/>
  <c r="BT245"/>
  <c r="BT134"/>
  <c r="BT227"/>
  <c r="BT471"/>
  <c r="BT450"/>
  <c r="BT458"/>
  <c r="BT477"/>
  <c r="BT295"/>
  <c r="BT124"/>
  <c r="BT495"/>
  <c r="BT287"/>
  <c r="BT508"/>
  <c r="BT369"/>
  <c r="BT336"/>
  <c r="BT298"/>
  <c r="BT213"/>
  <c r="BT382"/>
  <c r="BT118"/>
  <c r="BT147"/>
  <c r="BT149"/>
  <c r="BT337"/>
  <c r="BT297"/>
  <c r="BT317"/>
  <c r="BT177"/>
  <c r="BT44"/>
  <c r="BT97"/>
  <c r="BT65"/>
  <c r="BT266"/>
  <c r="BT453"/>
  <c r="BT428"/>
  <c r="BT92"/>
  <c r="BT191"/>
  <c r="BT479"/>
  <c r="BT375"/>
  <c r="BT402"/>
  <c r="BT300"/>
  <c r="BT276"/>
  <c r="BT190"/>
  <c r="BT144"/>
  <c r="BT155"/>
  <c r="BT114"/>
  <c r="BT145"/>
  <c r="BT334"/>
  <c r="BT163"/>
  <c r="BT293"/>
  <c r="BT173"/>
  <c r="BT338"/>
  <c r="BT421"/>
  <c r="BT425"/>
  <c r="BT94"/>
  <c r="BT21"/>
  <c r="BT29"/>
  <c r="BT217"/>
  <c r="BT364"/>
  <c r="BT366"/>
  <c r="BT487"/>
  <c r="BT501"/>
  <c r="BT299"/>
  <c r="BT383"/>
  <c r="BT422"/>
  <c r="BT312"/>
  <c r="BT284"/>
  <c r="BT185"/>
  <c r="BT160"/>
  <c r="BT420"/>
  <c r="BT175"/>
  <c r="BT20"/>
  <c r="BT60"/>
  <c r="BT196"/>
  <c r="BT403"/>
  <c r="BT505"/>
  <c r="BT435"/>
  <c r="BT503"/>
  <c r="BT113"/>
  <c r="BT110"/>
  <c r="BT268"/>
  <c r="BT248"/>
  <c r="BT349"/>
  <c r="BT463"/>
  <c r="BT311"/>
  <c r="BT385"/>
  <c r="BT316"/>
  <c r="BT193"/>
  <c r="BT38"/>
  <c r="BT58"/>
  <c r="BT28"/>
  <c r="BT76"/>
  <c r="BT132"/>
  <c r="BT320"/>
  <c r="BT54"/>
  <c r="BT250"/>
  <c r="BT188"/>
  <c r="BT466"/>
  <c r="BT290"/>
  <c r="BT277"/>
  <c r="BT493"/>
  <c r="BT98"/>
  <c r="BT101"/>
  <c r="BT61"/>
  <c r="BT111"/>
  <c r="BT130"/>
  <c r="BT274"/>
  <c r="BT165"/>
  <c r="BT481"/>
  <c r="BT197"/>
  <c r="BT78"/>
  <c r="BT399"/>
  <c r="BT329"/>
  <c r="BT50"/>
  <c r="BT282"/>
  <c r="BT139"/>
  <c r="BT281"/>
  <c r="BT55"/>
  <c r="BT133"/>
  <c r="BT451"/>
  <c r="BT136"/>
  <c r="BT445"/>
  <c r="BT198"/>
  <c r="BT192"/>
  <c r="BT254"/>
  <c r="BT228"/>
  <c r="BT396"/>
  <c r="BT475"/>
  <c r="BT164"/>
  <c r="BT491"/>
  <c r="BT406"/>
  <c r="BT280"/>
  <c r="BT148"/>
  <c r="BT137"/>
  <c r="BT325"/>
  <c r="BT313"/>
  <c r="BT104"/>
  <c r="BT57"/>
  <c r="BT79"/>
  <c r="BT109"/>
  <c r="BT119"/>
  <c r="BT127"/>
  <c r="BT237"/>
  <c r="BT335"/>
  <c r="BT388"/>
  <c r="BT410"/>
  <c r="BT156"/>
  <c r="BT207"/>
  <c r="BT496"/>
  <c r="BT499"/>
  <c r="BT249"/>
  <c r="BT331"/>
  <c r="BT398"/>
  <c r="BT430"/>
  <c r="BT194"/>
  <c r="BT204"/>
  <c r="BT14"/>
  <c r="BT45"/>
  <c r="BT225"/>
  <c r="BT319"/>
  <c r="BT255"/>
  <c r="BT394"/>
  <c r="BT492"/>
  <c r="BT415"/>
  <c r="BT376"/>
  <c r="BT283"/>
  <c r="BT489"/>
  <c r="BT292"/>
  <c r="BT211"/>
  <c r="BT202"/>
  <c r="BT180"/>
  <c r="BT318"/>
  <c r="BT169"/>
  <c r="BT289"/>
  <c r="BT85"/>
  <c r="BT315"/>
  <c r="BT162"/>
  <c r="BT404"/>
  <c r="BT377"/>
  <c r="BT306"/>
  <c r="BT206"/>
  <c r="BT159"/>
  <c r="BT36"/>
  <c r="BT116"/>
  <c r="BT309"/>
  <c r="BT482"/>
  <c r="BT86"/>
  <c r="BT63"/>
  <c r="BT47"/>
  <c r="BT19"/>
  <c r="BT171"/>
  <c r="BT62"/>
  <c r="BT307"/>
  <c r="BT305"/>
  <c r="BT178"/>
  <c r="BT166"/>
  <c r="BT95"/>
  <c r="BT174"/>
  <c r="BT427"/>
  <c r="BT357"/>
  <c r="BT187"/>
  <c r="BT70"/>
  <c r="BT121"/>
  <c r="BT416"/>
  <c r="BT460"/>
  <c r="BT380"/>
  <c r="BT308"/>
  <c r="BT381"/>
  <c r="BT199"/>
  <c r="BN356"/>
  <c r="BN431"/>
  <c r="BN190"/>
  <c r="BN169"/>
  <c r="BN212"/>
  <c r="BN381"/>
  <c r="BN310"/>
  <c r="BN264"/>
  <c r="BN253"/>
  <c r="BN13"/>
  <c r="BN61"/>
  <c r="BN79"/>
  <c r="BN87"/>
  <c r="BN93"/>
  <c r="BN107"/>
  <c r="BN123"/>
  <c r="BN134"/>
  <c r="BN42"/>
  <c r="BN66"/>
  <c r="BN84"/>
  <c r="BN106"/>
  <c r="BN126"/>
  <c r="BN132"/>
  <c r="BN139"/>
  <c r="BN339"/>
  <c r="BN144"/>
  <c r="BN152"/>
  <c r="BN160"/>
  <c r="BN330"/>
  <c r="BN455"/>
  <c r="BN329"/>
  <c r="BN344"/>
  <c r="BN354"/>
  <c r="BN463"/>
  <c r="BN460"/>
  <c r="BN481"/>
  <c r="BN507"/>
  <c r="BN286"/>
  <c r="BN21"/>
  <c r="BN47"/>
  <c r="BN57"/>
  <c r="BN69"/>
  <c r="BN111"/>
  <c r="BN125"/>
  <c r="BN245"/>
  <c r="BN217"/>
  <c r="BN273"/>
  <c r="BN30"/>
  <c r="BN54"/>
  <c r="BN76"/>
  <c r="BN100"/>
  <c r="BN122"/>
  <c r="BN246"/>
  <c r="BN140"/>
  <c r="BN395"/>
  <c r="BN251"/>
  <c r="BN267"/>
  <c r="BN323"/>
  <c r="BN146"/>
  <c r="BN155"/>
  <c r="BN164"/>
  <c r="BN322"/>
  <c r="BN333"/>
  <c r="BN357"/>
  <c r="BN324"/>
  <c r="BN468"/>
  <c r="BN469"/>
  <c r="BN491"/>
  <c r="BN498"/>
  <c r="BN508"/>
  <c r="BN291"/>
  <c r="BN172"/>
  <c r="BN37"/>
  <c r="BN41"/>
  <c r="BN49"/>
  <c r="BN71"/>
  <c r="BN85"/>
  <c r="BN103"/>
  <c r="BN250"/>
  <c r="BN137"/>
  <c r="BN241"/>
  <c r="BN20"/>
  <c r="BN68"/>
  <c r="BN90"/>
  <c r="BN116"/>
  <c r="BN135"/>
  <c r="BN319"/>
  <c r="BN151"/>
  <c r="BN161"/>
  <c r="BN346"/>
  <c r="BN321"/>
  <c r="BN365"/>
  <c r="BN396"/>
  <c r="BN366"/>
  <c r="BN397"/>
  <c r="BN494"/>
  <c r="BN489"/>
  <c r="BN495"/>
  <c r="BN261"/>
  <c r="BN17"/>
  <c r="BN105"/>
  <c r="BN127"/>
  <c r="BN258"/>
  <c r="BN138"/>
  <c r="BN269"/>
  <c r="BN36"/>
  <c r="BN70"/>
  <c r="BN102"/>
  <c r="BN270"/>
  <c r="BN136"/>
  <c r="BN243"/>
  <c r="BN439"/>
  <c r="BN154"/>
  <c r="BN387"/>
  <c r="BN341"/>
  <c r="BN487"/>
  <c r="BN485"/>
  <c r="BN499"/>
  <c r="BN27"/>
  <c r="BN51"/>
  <c r="BN99"/>
  <c r="BN233"/>
  <c r="BN34"/>
  <c r="BN62"/>
  <c r="BN96"/>
  <c r="BN262"/>
  <c r="BN263"/>
  <c r="BN327"/>
  <c r="BN153"/>
  <c r="BN337"/>
  <c r="BN361"/>
  <c r="BN350"/>
  <c r="BN443"/>
  <c r="BN486"/>
  <c r="BN477"/>
  <c r="BN279"/>
  <c r="BN307"/>
  <c r="BN200"/>
  <c r="BN459"/>
  <c r="BN183"/>
  <c r="BN434"/>
  <c r="BN408"/>
  <c r="BN417"/>
  <c r="BN462"/>
  <c r="BN55"/>
  <c r="BN45"/>
  <c r="BN95"/>
  <c r="BN225"/>
  <c r="BN60"/>
  <c r="BN92"/>
  <c r="BN124"/>
  <c r="BN259"/>
  <c r="BN150"/>
  <c r="BN163"/>
  <c r="BN342"/>
  <c r="BN325"/>
  <c r="BN340"/>
  <c r="BN453"/>
  <c r="BN428"/>
  <c r="BN500"/>
  <c r="BN303"/>
  <c r="BN224"/>
  <c r="BN399"/>
  <c r="BN285"/>
  <c r="BN301"/>
  <c r="BN179"/>
  <c r="BN195"/>
  <c r="BN403"/>
  <c r="BN446"/>
  <c r="BN400"/>
  <c r="BN425"/>
  <c r="BN44"/>
  <c r="BN14"/>
  <c r="BN26"/>
  <c r="BN43"/>
  <c r="BN141"/>
  <c r="BN33"/>
  <c r="BN53"/>
  <c r="BN59"/>
  <c r="BN65"/>
  <c r="BN73"/>
  <c r="BN266"/>
  <c r="BN130"/>
  <c r="BN257"/>
  <c r="BN18"/>
  <c r="BN52"/>
  <c r="BN114"/>
  <c r="BN445"/>
  <c r="BN227"/>
  <c r="BN315"/>
  <c r="BN335"/>
  <c r="BN147"/>
  <c r="BN158"/>
  <c r="BN326"/>
  <c r="BN313"/>
  <c r="BN353"/>
  <c r="BN328"/>
  <c r="BN388"/>
  <c r="BN393"/>
  <c r="BN506"/>
  <c r="BN492"/>
  <c r="BN295"/>
  <c r="BN203"/>
  <c r="BN191"/>
  <c r="BN299"/>
  <c r="BN204"/>
  <c r="BN281"/>
  <c r="BN297"/>
  <c r="BN309"/>
  <c r="BN167"/>
  <c r="BN390"/>
  <c r="BN505"/>
  <c r="BN421"/>
  <c r="BN458"/>
  <c r="BN98"/>
  <c r="BN23"/>
  <c r="BN19"/>
  <c r="BN81"/>
  <c r="BN221"/>
  <c r="BN25"/>
  <c r="BN50"/>
  <c r="BN275"/>
  <c r="BN145"/>
  <c r="BN471"/>
  <c r="BN320"/>
  <c r="BN461"/>
  <c r="BN380"/>
  <c r="BN283"/>
  <c r="BN372"/>
  <c r="BN277"/>
  <c r="BN348"/>
  <c r="BN370"/>
  <c r="BN359"/>
  <c r="BN437"/>
  <c r="BN101"/>
  <c r="BN238"/>
  <c r="BN119"/>
  <c r="BN185"/>
  <c r="BN10"/>
  <c r="BN83"/>
  <c r="BN89"/>
  <c r="BN142"/>
  <c r="BN265"/>
  <c r="BN38"/>
  <c r="BN104"/>
  <c r="BN219"/>
  <c r="BN271"/>
  <c r="BN447"/>
  <c r="BN316"/>
  <c r="BN358"/>
  <c r="BN389"/>
  <c r="BN355"/>
  <c r="BN423"/>
  <c r="BN360"/>
  <c r="BN363"/>
  <c r="BN405"/>
  <c r="BN430"/>
  <c r="BN75"/>
  <c r="BN249"/>
  <c r="BN28"/>
  <c r="BN254"/>
  <c r="BN143"/>
  <c r="BN343"/>
  <c r="BN162"/>
  <c r="BN338"/>
  <c r="BN484"/>
  <c r="BN287"/>
  <c r="BN364"/>
  <c r="BN110"/>
  <c r="BN63"/>
  <c r="BN31"/>
  <c r="BN77"/>
  <c r="BN377"/>
  <c r="BN46"/>
  <c r="BN97"/>
  <c r="BN274"/>
  <c r="BN12"/>
  <c r="BN74"/>
  <c r="BN222"/>
  <c r="BN331"/>
  <c r="BN156"/>
  <c r="BN314"/>
  <c r="BN345"/>
  <c r="BN482"/>
  <c r="BN493"/>
  <c r="BN311"/>
  <c r="BN415"/>
  <c r="BN407"/>
  <c r="BN207"/>
  <c r="BN452"/>
  <c r="BN401"/>
  <c r="BN413"/>
  <c r="BN94"/>
  <c r="BN15"/>
  <c r="BN35"/>
  <c r="BN181"/>
  <c r="BN91"/>
  <c r="BN58"/>
  <c r="BN157"/>
  <c r="BN483"/>
  <c r="BN503"/>
  <c r="BN187"/>
  <c r="BN305"/>
  <c r="BN386"/>
  <c r="BN374"/>
  <c r="BN351"/>
  <c r="BN429"/>
  <c r="BN466"/>
  <c r="BN290"/>
  <c r="BN406"/>
  <c r="BN173"/>
  <c r="BN260"/>
  <c r="BN349"/>
  <c r="BN166"/>
  <c r="BN289"/>
  <c r="BN451"/>
  <c r="BN272"/>
  <c r="BN371"/>
  <c r="BN240"/>
  <c r="BN306"/>
  <c r="BN197"/>
  <c r="BN398"/>
  <c r="BN318"/>
  <c r="BN226"/>
  <c r="BN218"/>
  <c r="BN235"/>
  <c r="BN149"/>
  <c r="BN424"/>
  <c r="BN502"/>
  <c r="BN293"/>
  <c r="BN199"/>
  <c r="BN394"/>
  <c r="BN420"/>
  <c r="BN193"/>
  <c r="BN474"/>
  <c r="BN248"/>
  <c r="BN236"/>
  <c r="BN211"/>
  <c r="BN412"/>
  <c r="BN86"/>
  <c r="BN375"/>
  <c r="BN11"/>
  <c r="BN336"/>
  <c r="BN442"/>
  <c r="BN237"/>
  <c r="BN242"/>
  <c r="BN22"/>
  <c r="BN148"/>
  <c r="BN317"/>
  <c r="BN490"/>
  <c r="BN188"/>
  <c r="BN467"/>
  <c r="BN416"/>
  <c r="BN206"/>
  <c r="BN470"/>
  <c r="BN228"/>
  <c r="BN234"/>
  <c r="BN230"/>
  <c r="BN131"/>
  <c r="BN334"/>
  <c r="BN175"/>
  <c r="BN214"/>
  <c r="BN39"/>
  <c r="BN120"/>
  <c r="BN171"/>
  <c r="BN409"/>
  <c r="BN118"/>
  <c r="BN332"/>
  <c r="BN476"/>
  <c r="BN450"/>
  <c r="BN404"/>
  <c r="BN479"/>
  <c r="BN113"/>
  <c r="BN282"/>
  <c r="BN202"/>
  <c r="BN414"/>
  <c r="BN296"/>
  <c r="BN115"/>
  <c r="BN82"/>
  <c r="BN472"/>
  <c r="BN488"/>
  <c r="BN376"/>
  <c r="BN411"/>
  <c r="BN454"/>
  <c r="BN108"/>
  <c r="BN165"/>
  <c r="BN133"/>
  <c r="BN174"/>
  <c r="BN383"/>
  <c r="BN422"/>
  <c r="BN182"/>
  <c r="BN280"/>
  <c r="BN29"/>
  <c r="BN312"/>
  <c r="BN78"/>
  <c r="BN304"/>
  <c r="BN369"/>
  <c r="BN435"/>
  <c r="BN117"/>
  <c r="BN210"/>
  <c r="BN478"/>
  <c r="BN189"/>
  <c r="BN402"/>
  <c r="BN67"/>
  <c r="BN284"/>
  <c r="BN229"/>
  <c r="BN159"/>
  <c r="BN497"/>
  <c r="BN475"/>
  <c r="BN109"/>
  <c r="BN176"/>
  <c r="BN298"/>
  <c r="BN205"/>
  <c r="BN255"/>
  <c r="BN382"/>
  <c r="BN268"/>
  <c r="BN385"/>
  <c r="BN300"/>
  <c r="BN426"/>
  <c r="BN501"/>
  <c r="CM448"/>
  <c r="CM40"/>
  <c r="CM231"/>
  <c r="CM457"/>
  <c r="CM465"/>
  <c r="BP341"/>
  <c r="BP178"/>
  <c r="CM278"/>
  <c r="CM456"/>
  <c r="CL252"/>
  <c r="CL69"/>
  <c r="CL135"/>
  <c r="CL159"/>
  <c r="CL372"/>
  <c r="CI191"/>
  <c r="CN406"/>
  <c r="BP362"/>
  <c r="CL232"/>
  <c r="CN368"/>
  <c r="CM444"/>
  <c r="CM118"/>
  <c r="CI171"/>
  <c r="CM472"/>
  <c r="BW72"/>
  <c r="CI239"/>
  <c r="CF457"/>
  <c r="CI441"/>
  <c r="CN394"/>
  <c r="BW372"/>
  <c r="CI412"/>
  <c r="CI393"/>
  <c r="CI381"/>
  <c r="CI469"/>
  <c r="CI387"/>
  <c r="BW373"/>
  <c r="CI360"/>
  <c r="CI505"/>
  <c r="CN489"/>
  <c r="CN482"/>
  <c r="CN429"/>
  <c r="CM374"/>
  <c r="CM464"/>
  <c r="BW213"/>
  <c r="CN120"/>
  <c r="CN215"/>
  <c r="CN321"/>
  <c r="CN508"/>
  <c r="CN292"/>
  <c r="CN443"/>
  <c r="CN203"/>
  <c r="CN278"/>
  <c r="CN481"/>
  <c r="CN490"/>
  <c r="CN376"/>
  <c r="CN397"/>
  <c r="CM447"/>
  <c r="BW202"/>
  <c r="CN390"/>
  <c r="CN256"/>
  <c r="CM260"/>
  <c r="CM147"/>
  <c r="CN465"/>
  <c r="CN167"/>
  <c r="CI424"/>
  <c r="CM338"/>
  <c r="CM227"/>
  <c r="CM337"/>
  <c r="CM335"/>
  <c r="CM379"/>
  <c r="CM358"/>
  <c r="CL301"/>
  <c r="BJ423"/>
  <c r="CI356"/>
  <c r="BW122"/>
  <c r="CN283"/>
  <c r="CM70"/>
  <c r="CL59"/>
  <c r="CL210"/>
  <c r="CL104"/>
  <c r="CL286"/>
  <c r="CL267"/>
  <c r="CL102"/>
  <c r="CL489"/>
  <c r="CL414"/>
  <c r="CL380"/>
  <c r="CL294"/>
  <c r="CL388"/>
  <c r="CL217"/>
  <c r="BW329"/>
  <c r="BW254"/>
  <c r="CI181"/>
  <c r="CN175"/>
  <c r="BW141"/>
  <c r="CL191"/>
  <c r="CI399"/>
  <c r="CI436"/>
  <c r="BW419"/>
  <c r="CL392"/>
  <c r="CL384"/>
  <c r="BW509"/>
  <c r="CF419"/>
  <c r="BW444"/>
  <c r="CI384"/>
  <c r="A33" i="19"/>
  <c r="CI443" i="10"/>
  <c r="CF351"/>
  <c r="BW452"/>
  <c r="CM429"/>
  <c r="BX352"/>
  <c r="CF336"/>
  <c r="CN313"/>
  <c r="CM306"/>
  <c r="CI290"/>
  <c r="CF396"/>
  <c r="BX294"/>
  <c r="BX271"/>
  <c r="CE192"/>
  <c r="BN178"/>
  <c r="CB370"/>
  <c r="BY354"/>
  <c r="CB314"/>
  <c r="CE307"/>
  <c r="CB299"/>
  <c r="BX284"/>
  <c r="BN276"/>
  <c r="BX347"/>
  <c r="BY339"/>
  <c r="BW331"/>
  <c r="BY380"/>
  <c r="BX348"/>
  <c r="CE340"/>
  <c r="BY316"/>
  <c r="CE301"/>
  <c r="BW293"/>
  <c r="CE278"/>
  <c r="CI278"/>
  <c r="CE262"/>
  <c r="CE195"/>
  <c r="CM171"/>
  <c r="CI121"/>
  <c r="CF247"/>
  <c r="BX215"/>
  <c r="BY80"/>
  <c r="CB80"/>
  <c r="BI56"/>
  <c r="CM56"/>
  <c r="CI40"/>
  <c r="CL16"/>
  <c r="BW16"/>
  <c r="CE48"/>
  <c r="CL112"/>
  <c r="BT72"/>
  <c r="BI48"/>
  <c r="CF48"/>
  <c r="BY48"/>
  <c r="BY24"/>
  <c r="CF24"/>
  <c r="BT509"/>
  <c r="CE231"/>
  <c r="CI128"/>
  <c r="BX88"/>
  <c r="CM64"/>
  <c r="BY64"/>
  <c r="CB64"/>
  <c r="BN32"/>
  <c r="BI40"/>
  <c r="CL64"/>
  <c r="BT504"/>
  <c r="CE472"/>
  <c r="BT464"/>
  <c r="BW432"/>
  <c r="A14" i="16"/>
  <c r="BN473" i="10"/>
  <c r="CE473"/>
  <c r="BY465"/>
  <c r="BX457"/>
  <c r="CF433"/>
  <c r="BN418"/>
  <c r="A30" i="19"/>
  <c r="A30" i="16"/>
  <c r="A16" i="19"/>
  <c r="A16" i="16"/>
  <c r="BJ366" i="10"/>
  <c r="BP152"/>
  <c r="BJ236"/>
  <c r="A23" i="16"/>
  <c r="BP56" i="10"/>
  <c r="BP406"/>
  <c r="BJ436"/>
  <c r="BJ392"/>
  <c r="BJ368"/>
  <c r="A31" i="19"/>
  <c r="A25"/>
  <c r="A23"/>
  <c r="A15" i="16"/>
  <c r="A15" i="19"/>
  <c r="BP160" i="10"/>
  <c r="BP112"/>
  <c r="BP201"/>
  <c r="BP198"/>
  <c r="BP335"/>
  <c r="BP194"/>
  <c r="BP159"/>
  <c r="BP316"/>
  <c r="BP190"/>
  <c r="BP140"/>
  <c r="BP128"/>
  <c r="BP487"/>
  <c r="BP209"/>
  <c r="BP182"/>
  <c r="BP431"/>
  <c r="BP339"/>
  <c r="BP88"/>
  <c r="BP343"/>
  <c r="BP136"/>
  <c r="BP261"/>
  <c r="BP21"/>
  <c r="BP59"/>
  <c r="BP111"/>
  <c r="BP137"/>
  <c r="BP225"/>
  <c r="BP265"/>
  <c r="BP246"/>
  <c r="BP240"/>
  <c r="BP260"/>
  <c r="BP272"/>
  <c r="BP284"/>
  <c r="BP293"/>
  <c r="BP301"/>
  <c r="BP310"/>
  <c r="BP349"/>
  <c r="BP348"/>
  <c r="BP364"/>
  <c r="BP351"/>
  <c r="BP503"/>
  <c r="BP485"/>
  <c r="BP480"/>
  <c r="BP420"/>
  <c r="BP429"/>
  <c r="BP358"/>
  <c r="BP367"/>
  <c r="BP374"/>
  <c r="BP440"/>
  <c r="BP448"/>
  <c r="BP401"/>
  <c r="BP409"/>
  <c r="BP486"/>
  <c r="BP474"/>
  <c r="BP502"/>
  <c r="BP78"/>
  <c r="BP91"/>
  <c r="BP258"/>
  <c r="BP250"/>
  <c r="BP134"/>
  <c r="BP242"/>
  <c r="BP221"/>
  <c r="BP69"/>
  <c r="BP81"/>
  <c r="BP87"/>
  <c r="BP93"/>
  <c r="BP148"/>
  <c r="BP11"/>
  <c r="BP71"/>
  <c r="BP269"/>
  <c r="BP230"/>
  <c r="BP228"/>
  <c r="BP219"/>
  <c r="BP235"/>
  <c r="BP251"/>
  <c r="BP267"/>
  <c r="BP455"/>
  <c r="BP277"/>
  <c r="BP287"/>
  <c r="BP297"/>
  <c r="BP307"/>
  <c r="BP496"/>
  <c r="BP488"/>
  <c r="BP494"/>
  <c r="BP443"/>
  <c r="BP373"/>
  <c r="BP382"/>
  <c r="BP450"/>
  <c r="BP404"/>
  <c r="BP413"/>
  <c r="BP163"/>
  <c r="BP29"/>
  <c r="BP37"/>
  <c r="BP41"/>
  <c r="BP45"/>
  <c r="BP83"/>
  <c r="BP95"/>
  <c r="BP101"/>
  <c r="BP129"/>
  <c r="BP229"/>
  <c r="BP130"/>
  <c r="BP218"/>
  <c r="BP237"/>
  <c r="BP276"/>
  <c r="BP286"/>
  <c r="BP296"/>
  <c r="BP306"/>
  <c r="BP357"/>
  <c r="BP365"/>
  <c r="BP352"/>
  <c r="BP359"/>
  <c r="BP463"/>
  <c r="BP500"/>
  <c r="BP497"/>
  <c r="BP421"/>
  <c r="BP425"/>
  <c r="BP389"/>
  <c r="BP372"/>
  <c r="BP381"/>
  <c r="BP390"/>
  <c r="BP456"/>
  <c r="BP403"/>
  <c r="BP412"/>
  <c r="BP484"/>
  <c r="BP470"/>
  <c r="BP465"/>
  <c r="BP123"/>
  <c r="BP127"/>
  <c r="BP266"/>
  <c r="BP233"/>
  <c r="BP244"/>
  <c r="BP280"/>
  <c r="BP291"/>
  <c r="BP300"/>
  <c r="BP311"/>
  <c r="BP353"/>
  <c r="BP360"/>
  <c r="BP499"/>
  <c r="BP501"/>
  <c r="BP430"/>
  <c r="BP416"/>
  <c r="BP397"/>
  <c r="BP376"/>
  <c r="BP441"/>
  <c r="BP492"/>
  <c r="BP407"/>
  <c r="BP493"/>
  <c r="BP457"/>
  <c r="BP473"/>
  <c r="BP478"/>
  <c r="BP25"/>
  <c r="BP73"/>
  <c r="BP77"/>
  <c r="BP226"/>
  <c r="BP249"/>
  <c r="BP273"/>
  <c r="BP222"/>
  <c r="BP254"/>
  <c r="BP395"/>
  <c r="BP220"/>
  <c r="BP255"/>
  <c r="BP283"/>
  <c r="BP299"/>
  <c r="BP361"/>
  <c r="BP356"/>
  <c r="BP396"/>
  <c r="BP424"/>
  <c r="BP481"/>
  <c r="BP422"/>
  <c r="BP375"/>
  <c r="BP398"/>
  <c r="BP475"/>
  <c r="BP454"/>
  <c r="BP146"/>
  <c r="BP50"/>
  <c r="BP108"/>
  <c r="BP36"/>
  <c r="BP207"/>
  <c r="BP334"/>
  <c r="BP26"/>
  <c r="BP329"/>
  <c r="BP15"/>
  <c r="BP33"/>
  <c r="BP76"/>
  <c r="BP141"/>
  <c r="BP142"/>
  <c r="BP256"/>
  <c r="BP268"/>
  <c r="BP271"/>
  <c r="BP281"/>
  <c r="BP298"/>
  <c r="BP489"/>
  <c r="BP423"/>
  <c r="BP350"/>
  <c r="BP386"/>
  <c r="BP449"/>
  <c r="BP442"/>
  <c r="BP464"/>
  <c r="BP405"/>
  <c r="BP458"/>
  <c r="BP42"/>
  <c r="BP16"/>
  <c r="BP176"/>
  <c r="BP145"/>
  <c r="BP161"/>
  <c r="BP82"/>
  <c r="BP167"/>
  <c r="BP179"/>
  <c r="BP199"/>
  <c r="BP43"/>
  <c r="BP65"/>
  <c r="BP253"/>
  <c r="BP49"/>
  <c r="BP115"/>
  <c r="BP133"/>
  <c r="BP217"/>
  <c r="BP270"/>
  <c r="BP445"/>
  <c r="BP447"/>
  <c r="BP231"/>
  <c r="BP279"/>
  <c r="BP295"/>
  <c r="BP312"/>
  <c r="BP347"/>
  <c r="BP504"/>
  <c r="BP426"/>
  <c r="BP427"/>
  <c r="BP371"/>
  <c r="BP452"/>
  <c r="BP472"/>
  <c r="BP402"/>
  <c r="BP469"/>
  <c r="BP498"/>
  <c r="BP57"/>
  <c r="BP85"/>
  <c r="BP117"/>
  <c r="BP138"/>
  <c r="BP257"/>
  <c r="BP262"/>
  <c r="BP224"/>
  <c r="BP243"/>
  <c r="BP290"/>
  <c r="BP305"/>
  <c r="BP453"/>
  <c r="BP507"/>
  <c r="BP479"/>
  <c r="BP415"/>
  <c r="BP380"/>
  <c r="BP468"/>
  <c r="BP411"/>
  <c r="BP461"/>
  <c r="BP173"/>
  <c r="BP125"/>
  <c r="BP234"/>
  <c r="BP241"/>
  <c r="BP252"/>
  <c r="BP264"/>
  <c r="BP259"/>
  <c r="BP302"/>
  <c r="BP418"/>
  <c r="BP370"/>
  <c r="BP467"/>
  <c r="BP400"/>
  <c r="BP355"/>
  <c r="BP18"/>
  <c r="BP122"/>
  <c r="BP180"/>
  <c r="BP28"/>
  <c r="BP192"/>
  <c r="BP97"/>
  <c r="BP32"/>
  <c r="BP35"/>
  <c r="BP75"/>
  <c r="BP206"/>
  <c r="BP282"/>
  <c r="BP304"/>
  <c r="BP197"/>
  <c r="BP22"/>
  <c r="BP14"/>
  <c r="BP186"/>
  <c r="BP247"/>
  <c r="BP188"/>
  <c r="BP208"/>
  <c r="BP94"/>
  <c r="BP98"/>
  <c r="BP48"/>
  <c r="BP151"/>
  <c r="BP278"/>
  <c r="BP204"/>
  <c r="BP60"/>
  <c r="BP31"/>
  <c r="BP495"/>
  <c r="BP377"/>
  <c r="BP238"/>
  <c r="BP155"/>
  <c r="BP118"/>
  <c r="BP274"/>
  <c r="BP466"/>
  <c r="BP74"/>
  <c r="BP149"/>
  <c r="BP196"/>
  <c r="BP55"/>
  <c r="BP23"/>
  <c r="BP13"/>
  <c r="BP89"/>
  <c r="BP294"/>
  <c r="BP388"/>
  <c r="BP434"/>
  <c r="BP393"/>
  <c r="BP369"/>
  <c r="BP399"/>
  <c r="BP491"/>
  <c r="BP330"/>
  <c r="BP191"/>
  <c r="BP34"/>
  <c r="BP314"/>
  <c r="BP114"/>
  <c r="BP338"/>
  <c r="BP346"/>
  <c r="BP100"/>
  <c r="BP103"/>
  <c r="BP19"/>
  <c r="BP64"/>
  <c r="BP332"/>
  <c r="BP147"/>
  <c r="BP62"/>
  <c r="BP17"/>
  <c r="BP154"/>
  <c r="BP337"/>
  <c r="BP67"/>
  <c r="BP193"/>
  <c r="BP508"/>
  <c r="BP379"/>
  <c r="BP414"/>
  <c r="BP187"/>
  <c r="BP66"/>
  <c r="BP326"/>
  <c r="BP12"/>
  <c r="BP68"/>
  <c r="BP72"/>
  <c r="BP54"/>
  <c r="BP263"/>
  <c r="BP477"/>
  <c r="BP92"/>
  <c r="BP113"/>
  <c r="BP20"/>
  <c r="BP239"/>
  <c r="BP303"/>
  <c r="BP417"/>
  <c r="BP172"/>
  <c r="BP150"/>
  <c r="BP116"/>
  <c r="BP195"/>
  <c r="BP435"/>
  <c r="BP156"/>
  <c r="BP245"/>
  <c r="BP236"/>
  <c r="BP275"/>
  <c r="BP292"/>
  <c r="BP391"/>
  <c r="BP482"/>
  <c r="BP354"/>
  <c r="BP459"/>
  <c r="BP438"/>
  <c r="BP462"/>
  <c r="BP200"/>
  <c r="BP345"/>
  <c r="BP84"/>
  <c r="BP168"/>
  <c r="BP321"/>
  <c r="BP171"/>
  <c r="BP215"/>
  <c r="BP38"/>
  <c r="BP86"/>
  <c r="BP107"/>
  <c r="BP110"/>
  <c r="BP79"/>
  <c r="BP119"/>
  <c r="BP363"/>
  <c r="BP324"/>
  <c r="BP40"/>
  <c r="BP80"/>
  <c r="BP39"/>
  <c r="BP183"/>
  <c r="BP322"/>
  <c r="BP181"/>
  <c r="BP451"/>
  <c r="BP205"/>
  <c r="BP170"/>
  <c r="BP439"/>
  <c r="BP223"/>
  <c r="BP433"/>
  <c r="BP52"/>
  <c r="BP124"/>
  <c r="BP153"/>
  <c r="BP318"/>
  <c r="BP104"/>
  <c r="BP139"/>
  <c r="BP387"/>
  <c r="BP366"/>
  <c r="BP460"/>
  <c r="BP158"/>
  <c r="BP184"/>
  <c r="BP313"/>
  <c r="BP121"/>
  <c r="BP408"/>
  <c r="BP58"/>
  <c r="BP342"/>
  <c r="BP166"/>
  <c r="BP105"/>
  <c r="BP109"/>
  <c r="BP248"/>
  <c r="BP227"/>
  <c r="BP288"/>
  <c r="BP505"/>
  <c r="BP385"/>
  <c r="BP476"/>
  <c r="BP490"/>
  <c r="BP506"/>
  <c r="BP90"/>
  <c r="BP203"/>
  <c r="BP164"/>
  <c r="BP135"/>
  <c r="BP157"/>
  <c r="BP333"/>
  <c r="BP211"/>
  <c r="BP61"/>
  <c r="BP63"/>
  <c r="BP165"/>
  <c r="BP185"/>
  <c r="BP319"/>
  <c r="BP189"/>
  <c r="BP70"/>
  <c r="BP27"/>
  <c r="BP285"/>
  <c r="BP483"/>
  <c r="BP106"/>
  <c r="BP212"/>
  <c r="BP202"/>
  <c r="BP30"/>
  <c r="BP216"/>
  <c r="BP309"/>
  <c r="BP394"/>
  <c r="BP289"/>
  <c r="BP308"/>
  <c r="BP437"/>
  <c r="BP446"/>
  <c r="BP410"/>
  <c r="BP162"/>
  <c r="BP10"/>
  <c r="BP131"/>
  <c r="BP47"/>
  <c r="BP428"/>
  <c r="BP132"/>
  <c r="BP143"/>
  <c r="BP53"/>
  <c r="BP99"/>
  <c r="BP471"/>
  <c r="BP44"/>
  <c r="BP325"/>
  <c r="BP175"/>
  <c r="BP317"/>
  <c r="BP46"/>
  <c r="A48" i="16"/>
  <c r="A48" i="19"/>
  <c r="A8"/>
  <c r="A8" i="16"/>
  <c r="BP126" i="10"/>
  <c r="BP315"/>
  <c r="BJ274"/>
  <c r="CX9"/>
  <c r="BJ419"/>
  <c r="BJ232"/>
  <c r="BP384"/>
  <c r="BJ378"/>
  <c r="A20" i="19"/>
  <c r="A19"/>
  <c r="A53"/>
  <c r="A53" i="16"/>
  <c r="AU9" i="10"/>
  <c r="BP144"/>
  <c r="BP323"/>
  <c r="A10" i="16"/>
  <c r="BP392" i="10"/>
  <c r="A46" i="19"/>
  <c r="BJ262" i="10"/>
  <c r="BJ243"/>
  <c r="BJ431"/>
  <c r="BJ402"/>
  <c r="BJ280"/>
  <c r="BJ421"/>
  <c r="BJ227"/>
  <c r="BJ196"/>
  <c r="BJ192"/>
  <c r="BJ220"/>
  <c r="BJ33"/>
  <c r="BJ91"/>
  <c r="BJ234"/>
  <c r="BJ24"/>
  <c r="BJ50"/>
  <c r="BJ120"/>
  <c r="BJ128"/>
  <c r="BJ136"/>
  <c r="BJ331"/>
  <c r="BJ150"/>
  <c r="BJ154"/>
  <c r="BJ158"/>
  <c r="BJ334"/>
  <c r="BJ321"/>
  <c r="BJ316"/>
  <c r="BJ332"/>
  <c r="BJ484"/>
  <c r="BJ480"/>
  <c r="BJ481"/>
  <c r="BJ499"/>
  <c r="BJ355"/>
  <c r="BJ221"/>
  <c r="BJ87"/>
  <c r="BJ127"/>
  <c r="BJ226"/>
  <c r="BJ245"/>
  <c r="BJ134"/>
  <c r="BJ137"/>
  <c r="BJ237"/>
  <c r="BJ10"/>
  <c r="BJ71"/>
  <c r="BJ83"/>
  <c r="BJ61"/>
  <c r="BJ95"/>
  <c r="BJ113"/>
  <c r="BJ229"/>
  <c r="BJ242"/>
  <c r="BJ28"/>
  <c r="BJ74"/>
  <c r="BJ82"/>
  <c r="BJ92"/>
  <c r="BJ124"/>
  <c r="BJ132"/>
  <c r="BJ445"/>
  <c r="BJ143"/>
  <c r="BJ323"/>
  <c r="BJ152"/>
  <c r="BJ161"/>
  <c r="BJ318"/>
  <c r="BJ317"/>
  <c r="BJ333"/>
  <c r="BJ336"/>
  <c r="BJ463"/>
  <c r="BJ490"/>
  <c r="BJ492"/>
  <c r="BJ485"/>
  <c r="BJ493"/>
  <c r="BJ496"/>
  <c r="BJ13"/>
  <c r="BJ29"/>
  <c r="BJ37"/>
  <c r="BJ39"/>
  <c r="BJ41"/>
  <c r="BJ45"/>
  <c r="BJ36"/>
  <c r="BJ52"/>
  <c r="BJ102"/>
  <c r="BJ114"/>
  <c r="BJ343"/>
  <c r="BJ147"/>
  <c r="BJ156"/>
  <c r="BJ330"/>
  <c r="BJ346"/>
  <c r="BJ345"/>
  <c r="BJ453"/>
  <c r="BJ494"/>
  <c r="BJ500"/>
  <c r="BJ69"/>
  <c r="BJ121"/>
  <c r="BJ138"/>
  <c r="BJ250"/>
  <c r="BJ20"/>
  <c r="BJ46"/>
  <c r="BJ66"/>
  <c r="BJ78"/>
  <c r="BJ96"/>
  <c r="BJ106"/>
  <c r="BJ118"/>
  <c r="BJ140"/>
  <c r="BJ327"/>
  <c r="BJ149"/>
  <c r="BJ163"/>
  <c r="BJ387"/>
  <c r="BJ324"/>
  <c r="BJ507"/>
  <c r="BJ25"/>
  <c r="BJ27"/>
  <c r="BJ73"/>
  <c r="BJ115"/>
  <c r="BJ129"/>
  <c r="BJ258"/>
  <c r="BJ22"/>
  <c r="BJ90"/>
  <c r="BJ104"/>
  <c r="BJ447"/>
  <c r="BJ326"/>
  <c r="BJ313"/>
  <c r="BJ502"/>
  <c r="BJ483"/>
  <c r="BJ489"/>
  <c r="BJ503"/>
  <c r="BJ279"/>
  <c r="BJ172"/>
  <c r="BJ415"/>
  <c r="BJ222"/>
  <c r="BJ223"/>
  <c r="BJ203"/>
  <c r="BJ176"/>
  <c r="BJ255"/>
  <c r="BJ184"/>
  <c r="BJ309"/>
  <c r="BJ359"/>
  <c r="BJ505"/>
  <c r="BJ435"/>
  <c r="BJ430"/>
  <c r="BJ428"/>
  <c r="BJ67"/>
  <c r="BJ101"/>
  <c r="BJ55"/>
  <c r="BJ65"/>
  <c r="BJ253"/>
  <c r="BJ17"/>
  <c r="BJ119"/>
  <c r="BJ142"/>
  <c r="BJ130"/>
  <c r="BJ34"/>
  <c r="BJ62"/>
  <c r="BJ319"/>
  <c r="BJ148"/>
  <c r="BJ159"/>
  <c r="BJ455"/>
  <c r="BJ329"/>
  <c r="BJ295"/>
  <c r="BJ204"/>
  <c r="BJ372"/>
  <c r="BJ476"/>
  <c r="BJ277"/>
  <c r="BJ360"/>
  <c r="BJ448"/>
  <c r="BJ108"/>
  <c r="BJ97"/>
  <c r="BJ100"/>
  <c r="BJ19"/>
  <c r="BJ141"/>
  <c r="BJ49"/>
  <c r="BJ51"/>
  <c r="BJ99"/>
  <c r="BJ88"/>
  <c r="BJ116"/>
  <c r="BJ153"/>
  <c r="BJ164"/>
  <c r="BJ322"/>
  <c r="BJ342"/>
  <c r="BJ328"/>
  <c r="BJ506"/>
  <c r="BJ261"/>
  <c r="BJ57"/>
  <c r="BJ59"/>
  <c r="BJ85"/>
  <c r="BJ117"/>
  <c r="BJ58"/>
  <c r="BJ70"/>
  <c r="BJ135"/>
  <c r="BJ145"/>
  <c r="BJ151"/>
  <c r="BJ314"/>
  <c r="BJ471"/>
  <c r="BJ320"/>
  <c r="BJ486"/>
  <c r="BJ491"/>
  <c r="BJ179"/>
  <c r="BJ125"/>
  <c r="BJ122"/>
  <c r="BJ144"/>
  <c r="BJ344"/>
  <c r="BJ487"/>
  <c r="BJ307"/>
  <c r="BJ287"/>
  <c r="BJ200"/>
  <c r="BJ168"/>
  <c r="BJ256"/>
  <c r="BJ374"/>
  <c r="BJ450"/>
  <c r="BJ440"/>
  <c r="BJ433"/>
  <c r="BJ44"/>
  <c r="BJ86"/>
  <c r="BJ107"/>
  <c r="BJ43"/>
  <c r="BJ79"/>
  <c r="BJ363"/>
  <c r="BJ185"/>
  <c r="BJ385"/>
  <c r="BJ175"/>
  <c r="BJ213"/>
  <c r="BJ183"/>
  <c r="BJ214"/>
  <c r="BJ469"/>
  <c r="BJ429"/>
  <c r="BJ465"/>
  <c r="BJ394"/>
  <c r="BJ182"/>
  <c r="BJ383"/>
  <c r="BJ393"/>
  <c r="BJ177"/>
  <c r="BJ422"/>
  <c r="BJ166"/>
  <c r="BJ406"/>
  <c r="BJ306"/>
  <c r="BJ416"/>
  <c r="BJ98"/>
  <c r="BJ508"/>
  <c r="BJ303"/>
  <c r="BJ257"/>
  <c r="BJ12"/>
  <c r="BJ68"/>
  <c r="BJ377"/>
  <c r="BJ404"/>
  <c r="BJ276"/>
  <c r="BJ364"/>
  <c r="BJ219"/>
  <c r="BJ230"/>
  <c r="BJ30"/>
  <c r="BJ126"/>
  <c r="BJ263"/>
  <c r="BJ281"/>
  <c r="BJ109"/>
  <c r="BJ451"/>
  <c r="BJ210"/>
  <c r="BJ468"/>
  <c r="BJ409"/>
  <c r="BJ60"/>
  <c r="BJ238"/>
  <c r="BJ401"/>
  <c r="BJ252"/>
  <c r="BJ349"/>
  <c r="BJ249"/>
  <c r="BJ446"/>
  <c r="BJ325"/>
  <c r="BJ356"/>
  <c r="BJ462"/>
  <c r="BJ16"/>
  <c r="BJ64"/>
  <c r="BJ133"/>
  <c r="BJ170"/>
  <c r="BJ438"/>
  <c r="BJ312"/>
  <c r="BJ284"/>
  <c r="BJ89"/>
  <c r="BJ56"/>
  <c r="BJ157"/>
  <c r="BJ341"/>
  <c r="BJ482"/>
  <c r="BJ495"/>
  <c r="BJ259"/>
  <c r="BJ188"/>
  <c r="BJ475"/>
  <c r="BJ380"/>
  <c r="BJ299"/>
  <c r="BJ267"/>
  <c r="BJ285"/>
  <c r="BJ63"/>
  <c r="BJ14"/>
  <c r="BJ206"/>
  <c r="BJ369"/>
  <c r="BJ241"/>
  <c r="BJ474"/>
  <c r="BJ361"/>
  <c r="BJ211"/>
  <c r="BJ367"/>
  <c r="BJ212"/>
  <c r="BJ239"/>
  <c r="BJ201"/>
  <c r="BJ173"/>
  <c r="BJ458"/>
  <c r="BJ399"/>
  <c r="BJ216"/>
  <c r="BJ353"/>
  <c r="BJ167"/>
  <c r="BJ417"/>
  <c r="BJ389"/>
  <c r="BJ357"/>
  <c r="BJ47"/>
  <c r="BJ260"/>
  <c r="BJ403"/>
  <c r="BJ335"/>
  <c r="BJ160"/>
  <c r="BJ456"/>
  <c r="BJ432"/>
  <c r="BJ198"/>
  <c r="BJ411"/>
  <c r="BJ350"/>
  <c r="BJ269"/>
  <c r="BJ48"/>
  <c r="BJ131"/>
  <c r="BJ224"/>
  <c r="BJ301"/>
  <c r="BJ81"/>
  <c r="BJ272"/>
  <c r="BJ205"/>
  <c r="BJ193"/>
  <c r="BJ308"/>
  <c r="BJ231"/>
  <c r="BJ418"/>
  <c r="BJ472"/>
  <c r="BJ217"/>
  <c r="BJ400"/>
  <c r="BJ395"/>
  <c r="BJ488"/>
  <c r="BJ207"/>
  <c r="BJ497"/>
  <c r="BJ351"/>
  <c r="BJ247"/>
  <c r="BJ454"/>
  <c r="BJ266"/>
  <c r="BJ218"/>
  <c r="BJ84"/>
  <c r="BJ315"/>
  <c r="BJ339"/>
  <c r="BJ338"/>
  <c r="BJ340"/>
  <c r="BJ275"/>
  <c r="BJ376"/>
  <c r="BJ297"/>
  <c r="BJ348"/>
  <c r="BJ452"/>
  <c r="BJ382"/>
  <c r="BJ442"/>
  <c r="BJ478"/>
  <c r="BJ38"/>
  <c r="BJ15"/>
  <c r="BJ165"/>
  <c r="BJ413"/>
  <c r="BJ244"/>
  <c r="BJ265"/>
  <c r="BJ381"/>
  <c r="BJ264"/>
  <c r="BJ278"/>
  <c r="BJ292"/>
  <c r="BJ197"/>
  <c r="BJ470"/>
  <c r="BJ498"/>
  <c r="BJ300"/>
  <c r="BJ434"/>
  <c r="BJ467"/>
  <c r="BJ270"/>
  <c r="BJ371"/>
  <c r="BJ235"/>
  <c r="BJ375"/>
  <c r="BJ410"/>
  <c r="BJ169"/>
  <c r="BJ390"/>
  <c r="BJ414"/>
  <c r="BJ396"/>
  <c r="BJ296"/>
  <c r="BJ283"/>
  <c r="BJ459"/>
  <c r="BJ225"/>
  <c r="BJ347"/>
  <c r="BJ72"/>
  <c r="BJ298"/>
  <c r="BJ202"/>
  <c r="BJ457"/>
  <c r="BJ449"/>
  <c r="BJ248"/>
  <c r="BJ94"/>
  <c r="BJ291"/>
  <c r="BJ460"/>
  <c r="BJ32"/>
  <c r="BJ40"/>
  <c r="BJ93"/>
  <c r="BJ54"/>
  <c r="BJ461"/>
  <c r="BJ473"/>
  <c r="BJ426"/>
  <c r="BJ288"/>
  <c r="BJ53"/>
  <c r="BJ42"/>
  <c r="BJ180"/>
  <c r="BJ386"/>
  <c r="BJ103"/>
  <c r="BJ21"/>
  <c r="BJ289"/>
  <c r="BJ282"/>
  <c r="BJ365"/>
  <c r="BJ427"/>
  <c r="BJ398"/>
  <c r="BJ391"/>
  <c r="BJ209"/>
  <c r="BJ11"/>
  <c r="BJ105"/>
  <c r="BJ111"/>
  <c r="BJ18"/>
  <c r="BJ139"/>
  <c r="BJ439"/>
  <c r="BJ337"/>
  <c r="BJ504"/>
  <c r="BJ501"/>
  <c r="BJ187"/>
  <c r="BJ271"/>
  <c r="BJ464"/>
  <c r="BJ305"/>
  <c r="BJ370"/>
  <c r="BJ354"/>
  <c r="BJ112"/>
  <c r="BJ77"/>
  <c r="BJ304"/>
  <c r="BJ171"/>
  <c r="BJ420"/>
  <c r="BJ254"/>
  <c r="BJ302"/>
  <c r="BJ407"/>
  <c r="BJ251"/>
  <c r="BJ379"/>
  <c r="BJ405"/>
  <c r="BJ310"/>
  <c r="BJ443"/>
  <c r="BJ290"/>
  <c r="BJ424"/>
  <c r="BJ199"/>
  <c r="BJ174"/>
  <c r="BJ228"/>
  <c r="BJ178"/>
  <c r="BJ240"/>
  <c r="BJ362"/>
  <c r="BJ123"/>
  <c r="BJ155"/>
  <c r="BJ146"/>
  <c r="BJ437"/>
  <c r="BJ388"/>
  <c r="BJ441"/>
  <c r="BJ412"/>
  <c r="BJ358"/>
  <c r="BJ195"/>
  <c r="BJ80"/>
  <c r="BJ191"/>
  <c r="BJ293"/>
  <c r="BJ466"/>
  <c r="BJ23"/>
  <c r="BJ509"/>
  <c r="BJ181"/>
  <c r="BJ479"/>
  <c r="BJ294"/>
  <c r="BJ273"/>
  <c r="BJ233"/>
  <c r="BJ352"/>
  <c r="BJ194"/>
  <c r="BJ26"/>
  <c r="BJ35"/>
  <c r="BJ75"/>
  <c r="BJ76"/>
  <c r="BJ268"/>
  <c r="BJ425"/>
  <c r="BJ286"/>
  <c r="BJ110"/>
  <c r="BJ311"/>
  <c r="BJ31"/>
  <c r="BJ477"/>
  <c r="BJ373"/>
  <c r="BJ189"/>
  <c r="BJ397"/>
  <c r="BJ186"/>
  <c r="A42" i="16"/>
  <c r="A35" i="19"/>
  <c r="BJ215" i="10"/>
  <c r="BJ444"/>
  <c r="A36" i="19"/>
  <c r="BP102" i="10"/>
  <c r="BP344"/>
  <c r="BP327"/>
  <c r="BP169"/>
  <c r="CV9"/>
  <c r="BP383"/>
  <c r="BP509"/>
  <c r="AZ182" l="1"/>
  <c r="AZ483"/>
  <c r="AZ407"/>
  <c r="AZ490"/>
  <c r="AZ488"/>
  <c r="AZ106"/>
  <c r="AZ422"/>
  <c r="AZ323"/>
  <c r="AZ494"/>
  <c r="AZ399"/>
  <c r="AZ397"/>
  <c r="AZ286"/>
  <c r="AZ308"/>
  <c r="AZ446"/>
  <c r="AZ52"/>
  <c r="AZ448"/>
  <c r="AZ358"/>
  <c r="AZ420"/>
  <c r="AZ32"/>
  <c r="AZ478"/>
  <c r="AZ247"/>
  <c r="AZ201"/>
  <c r="AZ462"/>
  <c r="AZ263"/>
  <c r="AZ377"/>
  <c r="AZ306"/>
  <c r="AZ394"/>
  <c r="AZ486"/>
  <c r="AZ58"/>
  <c r="AZ49"/>
  <c r="AZ277"/>
  <c r="AZ148"/>
  <c r="AZ505"/>
  <c r="AZ313"/>
  <c r="AZ115"/>
  <c r="AZ149"/>
  <c r="AZ453"/>
  <c r="AZ333"/>
  <c r="AZ134"/>
  <c r="AZ280"/>
  <c r="AZ90"/>
  <c r="AZ445"/>
  <c r="AZ352"/>
  <c r="AZ181"/>
  <c r="AZ362"/>
  <c r="AZ443"/>
  <c r="AZ464"/>
  <c r="AZ365"/>
  <c r="AZ298"/>
  <c r="AZ467"/>
  <c r="AZ340"/>
  <c r="AZ472"/>
  <c r="AZ432"/>
  <c r="AZ389"/>
  <c r="AZ369"/>
  <c r="AZ238"/>
  <c r="AZ385"/>
  <c r="AZ270"/>
  <c r="AZ16"/>
  <c r="AZ281"/>
  <c r="AZ491"/>
  <c r="AZ136"/>
  <c r="AZ403"/>
  <c r="AZ120"/>
  <c r="AZ414"/>
  <c r="AZ466"/>
  <c r="AZ264"/>
  <c r="AZ54"/>
  <c r="AZ283"/>
  <c r="AZ411"/>
  <c r="AZ221"/>
  <c r="AZ152"/>
  <c r="AZ327"/>
  <c r="AZ295"/>
  <c r="AZ232"/>
  <c r="AZ348"/>
  <c r="AZ364"/>
  <c r="AZ294"/>
  <c r="AZ210"/>
  <c r="AZ336"/>
  <c r="AZ354"/>
  <c r="AZ168"/>
  <c r="AZ11"/>
  <c r="AZ444"/>
  <c r="AZ437"/>
  <c r="AZ112"/>
  <c r="AZ177"/>
  <c r="AZ378"/>
  <c r="AZ161"/>
  <c r="AZ246"/>
  <c r="AZ495"/>
  <c r="AZ438"/>
  <c r="AZ314"/>
  <c r="AZ101"/>
  <c r="AZ332"/>
  <c r="AZ350"/>
  <c r="AZ267"/>
  <c r="AZ125"/>
  <c r="AZ324"/>
  <c r="AZ196"/>
  <c r="AZ361"/>
  <c r="AZ170"/>
  <c r="AZ104"/>
  <c r="AZ138"/>
  <c r="AZ292"/>
  <c r="AZ25"/>
  <c r="AZ21"/>
  <c r="AZ335"/>
  <c r="AZ157"/>
  <c r="AZ345"/>
  <c r="AZ390"/>
  <c r="AZ425"/>
  <c r="AZ204"/>
  <c r="AZ144"/>
  <c r="AZ506"/>
  <c r="AZ379"/>
  <c r="AZ158"/>
  <c r="AZ406"/>
  <c r="AZ133"/>
  <c r="AZ117"/>
  <c r="AZ214"/>
  <c r="AZ18"/>
  <c r="AZ317"/>
  <c r="AZ500"/>
  <c r="AZ108"/>
  <c r="AZ197"/>
  <c r="AZ234"/>
  <c r="AZ132"/>
  <c r="AZ413"/>
  <c r="AZ127"/>
  <c r="AZ98"/>
  <c r="AZ485"/>
  <c r="AZ200"/>
  <c r="AZ258"/>
  <c r="AZ479"/>
  <c r="AZ189"/>
  <c r="AZ235"/>
  <c r="AZ218"/>
  <c r="AZ260"/>
  <c r="AZ349"/>
  <c r="AZ329"/>
  <c r="AZ245"/>
  <c r="AZ269"/>
  <c r="AZ368"/>
  <c r="AZ473"/>
  <c r="AZ418"/>
  <c r="AZ417"/>
  <c r="AZ440"/>
  <c r="AZ326"/>
  <c r="AZ468"/>
  <c r="AZ222"/>
  <c r="AZ146"/>
  <c r="AZ261"/>
  <c r="AZ266"/>
  <c r="AZ113"/>
  <c r="AZ111"/>
  <c r="AZ96"/>
  <c r="AZ64"/>
  <c r="AZ57"/>
  <c r="AZ46"/>
  <c r="AZ69"/>
  <c r="AZ60"/>
  <c r="AZ22"/>
  <c r="AZ103"/>
  <c r="AZ99"/>
  <c r="AZ100"/>
  <c r="AZ91"/>
  <c r="AZ93"/>
  <c r="AZ47"/>
  <c r="AZ41"/>
  <c r="A4"/>
  <c r="W6"/>
  <c r="AZ477"/>
  <c r="AZ75"/>
  <c r="AZ195"/>
  <c r="AZ123"/>
  <c r="AZ290"/>
  <c r="AZ254"/>
  <c r="AZ305"/>
  <c r="AZ139"/>
  <c r="AZ427"/>
  <c r="AZ42"/>
  <c r="AZ40"/>
  <c r="AZ202"/>
  <c r="AZ396"/>
  <c r="AZ278"/>
  <c r="AZ38"/>
  <c r="AZ275"/>
  <c r="AZ454"/>
  <c r="AZ217"/>
  <c r="AZ81"/>
  <c r="AZ198"/>
  <c r="AZ357"/>
  <c r="AZ173"/>
  <c r="AZ241"/>
  <c r="AZ380"/>
  <c r="AZ56"/>
  <c r="AZ401"/>
  <c r="AZ404"/>
  <c r="AZ416"/>
  <c r="AZ175"/>
  <c r="AZ44"/>
  <c r="AZ287"/>
  <c r="AZ70"/>
  <c r="AZ328"/>
  <c r="AZ51"/>
  <c r="AZ360"/>
  <c r="AZ159"/>
  <c r="AZ17"/>
  <c r="AZ435"/>
  <c r="AZ223"/>
  <c r="AZ502"/>
  <c r="AZ129"/>
  <c r="AZ163"/>
  <c r="AZ66"/>
  <c r="AZ114"/>
  <c r="AZ29"/>
  <c r="AZ229"/>
  <c r="AZ137"/>
  <c r="AZ499"/>
  <c r="AZ24"/>
  <c r="AZ421"/>
  <c r="AZ236"/>
  <c r="AZ373"/>
  <c r="AZ80"/>
  <c r="AZ155"/>
  <c r="AZ424"/>
  <c r="AZ302"/>
  <c r="AZ370"/>
  <c r="AZ439"/>
  <c r="AZ398"/>
  <c r="AZ180"/>
  <c r="AZ457"/>
  <c r="AZ296"/>
  <c r="AZ371"/>
  <c r="AZ15"/>
  <c r="AZ376"/>
  <c r="AZ400"/>
  <c r="AZ272"/>
  <c r="AZ474"/>
  <c r="AZ299"/>
  <c r="AZ252"/>
  <c r="AZ109"/>
  <c r="AZ383"/>
  <c r="AZ213"/>
  <c r="AZ86"/>
  <c r="AZ179"/>
  <c r="AZ135"/>
  <c r="AZ455"/>
  <c r="AZ119"/>
  <c r="AZ430"/>
  <c r="AZ203"/>
  <c r="AZ387"/>
  <c r="AZ78"/>
  <c r="AZ343"/>
  <c r="AZ37"/>
  <c r="AZ463"/>
  <c r="AZ143"/>
  <c r="AZ242"/>
  <c r="AZ237"/>
  <c r="AZ50"/>
  <c r="AZ227"/>
  <c r="AZ384"/>
  <c r="AZ408"/>
  <c r="K14" i="20"/>
  <c r="K13"/>
  <c r="K24"/>
  <c r="K31"/>
  <c r="K36"/>
  <c r="K12"/>
  <c r="K18"/>
  <c r="K51"/>
  <c r="K52"/>
  <c r="K8"/>
  <c r="K54"/>
  <c r="K26"/>
  <c r="K9"/>
  <c r="K48"/>
  <c r="K33"/>
  <c r="K11"/>
  <c r="K45"/>
  <c r="K19"/>
  <c r="K10"/>
  <c r="K15"/>
  <c r="K5"/>
  <c r="K37"/>
  <c r="K20"/>
  <c r="K39"/>
  <c r="K6"/>
  <c r="K23"/>
  <c r="K7"/>
  <c r="K16"/>
  <c r="K32"/>
  <c r="K30"/>
  <c r="K50"/>
  <c r="K42"/>
  <c r="K22"/>
  <c r="K35"/>
  <c r="K43"/>
  <c r="K40"/>
  <c r="K29"/>
  <c r="K44"/>
  <c r="K28"/>
  <c r="K34"/>
  <c r="K46"/>
  <c r="K21"/>
  <c r="K53"/>
  <c r="K41"/>
  <c r="K27"/>
  <c r="K38"/>
  <c r="K49"/>
  <c r="X6" i="10"/>
  <c r="K47" i="20"/>
  <c r="K17"/>
  <c r="K25"/>
  <c r="AZ191" i="10"/>
  <c r="AZ341"/>
  <c r="AZ393"/>
  <c r="AZ88"/>
  <c r="AZ142"/>
  <c r="AZ39"/>
  <c r="AZ293"/>
  <c r="AZ251"/>
  <c r="AZ209"/>
  <c r="AZ43"/>
  <c r="AZ151"/>
  <c r="AZ97"/>
  <c r="AZ67"/>
  <c r="AZ316"/>
  <c r="AZ262"/>
  <c r="AZ53"/>
  <c r="AZ342"/>
  <c r="AZ391"/>
  <c r="AZ458"/>
  <c r="AZ297"/>
  <c r="AZ59"/>
  <c r="AZ436"/>
  <c r="AZ186"/>
  <c r="AZ228"/>
  <c r="AZ225"/>
  <c r="AZ244"/>
  <c r="AZ452"/>
  <c r="AZ315"/>
  <c r="AZ48"/>
  <c r="AZ353"/>
  <c r="AZ367"/>
  <c r="AZ230"/>
  <c r="AZ257"/>
  <c r="AZ79"/>
  <c r="AZ153"/>
  <c r="AZ279"/>
  <c r="AZ330"/>
  <c r="AZ45"/>
  <c r="AZ82"/>
  <c r="B1" i="19"/>
  <c r="AZ162" i="10"/>
  <c r="AZ216"/>
  <c r="AZ482"/>
  <c r="AZ337"/>
  <c r="AZ89"/>
  <c r="AZ243"/>
  <c r="AZ498"/>
  <c r="AZ423"/>
  <c r="AZ87"/>
  <c r="AZ449"/>
  <c r="AZ165"/>
  <c r="AZ395"/>
  <c r="AZ107"/>
  <c r="AZ145"/>
  <c r="AZ147"/>
  <c r="AZ28"/>
  <c r="AZ321"/>
  <c r="AZ233"/>
  <c r="AZ248"/>
  <c r="AZ470"/>
  <c r="AZ84"/>
  <c r="AZ211"/>
  <c r="AZ219"/>
  <c r="AZ122"/>
  <c r="AZ130"/>
  <c r="AZ507"/>
  <c r="AZ156"/>
  <c r="AZ192"/>
  <c r="AZ410"/>
  <c r="AZ433"/>
  <c r="AZ118"/>
  <c r="AZ355"/>
  <c r="AZ469"/>
  <c r="AZ76"/>
  <c r="AZ220"/>
  <c r="AZ276"/>
  <c r="AZ102"/>
  <c r="AZ194"/>
  <c r="AZ178"/>
  <c r="AZ304"/>
  <c r="AZ105"/>
  <c r="AZ291"/>
  <c r="AZ169"/>
  <c r="AZ300"/>
  <c r="AZ382"/>
  <c r="AZ339"/>
  <c r="AZ497"/>
  <c r="AZ231"/>
  <c r="AZ131"/>
  <c r="AZ160"/>
  <c r="AZ167"/>
  <c r="AZ212"/>
  <c r="AZ14"/>
  <c r="AZ259"/>
  <c r="AZ312"/>
  <c r="AZ325"/>
  <c r="AZ409"/>
  <c r="AZ30"/>
  <c r="AZ12"/>
  <c r="AZ166"/>
  <c r="AZ429"/>
  <c r="AZ363"/>
  <c r="AZ450"/>
  <c r="AZ344"/>
  <c r="AZ471"/>
  <c r="AZ85"/>
  <c r="AZ164"/>
  <c r="AZ19"/>
  <c r="AZ372"/>
  <c r="AZ62"/>
  <c r="AZ55"/>
  <c r="AZ309"/>
  <c r="AZ172"/>
  <c r="AZ447"/>
  <c r="AZ27"/>
  <c r="AZ140"/>
  <c r="AZ250"/>
  <c r="AZ346"/>
  <c r="AZ36"/>
  <c r="AZ493"/>
  <c r="AZ318"/>
  <c r="AZ92"/>
  <c r="AZ61"/>
  <c r="AZ226"/>
  <c r="AZ484"/>
  <c r="AZ331"/>
  <c r="AZ33"/>
  <c r="AZ431"/>
  <c r="AZ126"/>
  <c r="AZ392"/>
  <c r="AZ215"/>
  <c r="AZ273"/>
  <c r="AZ199"/>
  <c r="AZ508"/>
  <c r="AZ428"/>
  <c r="AZ10"/>
  <c r="AZ174"/>
  <c r="AZ504"/>
  <c r="AZ375"/>
  <c r="AZ285"/>
  <c r="AZ303"/>
  <c r="AZ503"/>
  <c r="AZ121"/>
  <c r="AZ492"/>
  <c r="AZ128"/>
  <c r="AZ13"/>
  <c r="AZ489"/>
  <c r="AZ481"/>
  <c r="AZ374"/>
  <c r="AZ110"/>
  <c r="AZ23"/>
  <c r="AZ441"/>
  <c r="AZ405"/>
  <c r="AZ187"/>
  <c r="AZ289"/>
  <c r="AZ426"/>
  <c r="AZ347"/>
  <c r="AZ265"/>
  <c r="AZ311"/>
  <c r="AZ26"/>
  <c r="AZ509"/>
  <c r="AZ412"/>
  <c r="AZ240"/>
  <c r="AZ310"/>
  <c r="AZ171"/>
  <c r="AZ271"/>
  <c r="AZ282"/>
  <c r="AZ288"/>
  <c r="AZ460"/>
  <c r="AZ72"/>
  <c r="AZ434"/>
  <c r="AZ381"/>
  <c r="AZ442"/>
  <c r="AZ338"/>
  <c r="AZ224"/>
  <c r="AZ456"/>
  <c r="AZ239"/>
  <c r="AZ206"/>
  <c r="AZ188"/>
  <c r="AZ284"/>
  <c r="AZ356"/>
  <c r="AZ68"/>
  <c r="AZ465"/>
  <c r="AZ185"/>
  <c r="AZ487"/>
  <c r="AZ320"/>
  <c r="AZ322"/>
  <c r="AZ141"/>
  <c r="AZ476"/>
  <c r="AZ319"/>
  <c r="AZ359"/>
  <c r="AZ415"/>
  <c r="AZ73"/>
  <c r="AZ20"/>
  <c r="AZ496"/>
  <c r="AZ124"/>
  <c r="AZ95"/>
  <c r="AZ480"/>
  <c r="AZ150"/>
  <c r="AZ402"/>
  <c r="AZ419"/>
  <c r="AZ184"/>
  <c r="AZ459"/>
  <c r="AZ388"/>
  <c r="AZ74"/>
  <c r="AZ31"/>
  <c r="AZ208"/>
  <c r="AZ386"/>
  <c r="AZ249"/>
  <c r="AZ501"/>
  <c r="AZ301"/>
  <c r="AZ190"/>
  <c r="AZ366"/>
  <c r="AZ351"/>
  <c r="AZ65"/>
  <c r="AZ35"/>
  <c r="AZ475"/>
  <c r="AZ307"/>
  <c r="AZ253"/>
  <c r="AZ154"/>
  <c r="AZ334"/>
  <c r="AZ268"/>
  <c r="AZ205"/>
  <c r="AZ451"/>
  <c r="AZ183"/>
  <c r="AZ176"/>
  <c r="AZ461"/>
  <c r="AZ193"/>
  <c r="AZ256"/>
  <c r="AZ116"/>
  <c r="AZ255"/>
  <c r="AZ274"/>
  <c r="AZ77"/>
  <c r="AZ94"/>
  <c r="AZ63"/>
  <c r="AZ34"/>
  <c r="AZ83"/>
  <c r="AZ9" l="1"/>
  <c r="A1" s="1"/>
  <c r="A1" i="19" s="1"/>
  <c r="C8" i="10" l="1"/>
  <c r="F12" i="13"/>
  <c r="B13" s="1"/>
  <c r="A1" i="16" s="1"/>
  <c r="A3"/>
  <c r="B2" s="1"/>
  <c r="K4" i="19"/>
  <c r="H10" i="13" l="1"/>
  <c r="M1" i="16"/>
</calcChain>
</file>

<file path=xl/sharedStrings.xml><?xml version="1.0" encoding="utf-8"?>
<sst xmlns="http://schemas.openxmlformats.org/spreadsheetml/2006/main" count="1496" uniqueCount="489">
  <si>
    <t xml:space="preserve"> +</t>
  </si>
  <si>
    <t xml:space="preserve"> +-</t>
  </si>
  <si>
    <t xml:space="preserve"> -+</t>
  </si>
  <si>
    <t xml:space="preserve"> -</t>
  </si>
  <si>
    <t>№ п.п.</t>
  </si>
  <si>
    <t>Структура контрольной</t>
  </si>
  <si>
    <t>количество заданий</t>
  </si>
  <si>
    <t>название заданий</t>
  </si>
  <si>
    <t>Otc</t>
  </si>
  <si>
    <t>ball</t>
  </si>
  <si>
    <t>Оценка</t>
  </si>
  <si>
    <t>Балл</t>
  </si>
  <si>
    <t>Название</t>
  </si>
  <si>
    <t>код</t>
  </si>
  <si>
    <t>Класс</t>
  </si>
  <si>
    <t>Kl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</si>
  <si>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</si>
  <si>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</si>
  <si>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</si>
  <si>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</si>
  <si>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</si>
  <si>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</si>
  <si>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</si>
  <si>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</si>
  <si>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</si>
  <si>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</si>
  <si>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</si>
  <si>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</si>
  <si>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</si>
  <si>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</si>
  <si>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</si>
  <si>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</si>
  <si>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</si>
  <si>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</si>
  <si>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</si>
  <si>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</si>
  <si>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</si>
  <si>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</si>
  <si>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</si>
  <si>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</si>
  <si>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</si>
  <si>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Э</t>
  </si>
  <si>
    <t>Ю</t>
  </si>
  <si>
    <t>Я</t>
  </si>
  <si>
    <t>Выберите в пункте меню "Файл" - "Сохранить как..."</t>
  </si>
  <si>
    <t>Группа</t>
  </si>
  <si>
    <t>Gr</t>
  </si>
  <si>
    <t>доп назв</t>
  </si>
  <si>
    <t>дата</t>
  </si>
  <si>
    <t>Вар</t>
  </si>
  <si>
    <t>нет</t>
  </si>
  <si>
    <t>Балл01</t>
  </si>
  <si>
    <t>ball1</t>
  </si>
  <si>
    <t>ball2</t>
  </si>
  <si>
    <t>Проверка</t>
  </si>
  <si>
    <t>prov</t>
  </si>
  <si>
    <t>критерии</t>
  </si>
  <si>
    <t>Макс. Значение B</t>
  </si>
  <si>
    <t>макс балл</t>
  </si>
  <si>
    <t>ball02</t>
  </si>
  <si>
    <t>Балл0-2</t>
  </si>
  <si>
    <t>Балл012</t>
  </si>
  <si>
    <t>ball3</t>
  </si>
  <si>
    <t>Фразы</t>
  </si>
  <si>
    <t>Отмените операцию (правка - отменить), или отчет будет испорчен.</t>
  </si>
  <si>
    <t>код АВ</t>
  </si>
  <si>
    <t>код АБС</t>
  </si>
  <si>
    <t>код 0</t>
  </si>
  <si>
    <t>код Д</t>
  </si>
  <si>
    <t>абвгдеёжзийклмнопрстуфхцчшщъыьэюяАБВГДЕЁЖЗИЙКЛМНОПРСТУФХЦЧШЩЪЫЬЭЮЯ</t>
  </si>
  <si>
    <t>ball4</t>
  </si>
  <si>
    <t>provab</t>
  </si>
  <si>
    <t>"Работа по частям А и В проведена в традиционном варианте."</t>
  </si>
  <si>
    <t>"Работа по части А и В проведена на окружном сервере."</t>
  </si>
  <si>
    <t>Балл04</t>
  </si>
  <si>
    <t>ball5</t>
  </si>
  <si>
    <t>Балл05</t>
  </si>
  <si>
    <t>код С</t>
  </si>
  <si>
    <t>В процессе работы над файлом не реже чем раз в 5-7 минут сохраняйте его, нажимая Ctrl+S.</t>
  </si>
  <si>
    <t>Нажмите "сохранить".</t>
  </si>
  <si>
    <t>Нажмите "Сохранить". На появившемся предупреждении выберите "Использовать текущий формат".</t>
  </si>
  <si>
    <t>Вар4</t>
  </si>
  <si>
    <t>Вар16</t>
  </si>
  <si>
    <t>Var16</t>
  </si>
  <si>
    <t>Var4</t>
  </si>
  <si>
    <t>общий балл за часть В</t>
  </si>
  <si>
    <t>Да</t>
  </si>
  <si>
    <t>Нет</t>
  </si>
  <si>
    <t>Разрешение</t>
  </si>
  <si>
    <t>raz</t>
  </si>
  <si>
    <t>Заполните Список.</t>
  </si>
  <si>
    <t>@</t>
  </si>
  <si>
    <t>ball6</t>
  </si>
  <si>
    <t>ball7</t>
  </si>
  <si>
    <t xml:space="preserve">При проведении работы в сокращенном объеме (без заданий с развернутым ответом) администрация и методическое объединение школы вправе самостоятельно пересчитать оценку. </t>
  </si>
  <si>
    <t>выбор</t>
  </si>
  <si>
    <t>vybor</t>
  </si>
  <si>
    <t>"Работа проведена в сокращенном объеме."</t>
  </si>
  <si>
    <t>"Работа проведена в полном объеме."</t>
  </si>
  <si>
    <t>Ниже представлена пошаговая инструкция по заполнению формы, формированию и отправке отчета.</t>
  </si>
  <si>
    <t>1. Технические особенности работы с формой отчёта</t>
  </si>
  <si>
    <t xml:space="preserve">  1.1.  </t>
  </si>
  <si>
    <t xml:space="preserve">  1.2.</t>
  </si>
  <si>
    <r>
      <t>Во избежание проблем с заполнением и загрузкой формы отчёта необходимо обрабатывать (открывать, редактировать, сохранять) с</t>
    </r>
    <r>
      <rPr>
        <sz val="11"/>
        <color indexed="8"/>
        <rFont val="Arial Cyr"/>
        <charset val="204"/>
      </rPr>
      <t> </t>
    </r>
    <r>
      <rPr>
        <sz val="11"/>
        <color indexed="8"/>
        <rFont val="Arial"/>
        <family val="2"/>
        <charset val="204"/>
      </rPr>
      <t>помощью только одного программного продукта для каждой формы.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indexed="60"/>
        <rFont val="Arial"/>
        <family val="2"/>
        <charset val="204"/>
      </rPr>
      <t>Например</t>
    </r>
    <r>
      <rPr>
        <sz val="11"/>
        <color indexed="8"/>
        <rFont val="Arial"/>
        <family val="2"/>
        <charset val="204"/>
      </rPr>
      <t>:</t>
    </r>
  </si>
  <si>
    <r>
      <rPr>
        <b/>
        <sz val="11"/>
        <color indexed="60"/>
        <rFont val="Arial"/>
        <family val="2"/>
        <charset val="204"/>
      </rPr>
      <t>допустимо</t>
    </r>
    <r>
      <rPr>
        <b/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открыть форму отчета в OpenOffice Calc, заполнить, сохранить, снова открыть в OpenOffice Calc, сформировать отчет;</t>
    </r>
  </si>
  <si>
    <r>
      <rPr>
        <b/>
        <sz val="11"/>
        <color indexed="60"/>
        <rFont val="Arial"/>
        <family val="2"/>
        <charset val="204"/>
      </rPr>
      <t>недопустимо</t>
    </r>
    <r>
      <rPr>
        <sz val="11"/>
        <rFont val="Arial"/>
        <family val="2"/>
        <charset val="204"/>
      </rPr>
      <t xml:space="preserve"> открыть форму отчета в OpenOffice Calc, заполнить, сохранить, открыть в Microsoft Excel, сформировать отчет.</t>
    </r>
  </si>
  <si>
    <t xml:space="preserve">  1.3.</t>
  </si>
  <si>
    <r>
      <t xml:space="preserve">При необходимости внести изменения в данные, вносите их в ранее заполненную форму, либо заполняйте форму заново целиком. </t>
    </r>
    <r>
      <rPr>
        <b/>
        <sz val="11"/>
        <color indexed="60"/>
        <rFont val="Arial"/>
        <family val="2"/>
        <charset val="204"/>
      </rPr>
      <t>Не</t>
    </r>
    <r>
      <rPr>
        <b/>
        <sz val="11"/>
        <color indexed="60"/>
        <rFont val="Arial Cyr"/>
        <charset val="204"/>
      </rPr>
      <t> </t>
    </r>
    <r>
      <rPr>
        <b/>
        <sz val="11"/>
        <color indexed="60"/>
        <rFont val="Arial"/>
        <family val="2"/>
        <charset val="204"/>
      </rPr>
      <t>сдавайте частично заполненную форму!</t>
    </r>
    <r>
      <rPr>
        <sz val="11"/>
        <rFont val="Arial"/>
        <family val="2"/>
        <charset val="204"/>
      </rPr>
      <t xml:space="preserve"> Последняя сданная версия отчета заменяет предыдущие, поэтому при сдаче частично заполненной формы ранее предоставленные данные могут быть утеряны.</t>
    </r>
  </si>
  <si>
    <t xml:space="preserve">  1.4.</t>
  </si>
  <si>
    <t xml:space="preserve">  1.5.</t>
  </si>
  <si>
    <t>2. Общие рекомендации по заполнению формы отчёта</t>
  </si>
  <si>
    <t xml:space="preserve"> 2.1.</t>
  </si>
  <si>
    <t>Для удобства использования рекомендуется распечатать данную инструкцию.</t>
  </si>
  <si>
    <t xml:space="preserve"> 2.2.</t>
  </si>
  <si>
    <t>Заполняйте поля, выделенные цветом (см. справа). Поля, выделенные голубым, обязательны для заполнения, зеленым - в зависимости от контекста.</t>
  </si>
  <si>
    <t xml:space="preserve"> 2.3.</t>
  </si>
  <si>
    <t>Для редактирования частично заполненного поля пользуйтесь клавишей F2 (Fn+F2).</t>
  </si>
  <si>
    <t xml:space="preserve"> 2.4.</t>
  </si>
  <si>
    <t>В ряде ячеек данные можно выбирать из списка. У таких ячеек в правом нижнем углу появляется стрелка выпадающего списка (как и у ячейки справа). Нажмите на стрелку и, воспользовавшись полосой прокрутки, выберите нужное вам значение.</t>
  </si>
  <si>
    <t xml:space="preserve"> 2.5.</t>
  </si>
  <si>
    <t xml:space="preserve"> 2.6.</t>
  </si>
  <si>
    <t xml:space="preserve"> 2.7.</t>
  </si>
  <si>
    <t xml:space="preserve"> 2.8.</t>
  </si>
  <si>
    <t>При работе Вам будет видна только часть данных. Для перемещения используйте стрелки на клавиатуре и полосы прокрутки на экране.</t>
  </si>
  <si>
    <t xml:space="preserve"> 2.9.</t>
  </si>
  <si>
    <t>Не рекомендуем отключать защиту данного файла, так как работа формы может быть нарушена, что приведет к неправильной передаче данных.</t>
  </si>
  <si>
    <t>Заполнение отдельных разделов</t>
  </si>
  <si>
    <t>3. Описание разделов (листов) формы отчёта</t>
  </si>
  <si>
    <t>3.1.</t>
  </si>
  <si>
    <t>Раздел "Инструкция" содержит пошаговую инструкцию по формированию и передаче информации.</t>
  </si>
  <si>
    <t>3.2.</t>
  </si>
  <si>
    <t>3.4.</t>
  </si>
  <si>
    <t xml:space="preserve"> 4.3.</t>
  </si>
  <si>
    <t>Укажите план работы (БЕЗ ЛОГАРИФМОВ) или (БЕЗ ПРОИЗВОДНОЙ).</t>
  </si>
  <si>
    <t xml:space="preserve"> 4.4.</t>
  </si>
  <si>
    <t xml:space="preserve">Следите за сообщениями, возникающими в верхней части экрана. Работа с разделом закончена, когда появится сообщение, рекомендующее перейти к следующему листу. </t>
  </si>
  <si>
    <t>5.1.</t>
  </si>
  <si>
    <t>5.2.</t>
  </si>
  <si>
    <t>При вводе ответа ученика:
- для отделения дробной части при записи десятичной дроби используйте запятую;
- при появлении в одной из ячеек даты (вместо вводимых данных) следует скопировать в проблемную ячейку одну из ячеек того же столбца и повторить ввод значения.</t>
  </si>
  <si>
    <t>5.3.</t>
  </si>
  <si>
    <t>Перейдите в раздел "3".
В строке 4 выберите утверждение, соответствующее объему проведенной работы.</t>
  </si>
  <si>
    <t>5.7.</t>
  </si>
  <si>
    <t xml:space="preserve">  6.0.</t>
  </si>
  <si>
    <r>
      <rPr>
        <b/>
        <sz val="11"/>
        <color indexed="60"/>
        <rFont val="Arial"/>
        <family val="2"/>
        <charset val="204"/>
      </rPr>
      <t xml:space="preserve">Перейдите на лист "otchet". 
</t>
    </r>
    <r>
      <rPr>
        <b/>
        <sz val="11"/>
        <rFont val="Arial"/>
        <family val="2"/>
        <charset val="204"/>
      </rPr>
      <t>Не уходите с этого листа до окончания работы</t>
    </r>
    <r>
      <rPr>
        <sz val="11"/>
        <rFont val="Arial"/>
        <family val="2"/>
        <charset val="204"/>
      </rPr>
      <t>.</t>
    </r>
  </si>
  <si>
    <t xml:space="preserve">  6.1.</t>
  </si>
  <si>
    <t>Выразите согласие или несогласие с утверждением, выделенным синим цветом, выбрав в соседней ячейке "Да" или "Нет".</t>
  </si>
  <si>
    <t xml:space="preserve">  6.2.</t>
  </si>
  <si>
    <r>
      <t xml:space="preserve">Убедитесь, что сообщение на листе подтверждает готовность к формированию отчета. </t>
    </r>
    <r>
      <rPr>
        <sz val="11"/>
        <rFont val="Arial"/>
        <family val="2"/>
        <charset val="204"/>
      </rPr>
      <t xml:space="preserve">Сохраните заполненную форму, нажав комбинацию Ctrl+S. </t>
    </r>
  </si>
  <si>
    <t xml:space="preserve">  6.3.</t>
  </si>
  <si>
    <t>Выберите в пункте меню "Файл" - "Сохранить как...".
В MS Excel 2013 после этого нажмите кнопку "Обзор".</t>
  </si>
  <si>
    <t xml:space="preserve">  6.4.</t>
  </si>
  <si>
    <t xml:space="preserve">  6.5.</t>
  </si>
  <si>
    <t xml:space="preserve">Выберите тип файла "CSV (разделители запятые) *.csv"  Будьте внимательны, нужен именно этот формат! (СSV для ms-dos и СSV для macintosh не подходят). См. рисунок: </t>
  </si>
  <si>
    <t xml:space="preserve">  6.6.</t>
  </si>
  <si>
    <t xml:space="preserve">  6.7.</t>
  </si>
  <si>
    <t xml:space="preserve">  6.8.</t>
  </si>
  <si>
    <r>
      <t xml:space="preserve">Согласитесь сохранить в предложенном формате </t>
    </r>
    <r>
      <rPr>
        <b/>
        <sz val="11"/>
        <color indexed="60"/>
        <rFont val="Arial"/>
        <family val="2"/>
        <charset val="204"/>
      </rPr>
      <t>только текущий лист</t>
    </r>
    <r>
      <rPr>
        <sz val="11"/>
        <rFont val="Arial"/>
        <family val="2"/>
        <charset val="204"/>
      </rPr>
      <t xml:space="preserve"> - нажмите "ОК" в появившемся окне.</t>
    </r>
  </si>
  <si>
    <t xml:space="preserve">  6.9.</t>
  </si>
  <si>
    <t>Согласитесь сохранить всю книгу в формате csv, нажав "ДА" в очередном окне.</t>
  </si>
  <si>
    <t>Закройте форму, отказавшись сохранять изменения (это сделано в п. 6.2.)</t>
  </si>
  <si>
    <t>7.0.</t>
  </si>
  <si>
    <t>7.1.</t>
  </si>
  <si>
    <t>7.2.</t>
  </si>
  <si>
    <t>7.3.</t>
  </si>
  <si>
    <t>7.4.</t>
  </si>
  <si>
    <t>7.5.</t>
  </si>
  <si>
    <t>7.6.</t>
  </si>
  <si>
    <t>7.7.</t>
  </si>
  <si>
    <t>7.8.</t>
  </si>
  <si>
    <r>
      <t xml:space="preserve">В открывшемся окне выберите </t>
    </r>
    <r>
      <rPr>
        <b/>
        <sz val="11"/>
        <color indexed="60"/>
        <rFont val="Arial"/>
        <family val="2"/>
        <charset val="204"/>
      </rPr>
      <t>кодировку "Win-1251"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и </t>
    </r>
    <r>
      <rPr>
        <b/>
        <sz val="11"/>
        <color indexed="60"/>
        <rFont val="Arial"/>
        <family val="2"/>
        <charset val="204"/>
      </rPr>
      <t>разделитель поля ";" (точку с запятой)</t>
    </r>
    <r>
      <rPr>
        <sz val="11"/>
        <rFont val="Arial"/>
        <family val="2"/>
        <charset val="204"/>
      </rPr>
      <t xml:space="preserve">. Остальные поля оставьте так, как есть. См. рисунок: </t>
    </r>
  </si>
  <si>
    <t>Нажмите "Ок". На появившемся предупреждении о сохранении только активного листа нажмите "Ок".</t>
  </si>
  <si>
    <t>8. Отправка подготовленного отчета</t>
  </si>
  <si>
    <t>8.1.</t>
  </si>
  <si>
    <t>8.2.</t>
  </si>
  <si>
    <t>Выберите публикацию, соответствующую сдаваемому отчёту. Нажмите на кнопку "Загрузить файл".</t>
  </si>
  <si>
    <t>8.3.</t>
  </si>
  <si>
    <t>8.4.</t>
  </si>
  <si>
    <t>Укажите в открывшемся окне расположение файла с csv-отчётом.</t>
  </si>
  <si>
    <t>9. Решение проблем</t>
  </si>
  <si>
    <t>9.1.</t>
  </si>
  <si>
    <t>9.2.</t>
  </si>
  <si>
    <t>В тексте письма укажите:</t>
  </si>
  <si>
    <t>логин образовательной организации;</t>
  </si>
  <si>
    <t>Ваши ФИО;</t>
  </si>
  <si>
    <t>подробное описание ситуации. По возможности укажите пункт инструкции, выполнение которого вызвало затруднения.</t>
  </si>
  <si>
    <t xml:space="preserve">Обязательно прикрепите к письму проблемные файлы: заполненную форму, csv-отчёт. При необходимости прикрепите скриншот (снимок экрана)*. </t>
  </si>
  <si>
    <t>9.3.</t>
  </si>
  <si>
    <t>Несоблюдение описанных выше требований существенно увеличит время обработки Вашего запроса.</t>
  </si>
  <si>
    <t>9.4.</t>
  </si>
  <si>
    <t>Если Вы не получили ответ в течение рабочего дня, отправьте повторное письмо.</t>
  </si>
  <si>
    <t>*Для создания скриншота нажмите Ctrl+PrtSc, после чего сохраните получившийся снимок, вставив в окно любого графического редактора или в MS Word документ (Shift+Ins).</t>
  </si>
  <si>
    <t>1.2.1.1.1.1</t>
  </si>
  <si>
    <t>Бабайцева В.В. Русский язык 5-9 кл. ДРОФА</t>
  </si>
  <si>
    <t>1.2.1.1.2.1</t>
  </si>
  <si>
    <t>Бабайцева В.В., Чеснокова Л.Д. Русский язык 5-9 кл. ДРОФА</t>
  </si>
  <si>
    <t>1.2.1.1.2.6</t>
  </si>
  <si>
    <t>Пичугов Ю.С. (книга 1), Никитина Е.И. (книга 2) Русский язык (в двух книгах) 9 кл. ДРОФА</t>
  </si>
  <si>
    <t>1.2.1.1.3.5</t>
  </si>
  <si>
    <t>Быстрова Е.А., Кибирева Л.В. и др./Под ред. Быстровой Е.А. Русский язык 9 кл. Русское слово</t>
  </si>
  <si>
    <t>1.2.1.1.4.5</t>
  </si>
  <si>
    <t>Тростенцова Л.А., Ладыженская Т.А., Дейкина А.Д. и др. Русский язык 9 кл. Издательство «Просвещение»</t>
  </si>
  <si>
    <t>1.2.1.1.5.5</t>
  </si>
  <si>
    <t>Разумовская М.М., Львова С.И., Капинос В.И. и др. Русский язык 9 кл. ДРОФА</t>
  </si>
  <si>
    <t>1.2.1.1.6.5</t>
  </si>
  <si>
    <t>Рыбченкова Л.М., Александрова О.М., Загоровская О.В. и др. Русский язык 9 кл. Издательство «Просвещение»</t>
  </si>
  <si>
    <t>1.2.1.1.7.5</t>
  </si>
  <si>
    <t>Шмелёв А.Д., Флоренская Э.А., Митюрёв С.Н., Кустова Г.И., Савчук Л.О., Шмелёва Е.Я./Под ред. А.Д. Шмелёва Русский язык. 9 класс 9 кл. Издательский центр ВЕНТАНА-ГРАФ</t>
  </si>
  <si>
    <t>Другой учебник</t>
  </si>
  <si>
    <t>status</t>
  </si>
  <si>
    <t>профильное</t>
  </si>
  <si>
    <t>углубленное</t>
  </si>
  <si>
    <t>общеобразовательное</t>
  </si>
  <si>
    <t>другое</t>
  </si>
  <si>
    <t>Укажите статус изучения предмета в данной группе/подгруппе, выбрав нужное значение из выпадающего списка.</t>
  </si>
  <si>
    <t>Укажите используемый учебник. При необходимости в следующем поле укажите еще один используемый учебник. (Список учебников можно посмотреть в конце раздела "Инструкция".)</t>
  </si>
  <si>
    <t>nnn2014.623</t>
  </si>
  <si>
    <t>Бунеев Р.Н., Бунеева Е.В., Барова Е.С. и др. Русский язык. 9 кл. Баласс</t>
  </si>
  <si>
    <t>1.2.1.1.2.2</t>
  </si>
  <si>
    <t>Купалова А.Ю. (книга 1), Никитина Е.И.(книга 2) Русский язык (в двух книгах) 5 кл. ДРОФА</t>
  </si>
  <si>
    <t>1.2.1.1.3.1</t>
  </si>
  <si>
    <t>Быстрова Е.А., Кибирева Л.В. и др./Под ред. Быстровой Е.А. Русский язык. В 2 ч. 5 кл. Русское слово</t>
  </si>
  <si>
    <t>1.2.1.1.4.1</t>
  </si>
  <si>
    <t>Ладыженская Т.А., Баранов М.Т., Тростенцова Л.А. и др. Русский язык. В 2-х частях 5 кл. Издательство «Просвещение»</t>
  </si>
  <si>
    <t>1.2.1.1.5.1</t>
  </si>
  <si>
    <t>Разумовская М.М., Львова С.И., Капинос В.И. и др. Русский язык 5 кл. ДРОФА</t>
  </si>
  <si>
    <t>1.2.1.1.6.1</t>
  </si>
  <si>
    <t>Рыбченкова Л.М., Александрова О.М., Глазков А.В. и др. Русский язык. В 2-х частях 5 кл. Издательство «Просвещение»</t>
  </si>
  <si>
    <t>1.2.1.1.7.1</t>
  </si>
  <si>
    <t>Шмелёв А.Д., Флоренская Э.А., Габович Ф.Е., Савчук Л.О., Шмелёва Е.Я./Под ред. Шмелёва А.Д. Русский язык. 5 класс. В 2 ч. 5 кл. Издательский центр ВЕНТАНА-ГРАФ</t>
  </si>
  <si>
    <t>nnn2014.619</t>
  </si>
  <si>
    <t>Бунеев Р.Н., Бунеева Е.В., Комиссарова Л.Ю. и др. Русский язык. 5 кл. Баласс  </t>
  </si>
  <si>
    <t>1.2.1.1.2.3</t>
  </si>
  <si>
    <t>Лидман-Орлова Г.К. (книга 1), Никитина Е.И. (книга 2) Русский язык (в двух книгах) 6 кл. ДРОФА</t>
  </si>
  <si>
    <t>1.2.1.1.3.2</t>
  </si>
  <si>
    <t>Быстрова Е.А, Кибирева Л.В. и др./Под ред. Быстровой Е.А. Русский язык. В 2 ч. 6 кл. Русское слово</t>
  </si>
  <si>
    <t>1.2.1.1.4.2</t>
  </si>
  <si>
    <t>Баранов М.Т., Ладыженская Т.А., Тростенцова Л.А. и др. Русский язык. В 2-х частях 6 кл. Издательство «Просвещение»</t>
  </si>
  <si>
    <t>1.2.1.1.5.2</t>
  </si>
  <si>
    <t>Разумовская М.М., Львова С.И., Канинос В.И. и др. Русский язык 6 кл. ДРОФА</t>
  </si>
  <si>
    <t>1.2.1.1.6.2</t>
  </si>
  <si>
    <t>Рыбченкова Л.М., Александрова О.М., Загоровская О.В. и др. Русский язык. В 2-х частях 6 кл. Издательство «Просвещение»</t>
  </si>
  <si>
    <t>1.2.1.1.7.2</t>
  </si>
  <si>
    <t>Шмелёв А.Д., Флоренская Э.А., Савчук Л.О., Шмелёва Е.Я./Под ред. Шмелёва А.Д. Русский язык. 6 класс. В 2 ч. 6 кл. Издательский центр ВЕНТАНА-ГРАФ</t>
  </si>
  <si>
    <t>nnn2014.620</t>
  </si>
  <si>
    <t>Бунеев Р.Н., Бунеева Е.В., Комиссарова Л.Ю. и др. Русский язык. 6 кл. Баласс  </t>
  </si>
  <si>
    <t>1.2.1.1.2.4</t>
  </si>
  <si>
    <t>Пименова С.Н.(книга 1), Никитина Е.И.(книга 2) Русский язык (в двух книгах) 7 кл. ДРОФА</t>
  </si>
  <si>
    <t>1.2.1.1.3.3</t>
  </si>
  <si>
    <t>Быстрова Е.А., Кибирева Л.В. и др./Под ред. Быстровой Е.А. Русский язык 7 кл. Русское слово</t>
  </si>
  <si>
    <t>1.2.1.1.4.3</t>
  </si>
  <si>
    <t>Баранов М.Т., Ладыженская Т.А., Тростенцова Л.А. и др. Русский язык 7 кл. Издательство «Просвещение»</t>
  </si>
  <si>
    <t>1.2.1.1.5.3</t>
  </si>
  <si>
    <t>Разумовская М.М., Львова С.И., Капинос В.И. и др. Русский язык 7 кл. ДРОФА</t>
  </si>
  <si>
    <t>1.2.1.1.6.3</t>
  </si>
  <si>
    <t>Рыбченкова Л.М., Александрова О.М., Загоровская О.В. и др. Русский язык 7 кл. Издательство «Просвещение»</t>
  </si>
  <si>
    <t>1.2.1.1.7.3</t>
  </si>
  <si>
    <t>Шмелёв А.Д., Флоренская Э.А., Савчук Л.О., Шмелёва Е.Я./Под ред. Шмелёва А.Д. Русский язык. 7 класс 7 кл. Издательский центр ВЕНТАНА-ГРАФ</t>
  </si>
  <si>
    <t>nnn2014.621</t>
  </si>
  <si>
    <t>Бунеев Р.Н., Бунеева Е.В., Комиссарова Л.Ю. и др. Русский язык. 7 кл. Баласс  </t>
  </si>
  <si>
    <t>1.2.1.1.2.5</t>
  </si>
  <si>
    <t>Пичугов Ю.С. (книга 1), Никитина Е.И. (книга 2) Русский язык (в двух книгах) 8 кл. ДРОФА</t>
  </si>
  <si>
    <t>1.2.1.1.3.4</t>
  </si>
  <si>
    <t>Быстрова Е.А., Кибирева Л.В. и др./Под ред. Быстровой Е.А. Русский язык. В 2 ч. 8 кл. Русское слово</t>
  </si>
  <si>
    <t>1.2.1.1.4.4</t>
  </si>
  <si>
    <t>Тростенцова Л.А., Ладыженская Т.А., Дейкина А.Д. и др. Русский язык 8 кл. Издательство «Просвещение»</t>
  </si>
  <si>
    <t>1.2.1.1.5.4</t>
  </si>
  <si>
    <t>Разумовская М.М., Львова С.И., Капинос В.И. и др. Русский язык 8 кл. ДРОФА</t>
  </si>
  <si>
    <t>1.2.1.1.6.4</t>
  </si>
  <si>
    <t>Рыбченкова Л.М., Александрова О.М., Загоровская О.В. и др. Русский язык 8 кл. Издательство «Просвещение»</t>
  </si>
  <si>
    <t>1.2.1.1.7.4</t>
  </si>
  <si>
    <t>Шмелёв А.Д., Флоренская Э.А., Кустова Г.И., Савчук Л.О., Шмелёва Е.Я./Под ред. Шмелёва А.Д. Русский язык. 8 класс 8 кл. Издательский центр ВЕНТАНА-ГРАФ</t>
  </si>
  <si>
    <t>nnn2014.622</t>
  </si>
  <si>
    <t>Бунеев Р.Н., Бунеева Е.В., Комиссарова Л.Ю. и др. Русский язык. 8 кл. Баласс  </t>
  </si>
  <si>
    <t>1.3.1.1.1.1</t>
  </si>
  <si>
    <t>Власенков А.И., Рыбченкова Л.М. Русский язык и литература. Русский язык (базовый уровень) 10-11 кл. Издательство «Просвещение»</t>
  </si>
  <si>
    <t>1.3.1.1.2.1</t>
  </si>
  <si>
    <t>Воителева Т.М. Русский язык и литература. Русский язык (базовый уровень) 10 кл. Образовательно-издательский центр «Академия»</t>
  </si>
  <si>
    <t>1.3.1.1.3.1</t>
  </si>
  <si>
    <t>Гольцова Н.Г., Шамшин И.В., Мищерина М.А. Русский язык и литература. Русский язык. В 2 ч. (базовый уровень) 10-11 кл. Русское слово</t>
  </si>
  <si>
    <t>1.3.1.1.4.1</t>
  </si>
  <si>
    <t>Гусарова И.В. Русский язык и литература. Русский язык. 10 класс: базовый и углублённый уровни 10 кл. Издательский центр ВЕНТАНА-ГРАФ</t>
  </si>
  <si>
    <t>1.3.1.1.5.1</t>
  </si>
  <si>
    <t>Львова С.И., Львов В.В. Русский язык и литература. Русский язык. 10 класс (базовый и углублённый) 10 кл. ИОЦ «Мнемозина»</t>
  </si>
  <si>
    <t>1.3.1.1.6.1</t>
  </si>
  <si>
    <t>Пахнова Т.М. Русский язык и литература. Русский язык (базовый уровень) 10 кл. ДРОФА</t>
  </si>
  <si>
    <t>1.3.1.2.1.1</t>
  </si>
  <si>
    <t>Бабайцева В.В. Русский язык и литература. Русский язык. Углубленный уровень 10-11 кл. ДРОФА</t>
  </si>
  <si>
    <t>nnn2014.2025</t>
  </si>
  <si>
    <t>Богданова Г.А., Виноградова Е.М. Русский язык и литература. Русский язык (базовый и углублённый уровни). 10 кл. Русское слово  </t>
  </si>
  <si>
    <t>nnn2014.2241</t>
  </si>
  <si>
    <t>Бунеев Р.Н., Бунеева Е.В., Комиссарова Л.Ю. и др. Русский язык (базовый и профильный уровни). 10 кл. Баласс  </t>
  </si>
  <si>
    <t>1.3.1.1.2.2</t>
  </si>
  <si>
    <t>Воителева Т.М Русский язык и литература. Русский язык (базовый уровень) 11 кл. Образовательно-издательский центр «Академия»</t>
  </si>
  <si>
    <t>1.3.1.1.4.2</t>
  </si>
  <si>
    <t>Гусарова И.В. Русский язык и литература. Русский язык. 11 класс: базовый и углублённый уровни 11 кл. Издательский центр ВЕНТАНА-ГРАФ</t>
  </si>
  <si>
    <t>1.3.1.1.5.2</t>
  </si>
  <si>
    <t>Львова С.И., Львов В.В. Русский язык и литература. Русский язык. 11 класс (базовый и углублённый) 11 кл. ИОЦ «Мнемозина»</t>
  </si>
  <si>
    <t>1.3.1.1.6.3</t>
  </si>
  <si>
    <t>Пахнова Т.М. Русский язык и литература. Русский язык (базовый уровень) 11 кл. ДРОФА</t>
  </si>
  <si>
    <t>nnn2014.2027</t>
  </si>
  <si>
    <t>Богданова Г.А., Виноградова Е.М. Русский язык и литература. Русский язык (базовый и углублённый уровни). 11 кл. Русское слово </t>
  </si>
  <si>
    <t>nnn2014.2242</t>
  </si>
  <si>
    <t>Бунеев Р.Н., Бунеева Е.В., Комиссарова Л.Ю. и др. Русский язык (базовый и профильный уровни). 11 кл. Баласс </t>
  </si>
  <si>
    <t>druch</t>
  </si>
  <si>
    <t>версия 1.0</t>
  </si>
  <si>
    <t>Отправленные отчёты и их актуальность Вы можете отслеживать в публикации, в которой сдавали отчет. Кликните по ссылке "посмотреть".</t>
  </si>
  <si>
    <r>
      <rPr>
        <b/>
        <sz val="11"/>
        <color indexed="60"/>
        <rFont val="Arial"/>
        <family val="2"/>
        <charset val="204"/>
      </rPr>
      <t>тема</t>
    </r>
    <r>
      <rPr>
        <b/>
        <sz val="11"/>
        <rFont val="Arial"/>
        <family val="2"/>
        <charset val="204"/>
      </rPr>
      <t>:</t>
    </r>
    <r>
      <rPr>
        <sz val="11"/>
        <rFont val="Arial"/>
        <family val="2"/>
        <charset val="204"/>
      </rPr>
      <t xml:space="preserve"> ВПР Проблемы otchet &lt;логин&gt;</t>
    </r>
  </si>
  <si>
    <t>Всероссийские проверочные работы</t>
  </si>
  <si>
    <t>Отчет ВПР</t>
  </si>
  <si>
    <t>Строчкой выше дайте файлу имя otchet, добавив дату, предмет, класс и т.д. по необходимости. Используйте только латинские буквы. 
Например: otchet20140517ru11.</t>
  </si>
  <si>
    <t>КОД</t>
  </si>
  <si>
    <t>Логин не указан! Введите его на листе Работа</t>
  </si>
  <si>
    <t>Убедитесь, что Вы внесли данные по всем учащимся, которые выполняли работу. Если данные внесены не полностью, вернитесь на лист "Работа" и заполните недостающие.</t>
  </si>
  <si>
    <t xml:space="preserve">Перейдите в раздел "Otchet" (ярлычки внизу экрана).
</t>
  </si>
  <si>
    <t>X</t>
  </si>
  <si>
    <t>Выберите работу и найдите строку в таблице с тем же кодом, что и на работе (код указан в рамке в правом верхнем углу каждого листа работы). Далее начните заполнять строку в таблице с соответствующим кодом.</t>
  </si>
  <si>
    <t xml:space="preserve"> 4.6.</t>
  </si>
  <si>
    <t>Ввод данных не закончен! Заполните поля, отмеченные цветом (0,1,..., Х - нет решения).</t>
  </si>
  <si>
    <t>Логин</t>
  </si>
  <si>
    <t>регион</t>
  </si>
  <si>
    <t>Фамилия</t>
  </si>
  <si>
    <t>Имя</t>
  </si>
  <si>
    <t>Стаж</t>
  </si>
  <si>
    <t>Возраст</t>
  </si>
  <si>
    <t>Категория</t>
  </si>
  <si>
    <t>Классы преподавания</t>
  </si>
  <si>
    <t>kat</t>
  </si>
  <si>
    <t>class</t>
  </si>
  <si>
    <t>первая</t>
  </si>
  <si>
    <t>высшая</t>
  </si>
  <si>
    <t xml:space="preserve">Результаты проверки </t>
  </si>
  <si>
    <t>аттестован(а) на соответствие должности</t>
  </si>
  <si>
    <t>Выберите папку для размещения csv-отчёта. Рекомендуем хранить все файлы проекта ВПР в одном месте.</t>
  </si>
  <si>
    <t>3.3.</t>
  </si>
  <si>
    <t>Раздел "otchet" формируется автоматически по мере заполнения остальных разделов и не требует отдельного заполнения. Он предназначен для формирования итогового csv-отчета.</t>
  </si>
  <si>
    <r>
      <t xml:space="preserve">Если красные надписи не исчезают или отчет не принимается системой, перечитайте еще раз инструкцию. Если Вы не нашли ошибку в своих действиях, напишите письмо на адрес </t>
    </r>
    <r>
      <rPr>
        <b/>
        <sz val="11"/>
        <color indexed="60"/>
        <rFont val="Arial"/>
        <family val="2"/>
        <charset val="204"/>
      </rPr>
      <t>need@vprhelp.ru</t>
    </r>
    <r>
      <rPr>
        <sz val="11"/>
        <rFont val="Arial"/>
        <family val="2"/>
        <charset val="204"/>
      </rPr>
      <t xml:space="preserve"> </t>
    </r>
  </si>
  <si>
    <t>отсутствовал</t>
  </si>
  <si>
    <t>не аттестован(а)</t>
  </si>
  <si>
    <t>молодой специалист</t>
  </si>
  <si>
    <t>5. Раздел "Специалисты"</t>
  </si>
  <si>
    <t>Подтвердите получение разрешений на обработку персональных данных.</t>
  </si>
  <si>
    <t>Роль</t>
  </si>
  <si>
    <t>role</t>
  </si>
  <si>
    <t>технический специалист</t>
  </si>
  <si>
    <t>эксперт</t>
  </si>
  <si>
    <t xml:space="preserve">Раздел "Протокол" заполняется после того, как проверены все работы участников ВПР. Каждому участнику соответствует строка таблицы с кодом этого участника. Необходимо перенести баллы за каждое задание из проверенной работы участника в соответствующую строку таблицы. </t>
  </si>
  <si>
    <t>При заполнении печатного протокола найдите строку в таблице с тем же кодом, что и на работе (код указан в рамке в правом верхнем углу каждого листа работы), после чего начинайте заполнять эту строку.</t>
  </si>
  <si>
    <t>4.1.</t>
  </si>
  <si>
    <t xml:space="preserve"> 4.2.</t>
  </si>
  <si>
    <t>4.3.</t>
  </si>
  <si>
    <t>5-11 классы</t>
  </si>
  <si>
    <t>10-11 классы</t>
  </si>
  <si>
    <t>учитель, преподающий в классе</t>
  </si>
  <si>
    <t>Должность</t>
  </si>
  <si>
    <t>5.4.</t>
  </si>
  <si>
    <t>В зависимости от того, в какой программе вы работаете с данной формой, выполните раздел 6 или 7 инструкции.</t>
  </si>
  <si>
    <t>итого баллов</t>
  </si>
  <si>
    <t>пол</t>
  </si>
  <si>
    <t>gender</t>
  </si>
  <si>
    <t>м</t>
  </si>
  <si>
    <t>ж</t>
  </si>
  <si>
    <t>Сведения о специалистах</t>
  </si>
  <si>
    <t xml:space="preserve">Следите за сообщениями, возникающими в верхней части экрана. Работа с разделом закончена, когда все данные будут перенесены в электронный протокол и на листе появится сообщение, рекомендующее перейти к следующему разделу. </t>
  </si>
  <si>
    <t>Вверху листа подтвердите получение разрешений на обработку персональных данных от всех сотрудников, ФИО которых внесены в форму.</t>
  </si>
  <si>
    <t>Данная инструкция не содержит указаний по проверке работ. Рекомендации по проверке содержатся в файле с критериями оценивания.</t>
  </si>
  <si>
    <t>нет отметки</t>
  </si>
  <si>
    <t>Инструкция по работе с формой отчёта</t>
  </si>
  <si>
    <t>5.5.</t>
  </si>
  <si>
    <t>организатор в аудитории</t>
  </si>
  <si>
    <t>Раздел "Специалисты" заполняется списком участвовавших в проведении и проверке работ специалистов.</t>
  </si>
  <si>
    <r>
      <t xml:space="preserve">Отчество
</t>
    </r>
    <r>
      <rPr>
        <sz val="10"/>
        <rFont val="Arial Cyr"/>
        <charset val="204"/>
      </rPr>
      <t>(впишите "нет", если отчество отсутствует)</t>
    </r>
  </si>
  <si>
    <t>Отчество</t>
  </si>
  <si>
    <t>буква (цифра) класса</t>
  </si>
  <si>
    <t>Название класса</t>
  </si>
  <si>
    <t>параллель</t>
  </si>
  <si>
    <t>3.5.</t>
  </si>
  <si>
    <t>Раздел "Классы" заполняется списком классов-участников работы.</t>
  </si>
  <si>
    <t>4. Разделы "Классы" и "Протокол"</t>
  </si>
  <si>
    <t>Перейдите в раздел "Классы" (ярлычки внизу экрана).</t>
  </si>
  <si>
    <t>наименование класса</t>
  </si>
  <si>
    <t>Работа с разделом "Протокол" (ярлычки внизу экрана).</t>
  </si>
  <si>
    <t>4.5.</t>
  </si>
  <si>
    <t xml:space="preserve"> 4.9.</t>
  </si>
  <si>
    <t xml:space="preserve"> 4.10.</t>
  </si>
  <si>
    <t xml:space="preserve">Следите за сообщениями, возникающими в верхней части экрана. Работа с разделом закончена, когда на листе появится сообщение, рекомендующее перейти к следующему разделу. </t>
  </si>
  <si>
    <t>Укажите наименование класса, в котором обучается участник.</t>
  </si>
  <si>
    <t>Рекомендации: распечатайте лист Протокол для внесения туда баллов уже в процессе проверки работ. После того как все работы проверены и печатный протокол заполнен, нужно перенести данные из печатного протокола на лист "Протокол"  данной формы.</t>
  </si>
  <si>
    <t>4.7.</t>
  </si>
  <si>
    <t>4.8.</t>
  </si>
  <si>
    <t xml:space="preserve"> 4.11.</t>
  </si>
  <si>
    <t xml:space="preserve"> 4.12.</t>
  </si>
  <si>
    <t xml:space="preserve"> 4.13.</t>
  </si>
  <si>
    <r>
      <t xml:space="preserve">Перейдите в раздел "Протокол" данной формы отчета (ярлычки внизу экрана). </t>
    </r>
    <r>
      <rPr>
        <sz val="11"/>
        <rFont val="Arial"/>
        <family val="2"/>
        <charset val="204"/>
      </rPr>
      <t xml:space="preserve">
Введите логин ОО в отведенное для него поле.</t>
    </r>
  </si>
  <si>
    <t>start</t>
  </si>
  <si>
    <t>Вариант устной части</t>
  </si>
  <si>
    <t>Var2</t>
  </si>
  <si>
    <t>Var1</t>
  </si>
  <si>
    <t>есть</t>
  </si>
  <si>
    <t>C</t>
  </si>
  <si>
    <t>всего баллов</t>
  </si>
  <si>
    <t>отметка за предыдущий триместр/ четверть</t>
  </si>
  <si>
    <t>Далее укажите пол участника и отметку по предмету за предыдущий триместр/четверть.</t>
  </si>
  <si>
    <t>ответственный организатор по ОО</t>
  </si>
  <si>
    <t>ответственный по параллели/предмету</t>
  </si>
  <si>
    <t>Для каждого специалиста заполняются только те поля в строке, которые соответствуют указанной роли:
- для ответственного организатора по ОО нужно заполнить поля с ФИО и указать должность;
- для учителей указываются стаж, возраст, категория;
- для экспертов - классы преподавания;
- для ответственного по параллели/предмету, технических специалистов и организаторов в аудитории нет обязательных полей для заполнения.</t>
  </si>
  <si>
    <t>Данные об ответственном организаторе по ОО обязательны для заполнения.</t>
  </si>
  <si>
    <r>
      <t xml:space="preserve">Перейдите в раздел "Специалисты". Заполните поля, выделенные цветом. Внесите данные об участвовавших в организации проведения и проверке работ специалистах: ответственном организаторе по ОО, ответственном по параллели/предмету, учителях, преподающих в классах-участниках данной работы, технических специалистах, организаторах в аудитории, экспертах по проверке работ. </t>
    </r>
    <r>
      <rPr>
        <b/>
        <sz val="11"/>
        <rFont val="Arial"/>
        <family val="2"/>
        <charset val="204"/>
      </rPr>
      <t>Для учителей, ответственного по параллели/предмету, организаторов в аудитории, экспертов и технических специалистов поля ФИО заполняются по желанию.</t>
    </r>
    <r>
      <rPr>
        <sz val="11"/>
        <rFont val="Arial"/>
        <family val="2"/>
        <charset val="204"/>
      </rPr>
      <t xml:space="preserve"> Указанные в данной форме ФИО в дальнейшем будут основанием для формирования благодарностей. Если ФИО не будут указаны, благодарности сформированы не будут. При указании ФИО, если отчества нет, укажите "нет" в соответствующем поле.</t>
    </r>
  </si>
  <si>
    <t>Укажите вариант, который выполнял участник. Если ученик отсутствовал на ВПР, укажите "отсутствовал" в ячейке варианта. Если данный код не был распределен никому из обучающихся, оставьте ячейку и строку с кодом пустыми.</t>
  </si>
  <si>
    <t>Вариант</t>
  </si>
  <si>
    <t xml:space="preserve">начальная школа </t>
  </si>
  <si>
    <t>начальная школа и 5-6 классы</t>
  </si>
  <si>
    <t>5-6 классы</t>
  </si>
  <si>
    <t>5-9 классы</t>
  </si>
  <si>
    <t>Проверочная работа по истории</t>
  </si>
  <si>
    <t>тема 4</t>
  </si>
  <si>
    <t>тема 5</t>
  </si>
  <si>
    <t>тема 6</t>
  </si>
  <si>
    <t>6 класс</t>
  </si>
  <si>
    <t>6(1)</t>
  </si>
  <si>
    <t>6(2)</t>
  </si>
  <si>
    <t>10(1)</t>
  </si>
  <si>
    <t>10(2)</t>
  </si>
  <si>
    <t>тема 7</t>
  </si>
  <si>
    <t>тема 9</t>
  </si>
  <si>
    <t>1)</t>
  </si>
  <si>
    <t>2)</t>
  </si>
  <si>
    <t>3)</t>
  </si>
  <si>
    <t>4)</t>
  </si>
  <si>
    <t>Внесите наименования классов-участников работы (можно внести до 50 наименований). Если в Вашей образовательной организации всего один 6 класс, в первую строку внесите "нет", остальные строки оставьте пустыми.</t>
  </si>
  <si>
    <t>Перенесите данные из печатного протокола в электронный. Укажите вариант, который выполнял участник. Если ученик отсутствовал на ВПР, выберите "отсутствовал" в ячейке варианта. Если данный код не был распределен никому из обучающихся, оставьте ячейку и строку с кодом пустыми. Для участников, выполнявших работу, в ячейки строки с их кодом перенесите баллы из печатного протокола, выбирая нужное значение из выпадающего списка.  К заданиям 4-7, 9 укажите темы, выбранные участником, выбирая нужную тему из выпадающего списка. Если задание не выполнялось, выберите символ "X". Если задание 4-7, 9 не выполнялось, тему к нему указывать не нужно. Далее перенесите в электронный протокол наименование класса, пол и отметку участника за предыдущий триместр/четверть, выбрав нужные значения из выпадающих списков.</t>
  </si>
  <si>
    <t>Перенесите из работы в ячейки той же строки баллы, выставленные за задания (балл за каждое задание указан в работе в квадратном поле с пунктирной рамкой слева от задания).  К заданиям 4-7, 9 укажите темы, выбранные участником. Если задание не выполнялось, укажите символ "X". Если задание 4-7, 9 не выполнялось, тему к нему указывать не нужно. При внесении баллов в печатный протокол суммировать баллы не нужно (в электронном протоколе баллы суммируются автоматически).</t>
  </si>
  <si>
    <t>Всероссийские проверочные работы. Весна 2019 г.</t>
  </si>
  <si>
    <t>Данная форма предназначена для работы в MS Excel 2000-2016 или OpenOffice Calc</t>
  </si>
  <si>
    <r>
      <t xml:space="preserve">После загрузки с сайта и сохранения файла формы отчёта  рекомендуется добавить к названию логин Вашей школы. </t>
    </r>
    <r>
      <rPr>
        <i/>
        <sz val="11"/>
        <rFont val="Arial"/>
        <family val="2"/>
        <charset val="204"/>
      </rPr>
      <t>Например: is6form770179.xls</t>
    </r>
  </si>
  <si>
    <t>Размещайте все материалы по работе с Федеральной информационной системой оценки качества образования (ФИС ОКО) в одном месте и храните все файлы не менее двух лет.</t>
  </si>
  <si>
    <r>
      <rPr>
        <b/>
        <sz val="11"/>
        <color indexed="60"/>
        <rFont val="Arial"/>
        <family val="2"/>
        <charset val="204"/>
      </rPr>
      <t xml:space="preserve">Внимание! Категорически запрещается удалять ячейки, строки, столбцы и двигать ячейки мышью.
</t>
    </r>
    <r>
      <rPr>
        <sz val="11"/>
        <rFont val="Arial"/>
        <family val="2"/>
        <charset val="204"/>
      </rPr>
      <t>Для очистки ячейки при работе в Microsoft Excel пользуйтесь клавишей DEL, при работе в OpenOffice Calc - клавишей BACKSPACE или DEL. Если при нажатии BACKSPACE или DEL (в</t>
    </r>
    <r>
      <rPr>
        <sz val="11"/>
        <rFont val="Arial Cyr"/>
        <charset val="204"/>
      </rPr>
      <t> </t>
    </r>
    <r>
      <rPr>
        <sz val="11"/>
        <rFont val="Arial"/>
        <family val="2"/>
        <charset val="204"/>
      </rPr>
      <t xml:space="preserve">OpenOffice Calc) появляется диалоговое окно, нужно установить параметры удаления содержимого, убрав галки со всех указанных по умолчанию параметров, и выбрать только удаление </t>
    </r>
    <r>
      <rPr>
        <b/>
        <sz val="11"/>
        <rFont val="Arial"/>
        <family val="2"/>
        <charset val="204"/>
      </rPr>
      <t>текста</t>
    </r>
    <r>
      <rPr>
        <sz val="11"/>
        <rFont val="Arial"/>
        <family val="2"/>
        <charset val="204"/>
      </rPr>
      <t xml:space="preserve"> и </t>
    </r>
    <r>
      <rPr>
        <b/>
        <sz val="11"/>
        <rFont val="Arial"/>
        <family val="2"/>
        <charset val="204"/>
      </rPr>
      <t>чисел</t>
    </r>
    <r>
      <rPr>
        <sz val="11"/>
        <rFont val="Arial"/>
        <family val="2"/>
        <charset val="204"/>
      </rPr>
      <t>.
Для копирования информации внутри файла пользуйтесь Ctrl+C(копирование) и Ctrl+V(вставка).</t>
    </r>
  </si>
  <si>
    <r>
      <t xml:space="preserve">Копируя данные из других источников, обязательно используйте режим </t>
    </r>
    <r>
      <rPr>
        <b/>
        <sz val="11"/>
        <rFont val="Arial"/>
        <family val="2"/>
        <charset val="204"/>
      </rPr>
      <t>специальной вставки</t>
    </r>
    <r>
      <rPr>
        <sz val="11"/>
        <rFont val="Arial"/>
        <family val="2"/>
        <charset val="204"/>
      </rPr>
      <t>:
при работе в Microsoft Excel правая кнопка мыши (или меню - правка) - специальная вставка - текст;
при работе в OpenOffice Calc правая кнопка мыши (или меню - правка)  - вставить как - текст без форматирования.
В противном случае возможно повреждение логической схемы формы и, как следствие, искажение передаваемых данных.</t>
    </r>
  </si>
  <si>
    <r>
      <t xml:space="preserve">7. Создание файла отчета при работе в </t>
    </r>
    <r>
      <rPr>
        <b/>
        <sz val="12"/>
        <color indexed="48"/>
        <rFont val="Arial"/>
        <family val="2"/>
        <charset val="204"/>
      </rPr>
      <t>OpenOffice Calc</t>
    </r>
  </si>
  <si>
    <t xml:space="preserve">Авторизуйтесь в личном кабинене на сайте ФИС ОКО https://lk-fisoko.obrnadzor.gov.ru/, используя логин и пароль. </t>
  </si>
  <si>
    <t>Когда файл сдан, в системе появляется сообщение "Данные приняты, вы можете посмотреть их по ссылке ". При нажатии на ссылку, в веб-интерфейсе отобразятся принятые данные. Убедитесь, что они соответствуют данным, которые вносились в форму отчета."</t>
  </si>
  <si>
    <t>8.5.</t>
  </si>
  <si>
    <t>Большинство проблем связано с одной из следующих ошибок:
1) неверно указан логин;
2) заполнение отчета не закончено, т.е. на листе "otchet" осталось сообщение "Заполнение отчета не закончено";
3) сохранен не тот лист (не "otchet", см. п. 6.0 или 7.0);
4) неверный формат сдаваемого в систему файла (см. п. 6.4 или 7.4).</t>
  </si>
  <si>
    <t>11.04.2019</t>
  </si>
  <si>
    <t>20190411is6</t>
  </si>
  <si>
    <t>Подготовка файла отчёта для отправки на сайте ФИС ОКО</t>
  </si>
  <si>
    <r>
      <t xml:space="preserve">6. Создание файла отчёта при работе в </t>
    </r>
    <r>
      <rPr>
        <b/>
        <sz val="12"/>
        <color indexed="48"/>
        <rFont val="Arial"/>
        <family val="2"/>
        <charset val="204"/>
      </rPr>
      <t>MS Excel 2000-2016</t>
    </r>
  </si>
  <si>
    <t>Строчкой выше дайте файлу имя otchet, добавив дату, предмет, класс и т.д. по необходимости. Используйте только латинские буквы. 
Например: otchet20190411is6.</t>
  </si>
  <si>
    <t xml:space="preserve">В открывшемся окне выберите тип файла "Текст CSV" (в некоторых версиях OpenOffice Calc предварительно нужно нажать на стрелку перед "Тип файла"). См. рисунок: </t>
  </si>
  <si>
    <t>sch054077</t>
  </si>
  <si>
    <t>1</t>
  </si>
  <si>
    <t>2</t>
  </si>
  <si>
    <t>3</t>
  </si>
  <si>
    <t>4</t>
  </si>
  <si>
    <t>Сагитова</t>
  </si>
  <si>
    <t>Асият</t>
  </si>
  <si>
    <t>Магомедовна</t>
  </si>
  <si>
    <t>Зам.директора</t>
  </si>
  <si>
    <t>Штибекова</t>
  </si>
  <si>
    <t>Наина</t>
  </si>
  <si>
    <t>Фикретовна</t>
  </si>
  <si>
    <t>Саидова</t>
  </si>
  <si>
    <t>Эльвира</t>
  </si>
  <si>
    <t>Курбанмагомедовна</t>
  </si>
  <si>
    <t>Асхабова</t>
  </si>
  <si>
    <t>Мумминат</t>
  </si>
  <si>
    <t>Сулеймановна</t>
  </si>
  <si>
    <t>Балгуева</t>
  </si>
  <si>
    <t>Раисат</t>
  </si>
  <si>
    <t>Исмаиловна</t>
  </si>
  <si>
    <t>Аллахвердиева</t>
  </si>
  <si>
    <t>Оксана</t>
  </si>
  <si>
    <t>Минатуллаевна</t>
  </si>
  <si>
    <t>Рамазанова</t>
  </si>
  <si>
    <t>Кавсарат</t>
  </si>
  <si>
    <t xml:space="preserve">Эседова </t>
  </si>
  <si>
    <t xml:space="preserve">Рамиля </t>
  </si>
  <si>
    <t>Наруллаховна</t>
  </si>
  <si>
    <t>Жарият</t>
  </si>
  <si>
    <t>Салиховна</t>
  </si>
  <si>
    <t>Тагиева</t>
  </si>
  <si>
    <t>Киз</t>
  </si>
  <si>
    <t>Шихвеледовна</t>
  </si>
  <si>
    <t>Джахаева</t>
  </si>
  <si>
    <t>Аида</t>
  </si>
  <si>
    <t>Ахмедиева</t>
  </si>
  <si>
    <t>Разуваева</t>
  </si>
  <si>
    <t>Галина</t>
  </si>
  <si>
    <t>Павловна</t>
  </si>
  <si>
    <t>разрешения получены</t>
  </si>
</sst>
</file>

<file path=xl/styles.xml><?xml version="1.0" encoding="utf-8"?>
<styleSheet xmlns="http://schemas.openxmlformats.org/spreadsheetml/2006/main">
  <numFmts count="1">
    <numFmt numFmtId="164" formatCode="00"/>
  </numFmts>
  <fonts count="42">
    <font>
      <sz val="10"/>
      <name val="Arial"/>
    </font>
    <font>
      <sz val="10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48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2"/>
      <color indexed="62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b/>
      <sz val="11"/>
      <color indexed="6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color indexed="60"/>
      <name val="Arial Cyr"/>
      <charset val="204"/>
    </font>
    <font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Cyr"/>
      <charset val="204"/>
    </font>
    <font>
      <b/>
      <sz val="14"/>
      <color indexed="62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indexed="10"/>
      <name val="Arial Cyr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4"/>
      <color indexed="12"/>
      <name val="Arial Cyr"/>
      <charset val="204"/>
    </font>
    <font>
      <sz val="8"/>
      <name val="Arial"/>
      <family val="2"/>
      <charset val="204"/>
    </font>
    <font>
      <sz val="12"/>
      <color indexed="12"/>
      <name val="Arial Cyr"/>
      <charset val="204"/>
    </font>
    <font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Protection="1">
      <protection hidden="1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4" fillId="4" borderId="0" xfId="0" applyFont="1" applyFill="1" applyAlignment="1" applyProtection="1">
      <alignment wrapText="1"/>
      <protection hidden="1"/>
    </xf>
    <xf numFmtId="0" fontId="6" fillId="0" borderId="0" xfId="0" applyFont="1" applyFill="1"/>
    <xf numFmtId="0" fontId="4" fillId="0" borderId="0" xfId="0" applyFont="1" applyAlignment="1" applyProtection="1">
      <alignment horizontal="center" wrapText="1"/>
      <protection hidden="1"/>
    </xf>
    <xf numFmtId="0" fontId="4" fillId="5" borderId="0" xfId="0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9" fillId="0" borderId="0" xfId="0" applyFont="1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6" fillId="5" borderId="0" xfId="0" applyNumberFormat="1" applyFont="1" applyFill="1" applyAlignment="1" applyProtection="1">
      <alignment horizontal="center"/>
      <protection hidden="1"/>
    </xf>
    <xf numFmtId="0" fontId="6" fillId="5" borderId="0" xfId="0" applyNumberFormat="1" applyFont="1" applyFill="1" applyProtection="1">
      <protection hidden="1"/>
    </xf>
    <xf numFmtId="0" fontId="6" fillId="4" borderId="0" xfId="0" applyFont="1" applyFill="1" applyAlignment="1" applyProtection="1">
      <alignment textRotation="90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protection hidden="1"/>
    </xf>
    <xf numFmtId="0" fontId="6" fillId="6" borderId="4" xfId="0" applyFont="1" applyFill="1" applyBorder="1" applyProtection="1">
      <protection hidden="1"/>
    </xf>
    <xf numFmtId="0" fontId="6" fillId="5" borderId="0" xfId="0" applyNumberFormat="1" applyFont="1" applyFill="1" applyAlignment="1" applyProtection="1">
      <alignment horizontal="center" wrapText="1"/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0" fillId="2" borderId="0" xfId="0" applyFill="1" applyAlignment="1">
      <alignment horizontal="center"/>
    </xf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6" fillId="0" borderId="0" xfId="0" applyFont="1" applyFill="1" applyAlignment="1">
      <alignment horizontal="center"/>
    </xf>
    <xf numFmtId="0" fontId="6" fillId="0" borderId="0" xfId="0" applyFont="1" applyBorder="1" applyProtection="1">
      <protection hidden="1"/>
    </xf>
    <xf numFmtId="0" fontId="0" fillId="3" borderId="3" xfId="0" applyFill="1" applyBorder="1" applyAlignment="1">
      <alignment horizontal="center"/>
    </xf>
    <xf numFmtId="0" fontId="1" fillId="0" borderId="0" xfId="0" applyFont="1" applyProtection="1">
      <protection hidden="1"/>
    </xf>
    <xf numFmtId="22" fontId="0" fillId="0" borderId="0" xfId="0" applyNumberFormat="1" applyProtection="1"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6" fillId="0" borderId="5" xfId="0" applyFont="1" applyBorder="1" applyProtection="1">
      <protection hidden="1"/>
    </xf>
    <xf numFmtId="14" fontId="0" fillId="0" borderId="0" xfId="0" applyNumberFormat="1" applyProtection="1"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0" fillId="3" borderId="0" xfId="0" applyFill="1"/>
    <xf numFmtId="0" fontId="1" fillId="2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vertical="center"/>
      <protection hidden="1"/>
    </xf>
    <xf numFmtId="0" fontId="13" fillId="0" borderId="0" xfId="2" applyFont="1" applyAlignment="1" applyProtection="1">
      <alignment horizontal="left" vertical="center" wrapText="1"/>
      <protection hidden="1"/>
    </xf>
    <xf numFmtId="0" fontId="17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13" fillId="0" borderId="0" xfId="2" applyFont="1" applyAlignment="1" applyProtection="1">
      <alignment horizontal="right" vertical="top" wrapText="1"/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2" applyFont="1" applyAlignment="1" applyProtection="1">
      <alignment horizontal="left" vertical="center" wrapText="1"/>
      <protection hidden="1"/>
    </xf>
    <xf numFmtId="0" fontId="17" fillId="0" borderId="0" xfId="2" applyFont="1" applyAlignment="1" applyProtection="1">
      <alignment horizontal="left" vertical="top"/>
      <protection hidden="1"/>
    </xf>
    <xf numFmtId="16" fontId="13" fillId="0" borderId="0" xfId="2" applyNumberFormat="1" applyFont="1" applyAlignment="1" applyProtection="1">
      <alignment horizontal="right" vertical="top"/>
      <protection hidden="1"/>
    </xf>
    <xf numFmtId="0" fontId="14" fillId="2" borderId="4" xfId="2" applyFont="1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16" fontId="26" fillId="0" borderId="0" xfId="2" applyNumberFormat="1" applyFont="1" applyAlignment="1" applyProtection="1">
      <alignment horizontal="left" vertical="top"/>
      <protection hidden="1"/>
    </xf>
    <xf numFmtId="0" fontId="14" fillId="0" borderId="0" xfId="2" applyFont="1" applyProtection="1">
      <protection hidden="1"/>
    </xf>
    <xf numFmtId="49" fontId="13" fillId="0" borderId="0" xfId="2" applyNumberFormat="1" applyFont="1" applyAlignment="1" applyProtection="1">
      <alignment horizontal="right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>
      <alignment horizontal="left"/>
    </xf>
    <xf numFmtId="0" fontId="29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49" fontId="13" fillId="0" borderId="0" xfId="2" applyNumberFormat="1" applyFont="1" applyAlignment="1" applyProtection="1">
      <alignment horizontal="right" vertical="top"/>
    </xf>
    <xf numFmtId="0" fontId="14" fillId="0" borderId="0" xfId="2" applyFont="1" applyAlignment="1">
      <alignment vertical="center"/>
    </xf>
    <xf numFmtId="0" fontId="0" fillId="0" borderId="0" xfId="0" applyAlignment="1">
      <alignment vertical="center"/>
    </xf>
    <xf numFmtId="0" fontId="14" fillId="0" borderId="0" xfId="2" applyFont="1" applyAlignment="1">
      <alignment vertical="top"/>
    </xf>
    <xf numFmtId="0" fontId="14" fillId="0" borderId="0" xfId="2" applyFont="1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Border="1" applyProtection="1">
      <protection hidden="1"/>
    </xf>
    <xf numFmtId="0" fontId="6" fillId="5" borderId="0" xfId="0" applyNumberFormat="1" applyFont="1" applyFill="1" applyBorder="1" applyAlignment="1" applyProtection="1">
      <alignment horizontal="center"/>
      <protection hidden="1"/>
    </xf>
    <xf numFmtId="0" fontId="6" fillId="5" borderId="0" xfId="0" applyNumberFormat="1" applyFont="1" applyFill="1" applyBorder="1" applyProtection="1">
      <protection hidden="1"/>
    </xf>
    <xf numFmtId="0" fontId="6" fillId="4" borderId="0" xfId="0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3" fillId="0" borderId="0" xfId="2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8" fillId="0" borderId="6" xfId="2" applyFont="1" applyBorder="1" applyAlignment="1" applyProtection="1">
      <alignment horizontal="left" vertical="top" wrapText="1"/>
      <protection hidden="1"/>
    </xf>
    <xf numFmtId="0" fontId="13" fillId="0" borderId="7" xfId="2" applyFont="1" applyBorder="1" applyAlignment="1" applyProtection="1">
      <alignment horizontal="left" vertical="top" wrapText="1"/>
      <protection hidden="1"/>
    </xf>
    <xf numFmtId="0" fontId="13" fillId="0" borderId="8" xfId="2" applyFont="1" applyBorder="1" applyAlignment="1" applyProtection="1">
      <alignment horizontal="left" vertical="top" wrapText="1"/>
      <protection hidden="1"/>
    </xf>
    <xf numFmtId="0" fontId="24" fillId="0" borderId="0" xfId="2" applyFont="1" applyAlignment="1" applyProtection="1">
      <alignment horizontal="left" vertical="top" wrapText="1"/>
      <protection hidden="1"/>
    </xf>
    <xf numFmtId="49" fontId="13" fillId="0" borderId="0" xfId="2" applyNumberFormat="1" applyFont="1" applyAlignment="1" applyProtection="1">
      <alignment horizontal="left" vertical="top" wrapText="1"/>
      <protection hidden="1"/>
    </xf>
    <xf numFmtId="0" fontId="13" fillId="0" borderId="0" xfId="2" applyFont="1" applyAlignment="1">
      <alignment horizontal="left" vertical="top" wrapText="1"/>
    </xf>
    <xf numFmtId="0" fontId="13" fillId="0" borderId="0" xfId="0" applyFont="1" applyAlignment="1" applyProtection="1">
      <alignment horizontal="left" vertical="top" wrapText="1"/>
      <protection hidden="1"/>
    </xf>
    <xf numFmtId="0" fontId="7" fillId="0" borderId="0" xfId="2" applyFont="1" applyAlignment="1" applyProtection="1">
      <alignment horizontal="left" vertical="top" wrapText="1"/>
      <protection hidden="1"/>
    </xf>
    <xf numFmtId="0" fontId="14" fillId="0" borderId="0" xfId="2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5" fillId="0" borderId="0" xfId="2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27" fillId="0" borderId="0" xfId="1" applyFont="1" applyAlignment="1" applyProtection="1">
      <alignment horizontal="left" vertical="top"/>
      <protection hidden="1"/>
    </xf>
    <xf numFmtId="0" fontId="13" fillId="0" borderId="0" xfId="2" applyFont="1" applyFill="1" applyAlignment="1" applyProtection="1">
      <alignment horizontal="left" vertical="top" wrapText="1"/>
      <protection hidden="1"/>
    </xf>
    <xf numFmtId="0" fontId="28" fillId="0" borderId="0" xfId="2" applyFont="1" applyAlignment="1" applyProtection="1">
      <alignment horizontal="left" vertical="top" wrapText="1"/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9" xfId="0" applyFont="1" applyBorder="1" applyProtection="1"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wrapText="1"/>
      <protection locked="0" hidden="1"/>
    </xf>
    <xf numFmtId="0" fontId="6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0" xfId="0" applyFont="1"/>
    <xf numFmtId="0" fontId="6" fillId="0" borderId="0" xfId="0" applyFont="1" applyFill="1" applyBorder="1" applyProtection="1">
      <protection hidden="1"/>
    </xf>
    <xf numFmtId="0" fontId="6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64" fontId="31" fillId="0" borderId="0" xfId="0" applyNumberFormat="1" applyFont="1" applyAlignment="1" applyProtection="1">
      <alignment horizontal="right" wrapText="1" indent="1"/>
    </xf>
    <xf numFmtId="0" fontId="32" fillId="0" borderId="0" xfId="0" applyFont="1" applyProtection="1"/>
    <xf numFmtId="0" fontId="33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 wrapText="1"/>
    </xf>
    <xf numFmtId="0" fontId="35" fillId="0" borderId="0" xfId="0" applyFont="1" applyProtection="1">
      <protection hidden="1"/>
    </xf>
    <xf numFmtId="14" fontId="3" fillId="0" borderId="0" xfId="0" applyNumberFormat="1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left" vertical="center" wrapText="1"/>
    </xf>
    <xf numFmtId="0" fontId="33" fillId="0" borderId="0" xfId="0" applyFont="1" applyAlignment="1" applyProtection="1">
      <alignment horizontal="left" vertical="center" wrapText="1" inden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1" fontId="31" fillId="0" borderId="2" xfId="0" applyNumberFormat="1" applyFont="1" applyBorder="1" applyAlignment="1" applyProtection="1">
      <alignment horizontal="right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hidden="1"/>
    </xf>
    <xf numFmtId="1" fontId="31" fillId="0" borderId="3" xfId="0" applyNumberFormat="1" applyFont="1" applyBorder="1" applyAlignment="1" applyProtection="1">
      <alignment horizontal="right" vertical="center" wrapText="1"/>
      <protection hidden="1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vertical="center" textRotation="90"/>
      <protection hidden="1"/>
    </xf>
    <xf numFmtId="0" fontId="7" fillId="0" borderId="0" xfId="0" applyFont="1" applyBorder="1" applyAlignment="1" applyProtection="1">
      <alignment textRotation="90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textRotation="90" wrapText="1"/>
      <protection hidden="1"/>
    </xf>
    <xf numFmtId="0" fontId="7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horizontal="left" indent="1"/>
    </xf>
    <xf numFmtId="0" fontId="31" fillId="0" borderId="0" xfId="0" applyFont="1" applyAlignment="1" applyProtection="1">
      <alignment horizontal="center"/>
      <protection locked="0"/>
    </xf>
    <xf numFmtId="0" fontId="20" fillId="0" borderId="0" xfId="2" applyFont="1" applyAlignment="1" applyProtection="1">
      <alignment horizontal="left" vertical="top" wrapText="1"/>
      <protection hidden="1"/>
    </xf>
    <xf numFmtId="0" fontId="8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39" fillId="0" borderId="10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10" xfId="0" applyFont="1" applyBorder="1" applyProtection="1">
      <protection locked="0"/>
    </xf>
    <xf numFmtId="0" fontId="4" fillId="0" borderId="0" xfId="0" applyFont="1"/>
    <xf numFmtId="0" fontId="12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Alignment="1"/>
    <xf numFmtId="0" fontId="4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5" borderId="0" xfId="0" applyNumberFormat="1" applyFont="1" applyFill="1" applyAlignment="1" applyProtection="1">
      <alignment horizontal="center" vertical="center"/>
      <protection hidden="1"/>
    </xf>
    <xf numFmtId="0" fontId="2" fillId="7" borderId="4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2" fillId="6" borderId="4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wrapText="1"/>
      <protection hidden="1"/>
    </xf>
    <xf numFmtId="49" fontId="7" fillId="0" borderId="0" xfId="0" applyNumberFormat="1" applyFont="1"/>
    <xf numFmtId="0" fontId="13" fillId="0" borderId="0" xfId="2" applyFont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7" fillId="8" borderId="11" xfId="0" applyFont="1" applyFill="1" applyBorder="1" applyAlignment="1" applyProtection="1">
      <alignment horizontal="center" vertical="center" wrapText="1"/>
      <protection hidden="1"/>
    </xf>
    <xf numFmtId="0" fontId="7" fillId="8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</xf>
    <xf numFmtId="0" fontId="36" fillId="0" borderId="5" xfId="0" applyFont="1" applyBorder="1" applyAlignment="1" applyProtection="1">
      <alignment horizontal="left" vertical="center" wrapText="1" indent="1"/>
      <protection hidden="1"/>
    </xf>
    <xf numFmtId="0" fontId="0" fillId="0" borderId="5" xfId="0" applyBorder="1" applyAlignment="1">
      <alignment horizontal="left" vertical="center" wrapText="1"/>
    </xf>
    <xf numFmtId="0" fontId="41" fillId="0" borderId="0" xfId="0" applyFont="1" applyBorder="1" applyAlignment="1" applyProtection="1">
      <alignment horizontal="left" vertical="center" wrapText="1"/>
      <protection hidden="1"/>
    </xf>
  </cellXfs>
  <cellStyles count="3">
    <cellStyle name="Гиперссылка_анкета для OO 5 с буквами" xfId="1"/>
    <cellStyle name="Обычный" xfId="0" builtinId="0"/>
    <cellStyle name="Обычный_dr5m_form22EX03" xfId="2"/>
  </cellStyles>
  <dxfs count="111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57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69</xdr:row>
      <xdr:rowOff>247650</xdr:rowOff>
    </xdr:from>
    <xdr:to>
      <xdr:col>1</xdr:col>
      <xdr:colOff>4333875</xdr:colOff>
      <xdr:row>70</xdr:row>
      <xdr:rowOff>0</xdr:rowOff>
    </xdr:to>
    <xdr:pic>
      <xdr:nvPicPr>
        <xdr:cNvPr id="544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8054"/>
        <a:stretch>
          <a:fillRect/>
        </a:stretch>
      </xdr:blipFill>
      <xdr:spPr bwMode="auto">
        <a:xfrm>
          <a:off x="990600" y="36309300"/>
          <a:ext cx="4295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82</xdr:row>
      <xdr:rowOff>247650</xdr:rowOff>
    </xdr:from>
    <xdr:to>
      <xdr:col>1</xdr:col>
      <xdr:colOff>3838575</xdr:colOff>
      <xdr:row>83</xdr:row>
      <xdr:rowOff>0</xdr:rowOff>
    </xdr:to>
    <xdr:pic>
      <xdr:nvPicPr>
        <xdr:cNvPr id="54425" name="Picture 8" descr="опенофис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5875" y="42138600"/>
          <a:ext cx="35052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819150</xdr:colOff>
      <xdr:row>86</xdr:row>
      <xdr:rowOff>247650</xdr:rowOff>
    </xdr:from>
    <xdr:to>
      <xdr:col>1</xdr:col>
      <xdr:colOff>4562475</xdr:colOff>
      <xdr:row>87</xdr:row>
      <xdr:rowOff>0</xdr:rowOff>
    </xdr:to>
    <xdr:pic>
      <xdr:nvPicPr>
        <xdr:cNvPr id="54426" name="Picture 9" descr="опенофис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9150" y="47424975"/>
          <a:ext cx="46958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0"/>
  <sheetViews>
    <sheetView workbookViewId="0">
      <selection sqref="A1:B1"/>
    </sheetView>
  </sheetViews>
  <sheetFormatPr defaultRowHeight="12.75"/>
  <cols>
    <col min="1" max="1" width="14.28515625" style="19" customWidth="1"/>
    <col min="2" max="2" width="68.5703125" style="19" customWidth="1"/>
    <col min="3" max="4" width="4.28515625" style="19" customWidth="1"/>
    <col min="5" max="10" width="8.7109375" style="19" customWidth="1"/>
    <col min="11" max="16384" width="9.140625" style="19"/>
  </cols>
  <sheetData>
    <row r="1" spans="1:3" ht="14.25" customHeight="1">
      <c r="A1" s="174" t="s">
        <v>431</v>
      </c>
      <c r="B1" s="175"/>
    </row>
    <row r="2" spans="1:3" s="51" customFormat="1" ht="42.75" customHeight="1">
      <c r="A2" s="176" t="str">
        <f>служ!B10&amp;"
"&amp;служ!B11</f>
        <v>Проверочная работа по истории
6 класс</v>
      </c>
      <c r="B2" s="176"/>
    </row>
    <row r="3" spans="1:3" s="51" customFormat="1" ht="22.15" customHeight="1">
      <c r="A3" s="51" t="s">
        <v>304</v>
      </c>
      <c r="B3" s="52" t="s">
        <v>366</v>
      </c>
      <c r="C3" s="53"/>
    </row>
    <row r="4" spans="1:3" ht="52.5" customHeight="1">
      <c r="A4" s="171" t="str">
        <f>"Данная форма отчета предназначена для сохранения и подготовки к отправке результатов работы:
"&amp;служ!B10&amp;" "&amp;служ!B11</f>
        <v>Данная форма отчета предназначена для сохранения и подготовки к отправке результатов работы:
Проверочная работа по истории 6 класс</v>
      </c>
      <c r="B4" s="171"/>
      <c r="C4" s="54"/>
    </row>
    <row r="5" spans="1:3" ht="33" customHeight="1">
      <c r="A5" s="171" t="s">
        <v>364</v>
      </c>
      <c r="B5" s="171"/>
      <c r="C5" s="54"/>
    </row>
    <row r="6" spans="1:3" ht="30.75" customHeight="1">
      <c r="A6" s="171" t="s">
        <v>99</v>
      </c>
      <c r="B6" s="171"/>
      <c r="C6" s="54"/>
    </row>
    <row r="7" spans="1:3" s="51" customFormat="1" ht="18">
      <c r="A7" s="55" t="s">
        <v>100</v>
      </c>
      <c r="B7" s="56"/>
      <c r="C7" s="53"/>
    </row>
    <row r="8" spans="1:3" s="51" customFormat="1" ht="29.25" thickBot="1">
      <c r="A8" s="57" t="s">
        <v>101</v>
      </c>
      <c r="B8" s="87" t="s">
        <v>432</v>
      </c>
      <c r="C8" s="53"/>
    </row>
    <row r="9" spans="1:3" s="59" customFormat="1" ht="57.75">
      <c r="A9" s="57" t="s">
        <v>102</v>
      </c>
      <c r="B9" s="89" t="s">
        <v>103</v>
      </c>
      <c r="C9" s="58"/>
    </row>
    <row r="10" spans="1:3" s="51" customFormat="1" ht="29.25">
      <c r="A10" s="57"/>
      <c r="B10" s="90" t="s">
        <v>104</v>
      </c>
      <c r="C10" s="60"/>
    </row>
    <row r="11" spans="1:3" s="51" customFormat="1" ht="29.25" customHeight="1" thickBot="1">
      <c r="A11" s="57"/>
      <c r="B11" s="91" t="s">
        <v>105</v>
      </c>
      <c r="C11" s="60"/>
    </row>
    <row r="12" spans="1:3" s="51" customFormat="1" ht="86.25">
      <c r="A12" s="57" t="s">
        <v>106</v>
      </c>
      <c r="B12" s="95" t="s">
        <v>107</v>
      </c>
      <c r="C12" s="60"/>
    </row>
    <row r="13" spans="1:3" s="51" customFormat="1" ht="42.75">
      <c r="A13" s="57" t="s">
        <v>108</v>
      </c>
      <c r="B13" s="87" t="s">
        <v>434</v>
      </c>
      <c r="C13" s="60"/>
    </row>
    <row r="14" spans="1:3" s="51" customFormat="1" ht="42.75">
      <c r="A14" s="57" t="s">
        <v>109</v>
      </c>
      <c r="B14" s="87" t="s">
        <v>433</v>
      </c>
      <c r="C14" s="60"/>
    </row>
    <row r="15" spans="1:3" s="51" customFormat="1" ht="15.75">
      <c r="A15" s="61" t="s">
        <v>110</v>
      </c>
      <c r="B15" s="96"/>
      <c r="C15" s="58"/>
    </row>
    <row r="16" spans="1:3" s="51" customFormat="1" ht="28.5">
      <c r="A16" s="62" t="s">
        <v>111</v>
      </c>
      <c r="B16" s="87" t="s">
        <v>112</v>
      </c>
      <c r="C16" s="53"/>
    </row>
    <row r="17" spans="1:4" s="51" customFormat="1" ht="42.75">
      <c r="A17" s="62" t="s">
        <v>113</v>
      </c>
      <c r="B17" s="87" t="s">
        <v>114</v>
      </c>
      <c r="C17" s="63"/>
      <c r="D17" s="64"/>
    </row>
    <row r="18" spans="1:4" s="51" customFormat="1" ht="28.5">
      <c r="A18" s="62" t="s">
        <v>115</v>
      </c>
      <c r="B18" s="87" t="s">
        <v>116</v>
      </c>
      <c r="C18" s="53"/>
    </row>
    <row r="19" spans="1:4" s="51" customFormat="1" ht="57">
      <c r="A19" s="62" t="s">
        <v>117</v>
      </c>
      <c r="B19" s="87" t="s">
        <v>118</v>
      </c>
      <c r="C19" s="172"/>
      <c r="D19" s="173"/>
    </row>
    <row r="20" spans="1:4" s="51" customFormat="1" ht="28.5">
      <c r="A20" s="62" t="s">
        <v>119</v>
      </c>
      <c r="B20" s="87" t="s">
        <v>78</v>
      </c>
      <c r="C20" s="53"/>
    </row>
    <row r="21" spans="1:4" s="51" customFormat="1" ht="159">
      <c r="A21" s="62" t="s">
        <v>120</v>
      </c>
      <c r="B21" s="92" t="s">
        <v>435</v>
      </c>
      <c r="C21" s="53"/>
    </row>
    <row r="22" spans="1:4" s="51" customFormat="1" ht="114.75">
      <c r="A22" s="62" t="s">
        <v>121</v>
      </c>
      <c r="B22" s="87" t="s">
        <v>436</v>
      </c>
      <c r="C22" s="53"/>
    </row>
    <row r="23" spans="1:4" s="51" customFormat="1" ht="42.75">
      <c r="A23" s="62" t="s">
        <v>122</v>
      </c>
      <c r="B23" s="87" t="s">
        <v>123</v>
      </c>
      <c r="C23" s="53"/>
    </row>
    <row r="24" spans="1:4" s="51" customFormat="1" ht="42.75">
      <c r="A24" s="62" t="s">
        <v>124</v>
      </c>
      <c r="B24" s="87" t="s">
        <v>125</v>
      </c>
      <c r="C24" s="53"/>
    </row>
    <row r="25" spans="1:4" s="51" customFormat="1" ht="18">
      <c r="A25" s="65" t="s">
        <v>126</v>
      </c>
      <c r="B25" s="87"/>
      <c r="C25" s="53"/>
    </row>
    <row r="26" spans="1:4" s="51" customFormat="1" ht="18">
      <c r="A26" s="61" t="s">
        <v>127</v>
      </c>
      <c r="B26" s="87"/>
      <c r="C26" s="53"/>
    </row>
    <row r="27" spans="1:4" s="51" customFormat="1" ht="28.5">
      <c r="A27" s="62" t="s">
        <v>128</v>
      </c>
      <c r="B27" s="87" t="s">
        <v>129</v>
      </c>
      <c r="C27" s="53"/>
    </row>
    <row r="28" spans="1:4" s="51" customFormat="1" ht="28.5">
      <c r="A28" s="62" t="s">
        <v>130</v>
      </c>
      <c r="B28" s="87" t="s">
        <v>376</v>
      </c>
      <c r="C28" s="53"/>
    </row>
    <row r="29" spans="1:4" s="51" customFormat="1" ht="71.25">
      <c r="A29" s="62" t="s">
        <v>333</v>
      </c>
      <c r="B29" s="87" t="s">
        <v>345</v>
      </c>
      <c r="C29" s="53"/>
    </row>
    <row r="30" spans="1:4" ht="28.5">
      <c r="A30" s="62" t="s">
        <v>131</v>
      </c>
      <c r="B30" s="87" t="s">
        <v>369</v>
      </c>
    </row>
    <row r="31" spans="1:4" s="51" customFormat="1" ht="42.75">
      <c r="A31" s="62" t="s">
        <v>375</v>
      </c>
      <c r="B31" s="87" t="s">
        <v>334</v>
      </c>
      <c r="C31" s="53"/>
    </row>
    <row r="32" spans="1:4" s="51" customFormat="1" ht="18">
      <c r="A32" s="61" t="s">
        <v>377</v>
      </c>
      <c r="B32" s="87"/>
      <c r="C32" s="53"/>
    </row>
    <row r="33" spans="1:3" s="51" customFormat="1" ht="17.25" customHeight="1">
      <c r="A33" s="88" t="s">
        <v>347</v>
      </c>
      <c r="B33" s="99" t="s">
        <v>378</v>
      </c>
      <c r="C33" s="53"/>
    </row>
    <row r="34" spans="1:3" s="51" customFormat="1" ht="57">
      <c r="A34" s="62" t="s">
        <v>348</v>
      </c>
      <c r="B34" s="87" t="s">
        <v>428</v>
      </c>
      <c r="C34" s="53"/>
    </row>
    <row r="35" spans="1:3" ht="42.75">
      <c r="A35" s="88" t="s">
        <v>349</v>
      </c>
      <c r="B35" s="87" t="s">
        <v>384</v>
      </c>
    </row>
    <row r="36" spans="1:3" s="51" customFormat="1" ht="18">
      <c r="A36" s="62" t="s">
        <v>134</v>
      </c>
      <c r="B36" s="99" t="s">
        <v>380</v>
      </c>
      <c r="C36" s="53"/>
    </row>
    <row r="37" spans="1:3" s="51" customFormat="1" ht="71.25">
      <c r="A37" s="88" t="s">
        <v>381</v>
      </c>
      <c r="B37" s="95" t="s">
        <v>386</v>
      </c>
      <c r="C37" s="53"/>
    </row>
    <row r="38" spans="1:3" s="51" customFormat="1" ht="42.75" hidden="1" customHeight="1">
      <c r="A38" s="62" t="s">
        <v>132</v>
      </c>
      <c r="B38" s="87" t="s">
        <v>315</v>
      </c>
      <c r="C38" s="53"/>
    </row>
    <row r="39" spans="1:3" s="51" customFormat="1" ht="28.5" hidden="1" customHeight="1">
      <c r="A39" s="62" t="s">
        <v>132</v>
      </c>
      <c r="B39" s="87" t="s">
        <v>133</v>
      </c>
      <c r="C39" s="53"/>
    </row>
    <row r="40" spans="1:3" s="51" customFormat="1" ht="28.5" hidden="1" customHeight="1">
      <c r="A40" s="62" t="s">
        <v>132</v>
      </c>
      <c r="B40" s="87" t="s">
        <v>213</v>
      </c>
      <c r="C40" s="53"/>
    </row>
    <row r="41" spans="1:3" ht="42.75" hidden="1" customHeight="1">
      <c r="A41" s="62" t="s">
        <v>134</v>
      </c>
      <c r="B41" s="87" t="s">
        <v>214</v>
      </c>
    </row>
    <row r="42" spans="1:3" ht="57">
      <c r="A42" s="62" t="s">
        <v>316</v>
      </c>
      <c r="B42" s="87" t="s">
        <v>346</v>
      </c>
    </row>
    <row r="43" spans="1:3" ht="57">
      <c r="A43" s="62" t="s">
        <v>387</v>
      </c>
      <c r="B43" s="87" t="s">
        <v>407</v>
      </c>
    </row>
    <row r="44" spans="1:3" ht="114">
      <c r="A44" s="62" t="s">
        <v>388</v>
      </c>
      <c r="B44" s="87" t="s">
        <v>430</v>
      </c>
    </row>
    <row r="45" spans="1:3" ht="14.25">
      <c r="A45" s="62" t="s">
        <v>382</v>
      </c>
      <c r="B45" s="87" t="s">
        <v>385</v>
      </c>
    </row>
    <row r="46" spans="1:3" ht="28.5">
      <c r="A46" s="62" t="s">
        <v>383</v>
      </c>
      <c r="B46" s="87" t="s">
        <v>401</v>
      </c>
    </row>
    <row r="47" spans="1:3" s="51" customFormat="1" ht="44.25">
      <c r="A47" s="62" t="s">
        <v>389</v>
      </c>
      <c r="B47" s="99" t="s">
        <v>392</v>
      </c>
      <c r="C47" s="53"/>
    </row>
    <row r="48" spans="1:3" ht="213.75">
      <c r="A48" s="62" t="s">
        <v>390</v>
      </c>
      <c r="B48" s="87" t="s">
        <v>429</v>
      </c>
    </row>
    <row r="49" spans="1:3" ht="57">
      <c r="A49" s="62" t="s">
        <v>391</v>
      </c>
      <c r="B49" s="87" t="s">
        <v>362</v>
      </c>
    </row>
    <row r="50" spans="1:3" s="51" customFormat="1" ht="18">
      <c r="A50" s="61" t="s">
        <v>339</v>
      </c>
      <c r="B50" s="97"/>
      <c r="C50" s="53"/>
    </row>
    <row r="51" spans="1:3" s="51" customFormat="1" ht="202.5">
      <c r="A51" s="62" t="s">
        <v>136</v>
      </c>
      <c r="B51" s="87" t="s">
        <v>406</v>
      </c>
      <c r="C51" s="53"/>
    </row>
    <row r="52" spans="1:3" s="51" customFormat="1" ht="28.5">
      <c r="A52" s="62" t="s">
        <v>137</v>
      </c>
      <c r="B52" s="87" t="s">
        <v>405</v>
      </c>
      <c r="C52" s="53"/>
    </row>
    <row r="53" spans="1:3" s="51" customFormat="1" ht="128.25">
      <c r="A53" s="62" t="s">
        <v>139</v>
      </c>
      <c r="B53" s="87" t="s">
        <v>404</v>
      </c>
      <c r="C53" s="53"/>
    </row>
    <row r="54" spans="1:3" s="51" customFormat="1" ht="42.75">
      <c r="A54" s="62" t="s">
        <v>354</v>
      </c>
      <c r="B54" s="87" t="s">
        <v>363</v>
      </c>
      <c r="C54" s="53"/>
    </row>
    <row r="55" spans="1:3" ht="42.75">
      <c r="A55" s="62" t="s">
        <v>367</v>
      </c>
      <c r="B55" s="87" t="s">
        <v>135</v>
      </c>
    </row>
    <row r="56" spans="1:3" s="51" customFormat="1" ht="90.75" hidden="1" customHeight="1">
      <c r="B56" s="98" t="s">
        <v>138</v>
      </c>
      <c r="C56" s="53"/>
    </row>
    <row r="57" spans="1:3" s="51" customFormat="1" ht="44.25" hidden="1" customHeight="1">
      <c r="A57" s="62" t="s">
        <v>139</v>
      </c>
      <c r="B57" s="87" t="s">
        <v>140</v>
      </c>
      <c r="C57" s="53"/>
    </row>
    <row r="58" spans="1:3" s="51" customFormat="1" ht="25.5" hidden="1" customHeight="1">
      <c r="A58" s="62" t="s">
        <v>136</v>
      </c>
      <c r="B58" s="87" t="s">
        <v>313</v>
      </c>
      <c r="C58" s="53"/>
    </row>
    <row r="59" spans="1:3" s="51" customFormat="1" ht="45.75" hidden="1" customHeight="1">
      <c r="A59" s="62" t="s">
        <v>137</v>
      </c>
      <c r="B59" s="87" t="s">
        <v>312</v>
      </c>
      <c r="C59" s="53"/>
    </row>
    <row r="60" spans="1:3" s="51" customFormat="1" ht="57" hidden="1" customHeight="1">
      <c r="A60" s="62" t="s">
        <v>141</v>
      </c>
      <c r="B60" s="87" t="s">
        <v>94</v>
      </c>
      <c r="C60" s="53"/>
    </row>
    <row r="61" spans="1:3" s="51" customFormat="1" ht="18">
      <c r="A61" s="65" t="s">
        <v>444</v>
      </c>
      <c r="B61" s="87"/>
      <c r="C61" s="53"/>
    </row>
    <row r="62" spans="1:3" s="51" customFormat="1" ht="30">
      <c r="A62" s="65"/>
      <c r="B62" s="146" t="s">
        <v>355</v>
      </c>
      <c r="C62" s="53"/>
    </row>
    <row r="63" spans="1:3" s="51" customFormat="1" ht="18">
      <c r="A63" s="61" t="s">
        <v>445</v>
      </c>
      <c r="B63" s="97"/>
      <c r="C63" s="53"/>
    </row>
    <row r="64" spans="1:3" s="51" customFormat="1" ht="30">
      <c r="A64" s="62" t="s">
        <v>142</v>
      </c>
      <c r="B64" s="99" t="s">
        <v>143</v>
      </c>
      <c r="C64" s="53"/>
    </row>
    <row r="65" spans="1:3" s="51" customFormat="1" ht="28.5" hidden="1">
      <c r="A65" s="62" t="s">
        <v>144</v>
      </c>
      <c r="B65" s="87" t="s">
        <v>145</v>
      </c>
      <c r="C65" s="53"/>
    </row>
    <row r="66" spans="1:3" s="51" customFormat="1" ht="44.25">
      <c r="A66" s="62" t="s">
        <v>144</v>
      </c>
      <c r="B66" s="99" t="s">
        <v>147</v>
      </c>
      <c r="C66" s="53"/>
    </row>
    <row r="67" spans="1:3" s="51" customFormat="1" ht="29.65" customHeight="1">
      <c r="A67" s="62" t="s">
        <v>146</v>
      </c>
      <c r="B67" s="87" t="s">
        <v>149</v>
      </c>
      <c r="C67" s="53"/>
    </row>
    <row r="68" spans="1:3" s="51" customFormat="1" ht="28.9" customHeight="1">
      <c r="A68" s="62" t="s">
        <v>148</v>
      </c>
      <c r="B68" s="93" t="s">
        <v>332</v>
      </c>
      <c r="C68" s="53"/>
    </row>
    <row r="69" spans="1:3" s="51" customFormat="1" ht="42.75">
      <c r="A69" s="62" t="s">
        <v>150</v>
      </c>
      <c r="B69" s="87" t="s">
        <v>152</v>
      </c>
      <c r="C69" s="53"/>
    </row>
    <row r="70" spans="1:3" s="51" customFormat="1" ht="115.5" customHeight="1">
      <c r="A70" s="62"/>
      <c r="B70" s="95"/>
      <c r="C70" s="53"/>
    </row>
    <row r="71" spans="1:3" ht="57">
      <c r="A71" s="62" t="s">
        <v>151</v>
      </c>
      <c r="B71" s="87" t="s">
        <v>446</v>
      </c>
      <c r="C71" s="66"/>
    </row>
    <row r="72" spans="1:3" s="51" customFormat="1" ht="18">
      <c r="A72" s="62" t="s">
        <v>153</v>
      </c>
      <c r="B72" s="87" t="s">
        <v>79</v>
      </c>
      <c r="C72" s="53"/>
    </row>
    <row r="73" spans="1:3" s="51" customFormat="1" ht="30">
      <c r="A73" s="62" t="s">
        <v>154</v>
      </c>
      <c r="B73" s="87" t="s">
        <v>156</v>
      </c>
      <c r="C73" s="53"/>
    </row>
    <row r="74" spans="1:3" s="51" customFormat="1" ht="28.5">
      <c r="A74" s="62" t="s">
        <v>155</v>
      </c>
      <c r="B74" s="87" t="s">
        <v>158</v>
      </c>
      <c r="C74" s="53"/>
    </row>
    <row r="75" spans="1:3" s="51" customFormat="1" ht="28.5">
      <c r="A75" s="62" t="s">
        <v>157</v>
      </c>
      <c r="B75" s="87" t="s">
        <v>159</v>
      </c>
      <c r="C75" s="53"/>
    </row>
    <row r="76" spans="1:3" s="51" customFormat="1" ht="18">
      <c r="A76" s="61" t="s">
        <v>437</v>
      </c>
      <c r="B76" s="61"/>
      <c r="C76" s="53"/>
    </row>
    <row r="77" spans="1:3" s="51" customFormat="1" ht="30">
      <c r="A77" s="67" t="s">
        <v>160</v>
      </c>
      <c r="B77" s="99" t="s">
        <v>143</v>
      </c>
      <c r="C77" s="53"/>
    </row>
    <row r="78" spans="1:3" s="51" customFormat="1" ht="28.5" hidden="1">
      <c r="A78" s="67" t="s">
        <v>161</v>
      </c>
      <c r="B78" s="87" t="s">
        <v>145</v>
      </c>
      <c r="C78" s="53"/>
    </row>
    <row r="79" spans="1:3" s="51" customFormat="1" ht="44.25">
      <c r="A79" s="67" t="s">
        <v>161</v>
      </c>
      <c r="B79" s="99" t="s">
        <v>147</v>
      </c>
      <c r="C79" s="53"/>
    </row>
    <row r="80" spans="1:3" s="51" customFormat="1" ht="18">
      <c r="A80" s="67" t="s">
        <v>162</v>
      </c>
      <c r="B80" s="87" t="s">
        <v>44</v>
      </c>
      <c r="C80" s="53"/>
    </row>
    <row r="81" spans="1:4" s="51" customFormat="1" ht="28.5">
      <c r="A81" s="67" t="s">
        <v>163</v>
      </c>
      <c r="B81" s="93" t="s">
        <v>332</v>
      </c>
      <c r="C81" s="53"/>
    </row>
    <row r="82" spans="1:4" s="51" customFormat="1" ht="42.75">
      <c r="A82" s="67" t="s">
        <v>164</v>
      </c>
      <c r="B82" s="87" t="s">
        <v>447</v>
      </c>
      <c r="C82" s="53"/>
    </row>
    <row r="83" spans="1:4" s="51" customFormat="1" ht="282" customHeight="1">
      <c r="A83" s="68"/>
      <c r="B83" s="100"/>
      <c r="C83" s="53"/>
    </row>
    <row r="84" spans="1:4" ht="61.5" customHeight="1">
      <c r="A84" s="67" t="s">
        <v>165</v>
      </c>
      <c r="B84" s="87" t="s">
        <v>309</v>
      </c>
      <c r="C84" s="66"/>
    </row>
    <row r="85" spans="1:4" s="51" customFormat="1" ht="28.5">
      <c r="A85" s="67" t="s">
        <v>166</v>
      </c>
      <c r="B85" s="93" t="s">
        <v>80</v>
      </c>
      <c r="C85" s="53"/>
    </row>
    <row r="86" spans="1:4" s="51" customFormat="1" ht="44.25">
      <c r="A86" s="67" t="s">
        <v>167</v>
      </c>
      <c r="B86" s="93" t="s">
        <v>169</v>
      </c>
      <c r="C86" s="53"/>
    </row>
    <row r="87" spans="1:4" s="51" customFormat="1" ht="159" customHeight="1">
      <c r="A87" s="67"/>
      <c r="B87" s="93"/>
      <c r="C87" s="53"/>
    </row>
    <row r="88" spans="1:4" ht="28.5">
      <c r="A88" s="67" t="s">
        <v>168</v>
      </c>
      <c r="B88" s="93" t="s">
        <v>170</v>
      </c>
      <c r="C88" s="66"/>
    </row>
    <row r="89" spans="1:4" s="51" customFormat="1" ht="18">
      <c r="A89" s="61" t="s">
        <v>171</v>
      </c>
      <c r="B89" s="101"/>
      <c r="C89" s="53"/>
    </row>
    <row r="90" spans="1:4" s="51" customFormat="1" ht="28.5">
      <c r="A90" s="75" t="s">
        <v>172</v>
      </c>
      <c r="B90" s="94" t="s">
        <v>438</v>
      </c>
      <c r="C90" s="53"/>
    </row>
    <row r="91" spans="1:4" s="51" customFormat="1" ht="28.5">
      <c r="A91" s="75" t="s">
        <v>173</v>
      </c>
      <c r="B91" s="94" t="s">
        <v>174</v>
      </c>
      <c r="C91" s="76"/>
      <c r="D91" s="77"/>
    </row>
    <row r="92" spans="1:4" s="51" customFormat="1" ht="18.75" hidden="1" customHeight="1">
      <c r="A92" s="75" t="s">
        <v>175</v>
      </c>
      <c r="B92" s="94" t="s">
        <v>177</v>
      </c>
      <c r="C92" s="76"/>
      <c r="D92" s="77"/>
    </row>
    <row r="93" spans="1:4" s="51" customFormat="1" ht="18">
      <c r="A93" s="75" t="s">
        <v>175</v>
      </c>
      <c r="B93" s="102" t="s">
        <v>177</v>
      </c>
      <c r="C93" s="76"/>
      <c r="D93" s="77"/>
    </row>
    <row r="94" spans="1:4" s="51" customFormat="1" ht="71.25">
      <c r="A94" s="75" t="s">
        <v>176</v>
      </c>
      <c r="B94" s="102" t="s">
        <v>439</v>
      </c>
      <c r="C94" s="76"/>
      <c r="D94" s="77"/>
    </row>
    <row r="95" spans="1:4" s="51" customFormat="1" ht="42.75">
      <c r="A95" s="75" t="s">
        <v>440</v>
      </c>
      <c r="B95" s="102" t="s">
        <v>305</v>
      </c>
      <c r="C95" s="76"/>
      <c r="D95" s="77"/>
    </row>
    <row r="96" spans="1:4" s="51" customFormat="1" ht="18">
      <c r="A96" s="61" t="s">
        <v>178</v>
      </c>
      <c r="B96" s="61"/>
      <c r="C96" s="76"/>
      <c r="D96" s="77"/>
    </row>
    <row r="97" spans="1:4" s="51" customFormat="1" ht="96" customHeight="1">
      <c r="A97" s="75" t="s">
        <v>179</v>
      </c>
      <c r="B97" s="94" t="s">
        <v>441</v>
      </c>
      <c r="C97" s="53"/>
    </row>
    <row r="98" spans="1:4" s="51" customFormat="1" ht="57.75">
      <c r="A98" s="75" t="s">
        <v>180</v>
      </c>
      <c r="B98" s="102" t="s">
        <v>335</v>
      </c>
      <c r="C98" s="76"/>
      <c r="D98" s="77"/>
    </row>
    <row r="99" spans="1:4" s="51" customFormat="1" ht="18">
      <c r="A99" s="78"/>
      <c r="B99" s="99" t="s">
        <v>306</v>
      </c>
      <c r="C99" s="76"/>
      <c r="D99" s="77"/>
    </row>
    <row r="100" spans="1:4" s="51" customFormat="1" ht="18">
      <c r="A100" s="79"/>
      <c r="B100" s="94" t="s">
        <v>181</v>
      </c>
      <c r="C100" s="76"/>
      <c r="D100" s="77"/>
    </row>
    <row r="101" spans="1:4" s="51" customFormat="1" ht="18">
      <c r="A101" s="79"/>
      <c r="B101" s="94" t="s">
        <v>182</v>
      </c>
      <c r="C101" s="76"/>
      <c r="D101" s="77"/>
    </row>
    <row r="102" spans="1:4" s="51" customFormat="1" ht="18">
      <c r="A102" s="80"/>
      <c r="B102" s="94" t="s">
        <v>183</v>
      </c>
      <c r="C102" s="76"/>
      <c r="D102" s="77"/>
    </row>
    <row r="103" spans="1:4" s="51" customFormat="1" ht="28.5">
      <c r="A103" s="78"/>
      <c r="B103" s="94" t="s">
        <v>184</v>
      </c>
      <c r="C103" s="76"/>
      <c r="D103" s="77"/>
    </row>
    <row r="104" spans="1:4" s="51" customFormat="1" ht="42.75">
      <c r="A104" s="78"/>
      <c r="B104" s="94" t="s">
        <v>185</v>
      </c>
      <c r="C104" s="76"/>
      <c r="D104" s="77"/>
    </row>
    <row r="105" spans="1:4" s="51" customFormat="1" ht="28.5">
      <c r="A105" s="75" t="s">
        <v>186</v>
      </c>
      <c r="B105" s="94" t="s">
        <v>187</v>
      </c>
      <c r="C105" s="76"/>
      <c r="D105" s="77"/>
    </row>
    <row r="106" spans="1:4" s="51" customFormat="1" ht="28.5">
      <c r="A106" s="75" t="s">
        <v>188</v>
      </c>
      <c r="B106" s="94" t="s">
        <v>189</v>
      </c>
      <c r="C106" s="76"/>
      <c r="D106" s="77"/>
    </row>
    <row r="107" spans="1:4" s="51" customFormat="1" ht="33.75">
      <c r="A107" s="68"/>
      <c r="B107" s="103" t="s">
        <v>190</v>
      </c>
      <c r="C107" s="76"/>
      <c r="D107" s="77"/>
    </row>
    <row r="108" spans="1:4" s="51" customFormat="1">
      <c r="A108" s="68"/>
      <c r="B108" s="19"/>
    </row>
    <row r="109" spans="1:4" ht="15">
      <c r="A109" s="70"/>
    </row>
    <row r="110" spans="1:4" ht="15.75">
      <c r="A110" s="73"/>
      <c r="B110" s="74"/>
    </row>
    <row r="111" spans="1:4">
      <c r="A111" s="68"/>
      <c r="B111" s="71"/>
      <c r="C111" s="74"/>
    </row>
    <row r="112" spans="1:4">
      <c r="A112" s="68"/>
      <c r="B112" s="71"/>
      <c r="C112" s="68"/>
    </row>
    <row r="113" spans="1:3">
      <c r="A113" s="68"/>
      <c r="B113" s="71"/>
      <c r="C113" s="68"/>
    </row>
    <row r="114" spans="1:3">
      <c r="A114" s="68"/>
      <c r="B114" s="71"/>
      <c r="C114" s="68"/>
    </row>
    <row r="115" spans="1:3">
      <c r="A115" s="68"/>
      <c r="B115" s="71"/>
      <c r="C115" s="68"/>
    </row>
    <row r="116" spans="1:3">
      <c r="A116" s="68"/>
      <c r="B116" s="71"/>
      <c r="C116" s="68"/>
    </row>
    <row r="117" spans="1:3">
      <c r="A117" s="68"/>
      <c r="B117" s="71"/>
      <c r="C117" s="68"/>
    </row>
    <row r="118" spans="1:3">
      <c r="A118" s="68"/>
      <c r="B118" s="71"/>
      <c r="C118" s="68"/>
    </row>
    <row r="119" spans="1:3">
      <c r="A119" s="68"/>
      <c r="B119" s="71"/>
      <c r="C119" s="68"/>
    </row>
    <row r="120" spans="1:3">
      <c r="A120" s="68"/>
      <c r="B120" s="71"/>
      <c r="C120" s="68"/>
    </row>
    <row r="121" spans="1:3">
      <c r="A121" s="68"/>
      <c r="B121" s="71"/>
      <c r="C121" s="68"/>
    </row>
    <row r="122" spans="1:3">
      <c r="A122" s="68"/>
      <c r="B122" s="71"/>
      <c r="C122" s="68"/>
    </row>
    <row r="123" spans="1:3">
      <c r="A123" s="68"/>
      <c r="B123" s="71"/>
      <c r="C123" s="68"/>
    </row>
    <row r="124" spans="1:3">
      <c r="A124" s="68"/>
      <c r="B124" s="71"/>
      <c r="C124" s="68"/>
    </row>
    <row r="125" spans="1:3">
      <c r="A125" s="68"/>
      <c r="B125" s="71"/>
      <c r="C125" s="68"/>
    </row>
    <row r="126" spans="1:3">
      <c r="A126" s="68"/>
      <c r="B126" s="71"/>
      <c r="C126" s="68"/>
    </row>
    <row r="127" spans="1:3">
      <c r="A127" s="68"/>
      <c r="B127" s="71"/>
      <c r="C127" s="68"/>
    </row>
    <row r="128" spans="1:3">
      <c r="A128" s="68"/>
      <c r="B128" s="71"/>
      <c r="C128" s="68"/>
    </row>
    <row r="129" spans="1:3">
      <c r="A129" s="68"/>
      <c r="B129" s="71"/>
      <c r="C129" s="68"/>
    </row>
    <row r="130" spans="1:3">
      <c r="A130" s="68"/>
      <c r="B130" s="71"/>
      <c r="C130" s="68"/>
    </row>
    <row r="131" spans="1:3">
      <c r="A131" s="68"/>
      <c r="B131" s="71"/>
      <c r="C131" s="68"/>
    </row>
    <row r="132" spans="1:3">
      <c r="A132" s="68"/>
      <c r="B132" s="71"/>
      <c r="C132" s="68"/>
    </row>
    <row r="133" spans="1:3">
      <c r="A133" s="68"/>
      <c r="B133" s="71"/>
      <c r="C133" s="68"/>
    </row>
    <row r="134" spans="1:3">
      <c r="A134" s="68"/>
      <c r="B134" s="71"/>
      <c r="C134" s="68"/>
    </row>
    <row r="135" spans="1:3">
      <c r="A135" s="68"/>
      <c r="B135" s="71"/>
      <c r="C135" s="68"/>
    </row>
    <row r="136" spans="1:3">
      <c r="A136" s="68"/>
      <c r="B136" s="71"/>
      <c r="C136" s="68"/>
    </row>
    <row r="137" spans="1:3">
      <c r="A137" s="68"/>
      <c r="B137" s="71"/>
      <c r="C137" s="68"/>
    </row>
    <row r="138" spans="1:3">
      <c r="A138" s="68"/>
      <c r="B138" s="71"/>
      <c r="C138" s="68"/>
    </row>
    <row r="139" spans="1:3">
      <c r="A139" s="68"/>
      <c r="B139" s="71"/>
      <c r="C139" s="68"/>
    </row>
    <row r="140" spans="1:3">
      <c r="A140" s="68"/>
      <c r="B140" s="71"/>
      <c r="C140" s="68"/>
    </row>
    <row r="141" spans="1:3">
      <c r="A141" s="68"/>
      <c r="B141" s="71"/>
      <c r="C141" s="68"/>
    </row>
    <row r="142" spans="1:3">
      <c r="A142" s="68"/>
      <c r="B142" s="71"/>
      <c r="C142" s="68"/>
    </row>
    <row r="143" spans="1:3">
      <c r="A143" s="68"/>
      <c r="B143" s="71"/>
      <c r="C143" s="68"/>
    </row>
    <row r="144" spans="1:3">
      <c r="A144" s="68"/>
      <c r="B144" s="71"/>
      <c r="C144" s="68"/>
    </row>
    <row r="145" spans="1:3">
      <c r="A145" s="68"/>
      <c r="B145" s="71"/>
      <c r="C145" s="68"/>
    </row>
    <row r="146" spans="1:3">
      <c r="A146" s="68"/>
      <c r="B146" s="71"/>
      <c r="C146" s="68"/>
    </row>
    <row r="147" spans="1:3">
      <c r="A147" s="68"/>
      <c r="B147" s="71"/>
      <c r="C147" s="68"/>
    </row>
    <row r="148" spans="1:3">
      <c r="A148" s="68"/>
      <c r="B148" s="71"/>
      <c r="C148" s="68"/>
    </row>
    <row r="149" spans="1:3">
      <c r="A149" s="68"/>
      <c r="B149" s="71"/>
      <c r="C149" s="68"/>
    </row>
    <row r="150" spans="1:3">
      <c r="A150" s="68"/>
      <c r="B150" s="71"/>
      <c r="C150" s="68"/>
    </row>
    <row r="151" spans="1:3">
      <c r="A151" s="68"/>
      <c r="B151" s="71"/>
      <c r="C151" s="68"/>
    </row>
    <row r="152" spans="1:3">
      <c r="A152" s="68"/>
      <c r="B152" s="71"/>
      <c r="C152" s="68"/>
    </row>
    <row r="153" spans="1:3">
      <c r="A153" s="68"/>
      <c r="B153" s="71"/>
      <c r="C153" s="68"/>
    </row>
    <row r="154" spans="1:3">
      <c r="A154" s="68"/>
      <c r="B154" s="71"/>
      <c r="C154" s="68"/>
    </row>
    <row r="155" spans="1:3">
      <c r="A155" s="68"/>
      <c r="B155" s="71"/>
      <c r="C155" s="68"/>
    </row>
    <row r="156" spans="1:3">
      <c r="A156" s="68"/>
      <c r="B156" s="71"/>
      <c r="C156" s="68"/>
    </row>
    <row r="157" spans="1:3">
      <c r="A157" s="68"/>
      <c r="B157" s="71"/>
      <c r="C157" s="68"/>
    </row>
    <row r="158" spans="1:3">
      <c r="A158" s="68"/>
      <c r="B158" s="71"/>
      <c r="C158" s="68"/>
    </row>
    <row r="159" spans="1:3">
      <c r="A159" s="68"/>
      <c r="B159" s="71"/>
      <c r="C159" s="68"/>
    </row>
    <row r="160" spans="1:3">
      <c r="A160" s="68"/>
      <c r="B160" s="71"/>
      <c r="C160" s="68"/>
    </row>
    <row r="161" spans="1:3">
      <c r="A161" s="68"/>
      <c r="B161" s="71"/>
      <c r="C161" s="68"/>
    </row>
    <row r="162" spans="1:3">
      <c r="A162" s="68"/>
      <c r="B162" s="71"/>
      <c r="C162" s="68"/>
    </row>
    <row r="163" spans="1:3">
      <c r="A163" s="68"/>
      <c r="B163" s="71"/>
      <c r="C163" s="68"/>
    </row>
    <row r="164" spans="1:3">
      <c r="A164" s="68"/>
      <c r="B164" s="71"/>
      <c r="C164" s="68"/>
    </row>
    <row r="165" spans="1:3">
      <c r="A165" s="68"/>
      <c r="B165" s="71"/>
      <c r="C165" s="68"/>
    </row>
    <row r="166" spans="1:3">
      <c r="A166" s="68"/>
      <c r="B166" s="71"/>
      <c r="C166" s="68"/>
    </row>
    <row r="167" spans="1:3">
      <c r="A167" s="68"/>
      <c r="B167" s="71"/>
      <c r="C167" s="68"/>
    </row>
    <row r="168" spans="1:3">
      <c r="A168" s="68"/>
      <c r="B168" s="71"/>
      <c r="C168" s="68"/>
    </row>
    <row r="169" spans="1:3">
      <c r="A169" s="68"/>
      <c r="B169" s="71"/>
      <c r="C169" s="68"/>
    </row>
    <row r="170" spans="1:3">
      <c r="A170" s="68"/>
      <c r="B170" s="71"/>
      <c r="C170" s="68"/>
    </row>
    <row r="171" spans="1:3">
      <c r="A171" s="68"/>
      <c r="B171" s="71"/>
      <c r="C171" s="68"/>
    </row>
    <row r="172" spans="1:3">
      <c r="A172" s="68"/>
      <c r="B172" s="71"/>
      <c r="C172" s="68"/>
    </row>
    <row r="173" spans="1:3">
      <c r="A173" s="68"/>
      <c r="B173" s="71"/>
      <c r="C173" s="68"/>
    </row>
    <row r="174" spans="1:3">
      <c r="A174" s="68"/>
      <c r="C174" s="68"/>
    </row>
    <row r="175" spans="1:3">
      <c r="A175" s="68"/>
    </row>
    <row r="176" spans="1:3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</sheetData>
  <mergeCells count="6">
    <mergeCell ref="A6:B6"/>
    <mergeCell ref="C19:D19"/>
    <mergeCell ref="A1:B1"/>
    <mergeCell ref="A2:B2"/>
    <mergeCell ref="A4:B4"/>
    <mergeCell ref="A5:B5"/>
  </mergeCells>
  <phoneticPr fontId="5" type="noConversion"/>
  <conditionalFormatting sqref="C19:D19">
    <cfRule type="expression" dxfId="110" priority="1" stopIfTrue="1">
      <formula>ISBLANK(C19)</formula>
    </cfRule>
  </conditionalFormatting>
  <dataValidations count="1">
    <dataValidation type="list" allowBlank="1" showInputMessage="1" showErrorMessage="1" sqref="C19:D19">
      <formula1>"знач1,знач2,знач3"</formula1>
    </dataValidation>
  </dataValidations>
  <pageMargins left="0.75" right="0.75" top="1" bottom="1" header="0.5" footer="0.5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4"/>
  <sheetViews>
    <sheetView topLeftCell="B1" workbookViewId="0">
      <pane ySplit="4" topLeftCell="A5" activePane="bottomLeft" state="frozen"/>
      <selection pane="bottomLeft" activeCell="D9" sqref="D9"/>
    </sheetView>
  </sheetViews>
  <sheetFormatPr defaultColWidth="0" defaultRowHeight="12.75" zeroHeight="1"/>
  <cols>
    <col min="1" max="1" width="9.140625" hidden="1" customWidth="1"/>
    <col min="2" max="2" width="2.5703125" customWidth="1"/>
    <col min="3" max="3" width="12.7109375" customWidth="1"/>
    <col min="4" max="4" width="18" customWidth="1"/>
    <col min="5" max="11" width="9.140625" hidden="1" customWidth="1"/>
    <col min="12" max="19" width="6.42578125" customWidth="1"/>
  </cols>
  <sheetData>
    <row r="1" spans="1:19" ht="15.75">
      <c r="A1">
        <f>IF(ISERR(A2),0,IF(A3=1,1,0))</f>
        <v>1</v>
      </c>
      <c r="C1" s="155" t="s">
        <v>307</v>
      </c>
    </row>
    <row r="2" spans="1:19" ht="49.5" customHeight="1">
      <c r="A2">
        <f>SUM(G5:G54)</f>
        <v>10</v>
      </c>
      <c r="C2" s="179" t="str">
        <f>IF(ISERR(A2),служ!A55,IF(A3=0,"В столбец D внесите список наименований 6-х классов Вашей образовательной организации. Если 6-й класс у Вас единственный, укажите НЕТ.",IF(A1=1,"Данные приняты. Продолжите заполнение списка классов или перейдите на следующий лист.","")))</f>
        <v>Данные приняты. Продолжите заполнение списка классов или перейдите на следующий лист.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24.75" customHeight="1">
      <c r="A3">
        <f>IF(SUM(F5:F54)=0,0,1)</f>
        <v>1</v>
      </c>
      <c r="C3" s="177" t="s">
        <v>373</v>
      </c>
      <c r="D3" s="178"/>
      <c r="I3">
        <f>LARGE(I5:I54,1)</f>
        <v>4</v>
      </c>
    </row>
    <row r="4" spans="1:19" ht="28.5" customHeight="1">
      <c r="C4" s="152" t="s">
        <v>374</v>
      </c>
      <c r="D4" s="151" t="s">
        <v>372</v>
      </c>
      <c r="K4" t="s">
        <v>393</v>
      </c>
    </row>
    <row r="5" spans="1:19" ht="15">
      <c r="C5" s="153">
        <f>служ!$B$9</f>
        <v>6</v>
      </c>
      <c r="D5" s="154">
        <v>1</v>
      </c>
      <c r="F5">
        <f>IF(ISBLANK(D5),0,1)</f>
        <v>1</v>
      </c>
      <c r="G5">
        <f>D5</f>
        <v>1</v>
      </c>
      <c r="H5" t="str">
        <f>TRIM(CLEAN(D5))</f>
        <v>1</v>
      </c>
      <c r="I5">
        <f>IF(F5&lt;&gt;0,1,0)</f>
        <v>1</v>
      </c>
      <c r="J5">
        <v>1</v>
      </c>
      <c r="K5" t="str">
        <f t="shared" ref="K5:K33" si="0">IF(J5&lt;=$I$3,INDEX(H$5:H$54,MATCH(J5,I$5:I$54,0)),"")</f>
        <v>1</v>
      </c>
    </row>
    <row r="6" spans="1:19" ht="15">
      <c r="C6" s="153">
        <f>служ!$B$9</f>
        <v>6</v>
      </c>
      <c r="D6" s="154">
        <v>2</v>
      </c>
      <c r="F6">
        <f>IF(ISBLANK(D6),0,1)</f>
        <v>1</v>
      </c>
      <c r="G6">
        <f>D6</f>
        <v>2</v>
      </c>
      <c r="H6" t="str">
        <f>TRIM(CLEAN(D6))</f>
        <v>2</v>
      </c>
      <c r="I6">
        <f>IF(F6&lt;&gt;0,1+LARGE(I$5:I5,1),0)</f>
        <v>2</v>
      </c>
      <c r="J6">
        <v>2</v>
      </c>
      <c r="K6" t="str">
        <f t="shared" si="0"/>
        <v>2</v>
      </c>
    </row>
    <row r="7" spans="1:19" ht="15">
      <c r="C7" s="153">
        <f>служ!$B$9</f>
        <v>6</v>
      </c>
      <c r="D7" s="154">
        <v>3</v>
      </c>
      <c r="F7">
        <f>IF(ISBLANK(D7),0,1)</f>
        <v>1</v>
      </c>
      <c r="G7">
        <f>D7</f>
        <v>3</v>
      </c>
      <c r="H7" t="str">
        <f>TRIM(CLEAN(D7))</f>
        <v>3</v>
      </c>
      <c r="I7">
        <f>IF(F7&lt;&gt;0,1+LARGE(I$5:I6,1),0)</f>
        <v>3</v>
      </c>
      <c r="J7">
        <v>3</v>
      </c>
      <c r="K7" t="str">
        <f t="shared" si="0"/>
        <v>3</v>
      </c>
    </row>
    <row r="8" spans="1:19" ht="15">
      <c r="C8" s="153">
        <f>служ!$B$9</f>
        <v>6</v>
      </c>
      <c r="D8" s="154">
        <v>4</v>
      </c>
      <c r="F8">
        <f t="shared" ref="F8:F15" si="1">IF(ISBLANK(D8),0,1)</f>
        <v>1</v>
      </c>
      <c r="G8">
        <f t="shared" ref="G8:G15" si="2">D8</f>
        <v>4</v>
      </c>
      <c r="H8" t="str">
        <f t="shared" ref="H8:H15" si="3">TRIM(CLEAN(D8))</f>
        <v>4</v>
      </c>
      <c r="I8">
        <f>IF(F8&lt;&gt;0,1+LARGE(I$5:I7,1),0)</f>
        <v>4</v>
      </c>
      <c r="J8">
        <v>4</v>
      </c>
      <c r="K8" t="str">
        <f t="shared" si="0"/>
        <v>4</v>
      </c>
    </row>
    <row r="9" spans="1:19" ht="15">
      <c r="C9" s="153">
        <f>служ!$B$9</f>
        <v>6</v>
      </c>
      <c r="D9" s="154"/>
      <c r="F9">
        <f t="shared" si="1"/>
        <v>0</v>
      </c>
      <c r="G9">
        <f t="shared" si="2"/>
        <v>0</v>
      </c>
      <c r="H9" t="str">
        <f t="shared" si="3"/>
        <v/>
      </c>
      <c r="I9">
        <f>IF(F9&lt;&gt;0,1+LARGE(I$5:I8,1),0)</f>
        <v>0</v>
      </c>
      <c r="J9">
        <v>5</v>
      </c>
      <c r="K9" t="str">
        <f t="shared" si="0"/>
        <v/>
      </c>
    </row>
    <row r="10" spans="1:19" ht="15">
      <c r="C10" s="153">
        <f>служ!$B$9</f>
        <v>6</v>
      </c>
      <c r="D10" s="154"/>
      <c r="F10">
        <f t="shared" si="1"/>
        <v>0</v>
      </c>
      <c r="G10">
        <f t="shared" si="2"/>
        <v>0</v>
      </c>
      <c r="H10" t="str">
        <f t="shared" si="3"/>
        <v/>
      </c>
      <c r="I10">
        <f>IF(F10&lt;&gt;0,1+LARGE(I$5:I9,1),0)</f>
        <v>0</v>
      </c>
      <c r="J10">
        <v>6</v>
      </c>
      <c r="K10" t="str">
        <f t="shared" si="0"/>
        <v/>
      </c>
    </row>
    <row r="11" spans="1:19" ht="15">
      <c r="C11" s="153">
        <f>служ!$B$9</f>
        <v>6</v>
      </c>
      <c r="D11" s="154"/>
      <c r="F11">
        <f t="shared" si="1"/>
        <v>0</v>
      </c>
      <c r="G11">
        <f t="shared" si="2"/>
        <v>0</v>
      </c>
      <c r="H11" t="str">
        <f t="shared" si="3"/>
        <v/>
      </c>
      <c r="I11">
        <f>IF(F11&lt;&gt;0,1+LARGE(I$5:I10,1),0)</f>
        <v>0</v>
      </c>
      <c r="J11">
        <v>7</v>
      </c>
      <c r="K11" t="str">
        <f t="shared" si="0"/>
        <v/>
      </c>
    </row>
    <row r="12" spans="1:19" ht="15">
      <c r="C12" s="153">
        <f>служ!$B$9</f>
        <v>6</v>
      </c>
      <c r="D12" s="154"/>
      <c r="F12">
        <f>IF(ISBLANK(D12),0,1)</f>
        <v>0</v>
      </c>
      <c r="G12">
        <f>D12</f>
        <v>0</v>
      </c>
      <c r="H12" t="str">
        <f>TRIM(CLEAN(D12))</f>
        <v/>
      </c>
      <c r="I12">
        <f>IF(F12&lt;&gt;0,1+LARGE(I$5:I11,1),0)</f>
        <v>0</v>
      </c>
      <c r="J12">
        <v>8</v>
      </c>
      <c r="K12" t="str">
        <f t="shared" si="0"/>
        <v/>
      </c>
    </row>
    <row r="13" spans="1:19" ht="15">
      <c r="C13" s="153">
        <f>служ!$B$9</f>
        <v>6</v>
      </c>
      <c r="D13" s="154"/>
      <c r="F13">
        <f>IF(ISBLANK(D13),0,1)</f>
        <v>0</v>
      </c>
      <c r="G13">
        <f>D13</f>
        <v>0</v>
      </c>
      <c r="H13" t="str">
        <f>TRIM(CLEAN(D13))</f>
        <v/>
      </c>
      <c r="I13">
        <f>IF(F13&lt;&gt;0,1+LARGE(I$5:I12,1),0)</f>
        <v>0</v>
      </c>
      <c r="J13">
        <v>9</v>
      </c>
      <c r="K13" t="str">
        <f t="shared" si="0"/>
        <v/>
      </c>
    </row>
    <row r="14" spans="1:19" ht="15">
      <c r="C14" s="153">
        <f>служ!$B$9</f>
        <v>6</v>
      </c>
      <c r="D14" s="154"/>
      <c r="F14">
        <f t="shared" si="1"/>
        <v>0</v>
      </c>
      <c r="G14">
        <f t="shared" si="2"/>
        <v>0</v>
      </c>
      <c r="H14" t="str">
        <f t="shared" si="3"/>
        <v/>
      </c>
      <c r="I14">
        <f>IF(F14&lt;&gt;0,1+LARGE(I$5:I13,1),0)</f>
        <v>0</v>
      </c>
      <c r="J14">
        <v>10</v>
      </c>
      <c r="K14" t="str">
        <f t="shared" si="0"/>
        <v/>
      </c>
    </row>
    <row r="15" spans="1:19" ht="15">
      <c r="C15" s="153">
        <f>служ!$B$9</f>
        <v>6</v>
      </c>
      <c r="D15" s="154"/>
      <c r="F15">
        <f t="shared" si="1"/>
        <v>0</v>
      </c>
      <c r="G15">
        <f t="shared" si="2"/>
        <v>0</v>
      </c>
      <c r="H15" t="str">
        <f t="shared" si="3"/>
        <v/>
      </c>
      <c r="I15">
        <f>IF(F15&lt;&gt;0,1+LARGE(I$5:I14,1),0)</f>
        <v>0</v>
      </c>
      <c r="J15">
        <v>11</v>
      </c>
      <c r="K15" t="str">
        <f t="shared" si="0"/>
        <v/>
      </c>
    </row>
    <row r="16" spans="1:19" ht="15">
      <c r="C16" s="153">
        <f>служ!$B$9</f>
        <v>6</v>
      </c>
      <c r="D16" s="154"/>
      <c r="F16">
        <f t="shared" ref="F16:F33" si="4">IF(ISBLANK(D16),0,1)</f>
        <v>0</v>
      </c>
      <c r="G16">
        <f t="shared" ref="G16:G33" si="5">D16</f>
        <v>0</v>
      </c>
      <c r="H16" t="str">
        <f t="shared" ref="H16:H33" si="6">TRIM(CLEAN(D16))</f>
        <v/>
      </c>
      <c r="I16">
        <f>IF(F16&lt;&gt;0,1+LARGE(I$5:I15,1),0)</f>
        <v>0</v>
      </c>
      <c r="J16">
        <v>12</v>
      </c>
      <c r="K16" t="str">
        <f t="shared" si="0"/>
        <v/>
      </c>
    </row>
    <row r="17" spans="3:11" ht="15">
      <c r="C17" s="153">
        <f>служ!$B$9</f>
        <v>6</v>
      </c>
      <c r="D17" s="154"/>
      <c r="F17">
        <f t="shared" si="4"/>
        <v>0</v>
      </c>
      <c r="G17">
        <f t="shared" si="5"/>
        <v>0</v>
      </c>
      <c r="H17" t="str">
        <f t="shared" si="6"/>
        <v/>
      </c>
      <c r="I17">
        <f>IF(F17&lt;&gt;0,1+LARGE(I$5:I16,1),0)</f>
        <v>0</v>
      </c>
      <c r="J17">
        <v>13</v>
      </c>
      <c r="K17" t="str">
        <f t="shared" si="0"/>
        <v/>
      </c>
    </row>
    <row r="18" spans="3:11" ht="15">
      <c r="C18" s="153">
        <f>служ!$B$9</f>
        <v>6</v>
      </c>
      <c r="D18" s="154"/>
      <c r="F18">
        <f t="shared" si="4"/>
        <v>0</v>
      </c>
      <c r="G18">
        <f t="shared" si="5"/>
        <v>0</v>
      </c>
      <c r="H18" t="str">
        <f t="shared" si="6"/>
        <v/>
      </c>
      <c r="I18">
        <f>IF(F18&lt;&gt;0,1+LARGE(I$5:I17,1),0)</f>
        <v>0</v>
      </c>
      <c r="J18">
        <v>14</v>
      </c>
      <c r="K18" t="str">
        <f t="shared" si="0"/>
        <v/>
      </c>
    </row>
    <row r="19" spans="3:11" ht="15">
      <c r="C19" s="153">
        <f>служ!$B$9</f>
        <v>6</v>
      </c>
      <c r="D19" s="154"/>
      <c r="F19">
        <f t="shared" si="4"/>
        <v>0</v>
      </c>
      <c r="G19">
        <f t="shared" si="5"/>
        <v>0</v>
      </c>
      <c r="H19" t="str">
        <f t="shared" si="6"/>
        <v/>
      </c>
      <c r="I19">
        <f>IF(F19&lt;&gt;0,1+LARGE(I$5:I18,1),0)</f>
        <v>0</v>
      </c>
      <c r="J19">
        <v>15</v>
      </c>
      <c r="K19" t="str">
        <f t="shared" si="0"/>
        <v/>
      </c>
    </row>
    <row r="20" spans="3:11" ht="15">
      <c r="C20" s="153">
        <f>служ!$B$9</f>
        <v>6</v>
      </c>
      <c r="D20" s="154"/>
      <c r="F20">
        <f t="shared" si="4"/>
        <v>0</v>
      </c>
      <c r="G20">
        <f t="shared" si="5"/>
        <v>0</v>
      </c>
      <c r="H20" t="str">
        <f t="shared" si="6"/>
        <v/>
      </c>
      <c r="I20">
        <f>IF(F20&lt;&gt;0,1+LARGE(I$5:I19,1),0)</f>
        <v>0</v>
      </c>
      <c r="J20">
        <v>16</v>
      </c>
      <c r="K20" t="str">
        <f t="shared" si="0"/>
        <v/>
      </c>
    </row>
    <row r="21" spans="3:11" ht="15">
      <c r="C21" s="153">
        <f>служ!$B$9</f>
        <v>6</v>
      </c>
      <c r="D21" s="154"/>
      <c r="F21">
        <f t="shared" si="4"/>
        <v>0</v>
      </c>
      <c r="G21">
        <f t="shared" si="5"/>
        <v>0</v>
      </c>
      <c r="H21" t="str">
        <f t="shared" si="6"/>
        <v/>
      </c>
      <c r="I21">
        <f>IF(F21&lt;&gt;0,1+LARGE(I$5:I20,1),0)</f>
        <v>0</v>
      </c>
      <c r="J21">
        <v>17</v>
      </c>
      <c r="K21" t="str">
        <f t="shared" si="0"/>
        <v/>
      </c>
    </row>
    <row r="22" spans="3:11" ht="15">
      <c r="C22" s="153">
        <f>служ!$B$9</f>
        <v>6</v>
      </c>
      <c r="D22" s="154"/>
      <c r="F22">
        <f t="shared" si="4"/>
        <v>0</v>
      </c>
      <c r="G22">
        <f t="shared" si="5"/>
        <v>0</v>
      </c>
      <c r="H22" t="str">
        <f t="shared" si="6"/>
        <v/>
      </c>
      <c r="I22">
        <f>IF(F22&lt;&gt;0,1+LARGE(I$5:I21,1),0)</f>
        <v>0</v>
      </c>
      <c r="J22">
        <v>18</v>
      </c>
      <c r="K22" t="str">
        <f t="shared" si="0"/>
        <v/>
      </c>
    </row>
    <row r="23" spans="3:11" ht="15">
      <c r="C23" s="153">
        <f>служ!$B$9</f>
        <v>6</v>
      </c>
      <c r="D23" s="154"/>
      <c r="F23">
        <f t="shared" si="4"/>
        <v>0</v>
      </c>
      <c r="G23">
        <f t="shared" si="5"/>
        <v>0</v>
      </c>
      <c r="H23" t="str">
        <f t="shared" si="6"/>
        <v/>
      </c>
      <c r="I23">
        <f>IF(F23&lt;&gt;0,1+LARGE(I$5:I22,1),0)</f>
        <v>0</v>
      </c>
      <c r="J23">
        <v>19</v>
      </c>
      <c r="K23" t="str">
        <f t="shared" si="0"/>
        <v/>
      </c>
    </row>
    <row r="24" spans="3:11" ht="15">
      <c r="C24" s="153">
        <f>служ!$B$9</f>
        <v>6</v>
      </c>
      <c r="D24" s="154"/>
      <c r="F24">
        <f t="shared" si="4"/>
        <v>0</v>
      </c>
      <c r="G24">
        <f t="shared" si="5"/>
        <v>0</v>
      </c>
      <c r="H24" t="str">
        <f t="shared" si="6"/>
        <v/>
      </c>
      <c r="I24">
        <f>IF(F24&lt;&gt;0,1+LARGE(I$5:I23,1),0)</f>
        <v>0</v>
      </c>
      <c r="J24">
        <v>20</v>
      </c>
      <c r="K24" t="str">
        <f t="shared" si="0"/>
        <v/>
      </c>
    </row>
    <row r="25" spans="3:11" ht="15">
      <c r="C25" s="153">
        <f>служ!$B$9</f>
        <v>6</v>
      </c>
      <c r="D25" s="154"/>
      <c r="F25">
        <f t="shared" si="4"/>
        <v>0</v>
      </c>
      <c r="G25">
        <f t="shared" si="5"/>
        <v>0</v>
      </c>
      <c r="H25" t="str">
        <f t="shared" si="6"/>
        <v/>
      </c>
      <c r="I25">
        <f>IF(F25&lt;&gt;0,1+LARGE(I$5:I24,1),0)</f>
        <v>0</v>
      </c>
      <c r="J25">
        <v>21</v>
      </c>
      <c r="K25" t="str">
        <f t="shared" si="0"/>
        <v/>
      </c>
    </row>
    <row r="26" spans="3:11" ht="15">
      <c r="C26" s="153">
        <f>служ!$B$9</f>
        <v>6</v>
      </c>
      <c r="D26" s="154"/>
      <c r="F26">
        <f t="shared" si="4"/>
        <v>0</v>
      </c>
      <c r="G26">
        <f t="shared" si="5"/>
        <v>0</v>
      </c>
      <c r="H26" t="str">
        <f t="shared" si="6"/>
        <v/>
      </c>
      <c r="I26">
        <f>IF(F26&lt;&gt;0,1+LARGE(I$5:I25,1),0)</f>
        <v>0</v>
      </c>
      <c r="J26">
        <v>22</v>
      </c>
      <c r="K26" t="str">
        <f t="shared" si="0"/>
        <v/>
      </c>
    </row>
    <row r="27" spans="3:11" ht="15">
      <c r="C27" s="153">
        <f>служ!$B$9</f>
        <v>6</v>
      </c>
      <c r="D27" s="154"/>
      <c r="F27">
        <f t="shared" si="4"/>
        <v>0</v>
      </c>
      <c r="G27">
        <f t="shared" si="5"/>
        <v>0</v>
      </c>
      <c r="H27" t="str">
        <f t="shared" si="6"/>
        <v/>
      </c>
      <c r="I27">
        <f>IF(F27&lt;&gt;0,1+LARGE(I$5:I26,1),0)</f>
        <v>0</v>
      </c>
      <c r="J27">
        <v>23</v>
      </c>
      <c r="K27" t="str">
        <f t="shared" si="0"/>
        <v/>
      </c>
    </row>
    <row r="28" spans="3:11" ht="15">
      <c r="C28" s="153">
        <f>служ!$B$9</f>
        <v>6</v>
      </c>
      <c r="D28" s="154"/>
      <c r="F28">
        <f t="shared" si="4"/>
        <v>0</v>
      </c>
      <c r="G28">
        <f t="shared" si="5"/>
        <v>0</v>
      </c>
      <c r="H28" t="str">
        <f t="shared" si="6"/>
        <v/>
      </c>
      <c r="I28">
        <f>IF(F28&lt;&gt;0,1+LARGE(I$5:I27,1),0)</f>
        <v>0</v>
      </c>
      <c r="J28">
        <v>24</v>
      </c>
      <c r="K28" t="str">
        <f t="shared" si="0"/>
        <v/>
      </c>
    </row>
    <row r="29" spans="3:11" ht="15">
      <c r="C29" s="153">
        <f>служ!$B$9</f>
        <v>6</v>
      </c>
      <c r="D29" s="154"/>
      <c r="F29">
        <f t="shared" si="4"/>
        <v>0</v>
      </c>
      <c r="G29">
        <f t="shared" si="5"/>
        <v>0</v>
      </c>
      <c r="H29" t="str">
        <f t="shared" si="6"/>
        <v/>
      </c>
      <c r="I29">
        <f>IF(F29&lt;&gt;0,1+LARGE(I$5:I28,1),0)</f>
        <v>0</v>
      </c>
      <c r="J29">
        <v>25</v>
      </c>
      <c r="K29" t="str">
        <f t="shared" si="0"/>
        <v/>
      </c>
    </row>
    <row r="30" spans="3:11" ht="15">
      <c r="C30" s="153">
        <f>служ!$B$9</f>
        <v>6</v>
      </c>
      <c r="D30" s="154"/>
      <c r="F30">
        <f t="shared" si="4"/>
        <v>0</v>
      </c>
      <c r="G30">
        <f t="shared" si="5"/>
        <v>0</v>
      </c>
      <c r="H30" t="str">
        <f t="shared" si="6"/>
        <v/>
      </c>
      <c r="I30">
        <f>IF(F30&lt;&gt;0,1+LARGE(I$5:I29,1),0)</f>
        <v>0</v>
      </c>
      <c r="J30">
        <v>26</v>
      </c>
      <c r="K30" t="str">
        <f t="shared" si="0"/>
        <v/>
      </c>
    </row>
    <row r="31" spans="3:11" ht="15">
      <c r="C31" s="153">
        <f>служ!$B$9</f>
        <v>6</v>
      </c>
      <c r="D31" s="154"/>
      <c r="F31">
        <f t="shared" si="4"/>
        <v>0</v>
      </c>
      <c r="G31">
        <f t="shared" si="5"/>
        <v>0</v>
      </c>
      <c r="H31" t="str">
        <f t="shared" si="6"/>
        <v/>
      </c>
      <c r="I31">
        <f>IF(F31&lt;&gt;0,1+LARGE(I$5:I30,1),0)</f>
        <v>0</v>
      </c>
      <c r="J31">
        <v>27</v>
      </c>
      <c r="K31" t="str">
        <f t="shared" si="0"/>
        <v/>
      </c>
    </row>
    <row r="32" spans="3:11" ht="15">
      <c r="C32" s="153">
        <f>служ!$B$9</f>
        <v>6</v>
      </c>
      <c r="D32" s="154"/>
      <c r="F32">
        <f t="shared" si="4"/>
        <v>0</v>
      </c>
      <c r="G32">
        <f t="shared" si="5"/>
        <v>0</v>
      </c>
      <c r="H32" t="str">
        <f t="shared" si="6"/>
        <v/>
      </c>
      <c r="I32">
        <f>IF(F32&lt;&gt;0,1+LARGE(I$5:I31,1),0)</f>
        <v>0</v>
      </c>
      <c r="J32">
        <v>28</v>
      </c>
      <c r="K32" t="str">
        <f t="shared" si="0"/>
        <v/>
      </c>
    </row>
    <row r="33" spans="3:11" ht="15">
      <c r="C33" s="153">
        <f>служ!$B$9</f>
        <v>6</v>
      </c>
      <c r="D33" s="154"/>
      <c r="F33">
        <f t="shared" si="4"/>
        <v>0</v>
      </c>
      <c r="G33">
        <f t="shared" si="5"/>
        <v>0</v>
      </c>
      <c r="H33" t="str">
        <f t="shared" si="6"/>
        <v/>
      </c>
      <c r="I33">
        <f>IF(F33&lt;&gt;0,1+LARGE(I$5:I32,1),0)</f>
        <v>0</v>
      </c>
      <c r="J33">
        <v>29</v>
      </c>
      <c r="K33" t="str">
        <f t="shared" si="0"/>
        <v/>
      </c>
    </row>
    <row r="34" spans="3:11" ht="15">
      <c r="C34" s="153">
        <f>служ!$B$9</f>
        <v>6</v>
      </c>
      <c r="D34" s="154"/>
      <c r="F34">
        <f t="shared" ref="F34:F53" si="7">IF(ISBLANK(D34),0,1)</f>
        <v>0</v>
      </c>
      <c r="G34">
        <f t="shared" ref="G34:G53" si="8">D34</f>
        <v>0</v>
      </c>
      <c r="H34" t="str">
        <f t="shared" ref="H34:H53" si="9">TRIM(CLEAN(D34))</f>
        <v/>
      </c>
      <c r="I34">
        <f>IF(F34&lt;&gt;0,1+LARGE(I$5:I33,1),0)</f>
        <v>0</v>
      </c>
      <c r="J34">
        <v>30</v>
      </c>
      <c r="K34" t="str">
        <f t="shared" ref="K34:K53" si="10">IF(J34&lt;=$I$3,INDEX(H$5:H$54,MATCH(J34,I$5:I$54,0)),"")</f>
        <v/>
      </c>
    </row>
    <row r="35" spans="3:11" ht="15">
      <c r="C35" s="153">
        <f>служ!$B$9</f>
        <v>6</v>
      </c>
      <c r="D35" s="154"/>
      <c r="F35">
        <f t="shared" si="7"/>
        <v>0</v>
      </c>
      <c r="G35">
        <f t="shared" si="8"/>
        <v>0</v>
      </c>
      <c r="H35" t="str">
        <f t="shared" si="9"/>
        <v/>
      </c>
      <c r="I35">
        <f>IF(F35&lt;&gt;0,1+LARGE(I$5:I34,1),0)</f>
        <v>0</v>
      </c>
      <c r="J35">
        <v>31</v>
      </c>
      <c r="K35" t="str">
        <f t="shared" si="10"/>
        <v/>
      </c>
    </row>
    <row r="36" spans="3:11" ht="15">
      <c r="C36" s="153">
        <f>служ!$B$9</f>
        <v>6</v>
      </c>
      <c r="D36" s="154"/>
      <c r="F36">
        <f t="shared" si="7"/>
        <v>0</v>
      </c>
      <c r="G36">
        <f t="shared" si="8"/>
        <v>0</v>
      </c>
      <c r="H36" t="str">
        <f t="shared" si="9"/>
        <v/>
      </c>
      <c r="I36">
        <f>IF(F36&lt;&gt;0,1+LARGE(I$5:I35,1),0)</f>
        <v>0</v>
      </c>
      <c r="J36">
        <v>32</v>
      </c>
      <c r="K36" t="str">
        <f t="shared" si="10"/>
        <v/>
      </c>
    </row>
    <row r="37" spans="3:11" ht="15">
      <c r="C37" s="153">
        <f>служ!$B$9</f>
        <v>6</v>
      </c>
      <c r="D37" s="154"/>
      <c r="F37">
        <f t="shared" si="7"/>
        <v>0</v>
      </c>
      <c r="G37">
        <f t="shared" si="8"/>
        <v>0</v>
      </c>
      <c r="H37" t="str">
        <f t="shared" si="9"/>
        <v/>
      </c>
      <c r="I37">
        <f>IF(F37&lt;&gt;0,1+LARGE(I$5:I36,1),0)</f>
        <v>0</v>
      </c>
      <c r="J37">
        <v>33</v>
      </c>
      <c r="K37" t="str">
        <f t="shared" si="10"/>
        <v/>
      </c>
    </row>
    <row r="38" spans="3:11" ht="15">
      <c r="C38" s="153">
        <f>служ!$B$9</f>
        <v>6</v>
      </c>
      <c r="D38" s="154"/>
      <c r="F38">
        <f t="shared" si="7"/>
        <v>0</v>
      </c>
      <c r="G38">
        <f t="shared" si="8"/>
        <v>0</v>
      </c>
      <c r="H38" t="str">
        <f t="shared" si="9"/>
        <v/>
      </c>
      <c r="I38">
        <f>IF(F38&lt;&gt;0,1+LARGE(I$5:I37,1),0)</f>
        <v>0</v>
      </c>
      <c r="J38">
        <v>34</v>
      </c>
      <c r="K38" t="str">
        <f t="shared" si="10"/>
        <v/>
      </c>
    </row>
    <row r="39" spans="3:11" ht="15">
      <c r="C39" s="153">
        <f>служ!$B$9</f>
        <v>6</v>
      </c>
      <c r="D39" s="154"/>
      <c r="F39">
        <f t="shared" si="7"/>
        <v>0</v>
      </c>
      <c r="G39">
        <f t="shared" si="8"/>
        <v>0</v>
      </c>
      <c r="H39" t="str">
        <f t="shared" si="9"/>
        <v/>
      </c>
      <c r="I39">
        <f>IF(F39&lt;&gt;0,1+LARGE(I$5:I38,1),0)</f>
        <v>0</v>
      </c>
      <c r="J39">
        <v>35</v>
      </c>
      <c r="K39" t="str">
        <f t="shared" si="10"/>
        <v/>
      </c>
    </row>
    <row r="40" spans="3:11" ht="15">
      <c r="C40" s="153">
        <f>служ!$B$9</f>
        <v>6</v>
      </c>
      <c r="D40" s="154"/>
      <c r="F40">
        <f t="shared" si="7"/>
        <v>0</v>
      </c>
      <c r="G40">
        <f t="shared" si="8"/>
        <v>0</v>
      </c>
      <c r="H40" t="str">
        <f t="shared" si="9"/>
        <v/>
      </c>
      <c r="I40">
        <f>IF(F40&lt;&gt;0,1+LARGE(I$5:I39,1),0)</f>
        <v>0</v>
      </c>
      <c r="J40">
        <v>36</v>
      </c>
      <c r="K40" t="str">
        <f t="shared" si="10"/>
        <v/>
      </c>
    </row>
    <row r="41" spans="3:11" ht="15">
      <c r="C41" s="153">
        <f>служ!$B$9</f>
        <v>6</v>
      </c>
      <c r="D41" s="154"/>
      <c r="F41">
        <f t="shared" si="7"/>
        <v>0</v>
      </c>
      <c r="G41">
        <f t="shared" si="8"/>
        <v>0</v>
      </c>
      <c r="H41" t="str">
        <f t="shared" si="9"/>
        <v/>
      </c>
      <c r="I41">
        <f>IF(F41&lt;&gt;0,1+LARGE(I$5:I40,1),0)</f>
        <v>0</v>
      </c>
      <c r="J41">
        <v>37</v>
      </c>
      <c r="K41" t="str">
        <f t="shared" si="10"/>
        <v/>
      </c>
    </row>
    <row r="42" spans="3:11" ht="15">
      <c r="C42" s="153">
        <f>служ!$B$9</f>
        <v>6</v>
      </c>
      <c r="D42" s="154"/>
      <c r="F42">
        <f t="shared" si="7"/>
        <v>0</v>
      </c>
      <c r="G42">
        <f t="shared" si="8"/>
        <v>0</v>
      </c>
      <c r="H42" t="str">
        <f t="shared" si="9"/>
        <v/>
      </c>
      <c r="I42">
        <f>IF(F42&lt;&gt;0,1+LARGE(I$5:I41,1),0)</f>
        <v>0</v>
      </c>
      <c r="J42">
        <v>38</v>
      </c>
      <c r="K42" t="str">
        <f t="shared" si="10"/>
        <v/>
      </c>
    </row>
    <row r="43" spans="3:11" ht="15">
      <c r="C43" s="153">
        <f>служ!$B$9</f>
        <v>6</v>
      </c>
      <c r="D43" s="154"/>
      <c r="F43">
        <f t="shared" si="7"/>
        <v>0</v>
      </c>
      <c r="G43">
        <f t="shared" si="8"/>
        <v>0</v>
      </c>
      <c r="H43" t="str">
        <f t="shared" si="9"/>
        <v/>
      </c>
      <c r="I43">
        <f>IF(F43&lt;&gt;0,1+LARGE(I$5:I42,1),0)</f>
        <v>0</v>
      </c>
      <c r="J43">
        <v>39</v>
      </c>
      <c r="K43" t="str">
        <f t="shared" si="10"/>
        <v/>
      </c>
    </row>
    <row r="44" spans="3:11" ht="15">
      <c r="C44" s="153">
        <f>служ!$B$9</f>
        <v>6</v>
      </c>
      <c r="D44" s="154"/>
      <c r="F44">
        <f t="shared" si="7"/>
        <v>0</v>
      </c>
      <c r="G44">
        <f t="shared" si="8"/>
        <v>0</v>
      </c>
      <c r="H44" t="str">
        <f t="shared" si="9"/>
        <v/>
      </c>
      <c r="I44">
        <f>IF(F44&lt;&gt;0,1+LARGE(I$5:I43,1),0)</f>
        <v>0</v>
      </c>
      <c r="J44">
        <v>40</v>
      </c>
      <c r="K44" t="str">
        <f t="shared" si="10"/>
        <v/>
      </c>
    </row>
    <row r="45" spans="3:11" ht="15">
      <c r="C45" s="153">
        <f>служ!$B$9</f>
        <v>6</v>
      </c>
      <c r="D45" s="154"/>
      <c r="F45">
        <f t="shared" si="7"/>
        <v>0</v>
      </c>
      <c r="G45">
        <f t="shared" si="8"/>
        <v>0</v>
      </c>
      <c r="H45" t="str">
        <f t="shared" si="9"/>
        <v/>
      </c>
      <c r="I45">
        <f>IF(F45&lt;&gt;0,1+LARGE(I$5:I44,1),0)</f>
        <v>0</v>
      </c>
      <c r="J45">
        <v>41</v>
      </c>
      <c r="K45" t="str">
        <f t="shared" si="10"/>
        <v/>
      </c>
    </row>
    <row r="46" spans="3:11" ht="15">
      <c r="C46" s="153">
        <f>служ!$B$9</f>
        <v>6</v>
      </c>
      <c r="D46" s="154"/>
      <c r="F46">
        <f t="shared" si="7"/>
        <v>0</v>
      </c>
      <c r="G46">
        <f t="shared" si="8"/>
        <v>0</v>
      </c>
      <c r="H46" t="str">
        <f t="shared" si="9"/>
        <v/>
      </c>
      <c r="I46">
        <f>IF(F46&lt;&gt;0,1+LARGE(I$5:I45,1),0)</f>
        <v>0</v>
      </c>
      <c r="J46">
        <v>42</v>
      </c>
      <c r="K46" t="str">
        <f t="shared" si="10"/>
        <v/>
      </c>
    </row>
    <row r="47" spans="3:11" ht="15">
      <c r="C47" s="153">
        <f>служ!$B$9</f>
        <v>6</v>
      </c>
      <c r="D47" s="154"/>
      <c r="F47">
        <f t="shared" si="7"/>
        <v>0</v>
      </c>
      <c r="G47">
        <f t="shared" si="8"/>
        <v>0</v>
      </c>
      <c r="H47" t="str">
        <f t="shared" si="9"/>
        <v/>
      </c>
      <c r="I47">
        <f>IF(F47&lt;&gt;0,1+LARGE(I$5:I46,1),0)</f>
        <v>0</v>
      </c>
      <c r="J47">
        <v>43</v>
      </c>
      <c r="K47" t="str">
        <f t="shared" si="10"/>
        <v/>
      </c>
    </row>
    <row r="48" spans="3:11" ht="15">
      <c r="C48" s="153">
        <f>служ!$B$9</f>
        <v>6</v>
      </c>
      <c r="D48" s="154"/>
      <c r="F48">
        <f t="shared" si="7"/>
        <v>0</v>
      </c>
      <c r="G48">
        <f t="shared" si="8"/>
        <v>0</v>
      </c>
      <c r="H48" t="str">
        <f t="shared" si="9"/>
        <v/>
      </c>
      <c r="I48">
        <f>IF(F48&lt;&gt;0,1+LARGE(I$5:I47,1),0)</f>
        <v>0</v>
      </c>
      <c r="J48">
        <v>44</v>
      </c>
      <c r="K48" t="str">
        <f t="shared" si="10"/>
        <v/>
      </c>
    </row>
    <row r="49" spans="3:11" ht="15">
      <c r="C49" s="153">
        <f>служ!$B$9</f>
        <v>6</v>
      </c>
      <c r="D49" s="154"/>
      <c r="F49">
        <f t="shared" si="7"/>
        <v>0</v>
      </c>
      <c r="G49">
        <f t="shared" si="8"/>
        <v>0</v>
      </c>
      <c r="H49" t="str">
        <f t="shared" si="9"/>
        <v/>
      </c>
      <c r="I49">
        <f>IF(F49&lt;&gt;0,1+LARGE(I$5:I48,1),0)</f>
        <v>0</v>
      </c>
      <c r="J49">
        <v>45</v>
      </c>
      <c r="K49" t="str">
        <f t="shared" si="10"/>
        <v/>
      </c>
    </row>
    <row r="50" spans="3:11" ht="15">
      <c r="C50" s="153">
        <f>служ!$B$9</f>
        <v>6</v>
      </c>
      <c r="D50" s="154"/>
      <c r="F50">
        <f t="shared" si="7"/>
        <v>0</v>
      </c>
      <c r="G50">
        <f t="shared" si="8"/>
        <v>0</v>
      </c>
      <c r="H50" t="str">
        <f t="shared" si="9"/>
        <v/>
      </c>
      <c r="I50">
        <f>IF(F50&lt;&gt;0,1+LARGE(I$5:I49,1),0)</f>
        <v>0</v>
      </c>
      <c r="J50">
        <v>46</v>
      </c>
      <c r="K50" t="str">
        <f t="shared" si="10"/>
        <v/>
      </c>
    </row>
    <row r="51" spans="3:11" ht="15">
      <c r="C51" s="153">
        <f>служ!$B$9</f>
        <v>6</v>
      </c>
      <c r="D51" s="154"/>
      <c r="F51">
        <f t="shared" si="7"/>
        <v>0</v>
      </c>
      <c r="G51">
        <f t="shared" si="8"/>
        <v>0</v>
      </c>
      <c r="H51" t="str">
        <f t="shared" si="9"/>
        <v/>
      </c>
      <c r="I51">
        <f>IF(F51&lt;&gt;0,1+LARGE(I$5:I50,1),0)</f>
        <v>0</v>
      </c>
      <c r="J51">
        <v>47</v>
      </c>
      <c r="K51" t="str">
        <f t="shared" si="10"/>
        <v/>
      </c>
    </row>
    <row r="52" spans="3:11" ht="15">
      <c r="C52" s="153">
        <f>служ!$B$9</f>
        <v>6</v>
      </c>
      <c r="D52" s="154"/>
      <c r="F52">
        <f t="shared" si="7"/>
        <v>0</v>
      </c>
      <c r="G52">
        <f t="shared" si="8"/>
        <v>0</v>
      </c>
      <c r="H52" t="str">
        <f t="shared" si="9"/>
        <v/>
      </c>
      <c r="I52">
        <f>IF(F52&lt;&gt;0,1+LARGE(I$5:I51,1),0)</f>
        <v>0</v>
      </c>
      <c r="J52">
        <v>48</v>
      </c>
      <c r="K52" t="str">
        <f t="shared" si="10"/>
        <v/>
      </c>
    </row>
    <row r="53" spans="3:11" ht="15">
      <c r="C53" s="153">
        <f>служ!$B$9</f>
        <v>6</v>
      </c>
      <c r="D53" s="154"/>
      <c r="F53">
        <f t="shared" si="7"/>
        <v>0</v>
      </c>
      <c r="G53">
        <f t="shared" si="8"/>
        <v>0</v>
      </c>
      <c r="H53" t="str">
        <f t="shared" si="9"/>
        <v/>
      </c>
      <c r="I53">
        <f>IF(F53&lt;&gt;0,1+LARGE(I$5:I52,1),0)</f>
        <v>0</v>
      </c>
      <c r="J53">
        <v>49</v>
      </c>
      <c r="K53" t="str">
        <f t="shared" si="10"/>
        <v/>
      </c>
    </row>
    <row r="54" spans="3:11" ht="15">
      <c r="C54" s="153">
        <f>служ!$B$9</f>
        <v>6</v>
      </c>
      <c r="D54" s="154"/>
      <c r="F54">
        <f>IF(ISBLANK(D54),0,1)</f>
        <v>0</v>
      </c>
      <c r="G54">
        <f>D54</f>
        <v>0</v>
      </c>
      <c r="H54" t="str">
        <f>TRIM(CLEAN(D54))</f>
        <v/>
      </c>
      <c r="I54">
        <f>IF(F54&lt;&gt;0,1+LARGE(I$5:I53,1),0)</f>
        <v>0</v>
      </c>
      <c r="J54">
        <v>50</v>
      </c>
      <c r="K54" t="str">
        <f>IF(J54&lt;=$I$3,INDEX(H$5:H$54,MATCH(J54,I$5:I$54,0)),"")</f>
        <v/>
      </c>
    </row>
    <row r="55" spans="3:11"/>
    <row r="56" spans="3:11" hidden="1"/>
    <row r="57" spans="3:11" hidden="1"/>
    <row r="58" spans="3:11" hidden="1"/>
    <row r="59" spans="3:11" hidden="1"/>
    <row r="60" spans="3:11" hidden="1"/>
    <row r="61" spans="3:11" hidden="1"/>
    <row r="62" spans="3:11" hidden="1"/>
    <row r="63" spans="3:11" hidden="1"/>
    <row r="64" spans="3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</sheetData>
  <sheetProtection password="CF42" sheet="1" objects="1" scenarios="1" selectLockedCells="1"/>
  <mergeCells count="2">
    <mergeCell ref="C3:D3"/>
    <mergeCell ref="C2:S2"/>
  </mergeCells>
  <phoneticPr fontId="37" type="noConversion"/>
  <conditionalFormatting sqref="D5">
    <cfRule type="expression" dxfId="109" priority="1" stopIfTrue="1">
      <formula>$F5=0</formula>
    </cfRule>
  </conditionalFormatting>
  <conditionalFormatting sqref="C2">
    <cfRule type="expression" dxfId="108" priority="2" stopIfTrue="1">
      <formula>ISERR($A$2)</formula>
    </cfRule>
    <cfRule type="expression" dxfId="107" priority="3" stopIfTrue="1">
      <formula>$A$1=1</formula>
    </cfRule>
  </conditionalFormatting>
  <conditionalFormatting sqref="D6:D54">
    <cfRule type="expression" dxfId="106" priority="4" stopIfTrue="1">
      <formula>AND($F5=1,$F6=0)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A1611"/>
  <sheetViews>
    <sheetView tabSelected="1" zoomScale="90" zoomScaleNormal="90" workbookViewId="0">
      <pane xSplit="3" ySplit="9" topLeftCell="D10" activePane="bottomRight" state="frozen"/>
      <selection activeCell="AR58" sqref="AR58"/>
      <selection pane="topRight" activeCell="AR58" sqref="AR58"/>
      <selection pane="bottomLeft" activeCell="AR58" sqref="AR58"/>
      <selection pane="bottomRight" activeCell="W117" sqref="W117"/>
    </sheetView>
  </sheetViews>
  <sheetFormatPr defaultColWidth="0" defaultRowHeight="15" zeroHeight="1"/>
  <cols>
    <col min="1" max="1" width="4" style="41" hidden="1" customWidth="1"/>
    <col min="2" max="2" width="5.42578125" style="41" customWidth="1"/>
    <col min="3" max="3" width="7.5703125" style="41" customWidth="1"/>
    <col min="4" max="4" width="11.42578125" style="41" customWidth="1"/>
    <col min="5" max="5" width="20.85546875" style="41" hidden="1" customWidth="1"/>
    <col min="6" max="6" width="11.42578125" style="41" hidden="1" customWidth="1"/>
    <col min="7" max="23" width="6.7109375" style="41" customWidth="1"/>
    <col min="24" max="29" width="4.7109375" style="41" hidden="1" customWidth="1"/>
    <col min="30" max="46" width="6.140625" style="41" hidden="1" customWidth="1"/>
    <col min="47" max="47" width="8.7109375" style="112" hidden="1" customWidth="1"/>
    <col min="48" max="49" width="9.42578125" style="113" hidden="1" customWidth="1"/>
    <col min="50" max="51" width="4.85546875" style="111" hidden="1" customWidth="1"/>
    <col min="52" max="52" width="14.42578125" style="111" hidden="1" customWidth="1"/>
    <col min="53" max="62" width="4.28515625" style="111" hidden="1" customWidth="1"/>
    <col min="63" max="63" width="4.85546875" style="111" hidden="1" customWidth="1"/>
    <col min="64" max="72" width="4.28515625" style="111" hidden="1" customWidth="1"/>
    <col min="73" max="93" width="3" style="41" hidden="1" customWidth="1"/>
    <col min="94" max="95" width="3.28515625" style="41" hidden="1" customWidth="1"/>
    <col min="96" max="96" width="17.140625" style="41" customWidth="1"/>
    <col min="97" max="97" width="3.7109375" style="41" customWidth="1"/>
    <col min="98" max="98" width="17.5703125" style="41" customWidth="1"/>
    <col min="99" max="99" width="6.7109375" style="41" customWidth="1"/>
    <col min="100" max="100" width="3.5703125" style="41" hidden="1" customWidth="1"/>
    <col min="101" max="104" width="3.7109375" style="41" hidden="1" customWidth="1"/>
    <col min="105" max="105" width="3.7109375" style="41" customWidth="1"/>
    <col min="106" max="16384" width="3.7109375" style="41" hidden="1"/>
  </cols>
  <sheetData>
    <row r="1" spans="1:104" s="20" customFormat="1" ht="15.75">
      <c r="A1" s="20">
        <f>IF(AND(AU9=AU1,AZ9=AU1,Протокол!A3=1,OR(AX9&gt;0,AY9&gt;0)),1,0)</f>
        <v>1</v>
      </c>
      <c r="C1" s="181" t="s">
        <v>307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14">
        <f>B509</f>
        <v>500</v>
      </c>
      <c r="AV1" s="14"/>
      <c r="AW1" s="14"/>
      <c r="AX1" s="11"/>
      <c r="AY1" s="11"/>
      <c r="AZ1" s="1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</row>
    <row r="2" spans="1:104" s="20" customFormat="1" ht="15.75">
      <c r="A2" s="20">
        <f>SUM(D7:AT7,CR7:CT7)</f>
        <v>2746</v>
      </c>
      <c r="C2" s="185" t="str">
        <f>служ!B10&amp;" "&amp;служ!B11</f>
        <v>Проверочная работа по истории 6 класс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</row>
    <row r="3" spans="1:104" s="2" customFormat="1" ht="21" customHeight="1">
      <c r="A3" s="20">
        <f>IF(AND(OR(LEN(D3)=9,),MID(D3,1,3)="sch",IF(ISERR(AU3),0,AU3)),1,0)</f>
        <v>1</v>
      </c>
      <c r="C3" s="16" t="s">
        <v>318</v>
      </c>
      <c r="D3" s="183" t="s">
        <v>448</v>
      </c>
      <c r="E3" s="184"/>
      <c r="F3" s="184"/>
      <c r="G3" s="184"/>
      <c r="H3" s="147" t="str">
        <f>IF(A3=0,"Введенный логин некорректен. Уточните.","")</f>
        <v/>
      </c>
      <c r="I3" s="148"/>
      <c r="J3" s="148"/>
      <c r="K3" s="148"/>
      <c r="L3" s="104"/>
      <c r="N3" s="104"/>
      <c r="O3" s="104"/>
      <c r="P3" s="104"/>
      <c r="Q3" s="104"/>
      <c r="R3" s="104"/>
      <c r="S3" s="104"/>
      <c r="AU3" s="17" t="b">
        <f>AND(VALUE(MID(D3,4,2))&gt;0,VALUE(MID(D3,6,4))&gt;0,LEN(D3)=9)</f>
        <v>1</v>
      </c>
      <c r="AV3" s="85">
        <f>VALUE(MID(D3,4,2))</f>
        <v>5</v>
      </c>
      <c r="AW3" s="85"/>
    </row>
    <row r="4" spans="1:104" s="20" customFormat="1" ht="15.75" hidden="1" customHeight="1">
      <c r="A4" s="20">
        <f>Классы!A1</f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21"/>
      <c r="BM4" s="21"/>
      <c r="BN4" s="21"/>
      <c r="BO4" s="21"/>
      <c r="BP4" s="21"/>
      <c r="BQ4" s="21"/>
      <c r="BR4" s="21"/>
      <c r="BS4" s="21"/>
      <c r="BT4" s="21"/>
    </row>
    <row r="5" spans="1:104" hidden="1"/>
    <row r="6" spans="1:104" s="20" customFormat="1" ht="27" hidden="1" customHeight="1">
      <c r="A6" s="20">
        <f>IF(B6=служ!I3,0,1)</f>
        <v>1</v>
      </c>
      <c r="B6" s="182" t="s">
        <v>98</v>
      </c>
      <c r="C6" s="182"/>
      <c r="D6" s="48"/>
      <c r="E6" s="48"/>
      <c r="F6" s="48"/>
      <c r="G6" s="48"/>
      <c r="H6" s="48"/>
      <c r="I6" s="48"/>
      <c r="J6" s="48"/>
      <c r="K6" s="48"/>
      <c r="L6" s="48"/>
      <c r="M6" s="39"/>
      <c r="N6" s="39"/>
      <c r="O6" s="39"/>
      <c r="P6" s="39"/>
      <c r="Q6" s="45"/>
      <c r="R6" s="45"/>
      <c r="S6" s="32"/>
      <c r="T6" s="32"/>
      <c r="U6" s="32"/>
      <c r="V6" s="32"/>
      <c r="W6" s="39">
        <f>Классы!A1</f>
        <v>1</v>
      </c>
      <c r="X6" s="2">
        <f>Классы!I3</f>
        <v>4</v>
      </c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29"/>
      <c r="AV6" s="29"/>
      <c r="AW6" s="29"/>
      <c r="AX6" s="30"/>
      <c r="AY6" s="30"/>
      <c r="AZ6" s="30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</row>
    <row r="7" spans="1:104" s="20" customFormat="1" ht="15.75" hidden="1" customHeight="1">
      <c r="B7" s="13"/>
      <c r="D7" s="20">
        <f>SUM(D512:D1011)</f>
        <v>394</v>
      </c>
      <c r="F7" s="20">
        <f t="shared" ref="F7:AT7" si="0">SUM(F512:F1011)</f>
        <v>0</v>
      </c>
      <c r="G7" s="20">
        <f t="shared" si="0"/>
        <v>201</v>
      </c>
      <c r="H7" s="20">
        <f t="shared" si="0"/>
        <v>102</v>
      </c>
      <c r="I7" s="20">
        <f t="shared" si="0"/>
        <v>282</v>
      </c>
      <c r="J7" s="20">
        <f t="shared" si="0"/>
        <v>276</v>
      </c>
      <c r="K7" s="20">
        <f t="shared" si="0"/>
        <v>0</v>
      </c>
      <c r="L7" s="20">
        <f t="shared" si="0"/>
        <v>108</v>
      </c>
      <c r="M7" s="20">
        <f t="shared" si="0"/>
        <v>0</v>
      </c>
      <c r="N7" s="20">
        <f t="shared" si="0"/>
        <v>106</v>
      </c>
      <c r="O7" s="20">
        <f t="shared" si="0"/>
        <v>156</v>
      </c>
      <c r="P7" s="20">
        <f t="shared" si="0"/>
        <v>0</v>
      </c>
      <c r="Q7" s="20">
        <f t="shared" si="0"/>
        <v>178</v>
      </c>
      <c r="R7" s="20">
        <f t="shared" si="0"/>
        <v>0</v>
      </c>
      <c r="S7" s="20">
        <f t="shared" si="0"/>
        <v>105</v>
      </c>
      <c r="T7" s="20">
        <f t="shared" si="0"/>
        <v>100</v>
      </c>
      <c r="U7" s="20">
        <f t="shared" si="0"/>
        <v>0</v>
      </c>
      <c r="V7" s="20">
        <f t="shared" si="0"/>
        <v>97</v>
      </c>
      <c r="W7" s="20">
        <f t="shared" si="0"/>
        <v>140</v>
      </c>
      <c r="X7" s="20">
        <f t="shared" si="0"/>
        <v>0</v>
      </c>
      <c r="Y7" s="20">
        <f t="shared" si="0"/>
        <v>0</v>
      </c>
      <c r="Z7" s="20">
        <f t="shared" si="0"/>
        <v>0</v>
      </c>
      <c r="AA7" s="20">
        <f t="shared" si="0"/>
        <v>0</v>
      </c>
      <c r="AB7" s="20">
        <f t="shared" si="0"/>
        <v>0</v>
      </c>
      <c r="AC7" s="20">
        <f t="shared" si="0"/>
        <v>0</v>
      </c>
      <c r="AD7" s="20">
        <f t="shared" si="0"/>
        <v>0</v>
      </c>
      <c r="AE7" s="20">
        <f t="shared" si="0"/>
        <v>0</v>
      </c>
      <c r="AF7" s="20">
        <f t="shared" si="0"/>
        <v>0</v>
      </c>
      <c r="AG7" s="20">
        <f t="shared" si="0"/>
        <v>0</v>
      </c>
      <c r="AH7" s="20">
        <f t="shared" si="0"/>
        <v>0</v>
      </c>
      <c r="AI7" s="20">
        <f t="shared" si="0"/>
        <v>0</v>
      </c>
      <c r="AJ7" s="20">
        <f t="shared" si="0"/>
        <v>0</v>
      </c>
      <c r="AK7" s="20">
        <f t="shared" si="0"/>
        <v>0</v>
      </c>
      <c r="AL7" s="20">
        <f t="shared" si="0"/>
        <v>0</v>
      </c>
      <c r="AM7" s="20">
        <f t="shared" si="0"/>
        <v>0</v>
      </c>
      <c r="AN7" s="20">
        <f t="shared" si="0"/>
        <v>0</v>
      </c>
      <c r="AO7" s="20">
        <f t="shared" si="0"/>
        <v>0</v>
      </c>
      <c r="AP7" s="20">
        <f t="shared" si="0"/>
        <v>0</v>
      </c>
      <c r="AQ7" s="20">
        <f t="shared" si="0"/>
        <v>0</v>
      </c>
      <c r="AR7" s="20">
        <f t="shared" si="0"/>
        <v>0</v>
      </c>
      <c r="AS7" s="20">
        <f t="shared" si="0"/>
        <v>0</v>
      </c>
      <c r="AT7" s="20">
        <f t="shared" si="0"/>
        <v>0</v>
      </c>
      <c r="AU7" s="14"/>
      <c r="AV7" s="14"/>
      <c r="AW7" s="14"/>
      <c r="AX7" s="11"/>
      <c r="AY7" s="11"/>
      <c r="AZ7" s="1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CR7" s="20">
        <f>SUM(CR512:CR1011)</f>
        <v>0</v>
      </c>
      <c r="CS7" s="20">
        <f>SUM(CS512:CS1011)</f>
        <v>0</v>
      </c>
      <c r="CT7" s="20">
        <f>SUM(CT512:CT1011)</f>
        <v>501</v>
      </c>
    </row>
    <row r="8" spans="1:104" s="20" customFormat="1" ht="21" customHeight="1">
      <c r="C8" s="150" t="str">
        <f>IF(ISERR(A2),служ!A55,IF(Классы!A1=0,"Вернитесь к заполнению листа Классы.",IF(A3=0,"Укажите логин.",IF(AU9&lt;AU1,"Введены лишние данные! Очистите строки с красными номерами.",IF(OR(AW9=0,AZ9&lt;AU1),служ!A56,IF(A1=1,"Данные приняты. Продолжите заполнение таблицы или перейдите на следующий лист.",""))))))</f>
        <v>Данные приняты. Продолжите заполнение таблицы или перейдите на следующий лист.</v>
      </c>
      <c r="D8" s="38"/>
      <c r="E8" s="38"/>
      <c r="F8" s="38"/>
      <c r="J8" s="46"/>
      <c r="N8" s="46"/>
      <c r="Q8" s="41"/>
      <c r="R8" s="46"/>
      <c r="AU8" s="22"/>
      <c r="AV8" s="23"/>
      <c r="AW8" s="23"/>
      <c r="AX8" s="21"/>
      <c r="AY8" s="21"/>
      <c r="AZ8" s="24"/>
      <c r="BA8" s="21"/>
      <c r="BB8" s="21">
        <f>служ!C34</f>
        <v>2</v>
      </c>
      <c r="BC8" s="21">
        <f>служ!D34</f>
        <v>1</v>
      </c>
      <c r="BD8" s="21">
        <f>служ!E34</f>
        <v>3</v>
      </c>
      <c r="BE8" s="21">
        <f>служ!F34</f>
        <v>3</v>
      </c>
      <c r="BF8" s="21">
        <f>служ!G34</f>
        <v>5</v>
      </c>
      <c r="BG8" s="21">
        <f>служ!H34</f>
        <v>1</v>
      </c>
      <c r="BH8" s="21">
        <f>служ!I34</f>
        <v>5</v>
      </c>
      <c r="BI8" s="21">
        <f>служ!J34</f>
        <v>1</v>
      </c>
      <c r="BJ8" s="21">
        <f>служ!K34</f>
        <v>2</v>
      </c>
      <c r="BK8" s="21">
        <f>служ!L34</f>
        <v>5</v>
      </c>
      <c r="BL8" s="21">
        <f>служ!C38</f>
        <v>2</v>
      </c>
      <c r="BM8" s="21">
        <f>служ!D38</f>
        <v>5</v>
      </c>
      <c r="BN8" s="21">
        <f>служ!E38</f>
        <v>1</v>
      </c>
      <c r="BO8" s="21">
        <f>служ!F38</f>
        <v>1</v>
      </c>
      <c r="BP8" s="21">
        <f>служ!G38</f>
        <v>4</v>
      </c>
      <c r="BQ8" s="21">
        <f>служ!H38</f>
        <v>1</v>
      </c>
      <c r="BR8" s="21">
        <f>служ!I38</f>
        <v>2</v>
      </c>
      <c r="BS8" s="21">
        <f>служ!J38</f>
        <v>0</v>
      </c>
      <c r="BT8" s="21">
        <f>служ!K38</f>
        <v>0</v>
      </c>
      <c r="BU8" s="21">
        <f>служ!L38</f>
        <v>0</v>
      </c>
      <c r="BV8" s="21">
        <f>служ!C42</f>
        <v>0</v>
      </c>
      <c r="BW8" s="21">
        <f>служ!D42</f>
        <v>0</v>
      </c>
      <c r="BX8" s="21">
        <f>служ!E42</f>
        <v>0</v>
      </c>
      <c r="BY8" s="21">
        <f>служ!F42</f>
        <v>0</v>
      </c>
      <c r="BZ8" s="21">
        <f>служ!G42</f>
        <v>0</v>
      </c>
      <c r="CA8" s="21">
        <f>служ!H42</f>
        <v>0</v>
      </c>
      <c r="CB8" s="21">
        <f>служ!I42</f>
        <v>0</v>
      </c>
      <c r="CC8" s="21">
        <f>служ!J42</f>
        <v>0</v>
      </c>
      <c r="CD8" s="21">
        <f>служ!K42</f>
        <v>0</v>
      </c>
      <c r="CE8" s="21">
        <f>служ!L42</f>
        <v>0</v>
      </c>
      <c r="CF8" s="21">
        <f>служ!C46</f>
        <v>0</v>
      </c>
      <c r="CG8" s="21">
        <f>служ!D46</f>
        <v>0</v>
      </c>
      <c r="CH8" s="21">
        <f>служ!E46</f>
        <v>0</v>
      </c>
      <c r="CI8" s="21">
        <f>служ!F46</f>
        <v>0</v>
      </c>
      <c r="CJ8" s="21">
        <f>служ!G46</f>
        <v>0</v>
      </c>
      <c r="CK8" s="21">
        <f>служ!H46</f>
        <v>0</v>
      </c>
      <c r="CL8" s="21">
        <f>служ!I46</f>
        <v>0</v>
      </c>
      <c r="CM8" s="21">
        <f>служ!J46</f>
        <v>0</v>
      </c>
      <c r="CN8" s="21">
        <f>служ!K46</f>
        <v>0</v>
      </c>
      <c r="CO8" s="21">
        <f>служ!L46</f>
        <v>0</v>
      </c>
    </row>
    <row r="9" spans="1:104" s="20" customFormat="1" ht="64.5" customHeight="1">
      <c r="A9" s="106"/>
      <c r="B9" s="25" t="s">
        <v>4</v>
      </c>
      <c r="C9" s="31" t="s">
        <v>310</v>
      </c>
      <c r="D9" s="109" t="s">
        <v>408</v>
      </c>
      <c r="E9" s="31"/>
      <c r="F9" s="109" t="s">
        <v>394</v>
      </c>
      <c r="G9" s="31" t="str">
        <f>служ!C32&amp;"
"&amp;служ!C34&amp;"б"</f>
        <v>1
2б</v>
      </c>
      <c r="H9" s="31" t="str">
        <f>служ!D32&amp;"
"&amp;служ!D34&amp;"б"</f>
        <v>2
1б</v>
      </c>
      <c r="I9" s="31" t="str">
        <f>служ!E32&amp;"
"&amp;служ!E34&amp;"б"</f>
        <v>3
3б</v>
      </c>
      <c r="J9" s="31" t="str">
        <f>служ!F32&amp;"
"&amp;служ!F34&amp;"б"</f>
        <v>4
3б</v>
      </c>
      <c r="K9" s="31" t="str">
        <f>служ!G32</f>
        <v>тема 4</v>
      </c>
      <c r="L9" s="31" t="str">
        <f>служ!H32&amp;"
"&amp;служ!H34&amp;"б"</f>
        <v>5
1б</v>
      </c>
      <c r="M9" s="31" t="str">
        <f>служ!I32</f>
        <v>тема 5</v>
      </c>
      <c r="N9" s="31" t="str">
        <f>служ!J32&amp;"
"&amp;служ!J34&amp;"б"</f>
        <v>6(1)
1б</v>
      </c>
      <c r="O9" s="31" t="str">
        <f>служ!K32&amp;"
"&amp;служ!K34&amp;"б"</f>
        <v>6(2)
2б</v>
      </c>
      <c r="P9" s="31" t="str">
        <f>служ!L32</f>
        <v>тема 6</v>
      </c>
      <c r="Q9" s="31" t="str">
        <f>служ!C36&amp;"
"&amp;служ!C38&amp;"б"</f>
        <v>7
2б</v>
      </c>
      <c r="R9" s="31" t="str">
        <f>служ!D36</f>
        <v>тема 7</v>
      </c>
      <c r="S9" s="31" t="str">
        <f>служ!E36&amp;"
"&amp;служ!E38&amp;"б"</f>
        <v>8
1б</v>
      </c>
      <c r="T9" s="31" t="str">
        <f>служ!F36&amp;"
"&amp;служ!F38&amp;"б"</f>
        <v>9
1б</v>
      </c>
      <c r="U9" s="31" t="str">
        <f>служ!G36</f>
        <v>тема 9</v>
      </c>
      <c r="V9" s="31" t="str">
        <f>служ!H36&amp;"
"&amp;служ!H38&amp;"б"</f>
        <v>10(1)
1б</v>
      </c>
      <c r="W9" s="31" t="str">
        <f>служ!I36&amp;"
"&amp;служ!I38&amp;"б"</f>
        <v>10(2)
2б</v>
      </c>
      <c r="X9" s="31" t="str">
        <f>служ!J36&amp;"
"&amp;служ!J38&amp;"б"</f>
        <v>нет
0б</v>
      </c>
      <c r="Y9" s="31" t="str">
        <f>служ!K36&amp;"
"&amp;служ!K38&amp;"б"</f>
        <v>нет
0б</v>
      </c>
      <c r="Z9" s="31" t="str">
        <f>служ!L36&amp;"
"&amp;служ!L38&amp;"б"</f>
        <v>нет
0б</v>
      </c>
      <c r="AA9" s="31" t="str">
        <f>служ!C40&amp;"
"&amp;служ!C42&amp;"б"</f>
        <v>нет
0б</v>
      </c>
      <c r="AB9" s="31" t="str">
        <f>служ!D40&amp;"
"&amp;служ!D42&amp;"б"</f>
        <v>нет
0б</v>
      </c>
      <c r="AC9" s="31" t="str">
        <f>служ!E40&amp;"
"&amp;служ!E42&amp;"б"</f>
        <v>нет
0б</v>
      </c>
      <c r="AD9" s="31" t="str">
        <f>служ!F40&amp;"
"&amp;служ!F42&amp;"б"</f>
        <v>нет
0б</v>
      </c>
      <c r="AE9" s="31" t="str">
        <f>служ!G40&amp;"
"&amp;служ!G42&amp;"б"</f>
        <v>нет
0б</v>
      </c>
      <c r="AF9" s="31" t="str">
        <f>служ!H40&amp;"
"&amp;служ!H42&amp;"б"</f>
        <v>нет
0б</v>
      </c>
      <c r="AG9" s="31" t="str">
        <f>служ!I40&amp;"
"&amp;служ!I42&amp;"б"</f>
        <v>нет
0б</v>
      </c>
      <c r="AH9" s="31" t="str">
        <f>служ!J40&amp;"
"&amp;служ!J42&amp;"б"</f>
        <v>нет
0б</v>
      </c>
      <c r="AI9" s="31" t="str">
        <f>служ!K40&amp;"
"&amp;служ!K42&amp;"б"</f>
        <v>нет
0б</v>
      </c>
      <c r="AJ9" s="31" t="str">
        <f>служ!L40&amp;"
"&amp;служ!L42&amp;"б"</f>
        <v>нет
0б</v>
      </c>
      <c r="AK9" s="31" t="str">
        <f>служ!C44&amp;"
"&amp;служ!C46&amp;"б"</f>
        <v>нет
0б</v>
      </c>
      <c r="AL9" s="31" t="str">
        <f>служ!D44&amp;"
"&amp;служ!D46&amp;"б"</f>
        <v>нет
0б</v>
      </c>
      <c r="AM9" s="31" t="str">
        <f>служ!E44&amp;"
"&amp;служ!E46&amp;"б"</f>
        <v>нет
0б</v>
      </c>
      <c r="AN9" s="31" t="str">
        <f>служ!F44&amp;"
"&amp;служ!F46&amp;"б"</f>
        <v>нет
0б</v>
      </c>
      <c r="AO9" s="31" t="str">
        <f>служ!G44&amp;"
"&amp;служ!G46&amp;"б"</f>
        <v>нет
0б</v>
      </c>
      <c r="AP9" s="31" t="str">
        <f>служ!H44&amp;"
"&amp;служ!H46&amp;"б"</f>
        <v>нет
0б</v>
      </c>
      <c r="AQ9" s="31" t="str">
        <f>служ!I44&amp;"
"&amp;служ!I46&amp;"б"</f>
        <v>нет
0б</v>
      </c>
      <c r="AR9" s="31" t="str">
        <f>служ!J44&amp;"
"&amp;служ!J46&amp;"б"</f>
        <v>нет
0б</v>
      </c>
      <c r="AS9" s="31" t="str">
        <f>служ!K44&amp;"
"&amp;служ!K46&amp;"б"</f>
        <v>нет
0б</v>
      </c>
      <c r="AT9" s="31" t="str">
        <f>служ!L44&amp;"
"&amp;служ!L46&amp;"б"</f>
        <v>нет
0б</v>
      </c>
      <c r="AU9" s="26">
        <f t="shared" ref="AU9:AZ9" si="1">SUM(AU10:AU509)</f>
        <v>500</v>
      </c>
      <c r="AV9" s="26">
        <f t="shared" si="1"/>
        <v>500</v>
      </c>
      <c r="AW9" s="26">
        <f t="shared" si="1"/>
        <v>112</v>
      </c>
      <c r="AX9" s="27">
        <f t="shared" si="1"/>
        <v>0</v>
      </c>
      <c r="AY9" s="27">
        <f t="shared" si="1"/>
        <v>112</v>
      </c>
      <c r="AZ9" s="27">
        <f t="shared" si="1"/>
        <v>500</v>
      </c>
      <c r="BA9" s="24" t="str">
        <f>служ!I12</f>
        <v>есть</v>
      </c>
      <c r="BB9" s="24" t="str">
        <f>служ!C33&amp;":"&amp;служ!C32</f>
        <v>1:1</v>
      </c>
      <c r="BC9" s="24" t="str">
        <f>служ!D33&amp;":"&amp;служ!D32</f>
        <v>2:2</v>
      </c>
      <c r="BD9" s="24" t="str">
        <f>служ!E33&amp;":"&amp;служ!E32</f>
        <v>3:3</v>
      </c>
      <c r="BE9" s="24" t="str">
        <f>служ!F33&amp;":"&amp;служ!F32</f>
        <v>4:4</v>
      </c>
      <c r="BF9" s="24" t="str">
        <f>служ!G33&amp;":"&amp;служ!G32</f>
        <v>5:тема 4</v>
      </c>
      <c r="BG9" s="24" t="str">
        <f>служ!H33&amp;":"&amp;служ!H32</f>
        <v>6:5</v>
      </c>
      <c r="BH9" s="24" t="str">
        <f>служ!I33&amp;":"&amp;служ!I32</f>
        <v>7:тема 5</v>
      </c>
      <c r="BI9" s="24" t="str">
        <f>служ!J33&amp;":"&amp;служ!J32</f>
        <v>8:6(1)</v>
      </c>
      <c r="BJ9" s="24" t="str">
        <f>служ!K33&amp;":"&amp;служ!K32</f>
        <v>9:6(2)</v>
      </c>
      <c r="BK9" s="24" t="str">
        <f>служ!L33&amp;":"&amp;служ!L32</f>
        <v>10:тема 6</v>
      </c>
      <c r="BL9" s="24" t="str">
        <f>служ!C37&amp;":"&amp;служ!C36</f>
        <v>11:7</v>
      </c>
      <c r="BM9" s="24" t="str">
        <f>служ!D37&amp;":"&amp;служ!D36</f>
        <v>12:тема 7</v>
      </c>
      <c r="BN9" s="24" t="str">
        <f>служ!E37&amp;":"&amp;служ!E36</f>
        <v>13:8</v>
      </c>
      <c r="BO9" s="24" t="str">
        <f>служ!F37&amp;":"&amp;служ!F36</f>
        <v>14:9</v>
      </c>
      <c r="BP9" s="24" t="str">
        <f>служ!G37&amp;":"&amp;служ!G36</f>
        <v>16:тема 9</v>
      </c>
      <c r="BQ9" s="24" t="str">
        <f>служ!H37&amp;":"&amp;служ!H36</f>
        <v>16:10(1)</v>
      </c>
      <c r="BR9" s="24" t="str">
        <f>служ!I37&amp;":"&amp;служ!I36</f>
        <v>17:10(2)</v>
      </c>
      <c r="BS9" s="24" t="str">
        <f>служ!J37&amp;":"&amp;служ!J36</f>
        <v>18:нет</v>
      </c>
      <c r="BT9" s="24" t="str">
        <f>служ!K37&amp;":"&amp;служ!K36</f>
        <v>19:нет</v>
      </c>
      <c r="BU9" s="24" t="str">
        <f>служ!L37&amp;":"&amp;служ!L36</f>
        <v>20:нет</v>
      </c>
      <c r="BV9" s="24" t="str">
        <f>служ!C41&amp;":"&amp;служ!C40</f>
        <v>21:нет</v>
      </c>
      <c r="BW9" s="24" t="str">
        <f>служ!D41&amp;":"&amp;служ!D40</f>
        <v>22:нет</v>
      </c>
      <c r="BX9" s="24" t="str">
        <f>служ!E41&amp;":"&amp;служ!E40</f>
        <v>23:нет</v>
      </c>
      <c r="BY9" s="24" t="str">
        <f>служ!F41&amp;":"&amp;служ!F40</f>
        <v>24:нет</v>
      </c>
      <c r="BZ9" s="24" t="str">
        <f>служ!G41&amp;":"&amp;служ!G40</f>
        <v>25:нет</v>
      </c>
      <c r="CA9" s="24" t="str">
        <f>служ!H41&amp;":"&amp;служ!H40</f>
        <v>26:нет</v>
      </c>
      <c r="CB9" s="24" t="str">
        <f>служ!I41&amp;":"&amp;служ!I40</f>
        <v>27:нет</v>
      </c>
      <c r="CC9" s="24" t="str">
        <f>служ!J41&amp;":"&amp;служ!J40</f>
        <v>28:нет</v>
      </c>
      <c r="CD9" s="24" t="str">
        <f>служ!K41&amp;":"&amp;служ!K40</f>
        <v>29:нет</v>
      </c>
      <c r="CE9" s="24" t="str">
        <f>служ!L41&amp;":"&amp;служ!L40</f>
        <v>30:нет</v>
      </c>
      <c r="CF9" s="24" t="str">
        <f>служ!C45&amp;":"&amp;служ!C44</f>
        <v>31:нет</v>
      </c>
      <c r="CG9" s="24" t="str">
        <f>служ!D45&amp;":"&amp;служ!D44</f>
        <v>32:нет</v>
      </c>
      <c r="CH9" s="24" t="str">
        <f>служ!E45&amp;":"&amp;служ!E44</f>
        <v>33:нет</v>
      </c>
      <c r="CI9" s="24" t="str">
        <f>служ!F45&amp;":"&amp;служ!F44</f>
        <v>34:нет</v>
      </c>
      <c r="CJ9" s="24" t="str">
        <f>служ!G45&amp;":"&amp;служ!G44</f>
        <v>35:нет</v>
      </c>
      <c r="CK9" s="24" t="str">
        <f>служ!H45&amp;":"&amp;служ!H44</f>
        <v>36:нет</v>
      </c>
      <c r="CL9" s="24" t="str">
        <f>служ!I45&amp;":"&amp;служ!I44</f>
        <v>37:нет</v>
      </c>
      <c r="CM9" s="24" t="str">
        <f>служ!J45&amp;":"&amp;служ!J44</f>
        <v>38:нет</v>
      </c>
      <c r="CN9" s="24" t="str">
        <f>служ!K45&amp;":"&amp;служ!K44</f>
        <v>39:нет</v>
      </c>
      <c r="CO9" s="24" t="str">
        <f>служ!L45&amp;":"&amp;служ!L44</f>
        <v>40:нет</v>
      </c>
      <c r="CP9" s="20">
        <f>SUM(CP10:CP509)</f>
        <v>112</v>
      </c>
      <c r="CQ9" s="20">
        <f>SUM(CQ10:CQ509)</f>
        <v>500</v>
      </c>
      <c r="CR9" s="31" t="s">
        <v>379</v>
      </c>
      <c r="CS9" s="109" t="s">
        <v>357</v>
      </c>
      <c r="CT9" s="149" t="s">
        <v>400</v>
      </c>
      <c r="CU9" s="109" t="s">
        <v>356</v>
      </c>
      <c r="CV9" s="20">
        <f>SUM(CV10:CV509)</f>
        <v>500</v>
      </c>
      <c r="CW9" s="20">
        <f>SUM(CW10:CW509)</f>
        <v>500</v>
      </c>
      <c r="CX9" s="20">
        <f>SUM(CX10:CX509)</f>
        <v>500</v>
      </c>
    </row>
    <row r="10" spans="1:104" s="20" customFormat="1">
      <c r="B10" s="107">
        <v>1</v>
      </c>
      <c r="C10" s="25">
        <v>6001</v>
      </c>
      <c r="D10" s="108">
        <v>4</v>
      </c>
      <c r="E10" s="168"/>
      <c r="F10" s="169"/>
      <c r="G10" s="161">
        <v>2</v>
      </c>
      <c r="H10" s="161">
        <v>1</v>
      </c>
      <c r="I10" s="161">
        <v>3</v>
      </c>
      <c r="J10" s="161">
        <v>3</v>
      </c>
      <c r="K10" s="161" t="s">
        <v>18</v>
      </c>
      <c r="L10" s="161">
        <v>1</v>
      </c>
      <c r="M10" s="161" t="s">
        <v>17</v>
      </c>
      <c r="N10" s="161">
        <v>1</v>
      </c>
      <c r="O10" s="161">
        <v>2</v>
      </c>
      <c r="P10" s="161" t="s">
        <v>16</v>
      </c>
      <c r="Q10" s="161">
        <v>2</v>
      </c>
      <c r="R10" s="161" t="s">
        <v>17</v>
      </c>
      <c r="S10" s="161">
        <v>1</v>
      </c>
      <c r="T10" s="161">
        <v>1</v>
      </c>
      <c r="U10" s="161" t="s">
        <v>426</v>
      </c>
      <c r="V10" s="161">
        <v>1</v>
      </c>
      <c r="W10" s="161">
        <v>0</v>
      </c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3">
        <f>IF(AND(AY10=0,(COUNTIF(D10:AT10,"*")+COUNTIF(D10:AT10,"&lt;9")+COUNTIF(CR10:CT10,"*")+COUNTIF(CR10:CT10,"&lt;9")-COUNTIF(D10,служ!$AF$3))&gt;0),0,1)</f>
        <v>1</v>
      </c>
      <c r="AV10" s="163">
        <f t="shared" ref="AV10:AV15" si="2">IF(AND($CP10=1,AY10=0),0,1)</f>
        <v>1</v>
      </c>
      <c r="AW10" s="163">
        <f t="shared" ref="AW10:AW15" si="3">IF($AY10=1,1,0)</f>
        <v>1</v>
      </c>
      <c r="AX10" s="164">
        <f>IF(OR(F10="",F10=служ!$AF$3),0,1)</f>
        <v>0</v>
      </c>
      <c r="AY10" s="164">
        <f>IF(OR(D10="",D10=служ!$AF$3),0,1)</f>
        <v>1</v>
      </c>
      <c r="AZ10" s="165">
        <f t="shared" ref="AZ10:AZ15" si="4">IF(SUM(BA10:CO10)+SUM(CV10:CX10)=44,1,0)</f>
        <v>1</v>
      </c>
      <c r="BA10" s="166">
        <f t="shared" ref="BA10:BA73" si="5">IF(AND(ISBLANK(D10),$AX10=1,BA$510=1),0,1)</f>
        <v>1</v>
      </c>
      <c r="BB10" s="166">
        <f>IF(AND(ISBLANK(G10),$AY10=1,BB$510=1,$D10&lt;&gt;служ!$AF$3),0,1)</f>
        <v>1</v>
      </c>
      <c r="BC10" s="166">
        <f>IF(AND(ISBLANK(H10),$AY10=1,BC$510=1,$D10&lt;&gt;служ!$AF$3),0,1)</f>
        <v>1</v>
      </c>
      <c r="BD10" s="166">
        <f>IF(AND(ISBLANK(I10),$AY10=1,BD$510=1,$D10&lt;&gt;служ!$AF$3),0,1)</f>
        <v>1</v>
      </c>
      <c r="BE10" s="166">
        <f>IF(AND(ISBLANK(J10),$AY10=1,BE$510=1,$D10&lt;&gt;служ!$AF$3),0,1)</f>
        <v>1</v>
      </c>
      <c r="BF10" s="166">
        <f>IF(AND(ISBLANK(K10),$AY10=1,BF$510=1,$D10&lt;&gt;служ!$AF$3,J10&lt;&gt;"X"),0,1)</f>
        <v>1</v>
      </c>
      <c r="BG10" s="166">
        <f>IF(AND(ISBLANK(L10),$AY10=1,BG$510=1,$D10&lt;&gt;служ!$AF$3),0,1)</f>
        <v>1</v>
      </c>
      <c r="BH10" s="166">
        <f>IF(AND(ISBLANK(M10),$AY10=1,BH$510=1,$D10&lt;&gt;служ!$AF$3,L10&lt;&gt;"X"),0,1)</f>
        <v>1</v>
      </c>
      <c r="BI10" s="166">
        <f>IF(AND(ISBLANK(N10),$AY10=1,BI$510=1,$D10&lt;&gt;служ!$AF$3),0,1)</f>
        <v>1</v>
      </c>
      <c r="BJ10" s="166">
        <f>IF(AND(ISBLANK(O10),$AY10=1,BJ$510=1,$D10&lt;&gt;служ!$AF$3),0,1)</f>
        <v>1</v>
      </c>
      <c r="BK10" s="166">
        <f>IF(AND(ISBLANK(P10),$AY10=1,BK$510=1,$D10&lt;&gt;служ!$AF$3,OR(N10&lt;&gt;"X",O10&lt;&gt;"X")),0,1)</f>
        <v>1</v>
      </c>
      <c r="BL10" s="166">
        <f>IF(AND(ISBLANK(Q10),$AY10=1,BL$510=1,$D10&lt;&gt;служ!$AF$3),0,1)</f>
        <v>1</v>
      </c>
      <c r="BM10" s="166">
        <f>IF(AND(ISBLANK(R10),$AY10=1,BM$510=1,$D10&lt;&gt;служ!$AF$3,Q10&lt;&gt;"X"),0,1)</f>
        <v>1</v>
      </c>
      <c r="BN10" s="166">
        <f>IF(AND(ISBLANK(S10),$AY10=1,BN$510=1,$D10&lt;&gt;служ!$AF$3),0,1)</f>
        <v>1</v>
      </c>
      <c r="BO10" s="166">
        <f>IF(AND(ISBLANK(T10),$AY10=1,BO$510=1,$D10&lt;&gt;служ!$AF$3),0,1)</f>
        <v>1</v>
      </c>
      <c r="BP10" s="166">
        <f>IF(AND(ISBLANK(U10),$AY10=1,BP$510=1,$D10&lt;&gt;служ!$AF$3,T10&lt;&gt;"X"),0,1)</f>
        <v>1</v>
      </c>
      <c r="BQ10" s="166">
        <f>IF(AND(ISBLANK(V10),$AY10=1,BQ$510=1,$D10&lt;&gt;служ!$AF$3),0,1)</f>
        <v>1</v>
      </c>
      <c r="BR10" s="166">
        <f>IF(AND(ISBLANK(W10),$AY10=1,BR$510=1,$D10&lt;&gt;служ!$AF$3),0,1)</f>
        <v>1</v>
      </c>
      <c r="BS10" s="166">
        <f>IF(AND(ISBLANK(X10),$AY10=1,BS$510=1,$D10&lt;&gt;служ!$AF$3),0,1)</f>
        <v>1</v>
      </c>
      <c r="BT10" s="166">
        <f>IF(AND(ISBLANK(Y10),$AY10=1,BT$510=1,$D10&lt;&gt;служ!$AF$3),0,1)</f>
        <v>1</v>
      </c>
      <c r="BU10" s="166">
        <f>IF(AND(ISBLANK(Z10),$AY10=1,BU$510=1,$D10&lt;&gt;служ!$AF$3),0,1)</f>
        <v>1</v>
      </c>
      <c r="BV10" s="166">
        <f>IF(AND(ISBLANK(AA10),$AY10=1,BV$510=1,$D10&lt;&gt;служ!$AF$3),0,1)</f>
        <v>1</v>
      </c>
      <c r="BW10" s="166">
        <f>IF(AND(ISBLANK(AB10),$AY10=1,BW$510=1,$D10&lt;&gt;служ!$AF$3),0,1)</f>
        <v>1</v>
      </c>
      <c r="BX10" s="166">
        <f>IF(AND(ISBLANK(AC10),$AY10=1,BX$510=1,$D10&lt;&gt;служ!$AF$3),0,1)</f>
        <v>1</v>
      </c>
      <c r="BY10" s="166">
        <f>IF(AND(ISBLANK(AD10),$AY10=1,BY$510=1,$D10&lt;&gt;служ!$AF$3),0,1)</f>
        <v>1</v>
      </c>
      <c r="BZ10" s="166">
        <f>IF(AND(ISBLANK(AE10),$AY10=1,BZ$510=1,$D10&lt;&gt;служ!$AF$3),0,1)</f>
        <v>1</v>
      </c>
      <c r="CA10" s="166">
        <f>IF(AND(ISBLANK(AF10),$AY10=1,CA$510=1,$D10&lt;&gt;служ!$AF$3),0,1)</f>
        <v>1</v>
      </c>
      <c r="CB10" s="166">
        <f>IF(AND(ISBLANK(AG10),$AY10=1,CB$510=1,$D10&lt;&gt;служ!$AF$3),0,1)</f>
        <v>1</v>
      </c>
      <c r="CC10" s="166">
        <f>IF(AND(ISBLANK(AH10),$AY10=1,CC$510=1,$D10&lt;&gt;служ!$AF$3),0,1)</f>
        <v>1</v>
      </c>
      <c r="CD10" s="166">
        <f>IF(AND(ISBLANK(AI10),$AY10=1,CD$510=1,$D10&lt;&gt;служ!$AF$3),0,1)</f>
        <v>1</v>
      </c>
      <c r="CE10" s="166">
        <f>IF(AND(ISBLANK(AJ10),$AY10=1,CE$510=1,$D10&lt;&gt;служ!$AF$3),0,1)</f>
        <v>1</v>
      </c>
      <c r="CF10" s="166">
        <f>IF(AND(ISBLANK(AK10),$AY10=1,CF$510=1,$D10&lt;&gt;служ!$AF$3),0,1)</f>
        <v>1</v>
      </c>
      <c r="CG10" s="166">
        <f>IF(AND(ISBLANK(AL10),$AY10=1,CG$510=1,$D10&lt;&gt;служ!$AF$3),0,1)</f>
        <v>1</v>
      </c>
      <c r="CH10" s="166">
        <f>IF(AND(ISBLANK(AM10),$AY10=1,CH$510=1,$D10&lt;&gt;служ!$AF$3),0,1)</f>
        <v>1</v>
      </c>
      <c r="CI10" s="166">
        <f>IF(AND(ISBLANK(AN10),$AY10=1,CI$510=1,$D10&lt;&gt;служ!$AF$3),0,1)</f>
        <v>1</v>
      </c>
      <c r="CJ10" s="166">
        <f>IF(AND(ISBLANK(AO10),$AY10=1,CJ$510=1,$D10&lt;&gt;служ!$AF$3),0,1)</f>
        <v>1</v>
      </c>
      <c r="CK10" s="166">
        <f>IF(AND(ISBLANK(AP10),$AY10=1,CK$510=1,$D10&lt;&gt;служ!$AF$3),0,1)</f>
        <v>1</v>
      </c>
      <c r="CL10" s="166">
        <f>IF(AND(ISBLANK(AQ10),$AY10=1,CL$510=1,$D10&lt;&gt;служ!$AF$3),0,1)</f>
        <v>1</v>
      </c>
      <c r="CM10" s="166">
        <f>IF(AND(ISBLANK(AR10),$AY10=1,CM$510=1,$D10&lt;&gt;служ!$AF$3),0,1)</f>
        <v>1</v>
      </c>
      <c r="CN10" s="166">
        <f>IF(AND(ISBLANK(AS10),$AY10=1,CN$510=1,$D10&lt;&gt;служ!$AF$3),0,1)</f>
        <v>1</v>
      </c>
      <c r="CO10" s="166">
        <f>IF(AND(ISBLANK(AT10),$AY10=1,CO$510=1,$D10&lt;&gt;служ!$AF$3),0,1)</f>
        <v>1</v>
      </c>
      <c r="CP10" s="2">
        <f t="shared" ref="CP10:CP15" si="6">IF(D10&gt;0,1,0)</f>
        <v>1</v>
      </c>
      <c r="CQ10" s="2">
        <v>1</v>
      </c>
      <c r="CR10" s="161" t="s">
        <v>449</v>
      </c>
      <c r="CS10" s="161" t="s">
        <v>360</v>
      </c>
      <c r="CT10" s="161">
        <v>5</v>
      </c>
      <c r="CU10" s="167">
        <f>IF(AND(AX10=1,AY10=1),SUM(G10:AT10),IF(AY10=1,SUM(G10:AT10),IF(AX10=1,SUM(Y10:AC10),"")))</f>
        <v>18</v>
      </c>
      <c r="CV10" s="28">
        <f>IF(AND(ISBLANK(CR10),OR(AX10=1,AY10=1)),0,1)</f>
        <v>1</v>
      </c>
      <c r="CW10" s="28">
        <f>IF(AND(ISBLANK(CS10),OR(AX10=1,AY10=1)),0,1)</f>
        <v>1</v>
      </c>
      <c r="CX10" s="28">
        <f>IF(AND(ISBLANK(CT10),OR(AX10=1,AY10=1)),0,1)</f>
        <v>1</v>
      </c>
      <c r="CY10" s="20">
        <f>IF(AND(CP10=0,(COUNTIF(G10:X10,"*")+COUNTIF(G10:X10,"&lt;9"))&gt;0),0,1)</f>
        <v>1</v>
      </c>
      <c r="CZ10" s="20">
        <f>IF(AND(CQ10=0,(COUNTIF(Y10:AC10,"*")+COUNTIF(Y10:AC10,"&lt;9"))&gt;0),0,1)</f>
        <v>1</v>
      </c>
    </row>
    <row r="11" spans="1:104" s="20" customFormat="1">
      <c r="B11" s="107">
        <v>2</v>
      </c>
      <c r="C11" s="25">
        <v>6002</v>
      </c>
      <c r="D11" s="108">
        <v>3</v>
      </c>
      <c r="E11" s="168"/>
      <c r="F11" s="169"/>
      <c r="G11" s="161">
        <v>2</v>
      </c>
      <c r="H11" s="161">
        <v>1</v>
      </c>
      <c r="I11" s="161">
        <v>3</v>
      </c>
      <c r="J11" s="161">
        <v>3</v>
      </c>
      <c r="K11" s="161" t="s">
        <v>18</v>
      </c>
      <c r="L11" s="161">
        <v>1</v>
      </c>
      <c r="M11" s="161" t="s">
        <v>17</v>
      </c>
      <c r="N11" s="161">
        <v>1</v>
      </c>
      <c r="O11" s="161">
        <v>1</v>
      </c>
      <c r="P11" s="161" t="s">
        <v>16</v>
      </c>
      <c r="Q11" s="161">
        <v>2</v>
      </c>
      <c r="R11" s="161" t="s">
        <v>17</v>
      </c>
      <c r="S11" s="161">
        <v>1</v>
      </c>
      <c r="T11" s="161">
        <v>1</v>
      </c>
      <c r="U11" s="161" t="s">
        <v>426</v>
      </c>
      <c r="V11" s="161">
        <v>1</v>
      </c>
      <c r="W11" s="161">
        <v>2</v>
      </c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3">
        <f>IF(AND(AY11=0,(COUNTIF(D11:AT11,"*")+COUNTIF(D11:AT11,"&lt;9")+COUNTIF(CR11:CT11,"*")+COUNTIF(CR11:CT11,"&lt;9")-COUNTIF(D11,служ!$AF$3))&gt;0),0,1)</f>
        <v>1</v>
      </c>
      <c r="AV11" s="163">
        <f t="shared" si="2"/>
        <v>1</v>
      </c>
      <c r="AW11" s="163">
        <f t="shared" si="3"/>
        <v>1</v>
      </c>
      <c r="AX11" s="164">
        <f>IF(OR(F11="",F11=служ!$AF$3),0,1)</f>
        <v>0</v>
      </c>
      <c r="AY11" s="164">
        <f>IF(OR(D11="",D11=служ!$AF$3),0,1)</f>
        <v>1</v>
      </c>
      <c r="AZ11" s="165">
        <f t="shared" si="4"/>
        <v>1</v>
      </c>
      <c r="BA11" s="166">
        <f t="shared" si="5"/>
        <v>1</v>
      </c>
      <c r="BB11" s="166">
        <f>IF(AND(ISBLANK(G11),$AY11=1,BB$510=1,$D11&lt;&gt;служ!$AF$3),0,1)</f>
        <v>1</v>
      </c>
      <c r="BC11" s="166">
        <f>IF(AND(ISBLANK(H11),$AY11=1,BC$510=1,$D11&lt;&gt;служ!$AF$3),0,1)</f>
        <v>1</v>
      </c>
      <c r="BD11" s="166">
        <f>IF(AND(ISBLANK(I11),$AY11=1,BD$510=1,$D11&lt;&gt;служ!$AF$3),0,1)</f>
        <v>1</v>
      </c>
      <c r="BE11" s="166">
        <f>IF(AND(ISBLANK(J11),$AY11=1,BE$510=1,$D11&lt;&gt;служ!$AF$3),0,1)</f>
        <v>1</v>
      </c>
      <c r="BF11" s="166">
        <f>IF(AND(ISBLANK(K11),$AY11=1,BF$510=1,$D11&lt;&gt;служ!$AF$3,J11&lt;&gt;"X"),0,1)</f>
        <v>1</v>
      </c>
      <c r="BG11" s="166">
        <f>IF(AND(ISBLANK(L11),$AY11=1,BG$510=1,$D11&lt;&gt;служ!$AF$3),0,1)</f>
        <v>1</v>
      </c>
      <c r="BH11" s="166">
        <f>IF(AND(ISBLANK(M11),$AY11=1,BH$510=1,$D11&lt;&gt;служ!$AF$3,L11&lt;&gt;"X"),0,1)</f>
        <v>1</v>
      </c>
      <c r="BI11" s="166">
        <f>IF(AND(ISBLANK(N11),$AY11=1,BI$510=1,$D11&lt;&gt;служ!$AF$3),0,1)</f>
        <v>1</v>
      </c>
      <c r="BJ11" s="166">
        <f>IF(AND(ISBLANK(O11),$AY11=1,BJ$510=1,$D11&lt;&gt;служ!$AF$3),0,1)</f>
        <v>1</v>
      </c>
      <c r="BK11" s="166">
        <f>IF(AND(ISBLANK(P11),$AY11=1,BK$510=1,$D11&lt;&gt;служ!$AF$3,OR(N11&lt;&gt;"X",O11&lt;&gt;"X")),0,1)</f>
        <v>1</v>
      </c>
      <c r="BL11" s="166">
        <f>IF(AND(ISBLANK(Q11),$AY11=1,BL$510=1,$D11&lt;&gt;служ!$AF$3),0,1)</f>
        <v>1</v>
      </c>
      <c r="BM11" s="166">
        <f>IF(AND(ISBLANK(R11),$AY11=1,BM$510=1,$D11&lt;&gt;служ!$AF$3,Q11&lt;&gt;"X"),0,1)</f>
        <v>1</v>
      </c>
      <c r="BN11" s="166">
        <f>IF(AND(ISBLANK(S11),$AY11=1,BN$510=1,$D11&lt;&gt;служ!$AF$3),0,1)</f>
        <v>1</v>
      </c>
      <c r="BO11" s="166">
        <f>IF(AND(ISBLANK(T11),$AY11=1,BO$510=1,$D11&lt;&gt;служ!$AF$3),0,1)</f>
        <v>1</v>
      </c>
      <c r="BP11" s="166">
        <f>IF(AND(ISBLANK(U11),$AY11=1,BP$510=1,$D11&lt;&gt;служ!$AF$3,T11&lt;&gt;"X"),0,1)</f>
        <v>1</v>
      </c>
      <c r="BQ11" s="166">
        <f>IF(AND(ISBLANK(V11),$AY11=1,BQ$510=1,$D11&lt;&gt;служ!$AF$3),0,1)</f>
        <v>1</v>
      </c>
      <c r="BR11" s="166">
        <f>IF(AND(ISBLANK(W11),$AY11=1,BR$510=1,$D11&lt;&gt;служ!$AF$3),0,1)</f>
        <v>1</v>
      </c>
      <c r="BS11" s="166">
        <f>IF(AND(ISBLANK(X11),$AY11=1,BS$510=1,$D11&lt;&gt;служ!$AF$3),0,1)</f>
        <v>1</v>
      </c>
      <c r="BT11" s="166">
        <f>IF(AND(ISBLANK(Y11),$AY11=1,BT$510=1,$D11&lt;&gt;служ!$AF$3),0,1)</f>
        <v>1</v>
      </c>
      <c r="BU11" s="166">
        <f>IF(AND(ISBLANK(Z11),$AY11=1,BU$510=1,$D11&lt;&gt;служ!$AF$3),0,1)</f>
        <v>1</v>
      </c>
      <c r="BV11" s="166">
        <f>IF(AND(ISBLANK(AA11),$AY11=1,BV$510=1,$D11&lt;&gt;служ!$AF$3),0,1)</f>
        <v>1</v>
      </c>
      <c r="BW11" s="166">
        <f>IF(AND(ISBLANK(AB11),$AY11=1,BW$510=1,$D11&lt;&gt;служ!$AF$3),0,1)</f>
        <v>1</v>
      </c>
      <c r="BX11" s="166">
        <f>IF(AND(ISBLANK(AC11),$AY11=1,BX$510=1,$D11&lt;&gt;служ!$AF$3),0,1)</f>
        <v>1</v>
      </c>
      <c r="BY11" s="166">
        <f>IF(AND(ISBLANK(AD11),$AY11=1,BY$510=1,$D11&lt;&gt;служ!$AF$3),0,1)</f>
        <v>1</v>
      </c>
      <c r="BZ11" s="166">
        <f>IF(AND(ISBLANK(AE11),$AY11=1,BZ$510=1,$D11&lt;&gt;служ!$AF$3),0,1)</f>
        <v>1</v>
      </c>
      <c r="CA11" s="166">
        <f>IF(AND(ISBLANK(AF11),$AY11=1,CA$510=1,$D11&lt;&gt;служ!$AF$3),0,1)</f>
        <v>1</v>
      </c>
      <c r="CB11" s="166">
        <f>IF(AND(ISBLANK(AG11),$AY11=1,CB$510=1,$D11&lt;&gt;служ!$AF$3),0,1)</f>
        <v>1</v>
      </c>
      <c r="CC11" s="166">
        <f>IF(AND(ISBLANK(AH11),$AY11=1,CC$510=1,$D11&lt;&gt;служ!$AF$3),0,1)</f>
        <v>1</v>
      </c>
      <c r="CD11" s="166">
        <f>IF(AND(ISBLANK(AI11),$AY11=1,CD$510=1,$D11&lt;&gt;служ!$AF$3),0,1)</f>
        <v>1</v>
      </c>
      <c r="CE11" s="166">
        <f>IF(AND(ISBLANK(AJ11),$AY11=1,CE$510=1,$D11&lt;&gt;служ!$AF$3),0,1)</f>
        <v>1</v>
      </c>
      <c r="CF11" s="166">
        <f>IF(AND(ISBLANK(AK11),$AY11=1,CF$510=1,$D11&lt;&gt;служ!$AF$3),0,1)</f>
        <v>1</v>
      </c>
      <c r="CG11" s="166">
        <f>IF(AND(ISBLANK(AL11),$AY11=1,CG$510=1,$D11&lt;&gt;служ!$AF$3),0,1)</f>
        <v>1</v>
      </c>
      <c r="CH11" s="166">
        <f>IF(AND(ISBLANK(AM11),$AY11=1,CH$510=1,$D11&lt;&gt;служ!$AF$3),0,1)</f>
        <v>1</v>
      </c>
      <c r="CI11" s="166">
        <f>IF(AND(ISBLANK(AN11),$AY11=1,CI$510=1,$D11&lt;&gt;служ!$AF$3),0,1)</f>
        <v>1</v>
      </c>
      <c r="CJ11" s="166">
        <f>IF(AND(ISBLANK(AO11),$AY11=1,CJ$510=1,$D11&lt;&gt;служ!$AF$3),0,1)</f>
        <v>1</v>
      </c>
      <c r="CK11" s="166">
        <f>IF(AND(ISBLANK(AP11),$AY11=1,CK$510=1,$D11&lt;&gt;служ!$AF$3),0,1)</f>
        <v>1</v>
      </c>
      <c r="CL11" s="166">
        <f>IF(AND(ISBLANK(AQ11),$AY11=1,CL$510=1,$D11&lt;&gt;служ!$AF$3),0,1)</f>
        <v>1</v>
      </c>
      <c r="CM11" s="166">
        <f>IF(AND(ISBLANK(AR11),$AY11=1,CM$510=1,$D11&lt;&gt;служ!$AF$3),0,1)</f>
        <v>1</v>
      </c>
      <c r="CN11" s="166">
        <f>IF(AND(ISBLANK(AS11),$AY11=1,CN$510=1,$D11&lt;&gt;служ!$AF$3),0,1)</f>
        <v>1</v>
      </c>
      <c r="CO11" s="166">
        <f>IF(AND(ISBLANK(AT11),$AY11=1,CO$510=1,$D11&lt;&gt;служ!$AF$3),0,1)</f>
        <v>1</v>
      </c>
      <c r="CP11" s="2">
        <f t="shared" si="6"/>
        <v>1</v>
      </c>
      <c r="CQ11" s="2">
        <v>1</v>
      </c>
      <c r="CR11" s="161" t="s">
        <v>449</v>
      </c>
      <c r="CS11" s="161" t="s">
        <v>359</v>
      </c>
      <c r="CT11" s="161">
        <v>5</v>
      </c>
      <c r="CU11" s="167">
        <f t="shared" ref="CU11:CU74" si="7">IF(AND(AX11=1,AY11=1),SUM(G11:AT11),IF(AY11=1,SUM(G11:AT11),IF(AX11=1,SUM(Y11:AC11),"")))</f>
        <v>19</v>
      </c>
      <c r="CV11" s="28">
        <f t="shared" ref="CV11:CV74" si="8">IF(AND(ISBLANK(CR11),OR(AX11=1,AY11=1)),0,1)</f>
        <v>1</v>
      </c>
      <c r="CW11" s="28">
        <f t="shared" ref="CW11:CW74" si="9">IF(AND(ISBLANK(CS11),OR(AX11=1,AY11=1)),0,1)</f>
        <v>1</v>
      </c>
      <c r="CX11" s="28">
        <f t="shared" ref="CX11:CX74" si="10">IF(AND(ISBLANK(CT11),OR(AX11=1,AY11=1)),0,1)</f>
        <v>1</v>
      </c>
      <c r="CY11" s="20">
        <f t="shared" ref="CY11:CY74" si="11">IF(AND(CP11=0,(COUNTIF(G11:X11,"*")+COUNTIF(G11:X11,"&lt;9"))&gt;0),0,1)</f>
        <v>1</v>
      </c>
      <c r="CZ11" s="20">
        <f t="shared" ref="CZ11:CZ74" si="12">IF(AND(CQ11=0,(COUNTIF(Y11:AC11,"*")+COUNTIF(Y11:AC11,"&lt;9"))&gt;0),0,1)</f>
        <v>1</v>
      </c>
    </row>
    <row r="12" spans="1:104" s="20" customFormat="1">
      <c r="B12" s="107">
        <v>3</v>
      </c>
      <c r="C12" s="25">
        <v>6003</v>
      </c>
      <c r="D12" s="108">
        <v>3</v>
      </c>
      <c r="E12" s="168"/>
      <c r="F12" s="169"/>
      <c r="G12" s="161">
        <v>2</v>
      </c>
      <c r="H12" s="161">
        <v>1</v>
      </c>
      <c r="I12" s="161">
        <v>3</v>
      </c>
      <c r="J12" s="161">
        <v>3</v>
      </c>
      <c r="K12" s="161" t="s">
        <v>18</v>
      </c>
      <c r="L12" s="161">
        <v>1</v>
      </c>
      <c r="M12" s="161" t="s">
        <v>17</v>
      </c>
      <c r="N12" s="161">
        <v>1</v>
      </c>
      <c r="O12" s="161">
        <v>1</v>
      </c>
      <c r="P12" s="161" t="s">
        <v>16</v>
      </c>
      <c r="Q12" s="161">
        <v>2</v>
      </c>
      <c r="R12" s="161" t="s">
        <v>17</v>
      </c>
      <c r="S12" s="161">
        <v>1</v>
      </c>
      <c r="T12" s="161">
        <v>1</v>
      </c>
      <c r="U12" s="161" t="s">
        <v>426</v>
      </c>
      <c r="V12" s="161">
        <v>1</v>
      </c>
      <c r="W12" s="161">
        <v>0</v>
      </c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3">
        <f>IF(AND(AY12=0,(COUNTIF(D12:AT12,"*")+COUNTIF(D12:AT12,"&lt;9")+COUNTIF(CR12:CT12,"*")+COUNTIF(CR12:CT12,"&lt;9")-COUNTIF(D12,служ!$AF$3))&gt;0),0,1)</f>
        <v>1</v>
      </c>
      <c r="AV12" s="163">
        <f t="shared" si="2"/>
        <v>1</v>
      </c>
      <c r="AW12" s="163">
        <f t="shared" si="3"/>
        <v>1</v>
      </c>
      <c r="AX12" s="164">
        <f>IF(OR(F12="",F12=служ!$AF$3),0,1)</f>
        <v>0</v>
      </c>
      <c r="AY12" s="164">
        <f>IF(OR(D12="",D12=служ!$AF$3),0,1)</f>
        <v>1</v>
      </c>
      <c r="AZ12" s="165">
        <f t="shared" si="4"/>
        <v>1</v>
      </c>
      <c r="BA12" s="166">
        <f t="shared" si="5"/>
        <v>1</v>
      </c>
      <c r="BB12" s="166">
        <f>IF(AND(ISBLANK(G12),$AY12=1,BB$510=1,$D12&lt;&gt;служ!$AF$3),0,1)</f>
        <v>1</v>
      </c>
      <c r="BC12" s="166">
        <f>IF(AND(ISBLANK(H12),$AY12=1,BC$510=1,$D12&lt;&gt;служ!$AF$3),0,1)</f>
        <v>1</v>
      </c>
      <c r="BD12" s="166">
        <f>IF(AND(ISBLANK(I12),$AY12=1,BD$510=1,$D12&lt;&gt;служ!$AF$3),0,1)</f>
        <v>1</v>
      </c>
      <c r="BE12" s="166">
        <f>IF(AND(ISBLANK(J12),$AY12=1,BE$510=1,$D12&lt;&gt;служ!$AF$3),0,1)</f>
        <v>1</v>
      </c>
      <c r="BF12" s="166">
        <f>IF(AND(ISBLANK(K12),$AY12=1,BF$510=1,$D12&lt;&gt;служ!$AF$3,J12&lt;&gt;"X"),0,1)</f>
        <v>1</v>
      </c>
      <c r="BG12" s="166">
        <f>IF(AND(ISBLANK(L12),$AY12=1,BG$510=1,$D12&lt;&gt;служ!$AF$3),0,1)</f>
        <v>1</v>
      </c>
      <c r="BH12" s="166">
        <f>IF(AND(ISBLANK(M12),$AY12=1,BH$510=1,$D12&lt;&gt;служ!$AF$3,L12&lt;&gt;"X"),0,1)</f>
        <v>1</v>
      </c>
      <c r="BI12" s="166">
        <f>IF(AND(ISBLANK(N12),$AY12=1,BI$510=1,$D12&lt;&gt;служ!$AF$3),0,1)</f>
        <v>1</v>
      </c>
      <c r="BJ12" s="166">
        <f>IF(AND(ISBLANK(O12),$AY12=1,BJ$510=1,$D12&lt;&gt;служ!$AF$3),0,1)</f>
        <v>1</v>
      </c>
      <c r="BK12" s="166">
        <f>IF(AND(ISBLANK(P12),$AY12=1,BK$510=1,$D12&lt;&gt;служ!$AF$3,OR(N12&lt;&gt;"X",O12&lt;&gt;"X")),0,1)</f>
        <v>1</v>
      </c>
      <c r="BL12" s="166">
        <f>IF(AND(ISBLANK(Q12),$AY12=1,BL$510=1,$D12&lt;&gt;служ!$AF$3),0,1)</f>
        <v>1</v>
      </c>
      <c r="BM12" s="166">
        <f>IF(AND(ISBLANK(R12),$AY12=1,BM$510=1,$D12&lt;&gt;служ!$AF$3,Q12&lt;&gt;"X"),0,1)</f>
        <v>1</v>
      </c>
      <c r="BN12" s="166">
        <f>IF(AND(ISBLANK(S12),$AY12=1,BN$510=1,$D12&lt;&gt;служ!$AF$3),0,1)</f>
        <v>1</v>
      </c>
      <c r="BO12" s="166">
        <f>IF(AND(ISBLANK(T12),$AY12=1,BO$510=1,$D12&lt;&gt;служ!$AF$3),0,1)</f>
        <v>1</v>
      </c>
      <c r="BP12" s="166">
        <f>IF(AND(ISBLANK(U12),$AY12=1,BP$510=1,$D12&lt;&gt;служ!$AF$3,T12&lt;&gt;"X"),0,1)</f>
        <v>1</v>
      </c>
      <c r="BQ12" s="166">
        <f>IF(AND(ISBLANK(V12),$AY12=1,BQ$510=1,$D12&lt;&gt;служ!$AF$3),0,1)</f>
        <v>1</v>
      </c>
      <c r="BR12" s="166">
        <f>IF(AND(ISBLANK(W12),$AY12=1,BR$510=1,$D12&lt;&gt;служ!$AF$3),0,1)</f>
        <v>1</v>
      </c>
      <c r="BS12" s="166">
        <f>IF(AND(ISBLANK(X12),$AY12=1,BS$510=1,$D12&lt;&gt;служ!$AF$3),0,1)</f>
        <v>1</v>
      </c>
      <c r="BT12" s="166">
        <f>IF(AND(ISBLANK(Y12),$AY12=1,BT$510=1,$D12&lt;&gt;служ!$AF$3),0,1)</f>
        <v>1</v>
      </c>
      <c r="BU12" s="166">
        <f>IF(AND(ISBLANK(Z12),$AY12=1,BU$510=1,$D12&lt;&gt;служ!$AF$3),0,1)</f>
        <v>1</v>
      </c>
      <c r="BV12" s="166">
        <f>IF(AND(ISBLANK(AA12),$AY12=1,BV$510=1,$D12&lt;&gt;служ!$AF$3),0,1)</f>
        <v>1</v>
      </c>
      <c r="BW12" s="166">
        <f>IF(AND(ISBLANK(AB12),$AY12=1,BW$510=1,$D12&lt;&gt;служ!$AF$3),0,1)</f>
        <v>1</v>
      </c>
      <c r="BX12" s="166">
        <f>IF(AND(ISBLANK(AC12),$AY12=1,BX$510=1,$D12&lt;&gt;служ!$AF$3),0,1)</f>
        <v>1</v>
      </c>
      <c r="BY12" s="166">
        <f>IF(AND(ISBLANK(AD12),$AY12=1,BY$510=1,$D12&lt;&gt;служ!$AF$3),0,1)</f>
        <v>1</v>
      </c>
      <c r="BZ12" s="166">
        <f>IF(AND(ISBLANK(AE12),$AY12=1,BZ$510=1,$D12&lt;&gt;служ!$AF$3),0,1)</f>
        <v>1</v>
      </c>
      <c r="CA12" s="166">
        <f>IF(AND(ISBLANK(AF12),$AY12=1,CA$510=1,$D12&lt;&gt;служ!$AF$3),0,1)</f>
        <v>1</v>
      </c>
      <c r="CB12" s="166">
        <f>IF(AND(ISBLANK(AG12),$AY12=1,CB$510=1,$D12&lt;&gt;служ!$AF$3),0,1)</f>
        <v>1</v>
      </c>
      <c r="CC12" s="166">
        <f>IF(AND(ISBLANK(AH12),$AY12=1,CC$510=1,$D12&lt;&gt;служ!$AF$3),0,1)</f>
        <v>1</v>
      </c>
      <c r="CD12" s="166">
        <f>IF(AND(ISBLANK(AI12),$AY12=1,CD$510=1,$D12&lt;&gt;служ!$AF$3),0,1)</f>
        <v>1</v>
      </c>
      <c r="CE12" s="166">
        <f>IF(AND(ISBLANK(AJ12),$AY12=1,CE$510=1,$D12&lt;&gt;служ!$AF$3),0,1)</f>
        <v>1</v>
      </c>
      <c r="CF12" s="166">
        <f>IF(AND(ISBLANK(AK12),$AY12=1,CF$510=1,$D12&lt;&gt;служ!$AF$3),0,1)</f>
        <v>1</v>
      </c>
      <c r="CG12" s="166">
        <f>IF(AND(ISBLANK(AL12),$AY12=1,CG$510=1,$D12&lt;&gt;служ!$AF$3),0,1)</f>
        <v>1</v>
      </c>
      <c r="CH12" s="166">
        <f>IF(AND(ISBLANK(AM12),$AY12=1,CH$510=1,$D12&lt;&gt;служ!$AF$3),0,1)</f>
        <v>1</v>
      </c>
      <c r="CI12" s="166">
        <f>IF(AND(ISBLANK(AN12),$AY12=1,CI$510=1,$D12&lt;&gt;служ!$AF$3),0,1)</f>
        <v>1</v>
      </c>
      <c r="CJ12" s="166">
        <f>IF(AND(ISBLANK(AO12),$AY12=1,CJ$510=1,$D12&lt;&gt;служ!$AF$3),0,1)</f>
        <v>1</v>
      </c>
      <c r="CK12" s="166">
        <f>IF(AND(ISBLANK(AP12),$AY12=1,CK$510=1,$D12&lt;&gt;служ!$AF$3),0,1)</f>
        <v>1</v>
      </c>
      <c r="CL12" s="166">
        <f>IF(AND(ISBLANK(AQ12),$AY12=1,CL$510=1,$D12&lt;&gt;служ!$AF$3),0,1)</f>
        <v>1</v>
      </c>
      <c r="CM12" s="166">
        <f>IF(AND(ISBLANK(AR12),$AY12=1,CM$510=1,$D12&lt;&gt;служ!$AF$3),0,1)</f>
        <v>1</v>
      </c>
      <c r="CN12" s="166">
        <f>IF(AND(ISBLANK(AS12),$AY12=1,CN$510=1,$D12&lt;&gt;служ!$AF$3),0,1)</f>
        <v>1</v>
      </c>
      <c r="CO12" s="166">
        <f>IF(AND(ISBLANK(AT12),$AY12=1,CO$510=1,$D12&lt;&gt;служ!$AF$3),0,1)</f>
        <v>1</v>
      </c>
      <c r="CP12" s="2">
        <f t="shared" si="6"/>
        <v>1</v>
      </c>
      <c r="CQ12" s="2">
        <v>1</v>
      </c>
      <c r="CR12" s="161" t="s">
        <v>449</v>
      </c>
      <c r="CS12" s="161" t="s">
        <v>360</v>
      </c>
      <c r="CT12" s="161">
        <v>5</v>
      </c>
      <c r="CU12" s="167">
        <f t="shared" si="7"/>
        <v>17</v>
      </c>
      <c r="CV12" s="28">
        <f t="shared" si="8"/>
        <v>1</v>
      </c>
      <c r="CW12" s="28">
        <f t="shared" si="9"/>
        <v>1</v>
      </c>
      <c r="CX12" s="28">
        <f t="shared" si="10"/>
        <v>1</v>
      </c>
      <c r="CY12" s="20">
        <f t="shared" si="11"/>
        <v>1</v>
      </c>
      <c r="CZ12" s="20">
        <f t="shared" si="12"/>
        <v>1</v>
      </c>
    </row>
    <row r="13" spans="1:104" s="20" customFormat="1">
      <c r="B13" s="107">
        <v>4</v>
      </c>
      <c r="C13" s="25">
        <v>6004</v>
      </c>
      <c r="D13" s="108">
        <v>4</v>
      </c>
      <c r="E13" s="168"/>
      <c r="F13" s="169"/>
      <c r="G13" s="161">
        <v>2</v>
      </c>
      <c r="H13" s="161">
        <v>0</v>
      </c>
      <c r="I13" s="161">
        <v>1</v>
      </c>
      <c r="J13" s="161">
        <v>2</v>
      </c>
      <c r="K13" s="161" t="s">
        <v>18</v>
      </c>
      <c r="L13" s="161">
        <v>1</v>
      </c>
      <c r="M13" s="161" t="s">
        <v>17</v>
      </c>
      <c r="N13" s="161">
        <v>1</v>
      </c>
      <c r="O13" s="161">
        <v>1</v>
      </c>
      <c r="P13" s="161" t="s">
        <v>16</v>
      </c>
      <c r="Q13" s="161">
        <v>1</v>
      </c>
      <c r="R13" s="161" t="s">
        <v>17</v>
      </c>
      <c r="S13" s="161">
        <v>1</v>
      </c>
      <c r="T13" s="161">
        <v>1</v>
      </c>
      <c r="U13" s="161" t="s">
        <v>426</v>
      </c>
      <c r="V13" s="161">
        <v>1</v>
      </c>
      <c r="W13" s="161">
        <v>0</v>
      </c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3">
        <f>IF(AND(AY13=0,(COUNTIF(D13:AT13,"*")+COUNTIF(D13:AT13,"&lt;9")+COUNTIF(CR13:CT13,"*")+COUNTIF(CR13:CT13,"&lt;9")-COUNTIF(D13,служ!$AF$3))&gt;0),0,1)</f>
        <v>1</v>
      </c>
      <c r="AV13" s="163">
        <f t="shared" si="2"/>
        <v>1</v>
      </c>
      <c r="AW13" s="163">
        <f t="shared" si="3"/>
        <v>1</v>
      </c>
      <c r="AX13" s="164">
        <f>IF(OR(F13="",F13=служ!$AF$3),0,1)</f>
        <v>0</v>
      </c>
      <c r="AY13" s="164">
        <f>IF(OR(D13="",D13=служ!$AF$3),0,1)</f>
        <v>1</v>
      </c>
      <c r="AZ13" s="165">
        <f t="shared" si="4"/>
        <v>1</v>
      </c>
      <c r="BA13" s="166">
        <f t="shared" si="5"/>
        <v>1</v>
      </c>
      <c r="BB13" s="166">
        <f>IF(AND(ISBLANK(G13),$AY13=1,BB$510=1,$D13&lt;&gt;служ!$AF$3),0,1)</f>
        <v>1</v>
      </c>
      <c r="BC13" s="166">
        <f>IF(AND(ISBLANK(H13),$AY13=1,BC$510=1,$D13&lt;&gt;служ!$AF$3),0,1)</f>
        <v>1</v>
      </c>
      <c r="BD13" s="166">
        <f>IF(AND(ISBLANK(I13),$AY13=1,BD$510=1,$D13&lt;&gt;служ!$AF$3),0,1)</f>
        <v>1</v>
      </c>
      <c r="BE13" s="166">
        <f>IF(AND(ISBLANK(J13),$AY13=1,BE$510=1,$D13&lt;&gt;служ!$AF$3),0,1)</f>
        <v>1</v>
      </c>
      <c r="BF13" s="166">
        <f>IF(AND(ISBLANK(K13),$AY13=1,BF$510=1,$D13&lt;&gt;служ!$AF$3,J13&lt;&gt;"X"),0,1)</f>
        <v>1</v>
      </c>
      <c r="BG13" s="166">
        <f>IF(AND(ISBLANK(L13),$AY13=1,BG$510=1,$D13&lt;&gt;служ!$AF$3),0,1)</f>
        <v>1</v>
      </c>
      <c r="BH13" s="166">
        <f>IF(AND(ISBLANK(M13),$AY13=1,BH$510=1,$D13&lt;&gt;служ!$AF$3,L13&lt;&gt;"X"),0,1)</f>
        <v>1</v>
      </c>
      <c r="BI13" s="166">
        <f>IF(AND(ISBLANK(N13),$AY13=1,BI$510=1,$D13&lt;&gt;служ!$AF$3),0,1)</f>
        <v>1</v>
      </c>
      <c r="BJ13" s="166">
        <f>IF(AND(ISBLANK(O13),$AY13=1,BJ$510=1,$D13&lt;&gt;служ!$AF$3),0,1)</f>
        <v>1</v>
      </c>
      <c r="BK13" s="166">
        <f>IF(AND(ISBLANK(P13),$AY13=1,BK$510=1,$D13&lt;&gt;служ!$AF$3,OR(N13&lt;&gt;"X",O13&lt;&gt;"X")),0,1)</f>
        <v>1</v>
      </c>
      <c r="BL13" s="166">
        <f>IF(AND(ISBLANK(Q13),$AY13=1,BL$510=1,$D13&lt;&gt;служ!$AF$3),0,1)</f>
        <v>1</v>
      </c>
      <c r="BM13" s="166">
        <f>IF(AND(ISBLANK(R13),$AY13=1,BM$510=1,$D13&lt;&gt;служ!$AF$3,Q13&lt;&gt;"X"),0,1)</f>
        <v>1</v>
      </c>
      <c r="BN13" s="166">
        <f>IF(AND(ISBLANK(S13),$AY13=1,BN$510=1,$D13&lt;&gt;служ!$AF$3),0,1)</f>
        <v>1</v>
      </c>
      <c r="BO13" s="166">
        <f>IF(AND(ISBLANK(T13),$AY13=1,BO$510=1,$D13&lt;&gt;служ!$AF$3),0,1)</f>
        <v>1</v>
      </c>
      <c r="BP13" s="166">
        <f>IF(AND(ISBLANK(U13),$AY13=1,BP$510=1,$D13&lt;&gt;служ!$AF$3,T13&lt;&gt;"X"),0,1)</f>
        <v>1</v>
      </c>
      <c r="BQ13" s="166">
        <f>IF(AND(ISBLANK(V13),$AY13=1,BQ$510=1,$D13&lt;&gt;служ!$AF$3),0,1)</f>
        <v>1</v>
      </c>
      <c r="BR13" s="166">
        <f>IF(AND(ISBLANK(W13),$AY13=1,BR$510=1,$D13&lt;&gt;служ!$AF$3),0,1)</f>
        <v>1</v>
      </c>
      <c r="BS13" s="166">
        <f>IF(AND(ISBLANK(X13),$AY13=1,BS$510=1,$D13&lt;&gt;служ!$AF$3),0,1)</f>
        <v>1</v>
      </c>
      <c r="BT13" s="166">
        <f>IF(AND(ISBLANK(Y13),$AY13=1,BT$510=1,$D13&lt;&gt;служ!$AF$3),0,1)</f>
        <v>1</v>
      </c>
      <c r="BU13" s="166">
        <f>IF(AND(ISBLANK(Z13),$AY13=1,BU$510=1,$D13&lt;&gt;служ!$AF$3),0,1)</f>
        <v>1</v>
      </c>
      <c r="BV13" s="166">
        <f>IF(AND(ISBLANK(AA13),$AY13=1,BV$510=1,$D13&lt;&gt;служ!$AF$3),0,1)</f>
        <v>1</v>
      </c>
      <c r="BW13" s="166">
        <f>IF(AND(ISBLANK(AB13),$AY13=1,BW$510=1,$D13&lt;&gt;служ!$AF$3),0,1)</f>
        <v>1</v>
      </c>
      <c r="BX13" s="166">
        <f>IF(AND(ISBLANK(AC13),$AY13=1,BX$510=1,$D13&lt;&gt;служ!$AF$3),0,1)</f>
        <v>1</v>
      </c>
      <c r="BY13" s="166">
        <f>IF(AND(ISBLANK(AD13),$AY13=1,BY$510=1,$D13&lt;&gt;служ!$AF$3),0,1)</f>
        <v>1</v>
      </c>
      <c r="BZ13" s="166">
        <f>IF(AND(ISBLANK(AE13),$AY13=1,BZ$510=1,$D13&lt;&gt;служ!$AF$3),0,1)</f>
        <v>1</v>
      </c>
      <c r="CA13" s="166">
        <f>IF(AND(ISBLANK(AF13),$AY13=1,CA$510=1,$D13&lt;&gt;служ!$AF$3),0,1)</f>
        <v>1</v>
      </c>
      <c r="CB13" s="166">
        <f>IF(AND(ISBLANK(AG13),$AY13=1,CB$510=1,$D13&lt;&gt;служ!$AF$3),0,1)</f>
        <v>1</v>
      </c>
      <c r="CC13" s="166">
        <f>IF(AND(ISBLANK(AH13),$AY13=1,CC$510=1,$D13&lt;&gt;служ!$AF$3),0,1)</f>
        <v>1</v>
      </c>
      <c r="CD13" s="166">
        <f>IF(AND(ISBLANK(AI13),$AY13=1,CD$510=1,$D13&lt;&gt;служ!$AF$3),0,1)</f>
        <v>1</v>
      </c>
      <c r="CE13" s="166">
        <f>IF(AND(ISBLANK(AJ13),$AY13=1,CE$510=1,$D13&lt;&gt;служ!$AF$3),0,1)</f>
        <v>1</v>
      </c>
      <c r="CF13" s="166">
        <f>IF(AND(ISBLANK(AK13),$AY13=1,CF$510=1,$D13&lt;&gt;служ!$AF$3),0,1)</f>
        <v>1</v>
      </c>
      <c r="CG13" s="166">
        <f>IF(AND(ISBLANK(AL13),$AY13=1,CG$510=1,$D13&lt;&gt;служ!$AF$3),0,1)</f>
        <v>1</v>
      </c>
      <c r="CH13" s="166">
        <f>IF(AND(ISBLANK(AM13),$AY13=1,CH$510=1,$D13&lt;&gt;служ!$AF$3),0,1)</f>
        <v>1</v>
      </c>
      <c r="CI13" s="166">
        <f>IF(AND(ISBLANK(AN13),$AY13=1,CI$510=1,$D13&lt;&gt;служ!$AF$3),0,1)</f>
        <v>1</v>
      </c>
      <c r="CJ13" s="166">
        <f>IF(AND(ISBLANK(AO13),$AY13=1,CJ$510=1,$D13&lt;&gt;служ!$AF$3),0,1)</f>
        <v>1</v>
      </c>
      <c r="CK13" s="166">
        <f>IF(AND(ISBLANK(AP13),$AY13=1,CK$510=1,$D13&lt;&gt;служ!$AF$3),0,1)</f>
        <v>1</v>
      </c>
      <c r="CL13" s="166">
        <f>IF(AND(ISBLANK(AQ13),$AY13=1,CL$510=1,$D13&lt;&gt;служ!$AF$3),0,1)</f>
        <v>1</v>
      </c>
      <c r="CM13" s="166">
        <f>IF(AND(ISBLANK(AR13),$AY13=1,CM$510=1,$D13&lt;&gt;служ!$AF$3),0,1)</f>
        <v>1</v>
      </c>
      <c r="CN13" s="166">
        <f>IF(AND(ISBLANK(AS13),$AY13=1,CN$510=1,$D13&lt;&gt;служ!$AF$3),0,1)</f>
        <v>1</v>
      </c>
      <c r="CO13" s="166">
        <f>IF(AND(ISBLANK(AT13),$AY13=1,CO$510=1,$D13&lt;&gt;служ!$AF$3),0,1)</f>
        <v>1</v>
      </c>
      <c r="CP13" s="2">
        <f t="shared" si="6"/>
        <v>1</v>
      </c>
      <c r="CQ13" s="2">
        <v>1</v>
      </c>
      <c r="CR13" s="161" t="s">
        <v>449</v>
      </c>
      <c r="CS13" s="161" t="s">
        <v>360</v>
      </c>
      <c r="CT13" s="161">
        <v>4</v>
      </c>
      <c r="CU13" s="167">
        <f t="shared" si="7"/>
        <v>12</v>
      </c>
      <c r="CV13" s="28">
        <f t="shared" si="8"/>
        <v>1</v>
      </c>
      <c r="CW13" s="28">
        <f t="shared" si="9"/>
        <v>1</v>
      </c>
      <c r="CX13" s="28">
        <f t="shared" si="10"/>
        <v>1</v>
      </c>
      <c r="CY13" s="20">
        <f t="shared" si="11"/>
        <v>1</v>
      </c>
      <c r="CZ13" s="20">
        <f t="shared" si="12"/>
        <v>1</v>
      </c>
    </row>
    <row r="14" spans="1:104" s="20" customFormat="1">
      <c r="B14" s="107">
        <v>5</v>
      </c>
      <c r="C14" s="25">
        <v>6005</v>
      </c>
      <c r="D14" s="108">
        <v>3</v>
      </c>
      <c r="E14" s="168"/>
      <c r="F14" s="169"/>
      <c r="G14" s="161">
        <v>2</v>
      </c>
      <c r="H14" s="161">
        <v>1</v>
      </c>
      <c r="I14" s="161">
        <v>2</v>
      </c>
      <c r="J14" s="161">
        <v>2</v>
      </c>
      <c r="K14" s="161" t="s">
        <v>18</v>
      </c>
      <c r="L14" s="161">
        <v>1</v>
      </c>
      <c r="M14" s="161" t="s">
        <v>17</v>
      </c>
      <c r="N14" s="161">
        <v>1</v>
      </c>
      <c r="O14" s="161">
        <v>1</v>
      </c>
      <c r="P14" s="161" t="s">
        <v>16</v>
      </c>
      <c r="Q14" s="161">
        <v>2</v>
      </c>
      <c r="R14" s="161" t="s">
        <v>17</v>
      </c>
      <c r="S14" s="161">
        <v>1</v>
      </c>
      <c r="T14" s="161">
        <v>1</v>
      </c>
      <c r="U14" s="161" t="s">
        <v>426</v>
      </c>
      <c r="V14" s="161">
        <v>1</v>
      </c>
      <c r="W14" s="161">
        <v>1</v>
      </c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3">
        <f>IF(AND(AY14=0,(COUNTIF(D14:AT14,"*")+COUNTIF(D14:AT14,"&lt;9")+COUNTIF(CR14:CT14,"*")+COUNTIF(CR14:CT14,"&lt;9")-COUNTIF(D14,служ!$AF$3))&gt;0),0,1)</f>
        <v>1</v>
      </c>
      <c r="AV14" s="163">
        <f t="shared" si="2"/>
        <v>1</v>
      </c>
      <c r="AW14" s="163">
        <f t="shared" si="3"/>
        <v>1</v>
      </c>
      <c r="AX14" s="164">
        <f>IF(OR(F14="",F14=служ!$AF$3),0,1)</f>
        <v>0</v>
      </c>
      <c r="AY14" s="164">
        <f>IF(OR(D14="",D14=служ!$AF$3),0,1)</f>
        <v>1</v>
      </c>
      <c r="AZ14" s="165">
        <f t="shared" si="4"/>
        <v>1</v>
      </c>
      <c r="BA14" s="166">
        <f t="shared" si="5"/>
        <v>1</v>
      </c>
      <c r="BB14" s="166">
        <f>IF(AND(ISBLANK(G14),$AY14=1,BB$510=1,$D14&lt;&gt;служ!$AF$3),0,1)</f>
        <v>1</v>
      </c>
      <c r="BC14" s="166">
        <f>IF(AND(ISBLANK(H14),$AY14=1,BC$510=1,$D14&lt;&gt;служ!$AF$3),0,1)</f>
        <v>1</v>
      </c>
      <c r="BD14" s="166">
        <f>IF(AND(ISBLANK(I14),$AY14=1,BD$510=1,$D14&lt;&gt;служ!$AF$3),0,1)</f>
        <v>1</v>
      </c>
      <c r="BE14" s="166">
        <f>IF(AND(ISBLANK(J14),$AY14=1,BE$510=1,$D14&lt;&gt;служ!$AF$3),0,1)</f>
        <v>1</v>
      </c>
      <c r="BF14" s="166">
        <f>IF(AND(ISBLANK(K14),$AY14=1,BF$510=1,$D14&lt;&gt;служ!$AF$3,J14&lt;&gt;"X"),0,1)</f>
        <v>1</v>
      </c>
      <c r="BG14" s="166">
        <f>IF(AND(ISBLANK(L14),$AY14=1,BG$510=1,$D14&lt;&gt;служ!$AF$3),0,1)</f>
        <v>1</v>
      </c>
      <c r="BH14" s="166">
        <f>IF(AND(ISBLANK(M14),$AY14=1,BH$510=1,$D14&lt;&gt;служ!$AF$3,L14&lt;&gt;"X"),0,1)</f>
        <v>1</v>
      </c>
      <c r="BI14" s="166">
        <f>IF(AND(ISBLANK(N14),$AY14=1,BI$510=1,$D14&lt;&gt;служ!$AF$3),0,1)</f>
        <v>1</v>
      </c>
      <c r="BJ14" s="166">
        <f>IF(AND(ISBLANK(O14),$AY14=1,BJ$510=1,$D14&lt;&gt;служ!$AF$3),0,1)</f>
        <v>1</v>
      </c>
      <c r="BK14" s="166">
        <f>IF(AND(ISBLANK(P14),$AY14=1,BK$510=1,$D14&lt;&gt;служ!$AF$3,OR(N14&lt;&gt;"X",O14&lt;&gt;"X")),0,1)</f>
        <v>1</v>
      </c>
      <c r="BL14" s="166">
        <f>IF(AND(ISBLANK(Q14),$AY14=1,BL$510=1,$D14&lt;&gt;служ!$AF$3),0,1)</f>
        <v>1</v>
      </c>
      <c r="BM14" s="166">
        <f>IF(AND(ISBLANK(R14),$AY14=1,BM$510=1,$D14&lt;&gt;служ!$AF$3,Q14&lt;&gt;"X"),0,1)</f>
        <v>1</v>
      </c>
      <c r="BN14" s="166">
        <f>IF(AND(ISBLANK(S14),$AY14=1,BN$510=1,$D14&lt;&gt;служ!$AF$3),0,1)</f>
        <v>1</v>
      </c>
      <c r="BO14" s="166">
        <f>IF(AND(ISBLANK(T14),$AY14=1,BO$510=1,$D14&lt;&gt;служ!$AF$3),0,1)</f>
        <v>1</v>
      </c>
      <c r="BP14" s="166">
        <f>IF(AND(ISBLANK(U14),$AY14=1,BP$510=1,$D14&lt;&gt;служ!$AF$3,T14&lt;&gt;"X"),0,1)</f>
        <v>1</v>
      </c>
      <c r="BQ14" s="166">
        <f>IF(AND(ISBLANK(V14),$AY14=1,BQ$510=1,$D14&lt;&gt;служ!$AF$3),0,1)</f>
        <v>1</v>
      </c>
      <c r="BR14" s="166">
        <f>IF(AND(ISBLANK(W14),$AY14=1,BR$510=1,$D14&lt;&gt;служ!$AF$3),0,1)</f>
        <v>1</v>
      </c>
      <c r="BS14" s="166">
        <f>IF(AND(ISBLANK(X14),$AY14=1,BS$510=1,$D14&lt;&gt;служ!$AF$3),0,1)</f>
        <v>1</v>
      </c>
      <c r="BT14" s="166">
        <f>IF(AND(ISBLANK(Y14),$AY14=1,BT$510=1,$D14&lt;&gt;служ!$AF$3),0,1)</f>
        <v>1</v>
      </c>
      <c r="BU14" s="166">
        <f>IF(AND(ISBLANK(Z14),$AY14=1,BU$510=1,$D14&lt;&gt;служ!$AF$3),0,1)</f>
        <v>1</v>
      </c>
      <c r="BV14" s="166">
        <f>IF(AND(ISBLANK(AA14),$AY14=1,BV$510=1,$D14&lt;&gt;служ!$AF$3),0,1)</f>
        <v>1</v>
      </c>
      <c r="BW14" s="166">
        <f>IF(AND(ISBLANK(AB14),$AY14=1,BW$510=1,$D14&lt;&gt;служ!$AF$3),0,1)</f>
        <v>1</v>
      </c>
      <c r="BX14" s="166">
        <f>IF(AND(ISBLANK(AC14),$AY14=1,BX$510=1,$D14&lt;&gt;служ!$AF$3),0,1)</f>
        <v>1</v>
      </c>
      <c r="BY14" s="166">
        <f>IF(AND(ISBLANK(AD14),$AY14=1,BY$510=1,$D14&lt;&gt;служ!$AF$3),0,1)</f>
        <v>1</v>
      </c>
      <c r="BZ14" s="166">
        <f>IF(AND(ISBLANK(AE14),$AY14=1,BZ$510=1,$D14&lt;&gt;служ!$AF$3),0,1)</f>
        <v>1</v>
      </c>
      <c r="CA14" s="166">
        <f>IF(AND(ISBLANK(AF14),$AY14=1,CA$510=1,$D14&lt;&gt;служ!$AF$3),0,1)</f>
        <v>1</v>
      </c>
      <c r="CB14" s="166">
        <f>IF(AND(ISBLANK(AG14),$AY14=1,CB$510=1,$D14&lt;&gt;служ!$AF$3),0,1)</f>
        <v>1</v>
      </c>
      <c r="CC14" s="166">
        <f>IF(AND(ISBLANK(AH14),$AY14=1,CC$510=1,$D14&lt;&gt;служ!$AF$3),0,1)</f>
        <v>1</v>
      </c>
      <c r="CD14" s="166">
        <f>IF(AND(ISBLANK(AI14),$AY14=1,CD$510=1,$D14&lt;&gt;служ!$AF$3),0,1)</f>
        <v>1</v>
      </c>
      <c r="CE14" s="166">
        <f>IF(AND(ISBLANK(AJ14),$AY14=1,CE$510=1,$D14&lt;&gt;служ!$AF$3),0,1)</f>
        <v>1</v>
      </c>
      <c r="CF14" s="166">
        <f>IF(AND(ISBLANK(AK14),$AY14=1,CF$510=1,$D14&lt;&gt;служ!$AF$3),0,1)</f>
        <v>1</v>
      </c>
      <c r="CG14" s="166">
        <f>IF(AND(ISBLANK(AL14),$AY14=1,CG$510=1,$D14&lt;&gt;служ!$AF$3),0,1)</f>
        <v>1</v>
      </c>
      <c r="CH14" s="166">
        <f>IF(AND(ISBLANK(AM14),$AY14=1,CH$510=1,$D14&lt;&gt;служ!$AF$3),0,1)</f>
        <v>1</v>
      </c>
      <c r="CI14" s="166">
        <f>IF(AND(ISBLANK(AN14),$AY14=1,CI$510=1,$D14&lt;&gt;служ!$AF$3),0,1)</f>
        <v>1</v>
      </c>
      <c r="CJ14" s="166">
        <f>IF(AND(ISBLANK(AO14),$AY14=1,CJ$510=1,$D14&lt;&gt;служ!$AF$3),0,1)</f>
        <v>1</v>
      </c>
      <c r="CK14" s="166">
        <f>IF(AND(ISBLANK(AP14),$AY14=1,CK$510=1,$D14&lt;&gt;служ!$AF$3),0,1)</f>
        <v>1</v>
      </c>
      <c r="CL14" s="166">
        <f>IF(AND(ISBLANK(AQ14),$AY14=1,CL$510=1,$D14&lt;&gt;служ!$AF$3),0,1)</f>
        <v>1</v>
      </c>
      <c r="CM14" s="166">
        <f>IF(AND(ISBLANK(AR14),$AY14=1,CM$510=1,$D14&lt;&gt;служ!$AF$3),0,1)</f>
        <v>1</v>
      </c>
      <c r="CN14" s="166">
        <f>IF(AND(ISBLANK(AS14),$AY14=1,CN$510=1,$D14&lt;&gt;служ!$AF$3),0,1)</f>
        <v>1</v>
      </c>
      <c r="CO14" s="166">
        <f>IF(AND(ISBLANK(AT14),$AY14=1,CO$510=1,$D14&lt;&gt;служ!$AF$3),0,1)</f>
        <v>1</v>
      </c>
      <c r="CP14" s="2">
        <f t="shared" si="6"/>
        <v>1</v>
      </c>
      <c r="CQ14" s="2">
        <v>1</v>
      </c>
      <c r="CR14" s="161" t="s">
        <v>449</v>
      </c>
      <c r="CS14" s="161" t="s">
        <v>360</v>
      </c>
      <c r="CT14" s="161">
        <v>4</v>
      </c>
      <c r="CU14" s="167">
        <f t="shared" si="7"/>
        <v>16</v>
      </c>
      <c r="CV14" s="28">
        <f t="shared" si="8"/>
        <v>1</v>
      </c>
      <c r="CW14" s="28">
        <f t="shared" si="9"/>
        <v>1</v>
      </c>
      <c r="CX14" s="28">
        <f t="shared" si="10"/>
        <v>1</v>
      </c>
      <c r="CY14" s="20">
        <f t="shared" si="11"/>
        <v>1</v>
      </c>
      <c r="CZ14" s="20">
        <f t="shared" si="12"/>
        <v>1</v>
      </c>
    </row>
    <row r="15" spans="1:104" s="20" customFormat="1">
      <c r="B15" s="107">
        <v>6</v>
      </c>
      <c r="C15" s="25">
        <v>6006</v>
      </c>
      <c r="D15" s="108">
        <v>4</v>
      </c>
      <c r="E15" s="168"/>
      <c r="F15" s="169"/>
      <c r="G15" s="161">
        <v>2</v>
      </c>
      <c r="H15" s="161">
        <v>1</v>
      </c>
      <c r="I15" s="161">
        <v>3</v>
      </c>
      <c r="J15" s="161">
        <v>3</v>
      </c>
      <c r="K15" s="161" t="s">
        <v>18</v>
      </c>
      <c r="L15" s="161">
        <v>1</v>
      </c>
      <c r="M15" s="161" t="s">
        <v>17</v>
      </c>
      <c r="N15" s="161">
        <v>1</v>
      </c>
      <c r="O15" s="161">
        <v>2</v>
      </c>
      <c r="P15" s="161" t="s">
        <v>16</v>
      </c>
      <c r="Q15" s="161">
        <v>1</v>
      </c>
      <c r="R15" s="161" t="s">
        <v>17</v>
      </c>
      <c r="S15" s="161">
        <v>1</v>
      </c>
      <c r="T15" s="161">
        <v>1</v>
      </c>
      <c r="U15" s="161" t="s">
        <v>426</v>
      </c>
      <c r="V15" s="161">
        <v>1</v>
      </c>
      <c r="W15" s="161">
        <v>2</v>
      </c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3">
        <f>IF(AND(AY15=0,(COUNTIF(D15:AT15,"*")+COUNTIF(D15:AT15,"&lt;9")+COUNTIF(CR15:CT15,"*")+COUNTIF(CR15:CT15,"&lt;9")-COUNTIF(D15,служ!$AF$3))&gt;0),0,1)</f>
        <v>1</v>
      </c>
      <c r="AV15" s="163">
        <f t="shared" si="2"/>
        <v>1</v>
      </c>
      <c r="AW15" s="163">
        <f t="shared" si="3"/>
        <v>1</v>
      </c>
      <c r="AX15" s="164">
        <f>IF(OR(F15="",F15=служ!$AF$3),0,1)</f>
        <v>0</v>
      </c>
      <c r="AY15" s="164">
        <f>IF(OR(D15="",D15=служ!$AF$3),0,1)</f>
        <v>1</v>
      </c>
      <c r="AZ15" s="165">
        <f t="shared" si="4"/>
        <v>1</v>
      </c>
      <c r="BA15" s="166">
        <f t="shared" si="5"/>
        <v>1</v>
      </c>
      <c r="BB15" s="166">
        <f>IF(AND(ISBLANK(G15),$AY15=1,BB$510=1,$D15&lt;&gt;служ!$AF$3),0,1)</f>
        <v>1</v>
      </c>
      <c r="BC15" s="166">
        <f>IF(AND(ISBLANK(H15),$AY15=1,BC$510=1,$D15&lt;&gt;служ!$AF$3),0,1)</f>
        <v>1</v>
      </c>
      <c r="BD15" s="166">
        <f>IF(AND(ISBLANK(I15),$AY15=1,BD$510=1,$D15&lt;&gt;служ!$AF$3),0,1)</f>
        <v>1</v>
      </c>
      <c r="BE15" s="166">
        <f>IF(AND(ISBLANK(J15),$AY15=1,BE$510=1,$D15&lt;&gt;служ!$AF$3),0,1)</f>
        <v>1</v>
      </c>
      <c r="BF15" s="166">
        <f>IF(AND(ISBLANK(K15),$AY15=1,BF$510=1,$D15&lt;&gt;служ!$AF$3,J15&lt;&gt;"X"),0,1)</f>
        <v>1</v>
      </c>
      <c r="BG15" s="166">
        <f>IF(AND(ISBLANK(L15),$AY15=1,BG$510=1,$D15&lt;&gt;служ!$AF$3),0,1)</f>
        <v>1</v>
      </c>
      <c r="BH15" s="166">
        <f>IF(AND(ISBLANK(M15),$AY15=1,BH$510=1,$D15&lt;&gt;служ!$AF$3,L15&lt;&gt;"X"),0,1)</f>
        <v>1</v>
      </c>
      <c r="BI15" s="166">
        <f>IF(AND(ISBLANK(N15),$AY15=1,BI$510=1,$D15&lt;&gt;служ!$AF$3),0,1)</f>
        <v>1</v>
      </c>
      <c r="BJ15" s="166">
        <f>IF(AND(ISBLANK(O15),$AY15=1,BJ$510=1,$D15&lt;&gt;служ!$AF$3),0,1)</f>
        <v>1</v>
      </c>
      <c r="BK15" s="166">
        <f>IF(AND(ISBLANK(P15),$AY15=1,BK$510=1,$D15&lt;&gt;служ!$AF$3,OR(N15&lt;&gt;"X",O15&lt;&gt;"X")),0,1)</f>
        <v>1</v>
      </c>
      <c r="BL15" s="166">
        <f>IF(AND(ISBLANK(Q15),$AY15=1,BL$510=1,$D15&lt;&gt;служ!$AF$3),0,1)</f>
        <v>1</v>
      </c>
      <c r="BM15" s="166">
        <f>IF(AND(ISBLANK(R15),$AY15=1,BM$510=1,$D15&lt;&gt;служ!$AF$3,Q15&lt;&gt;"X"),0,1)</f>
        <v>1</v>
      </c>
      <c r="BN15" s="166">
        <f>IF(AND(ISBLANK(S15),$AY15=1,BN$510=1,$D15&lt;&gt;служ!$AF$3),0,1)</f>
        <v>1</v>
      </c>
      <c r="BO15" s="166">
        <f>IF(AND(ISBLANK(T15),$AY15=1,BO$510=1,$D15&lt;&gt;служ!$AF$3),0,1)</f>
        <v>1</v>
      </c>
      <c r="BP15" s="166">
        <f>IF(AND(ISBLANK(U15),$AY15=1,BP$510=1,$D15&lt;&gt;служ!$AF$3,T15&lt;&gt;"X"),0,1)</f>
        <v>1</v>
      </c>
      <c r="BQ15" s="166">
        <f>IF(AND(ISBLANK(V15),$AY15=1,BQ$510=1,$D15&lt;&gt;служ!$AF$3),0,1)</f>
        <v>1</v>
      </c>
      <c r="BR15" s="166">
        <f>IF(AND(ISBLANK(W15),$AY15=1,BR$510=1,$D15&lt;&gt;служ!$AF$3),0,1)</f>
        <v>1</v>
      </c>
      <c r="BS15" s="166">
        <f>IF(AND(ISBLANK(X15),$AY15=1,BS$510=1,$D15&lt;&gt;служ!$AF$3),0,1)</f>
        <v>1</v>
      </c>
      <c r="BT15" s="166">
        <f>IF(AND(ISBLANK(Y15),$AY15=1,BT$510=1,$D15&lt;&gt;служ!$AF$3),0,1)</f>
        <v>1</v>
      </c>
      <c r="BU15" s="166">
        <f>IF(AND(ISBLANK(Z15),$AY15=1,BU$510=1,$D15&lt;&gt;служ!$AF$3),0,1)</f>
        <v>1</v>
      </c>
      <c r="BV15" s="166">
        <f>IF(AND(ISBLANK(AA15),$AY15=1,BV$510=1,$D15&lt;&gt;служ!$AF$3),0,1)</f>
        <v>1</v>
      </c>
      <c r="BW15" s="166">
        <f>IF(AND(ISBLANK(AB15),$AY15=1,BW$510=1,$D15&lt;&gt;служ!$AF$3),0,1)</f>
        <v>1</v>
      </c>
      <c r="BX15" s="166">
        <f>IF(AND(ISBLANK(AC15),$AY15=1,BX$510=1,$D15&lt;&gt;служ!$AF$3),0,1)</f>
        <v>1</v>
      </c>
      <c r="BY15" s="166">
        <f>IF(AND(ISBLANK(AD15),$AY15=1,BY$510=1,$D15&lt;&gt;служ!$AF$3),0,1)</f>
        <v>1</v>
      </c>
      <c r="BZ15" s="166">
        <f>IF(AND(ISBLANK(AE15),$AY15=1,BZ$510=1,$D15&lt;&gt;служ!$AF$3),0,1)</f>
        <v>1</v>
      </c>
      <c r="CA15" s="166">
        <f>IF(AND(ISBLANK(AF15),$AY15=1,CA$510=1,$D15&lt;&gt;служ!$AF$3),0,1)</f>
        <v>1</v>
      </c>
      <c r="CB15" s="166">
        <f>IF(AND(ISBLANK(AG15),$AY15=1,CB$510=1,$D15&lt;&gt;служ!$AF$3),0,1)</f>
        <v>1</v>
      </c>
      <c r="CC15" s="166">
        <f>IF(AND(ISBLANK(AH15),$AY15=1,CC$510=1,$D15&lt;&gt;служ!$AF$3),0,1)</f>
        <v>1</v>
      </c>
      <c r="CD15" s="166">
        <f>IF(AND(ISBLANK(AI15),$AY15=1,CD$510=1,$D15&lt;&gt;служ!$AF$3),0,1)</f>
        <v>1</v>
      </c>
      <c r="CE15" s="166">
        <f>IF(AND(ISBLANK(AJ15),$AY15=1,CE$510=1,$D15&lt;&gt;служ!$AF$3),0,1)</f>
        <v>1</v>
      </c>
      <c r="CF15" s="166">
        <f>IF(AND(ISBLANK(AK15),$AY15=1,CF$510=1,$D15&lt;&gt;служ!$AF$3),0,1)</f>
        <v>1</v>
      </c>
      <c r="CG15" s="166">
        <f>IF(AND(ISBLANK(AL15),$AY15=1,CG$510=1,$D15&lt;&gt;служ!$AF$3),0,1)</f>
        <v>1</v>
      </c>
      <c r="CH15" s="166">
        <f>IF(AND(ISBLANK(AM15),$AY15=1,CH$510=1,$D15&lt;&gt;служ!$AF$3),0,1)</f>
        <v>1</v>
      </c>
      <c r="CI15" s="166">
        <f>IF(AND(ISBLANK(AN15),$AY15=1,CI$510=1,$D15&lt;&gt;служ!$AF$3),0,1)</f>
        <v>1</v>
      </c>
      <c r="CJ15" s="166">
        <f>IF(AND(ISBLANK(AO15),$AY15=1,CJ$510=1,$D15&lt;&gt;служ!$AF$3),0,1)</f>
        <v>1</v>
      </c>
      <c r="CK15" s="166">
        <f>IF(AND(ISBLANK(AP15),$AY15=1,CK$510=1,$D15&lt;&gt;служ!$AF$3),0,1)</f>
        <v>1</v>
      </c>
      <c r="CL15" s="166">
        <f>IF(AND(ISBLANK(AQ15),$AY15=1,CL$510=1,$D15&lt;&gt;служ!$AF$3),0,1)</f>
        <v>1</v>
      </c>
      <c r="CM15" s="166">
        <f>IF(AND(ISBLANK(AR15),$AY15=1,CM$510=1,$D15&lt;&gt;служ!$AF$3),0,1)</f>
        <v>1</v>
      </c>
      <c r="CN15" s="166">
        <f>IF(AND(ISBLANK(AS15),$AY15=1,CN$510=1,$D15&lt;&gt;служ!$AF$3),0,1)</f>
        <v>1</v>
      </c>
      <c r="CO15" s="166">
        <f>IF(AND(ISBLANK(AT15),$AY15=1,CO$510=1,$D15&lt;&gt;служ!$AF$3),0,1)</f>
        <v>1</v>
      </c>
      <c r="CP15" s="2">
        <f t="shared" si="6"/>
        <v>1</v>
      </c>
      <c r="CQ15" s="2">
        <v>1</v>
      </c>
      <c r="CR15" s="161" t="s">
        <v>449</v>
      </c>
      <c r="CS15" s="161" t="s">
        <v>360</v>
      </c>
      <c r="CT15" s="161">
        <v>5</v>
      </c>
      <c r="CU15" s="167">
        <f t="shared" si="7"/>
        <v>19</v>
      </c>
      <c r="CV15" s="28">
        <f t="shared" si="8"/>
        <v>1</v>
      </c>
      <c r="CW15" s="28">
        <f t="shared" si="9"/>
        <v>1</v>
      </c>
      <c r="CX15" s="28">
        <f t="shared" si="10"/>
        <v>1</v>
      </c>
      <c r="CY15" s="20">
        <f t="shared" si="11"/>
        <v>1</v>
      </c>
      <c r="CZ15" s="20">
        <f t="shared" si="12"/>
        <v>1</v>
      </c>
    </row>
    <row r="16" spans="1:104" s="20" customFormat="1">
      <c r="B16" s="107">
        <v>7</v>
      </c>
      <c r="C16" s="25">
        <v>6007</v>
      </c>
      <c r="D16" s="108">
        <v>4</v>
      </c>
      <c r="E16" s="168"/>
      <c r="F16" s="169"/>
      <c r="G16" s="161">
        <v>2</v>
      </c>
      <c r="H16" s="161">
        <v>1</v>
      </c>
      <c r="I16" s="161">
        <v>3</v>
      </c>
      <c r="J16" s="161">
        <v>3</v>
      </c>
      <c r="K16" s="161" t="s">
        <v>18</v>
      </c>
      <c r="L16" s="161">
        <v>1</v>
      </c>
      <c r="M16" s="161" t="s">
        <v>17</v>
      </c>
      <c r="N16" s="161">
        <v>1</v>
      </c>
      <c r="O16" s="161">
        <v>1</v>
      </c>
      <c r="P16" s="161" t="s">
        <v>16</v>
      </c>
      <c r="Q16" s="161">
        <v>1</v>
      </c>
      <c r="R16" s="161" t="s">
        <v>17</v>
      </c>
      <c r="S16" s="161">
        <v>1</v>
      </c>
      <c r="T16" s="161">
        <v>1</v>
      </c>
      <c r="U16" s="161" t="s">
        <v>426</v>
      </c>
      <c r="V16" s="161">
        <v>1</v>
      </c>
      <c r="W16" s="161">
        <v>2</v>
      </c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3">
        <f>IF(AND(AY16=0,(COUNTIF(D16:AT16,"*")+COUNTIF(D16:AT16,"&lt;9")+COUNTIF(CR16:CT16,"*")+COUNTIF(CR16:CT16,"&lt;9")-COUNTIF(D16,служ!$AF$3))&gt;0),0,1)</f>
        <v>1</v>
      </c>
      <c r="AV16" s="163">
        <f>IF(AND($CP16=1,AY16=0),0,1)</f>
        <v>1</v>
      </c>
      <c r="AW16" s="163">
        <f>IF($AY16=1,1,0)</f>
        <v>1</v>
      </c>
      <c r="AX16" s="164">
        <f>IF(OR(F16="",F16=служ!$AF$3),0,1)</f>
        <v>0</v>
      </c>
      <c r="AY16" s="164">
        <f>IF(OR(D16="",D16=служ!$AF$3),0,1)</f>
        <v>1</v>
      </c>
      <c r="AZ16" s="165">
        <f>IF(SUM(BA16:CO16)+SUM(CV16:CX16)=44,1,0)</f>
        <v>1</v>
      </c>
      <c r="BA16" s="166">
        <f t="shared" si="5"/>
        <v>1</v>
      </c>
      <c r="BB16" s="166">
        <f>IF(AND(ISBLANK(G16),$AY16=1,BB$510=1,$D16&lt;&gt;служ!$AF$3),0,1)</f>
        <v>1</v>
      </c>
      <c r="BC16" s="166">
        <f>IF(AND(ISBLANK(H16),$AY16=1,BC$510=1,$D16&lt;&gt;служ!$AF$3),0,1)</f>
        <v>1</v>
      </c>
      <c r="BD16" s="166">
        <f>IF(AND(ISBLANK(I16),$AY16=1,BD$510=1,$D16&lt;&gt;служ!$AF$3),0,1)</f>
        <v>1</v>
      </c>
      <c r="BE16" s="166">
        <f>IF(AND(ISBLANK(J16),$AY16=1,BE$510=1,$D16&lt;&gt;служ!$AF$3),0,1)</f>
        <v>1</v>
      </c>
      <c r="BF16" s="166">
        <f>IF(AND(ISBLANK(K16),$AY16=1,BF$510=1,$D16&lt;&gt;служ!$AF$3,J16&lt;&gt;"X"),0,1)</f>
        <v>1</v>
      </c>
      <c r="BG16" s="166">
        <f>IF(AND(ISBLANK(L16),$AY16=1,BG$510=1,$D16&lt;&gt;служ!$AF$3),0,1)</f>
        <v>1</v>
      </c>
      <c r="BH16" s="166">
        <f>IF(AND(ISBLANK(M16),$AY16=1,BH$510=1,$D16&lt;&gt;служ!$AF$3,L16&lt;&gt;"X"),0,1)</f>
        <v>1</v>
      </c>
      <c r="BI16" s="166">
        <f>IF(AND(ISBLANK(N16),$AY16=1,BI$510=1,$D16&lt;&gt;служ!$AF$3),0,1)</f>
        <v>1</v>
      </c>
      <c r="BJ16" s="166">
        <f>IF(AND(ISBLANK(O16),$AY16=1,BJ$510=1,$D16&lt;&gt;служ!$AF$3),0,1)</f>
        <v>1</v>
      </c>
      <c r="BK16" s="166">
        <f>IF(AND(ISBLANK(P16),$AY16=1,BK$510=1,$D16&lt;&gt;служ!$AF$3,OR(N16&lt;&gt;"X",O16&lt;&gt;"X")),0,1)</f>
        <v>1</v>
      </c>
      <c r="BL16" s="166">
        <f>IF(AND(ISBLANK(Q16),$AY16=1,BL$510=1,$D16&lt;&gt;служ!$AF$3),0,1)</f>
        <v>1</v>
      </c>
      <c r="BM16" s="166">
        <f>IF(AND(ISBLANK(R16),$AY16=1,BM$510=1,$D16&lt;&gt;служ!$AF$3,Q16&lt;&gt;"X"),0,1)</f>
        <v>1</v>
      </c>
      <c r="BN16" s="166">
        <f>IF(AND(ISBLANK(S16),$AY16=1,BN$510=1,$D16&lt;&gt;служ!$AF$3),0,1)</f>
        <v>1</v>
      </c>
      <c r="BO16" s="166">
        <f>IF(AND(ISBLANK(T16),$AY16=1,BO$510=1,$D16&lt;&gt;служ!$AF$3),0,1)</f>
        <v>1</v>
      </c>
      <c r="BP16" s="166">
        <f>IF(AND(ISBLANK(U16),$AY16=1,BP$510=1,$D16&lt;&gt;служ!$AF$3,T16&lt;&gt;"X"),0,1)</f>
        <v>1</v>
      </c>
      <c r="BQ16" s="166">
        <f>IF(AND(ISBLANK(V16),$AY16=1,BQ$510=1,$D16&lt;&gt;служ!$AF$3),0,1)</f>
        <v>1</v>
      </c>
      <c r="BR16" s="166">
        <f>IF(AND(ISBLANK(W16),$AY16=1,BR$510=1,$D16&lt;&gt;служ!$AF$3),0,1)</f>
        <v>1</v>
      </c>
      <c r="BS16" s="166">
        <f>IF(AND(ISBLANK(X16),$AY16=1,BS$510=1,$D16&lt;&gt;служ!$AF$3),0,1)</f>
        <v>1</v>
      </c>
      <c r="BT16" s="166">
        <f>IF(AND(ISBLANK(Y16),$AY16=1,BT$510=1,$D16&lt;&gt;служ!$AF$3),0,1)</f>
        <v>1</v>
      </c>
      <c r="BU16" s="166">
        <f>IF(AND(ISBLANK(Z16),$AY16=1,BU$510=1,$D16&lt;&gt;служ!$AF$3),0,1)</f>
        <v>1</v>
      </c>
      <c r="BV16" s="166">
        <f>IF(AND(ISBLANK(AA16),$AY16=1,BV$510=1,$D16&lt;&gt;служ!$AF$3),0,1)</f>
        <v>1</v>
      </c>
      <c r="BW16" s="166">
        <f>IF(AND(ISBLANK(AB16),$AY16=1,BW$510=1,$D16&lt;&gt;служ!$AF$3),0,1)</f>
        <v>1</v>
      </c>
      <c r="BX16" s="166">
        <f>IF(AND(ISBLANK(AC16),$AY16=1,BX$510=1,$D16&lt;&gt;служ!$AF$3),0,1)</f>
        <v>1</v>
      </c>
      <c r="BY16" s="166">
        <f>IF(AND(ISBLANK(AD16),$AY16=1,BY$510=1,$D16&lt;&gt;служ!$AF$3),0,1)</f>
        <v>1</v>
      </c>
      <c r="BZ16" s="166">
        <f>IF(AND(ISBLANK(AE16),$AY16=1,BZ$510=1,$D16&lt;&gt;служ!$AF$3),0,1)</f>
        <v>1</v>
      </c>
      <c r="CA16" s="166">
        <f>IF(AND(ISBLANK(AF16),$AY16=1,CA$510=1,$D16&lt;&gt;служ!$AF$3),0,1)</f>
        <v>1</v>
      </c>
      <c r="CB16" s="166">
        <f>IF(AND(ISBLANK(AG16),$AY16=1,CB$510=1,$D16&lt;&gt;служ!$AF$3),0,1)</f>
        <v>1</v>
      </c>
      <c r="CC16" s="166">
        <f>IF(AND(ISBLANK(AH16),$AY16=1,CC$510=1,$D16&lt;&gt;служ!$AF$3),0,1)</f>
        <v>1</v>
      </c>
      <c r="CD16" s="166">
        <f>IF(AND(ISBLANK(AI16),$AY16=1,CD$510=1,$D16&lt;&gt;служ!$AF$3),0,1)</f>
        <v>1</v>
      </c>
      <c r="CE16" s="166">
        <f>IF(AND(ISBLANK(AJ16),$AY16=1,CE$510=1,$D16&lt;&gt;служ!$AF$3),0,1)</f>
        <v>1</v>
      </c>
      <c r="CF16" s="166">
        <f>IF(AND(ISBLANK(AK16),$AY16=1,CF$510=1,$D16&lt;&gt;служ!$AF$3),0,1)</f>
        <v>1</v>
      </c>
      <c r="CG16" s="166">
        <f>IF(AND(ISBLANK(AL16),$AY16=1,CG$510=1,$D16&lt;&gt;служ!$AF$3),0,1)</f>
        <v>1</v>
      </c>
      <c r="CH16" s="166">
        <f>IF(AND(ISBLANK(AM16),$AY16=1,CH$510=1,$D16&lt;&gt;служ!$AF$3),0,1)</f>
        <v>1</v>
      </c>
      <c r="CI16" s="166">
        <f>IF(AND(ISBLANK(AN16),$AY16=1,CI$510=1,$D16&lt;&gt;служ!$AF$3),0,1)</f>
        <v>1</v>
      </c>
      <c r="CJ16" s="166">
        <f>IF(AND(ISBLANK(AO16),$AY16=1,CJ$510=1,$D16&lt;&gt;служ!$AF$3),0,1)</f>
        <v>1</v>
      </c>
      <c r="CK16" s="166">
        <f>IF(AND(ISBLANK(AP16),$AY16=1,CK$510=1,$D16&lt;&gt;служ!$AF$3),0,1)</f>
        <v>1</v>
      </c>
      <c r="CL16" s="166">
        <f>IF(AND(ISBLANK(AQ16),$AY16=1,CL$510=1,$D16&lt;&gt;служ!$AF$3),0,1)</f>
        <v>1</v>
      </c>
      <c r="CM16" s="166">
        <f>IF(AND(ISBLANK(AR16),$AY16=1,CM$510=1,$D16&lt;&gt;служ!$AF$3),0,1)</f>
        <v>1</v>
      </c>
      <c r="CN16" s="166">
        <f>IF(AND(ISBLANK(AS16),$AY16=1,CN$510=1,$D16&lt;&gt;служ!$AF$3),0,1)</f>
        <v>1</v>
      </c>
      <c r="CO16" s="166">
        <f>IF(AND(ISBLANK(AT16),$AY16=1,CO$510=1,$D16&lt;&gt;служ!$AF$3),0,1)</f>
        <v>1</v>
      </c>
      <c r="CP16" s="2">
        <f>IF(D16&gt;0,1,0)</f>
        <v>1</v>
      </c>
      <c r="CQ16" s="2">
        <v>1</v>
      </c>
      <c r="CR16" s="161" t="s">
        <v>449</v>
      </c>
      <c r="CS16" s="161" t="s">
        <v>359</v>
      </c>
      <c r="CT16" s="161">
        <v>5</v>
      </c>
      <c r="CU16" s="167">
        <f t="shared" si="7"/>
        <v>18</v>
      </c>
      <c r="CV16" s="28">
        <f t="shared" si="8"/>
        <v>1</v>
      </c>
      <c r="CW16" s="28">
        <f t="shared" si="9"/>
        <v>1</v>
      </c>
      <c r="CX16" s="28">
        <f t="shared" si="10"/>
        <v>1</v>
      </c>
      <c r="CY16" s="20">
        <f t="shared" si="11"/>
        <v>1</v>
      </c>
      <c r="CZ16" s="20">
        <f t="shared" si="12"/>
        <v>1</v>
      </c>
    </row>
    <row r="17" spans="2:104" s="20" customFormat="1">
      <c r="B17" s="107">
        <v>8</v>
      </c>
      <c r="C17" s="25">
        <v>6008</v>
      </c>
      <c r="D17" s="108">
        <v>3</v>
      </c>
      <c r="E17" s="168"/>
      <c r="F17" s="169"/>
      <c r="G17" s="161">
        <v>2</v>
      </c>
      <c r="H17" s="161">
        <v>1</v>
      </c>
      <c r="I17" s="161">
        <v>2</v>
      </c>
      <c r="J17" s="161">
        <v>1</v>
      </c>
      <c r="K17" s="161" t="s">
        <v>18</v>
      </c>
      <c r="L17" s="161">
        <v>1</v>
      </c>
      <c r="M17" s="161" t="s">
        <v>17</v>
      </c>
      <c r="N17" s="161">
        <v>1</v>
      </c>
      <c r="O17" s="161">
        <v>1</v>
      </c>
      <c r="P17" s="161" t="s">
        <v>16</v>
      </c>
      <c r="Q17" s="161">
        <v>2</v>
      </c>
      <c r="R17" s="161" t="s">
        <v>16</v>
      </c>
      <c r="S17" s="161">
        <v>1</v>
      </c>
      <c r="T17" s="161">
        <v>1</v>
      </c>
      <c r="U17" s="161" t="s">
        <v>426</v>
      </c>
      <c r="V17" s="161">
        <v>0</v>
      </c>
      <c r="W17" s="161">
        <v>0</v>
      </c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3">
        <f>IF(AND(AY17=0,(COUNTIF(D17:AT17,"*")+COUNTIF(D17:AT17,"&lt;9")+COUNTIF(CR17:CT17,"*")+COUNTIF(CR17:CT17,"&lt;9")-COUNTIF(D17,служ!$AF$3))&gt;0),0,1)</f>
        <v>1</v>
      </c>
      <c r="AV17" s="163">
        <f t="shared" ref="AV17:AV80" si="13">IF(AND($CP17=1,AY17=0),0,1)</f>
        <v>1</v>
      </c>
      <c r="AW17" s="163">
        <f t="shared" ref="AW17:AW80" si="14">IF($AY17=1,1,0)</f>
        <v>1</v>
      </c>
      <c r="AX17" s="164">
        <f>IF(OR(F17="",F17=служ!$AF$3),0,1)</f>
        <v>0</v>
      </c>
      <c r="AY17" s="164">
        <f>IF(OR(D17="",D17=служ!$AF$3),0,1)</f>
        <v>1</v>
      </c>
      <c r="AZ17" s="165">
        <f t="shared" ref="AZ17:AZ80" si="15">IF(SUM(BA17:CO17)+SUM(CV17:CX17)=44,1,0)</f>
        <v>1</v>
      </c>
      <c r="BA17" s="166">
        <f t="shared" si="5"/>
        <v>1</v>
      </c>
      <c r="BB17" s="166">
        <f>IF(AND(ISBLANK(G17),$AY17=1,BB$510=1,$D17&lt;&gt;служ!$AF$3),0,1)</f>
        <v>1</v>
      </c>
      <c r="BC17" s="166">
        <f>IF(AND(ISBLANK(H17),$AY17=1,BC$510=1,$D17&lt;&gt;служ!$AF$3),0,1)</f>
        <v>1</v>
      </c>
      <c r="BD17" s="166">
        <f>IF(AND(ISBLANK(I17),$AY17=1,BD$510=1,$D17&lt;&gt;служ!$AF$3),0,1)</f>
        <v>1</v>
      </c>
      <c r="BE17" s="166">
        <f>IF(AND(ISBLANK(J17),$AY17=1,BE$510=1,$D17&lt;&gt;служ!$AF$3),0,1)</f>
        <v>1</v>
      </c>
      <c r="BF17" s="166">
        <f>IF(AND(ISBLANK(K17),$AY17=1,BF$510=1,$D17&lt;&gt;служ!$AF$3,J17&lt;&gt;"X"),0,1)</f>
        <v>1</v>
      </c>
      <c r="BG17" s="166">
        <f>IF(AND(ISBLANK(L17),$AY17=1,BG$510=1,$D17&lt;&gt;служ!$AF$3),0,1)</f>
        <v>1</v>
      </c>
      <c r="BH17" s="166">
        <f>IF(AND(ISBLANK(M17),$AY17=1,BH$510=1,$D17&lt;&gt;служ!$AF$3,L17&lt;&gt;"X"),0,1)</f>
        <v>1</v>
      </c>
      <c r="BI17" s="166">
        <f>IF(AND(ISBLANK(N17),$AY17=1,BI$510=1,$D17&lt;&gt;служ!$AF$3),0,1)</f>
        <v>1</v>
      </c>
      <c r="BJ17" s="166">
        <f>IF(AND(ISBLANK(O17),$AY17=1,BJ$510=1,$D17&lt;&gt;служ!$AF$3),0,1)</f>
        <v>1</v>
      </c>
      <c r="BK17" s="166">
        <f>IF(AND(ISBLANK(P17),$AY17=1,BK$510=1,$D17&lt;&gt;служ!$AF$3,OR(N17&lt;&gt;"X",O17&lt;&gt;"X")),0,1)</f>
        <v>1</v>
      </c>
      <c r="BL17" s="166">
        <f>IF(AND(ISBLANK(Q17),$AY17=1,BL$510=1,$D17&lt;&gt;служ!$AF$3),0,1)</f>
        <v>1</v>
      </c>
      <c r="BM17" s="166">
        <f>IF(AND(ISBLANK(R17),$AY17=1,BM$510=1,$D17&lt;&gt;служ!$AF$3,Q17&lt;&gt;"X"),0,1)</f>
        <v>1</v>
      </c>
      <c r="BN17" s="166">
        <f>IF(AND(ISBLANK(S17),$AY17=1,BN$510=1,$D17&lt;&gt;служ!$AF$3),0,1)</f>
        <v>1</v>
      </c>
      <c r="BO17" s="166">
        <f>IF(AND(ISBLANK(T17),$AY17=1,BO$510=1,$D17&lt;&gt;служ!$AF$3),0,1)</f>
        <v>1</v>
      </c>
      <c r="BP17" s="166">
        <f>IF(AND(ISBLANK(U17),$AY17=1,BP$510=1,$D17&lt;&gt;служ!$AF$3,T17&lt;&gt;"X"),0,1)</f>
        <v>1</v>
      </c>
      <c r="BQ17" s="166">
        <f>IF(AND(ISBLANK(V17),$AY17=1,BQ$510=1,$D17&lt;&gt;служ!$AF$3),0,1)</f>
        <v>1</v>
      </c>
      <c r="BR17" s="166">
        <f>IF(AND(ISBLANK(W17),$AY17=1,BR$510=1,$D17&lt;&gt;служ!$AF$3),0,1)</f>
        <v>1</v>
      </c>
      <c r="BS17" s="166">
        <f>IF(AND(ISBLANK(X17),$AY17=1,BS$510=1,$D17&lt;&gt;служ!$AF$3),0,1)</f>
        <v>1</v>
      </c>
      <c r="BT17" s="166">
        <f>IF(AND(ISBLANK(Y17),$AY17=1,BT$510=1,$D17&lt;&gt;служ!$AF$3),0,1)</f>
        <v>1</v>
      </c>
      <c r="BU17" s="166">
        <f>IF(AND(ISBLANK(Z17),$AY17=1,BU$510=1,$D17&lt;&gt;служ!$AF$3),0,1)</f>
        <v>1</v>
      </c>
      <c r="BV17" s="166">
        <f>IF(AND(ISBLANK(AA17),$AY17=1,BV$510=1,$D17&lt;&gt;служ!$AF$3),0,1)</f>
        <v>1</v>
      </c>
      <c r="BW17" s="166">
        <f>IF(AND(ISBLANK(AB17),$AY17=1,BW$510=1,$D17&lt;&gt;служ!$AF$3),0,1)</f>
        <v>1</v>
      </c>
      <c r="BX17" s="166">
        <f>IF(AND(ISBLANK(AC17),$AY17=1,BX$510=1,$D17&lt;&gt;служ!$AF$3),0,1)</f>
        <v>1</v>
      </c>
      <c r="BY17" s="166">
        <f>IF(AND(ISBLANK(AD17),$AY17=1,BY$510=1,$D17&lt;&gt;служ!$AF$3),0,1)</f>
        <v>1</v>
      </c>
      <c r="BZ17" s="166">
        <f>IF(AND(ISBLANK(AE17),$AY17=1,BZ$510=1,$D17&lt;&gt;служ!$AF$3),0,1)</f>
        <v>1</v>
      </c>
      <c r="CA17" s="166">
        <f>IF(AND(ISBLANK(AF17),$AY17=1,CA$510=1,$D17&lt;&gt;служ!$AF$3),0,1)</f>
        <v>1</v>
      </c>
      <c r="CB17" s="166">
        <f>IF(AND(ISBLANK(AG17),$AY17=1,CB$510=1,$D17&lt;&gt;служ!$AF$3),0,1)</f>
        <v>1</v>
      </c>
      <c r="CC17" s="166">
        <f>IF(AND(ISBLANK(AH17),$AY17=1,CC$510=1,$D17&lt;&gt;служ!$AF$3),0,1)</f>
        <v>1</v>
      </c>
      <c r="CD17" s="166">
        <f>IF(AND(ISBLANK(AI17),$AY17=1,CD$510=1,$D17&lt;&gt;служ!$AF$3),0,1)</f>
        <v>1</v>
      </c>
      <c r="CE17" s="166">
        <f>IF(AND(ISBLANK(AJ17),$AY17=1,CE$510=1,$D17&lt;&gt;служ!$AF$3),0,1)</f>
        <v>1</v>
      </c>
      <c r="CF17" s="166">
        <f>IF(AND(ISBLANK(AK17),$AY17=1,CF$510=1,$D17&lt;&gt;служ!$AF$3),0,1)</f>
        <v>1</v>
      </c>
      <c r="CG17" s="166">
        <f>IF(AND(ISBLANK(AL17),$AY17=1,CG$510=1,$D17&lt;&gt;служ!$AF$3),0,1)</f>
        <v>1</v>
      </c>
      <c r="CH17" s="166">
        <f>IF(AND(ISBLANK(AM17),$AY17=1,CH$510=1,$D17&lt;&gt;служ!$AF$3),0,1)</f>
        <v>1</v>
      </c>
      <c r="CI17" s="166">
        <f>IF(AND(ISBLANK(AN17),$AY17=1,CI$510=1,$D17&lt;&gt;служ!$AF$3),0,1)</f>
        <v>1</v>
      </c>
      <c r="CJ17" s="166">
        <f>IF(AND(ISBLANK(AO17),$AY17=1,CJ$510=1,$D17&lt;&gt;служ!$AF$3),0,1)</f>
        <v>1</v>
      </c>
      <c r="CK17" s="166">
        <f>IF(AND(ISBLANK(AP17),$AY17=1,CK$510=1,$D17&lt;&gt;служ!$AF$3),0,1)</f>
        <v>1</v>
      </c>
      <c r="CL17" s="166">
        <f>IF(AND(ISBLANK(AQ17),$AY17=1,CL$510=1,$D17&lt;&gt;служ!$AF$3),0,1)</f>
        <v>1</v>
      </c>
      <c r="CM17" s="166">
        <f>IF(AND(ISBLANK(AR17),$AY17=1,CM$510=1,$D17&lt;&gt;служ!$AF$3),0,1)</f>
        <v>1</v>
      </c>
      <c r="CN17" s="166">
        <f>IF(AND(ISBLANK(AS17),$AY17=1,CN$510=1,$D17&lt;&gt;служ!$AF$3),0,1)</f>
        <v>1</v>
      </c>
      <c r="CO17" s="166">
        <f>IF(AND(ISBLANK(AT17),$AY17=1,CO$510=1,$D17&lt;&gt;служ!$AF$3),0,1)</f>
        <v>1</v>
      </c>
      <c r="CP17" s="2">
        <f t="shared" ref="CP17:CP80" si="16">IF(D17&gt;0,1,0)</f>
        <v>1</v>
      </c>
      <c r="CQ17" s="2">
        <v>1</v>
      </c>
      <c r="CR17" s="161" t="s">
        <v>449</v>
      </c>
      <c r="CS17" s="161" t="s">
        <v>359</v>
      </c>
      <c r="CT17" s="161">
        <v>4</v>
      </c>
      <c r="CU17" s="167">
        <f t="shared" si="7"/>
        <v>13</v>
      </c>
      <c r="CV17" s="28">
        <f t="shared" si="8"/>
        <v>1</v>
      </c>
      <c r="CW17" s="28">
        <f t="shared" si="9"/>
        <v>1</v>
      </c>
      <c r="CX17" s="28">
        <f t="shared" si="10"/>
        <v>1</v>
      </c>
      <c r="CY17" s="20">
        <f t="shared" si="11"/>
        <v>1</v>
      </c>
      <c r="CZ17" s="20">
        <f t="shared" si="12"/>
        <v>1</v>
      </c>
    </row>
    <row r="18" spans="2:104" s="20" customFormat="1">
      <c r="B18" s="107">
        <v>9</v>
      </c>
      <c r="C18" s="25">
        <v>6009</v>
      </c>
      <c r="D18" s="108">
        <v>4</v>
      </c>
      <c r="E18" s="168"/>
      <c r="F18" s="169"/>
      <c r="G18" s="161">
        <v>2</v>
      </c>
      <c r="H18" s="161">
        <v>1</v>
      </c>
      <c r="I18" s="161">
        <v>3</v>
      </c>
      <c r="J18" s="161">
        <v>3</v>
      </c>
      <c r="K18" s="161" t="s">
        <v>18</v>
      </c>
      <c r="L18" s="161">
        <v>1</v>
      </c>
      <c r="M18" s="161" t="s">
        <v>17</v>
      </c>
      <c r="N18" s="161">
        <v>1</v>
      </c>
      <c r="O18" s="161">
        <v>1</v>
      </c>
      <c r="P18" s="161" t="s">
        <v>16</v>
      </c>
      <c r="Q18" s="161">
        <v>0</v>
      </c>
      <c r="R18" s="161" t="s">
        <v>16</v>
      </c>
      <c r="S18" s="161">
        <v>0</v>
      </c>
      <c r="T18" s="161">
        <v>1</v>
      </c>
      <c r="U18" s="161" t="s">
        <v>426</v>
      </c>
      <c r="V18" s="161">
        <v>1</v>
      </c>
      <c r="W18" s="161">
        <v>2</v>
      </c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3">
        <f>IF(AND(AY18=0,(COUNTIF(D18:AT18,"*")+COUNTIF(D18:AT18,"&lt;9")+COUNTIF(CR18:CT18,"*")+COUNTIF(CR18:CT18,"&lt;9")-COUNTIF(D18,служ!$AF$3))&gt;0),0,1)</f>
        <v>1</v>
      </c>
      <c r="AV18" s="163">
        <f t="shared" si="13"/>
        <v>1</v>
      </c>
      <c r="AW18" s="163">
        <f t="shared" si="14"/>
        <v>1</v>
      </c>
      <c r="AX18" s="164">
        <f>IF(OR(F18="",F18=служ!$AF$3),0,1)</f>
        <v>0</v>
      </c>
      <c r="AY18" s="164">
        <f>IF(OR(D18="",D18=служ!$AF$3),0,1)</f>
        <v>1</v>
      </c>
      <c r="AZ18" s="165">
        <f t="shared" si="15"/>
        <v>1</v>
      </c>
      <c r="BA18" s="166">
        <f t="shared" si="5"/>
        <v>1</v>
      </c>
      <c r="BB18" s="166">
        <f>IF(AND(ISBLANK(G18),$AY18=1,BB$510=1,$D18&lt;&gt;служ!$AF$3),0,1)</f>
        <v>1</v>
      </c>
      <c r="BC18" s="166">
        <f>IF(AND(ISBLANK(H18),$AY18=1,BC$510=1,$D18&lt;&gt;служ!$AF$3),0,1)</f>
        <v>1</v>
      </c>
      <c r="BD18" s="166">
        <f>IF(AND(ISBLANK(I18),$AY18=1,BD$510=1,$D18&lt;&gt;служ!$AF$3),0,1)</f>
        <v>1</v>
      </c>
      <c r="BE18" s="166">
        <f>IF(AND(ISBLANK(J18),$AY18=1,BE$510=1,$D18&lt;&gt;служ!$AF$3),0,1)</f>
        <v>1</v>
      </c>
      <c r="BF18" s="166">
        <f>IF(AND(ISBLANK(K18),$AY18=1,BF$510=1,$D18&lt;&gt;служ!$AF$3,J18&lt;&gt;"X"),0,1)</f>
        <v>1</v>
      </c>
      <c r="BG18" s="166">
        <f>IF(AND(ISBLANK(L18),$AY18=1,BG$510=1,$D18&lt;&gt;служ!$AF$3),0,1)</f>
        <v>1</v>
      </c>
      <c r="BH18" s="166">
        <f>IF(AND(ISBLANK(M18),$AY18=1,BH$510=1,$D18&lt;&gt;служ!$AF$3,L18&lt;&gt;"X"),0,1)</f>
        <v>1</v>
      </c>
      <c r="BI18" s="166">
        <f>IF(AND(ISBLANK(N18),$AY18=1,BI$510=1,$D18&lt;&gt;служ!$AF$3),0,1)</f>
        <v>1</v>
      </c>
      <c r="BJ18" s="166">
        <f>IF(AND(ISBLANK(O18),$AY18=1,BJ$510=1,$D18&lt;&gt;служ!$AF$3),0,1)</f>
        <v>1</v>
      </c>
      <c r="BK18" s="166">
        <f>IF(AND(ISBLANK(P18),$AY18=1,BK$510=1,$D18&lt;&gt;служ!$AF$3,OR(N18&lt;&gt;"X",O18&lt;&gt;"X")),0,1)</f>
        <v>1</v>
      </c>
      <c r="BL18" s="166">
        <f>IF(AND(ISBLANK(Q18),$AY18=1,BL$510=1,$D18&lt;&gt;служ!$AF$3),0,1)</f>
        <v>1</v>
      </c>
      <c r="BM18" s="166">
        <f>IF(AND(ISBLANK(R18),$AY18=1,BM$510=1,$D18&lt;&gt;служ!$AF$3,Q18&lt;&gt;"X"),0,1)</f>
        <v>1</v>
      </c>
      <c r="BN18" s="166">
        <f>IF(AND(ISBLANK(S18),$AY18=1,BN$510=1,$D18&lt;&gt;служ!$AF$3),0,1)</f>
        <v>1</v>
      </c>
      <c r="BO18" s="166">
        <f>IF(AND(ISBLANK(T18),$AY18=1,BO$510=1,$D18&lt;&gt;служ!$AF$3),0,1)</f>
        <v>1</v>
      </c>
      <c r="BP18" s="166">
        <f>IF(AND(ISBLANK(U18),$AY18=1,BP$510=1,$D18&lt;&gt;служ!$AF$3,T18&lt;&gt;"X"),0,1)</f>
        <v>1</v>
      </c>
      <c r="BQ18" s="166">
        <f>IF(AND(ISBLANK(V18),$AY18=1,BQ$510=1,$D18&lt;&gt;служ!$AF$3),0,1)</f>
        <v>1</v>
      </c>
      <c r="BR18" s="166">
        <f>IF(AND(ISBLANK(W18),$AY18=1,BR$510=1,$D18&lt;&gt;служ!$AF$3),0,1)</f>
        <v>1</v>
      </c>
      <c r="BS18" s="166">
        <f>IF(AND(ISBLANK(X18),$AY18=1,BS$510=1,$D18&lt;&gt;служ!$AF$3),0,1)</f>
        <v>1</v>
      </c>
      <c r="BT18" s="166">
        <f>IF(AND(ISBLANK(Y18),$AY18=1,BT$510=1,$D18&lt;&gt;служ!$AF$3),0,1)</f>
        <v>1</v>
      </c>
      <c r="BU18" s="166">
        <f>IF(AND(ISBLANK(Z18),$AY18=1,BU$510=1,$D18&lt;&gt;служ!$AF$3),0,1)</f>
        <v>1</v>
      </c>
      <c r="BV18" s="166">
        <f>IF(AND(ISBLANK(AA18),$AY18=1,BV$510=1,$D18&lt;&gt;служ!$AF$3),0,1)</f>
        <v>1</v>
      </c>
      <c r="BW18" s="166">
        <f>IF(AND(ISBLANK(AB18),$AY18=1,BW$510=1,$D18&lt;&gt;служ!$AF$3),0,1)</f>
        <v>1</v>
      </c>
      <c r="BX18" s="166">
        <f>IF(AND(ISBLANK(AC18),$AY18=1,BX$510=1,$D18&lt;&gt;служ!$AF$3),0,1)</f>
        <v>1</v>
      </c>
      <c r="BY18" s="166">
        <f>IF(AND(ISBLANK(AD18),$AY18=1,BY$510=1,$D18&lt;&gt;служ!$AF$3),0,1)</f>
        <v>1</v>
      </c>
      <c r="BZ18" s="166">
        <f>IF(AND(ISBLANK(AE18),$AY18=1,BZ$510=1,$D18&lt;&gt;служ!$AF$3),0,1)</f>
        <v>1</v>
      </c>
      <c r="CA18" s="166">
        <f>IF(AND(ISBLANK(AF18),$AY18=1,CA$510=1,$D18&lt;&gt;служ!$AF$3),0,1)</f>
        <v>1</v>
      </c>
      <c r="CB18" s="166">
        <f>IF(AND(ISBLANK(AG18),$AY18=1,CB$510=1,$D18&lt;&gt;служ!$AF$3),0,1)</f>
        <v>1</v>
      </c>
      <c r="CC18" s="166">
        <f>IF(AND(ISBLANK(AH18),$AY18=1,CC$510=1,$D18&lt;&gt;служ!$AF$3),0,1)</f>
        <v>1</v>
      </c>
      <c r="CD18" s="166">
        <f>IF(AND(ISBLANK(AI18),$AY18=1,CD$510=1,$D18&lt;&gt;служ!$AF$3),0,1)</f>
        <v>1</v>
      </c>
      <c r="CE18" s="166">
        <f>IF(AND(ISBLANK(AJ18),$AY18=1,CE$510=1,$D18&lt;&gt;служ!$AF$3),0,1)</f>
        <v>1</v>
      </c>
      <c r="CF18" s="166">
        <f>IF(AND(ISBLANK(AK18),$AY18=1,CF$510=1,$D18&lt;&gt;служ!$AF$3),0,1)</f>
        <v>1</v>
      </c>
      <c r="CG18" s="166">
        <f>IF(AND(ISBLANK(AL18),$AY18=1,CG$510=1,$D18&lt;&gt;служ!$AF$3),0,1)</f>
        <v>1</v>
      </c>
      <c r="CH18" s="166">
        <f>IF(AND(ISBLANK(AM18),$AY18=1,CH$510=1,$D18&lt;&gt;служ!$AF$3),0,1)</f>
        <v>1</v>
      </c>
      <c r="CI18" s="166">
        <f>IF(AND(ISBLANK(AN18),$AY18=1,CI$510=1,$D18&lt;&gt;служ!$AF$3),0,1)</f>
        <v>1</v>
      </c>
      <c r="CJ18" s="166">
        <f>IF(AND(ISBLANK(AO18),$AY18=1,CJ$510=1,$D18&lt;&gt;служ!$AF$3),0,1)</f>
        <v>1</v>
      </c>
      <c r="CK18" s="166">
        <f>IF(AND(ISBLANK(AP18),$AY18=1,CK$510=1,$D18&lt;&gt;служ!$AF$3),0,1)</f>
        <v>1</v>
      </c>
      <c r="CL18" s="166">
        <f>IF(AND(ISBLANK(AQ18),$AY18=1,CL$510=1,$D18&lt;&gt;служ!$AF$3),0,1)</f>
        <v>1</v>
      </c>
      <c r="CM18" s="166">
        <f>IF(AND(ISBLANK(AR18),$AY18=1,CM$510=1,$D18&lt;&gt;служ!$AF$3),0,1)</f>
        <v>1</v>
      </c>
      <c r="CN18" s="166">
        <f>IF(AND(ISBLANK(AS18),$AY18=1,CN$510=1,$D18&lt;&gt;служ!$AF$3),0,1)</f>
        <v>1</v>
      </c>
      <c r="CO18" s="166">
        <f>IF(AND(ISBLANK(AT18),$AY18=1,CO$510=1,$D18&lt;&gt;служ!$AF$3),0,1)</f>
        <v>1</v>
      </c>
      <c r="CP18" s="2">
        <f t="shared" si="16"/>
        <v>1</v>
      </c>
      <c r="CQ18" s="2">
        <v>1</v>
      </c>
      <c r="CR18" s="161" t="s">
        <v>449</v>
      </c>
      <c r="CS18" s="161" t="s">
        <v>360</v>
      </c>
      <c r="CT18" s="161">
        <v>4</v>
      </c>
      <c r="CU18" s="167">
        <f t="shared" si="7"/>
        <v>16</v>
      </c>
      <c r="CV18" s="28">
        <f t="shared" si="8"/>
        <v>1</v>
      </c>
      <c r="CW18" s="28">
        <f t="shared" si="9"/>
        <v>1</v>
      </c>
      <c r="CX18" s="28">
        <f t="shared" si="10"/>
        <v>1</v>
      </c>
      <c r="CY18" s="20">
        <f t="shared" si="11"/>
        <v>1</v>
      </c>
      <c r="CZ18" s="20">
        <f t="shared" si="12"/>
        <v>1</v>
      </c>
    </row>
    <row r="19" spans="2:104" s="20" customFormat="1">
      <c r="B19" s="107">
        <v>10</v>
      </c>
      <c r="C19" s="25">
        <v>6010</v>
      </c>
      <c r="D19" s="108">
        <v>4</v>
      </c>
      <c r="E19" s="168"/>
      <c r="F19" s="169"/>
      <c r="G19" s="161">
        <v>2</v>
      </c>
      <c r="H19" s="161">
        <v>1</v>
      </c>
      <c r="I19" s="161">
        <v>3</v>
      </c>
      <c r="J19" s="161">
        <v>3</v>
      </c>
      <c r="K19" s="161" t="s">
        <v>18</v>
      </c>
      <c r="L19" s="161">
        <v>1</v>
      </c>
      <c r="M19" s="161" t="s">
        <v>17</v>
      </c>
      <c r="N19" s="161">
        <v>1</v>
      </c>
      <c r="O19" s="161">
        <v>2</v>
      </c>
      <c r="P19" s="161" t="s">
        <v>16</v>
      </c>
      <c r="Q19" s="161">
        <v>2</v>
      </c>
      <c r="R19" s="161" t="s">
        <v>16</v>
      </c>
      <c r="S19" s="161">
        <v>1</v>
      </c>
      <c r="T19" s="161">
        <v>1</v>
      </c>
      <c r="U19" s="161" t="s">
        <v>427</v>
      </c>
      <c r="V19" s="161">
        <v>1</v>
      </c>
      <c r="W19" s="161">
        <v>1</v>
      </c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3">
        <f>IF(AND(AY19=0,(COUNTIF(D19:AT19,"*")+COUNTIF(D19:AT19,"&lt;9")+COUNTIF(CR19:CT19,"*")+COUNTIF(CR19:CT19,"&lt;9")-COUNTIF(D19,служ!$AF$3))&gt;0),0,1)</f>
        <v>1</v>
      </c>
      <c r="AV19" s="163">
        <f t="shared" si="13"/>
        <v>1</v>
      </c>
      <c r="AW19" s="163">
        <f t="shared" si="14"/>
        <v>1</v>
      </c>
      <c r="AX19" s="164">
        <f>IF(OR(F19="",F19=служ!$AF$3),0,1)</f>
        <v>0</v>
      </c>
      <c r="AY19" s="164">
        <f>IF(OR(D19="",D19=служ!$AF$3),0,1)</f>
        <v>1</v>
      </c>
      <c r="AZ19" s="165">
        <f t="shared" si="15"/>
        <v>1</v>
      </c>
      <c r="BA19" s="166">
        <f t="shared" si="5"/>
        <v>1</v>
      </c>
      <c r="BB19" s="166">
        <f>IF(AND(ISBLANK(G19),$AY19=1,BB$510=1,$D19&lt;&gt;служ!$AF$3),0,1)</f>
        <v>1</v>
      </c>
      <c r="BC19" s="166">
        <f>IF(AND(ISBLANK(H19),$AY19=1,BC$510=1,$D19&lt;&gt;служ!$AF$3),0,1)</f>
        <v>1</v>
      </c>
      <c r="BD19" s="166">
        <f>IF(AND(ISBLANK(I19),$AY19=1,BD$510=1,$D19&lt;&gt;служ!$AF$3),0,1)</f>
        <v>1</v>
      </c>
      <c r="BE19" s="166">
        <f>IF(AND(ISBLANK(J19),$AY19=1,BE$510=1,$D19&lt;&gt;служ!$AF$3),0,1)</f>
        <v>1</v>
      </c>
      <c r="BF19" s="166">
        <f>IF(AND(ISBLANK(K19),$AY19=1,BF$510=1,$D19&lt;&gt;служ!$AF$3,J19&lt;&gt;"X"),0,1)</f>
        <v>1</v>
      </c>
      <c r="BG19" s="166">
        <f>IF(AND(ISBLANK(L19),$AY19=1,BG$510=1,$D19&lt;&gt;служ!$AF$3),0,1)</f>
        <v>1</v>
      </c>
      <c r="BH19" s="166">
        <f>IF(AND(ISBLANK(M19),$AY19=1,BH$510=1,$D19&lt;&gt;служ!$AF$3,L19&lt;&gt;"X"),0,1)</f>
        <v>1</v>
      </c>
      <c r="BI19" s="166">
        <f>IF(AND(ISBLANK(N19),$AY19=1,BI$510=1,$D19&lt;&gt;служ!$AF$3),0,1)</f>
        <v>1</v>
      </c>
      <c r="BJ19" s="166">
        <f>IF(AND(ISBLANK(O19),$AY19=1,BJ$510=1,$D19&lt;&gt;служ!$AF$3),0,1)</f>
        <v>1</v>
      </c>
      <c r="BK19" s="166">
        <f>IF(AND(ISBLANK(P19),$AY19=1,BK$510=1,$D19&lt;&gt;служ!$AF$3,OR(N19&lt;&gt;"X",O19&lt;&gt;"X")),0,1)</f>
        <v>1</v>
      </c>
      <c r="BL19" s="166">
        <f>IF(AND(ISBLANK(Q19),$AY19=1,BL$510=1,$D19&lt;&gt;служ!$AF$3),0,1)</f>
        <v>1</v>
      </c>
      <c r="BM19" s="166">
        <f>IF(AND(ISBLANK(R19),$AY19=1,BM$510=1,$D19&lt;&gt;служ!$AF$3,Q19&lt;&gt;"X"),0,1)</f>
        <v>1</v>
      </c>
      <c r="BN19" s="166">
        <f>IF(AND(ISBLANK(S19),$AY19=1,BN$510=1,$D19&lt;&gt;служ!$AF$3),0,1)</f>
        <v>1</v>
      </c>
      <c r="BO19" s="166">
        <f>IF(AND(ISBLANK(T19),$AY19=1,BO$510=1,$D19&lt;&gt;служ!$AF$3),0,1)</f>
        <v>1</v>
      </c>
      <c r="BP19" s="166">
        <f>IF(AND(ISBLANK(U19),$AY19=1,BP$510=1,$D19&lt;&gt;служ!$AF$3,T19&lt;&gt;"X"),0,1)</f>
        <v>1</v>
      </c>
      <c r="BQ19" s="166">
        <f>IF(AND(ISBLANK(V19),$AY19=1,BQ$510=1,$D19&lt;&gt;служ!$AF$3),0,1)</f>
        <v>1</v>
      </c>
      <c r="BR19" s="166">
        <f>IF(AND(ISBLANK(W19),$AY19=1,BR$510=1,$D19&lt;&gt;служ!$AF$3),0,1)</f>
        <v>1</v>
      </c>
      <c r="BS19" s="166">
        <f>IF(AND(ISBLANK(X19),$AY19=1,BS$510=1,$D19&lt;&gt;служ!$AF$3),0,1)</f>
        <v>1</v>
      </c>
      <c r="BT19" s="166">
        <f>IF(AND(ISBLANK(Y19),$AY19=1,BT$510=1,$D19&lt;&gt;служ!$AF$3),0,1)</f>
        <v>1</v>
      </c>
      <c r="BU19" s="166">
        <f>IF(AND(ISBLANK(Z19),$AY19=1,BU$510=1,$D19&lt;&gt;служ!$AF$3),0,1)</f>
        <v>1</v>
      </c>
      <c r="BV19" s="166">
        <f>IF(AND(ISBLANK(AA19),$AY19=1,BV$510=1,$D19&lt;&gt;служ!$AF$3),0,1)</f>
        <v>1</v>
      </c>
      <c r="BW19" s="166">
        <f>IF(AND(ISBLANK(AB19),$AY19=1,BW$510=1,$D19&lt;&gt;служ!$AF$3),0,1)</f>
        <v>1</v>
      </c>
      <c r="BX19" s="166">
        <f>IF(AND(ISBLANK(AC19),$AY19=1,BX$510=1,$D19&lt;&gt;служ!$AF$3),0,1)</f>
        <v>1</v>
      </c>
      <c r="BY19" s="166">
        <f>IF(AND(ISBLANK(AD19),$AY19=1,BY$510=1,$D19&lt;&gt;служ!$AF$3),0,1)</f>
        <v>1</v>
      </c>
      <c r="BZ19" s="166">
        <f>IF(AND(ISBLANK(AE19),$AY19=1,BZ$510=1,$D19&lt;&gt;служ!$AF$3),0,1)</f>
        <v>1</v>
      </c>
      <c r="CA19" s="166">
        <f>IF(AND(ISBLANK(AF19),$AY19=1,CA$510=1,$D19&lt;&gt;служ!$AF$3),0,1)</f>
        <v>1</v>
      </c>
      <c r="CB19" s="166">
        <f>IF(AND(ISBLANK(AG19),$AY19=1,CB$510=1,$D19&lt;&gt;служ!$AF$3),0,1)</f>
        <v>1</v>
      </c>
      <c r="CC19" s="166">
        <f>IF(AND(ISBLANK(AH19),$AY19=1,CC$510=1,$D19&lt;&gt;служ!$AF$3),0,1)</f>
        <v>1</v>
      </c>
      <c r="CD19" s="166">
        <f>IF(AND(ISBLANK(AI19),$AY19=1,CD$510=1,$D19&lt;&gt;служ!$AF$3),0,1)</f>
        <v>1</v>
      </c>
      <c r="CE19" s="166">
        <f>IF(AND(ISBLANK(AJ19),$AY19=1,CE$510=1,$D19&lt;&gt;служ!$AF$3),0,1)</f>
        <v>1</v>
      </c>
      <c r="CF19" s="166">
        <f>IF(AND(ISBLANK(AK19),$AY19=1,CF$510=1,$D19&lt;&gt;служ!$AF$3),0,1)</f>
        <v>1</v>
      </c>
      <c r="CG19" s="166">
        <f>IF(AND(ISBLANK(AL19),$AY19=1,CG$510=1,$D19&lt;&gt;служ!$AF$3),0,1)</f>
        <v>1</v>
      </c>
      <c r="CH19" s="166">
        <f>IF(AND(ISBLANK(AM19),$AY19=1,CH$510=1,$D19&lt;&gt;служ!$AF$3),0,1)</f>
        <v>1</v>
      </c>
      <c r="CI19" s="166">
        <f>IF(AND(ISBLANK(AN19),$AY19=1,CI$510=1,$D19&lt;&gt;служ!$AF$3),0,1)</f>
        <v>1</v>
      </c>
      <c r="CJ19" s="166">
        <f>IF(AND(ISBLANK(AO19),$AY19=1,CJ$510=1,$D19&lt;&gt;служ!$AF$3),0,1)</f>
        <v>1</v>
      </c>
      <c r="CK19" s="166">
        <f>IF(AND(ISBLANK(AP19),$AY19=1,CK$510=1,$D19&lt;&gt;служ!$AF$3),0,1)</f>
        <v>1</v>
      </c>
      <c r="CL19" s="166">
        <f>IF(AND(ISBLANK(AQ19),$AY19=1,CL$510=1,$D19&lt;&gt;служ!$AF$3),0,1)</f>
        <v>1</v>
      </c>
      <c r="CM19" s="166">
        <f>IF(AND(ISBLANK(AR19),$AY19=1,CM$510=1,$D19&lt;&gt;служ!$AF$3),0,1)</f>
        <v>1</v>
      </c>
      <c r="CN19" s="166">
        <f>IF(AND(ISBLANK(AS19),$AY19=1,CN$510=1,$D19&lt;&gt;служ!$AF$3),0,1)</f>
        <v>1</v>
      </c>
      <c r="CO19" s="166">
        <f>IF(AND(ISBLANK(AT19),$AY19=1,CO$510=1,$D19&lt;&gt;служ!$AF$3),0,1)</f>
        <v>1</v>
      </c>
      <c r="CP19" s="2">
        <f t="shared" si="16"/>
        <v>1</v>
      </c>
      <c r="CQ19" s="2">
        <v>1</v>
      </c>
      <c r="CR19" s="161" t="s">
        <v>449</v>
      </c>
      <c r="CS19" s="161" t="s">
        <v>360</v>
      </c>
      <c r="CT19" s="161">
        <v>5</v>
      </c>
      <c r="CU19" s="167">
        <f t="shared" si="7"/>
        <v>19</v>
      </c>
      <c r="CV19" s="28">
        <f t="shared" si="8"/>
        <v>1</v>
      </c>
      <c r="CW19" s="28">
        <f t="shared" si="9"/>
        <v>1</v>
      </c>
      <c r="CX19" s="28">
        <f t="shared" si="10"/>
        <v>1</v>
      </c>
      <c r="CY19" s="20">
        <f t="shared" si="11"/>
        <v>1</v>
      </c>
      <c r="CZ19" s="20">
        <f t="shared" si="12"/>
        <v>1</v>
      </c>
    </row>
    <row r="20" spans="2:104" s="20" customFormat="1">
      <c r="B20" s="107">
        <v>11</v>
      </c>
      <c r="C20" s="25">
        <v>6011</v>
      </c>
      <c r="D20" s="108">
        <v>4</v>
      </c>
      <c r="E20" s="168"/>
      <c r="F20" s="169"/>
      <c r="G20" s="161">
        <v>2</v>
      </c>
      <c r="H20" s="161">
        <v>1</v>
      </c>
      <c r="I20" s="161">
        <v>3</v>
      </c>
      <c r="J20" s="161">
        <v>3</v>
      </c>
      <c r="K20" s="161" t="s">
        <v>18</v>
      </c>
      <c r="L20" s="161">
        <v>1</v>
      </c>
      <c r="M20" s="161" t="s">
        <v>17</v>
      </c>
      <c r="N20" s="161">
        <v>0</v>
      </c>
      <c r="O20" s="161">
        <v>0</v>
      </c>
      <c r="P20" s="161" t="s">
        <v>17</v>
      </c>
      <c r="Q20" s="161">
        <v>0</v>
      </c>
      <c r="R20" s="161" t="s">
        <v>16</v>
      </c>
      <c r="S20" s="161">
        <v>0</v>
      </c>
      <c r="T20" s="161">
        <v>0</v>
      </c>
      <c r="U20" s="161" t="s">
        <v>427</v>
      </c>
      <c r="V20" s="161">
        <v>0</v>
      </c>
      <c r="W20" s="161">
        <v>0</v>
      </c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3">
        <f>IF(AND(AY20=0,(COUNTIF(D20:AT20,"*")+COUNTIF(D20:AT20,"&lt;9")+COUNTIF(CR20:CT20,"*")+COUNTIF(CR20:CT20,"&lt;9")-COUNTIF(D20,служ!$AF$3))&gt;0),0,1)</f>
        <v>1</v>
      </c>
      <c r="AV20" s="163">
        <f t="shared" si="13"/>
        <v>1</v>
      </c>
      <c r="AW20" s="163">
        <f t="shared" si="14"/>
        <v>1</v>
      </c>
      <c r="AX20" s="164">
        <f>IF(OR(F20="",F20=служ!$AF$3),0,1)</f>
        <v>0</v>
      </c>
      <c r="AY20" s="164">
        <f>IF(OR(D20="",D20=служ!$AF$3),0,1)</f>
        <v>1</v>
      </c>
      <c r="AZ20" s="165">
        <f t="shared" si="15"/>
        <v>1</v>
      </c>
      <c r="BA20" s="166">
        <f t="shared" si="5"/>
        <v>1</v>
      </c>
      <c r="BB20" s="166">
        <f>IF(AND(ISBLANK(G20),$AY20=1,BB$510=1,$D20&lt;&gt;служ!$AF$3),0,1)</f>
        <v>1</v>
      </c>
      <c r="BC20" s="166">
        <f>IF(AND(ISBLANK(H20),$AY20=1,BC$510=1,$D20&lt;&gt;служ!$AF$3),0,1)</f>
        <v>1</v>
      </c>
      <c r="BD20" s="166">
        <f>IF(AND(ISBLANK(I20),$AY20=1,BD$510=1,$D20&lt;&gt;служ!$AF$3),0,1)</f>
        <v>1</v>
      </c>
      <c r="BE20" s="166">
        <f>IF(AND(ISBLANK(J20),$AY20=1,BE$510=1,$D20&lt;&gt;служ!$AF$3),0,1)</f>
        <v>1</v>
      </c>
      <c r="BF20" s="166">
        <f>IF(AND(ISBLANK(K20),$AY20=1,BF$510=1,$D20&lt;&gt;служ!$AF$3,J20&lt;&gt;"X"),0,1)</f>
        <v>1</v>
      </c>
      <c r="BG20" s="166">
        <f>IF(AND(ISBLANK(L20),$AY20=1,BG$510=1,$D20&lt;&gt;служ!$AF$3),0,1)</f>
        <v>1</v>
      </c>
      <c r="BH20" s="166">
        <f>IF(AND(ISBLANK(M20),$AY20=1,BH$510=1,$D20&lt;&gt;служ!$AF$3,L20&lt;&gt;"X"),0,1)</f>
        <v>1</v>
      </c>
      <c r="BI20" s="166">
        <f>IF(AND(ISBLANK(N20),$AY20=1,BI$510=1,$D20&lt;&gt;служ!$AF$3),0,1)</f>
        <v>1</v>
      </c>
      <c r="BJ20" s="166">
        <f>IF(AND(ISBLANK(O20),$AY20=1,BJ$510=1,$D20&lt;&gt;служ!$AF$3),0,1)</f>
        <v>1</v>
      </c>
      <c r="BK20" s="166">
        <f>IF(AND(ISBLANK(P20),$AY20=1,BK$510=1,$D20&lt;&gt;служ!$AF$3,OR(N20&lt;&gt;"X",O20&lt;&gt;"X")),0,1)</f>
        <v>1</v>
      </c>
      <c r="BL20" s="166">
        <f>IF(AND(ISBLANK(Q20),$AY20=1,BL$510=1,$D20&lt;&gt;служ!$AF$3),0,1)</f>
        <v>1</v>
      </c>
      <c r="BM20" s="166">
        <f>IF(AND(ISBLANK(R20),$AY20=1,BM$510=1,$D20&lt;&gt;служ!$AF$3,Q20&lt;&gt;"X"),0,1)</f>
        <v>1</v>
      </c>
      <c r="BN20" s="166">
        <f>IF(AND(ISBLANK(S20),$AY20=1,BN$510=1,$D20&lt;&gt;служ!$AF$3),0,1)</f>
        <v>1</v>
      </c>
      <c r="BO20" s="166">
        <f>IF(AND(ISBLANK(T20),$AY20=1,BO$510=1,$D20&lt;&gt;служ!$AF$3),0,1)</f>
        <v>1</v>
      </c>
      <c r="BP20" s="166">
        <f>IF(AND(ISBLANK(U20),$AY20=1,BP$510=1,$D20&lt;&gt;служ!$AF$3,T20&lt;&gt;"X"),0,1)</f>
        <v>1</v>
      </c>
      <c r="BQ20" s="166">
        <f>IF(AND(ISBLANK(V20),$AY20=1,BQ$510=1,$D20&lt;&gt;служ!$AF$3),0,1)</f>
        <v>1</v>
      </c>
      <c r="BR20" s="166">
        <f>IF(AND(ISBLANK(W20),$AY20=1,BR$510=1,$D20&lt;&gt;служ!$AF$3),0,1)</f>
        <v>1</v>
      </c>
      <c r="BS20" s="166">
        <f>IF(AND(ISBLANK(X20),$AY20=1,BS$510=1,$D20&lt;&gt;служ!$AF$3),0,1)</f>
        <v>1</v>
      </c>
      <c r="BT20" s="166">
        <f>IF(AND(ISBLANK(Y20),$AY20=1,BT$510=1,$D20&lt;&gt;служ!$AF$3),0,1)</f>
        <v>1</v>
      </c>
      <c r="BU20" s="166">
        <f>IF(AND(ISBLANK(Z20),$AY20=1,BU$510=1,$D20&lt;&gt;служ!$AF$3),0,1)</f>
        <v>1</v>
      </c>
      <c r="BV20" s="166">
        <f>IF(AND(ISBLANK(AA20),$AY20=1,BV$510=1,$D20&lt;&gt;служ!$AF$3),0,1)</f>
        <v>1</v>
      </c>
      <c r="BW20" s="166">
        <f>IF(AND(ISBLANK(AB20),$AY20=1,BW$510=1,$D20&lt;&gt;служ!$AF$3),0,1)</f>
        <v>1</v>
      </c>
      <c r="BX20" s="166">
        <f>IF(AND(ISBLANK(AC20),$AY20=1,BX$510=1,$D20&lt;&gt;служ!$AF$3),0,1)</f>
        <v>1</v>
      </c>
      <c r="BY20" s="166">
        <f>IF(AND(ISBLANK(AD20),$AY20=1,BY$510=1,$D20&lt;&gt;служ!$AF$3),0,1)</f>
        <v>1</v>
      </c>
      <c r="BZ20" s="166">
        <f>IF(AND(ISBLANK(AE20),$AY20=1,BZ$510=1,$D20&lt;&gt;служ!$AF$3),0,1)</f>
        <v>1</v>
      </c>
      <c r="CA20" s="166">
        <f>IF(AND(ISBLANK(AF20),$AY20=1,CA$510=1,$D20&lt;&gt;служ!$AF$3),0,1)</f>
        <v>1</v>
      </c>
      <c r="CB20" s="166">
        <f>IF(AND(ISBLANK(AG20),$AY20=1,CB$510=1,$D20&lt;&gt;служ!$AF$3),0,1)</f>
        <v>1</v>
      </c>
      <c r="CC20" s="166">
        <f>IF(AND(ISBLANK(AH20),$AY20=1,CC$510=1,$D20&lt;&gt;служ!$AF$3),0,1)</f>
        <v>1</v>
      </c>
      <c r="CD20" s="166">
        <f>IF(AND(ISBLANK(AI20),$AY20=1,CD$510=1,$D20&lt;&gt;служ!$AF$3),0,1)</f>
        <v>1</v>
      </c>
      <c r="CE20" s="166">
        <f>IF(AND(ISBLANK(AJ20),$AY20=1,CE$510=1,$D20&lt;&gt;служ!$AF$3),0,1)</f>
        <v>1</v>
      </c>
      <c r="CF20" s="166">
        <f>IF(AND(ISBLANK(AK20),$AY20=1,CF$510=1,$D20&lt;&gt;служ!$AF$3),0,1)</f>
        <v>1</v>
      </c>
      <c r="CG20" s="166">
        <f>IF(AND(ISBLANK(AL20),$AY20=1,CG$510=1,$D20&lt;&gt;служ!$AF$3),0,1)</f>
        <v>1</v>
      </c>
      <c r="CH20" s="166">
        <f>IF(AND(ISBLANK(AM20),$AY20=1,CH$510=1,$D20&lt;&gt;служ!$AF$3),0,1)</f>
        <v>1</v>
      </c>
      <c r="CI20" s="166">
        <f>IF(AND(ISBLANK(AN20),$AY20=1,CI$510=1,$D20&lt;&gt;служ!$AF$3),0,1)</f>
        <v>1</v>
      </c>
      <c r="CJ20" s="166">
        <f>IF(AND(ISBLANK(AO20),$AY20=1,CJ$510=1,$D20&lt;&gt;служ!$AF$3),0,1)</f>
        <v>1</v>
      </c>
      <c r="CK20" s="166">
        <f>IF(AND(ISBLANK(AP20),$AY20=1,CK$510=1,$D20&lt;&gt;служ!$AF$3),0,1)</f>
        <v>1</v>
      </c>
      <c r="CL20" s="166">
        <f>IF(AND(ISBLANK(AQ20),$AY20=1,CL$510=1,$D20&lt;&gt;служ!$AF$3),0,1)</f>
        <v>1</v>
      </c>
      <c r="CM20" s="166">
        <f>IF(AND(ISBLANK(AR20),$AY20=1,CM$510=1,$D20&lt;&gt;служ!$AF$3),0,1)</f>
        <v>1</v>
      </c>
      <c r="CN20" s="166">
        <f>IF(AND(ISBLANK(AS20),$AY20=1,CN$510=1,$D20&lt;&gt;служ!$AF$3),0,1)</f>
        <v>1</v>
      </c>
      <c r="CO20" s="166">
        <f>IF(AND(ISBLANK(AT20),$AY20=1,CO$510=1,$D20&lt;&gt;служ!$AF$3),0,1)</f>
        <v>1</v>
      </c>
      <c r="CP20" s="2">
        <f t="shared" si="16"/>
        <v>1</v>
      </c>
      <c r="CQ20" s="2">
        <v>1</v>
      </c>
      <c r="CR20" s="161" t="s">
        <v>449</v>
      </c>
      <c r="CS20" s="161" t="s">
        <v>360</v>
      </c>
      <c r="CT20" s="161">
        <v>3</v>
      </c>
      <c r="CU20" s="167">
        <f t="shared" si="7"/>
        <v>10</v>
      </c>
      <c r="CV20" s="28">
        <f t="shared" si="8"/>
        <v>1</v>
      </c>
      <c r="CW20" s="28">
        <f t="shared" si="9"/>
        <v>1</v>
      </c>
      <c r="CX20" s="28">
        <f t="shared" si="10"/>
        <v>1</v>
      </c>
      <c r="CY20" s="20">
        <f t="shared" si="11"/>
        <v>1</v>
      </c>
      <c r="CZ20" s="20">
        <f t="shared" si="12"/>
        <v>1</v>
      </c>
    </row>
    <row r="21" spans="2:104" s="20" customFormat="1">
      <c r="B21" s="107">
        <v>12</v>
      </c>
      <c r="C21" s="25">
        <v>6012</v>
      </c>
      <c r="D21" s="108">
        <v>3</v>
      </c>
      <c r="E21" s="168"/>
      <c r="F21" s="169"/>
      <c r="G21" s="161">
        <v>2</v>
      </c>
      <c r="H21" s="161">
        <v>1</v>
      </c>
      <c r="I21" s="161">
        <v>3</v>
      </c>
      <c r="J21" s="161">
        <v>3</v>
      </c>
      <c r="K21" s="161" t="s">
        <v>18</v>
      </c>
      <c r="L21" s="161">
        <v>1</v>
      </c>
      <c r="M21" s="161" t="s">
        <v>17</v>
      </c>
      <c r="N21" s="161">
        <v>1</v>
      </c>
      <c r="O21" s="161">
        <v>0</v>
      </c>
      <c r="P21" s="161" t="s">
        <v>17</v>
      </c>
      <c r="Q21" s="161">
        <v>2</v>
      </c>
      <c r="R21" s="161" t="s">
        <v>16</v>
      </c>
      <c r="S21" s="161">
        <v>1</v>
      </c>
      <c r="T21" s="161">
        <v>1</v>
      </c>
      <c r="U21" s="161" t="s">
        <v>427</v>
      </c>
      <c r="V21" s="161">
        <v>0</v>
      </c>
      <c r="W21" s="161">
        <v>0</v>
      </c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3">
        <f>IF(AND(AY21=0,(COUNTIF(D21:AT21,"*")+COUNTIF(D21:AT21,"&lt;9")+COUNTIF(CR21:CT21,"*")+COUNTIF(CR21:CT21,"&lt;9")-COUNTIF(D21,служ!$AF$3))&gt;0),0,1)</f>
        <v>1</v>
      </c>
      <c r="AV21" s="163">
        <f t="shared" si="13"/>
        <v>1</v>
      </c>
      <c r="AW21" s="163">
        <f t="shared" si="14"/>
        <v>1</v>
      </c>
      <c r="AX21" s="164">
        <f>IF(OR(F21="",F21=служ!$AF$3),0,1)</f>
        <v>0</v>
      </c>
      <c r="AY21" s="164">
        <f>IF(OR(D21="",D21=служ!$AF$3),0,1)</f>
        <v>1</v>
      </c>
      <c r="AZ21" s="165">
        <f t="shared" si="15"/>
        <v>1</v>
      </c>
      <c r="BA21" s="166">
        <f t="shared" si="5"/>
        <v>1</v>
      </c>
      <c r="BB21" s="166">
        <f>IF(AND(ISBLANK(G21),$AY21=1,BB$510=1,$D21&lt;&gt;служ!$AF$3),0,1)</f>
        <v>1</v>
      </c>
      <c r="BC21" s="166">
        <f>IF(AND(ISBLANK(H21),$AY21=1,BC$510=1,$D21&lt;&gt;служ!$AF$3),0,1)</f>
        <v>1</v>
      </c>
      <c r="BD21" s="166">
        <f>IF(AND(ISBLANK(I21),$AY21=1,BD$510=1,$D21&lt;&gt;служ!$AF$3),0,1)</f>
        <v>1</v>
      </c>
      <c r="BE21" s="166">
        <f>IF(AND(ISBLANK(J21),$AY21=1,BE$510=1,$D21&lt;&gt;служ!$AF$3),0,1)</f>
        <v>1</v>
      </c>
      <c r="BF21" s="166">
        <f>IF(AND(ISBLANK(K21),$AY21=1,BF$510=1,$D21&lt;&gt;служ!$AF$3,J21&lt;&gt;"X"),0,1)</f>
        <v>1</v>
      </c>
      <c r="BG21" s="166">
        <f>IF(AND(ISBLANK(L21),$AY21=1,BG$510=1,$D21&lt;&gt;служ!$AF$3),0,1)</f>
        <v>1</v>
      </c>
      <c r="BH21" s="166">
        <f>IF(AND(ISBLANK(M21),$AY21=1,BH$510=1,$D21&lt;&gt;служ!$AF$3,L21&lt;&gt;"X"),0,1)</f>
        <v>1</v>
      </c>
      <c r="BI21" s="166">
        <f>IF(AND(ISBLANK(N21),$AY21=1,BI$510=1,$D21&lt;&gt;служ!$AF$3),0,1)</f>
        <v>1</v>
      </c>
      <c r="BJ21" s="166">
        <f>IF(AND(ISBLANK(O21),$AY21=1,BJ$510=1,$D21&lt;&gt;служ!$AF$3),0,1)</f>
        <v>1</v>
      </c>
      <c r="BK21" s="166">
        <f>IF(AND(ISBLANK(P21),$AY21=1,BK$510=1,$D21&lt;&gt;служ!$AF$3,OR(N21&lt;&gt;"X",O21&lt;&gt;"X")),0,1)</f>
        <v>1</v>
      </c>
      <c r="BL21" s="166">
        <f>IF(AND(ISBLANK(Q21),$AY21=1,BL$510=1,$D21&lt;&gt;служ!$AF$3),0,1)</f>
        <v>1</v>
      </c>
      <c r="BM21" s="166">
        <f>IF(AND(ISBLANK(R21),$AY21=1,BM$510=1,$D21&lt;&gt;служ!$AF$3,Q21&lt;&gt;"X"),0,1)</f>
        <v>1</v>
      </c>
      <c r="BN21" s="166">
        <f>IF(AND(ISBLANK(S21),$AY21=1,BN$510=1,$D21&lt;&gt;служ!$AF$3),0,1)</f>
        <v>1</v>
      </c>
      <c r="BO21" s="166">
        <f>IF(AND(ISBLANK(T21),$AY21=1,BO$510=1,$D21&lt;&gt;служ!$AF$3),0,1)</f>
        <v>1</v>
      </c>
      <c r="BP21" s="166">
        <f>IF(AND(ISBLANK(U21),$AY21=1,BP$510=1,$D21&lt;&gt;служ!$AF$3,T21&lt;&gt;"X"),0,1)</f>
        <v>1</v>
      </c>
      <c r="BQ21" s="166">
        <f>IF(AND(ISBLANK(V21),$AY21=1,BQ$510=1,$D21&lt;&gt;служ!$AF$3),0,1)</f>
        <v>1</v>
      </c>
      <c r="BR21" s="166">
        <f>IF(AND(ISBLANK(W21),$AY21=1,BR$510=1,$D21&lt;&gt;служ!$AF$3),0,1)</f>
        <v>1</v>
      </c>
      <c r="BS21" s="166">
        <f>IF(AND(ISBLANK(X21),$AY21=1,BS$510=1,$D21&lt;&gt;служ!$AF$3),0,1)</f>
        <v>1</v>
      </c>
      <c r="BT21" s="166">
        <f>IF(AND(ISBLANK(Y21),$AY21=1,BT$510=1,$D21&lt;&gt;служ!$AF$3),0,1)</f>
        <v>1</v>
      </c>
      <c r="BU21" s="166">
        <f>IF(AND(ISBLANK(Z21),$AY21=1,BU$510=1,$D21&lt;&gt;служ!$AF$3),0,1)</f>
        <v>1</v>
      </c>
      <c r="BV21" s="166">
        <f>IF(AND(ISBLANK(AA21),$AY21=1,BV$510=1,$D21&lt;&gt;служ!$AF$3),0,1)</f>
        <v>1</v>
      </c>
      <c r="BW21" s="166">
        <f>IF(AND(ISBLANK(AB21),$AY21=1,BW$510=1,$D21&lt;&gt;служ!$AF$3),0,1)</f>
        <v>1</v>
      </c>
      <c r="BX21" s="166">
        <f>IF(AND(ISBLANK(AC21),$AY21=1,BX$510=1,$D21&lt;&gt;служ!$AF$3),0,1)</f>
        <v>1</v>
      </c>
      <c r="BY21" s="166">
        <f>IF(AND(ISBLANK(AD21),$AY21=1,BY$510=1,$D21&lt;&gt;служ!$AF$3),0,1)</f>
        <v>1</v>
      </c>
      <c r="BZ21" s="166">
        <f>IF(AND(ISBLANK(AE21),$AY21=1,BZ$510=1,$D21&lt;&gt;служ!$AF$3),0,1)</f>
        <v>1</v>
      </c>
      <c r="CA21" s="166">
        <f>IF(AND(ISBLANK(AF21),$AY21=1,CA$510=1,$D21&lt;&gt;служ!$AF$3),0,1)</f>
        <v>1</v>
      </c>
      <c r="CB21" s="166">
        <f>IF(AND(ISBLANK(AG21),$AY21=1,CB$510=1,$D21&lt;&gt;служ!$AF$3),0,1)</f>
        <v>1</v>
      </c>
      <c r="CC21" s="166">
        <f>IF(AND(ISBLANK(AH21),$AY21=1,CC$510=1,$D21&lt;&gt;служ!$AF$3),0,1)</f>
        <v>1</v>
      </c>
      <c r="CD21" s="166">
        <f>IF(AND(ISBLANK(AI21),$AY21=1,CD$510=1,$D21&lt;&gt;служ!$AF$3),0,1)</f>
        <v>1</v>
      </c>
      <c r="CE21" s="166">
        <f>IF(AND(ISBLANK(AJ21),$AY21=1,CE$510=1,$D21&lt;&gt;служ!$AF$3),0,1)</f>
        <v>1</v>
      </c>
      <c r="CF21" s="166">
        <f>IF(AND(ISBLANK(AK21),$AY21=1,CF$510=1,$D21&lt;&gt;служ!$AF$3),0,1)</f>
        <v>1</v>
      </c>
      <c r="CG21" s="166">
        <f>IF(AND(ISBLANK(AL21),$AY21=1,CG$510=1,$D21&lt;&gt;служ!$AF$3),0,1)</f>
        <v>1</v>
      </c>
      <c r="CH21" s="166">
        <f>IF(AND(ISBLANK(AM21),$AY21=1,CH$510=1,$D21&lt;&gt;служ!$AF$3),0,1)</f>
        <v>1</v>
      </c>
      <c r="CI21" s="166">
        <f>IF(AND(ISBLANK(AN21),$AY21=1,CI$510=1,$D21&lt;&gt;служ!$AF$3),0,1)</f>
        <v>1</v>
      </c>
      <c r="CJ21" s="166">
        <f>IF(AND(ISBLANK(AO21),$AY21=1,CJ$510=1,$D21&lt;&gt;служ!$AF$3),0,1)</f>
        <v>1</v>
      </c>
      <c r="CK21" s="166">
        <f>IF(AND(ISBLANK(AP21),$AY21=1,CK$510=1,$D21&lt;&gt;служ!$AF$3),0,1)</f>
        <v>1</v>
      </c>
      <c r="CL21" s="166">
        <f>IF(AND(ISBLANK(AQ21),$AY21=1,CL$510=1,$D21&lt;&gt;служ!$AF$3),0,1)</f>
        <v>1</v>
      </c>
      <c r="CM21" s="166">
        <f>IF(AND(ISBLANK(AR21),$AY21=1,CM$510=1,$D21&lt;&gt;служ!$AF$3),0,1)</f>
        <v>1</v>
      </c>
      <c r="CN21" s="166">
        <f>IF(AND(ISBLANK(AS21),$AY21=1,CN$510=1,$D21&lt;&gt;служ!$AF$3),0,1)</f>
        <v>1</v>
      </c>
      <c r="CO21" s="166">
        <f>IF(AND(ISBLANK(AT21),$AY21=1,CO$510=1,$D21&lt;&gt;служ!$AF$3),0,1)</f>
        <v>1</v>
      </c>
      <c r="CP21" s="2">
        <f t="shared" si="16"/>
        <v>1</v>
      </c>
      <c r="CQ21" s="2">
        <v>1</v>
      </c>
      <c r="CR21" s="161" t="s">
        <v>449</v>
      </c>
      <c r="CS21" s="161" t="s">
        <v>360</v>
      </c>
      <c r="CT21" s="161">
        <v>4</v>
      </c>
      <c r="CU21" s="167">
        <f t="shared" si="7"/>
        <v>15</v>
      </c>
      <c r="CV21" s="28">
        <f t="shared" si="8"/>
        <v>1</v>
      </c>
      <c r="CW21" s="28">
        <f t="shared" si="9"/>
        <v>1</v>
      </c>
      <c r="CX21" s="28">
        <f t="shared" si="10"/>
        <v>1</v>
      </c>
      <c r="CY21" s="20">
        <f t="shared" si="11"/>
        <v>1</v>
      </c>
      <c r="CZ21" s="20">
        <f t="shared" si="12"/>
        <v>1</v>
      </c>
    </row>
    <row r="22" spans="2:104" s="20" customFormat="1">
      <c r="B22" s="107">
        <v>13</v>
      </c>
      <c r="C22" s="25">
        <v>6013</v>
      </c>
      <c r="D22" s="108">
        <v>3</v>
      </c>
      <c r="E22" s="168"/>
      <c r="F22" s="169"/>
      <c r="G22" s="161">
        <v>2</v>
      </c>
      <c r="H22" s="161">
        <v>1</v>
      </c>
      <c r="I22" s="161">
        <v>3</v>
      </c>
      <c r="J22" s="161">
        <v>3</v>
      </c>
      <c r="K22" s="161" t="s">
        <v>18</v>
      </c>
      <c r="L22" s="161">
        <v>1</v>
      </c>
      <c r="M22" s="161" t="s">
        <v>17</v>
      </c>
      <c r="N22" s="161">
        <v>1</v>
      </c>
      <c r="O22" s="161">
        <v>0</v>
      </c>
      <c r="P22" s="161" t="s">
        <v>17</v>
      </c>
      <c r="Q22" s="161">
        <v>2</v>
      </c>
      <c r="R22" s="161" t="s">
        <v>16</v>
      </c>
      <c r="S22" s="161">
        <v>1</v>
      </c>
      <c r="T22" s="161">
        <v>0</v>
      </c>
      <c r="U22" s="161" t="s">
        <v>427</v>
      </c>
      <c r="V22" s="161">
        <v>1</v>
      </c>
      <c r="W22" s="161">
        <v>0</v>
      </c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3">
        <f>IF(AND(AY22=0,(COUNTIF(D22:AT22,"*")+COUNTIF(D22:AT22,"&lt;9")+COUNTIF(CR22:CT22,"*")+COUNTIF(CR22:CT22,"&lt;9")-COUNTIF(D22,служ!$AF$3))&gt;0),0,1)</f>
        <v>1</v>
      </c>
      <c r="AV22" s="163">
        <f t="shared" si="13"/>
        <v>1</v>
      </c>
      <c r="AW22" s="163">
        <f t="shared" si="14"/>
        <v>1</v>
      </c>
      <c r="AX22" s="164">
        <f>IF(OR(F22="",F22=служ!$AF$3),0,1)</f>
        <v>0</v>
      </c>
      <c r="AY22" s="164">
        <f>IF(OR(D22="",D22=служ!$AF$3),0,1)</f>
        <v>1</v>
      </c>
      <c r="AZ22" s="165">
        <f t="shared" si="15"/>
        <v>1</v>
      </c>
      <c r="BA22" s="166">
        <f t="shared" si="5"/>
        <v>1</v>
      </c>
      <c r="BB22" s="166">
        <f>IF(AND(ISBLANK(G22),$AY22=1,BB$510=1,$D22&lt;&gt;служ!$AF$3),0,1)</f>
        <v>1</v>
      </c>
      <c r="BC22" s="166">
        <f>IF(AND(ISBLANK(H22),$AY22=1,BC$510=1,$D22&lt;&gt;служ!$AF$3),0,1)</f>
        <v>1</v>
      </c>
      <c r="BD22" s="166">
        <f>IF(AND(ISBLANK(I22),$AY22=1,BD$510=1,$D22&lt;&gt;служ!$AF$3),0,1)</f>
        <v>1</v>
      </c>
      <c r="BE22" s="166">
        <f>IF(AND(ISBLANK(J22),$AY22=1,BE$510=1,$D22&lt;&gt;служ!$AF$3),0,1)</f>
        <v>1</v>
      </c>
      <c r="BF22" s="166">
        <f>IF(AND(ISBLANK(K22),$AY22=1,BF$510=1,$D22&lt;&gt;служ!$AF$3,J22&lt;&gt;"X"),0,1)</f>
        <v>1</v>
      </c>
      <c r="BG22" s="166">
        <f>IF(AND(ISBLANK(L22),$AY22=1,BG$510=1,$D22&lt;&gt;служ!$AF$3),0,1)</f>
        <v>1</v>
      </c>
      <c r="BH22" s="166">
        <f>IF(AND(ISBLANK(M22),$AY22=1,BH$510=1,$D22&lt;&gt;служ!$AF$3,L22&lt;&gt;"X"),0,1)</f>
        <v>1</v>
      </c>
      <c r="BI22" s="166">
        <f>IF(AND(ISBLANK(N22),$AY22=1,BI$510=1,$D22&lt;&gt;служ!$AF$3),0,1)</f>
        <v>1</v>
      </c>
      <c r="BJ22" s="166">
        <f>IF(AND(ISBLANK(O22),$AY22=1,BJ$510=1,$D22&lt;&gt;служ!$AF$3),0,1)</f>
        <v>1</v>
      </c>
      <c r="BK22" s="166">
        <f>IF(AND(ISBLANK(P22),$AY22=1,BK$510=1,$D22&lt;&gt;служ!$AF$3,OR(N22&lt;&gt;"X",O22&lt;&gt;"X")),0,1)</f>
        <v>1</v>
      </c>
      <c r="BL22" s="166">
        <f>IF(AND(ISBLANK(Q22),$AY22=1,BL$510=1,$D22&lt;&gt;служ!$AF$3),0,1)</f>
        <v>1</v>
      </c>
      <c r="BM22" s="166">
        <f>IF(AND(ISBLANK(R22),$AY22=1,BM$510=1,$D22&lt;&gt;служ!$AF$3,Q22&lt;&gt;"X"),0,1)</f>
        <v>1</v>
      </c>
      <c r="BN22" s="166">
        <f>IF(AND(ISBLANK(S22),$AY22=1,BN$510=1,$D22&lt;&gt;служ!$AF$3),0,1)</f>
        <v>1</v>
      </c>
      <c r="BO22" s="166">
        <f>IF(AND(ISBLANK(T22),$AY22=1,BO$510=1,$D22&lt;&gt;служ!$AF$3),0,1)</f>
        <v>1</v>
      </c>
      <c r="BP22" s="166">
        <f>IF(AND(ISBLANK(U22),$AY22=1,BP$510=1,$D22&lt;&gt;служ!$AF$3,T22&lt;&gt;"X"),0,1)</f>
        <v>1</v>
      </c>
      <c r="BQ22" s="166">
        <f>IF(AND(ISBLANK(V22),$AY22=1,BQ$510=1,$D22&lt;&gt;служ!$AF$3),0,1)</f>
        <v>1</v>
      </c>
      <c r="BR22" s="166">
        <f>IF(AND(ISBLANK(W22),$AY22=1,BR$510=1,$D22&lt;&gt;служ!$AF$3),0,1)</f>
        <v>1</v>
      </c>
      <c r="BS22" s="166">
        <f>IF(AND(ISBLANK(X22),$AY22=1,BS$510=1,$D22&lt;&gt;служ!$AF$3),0,1)</f>
        <v>1</v>
      </c>
      <c r="BT22" s="166">
        <f>IF(AND(ISBLANK(Y22),$AY22=1,BT$510=1,$D22&lt;&gt;служ!$AF$3),0,1)</f>
        <v>1</v>
      </c>
      <c r="BU22" s="166">
        <f>IF(AND(ISBLANK(Z22),$AY22=1,BU$510=1,$D22&lt;&gt;служ!$AF$3),0,1)</f>
        <v>1</v>
      </c>
      <c r="BV22" s="166">
        <f>IF(AND(ISBLANK(AA22),$AY22=1,BV$510=1,$D22&lt;&gt;служ!$AF$3),0,1)</f>
        <v>1</v>
      </c>
      <c r="BW22" s="166">
        <f>IF(AND(ISBLANK(AB22),$AY22=1,BW$510=1,$D22&lt;&gt;служ!$AF$3),0,1)</f>
        <v>1</v>
      </c>
      <c r="BX22" s="166">
        <f>IF(AND(ISBLANK(AC22),$AY22=1,BX$510=1,$D22&lt;&gt;служ!$AF$3),0,1)</f>
        <v>1</v>
      </c>
      <c r="BY22" s="166">
        <f>IF(AND(ISBLANK(AD22),$AY22=1,BY$510=1,$D22&lt;&gt;служ!$AF$3),0,1)</f>
        <v>1</v>
      </c>
      <c r="BZ22" s="166">
        <f>IF(AND(ISBLANK(AE22),$AY22=1,BZ$510=1,$D22&lt;&gt;служ!$AF$3),0,1)</f>
        <v>1</v>
      </c>
      <c r="CA22" s="166">
        <f>IF(AND(ISBLANK(AF22),$AY22=1,CA$510=1,$D22&lt;&gt;служ!$AF$3),0,1)</f>
        <v>1</v>
      </c>
      <c r="CB22" s="166">
        <f>IF(AND(ISBLANK(AG22),$AY22=1,CB$510=1,$D22&lt;&gt;служ!$AF$3),0,1)</f>
        <v>1</v>
      </c>
      <c r="CC22" s="166">
        <f>IF(AND(ISBLANK(AH22),$AY22=1,CC$510=1,$D22&lt;&gt;служ!$AF$3),0,1)</f>
        <v>1</v>
      </c>
      <c r="CD22" s="166">
        <f>IF(AND(ISBLANK(AI22),$AY22=1,CD$510=1,$D22&lt;&gt;служ!$AF$3),0,1)</f>
        <v>1</v>
      </c>
      <c r="CE22" s="166">
        <f>IF(AND(ISBLANK(AJ22),$AY22=1,CE$510=1,$D22&lt;&gt;служ!$AF$3),0,1)</f>
        <v>1</v>
      </c>
      <c r="CF22" s="166">
        <f>IF(AND(ISBLANK(AK22),$AY22=1,CF$510=1,$D22&lt;&gt;служ!$AF$3),0,1)</f>
        <v>1</v>
      </c>
      <c r="CG22" s="166">
        <f>IF(AND(ISBLANK(AL22),$AY22=1,CG$510=1,$D22&lt;&gt;служ!$AF$3),0,1)</f>
        <v>1</v>
      </c>
      <c r="CH22" s="166">
        <f>IF(AND(ISBLANK(AM22),$AY22=1,CH$510=1,$D22&lt;&gt;служ!$AF$3),0,1)</f>
        <v>1</v>
      </c>
      <c r="CI22" s="166">
        <f>IF(AND(ISBLANK(AN22),$AY22=1,CI$510=1,$D22&lt;&gt;служ!$AF$3),0,1)</f>
        <v>1</v>
      </c>
      <c r="CJ22" s="166">
        <f>IF(AND(ISBLANK(AO22),$AY22=1,CJ$510=1,$D22&lt;&gt;служ!$AF$3),0,1)</f>
        <v>1</v>
      </c>
      <c r="CK22" s="166">
        <f>IF(AND(ISBLANK(AP22),$AY22=1,CK$510=1,$D22&lt;&gt;служ!$AF$3),0,1)</f>
        <v>1</v>
      </c>
      <c r="CL22" s="166">
        <f>IF(AND(ISBLANK(AQ22),$AY22=1,CL$510=1,$D22&lt;&gt;служ!$AF$3),0,1)</f>
        <v>1</v>
      </c>
      <c r="CM22" s="166">
        <f>IF(AND(ISBLANK(AR22),$AY22=1,CM$510=1,$D22&lt;&gt;служ!$AF$3),0,1)</f>
        <v>1</v>
      </c>
      <c r="CN22" s="166">
        <f>IF(AND(ISBLANK(AS22),$AY22=1,CN$510=1,$D22&lt;&gt;служ!$AF$3),0,1)</f>
        <v>1</v>
      </c>
      <c r="CO22" s="166">
        <f>IF(AND(ISBLANK(AT22),$AY22=1,CO$510=1,$D22&lt;&gt;служ!$AF$3),0,1)</f>
        <v>1</v>
      </c>
      <c r="CP22" s="2">
        <f t="shared" si="16"/>
        <v>1</v>
      </c>
      <c r="CQ22" s="2">
        <v>1</v>
      </c>
      <c r="CR22" s="161" t="s">
        <v>449</v>
      </c>
      <c r="CS22" s="161" t="s">
        <v>360</v>
      </c>
      <c r="CT22" s="161">
        <v>4</v>
      </c>
      <c r="CU22" s="167">
        <f t="shared" si="7"/>
        <v>15</v>
      </c>
      <c r="CV22" s="28">
        <f t="shared" si="8"/>
        <v>1</v>
      </c>
      <c r="CW22" s="28">
        <f t="shared" si="9"/>
        <v>1</v>
      </c>
      <c r="CX22" s="28">
        <f t="shared" si="10"/>
        <v>1</v>
      </c>
      <c r="CY22" s="20">
        <f t="shared" si="11"/>
        <v>1</v>
      </c>
      <c r="CZ22" s="20">
        <f t="shared" si="12"/>
        <v>1</v>
      </c>
    </row>
    <row r="23" spans="2:104" s="20" customFormat="1">
      <c r="B23" s="107">
        <v>14</v>
      </c>
      <c r="C23" s="25">
        <v>6014</v>
      </c>
      <c r="D23" s="108">
        <v>3</v>
      </c>
      <c r="E23" s="168"/>
      <c r="F23" s="169"/>
      <c r="G23" s="161">
        <v>2</v>
      </c>
      <c r="H23" s="161">
        <v>0</v>
      </c>
      <c r="I23" s="161">
        <v>3</v>
      </c>
      <c r="J23" s="161">
        <v>3</v>
      </c>
      <c r="K23" s="161" t="s">
        <v>18</v>
      </c>
      <c r="L23" s="161">
        <v>1</v>
      </c>
      <c r="M23" s="161" t="s">
        <v>17</v>
      </c>
      <c r="N23" s="161">
        <v>1</v>
      </c>
      <c r="O23" s="161">
        <v>2</v>
      </c>
      <c r="P23" s="161" t="s">
        <v>17</v>
      </c>
      <c r="Q23" s="161">
        <v>0</v>
      </c>
      <c r="R23" s="161" t="s">
        <v>16</v>
      </c>
      <c r="S23" s="161">
        <v>1</v>
      </c>
      <c r="T23" s="161">
        <v>1</v>
      </c>
      <c r="U23" s="161" t="s">
        <v>427</v>
      </c>
      <c r="V23" s="161">
        <v>1</v>
      </c>
      <c r="W23" s="161">
        <v>1</v>
      </c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3">
        <f>IF(AND(AY23=0,(COUNTIF(D23:AT23,"*")+COUNTIF(D23:AT23,"&lt;9")+COUNTIF(CR23:CT23,"*")+COUNTIF(CR23:CT23,"&lt;9")-COUNTIF(D23,служ!$AF$3))&gt;0),0,1)</f>
        <v>1</v>
      </c>
      <c r="AV23" s="163">
        <f t="shared" si="13"/>
        <v>1</v>
      </c>
      <c r="AW23" s="163">
        <f t="shared" si="14"/>
        <v>1</v>
      </c>
      <c r="AX23" s="164">
        <f>IF(OR(F23="",F23=служ!$AF$3),0,1)</f>
        <v>0</v>
      </c>
      <c r="AY23" s="164">
        <f>IF(OR(D23="",D23=служ!$AF$3),0,1)</f>
        <v>1</v>
      </c>
      <c r="AZ23" s="165">
        <f t="shared" si="15"/>
        <v>1</v>
      </c>
      <c r="BA23" s="166">
        <f t="shared" si="5"/>
        <v>1</v>
      </c>
      <c r="BB23" s="166">
        <f>IF(AND(ISBLANK(G23),$AY23=1,BB$510=1,$D23&lt;&gt;служ!$AF$3),0,1)</f>
        <v>1</v>
      </c>
      <c r="BC23" s="166">
        <f>IF(AND(ISBLANK(H23),$AY23=1,BC$510=1,$D23&lt;&gt;служ!$AF$3),0,1)</f>
        <v>1</v>
      </c>
      <c r="BD23" s="166">
        <f>IF(AND(ISBLANK(I23),$AY23=1,BD$510=1,$D23&lt;&gt;служ!$AF$3),0,1)</f>
        <v>1</v>
      </c>
      <c r="BE23" s="166">
        <f>IF(AND(ISBLANK(J23),$AY23=1,BE$510=1,$D23&lt;&gt;служ!$AF$3),0,1)</f>
        <v>1</v>
      </c>
      <c r="BF23" s="166">
        <f>IF(AND(ISBLANK(K23),$AY23=1,BF$510=1,$D23&lt;&gt;служ!$AF$3,J23&lt;&gt;"X"),0,1)</f>
        <v>1</v>
      </c>
      <c r="BG23" s="166">
        <f>IF(AND(ISBLANK(L23),$AY23=1,BG$510=1,$D23&lt;&gt;служ!$AF$3),0,1)</f>
        <v>1</v>
      </c>
      <c r="BH23" s="166">
        <f>IF(AND(ISBLANK(M23),$AY23=1,BH$510=1,$D23&lt;&gt;служ!$AF$3,L23&lt;&gt;"X"),0,1)</f>
        <v>1</v>
      </c>
      <c r="BI23" s="166">
        <f>IF(AND(ISBLANK(N23),$AY23=1,BI$510=1,$D23&lt;&gt;служ!$AF$3),0,1)</f>
        <v>1</v>
      </c>
      <c r="BJ23" s="166">
        <f>IF(AND(ISBLANK(O23),$AY23=1,BJ$510=1,$D23&lt;&gt;служ!$AF$3),0,1)</f>
        <v>1</v>
      </c>
      <c r="BK23" s="166">
        <f>IF(AND(ISBLANK(P23),$AY23=1,BK$510=1,$D23&lt;&gt;служ!$AF$3,OR(N23&lt;&gt;"X",O23&lt;&gt;"X")),0,1)</f>
        <v>1</v>
      </c>
      <c r="BL23" s="166">
        <f>IF(AND(ISBLANK(Q23),$AY23=1,BL$510=1,$D23&lt;&gt;служ!$AF$3),0,1)</f>
        <v>1</v>
      </c>
      <c r="BM23" s="166">
        <f>IF(AND(ISBLANK(R23),$AY23=1,BM$510=1,$D23&lt;&gt;служ!$AF$3,Q23&lt;&gt;"X"),0,1)</f>
        <v>1</v>
      </c>
      <c r="BN23" s="166">
        <f>IF(AND(ISBLANK(S23),$AY23=1,BN$510=1,$D23&lt;&gt;служ!$AF$3),0,1)</f>
        <v>1</v>
      </c>
      <c r="BO23" s="166">
        <f>IF(AND(ISBLANK(T23),$AY23=1,BO$510=1,$D23&lt;&gt;служ!$AF$3),0,1)</f>
        <v>1</v>
      </c>
      <c r="BP23" s="166">
        <f>IF(AND(ISBLANK(U23),$AY23=1,BP$510=1,$D23&lt;&gt;служ!$AF$3,T23&lt;&gt;"X"),0,1)</f>
        <v>1</v>
      </c>
      <c r="BQ23" s="166">
        <f>IF(AND(ISBLANK(V23),$AY23=1,BQ$510=1,$D23&lt;&gt;служ!$AF$3),0,1)</f>
        <v>1</v>
      </c>
      <c r="BR23" s="166">
        <f>IF(AND(ISBLANK(W23),$AY23=1,BR$510=1,$D23&lt;&gt;служ!$AF$3),0,1)</f>
        <v>1</v>
      </c>
      <c r="BS23" s="166">
        <f>IF(AND(ISBLANK(X23),$AY23=1,BS$510=1,$D23&lt;&gt;служ!$AF$3),0,1)</f>
        <v>1</v>
      </c>
      <c r="BT23" s="166">
        <f>IF(AND(ISBLANK(Y23),$AY23=1,BT$510=1,$D23&lt;&gt;служ!$AF$3),0,1)</f>
        <v>1</v>
      </c>
      <c r="BU23" s="166">
        <f>IF(AND(ISBLANK(Z23),$AY23=1,BU$510=1,$D23&lt;&gt;служ!$AF$3),0,1)</f>
        <v>1</v>
      </c>
      <c r="BV23" s="166">
        <f>IF(AND(ISBLANK(AA23),$AY23=1,BV$510=1,$D23&lt;&gt;служ!$AF$3),0,1)</f>
        <v>1</v>
      </c>
      <c r="BW23" s="166">
        <f>IF(AND(ISBLANK(AB23),$AY23=1,BW$510=1,$D23&lt;&gt;служ!$AF$3),0,1)</f>
        <v>1</v>
      </c>
      <c r="BX23" s="166">
        <f>IF(AND(ISBLANK(AC23),$AY23=1,BX$510=1,$D23&lt;&gt;служ!$AF$3),0,1)</f>
        <v>1</v>
      </c>
      <c r="BY23" s="166">
        <f>IF(AND(ISBLANK(AD23),$AY23=1,BY$510=1,$D23&lt;&gt;служ!$AF$3),0,1)</f>
        <v>1</v>
      </c>
      <c r="BZ23" s="166">
        <f>IF(AND(ISBLANK(AE23),$AY23=1,BZ$510=1,$D23&lt;&gt;служ!$AF$3),0,1)</f>
        <v>1</v>
      </c>
      <c r="CA23" s="166">
        <f>IF(AND(ISBLANK(AF23),$AY23=1,CA$510=1,$D23&lt;&gt;служ!$AF$3),0,1)</f>
        <v>1</v>
      </c>
      <c r="CB23" s="166">
        <f>IF(AND(ISBLANK(AG23),$AY23=1,CB$510=1,$D23&lt;&gt;служ!$AF$3),0,1)</f>
        <v>1</v>
      </c>
      <c r="CC23" s="166">
        <f>IF(AND(ISBLANK(AH23),$AY23=1,CC$510=1,$D23&lt;&gt;служ!$AF$3),0,1)</f>
        <v>1</v>
      </c>
      <c r="CD23" s="166">
        <f>IF(AND(ISBLANK(AI23),$AY23=1,CD$510=1,$D23&lt;&gt;служ!$AF$3),0,1)</f>
        <v>1</v>
      </c>
      <c r="CE23" s="166">
        <f>IF(AND(ISBLANK(AJ23),$AY23=1,CE$510=1,$D23&lt;&gt;служ!$AF$3),0,1)</f>
        <v>1</v>
      </c>
      <c r="CF23" s="166">
        <f>IF(AND(ISBLANK(AK23),$AY23=1,CF$510=1,$D23&lt;&gt;служ!$AF$3),0,1)</f>
        <v>1</v>
      </c>
      <c r="CG23" s="166">
        <f>IF(AND(ISBLANK(AL23),$AY23=1,CG$510=1,$D23&lt;&gt;служ!$AF$3),0,1)</f>
        <v>1</v>
      </c>
      <c r="CH23" s="166">
        <f>IF(AND(ISBLANK(AM23),$AY23=1,CH$510=1,$D23&lt;&gt;служ!$AF$3),0,1)</f>
        <v>1</v>
      </c>
      <c r="CI23" s="166">
        <f>IF(AND(ISBLANK(AN23),$AY23=1,CI$510=1,$D23&lt;&gt;служ!$AF$3),0,1)</f>
        <v>1</v>
      </c>
      <c r="CJ23" s="166">
        <f>IF(AND(ISBLANK(AO23),$AY23=1,CJ$510=1,$D23&lt;&gt;служ!$AF$3),0,1)</f>
        <v>1</v>
      </c>
      <c r="CK23" s="166">
        <f>IF(AND(ISBLANK(AP23),$AY23=1,CK$510=1,$D23&lt;&gt;служ!$AF$3),0,1)</f>
        <v>1</v>
      </c>
      <c r="CL23" s="166">
        <f>IF(AND(ISBLANK(AQ23),$AY23=1,CL$510=1,$D23&lt;&gt;служ!$AF$3),0,1)</f>
        <v>1</v>
      </c>
      <c r="CM23" s="166">
        <f>IF(AND(ISBLANK(AR23),$AY23=1,CM$510=1,$D23&lt;&gt;служ!$AF$3),0,1)</f>
        <v>1</v>
      </c>
      <c r="CN23" s="166">
        <f>IF(AND(ISBLANK(AS23),$AY23=1,CN$510=1,$D23&lt;&gt;служ!$AF$3),0,1)</f>
        <v>1</v>
      </c>
      <c r="CO23" s="166">
        <f>IF(AND(ISBLANK(AT23),$AY23=1,CO$510=1,$D23&lt;&gt;служ!$AF$3),0,1)</f>
        <v>1</v>
      </c>
      <c r="CP23" s="2">
        <f t="shared" si="16"/>
        <v>1</v>
      </c>
      <c r="CQ23" s="2">
        <v>1</v>
      </c>
      <c r="CR23" s="161" t="s">
        <v>449</v>
      </c>
      <c r="CS23" s="161" t="s">
        <v>360</v>
      </c>
      <c r="CT23" s="161">
        <v>5</v>
      </c>
      <c r="CU23" s="167">
        <f t="shared" si="7"/>
        <v>16</v>
      </c>
      <c r="CV23" s="28">
        <f t="shared" si="8"/>
        <v>1</v>
      </c>
      <c r="CW23" s="28">
        <f t="shared" si="9"/>
        <v>1</v>
      </c>
      <c r="CX23" s="28">
        <f t="shared" si="10"/>
        <v>1</v>
      </c>
      <c r="CY23" s="20">
        <f t="shared" si="11"/>
        <v>1</v>
      </c>
      <c r="CZ23" s="20">
        <f t="shared" si="12"/>
        <v>1</v>
      </c>
    </row>
    <row r="24" spans="2:104" s="20" customFormat="1">
      <c r="B24" s="107">
        <v>15</v>
      </c>
      <c r="C24" s="25">
        <v>6015</v>
      </c>
      <c r="D24" s="108">
        <v>4</v>
      </c>
      <c r="E24" s="168"/>
      <c r="F24" s="169"/>
      <c r="G24" s="161">
        <v>2</v>
      </c>
      <c r="H24" s="161">
        <v>1</v>
      </c>
      <c r="I24" s="161">
        <v>3</v>
      </c>
      <c r="J24" s="161">
        <v>3</v>
      </c>
      <c r="K24" s="161" t="s">
        <v>18</v>
      </c>
      <c r="L24" s="161">
        <v>1</v>
      </c>
      <c r="M24" s="161" t="s">
        <v>17</v>
      </c>
      <c r="N24" s="161">
        <v>0</v>
      </c>
      <c r="O24" s="161">
        <v>2</v>
      </c>
      <c r="P24" s="161" t="s">
        <v>17</v>
      </c>
      <c r="Q24" s="161">
        <v>2</v>
      </c>
      <c r="R24" s="161" t="s">
        <v>16</v>
      </c>
      <c r="S24" s="161">
        <v>1</v>
      </c>
      <c r="T24" s="161">
        <v>1</v>
      </c>
      <c r="U24" s="161" t="s">
        <v>427</v>
      </c>
      <c r="V24" s="161">
        <v>1</v>
      </c>
      <c r="W24" s="161">
        <v>1</v>
      </c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3">
        <f>IF(AND(AY24=0,(COUNTIF(D24:AT24,"*")+COUNTIF(D24:AT24,"&lt;9")+COUNTIF(CR24:CT24,"*")+COUNTIF(CR24:CT24,"&lt;9")-COUNTIF(D24,служ!$AF$3))&gt;0),0,1)</f>
        <v>1</v>
      </c>
      <c r="AV24" s="163">
        <f t="shared" si="13"/>
        <v>1</v>
      </c>
      <c r="AW24" s="163">
        <f t="shared" si="14"/>
        <v>1</v>
      </c>
      <c r="AX24" s="164">
        <f>IF(OR(F24="",F24=служ!$AF$3),0,1)</f>
        <v>0</v>
      </c>
      <c r="AY24" s="164">
        <f>IF(OR(D24="",D24=служ!$AF$3),0,1)</f>
        <v>1</v>
      </c>
      <c r="AZ24" s="165">
        <f t="shared" si="15"/>
        <v>1</v>
      </c>
      <c r="BA24" s="166">
        <f t="shared" si="5"/>
        <v>1</v>
      </c>
      <c r="BB24" s="166">
        <f>IF(AND(ISBLANK(G24),$AY24=1,BB$510=1,$D24&lt;&gt;служ!$AF$3),0,1)</f>
        <v>1</v>
      </c>
      <c r="BC24" s="166">
        <f>IF(AND(ISBLANK(H24),$AY24=1,BC$510=1,$D24&lt;&gt;служ!$AF$3),0,1)</f>
        <v>1</v>
      </c>
      <c r="BD24" s="166">
        <f>IF(AND(ISBLANK(I24),$AY24=1,BD$510=1,$D24&lt;&gt;служ!$AF$3),0,1)</f>
        <v>1</v>
      </c>
      <c r="BE24" s="166">
        <f>IF(AND(ISBLANK(J24),$AY24=1,BE$510=1,$D24&lt;&gt;служ!$AF$3),0,1)</f>
        <v>1</v>
      </c>
      <c r="BF24" s="166">
        <f>IF(AND(ISBLANK(K24),$AY24=1,BF$510=1,$D24&lt;&gt;служ!$AF$3,J24&lt;&gt;"X"),0,1)</f>
        <v>1</v>
      </c>
      <c r="BG24" s="166">
        <f>IF(AND(ISBLANK(L24),$AY24=1,BG$510=1,$D24&lt;&gt;служ!$AF$3),0,1)</f>
        <v>1</v>
      </c>
      <c r="BH24" s="166">
        <f>IF(AND(ISBLANK(M24),$AY24=1,BH$510=1,$D24&lt;&gt;служ!$AF$3,L24&lt;&gt;"X"),0,1)</f>
        <v>1</v>
      </c>
      <c r="BI24" s="166">
        <f>IF(AND(ISBLANK(N24),$AY24=1,BI$510=1,$D24&lt;&gt;служ!$AF$3),0,1)</f>
        <v>1</v>
      </c>
      <c r="BJ24" s="166">
        <f>IF(AND(ISBLANK(O24),$AY24=1,BJ$510=1,$D24&lt;&gt;служ!$AF$3),0,1)</f>
        <v>1</v>
      </c>
      <c r="BK24" s="166">
        <f>IF(AND(ISBLANK(P24),$AY24=1,BK$510=1,$D24&lt;&gt;служ!$AF$3,OR(N24&lt;&gt;"X",O24&lt;&gt;"X")),0,1)</f>
        <v>1</v>
      </c>
      <c r="BL24" s="166">
        <f>IF(AND(ISBLANK(Q24),$AY24=1,BL$510=1,$D24&lt;&gt;служ!$AF$3),0,1)</f>
        <v>1</v>
      </c>
      <c r="BM24" s="166">
        <f>IF(AND(ISBLANK(R24),$AY24=1,BM$510=1,$D24&lt;&gt;служ!$AF$3,Q24&lt;&gt;"X"),0,1)</f>
        <v>1</v>
      </c>
      <c r="BN24" s="166">
        <f>IF(AND(ISBLANK(S24),$AY24=1,BN$510=1,$D24&lt;&gt;служ!$AF$3),0,1)</f>
        <v>1</v>
      </c>
      <c r="BO24" s="166">
        <f>IF(AND(ISBLANK(T24),$AY24=1,BO$510=1,$D24&lt;&gt;служ!$AF$3),0,1)</f>
        <v>1</v>
      </c>
      <c r="BP24" s="166">
        <f>IF(AND(ISBLANK(U24),$AY24=1,BP$510=1,$D24&lt;&gt;служ!$AF$3,T24&lt;&gt;"X"),0,1)</f>
        <v>1</v>
      </c>
      <c r="BQ24" s="166">
        <f>IF(AND(ISBLANK(V24),$AY24=1,BQ$510=1,$D24&lt;&gt;служ!$AF$3),0,1)</f>
        <v>1</v>
      </c>
      <c r="BR24" s="166">
        <f>IF(AND(ISBLANK(W24),$AY24=1,BR$510=1,$D24&lt;&gt;служ!$AF$3),0,1)</f>
        <v>1</v>
      </c>
      <c r="BS24" s="166">
        <f>IF(AND(ISBLANK(X24),$AY24=1,BS$510=1,$D24&lt;&gt;служ!$AF$3),0,1)</f>
        <v>1</v>
      </c>
      <c r="BT24" s="166">
        <f>IF(AND(ISBLANK(Y24),$AY24=1,BT$510=1,$D24&lt;&gt;служ!$AF$3),0,1)</f>
        <v>1</v>
      </c>
      <c r="BU24" s="166">
        <f>IF(AND(ISBLANK(Z24),$AY24=1,BU$510=1,$D24&lt;&gt;служ!$AF$3),0,1)</f>
        <v>1</v>
      </c>
      <c r="BV24" s="166">
        <f>IF(AND(ISBLANK(AA24),$AY24=1,BV$510=1,$D24&lt;&gt;служ!$AF$3),0,1)</f>
        <v>1</v>
      </c>
      <c r="BW24" s="166">
        <f>IF(AND(ISBLANK(AB24),$AY24=1,BW$510=1,$D24&lt;&gt;служ!$AF$3),0,1)</f>
        <v>1</v>
      </c>
      <c r="BX24" s="166">
        <f>IF(AND(ISBLANK(AC24),$AY24=1,BX$510=1,$D24&lt;&gt;служ!$AF$3),0,1)</f>
        <v>1</v>
      </c>
      <c r="BY24" s="166">
        <f>IF(AND(ISBLANK(AD24),$AY24=1,BY$510=1,$D24&lt;&gt;служ!$AF$3),0,1)</f>
        <v>1</v>
      </c>
      <c r="BZ24" s="166">
        <f>IF(AND(ISBLANK(AE24),$AY24=1,BZ$510=1,$D24&lt;&gt;служ!$AF$3),0,1)</f>
        <v>1</v>
      </c>
      <c r="CA24" s="166">
        <f>IF(AND(ISBLANK(AF24),$AY24=1,CA$510=1,$D24&lt;&gt;служ!$AF$3),0,1)</f>
        <v>1</v>
      </c>
      <c r="CB24" s="166">
        <f>IF(AND(ISBLANK(AG24),$AY24=1,CB$510=1,$D24&lt;&gt;служ!$AF$3),0,1)</f>
        <v>1</v>
      </c>
      <c r="CC24" s="166">
        <f>IF(AND(ISBLANK(AH24),$AY24=1,CC$510=1,$D24&lt;&gt;служ!$AF$3),0,1)</f>
        <v>1</v>
      </c>
      <c r="CD24" s="166">
        <f>IF(AND(ISBLANK(AI24),$AY24=1,CD$510=1,$D24&lt;&gt;служ!$AF$3),0,1)</f>
        <v>1</v>
      </c>
      <c r="CE24" s="166">
        <f>IF(AND(ISBLANK(AJ24),$AY24=1,CE$510=1,$D24&lt;&gt;служ!$AF$3),0,1)</f>
        <v>1</v>
      </c>
      <c r="CF24" s="166">
        <f>IF(AND(ISBLANK(AK24),$AY24=1,CF$510=1,$D24&lt;&gt;служ!$AF$3),0,1)</f>
        <v>1</v>
      </c>
      <c r="CG24" s="166">
        <f>IF(AND(ISBLANK(AL24),$AY24=1,CG$510=1,$D24&lt;&gt;служ!$AF$3),0,1)</f>
        <v>1</v>
      </c>
      <c r="CH24" s="166">
        <f>IF(AND(ISBLANK(AM24),$AY24=1,CH$510=1,$D24&lt;&gt;служ!$AF$3),0,1)</f>
        <v>1</v>
      </c>
      <c r="CI24" s="166">
        <f>IF(AND(ISBLANK(AN24),$AY24=1,CI$510=1,$D24&lt;&gt;служ!$AF$3),0,1)</f>
        <v>1</v>
      </c>
      <c r="CJ24" s="166">
        <f>IF(AND(ISBLANK(AO24),$AY24=1,CJ$510=1,$D24&lt;&gt;служ!$AF$3),0,1)</f>
        <v>1</v>
      </c>
      <c r="CK24" s="166">
        <f>IF(AND(ISBLANK(AP24),$AY24=1,CK$510=1,$D24&lt;&gt;служ!$AF$3),0,1)</f>
        <v>1</v>
      </c>
      <c r="CL24" s="166">
        <f>IF(AND(ISBLANK(AQ24),$AY24=1,CL$510=1,$D24&lt;&gt;служ!$AF$3),0,1)</f>
        <v>1</v>
      </c>
      <c r="CM24" s="166">
        <f>IF(AND(ISBLANK(AR24),$AY24=1,CM$510=1,$D24&lt;&gt;служ!$AF$3),0,1)</f>
        <v>1</v>
      </c>
      <c r="CN24" s="166">
        <f>IF(AND(ISBLANK(AS24),$AY24=1,CN$510=1,$D24&lt;&gt;служ!$AF$3),0,1)</f>
        <v>1</v>
      </c>
      <c r="CO24" s="166">
        <f>IF(AND(ISBLANK(AT24),$AY24=1,CO$510=1,$D24&lt;&gt;служ!$AF$3),0,1)</f>
        <v>1</v>
      </c>
      <c r="CP24" s="2">
        <f t="shared" si="16"/>
        <v>1</v>
      </c>
      <c r="CQ24" s="2">
        <v>1</v>
      </c>
      <c r="CR24" s="161" t="s">
        <v>449</v>
      </c>
      <c r="CS24" s="161" t="s">
        <v>359</v>
      </c>
      <c r="CT24" s="161">
        <v>5</v>
      </c>
      <c r="CU24" s="167">
        <f t="shared" si="7"/>
        <v>18</v>
      </c>
      <c r="CV24" s="28">
        <f t="shared" si="8"/>
        <v>1</v>
      </c>
      <c r="CW24" s="28">
        <f t="shared" si="9"/>
        <v>1</v>
      </c>
      <c r="CX24" s="28">
        <f t="shared" si="10"/>
        <v>1</v>
      </c>
      <c r="CY24" s="20">
        <f t="shared" si="11"/>
        <v>1</v>
      </c>
      <c r="CZ24" s="20">
        <f t="shared" si="12"/>
        <v>1</v>
      </c>
    </row>
    <row r="25" spans="2:104" s="20" customFormat="1">
      <c r="B25" s="107">
        <v>16</v>
      </c>
      <c r="C25" s="25">
        <v>6016</v>
      </c>
      <c r="D25" s="108">
        <v>3</v>
      </c>
      <c r="E25" s="168"/>
      <c r="F25" s="169"/>
      <c r="G25" s="161">
        <v>1</v>
      </c>
      <c r="H25" s="161">
        <v>0</v>
      </c>
      <c r="I25" s="161">
        <v>1</v>
      </c>
      <c r="J25" s="161">
        <v>1</v>
      </c>
      <c r="K25" s="161" t="s">
        <v>18</v>
      </c>
      <c r="L25" s="161">
        <v>1</v>
      </c>
      <c r="M25" s="161" t="s">
        <v>17</v>
      </c>
      <c r="N25" s="161">
        <v>1</v>
      </c>
      <c r="O25" s="161">
        <v>0</v>
      </c>
      <c r="P25" s="161" t="s">
        <v>17</v>
      </c>
      <c r="Q25" s="161">
        <v>2</v>
      </c>
      <c r="R25" s="161" t="s">
        <v>16</v>
      </c>
      <c r="S25" s="161">
        <v>1</v>
      </c>
      <c r="T25" s="161">
        <v>1</v>
      </c>
      <c r="U25" s="161" t="s">
        <v>427</v>
      </c>
      <c r="V25" s="161">
        <v>1</v>
      </c>
      <c r="W25" s="161">
        <v>0</v>
      </c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3">
        <f>IF(AND(AY25=0,(COUNTIF(D25:AT25,"*")+COUNTIF(D25:AT25,"&lt;9")+COUNTIF(CR25:CT25,"*")+COUNTIF(CR25:CT25,"&lt;9")-COUNTIF(D25,служ!$AF$3))&gt;0),0,1)</f>
        <v>1</v>
      </c>
      <c r="AV25" s="163">
        <f t="shared" si="13"/>
        <v>1</v>
      </c>
      <c r="AW25" s="163">
        <f t="shared" si="14"/>
        <v>1</v>
      </c>
      <c r="AX25" s="164">
        <f>IF(OR(F25="",F25=служ!$AF$3),0,1)</f>
        <v>0</v>
      </c>
      <c r="AY25" s="164">
        <f>IF(OR(D25="",D25=служ!$AF$3),0,1)</f>
        <v>1</v>
      </c>
      <c r="AZ25" s="165">
        <f t="shared" si="15"/>
        <v>1</v>
      </c>
      <c r="BA25" s="166">
        <f t="shared" si="5"/>
        <v>1</v>
      </c>
      <c r="BB25" s="166">
        <f>IF(AND(ISBLANK(G25),$AY25=1,BB$510=1,$D25&lt;&gt;служ!$AF$3),0,1)</f>
        <v>1</v>
      </c>
      <c r="BC25" s="166">
        <f>IF(AND(ISBLANK(H25),$AY25=1,BC$510=1,$D25&lt;&gt;служ!$AF$3),0,1)</f>
        <v>1</v>
      </c>
      <c r="BD25" s="166">
        <f>IF(AND(ISBLANK(I25),$AY25=1,BD$510=1,$D25&lt;&gt;служ!$AF$3),0,1)</f>
        <v>1</v>
      </c>
      <c r="BE25" s="166">
        <f>IF(AND(ISBLANK(J25),$AY25=1,BE$510=1,$D25&lt;&gt;служ!$AF$3),0,1)</f>
        <v>1</v>
      </c>
      <c r="BF25" s="166">
        <f>IF(AND(ISBLANK(K25),$AY25=1,BF$510=1,$D25&lt;&gt;служ!$AF$3,J25&lt;&gt;"X"),0,1)</f>
        <v>1</v>
      </c>
      <c r="BG25" s="166">
        <f>IF(AND(ISBLANK(L25),$AY25=1,BG$510=1,$D25&lt;&gt;служ!$AF$3),0,1)</f>
        <v>1</v>
      </c>
      <c r="BH25" s="166">
        <f>IF(AND(ISBLANK(M25),$AY25=1,BH$510=1,$D25&lt;&gt;служ!$AF$3,L25&lt;&gt;"X"),0,1)</f>
        <v>1</v>
      </c>
      <c r="BI25" s="166">
        <f>IF(AND(ISBLANK(N25),$AY25=1,BI$510=1,$D25&lt;&gt;служ!$AF$3),0,1)</f>
        <v>1</v>
      </c>
      <c r="BJ25" s="166">
        <f>IF(AND(ISBLANK(O25),$AY25=1,BJ$510=1,$D25&lt;&gt;служ!$AF$3),0,1)</f>
        <v>1</v>
      </c>
      <c r="BK25" s="166">
        <f>IF(AND(ISBLANK(P25),$AY25=1,BK$510=1,$D25&lt;&gt;служ!$AF$3,OR(N25&lt;&gt;"X",O25&lt;&gt;"X")),0,1)</f>
        <v>1</v>
      </c>
      <c r="BL25" s="166">
        <f>IF(AND(ISBLANK(Q25),$AY25=1,BL$510=1,$D25&lt;&gt;служ!$AF$3),0,1)</f>
        <v>1</v>
      </c>
      <c r="BM25" s="166">
        <f>IF(AND(ISBLANK(R25),$AY25=1,BM$510=1,$D25&lt;&gt;служ!$AF$3,Q25&lt;&gt;"X"),0,1)</f>
        <v>1</v>
      </c>
      <c r="BN25" s="166">
        <f>IF(AND(ISBLANK(S25),$AY25=1,BN$510=1,$D25&lt;&gt;служ!$AF$3),0,1)</f>
        <v>1</v>
      </c>
      <c r="BO25" s="166">
        <f>IF(AND(ISBLANK(T25),$AY25=1,BO$510=1,$D25&lt;&gt;служ!$AF$3),0,1)</f>
        <v>1</v>
      </c>
      <c r="BP25" s="166">
        <f>IF(AND(ISBLANK(U25),$AY25=1,BP$510=1,$D25&lt;&gt;служ!$AF$3,T25&lt;&gt;"X"),0,1)</f>
        <v>1</v>
      </c>
      <c r="BQ25" s="166">
        <f>IF(AND(ISBLANK(V25),$AY25=1,BQ$510=1,$D25&lt;&gt;служ!$AF$3),0,1)</f>
        <v>1</v>
      </c>
      <c r="BR25" s="166">
        <f>IF(AND(ISBLANK(W25),$AY25=1,BR$510=1,$D25&lt;&gt;служ!$AF$3),0,1)</f>
        <v>1</v>
      </c>
      <c r="BS25" s="166">
        <f>IF(AND(ISBLANK(X25),$AY25=1,BS$510=1,$D25&lt;&gt;служ!$AF$3),0,1)</f>
        <v>1</v>
      </c>
      <c r="BT25" s="166">
        <f>IF(AND(ISBLANK(Y25),$AY25=1,BT$510=1,$D25&lt;&gt;служ!$AF$3),0,1)</f>
        <v>1</v>
      </c>
      <c r="BU25" s="166">
        <f>IF(AND(ISBLANK(Z25),$AY25=1,BU$510=1,$D25&lt;&gt;служ!$AF$3),0,1)</f>
        <v>1</v>
      </c>
      <c r="BV25" s="166">
        <f>IF(AND(ISBLANK(AA25),$AY25=1,BV$510=1,$D25&lt;&gt;служ!$AF$3),0,1)</f>
        <v>1</v>
      </c>
      <c r="BW25" s="166">
        <f>IF(AND(ISBLANK(AB25),$AY25=1,BW$510=1,$D25&lt;&gt;служ!$AF$3),0,1)</f>
        <v>1</v>
      </c>
      <c r="BX25" s="166">
        <f>IF(AND(ISBLANK(AC25),$AY25=1,BX$510=1,$D25&lt;&gt;служ!$AF$3),0,1)</f>
        <v>1</v>
      </c>
      <c r="BY25" s="166">
        <f>IF(AND(ISBLANK(AD25),$AY25=1,BY$510=1,$D25&lt;&gt;служ!$AF$3),0,1)</f>
        <v>1</v>
      </c>
      <c r="BZ25" s="166">
        <f>IF(AND(ISBLANK(AE25),$AY25=1,BZ$510=1,$D25&lt;&gt;служ!$AF$3),0,1)</f>
        <v>1</v>
      </c>
      <c r="CA25" s="166">
        <f>IF(AND(ISBLANK(AF25),$AY25=1,CA$510=1,$D25&lt;&gt;служ!$AF$3),0,1)</f>
        <v>1</v>
      </c>
      <c r="CB25" s="166">
        <f>IF(AND(ISBLANK(AG25),$AY25=1,CB$510=1,$D25&lt;&gt;служ!$AF$3),0,1)</f>
        <v>1</v>
      </c>
      <c r="CC25" s="166">
        <f>IF(AND(ISBLANK(AH25),$AY25=1,CC$510=1,$D25&lt;&gt;служ!$AF$3),0,1)</f>
        <v>1</v>
      </c>
      <c r="CD25" s="166">
        <f>IF(AND(ISBLANK(AI25),$AY25=1,CD$510=1,$D25&lt;&gt;служ!$AF$3),0,1)</f>
        <v>1</v>
      </c>
      <c r="CE25" s="166">
        <f>IF(AND(ISBLANK(AJ25),$AY25=1,CE$510=1,$D25&lt;&gt;служ!$AF$3),0,1)</f>
        <v>1</v>
      </c>
      <c r="CF25" s="166">
        <f>IF(AND(ISBLANK(AK25),$AY25=1,CF$510=1,$D25&lt;&gt;служ!$AF$3),0,1)</f>
        <v>1</v>
      </c>
      <c r="CG25" s="166">
        <f>IF(AND(ISBLANK(AL25),$AY25=1,CG$510=1,$D25&lt;&gt;служ!$AF$3),0,1)</f>
        <v>1</v>
      </c>
      <c r="CH25" s="166">
        <f>IF(AND(ISBLANK(AM25),$AY25=1,CH$510=1,$D25&lt;&gt;служ!$AF$3),0,1)</f>
        <v>1</v>
      </c>
      <c r="CI25" s="166">
        <f>IF(AND(ISBLANK(AN25),$AY25=1,CI$510=1,$D25&lt;&gt;служ!$AF$3),0,1)</f>
        <v>1</v>
      </c>
      <c r="CJ25" s="166">
        <f>IF(AND(ISBLANK(AO25),$AY25=1,CJ$510=1,$D25&lt;&gt;служ!$AF$3),0,1)</f>
        <v>1</v>
      </c>
      <c r="CK25" s="166">
        <f>IF(AND(ISBLANK(AP25),$AY25=1,CK$510=1,$D25&lt;&gt;служ!$AF$3),0,1)</f>
        <v>1</v>
      </c>
      <c r="CL25" s="166">
        <f>IF(AND(ISBLANK(AQ25),$AY25=1,CL$510=1,$D25&lt;&gt;служ!$AF$3),0,1)</f>
        <v>1</v>
      </c>
      <c r="CM25" s="166">
        <f>IF(AND(ISBLANK(AR25),$AY25=1,CM$510=1,$D25&lt;&gt;служ!$AF$3),0,1)</f>
        <v>1</v>
      </c>
      <c r="CN25" s="166">
        <f>IF(AND(ISBLANK(AS25),$AY25=1,CN$510=1,$D25&lt;&gt;служ!$AF$3),0,1)</f>
        <v>1</v>
      </c>
      <c r="CO25" s="166">
        <f>IF(AND(ISBLANK(AT25),$AY25=1,CO$510=1,$D25&lt;&gt;служ!$AF$3),0,1)</f>
        <v>1</v>
      </c>
      <c r="CP25" s="2">
        <f t="shared" si="16"/>
        <v>1</v>
      </c>
      <c r="CQ25" s="2">
        <v>1</v>
      </c>
      <c r="CR25" s="161" t="s">
        <v>449</v>
      </c>
      <c r="CS25" s="161" t="s">
        <v>359</v>
      </c>
      <c r="CT25" s="161">
        <v>4</v>
      </c>
      <c r="CU25" s="167">
        <f t="shared" si="7"/>
        <v>10</v>
      </c>
      <c r="CV25" s="28">
        <f t="shared" si="8"/>
        <v>1</v>
      </c>
      <c r="CW25" s="28">
        <f t="shared" si="9"/>
        <v>1</v>
      </c>
      <c r="CX25" s="28">
        <f t="shared" si="10"/>
        <v>1</v>
      </c>
      <c r="CY25" s="20">
        <f t="shared" si="11"/>
        <v>1</v>
      </c>
      <c r="CZ25" s="20">
        <f t="shared" si="12"/>
        <v>1</v>
      </c>
    </row>
    <row r="26" spans="2:104" s="20" customFormat="1">
      <c r="B26" s="107">
        <v>17</v>
      </c>
      <c r="C26" s="25">
        <v>6017</v>
      </c>
      <c r="D26" s="108">
        <v>4</v>
      </c>
      <c r="E26" s="168"/>
      <c r="F26" s="169"/>
      <c r="G26" s="161">
        <v>2</v>
      </c>
      <c r="H26" s="161">
        <v>1</v>
      </c>
      <c r="I26" s="161">
        <v>3</v>
      </c>
      <c r="J26" s="161">
        <v>3</v>
      </c>
      <c r="K26" s="161" t="s">
        <v>18</v>
      </c>
      <c r="L26" s="161">
        <v>1</v>
      </c>
      <c r="M26" s="161" t="s">
        <v>17</v>
      </c>
      <c r="N26" s="161">
        <v>1</v>
      </c>
      <c r="O26" s="161">
        <v>2</v>
      </c>
      <c r="P26" s="161" t="s">
        <v>17</v>
      </c>
      <c r="Q26" s="161">
        <v>2</v>
      </c>
      <c r="R26" s="161" t="s">
        <v>16</v>
      </c>
      <c r="S26" s="161">
        <v>1</v>
      </c>
      <c r="T26" s="161">
        <v>1</v>
      </c>
      <c r="U26" s="161" t="s">
        <v>427</v>
      </c>
      <c r="V26" s="161">
        <v>1</v>
      </c>
      <c r="W26" s="161">
        <v>0</v>
      </c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3">
        <f>IF(AND(AY26=0,(COUNTIF(D26:AT26,"*")+COUNTIF(D26:AT26,"&lt;9")+COUNTIF(CR26:CT26,"*")+COUNTIF(CR26:CT26,"&lt;9")-COUNTIF(D26,служ!$AF$3))&gt;0),0,1)</f>
        <v>1</v>
      </c>
      <c r="AV26" s="163">
        <f t="shared" si="13"/>
        <v>1</v>
      </c>
      <c r="AW26" s="163">
        <f t="shared" si="14"/>
        <v>1</v>
      </c>
      <c r="AX26" s="164">
        <f>IF(OR(F26="",F26=служ!$AF$3),0,1)</f>
        <v>0</v>
      </c>
      <c r="AY26" s="164">
        <f>IF(OR(D26="",D26=служ!$AF$3),0,1)</f>
        <v>1</v>
      </c>
      <c r="AZ26" s="165">
        <f t="shared" si="15"/>
        <v>1</v>
      </c>
      <c r="BA26" s="166">
        <f t="shared" si="5"/>
        <v>1</v>
      </c>
      <c r="BB26" s="166">
        <f>IF(AND(ISBLANK(G26),$AY26=1,BB$510=1,$D26&lt;&gt;служ!$AF$3),0,1)</f>
        <v>1</v>
      </c>
      <c r="BC26" s="166">
        <f>IF(AND(ISBLANK(H26),$AY26=1,BC$510=1,$D26&lt;&gt;служ!$AF$3),0,1)</f>
        <v>1</v>
      </c>
      <c r="BD26" s="166">
        <f>IF(AND(ISBLANK(I26),$AY26=1,BD$510=1,$D26&lt;&gt;служ!$AF$3),0,1)</f>
        <v>1</v>
      </c>
      <c r="BE26" s="166">
        <f>IF(AND(ISBLANK(J26),$AY26=1,BE$510=1,$D26&lt;&gt;служ!$AF$3),0,1)</f>
        <v>1</v>
      </c>
      <c r="BF26" s="166">
        <f>IF(AND(ISBLANK(K26),$AY26=1,BF$510=1,$D26&lt;&gt;служ!$AF$3,J26&lt;&gt;"X"),0,1)</f>
        <v>1</v>
      </c>
      <c r="BG26" s="166">
        <f>IF(AND(ISBLANK(L26),$AY26=1,BG$510=1,$D26&lt;&gt;служ!$AF$3),0,1)</f>
        <v>1</v>
      </c>
      <c r="BH26" s="166">
        <f>IF(AND(ISBLANK(M26),$AY26=1,BH$510=1,$D26&lt;&gt;служ!$AF$3,L26&lt;&gt;"X"),0,1)</f>
        <v>1</v>
      </c>
      <c r="BI26" s="166">
        <f>IF(AND(ISBLANK(N26),$AY26=1,BI$510=1,$D26&lt;&gt;служ!$AF$3),0,1)</f>
        <v>1</v>
      </c>
      <c r="BJ26" s="166">
        <f>IF(AND(ISBLANK(O26),$AY26=1,BJ$510=1,$D26&lt;&gt;служ!$AF$3),0,1)</f>
        <v>1</v>
      </c>
      <c r="BK26" s="166">
        <f>IF(AND(ISBLANK(P26),$AY26=1,BK$510=1,$D26&lt;&gt;служ!$AF$3,OR(N26&lt;&gt;"X",O26&lt;&gt;"X")),0,1)</f>
        <v>1</v>
      </c>
      <c r="BL26" s="166">
        <f>IF(AND(ISBLANK(Q26),$AY26=1,BL$510=1,$D26&lt;&gt;служ!$AF$3),0,1)</f>
        <v>1</v>
      </c>
      <c r="BM26" s="166">
        <f>IF(AND(ISBLANK(R26),$AY26=1,BM$510=1,$D26&lt;&gt;служ!$AF$3,Q26&lt;&gt;"X"),0,1)</f>
        <v>1</v>
      </c>
      <c r="BN26" s="166">
        <f>IF(AND(ISBLANK(S26),$AY26=1,BN$510=1,$D26&lt;&gt;служ!$AF$3),0,1)</f>
        <v>1</v>
      </c>
      <c r="BO26" s="166">
        <f>IF(AND(ISBLANK(T26),$AY26=1,BO$510=1,$D26&lt;&gt;служ!$AF$3),0,1)</f>
        <v>1</v>
      </c>
      <c r="BP26" s="166">
        <f>IF(AND(ISBLANK(U26),$AY26=1,BP$510=1,$D26&lt;&gt;служ!$AF$3,T26&lt;&gt;"X"),0,1)</f>
        <v>1</v>
      </c>
      <c r="BQ26" s="166">
        <f>IF(AND(ISBLANK(V26),$AY26=1,BQ$510=1,$D26&lt;&gt;служ!$AF$3),0,1)</f>
        <v>1</v>
      </c>
      <c r="BR26" s="166">
        <f>IF(AND(ISBLANK(W26),$AY26=1,BR$510=1,$D26&lt;&gt;служ!$AF$3),0,1)</f>
        <v>1</v>
      </c>
      <c r="BS26" s="166">
        <f>IF(AND(ISBLANK(X26),$AY26=1,BS$510=1,$D26&lt;&gt;служ!$AF$3),0,1)</f>
        <v>1</v>
      </c>
      <c r="BT26" s="166">
        <f>IF(AND(ISBLANK(Y26),$AY26=1,BT$510=1,$D26&lt;&gt;служ!$AF$3),0,1)</f>
        <v>1</v>
      </c>
      <c r="BU26" s="166">
        <f>IF(AND(ISBLANK(Z26),$AY26=1,BU$510=1,$D26&lt;&gt;служ!$AF$3),0,1)</f>
        <v>1</v>
      </c>
      <c r="BV26" s="166">
        <f>IF(AND(ISBLANK(AA26),$AY26=1,BV$510=1,$D26&lt;&gt;служ!$AF$3),0,1)</f>
        <v>1</v>
      </c>
      <c r="BW26" s="166">
        <f>IF(AND(ISBLANK(AB26),$AY26=1,BW$510=1,$D26&lt;&gt;служ!$AF$3),0,1)</f>
        <v>1</v>
      </c>
      <c r="BX26" s="166">
        <f>IF(AND(ISBLANK(AC26),$AY26=1,BX$510=1,$D26&lt;&gt;служ!$AF$3),0,1)</f>
        <v>1</v>
      </c>
      <c r="BY26" s="166">
        <f>IF(AND(ISBLANK(AD26),$AY26=1,BY$510=1,$D26&lt;&gt;служ!$AF$3),0,1)</f>
        <v>1</v>
      </c>
      <c r="BZ26" s="166">
        <f>IF(AND(ISBLANK(AE26),$AY26=1,BZ$510=1,$D26&lt;&gt;служ!$AF$3),0,1)</f>
        <v>1</v>
      </c>
      <c r="CA26" s="166">
        <f>IF(AND(ISBLANK(AF26),$AY26=1,CA$510=1,$D26&lt;&gt;служ!$AF$3),0,1)</f>
        <v>1</v>
      </c>
      <c r="CB26" s="166">
        <f>IF(AND(ISBLANK(AG26),$AY26=1,CB$510=1,$D26&lt;&gt;служ!$AF$3),0,1)</f>
        <v>1</v>
      </c>
      <c r="CC26" s="166">
        <f>IF(AND(ISBLANK(AH26),$AY26=1,CC$510=1,$D26&lt;&gt;служ!$AF$3),0,1)</f>
        <v>1</v>
      </c>
      <c r="CD26" s="166">
        <f>IF(AND(ISBLANK(AI26),$AY26=1,CD$510=1,$D26&lt;&gt;служ!$AF$3),0,1)</f>
        <v>1</v>
      </c>
      <c r="CE26" s="166">
        <f>IF(AND(ISBLANK(AJ26),$AY26=1,CE$510=1,$D26&lt;&gt;служ!$AF$3),0,1)</f>
        <v>1</v>
      </c>
      <c r="CF26" s="166">
        <f>IF(AND(ISBLANK(AK26),$AY26=1,CF$510=1,$D26&lt;&gt;служ!$AF$3),0,1)</f>
        <v>1</v>
      </c>
      <c r="CG26" s="166">
        <f>IF(AND(ISBLANK(AL26),$AY26=1,CG$510=1,$D26&lt;&gt;служ!$AF$3),0,1)</f>
        <v>1</v>
      </c>
      <c r="CH26" s="166">
        <f>IF(AND(ISBLANK(AM26),$AY26=1,CH$510=1,$D26&lt;&gt;служ!$AF$3),0,1)</f>
        <v>1</v>
      </c>
      <c r="CI26" s="166">
        <f>IF(AND(ISBLANK(AN26),$AY26=1,CI$510=1,$D26&lt;&gt;служ!$AF$3),0,1)</f>
        <v>1</v>
      </c>
      <c r="CJ26" s="166">
        <f>IF(AND(ISBLANK(AO26),$AY26=1,CJ$510=1,$D26&lt;&gt;служ!$AF$3),0,1)</f>
        <v>1</v>
      </c>
      <c r="CK26" s="166">
        <f>IF(AND(ISBLANK(AP26),$AY26=1,CK$510=1,$D26&lt;&gt;служ!$AF$3),0,1)</f>
        <v>1</v>
      </c>
      <c r="CL26" s="166">
        <f>IF(AND(ISBLANK(AQ26),$AY26=1,CL$510=1,$D26&lt;&gt;служ!$AF$3),0,1)</f>
        <v>1</v>
      </c>
      <c r="CM26" s="166">
        <f>IF(AND(ISBLANK(AR26),$AY26=1,CM$510=1,$D26&lt;&gt;служ!$AF$3),0,1)</f>
        <v>1</v>
      </c>
      <c r="CN26" s="166">
        <f>IF(AND(ISBLANK(AS26),$AY26=1,CN$510=1,$D26&lt;&gt;служ!$AF$3),0,1)</f>
        <v>1</v>
      </c>
      <c r="CO26" s="166">
        <f>IF(AND(ISBLANK(AT26),$AY26=1,CO$510=1,$D26&lt;&gt;служ!$AF$3),0,1)</f>
        <v>1</v>
      </c>
      <c r="CP26" s="2">
        <f t="shared" si="16"/>
        <v>1</v>
      </c>
      <c r="CQ26" s="2">
        <v>1</v>
      </c>
      <c r="CR26" s="161" t="s">
        <v>449</v>
      </c>
      <c r="CS26" s="161" t="s">
        <v>359</v>
      </c>
      <c r="CT26" s="161">
        <v>4</v>
      </c>
      <c r="CU26" s="167">
        <f t="shared" si="7"/>
        <v>18</v>
      </c>
      <c r="CV26" s="28">
        <f t="shared" si="8"/>
        <v>1</v>
      </c>
      <c r="CW26" s="28">
        <f t="shared" si="9"/>
        <v>1</v>
      </c>
      <c r="CX26" s="28">
        <f t="shared" si="10"/>
        <v>1</v>
      </c>
      <c r="CY26" s="20">
        <f t="shared" si="11"/>
        <v>1</v>
      </c>
      <c r="CZ26" s="20">
        <f t="shared" si="12"/>
        <v>1</v>
      </c>
    </row>
    <row r="27" spans="2:104" s="20" customFormat="1">
      <c r="B27" s="107">
        <v>18</v>
      </c>
      <c r="C27" s="25">
        <v>6018</v>
      </c>
      <c r="D27" s="108">
        <v>4</v>
      </c>
      <c r="E27" s="168"/>
      <c r="F27" s="169"/>
      <c r="G27" s="161">
        <v>2</v>
      </c>
      <c r="H27" s="161">
        <v>1</v>
      </c>
      <c r="I27" s="161">
        <v>3</v>
      </c>
      <c r="J27" s="161">
        <v>3</v>
      </c>
      <c r="K27" s="161" t="s">
        <v>18</v>
      </c>
      <c r="L27" s="161">
        <v>1</v>
      </c>
      <c r="M27" s="161" t="s">
        <v>17</v>
      </c>
      <c r="N27" s="161">
        <v>1</v>
      </c>
      <c r="O27" s="161">
        <v>2</v>
      </c>
      <c r="P27" s="161" t="s">
        <v>17</v>
      </c>
      <c r="Q27" s="161">
        <v>2</v>
      </c>
      <c r="R27" s="161" t="s">
        <v>16</v>
      </c>
      <c r="S27" s="161">
        <v>1</v>
      </c>
      <c r="T27" s="161">
        <v>1</v>
      </c>
      <c r="U27" s="161" t="s">
        <v>427</v>
      </c>
      <c r="V27" s="161">
        <v>1</v>
      </c>
      <c r="W27" s="161">
        <v>1</v>
      </c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3">
        <f>IF(AND(AY27=0,(COUNTIF(D27:AT27,"*")+COUNTIF(D27:AT27,"&lt;9")+COUNTIF(CR27:CT27,"*")+COUNTIF(CR27:CT27,"&lt;9")-COUNTIF(D27,служ!$AF$3))&gt;0),0,1)</f>
        <v>1</v>
      </c>
      <c r="AV27" s="163">
        <f t="shared" si="13"/>
        <v>1</v>
      </c>
      <c r="AW27" s="163">
        <f t="shared" si="14"/>
        <v>1</v>
      </c>
      <c r="AX27" s="164">
        <f>IF(OR(F27="",F27=служ!$AF$3),0,1)</f>
        <v>0</v>
      </c>
      <c r="AY27" s="164">
        <f>IF(OR(D27="",D27=служ!$AF$3),0,1)</f>
        <v>1</v>
      </c>
      <c r="AZ27" s="165">
        <f t="shared" si="15"/>
        <v>1</v>
      </c>
      <c r="BA27" s="166">
        <f t="shared" si="5"/>
        <v>1</v>
      </c>
      <c r="BB27" s="166">
        <f>IF(AND(ISBLANK(G27),$AY27=1,BB$510=1,$D27&lt;&gt;служ!$AF$3),0,1)</f>
        <v>1</v>
      </c>
      <c r="BC27" s="166">
        <f>IF(AND(ISBLANK(H27),$AY27=1,BC$510=1,$D27&lt;&gt;служ!$AF$3),0,1)</f>
        <v>1</v>
      </c>
      <c r="BD27" s="166">
        <f>IF(AND(ISBLANK(I27),$AY27=1,BD$510=1,$D27&lt;&gt;служ!$AF$3),0,1)</f>
        <v>1</v>
      </c>
      <c r="BE27" s="166">
        <f>IF(AND(ISBLANK(J27),$AY27=1,BE$510=1,$D27&lt;&gt;служ!$AF$3),0,1)</f>
        <v>1</v>
      </c>
      <c r="BF27" s="166">
        <f>IF(AND(ISBLANK(K27),$AY27=1,BF$510=1,$D27&lt;&gt;служ!$AF$3,J27&lt;&gt;"X"),0,1)</f>
        <v>1</v>
      </c>
      <c r="BG27" s="166">
        <f>IF(AND(ISBLANK(L27),$AY27=1,BG$510=1,$D27&lt;&gt;служ!$AF$3),0,1)</f>
        <v>1</v>
      </c>
      <c r="BH27" s="166">
        <f>IF(AND(ISBLANK(M27),$AY27=1,BH$510=1,$D27&lt;&gt;служ!$AF$3,L27&lt;&gt;"X"),0,1)</f>
        <v>1</v>
      </c>
      <c r="BI27" s="166">
        <f>IF(AND(ISBLANK(N27),$AY27=1,BI$510=1,$D27&lt;&gt;служ!$AF$3),0,1)</f>
        <v>1</v>
      </c>
      <c r="BJ27" s="166">
        <f>IF(AND(ISBLANK(O27),$AY27=1,BJ$510=1,$D27&lt;&gt;служ!$AF$3),0,1)</f>
        <v>1</v>
      </c>
      <c r="BK27" s="166">
        <f>IF(AND(ISBLANK(P27),$AY27=1,BK$510=1,$D27&lt;&gt;служ!$AF$3,OR(N27&lt;&gt;"X",O27&lt;&gt;"X")),0,1)</f>
        <v>1</v>
      </c>
      <c r="BL27" s="166">
        <f>IF(AND(ISBLANK(Q27),$AY27=1,BL$510=1,$D27&lt;&gt;служ!$AF$3),0,1)</f>
        <v>1</v>
      </c>
      <c r="BM27" s="166">
        <f>IF(AND(ISBLANK(R27),$AY27=1,BM$510=1,$D27&lt;&gt;служ!$AF$3,Q27&lt;&gt;"X"),0,1)</f>
        <v>1</v>
      </c>
      <c r="BN27" s="166">
        <f>IF(AND(ISBLANK(S27),$AY27=1,BN$510=1,$D27&lt;&gt;служ!$AF$3),0,1)</f>
        <v>1</v>
      </c>
      <c r="BO27" s="166">
        <f>IF(AND(ISBLANK(T27),$AY27=1,BO$510=1,$D27&lt;&gt;служ!$AF$3),0,1)</f>
        <v>1</v>
      </c>
      <c r="BP27" s="166">
        <f>IF(AND(ISBLANK(U27),$AY27=1,BP$510=1,$D27&lt;&gt;служ!$AF$3,T27&lt;&gt;"X"),0,1)</f>
        <v>1</v>
      </c>
      <c r="BQ27" s="166">
        <f>IF(AND(ISBLANK(V27),$AY27=1,BQ$510=1,$D27&lt;&gt;служ!$AF$3),0,1)</f>
        <v>1</v>
      </c>
      <c r="BR27" s="166">
        <f>IF(AND(ISBLANK(W27),$AY27=1,BR$510=1,$D27&lt;&gt;служ!$AF$3),0,1)</f>
        <v>1</v>
      </c>
      <c r="BS27" s="166">
        <f>IF(AND(ISBLANK(X27),$AY27=1,BS$510=1,$D27&lt;&gt;служ!$AF$3),0,1)</f>
        <v>1</v>
      </c>
      <c r="BT27" s="166">
        <f>IF(AND(ISBLANK(Y27),$AY27=1,BT$510=1,$D27&lt;&gt;служ!$AF$3),0,1)</f>
        <v>1</v>
      </c>
      <c r="BU27" s="166">
        <f>IF(AND(ISBLANK(Z27),$AY27=1,BU$510=1,$D27&lt;&gt;служ!$AF$3),0,1)</f>
        <v>1</v>
      </c>
      <c r="BV27" s="166">
        <f>IF(AND(ISBLANK(AA27),$AY27=1,BV$510=1,$D27&lt;&gt;служ!$AF$3),0,1)</f>
        <v>1</v>
      </c>
      <c r="BW27" s="166">
        <f>IF(AND(ISBLANK(AB27),$AY27=1,BW$510=1,$D27&lt;&gt;служ!$AF$3),0,1)</f>
        <v>1</v>
      </c>
      <c r="BX27" s="166">
        <f>IF(AND(ISBLANK(AC27),$AY27=1,BX$510=1,$D27&lt;&gt;служ!$AF$3),0,1)</f>
        <v>1</v>
      </c>
      <c r="BY27" s="166">
        <f>IF(AND(ISBLANK(AD27),$AY27=1,BY$510=1,$D27&lt;&gt;служ!$AF$3),0,1)</f>
        <v>1</v>
      </c>
      <c r="BZ27" s="166">
        <f>IF(AND(ISBLANK(AE27),$AY27=1,BZ$510=1,$D27&lt;&gt;служ!$AF$3),0,1)</f>
        <v>1</v>
      </c>
      <c r="CA27" s="166">
        <f>IF(AND(ISBLANK(AF27),$AY27=1,CA$510=1,$D27&lt;&gt;служ!$AF$3),0,1)</f>
        <v>1</v>
      </c>
      <c r="CB27" s="166">
        <f>IF(AND(ISBLANK(AG27),$AY27=1,CB$510=1,$D27&lt;&gt;служ!$AF$3),0,1)</f>
        <v>1</v>
      </c>
      <c r="CC27" s="166">
        <f>IF(AND(ISBLANK(AH27),$AY27=1,CC$510=1,$D27&lt;&gt;служ!$AF$3),0,1)</f>
        <v>1</v>
      </c>
      <c r="CD27" s="166">
        <f>IF(AND(ISBLANK(AI27),$AY27=1,CD$510=1,$D27&lt;&gt;служ!$AF$3),0,1)</f>
        <v>1</v>
      </c>
      <c r="CE27" s="166">
        <f>IF(AND(ISBLANK(AJ27),$AY27=1,CE$510=1,$D27&lt;&gt;служ!$AF$3),0,1)</f>
        <v>1</v>
      </c>
      <c r="CF27" s="166">
        <f>IF(AND(ISBLANK(AK27),$AY27=1,CF$510=1,$D27&lt;&gt;служ!$AF$3),0,1)</f>
        <v>1</v>
      </c>
      <c r="CG27" s="166">
        <f>IF(AND(ISBLANK(AL27),$AY27=1,CG$510=1,$D27&lt;&gt;служ!$AF$3),0,1)</f>
        <v>1</v>
      </c>
      <c r="CH27" s="166">
        <f>IF(AND(ISBLANK(AM27),$AY27=1,CH$510=1,$D27&lt;&gt;служ!$AF$3),0,1)</f>
        <v>1</v>
      </c>
      <c r="CI27" s="166">
        <f>IF(AND(ISBLANK(AN27),$AY27=1,CI$510=1,$D27&lt;&gt;служ!$AF$3),0,1)</f>
        <v>1</v>
      </c>
      <c r="CJ27" s="166">
        <f>IF(AND(ISBLANK(AO27),$AY27=1,CJ$510=1,$D27&lt;&gt;служ!$AF$3),0,1)</f>
        <v>1</v>
      </c>
      <c r="CK27" s="166">
        <f>IF(AND(ISBLANK(AP27),$AY27=1,CK$510=1,$D27&lt;&gt;служ!$AF$3),0,1)</f>
        <v>1</v>
      </c>
      <c r="CL27" s="166">
        <f>IF(AND(ISBLANK(AQ27),$AY27=1,CL$510=1,$D27&lt;&gt;служ!$AF$3),0,1)</f>
        <v>1</v>
      </c>
      <c r="CM27" s="166">
        <f>IF(AND(ISBLANK(AR27),$AY27=1,CM$510=1,$D27&lt;&gt;служ!$AF$3),0,1)</f>
        <v>1</v>
      </c>
      <c r="CN27" s="166">
        <f>IF(AND(ISBLANK(AS27),$AY27=1,CN$510=1,$D27&lt;&gt;служ!$AF$3),0,1)</f>
        <v>1</v>
      </c>
      <c r="CO27" s="166">
        <f>IF(AND(ISBLANK(AT27),$AY27=1,CO$510=1,$D27&lt;&gt;служ!$AF$3),0,1)</f>
        <v>1</v>
      </c>
      <c r="CP27" s="2">
        <f t="shared" si="16"/>
        <v>1</v>
      </c>
      <c r="CQ27" s="2">
        <v>1</v>
      </c>
      <c r="CR27" s="161" t="s">
        <v>449</v>
      </c>
      <c r="CS27" s="161" t="s">
        <v>360</v>
      </c>
      <c r="CT27" s="161">
        <v>5</v>
      </c>
      <c r="CU27" s="167">
        <f t="shared" si="7"/>
        <v>19</v>
      </c>
      <c r="CV27" s="28">
        <f t="shared" si="8"/>
        <v>1</v>
      </c>
      <c r="CW27" s="28">
        <f t="shared" si="9"/>
        <v>1</v>
      </c>
      <c r="CX27" s="28">
        <f t="shared" si="10"/>
        <v>1</v>
      </c>
      <c r="CY27" s="20">
        <f t="shared" si="11"/>
        <v>1</v>
      </c>
      <c r="CZ27" s="20">
        <f t="shared" si="12"/>
        <v>1</v>
      </c>
    </row>
    <row r="28" spans="2:104" s="20" customFormat="1">
      <c r="B28" s="107">
        <v>19</v>
      </c>
      <c r="C28" s="25">
        <v>6019</v>
      </c>
      <c r="D28" s="108">
        <v>3</v>
      </c>
      <c r="E28" s="168"/>
      <c r="F28" s="169"/>
      <c r="G28" s="161">
        <v>2</v>
      </c>
      <c r="H28" s="161">
        <v>0</v>
      </c>
      <c r="I28" s="161">
        <v>3</v>
      </c>
      <c r="J28" s="161">
        <v>3</v>
      </c>
      <c r="K28" s="161" t="s">
        <v>18</v>
      </c>
      <c r="L28" s="161">
        <v>1</v>
      </c>
      <c r="M28" s="161" t="s">
        <v>16</v>
      </c>
      <c r="N28" s="161">
        <v>1</v>
      </c>
      <c r="O28" s="161">
        <v>1</v>
      </c>
      <c r="P28" s="161" t="s">
        <v>17</v>
      </c>
      <c r="Q28" s="161">
        <v>2</v>
      </c>
      <c r="R28" s="161" t="s">
        <v>16</v>
      </c>
      <c r="S28" s="161">
        <v>0</v>
      </c>
      <c r="T28" s="161">
        <v>1</v>
      </c>
      <c r="U28" s="161" t="s">
        <v>427</v>
      </c>
      <c r="V28" s="161">
        <v>1</v>
      </c>
      <c r="W28" s="161">
        <v>1</v>
      </c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3">
        <f>IF(AND(AY28=0,(COUNTIF(D28:AT28,"*")+COUNTIF(D28:AT28,"&lt;9")+COUNTIF(CR28:CT28,"*")+COUNTIF(CR28:CT28,"&lt;9")-COUNTIF(D28,служ!$AF$3))&gt;0),0,1)</f>
        <v>1</v>
      </c>
      <c r="AV28" s="163">
        <f t="shared" si="13"/>
        <v>1</v>
      </c>
      <c r="AW28" s="163">
        <f t="shared" si="14"/>
        <v>1</v>
      </c>
      <c r="AX28" s="164">
        <f>IF(OR(F28="",F28=служ!$AF$3),0,1)</f>
        <v>0</v>
      </c>
      <c r="AY28" s="164">
        <f>IF(OR(D28="",D28=служ!$AF$3),0,1)</f>
        <v>1</v>
      </c>
      <c r="AZ28" s="165">
        <f t="shared" si="15"/>
        <v>1</v>
      </c>
      <c r="BA28" s="166">
        <f t="shared" si="5"/>
        <v>1</v>
      </c>
      <c r="BB28" s="166">
        <f>IF(AND(ISBLANK(G28),$AY28=1,BB$510=1,$D28&lt;&gt;служ!$AF$3),0,1)</f>
        <v>1</v>
      </c>
      <c r="BC28" s="166">
        <f>IF(AND(ISBLANK(H28),$AY28=1,BC$510=1,$D28&lt;&gt;служ!$AF$3),0,1)</f>
        <v>1</v>
      </c>
      <c r="BD28" s="166">
        <f>IF(AND(ISBLANK(I28),$AY28=1,BD$510=1,$D28&lt;&gt;служ!$AF$3),0,1)</f>
        <v>1</v>
      </c>
      <c r="BE28" s="166">
        <f>IF(AND(ISBLANK(J28),$AY28=1,BE$510=1,$D28&lt;&gt;служ!$AF$3),0,1)</f>
        <v>1</v>
      </c>
      <c r="BF28" s="166">
        <f>IF(AND(ISBLANK(K28),$AY28=1,BF$510=1,$D28&lt;&gt;служ!$AF$3,J28&lt;&gt;"X"),0,1)</f>
        <v>1</v>
      </c>
      <c r="BG28" s="166">
        <f>IF(AND(ISBLANK(L28),$AY28=1,BG$510=1,$D28&lt;&gt;служ!$AF$3),0,1)</f>
        <v>1</v>
      </c>
      <c r="BH28" s="166">
        <f>IF(AND(ISBLANK(M28),$AY28=1,BH$510=1,$D28&lt;&gt;служ!$AF$3,L28&lt;&gt;"X"),0,1)</f>
        <v>1</v>
      </c>
      <c r="BI28" s="166">
        <f>IF(AND(ISBLANK(N28),$AY28=1,BI$510=1,$D28&lt;&gt;служ!$AF$3),0,1)</f>
        <v>1</v>
      </c>
      <c r="BJ28" s="166">
        <f>IF(AND(ISBLANK(O28),$AY28=1,BJ$510=1,$D28&lt;&gt;служ!$AF$3),0,1)</f>
        <v>1</v>
      </c>
      <c r="BK28" s="166">
        <f>IF(AND(ISBLANK(P28),$AY28=1,BK$510=1,$D28&lt;&gt;служ!$AF$3,OR(N28&lt;&gt;"X",O28&lt;&gt;"X")),0,1)</f>
        <v>1</v>
      </c>
      <c r="BL28" s="166">
        <f>IF(AND(ISBLANK(Q28),$AY28=1,BL$510=1,$D28&lt;&gt;служ!$AF$3),0,1)</f>
        <v>1</v>
      </c>
      <c r="BM28" s="166">
        <f>IF(AND(ISBLANK(R28),$AY28=1,BM$510=1,$D28&lt;&gt;служ!$AF$3,Q28&lt;&gt;"X"),0,1)</f>
        <v>1</v>
      </c>
      <c r="BN28" s="166">
        <f>IF(AND(ISBLANK(S28),$AY28=1,BN$510=1,$D28&lt;&gt;служ!$AF$3),0,1)</f>
        <v>1</v>
      </c>
      <c r="BO28" s="166">
        <f>IF(AND(ISBLANK(T28),$AY28=1,BO$510=1,$D28&lt;&gt;служ!$AF$3),0,1)</f>
        <v>1</v>
      </c>
      <c r="BP28" s="166">
        <f>IF(AND(ISBLANK(U28),$AY28=1,BP$510=1,$D28&lt;&gt;служ!$AF$3,T28&lt;&gt;"X"),0,1)</f>
        <v>1</v>
      </c>
      <c r="BQ28" s="166">
        <f>IF(AND(ISBLANK(V28),$AY28=1,BQ$510=1,$D28&lt;&gt;служ!$AF$3),0,1)</f>
        <v>1</v>
      </c>
      <c r="BR28" s="166">
        <f>IF(AND(ISBLANK(W28),$AY28=1,BR$510=1,$D28&lt;&gt;служ!$AF$3),0,1)</f>
        <v>1</v>
      </c>
      <c r="BS28" s="166">
        <f>IF(AND(ISBLANK(X28),$AY28=1,BS$510=1,$D28&lt;&gt;служ!$AF$3),0,1)</f>
        <v>1</v>
      </c>
      <c r="BT28" s="166">
        <f>IF(AND(ISBLANK(Y28),$AY28=1,BT$510=1,$D28&lt;&gt;служ!$AF$3),0,1)</f>
        <v>1</v>
      </c>
      <c r="BU28" s="166">
        <f>IF(AND(ISBLANK(Z28),$AY28=1,BU$510=1,$D28&lt;&gt;служ!$AF$3),0,1)</f>
        <v>1</v>
      </c>
      <c r="BV28" s="166">
        <f>IF(AND(ISBLANK(AA28),$AY28=1,BV$510=1,$D28&lt;&gt;служ!$AF$3),0,1)</f>
        <v>1</v>
      </c>
      <c r="BW28" s="166">
        <f>IF(AND(ISBLANK(AB28),$AY28=1,BW$510=1,$D28&lt;&gt;служ!$AF$3),0,1)</f>
        <v>1</v>
      </c>
      <c r="BX28" s="166">
        <f>IF(AND(ISBLANK(AC28),$AY28=1,BX$510=1,$D28&lt;&gt;служ!$AF$3),0,1)</f>
        <v>1</v>
      </c>
      <c r="BY28" s="166">
        <f>IF(AND(ISBLANK(AD28),$AY28=1,BY$510=1,$D28&lt;&gt;служ!$AF$3),0,1)</f>
        <v>1</v>
      </c>
      <c r="BZ28" s="166">
        <f>IF(AND(ISBLANK(AE28),$AY28=1,BZ$510=1,$D28&lt;&gt;служ!$AF$3),0,1)</f>
        <v>1</v>
      </c>
      <c r="CA28" s="166">
        <f>IF(AND(ISBLANK(AF28),$AY28=1,CA$510=1,$D28&lt;&gt;служ!$AF$3),0,1)</f>
        <v>1</v>
      </c>
      <c r="CB28" s="166">
        <f>IF(AND(ISBLANK(AG28),$AY28=1,CB$510=1,$D28&lt;&gt;служ!$AF$3),0,1)</f>
        <v>1</v>
      </c>
      <c r="CC28" s="166">
        <f>IF(AND(ISBLANK(AH28),$AY28=1,CC$510=1,$D28&lt;&gt;служ!$AF$3),0,1)</f>
        <v>1</v>
      </c>
      <c r="CD28" s="166">
        <f>IF(AND(ISBLANK(AI28),$AY28=1,CD$510=1,$D28&lt;&gt;служ!$AF$3),0,1)</f>
        <v>1</v>
      </c>
      <c r="CE28" s="166">
        <f>IF(AND(ISBLANK(AJ28),$AY28=1,CE$510=1,$D28&lt;&gt;служ!$AF$3),0,1)</f>
        <v>1</v>
      </c>
      <c r="CF28" s="166">
        <f>IF(AND(ISBLANK(AK28),$AY28=1,CF$510=1,$D28&lt;&gt;служ!$AF$3),0,1)</f>
        <v>1</v>
      </c>
      <c r="CG28" s="166">
        <f>IF(AND(ISBLANK(AL28),$AY28=1,CG$510=1,$D28&lt;&gt;служ!$AF$3),0,1)</f>
        <v>1</v>
      </c>
      <c r="CH28" s="166">
        <f>IF(AND(ISBLANK(AM28),$AY28=1,CH$510=1,$D28&lt;&gt;служ!$AF$3),0,1)</f>
        <v>1</v>
      </c>
      <c r="CI28" s="166">
        <f>IF(AND(ISBLANK(AN28),$AY28=1,CI$510=1,$D28&lt;&gt;служ!$AF$3),0,1)</f>
        <v>1</v>
      </c>
      <c r="CJ28" s="166">
        <f>IF(AND(ISBLANK(AO28),$AY28=1,CJ$510=1,$D28&lt;&gt;служ!$AF$3),0,1)</f>
        <v>1</v>
      </c>
      <c r="CK28" s="166">
        <f>IF(AND(ISBLANK(AP28),$AY28=1,CK$510=1,$D28&lt;&gt;служ!$AF$3),0,1)</f>
        <v>1</v>
      </c>
      <c r="CL28" s="166">
        <f>IF(AND(ISBLANK(AQ28),$AY28=1,CL$510=1,$D28&lt;&gt;служ!$AF$3),0,1)</f>
        <v>1</v>
      </c>
      <c r="CM28" s="166">
        <f>IF(AND(ISBLANK(AR28),$AY28=1,CM$510=1,$D28&lt;&gt;служ!$AF$3),0,1)</f>
        <v>1</v>
      </c>
      <c r="CN28" s="166">
        <f>IF(AND(ISBLANK(AS28),$AY28=1,CN$510=1,$D28&lt;&gt;служ!$AF$3),0,1)</f>
        <v>1</v>
      </c>
      <c r="CO28" s="166">
        <f>IF(AND(ISBLANK(AT28),$AY28=1,CO$510=1,$D28&lt;&gt;служ!$AF$3),0,1)</f>
        <v>1</v>
      </c>
      <c r="CP28" s="2">
        <f t="shared" si="16"/>
        <v>1</v>
      </c>
      <c r="CQ28" s="2">
        <v>1</v>
      </c>
      <c r="CR28" s="161" t="s">
        <v>449</v>
      </c>
      <c r="CS28" s="161" t="s">
        <v>360</v>
      </c>
      <c r="CT28" s="161">
        <v>5</v>
      </c>
      <c r="CU28" s="167">
        <f t="shared" si="7"/>
        <v>16</v>
      </c>
      <c r="CV28" s="28">
        <f t="shared" si="8"/>
        <v>1</v>
      </c>
      <c r="CW28" s="28">
        <f t="shared" si="9"/>
        <v>1</v>
      </c>
      <c r="CX28" s="28">
        <f t="shared" si="10"/>
        <v>1</v>
      </c>
      <c r="CY28" s="20">
        <f t="shared" si="11"/>
        <v>1</v>
      </c>
      <c r="CZ28" s="20">
        <f t="shared" si="12"/>
        <v>1</v>
      </c>
    </row>
    <row r="29" spans="2:104" s="20" customFormat="1">
      <c r="B29" s="107">
        <v>20</v>
      </c>
      <c r="C29" s="25">
        <v>6020</v>
      </c>
      <c r="D29" s="108">
        <v>3</v>
      </c>
      <c r="E29" s="168"/>
      <c r="F29" s="169"/>
      <c r="G29" s="161">
        <v>2</v>
      </c>
      <c r="H29" s="161">
        <v>1</v>
      </c>
      <c r="I29" s="161">
        <v>2</v>
      </c>
      <c r="J29" s="161">
        <v>3</v>
      </c>
      <c r="K29" s="161" t="s">
        <v>18</v>
      </c>
      <c r="L29" s="161">
        <v>1</v>
      </c>
      <c r="M29" s="161" t="s">
        <v>16</v>
      </c>
      <c r="N29" s="161">
        <v>1</v>
      </c>
      <c r="O29" s="161">
        <v>1</v>
      </c>
      <c r="P29" s="161" t="s">
        <v>17</v>
      </c>
      <c r="Q29" s="161">
        <v>2</v>
      </c>
      <c r="R29" s="161" t="s">
        <v>19</v>
      </c>
      <c r="S29" s="161">
        <v>1</v>
      </c>
      <c r="T29" s="161">
        <v>0</v>
      </c>
      <c r="U29" s="161" t="s">
        <v>426</v>
      </c>
      <c r="V29" s="161">
        <v>1</v>
      </c>
      <c r="W29" s="161">
        <v>0</v>
      </c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3">
        <f>IF(AND(AY29=0,(COUNTIF(D29:AT29,"*")+COUNTIF(D29:AT29,"&lt;9")+COUNTIF(CR29:CT29,"*")+COUNTIF(CR29:CT29,"&lt;9")-COUNTIF(D29,служ!$AF$3))&gt;0),0,1)</f>
        <v>1</v>
      </c>
      <c r="AV29" s="163">
        <f t="shared" si="13"/>
        <v>1</v>
      </c>
      <c r="AW29" s="163">
        <f t="shared" si="14"/>
        <v>1</v>
      </c>
      <c r="AX29" s="164">
        <f>IF(OR(F29="",F29=служ!$AF$3),0,1)</f>
        <v>0</v>
      </c>
      <c r="AY29" s="164">
        <f>IF(OR(D29="",D29=служ!$AF$3),0,1)</f>
        <v>1</v>
      </c>
      <c r="AZ29" s="165">
        <f t="shared" si="15"/>
        <v>1</v>
      </c>
      <c r="BA29" s="166">
        <f t="shared" si="5"/>
        <v>1</v>
      </c>
      <c r="BB29" s="166">
        <f>IF(AND(ISBLANK(G29),$AY29=1,BB$510=1,$D29&lt;&gt;служ!$AF$3),0,1)</f>
        <v>1</v>
      </c>
      <c r="BC29" s="166">
        <f>IF(AND(ISBLANK(H29),$AY29=1,BC$510=1,$D29&lt;&gt;служ!$AF$3),0,1)</f>
        <v>1</v>
      </c>
      <c r="BD29" s="166">
        <f>IF(AND(ISBLANK(I29),$AY29=1,BD$510=1,$D29&lt;&gt;служ!$AF$3),0,1)</f>
        <v>1</v>
      </c>
      <c r="BE29" s="166">
        <f>IF(AND(ISBLANK(J29),$AY29=1,BE$510=1,$D29&lt;&gt;служ!$AF$3),0,1)</f>
        <v>1</v>
      </c>
      <c r="BF29" s="166">
        <f>IF(AND(ISBLANK(K29),$AY29=1,BF$510=1,$D29&lt;&gt;служ!$AF$3,J29&lt;&gt;"X"),0,1)</f>
        <v>1</v>
      </c>
      <c r="BG29" s="166">
        <f>IF(AND(ISBLANK(L29),$AY29=1,BG$510=1,$D29&lt;&gt;служ!$AF$3),0,1)</f>
        <v>1</v>
      </c>
      <c r="BH29" s="166">
        <f>IF(AND(ISBLANK(M29),$AY29=1,BH$510=1,$D29&lt;&gt;служ!$AF$3,L29&lt;&gt;"X"),0,1)</f>
        <v>1</v>
      </c>
      <c r="BI29" s="166">
        <f>IF(AND(ISBLANK(N29),$AY29=1,BI$510=1,$D29&lt;&gt;служ!$AF$3),0,1)</f>
        <v>1</v>
      </c>
      <c r="BJ29" s="166">
        <f>IF(AND(ISBLANK(O29),$AY29=1,BJ$510=1,$D29&lt;&gt;служ!$AF$3),0,1)</f>
        <v>1</v>
      </c>
      <c r="BK29" s="166">
        <f>IF(AND(ISBLANK(P29),$AY29=1,BK$510=1,$D29&lt;&gt;служ!$AF$3,OR(N29&lt;&gt;"X",O29&lt;&gt;"X")),0,1)</f>
        <v>1</v>
      </c>
      <c r="BL29" s="166">
        <f>IF(AND(ISBLANK(Q29),$AY29=1,BL$510=1,$D29&lt;&gt;служ!$AF$3),0,1)</f>
        <v>1</v>
      </c>
      <c r="BM29" s="166">
        <f>IF(AND(ISBLANK(R29),$AY29=1,BM$510=1,$D29&lt;&gt;служ!$AF$3,Q29&lt;&gt;"X"),0,1)</f>
        <v>1</v>
      </c>
      <c r="BN29" s="166">
        <f>IF(AND(ISBLANK(S29),$AY29=1,BN$510=1,$D29&lt;&gt;служ!$AF$3),0,1)</f>
        <v>1</v>
      </c>
      <c r="BO29" s="166">
        <f>IF(AND(ISBLANK(T29),$AY29=1,BO$510=1,$D29&lt;&gt;служ!$AF$3),0,1)</f>
        <v>1</v>
      </c>
      <c r="BP29" s="166">
        <f>IF(AND(ISBLANK(U29),$AY29=1,BP$510=1,$D29&lt;&gt;служ!$AF$3,T29&lt;&gt;"X"),0,1)</f>
        <v>1</v>
      </c>
      <c r="BQ29" s="166">
        <f>IF(AND(ISBLANK(V29),$AY29=1,BQ$510=1,$D29&lt;&gt;служ!$AF$3),0,1)</f>
        <v>1</v>
      </c>
      <c r="BR29" s="166">
        <f>IF(AND(ISBLANK(W29),$AY29=1,BR$510=1,$D29&lt;&gt;служ!$AF$3),0,1)</f>
        <v>1</v>
      </c>
      <c r="BS29" s="166">
        <f>IF(AND(ISBLANK(X29),$AY29=1,BS$510=1,$D29&lt;&gt;служ!$AF$3),0,1)</f>
        <v>1</v>
      </c>
      <c r="BT29" s="166">
        <f>IF(AND(ISBLANK(Y29),$AY29=1,BT$510=1,$D29&lt;&gt;служ!$AF$3),0,1)</f>
        <v>1</v>
      </c>
      <c r="BU29" s="166">
        <f>IF(AND(ISBLANK(Z29),$AY29=1,BU$510=1,$D29&lt;&gt;служ!$AF$3),0,1)</f>
        <v>1</v>
      </c>
      <c r="BV29" s="166">
        <f>IF(AND(ISBLANK(AA29),$AY29=1,BV$510=1,$D29&lt;&gt;служ!$AF$3),0,1)</f>
        <v>1</v>
      </c>
      <c r="BW29" s="166">
        <f>IF(AND(ISBLANK(AB29),$AY29=1,BW$510=1,$D29&lt;&gt;служ!$AF$3),0,1)</f>
        <v>1</v>
      </c>
      <c r="BX29" s="166">
        <f>IF(AND(ISBLANK(AC29),$AY29=1,BX$510=1,$D29&lt;&gt;служ!$AF$3),0,1)</f>
        <v>1</v>
      </c>
      <c r="BY29" s="166">
        <f>IF(AND(ISBLANK(AD29),$AY29=1,BY$510=1,$D29&lt;&gt;служ!$AF$3),0,1)</f>
        <v>1</v>
      </c>
      <c r="BZ29" s="166">
        <f>IF(AND(ISBLANK(AE29),$AY29=1,BZ$510=1,$D29&lt;&gt;служ!$AF$3),0,1)</f>
        <v>1</v>
      </c>
      <c r="CA29" s="166">
        <f>IF(AND(ISBLANK(AF29),$AY29=1,CA$510=1,$D29&lt;&gt;служ!$AF$3),0,1)</f>
        <v>1</v>
      </c>
      <c r="CB29" s="166">
        <f>IF(AND(ISBLANK(AG29),$AY29=1,CB$510=1,$D29&lt;&gt;служ!$AF$3),0,1)</f>
        <v>1</v>
      </c>
      <c r="CC29" s="166">
        <f>IF(AND(ISBLANK(AH29),$AY29=1,CC$510=1,$D29&lt;&gt;служ!$AF$3),0,1)</f>
        <v>1</v>
      </c>
      <c r="CD29" s="166">
        <f>IF(AND(ISBLANK(AI29),$AY29=1,CD$510=1,$D29&lt;&gt;служ!$AF$3),0,1)</f>
        <v>1</v>
      </c>
      <c r="CE29" s="166">
        <f>IF(AND(ISBLANK(AJ29),$AY29=1,CE$510=1,$D29&lt;&gt;служ!$AF$3),0,1)</f>
        <v>1</v>
      </c>
      <c r="CF29" s="166">
        <f>IF(AND(ISBLANK(AK29),$AY29=1,CF$510=1,$D29&lt;&gt;служ!$AF$3),0,1)</f>
        <v>1</v>
      </c>
      <c r="CG29" s="166">
        <f>IF(AND(ISBLANK(AL29),$AY29=1,CG$510=1,$D29&lt;&gt;служ!$AF$3),0,1)</f>
        <v>1</v>
      </c>
      <c r="CH29" s="166">
        <f>IF(AND(ISBLANK(AM29),$AY29=1,CH$510=1,$D29&lt;&gt;служ!$AF$3),0,1)</f>
        <v>1</v>
      </c>
      <c r="CI29" s="166">
        <f>IF(AND(ISBLANK(AN29),$AY29=1,CI$510=1,$D29&lt;&gt;служ!$AF$3),0,1)</f>
        <v>1</v>
      </c>
      <c r="CJ29" s="166">
        <f>IF(AND(ISBLANK(AO29),$AY29=1,CJ$510=1,$D29&lt;&gt;служ!$AF$3),0,1)</f>
        <v>1</v>
      </c>
      <c r="CK29" s="166">
        <f>IF(AND(ISBLANK(AP29),$AY29=1,CK$510=1,$D29&lt;&gt;служ!$AF$3),0,1)</f>
        <v>1</v>
      </c>
      <c r="CL29" s="166">
        <f>IF(AND(ISBLANK(AQ29),$AY29=1,CL$510=1,$D29&lt;&gt;служ!$AF$3),0,1)</f>
        <v>1</v>
      </c>
      <c r="CM29" s="166">
        <f>IF(AND(ISBLANK(AR29),$AY29=1,CM$510=1,$D29&lt;&gt;служ!$AF$3),0,1)</f>
        <v>1</v>
      </c>
      <c r="CN29" s="166">
        <f>IF(AND(ISBLANK(AS29),$AY29=1,CN$510=1,$D29&lt;&gt;служ!$AF$3),0,1)</f>
        <v>1</v>
      </c>
      <c r="CO29" s="166">
        <f>IF(AND(ISBLANK(AT29),$AY29=1,CO$510=1,$D29&lt;&gt;служ!$AF$3),0,1)</f>
        <v>1</v>
      </c>
      <c r="CP29" s="2">
        <f t="shared" si="16"/>
        <v>1</v>
      </c>
      <c r="CQ29" s="2">
        <v>1</v>
      </c>
      <c r="CR29" s="161" t="s">
        <v>449</v>
      </c>
      <c r="CS29" s="161" t="s">
        <v>360</v>
      </c>
      <c r="CT29" s="161">
        <v>4</v>
      </c>
      <c r="CU29" s="167">
        <f t="shared" si="7"/>
        <v>15</v>
      </c>
      <c r="CV29" s="28">
        <f t="shared" si="8"/>
        <v>1</v>
      </c>
      <c r="CW29" s="28">
        <f t="shared" si="9"/>
        <v>1</v>
      </c>
      <c r="CX29" s="28">
        <f t="shared" si="10"/>
        <v>1</v>
      </c>
      <c r="CY29" s="20">
        <f t="shared" si="11"/>
        <v>1</v>
      </c>
      <c r="CZ29" s="20">
        <f t="shared" si="12"/>
        <v>1</v>
      </c>
    </row>
    <row r="30" spans="2:104" s="20" customFormat="1">
      <c r="B30" s="107">
        <v>21</v>
      </c>
      <c r="C30" s="25">
        <v>6021</v>
      </c>
      <c r="D30" s="108">
        <v>4</v>
      </c>
      <c r="E30" s="168"/>
      <c r="F30" s="169"/>
      <c r="G30" s="161">
        <v>2</v>
      </c>
      <c r="H30" s="161">
        <v>1</v>
      </c>
      <c r="I30" s="161">
        <v>3</v>
      </c>
      <c r="J30" s="161">
        <v>3</v>
      </c>
      <c r="K30" s="161" t="s">
        <v>18</v>
      </c>
      <c r="L30" s="161">
        <v>1</v>
      </c>
      <c r="M30" s="161" t="s">
        <v>16</v>
      </c>
      <c r="N30" s="161">
        <v>1</v>
      </c>
      <c r="O30" s="161">
        <v>2</v>
      </c>
      <c r="P30" s="161" t="s">
        <v>17</v>
      </c>
      <c r="Q30" s="161">
        <v>2</v>
      </c>
      <c r="R30" s="161" t="s">
        <v>19</v>
      </c>
      <c r="S30" s="161">
        <v>1</v>
      </c>
      <c r="T30" s="161">
        <v>1</v>
      </c>
      <c r="U30" s="161" t="s">
        <v>426</v>
      </c>
      <c r="V30" s="161">
        <v>1</v>
      </c>
      <c r="W30" s="161">
        <v>1</v>
      </c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3">
        <f>IF(AND(AY30=0,(COUNTIF(D30:AT30,"*")+COUNTIF(D30:AT30,"&lt;9")+COUNTIF(CR30:CT30,"*")+COUNTIF(CR30:CT30,"&lt;9")-COUNTIF(D30,служ!$AF$3))&gt;0),0,1)</f>
        <v>1</v>
      </c>
      <c r="AV30" s="163">
        <f t="shared" si="13"/>
        <v>1</v>
      </c>
      <c r="AW30" s="163">
        <f t="shared" si="14"/>
        <v>1</v>
      </c>
      <c r="AX30" s="164">
        <f>IF(OR(F30="",F30=служ!$AF$3),0,1)</f>
        <v>0</v>
      </c>
      <c r="AY30" s="164">
        <f>IF(OR(D30="",D30=служ!$AF$3),0,1)</f>
        <v>1</v>
      </c>
      <c r="AZ30" s="165">
        <f t="shared" si="15"/>
        <v>1</v>
      </c>
      <c r="BA30" s="166">
        <f t="shared" si="5"/>
        <v>1</v>
      </c>
      <c r="BB30" s="166">
        <f>IF(AND(ISBLANK(G30),$AY30=1,BB$510=1,$D30&lt;&gt;служ!$AF$3),0,1)</f>
        <v>1</v>
      </c>
      <c r="BC30" s="166">
        <f>IF(AND(ISBLANK(H30),$AY30=1,BC$510=1,$D30&lt;&gt;служ!$AF$3),0,1)</f>
        <v>1</v>
      </c>
      <c r="BD30" s="166">
        <f>IF(AND(ISBLANK(I30),$AY30=1,BD$510=1,$D30&lt;&gt;служ!$AF$3),0,1)</f>
        <v>1</v>
      </c>
      <c r="BE30" s="166">
        <f>IF(AND(ISBLANK(J30),$AY30=1,BE$510=1,$D30&lt;&gt;служ!$AF$3),0,1)</f>
        <v>1</v>
      </c>
      <c r="BF30" s="166">
        <f>IF(AND(ISBLANK(K30),$AY30=1,BF$510=1,$D30&lt;&gt;служ!$AF$3,J30&lt;&gt;"X"),0,1)</f>
        <v>1</v>
      </c>
      <c r="BG30" s="166">
        <f>IF(AND(ISBLANK(L30),$AY30=1,BG$510=1,$D30&lt;&gt;служ!$AF$3),0,1)</f>
        <v>1</v>
      </c>
      <c r="BH30" s="166">
        <f>IF(AND(ISBLANK(M30),$AY30=1,BH$510=1,$D30&lt;&gt;служ!$AF$3,L30&lt;&gt;"X"),0,1)</f>
        <v>1</v>
      </c>
      <c r="BI30" s="166">
        <f>IF(AND(ISBLANK(N30),$AY30=1,BI$510=1,$D30&lt;&gt;служ!$AF$3),0,1)</f>
        <v>1</v>
      </c>
      <c r="BJ30" s="166">
        <f>IF(AND(ISBLANK(O30),$AY30=1,BJ$510=1,$D30&lt;&gt;служ!$AF$3),0,1)</f>
        <v>1</v>
      </c>
      <c r="BK30" s="166">
        <f>IF(AND(ISBLANK(P30),$AY30=1,BK$510=1,$D30&lt;&gt;служ!$AF$3,OR(N30&lt;&gt;"X",O30&lt;&gt;"X")),0,1)</f>
        <v>1</v>
      </c>
      <c r="BL30" s="166">
        <f>IF(AND(ISBLANK(Q30),$AY30=1,BL$510=1,$D30&lt;&gt;служ!$AF$3),0,1)</f>
        <v>1</v>
      </c>
      <c r="BM30" s="166">
        <f>IF(AND(ISBLANK(R30),$AY30=1,BM$510=1,$D30&lt;&gt;служ!$AF$3,Q30&lt;&gt;"X"),0,1)</f>
        <v>1</v>
      </c>
      <c r="BN30" s="166">
        <f>IF(AND(ISBLANK(S30),$AY30=1,BN$510=1,$D30&lt;&gt;служ!$AF$3),0,1)</f>
        <v>1</v>
      </c>
      <c r="BO30" s="166">
        <f>IF(AND(ISBLANK(T30),$AY30=1,BO$510=1,$D30&lt;&gt;служ!$AF$3),0,1)</f>
        <v>1</v>
      </c>
      <c r="BP30" s="166">
        <f>IF(AND(ISBLANK(U30),$AY30=1,BP$510=1,$D30&lt;&gt;служ!$AF$3,T30&lt;&gt;"X"),0,1)</f>
        <v>1</v>
      </c>
      <c r="BQ30" s="166">
        <f>IF(AND(ISBLANK(V30),$AY30=1,BQ$510=1,$D30&lt;&gt;служ!$AF$3),0,1)</f>
        <v>1</v>
      </c>
      <c r="BR30" s="166">
        <f>IF(AND(ISBLANK(W30),$AY30=1,BR$510=1,$D30&lt;&gt;служ!$AF$3),0,1)</f>
        <v>1</v>
      </c>
      <c r="BS30" s="166">
        <f>IF(AND(ISBLANK(X30),$AY30=1,BS$510=1,$D30&lt;&gt;служ!$AF$3),0,1)</f>
        <v>1</v>
      </c>
      <c r="BT30" s="166">
        <f>IF(AND(ISBLANK(Y30),$AY30=1,BT$510=1,$D30&lt;&gt;служ!$AF$3),0,1)</f>
        <v>1</v>
      </c>
      <c r="BU30" s="166">
        <f>IF(AND(ISBLANK(Z30),$AY30=1,BU$510=1,$D30&lt;&gt;служ!$AF$3),0,1)</f>
        <v>1</v>
      </c>
      <c r="BV30" s="166">
        <f>IF(AND(ISBLANK(AA30),$AY30=1,BV$510=1,$D30&lt;&gt;служ!$AF$3),0,1)</f>
        <v>1</v>
      </c>
      <c r="BW30" s="166">
        <f>IF(AND(ISBLANK(AB30),$AY30=1,BW$510=1,$D30&lt;&gt;служ!$AF$3),0,1)</f>
        <v>1</v>
      </c>
      <c r="BX30" s="166">
        <f>IF(AND(ISBLANK(AC30),$AY30=1,BX$510=1,$D30&lt;&gt;служ!$AF$3),0,1)</f>
        <v>1</v>
      </c>
      <c r="BY30" s="166">
        <f>IF(AND(ISBLANK(AD30),$AY30=1,BY$510=1,$D30&lt;&gt;служ!$AF$3),0,1)</f>
        <v>1</v>
      </c>
      <c r="BZ30" s="166">
        <f>IF(AND(ISBLANK(AE30),$AY30=1,BZ$510=1,$D30&lt;&gt;служ!$AF$3),0,1)</f>
        <v>1</v>
      </c>
      <c r="CA30" s="166">
        <f>IF(AND(ISBLANK(AF30),$AY30=1,CA$510=1,$D30&lt;&gt;служ!$AF$3),0,1)</f>
        <v>1</v>
      </c>
      <c r="CB30" s="166">
        <f>IF(AND(ISBLANK(AG30),$AY30=1,CB$510=1,$D30&lt;&gt;служ!$AF$3),0,1)</f>
        <v>1</v>
      </c>
      <c r="CC30" s="166">
        <f>IF(AND(ISBLANK(AH30),$AY30=1,CC$510=1,$D30&lt;&gt;служ!$AF$3),0,1)</f>
        <v>1</v>
      </c>
      <c r="CD30" s="166">
        <f>IF(AND(ISBLANK(AI30),$AY30=1,CD$510=1,$D30&lt;&gt;служ!$AF$3),0,1)</f>
        <v>1</v>
      </c>
      <c r="CE30" s="166">
        <f>IF(AND(ISBLANK(AJ30),$AY30=1,CE$510=1,$D30&lt;&gt;служ!$AF$3),0,1)</f>
        <v>1</v>
      </c>
      <c r="CF30" s="166">
        <f>IF(AND(ISBLANK(AK30),$AY30=1,CF$510=1,$D30&lt;&gt;служ!$AF$3),0,1)</f>
        <v>1</v>
      </c>
      <c r="CG30" s="166">
        <f>IF(AND(ISBLANK(AL30),$AY30=1,CG$510=1,$D30&lt;&gt;служ!$AF$3),0,1)</f>
        <v>1</v>
      </c>
      <c r="CH30" s="166">
        <f>IF(AND(ISBLANK(AM30),$AY30=1,CH$510=1,$D30&lt;&gt;служ!$AF$3),0,1)</f>
        <v>1</v>
      </c>
      <c r="CI30" s="166">
        <f>IF(AND(ISBLANK(AN30),$AY30=1,CI$510=1,$D30&lt;&gt;служ!$AF$3),0,1)</f>
        <v>1</v>
      </c>
      <c r="CJ30" s="166">
        <f>IF(AND(ISBLANK(AO30),$AY30=1,CJ$510=1,$D30&lt;&gt;служ!$AF$3),0,1)</f>
        <v>1</v>
      </c>
      <c r="CK30" s="166">
        <f>IF(AND(ISBLANK(AP30),$AY30=1,CK$510=1,$D30&lt;&gt;служ!$AF$3),0,1)</f>
        <v>1</v>
      </c>
      <c r="CL30" s="166">
        <f>IF(AND(ISBLANK(AQ30),$AY30=1,CL$510=1,$D30&lt;&gt;служ!$AF$3),0,1)</f>
        <v>1</v>
      </c>
      <c r="CM30" s="166">
        <f>IF(AND(ISBLANK(AR30),$AY30=1,CM$510=1,$D30&lt;&gt;служ!$AF$3),0,1)</f>
        <v>1</v>
      </c>
      <c r="CN30" s="166">
        <f>IF(AND(ISBLANK(AS30),$AY30=1,CN$510=1,$D30&lt;&gt;служ!$AF$3),0,1)</f>
        <v>1</v>
      </c>
      <c r="CO30" s="166">
        <f>IF(AND(ISBLANK(AT30),$AY30=1,CO$510=1,$D30&lt;&gt;служ!$AF$3),0,1)</f>
        <v>1</v>
      </c>
      <c r="CP30" s="2">
        <f t="shared" si="16"/>
        <v>1</v>
      </c>
      <c r="CQ30" s="2">
        <v>1</v>
      </c>
      <c r="CR30" s="161" t="s">
        <v>449</v>
      </c>
      <c r="CS30" s="161" t="s">
        <v>360</v>
      </c>
      <c r="CT30" s="161">
        <v>5</v>
      </c>
      <c r="CU30" s="167">
        <f t="shared" si="7"/>
        <v>19</v>
      </c>
      <c r="CV30" s="28">
        <f t="shared" si="8"/>
        <v>1</v>
      </c>
      <c r="CW30" s="28">
        <f t="shared" si="9"/>
        <v>1</v>
      </c>
      <c r="CX30" s="28">
        <f t="shared" si="10"/>
        <v>1</v>
      </c>
      <c r="CY30" s="20">
        <f t="shared" si="11"/>
        <v>1</v>
      </c>
      <c r="CZ30" s="20">
        <f t="shared" si="12"/>
        <v>1</v>
      </c>
    </row>
    <row r="31" spans="2:104" s="20" customFormat="1">
      <c r="B31" s="107">
        <v>22</v>
      </c>
      <c r="C31" s="25">
        <v>6022</v>
      </c>
      <c r="D31" s="108">
        <v>4</v>
      </c>
      <c r="E31" s="168"/>
      <c r="F31" s="169"/>
      <c r="G31" s="161">
        <v>2</v>
      </c>
      <c r="H31" s="161">
        <v>1</v>
      </c>
      <c r="I31" s="161">
        <v>3</v>
      </c>
      <c r="J31" s="161">
        <v>3</v>
      </c>
      <c r="K31" s="161" t="s">
        <v>18</v>
      </c>
      <c r="L31" s="161">
        <v>1</v>
      </c>
      <c r="M31" s="161" t="s">
        <v>16</v>
      </c>
      <c r="N31" s="161">
        <v>1</v>
      </c>
      <c r="O31" s="161">
        <v>1</v>
      </c>
      <c r="P31" s="161" t="s">
        <v>17</v>
      </c>
      <c r="Q31" s="161">
        <v>2</v>
      </c>
      <c r="R31" s="161" t="s">
        <v>19</v>
      </c>
      <c r="S31" s="161">
        <v>1</v>
      </c>
      <c r="T31" s="161">
        <v>1</v>
      </c>
      <c r="U31" s="161" t="s">
        <v>426</v>
      </c>
      <c r="V31" s="161">
        <v>1</v>
      </c>
      <c r="W31" s="161">
        <v>2</v>
      </c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3">
        <f>IF(AND(AY31=0,(COUNTIF(D31:AT31,"*")+COUNTIF(D31:AT31,"&lt;9")+COUNTIF(CR31:CT31,"*")+COUNTIF(CR31:CT31,"&lt;9")-COUNTIF(D31,служ!$AF$3))&gt;0),0,1)</f>
        <v>1</v>
      </c>
      <c r="AV31" s="163">
        <f t="shared" si="13"/>
        <v>1</v>
      </c>
      <c r="AW31" s="163">
        <f t="shared" si="14"/>
        <v>1</v>
      </c>
      <c r="AX31" s="164">
        <f>IF(OR(F31="",F31=служ!$AF$3),0,1)</f>
        <v>0</v>
      </c>
      <c r="AY31" s="164">
        <f>IF(OR(D31="",D31=служ!$AF$3),0,1)</f>
        <v>1</v>
      </c>
      <c r="AZ31" s="165">
        <f t="shared" si="15"/>
        <v>1</v>
      </c>
      <c r="BA31" s="166">
        <f t="shared" si="5"/>
        <v>1</v>
      </c>
      <c r="BB31" s="166">
        <f>IF(AND(ISBLANK(G31),$AY31=1,BB$510=1,$D31&lt;&gt;служ!$AF$3),0,1)</f>
        <v>1</v>
      </c>
      <c r="BC31" s="166">
        <f>IF(AND(ISBLANK(H31),$AY31=1,BC$510=1,$D31&lt;&gt;служ!$AF$3),0,1)</f>
        <v>1</v>
      </c>
      <c r="BD31" s="166">
        <f>IF(AND(ISBLANK(I31),$AY31=1,BD$510=1,$D31&lt;&gt;служ!$AF$3),0,1)</f>
        <v>1</v>
      </c>
      <c r="BE31" s="166">
        <f>IF(AND(ISBLANK(J31),$AY31=1,BE$510=1,$D31&lt;&gt;служ!$AF$3),0,1)</f>
        <v>1</v>
      </c>
      <c r="BF31" s="166">
        <f>IF(AND(ISBLANK(K31),$AY31=1,BF$510=1,$D31&lt;&gt;служ!$AF$3,J31&lt;&gt;"X"),0,1)</f>
        <v>1</v>
      </c>
      <c r="BG31" s="166">
        <f>IF(AND(ISBLANK(L31),$AY31=1,BG$510=1,$D31&lt;&gt;служ!$AF$3),0,1)</f>
        <v>1</v>
      </c>
      <c r="BH31" s="166">
        <f>IF(AND(ISBLANK(M31),$AY31=1,BH$510=1,$D31&lt;&gt;служ!$AF$3,L31&lt;&gt;"X"),0,1)</f>
        <v>1</v>
      </c>
      <c r="BI31" s="166">
        <f>IF(AND(ISBLANK(N31),$AY31=1,BI$510=1,$D31&lt;&gt;служ!$AF$3),0,1)</f>
        <v>1</v>
      </c>
      <c r="BJ31" s="166">
        <f>IF(AND(ISBLANK(O31),$AY31=1,BJ$510=1,$D31&lt;&gt;служ!$AF$3),0,1)</f>
        <v>1</v>
      </c>
      <c r="BK31" s="166">
        <f>IF(AND(ISBLANK(P31),$AY31=1,BK$510=1,$D31&lt;&gt;служ!$AF$3,OR(N31&lt;&gt;"X",O31&lt;&gt;"X")),0,1)</f>
        <v>1</v>
      </c>
      <c r="BL31" s="166">
        <f>IF(AND(ISBLANK(Q31),$AY31=1,BL$510=1,$D31&lt;&gt;служ!$AF$3),0,1)</f>
        <v>1</v>
      </c>
      <c r="BM31" s="166">
        <f>IF(AND(ISBLANK(R31),$AY31=1,BM$510=1,$D31&lt;&gt;служ!$AF$3,Q31&lt;&gt;"X"),0,1)</f>
        <v>1</v>
      </c>
      <c r="BN31" s="166">
        <f>IF(AND(ISBLANK(S31),$AY31=1,BN$510=1,$D31&lt;&gt;служ!$AF$3),0,1)</f>
        <v>1</v>
      </c>
      <c r="BO31" s="166">
        <f>IF(AND(ISBLANK(T31),$AY31=1,BO$510=1,$D31&lt;&gt;служ!$AF$3),0,1)</f>
        <v>1</v>
      </c>
      <c r="BP31" s="166">
        <f>IF(AND(ISBLANK(U31),$AY31=1,BP$510=1,$D31&lt;&gt;служ!$AF$3,T31&lt;&gt;"X"),0,1)</f>
        <v>1</v>
      </c>
      <c r="BQ31" s="166">
        <f>IF(AND(ISBLANK(V31),$AY31=1,BQ$510=1,$D31&lt;&gt;служ!$AF$3),0,1)</f>
        <v>1</v>
      </c>
      <c r="BR31" s="166">
        <f>IF(AND(ISBLANK(W31),$AY31=1,BR$510=1,$D31&lt;&gt;служ!$AF$3),0,1)</f>
        <v>1</v>
      </c>
      <c r="BS31" s="166">
        <f>IF(AND(ISBLANK(X31),$AY31=1,BS$510=1,$D31&lt;&gt;служ!$AF$3),0,1)</f>
        <v>1</v>
      </c>
      <c r="BT31" s="166">
        <f>IF(AND(ISBLANK(Y31),$AY31=1,BT$510=1,$D31&lt;&gt;служ!$AF$3),0,1)</f>
        <v>1</v>
      </c>
      <c r="BU31" s="166">
        <f>IF(AND(ISBLANK(Z31),$AY31=1,BU$510=1,$D31&lt;&gt;служ!$AF$3),0,1)</f>
        <v>1</v>
      </c>
      <c r="BV31" s="166">
        <f>IF(AND(ISBLANK(AA31),$AY31=1,BV$510=1,$D31&lt;&gt;служ!$AF$3),0,1)</f>
        <v>1</v>
      </c>
      <c r="BW31" s="166">
        <f>IF(AND(ISBLANK(AB31),$AY31=1,BW$510=1,$D31&lt;&gt;служ!$AF$3),0,1)</f>
        <v>1</v>
      </c>
      <c r="BX31" s="166">
        <f>IF(AND(ISBLANK(AC31),$AY31=1,BX$510=1,$D31&lt;&gt;служ!$AF$3),0,1)</f>
        <v>1</v>
      </c>
      <c r="BY31" s="166">
        <f>IF(AND(ISBLANK(AD31),$AY31=1,BY$510=1,$D31&lt;&gt;служ!$AF$3),0,1)</f>
        <v>1</v>
      </c>
      <c r="BZ31" s="166">
        <f>IF(AND(ISBLANK(AE31),$AY31=1,BZ$510=1,$D31&lt;&gt;служ!$AF$3),0,1)</f>
        <v>1</v>
      </c>
      <c r="CA31" s="166">
        <f>IF(AND(ISBLANK(AF31),$AY31=1,CA$510=1,$D31&lt;&gt;служ!$AF$3),0,1)</f>
        <v>1</v>
      </c>
      <c r="CB31" s="166">
        <f>IF(AND(ISBLANK(AG31),$AY31=1,CB$510=1,$D31&lt;&gt;служ!$AF$3),0,1)</f>
        <v>1</v>
      </c>
      <c r="CC31" s="166">
        <f>IF(AND(ISBLANK(AH31),$AY31=1,CC$510=1,$D31&lt;&gt;служ!$AF$3),0,1)</f>
        <v>1</v>
      </c>
      <c r="CD31" s="166">
        <f>IF(AND(ISBLANK(AI31),$AY31=1,CD$510=1,$D31&lt;&gt;служ!$AF$3),0,1)</f>
        <v>1</v>
      </c>
      <c r="CE31" s="166">
        <f>IF(AND(ISBLANK(AJ31),$AY31=1,CE$510=1,$D31&lt;&gt;служ!$AF$3),0,1)</f>
        <v>1</v>
      </c>
      <c r="CF31" s="166">
        <f>IF(AND(ISBLANK(AK31),$AY31=1,CF$510=1,$D31&lt;&gt;служ!$AF$3),0,1)</f>
        <v>1</v>
      </c>
      <c r="CG31" s="166">
        <f>IF(AND(ISBLANK(AL31),$AY31=1,CG$510=1,$D31&lt;&gt;служ!$AF$3),0,1)</f>
        <v>1</v>
      </c>
      <c r="CH31" s="166">
        <f>IF(AND(ISBLANK(AM31),$AY31=1,CH$510=1,$D31&lt;&gt;служ!$AF$3),0,1)</f>
        <v>1</v>
      </c>
      <c r="CI31" s="166">
        <f>IF(AND(ISBLANK(AN31),$AY31=1,CI$510=1,$D31&lt;&gt;служ!$AF$3),0,1)</f>
        <v>1</v>
      </c>
      <c r="CJ31" s="166">
        <f>IF(AND(ISBLANK(AO31),$AY31=1,CJ$510=1,$D31&lt;&gt;служ!$AF$3),0,1)</f>
        <v>1</v>
      </c>
      <c r="CK31" s="166">
        <f>IF(AND(ISBLANK(AP31),$AY31=1,CK$510=1,$D31&lt;&gt;служ!$AF$3),0,1)</f>
        <v>1</v>
      </c>
      <c r="CL31" s="166">
        <f>IF(AND(ISBLANK(AQ31),$AY31=1,CL$510=1,$D31&lt;&gt;служ!$AF$3),0,1)</f>
        <v>1</v>
      </c>
      <c r="CM31" s="166">
        <f>IF(AND(ISBLANK(AR31),$AY31=1,CM$510=1,$D31&lt;&gt;служ!$AF$3),0,1)</f>
        <v>1</v>
      </c>
      <c r="CN31" s="166">
        <f>IF(AND(ISBLANK(AS31),$AY31=1,CN$510=1,$D31&lt;&gt;служ!$AF$3),0,1)</f>
        <v>1</v>
      </c>
      <c r="CO31" s="166">
        <f>IF(AND(ISBLANK(AT31),$AY31=1,CO$510=1,$D31&lt;&gt;служ!$AF$3),0,1)</f>
        <v>1</v>
      </c>
      <c r="CP31" s="2">
        <f t="shared" si="16"/>
        <v>1</v>
      </c>
      <c r="CQ31" s="2">
        <v>1</v>
      </c>
      <c r="CR31" s="161" t="s">
        <v>449</v>
      </c>
      <c r="CS31" s="161" t="s">
        <v>360</v>
      </c>
      <c r="CT31" s="161">
        <v>5</v>
      </c>
      <c r="CU31" s="167">
        <f t="shared" si="7"/>
        <v>19</v>
      </c>
      <c r="CV31" s="28">
        <f t="shared" si="8"/>
        <v>1</v>
      </c>
      <c r="CW31" s="28">
        <f t="shared" si="9"/>
        <v>1</v>
      </c>
      <c r="CX31" s="28">
        <f t="shared" si="10"/>
        <v>1</v>
      </c>
      <c r="CY31" s="20">
        <f t="shared" si="11"/>
        <v>1</v>
      </c>
      <c r="CZ31" s="20">
        <f t="shared" si="12"/>
        <v>1</v>
      </c>
    </row>
    <row r="32" spans="2:104" s="20" customFormat="1">
      <c r="B32" s="107">
        <v>23</v>
      </c>
      <c r="C32" s="25">
        <v>6023</v>
      </c>
      <c r="D32" s="108">
        <v>4</v>
      </c>
      <c r="E32" s="168"/>
      <c r="F32" s="169"/>
      <c r="G32" s="161">
        <v>2</v>
      </c>
      <c r="H32" s="161">
        <v>1</v>
      </c>
      <c r="I32" s="161">
        <v>3</v>
      </c>
      <c r="J32" s="161">
        <v>3</v>
      </c>
      <c r="K32" s="161" t="s">
        <v>18</v>
      </c>
      <c r="L32" s="161">
        <v>1</v>
      </c>
      <c r="M32" s="161" t="s">
        <v>16</v>
      </c>
      <c r="N32" s="161">
        <v>1</v>
      </c>
      <c r="O32" s="161">
        <v>2</v>
      </c>
      <c r="P32" s="161" t="s">
        <v>17</v>
      </c>
      <c r="Q32" s="161">
        <v>2</v>
      </c>
      <c r="R32" s="161" t="s">
        <v>19</v>
      </c>
      <c r="S32" s="161">
        <v>1</v>
      </c>
      <c r="T32" s="161">
        <v>1</v>
      </c>
      <c r="U32" s="161" t="s">
        <v>426</v>
      </c>
      <c r="V32" s="161">
        <v>1</v>
      </c>
      <c r="W32" s="161">
        <v>2</v>
      </c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3">
        <f>IF(AND(AY32=0,(COUNTIF(D32:AT32,"*")+COUNTIF(D32:AT32,"&lt;9")+COUNTIF(CR32:CT32,"*")+COUNTIF(CR32:CT32,"&lt;9")-COUNTIF(D32,служ!$AF$3))&gt;0),0,1)</f>
        <v>1</v>
      </c>
      <c r="AV32" s="163">
        <f t="shared" si="13"/>
        <v>1</v>
      </c>
      <c r="AW32" s="163">
        <f t="shared" si="14"/>
        <v>1</v>
      </c>
      <c r="AX32" s="164">
        <f>IF(OR(F32="",F32=служ!$AF$3),0,1)</f>
        <v>0</v>
      </c>
      <c r="AY32" s="164">
        <f>IF(OR(D32="",D32=служ!$AF$3),0,1)</f>
        <v>1</v>
      </c>
      <c r="AZ32" s="165">
        <f t="shared" si="15"/>
        <v>1</v>
      </c>
      <c r="BA32" s="166">
        <f t="shared" si="5"/>
        <v>1</v>
      </c>
      <c r="BB32" s="166">
        <f>IF(AND(ISBLANK(G32),$AY32=1,BB$510=1,$D32&lt;&gt;служ!$AF$3),0,1)</f>
        <v>1</v>
      </c>
      <c r="BC32" s="166">
        <f>IF(AND(ISBLANK(H32),$AY32=1,BC$510=1,$D32&lt;&gt;служ!$AF$3),0,1)</f>
        <v>1</v>
      </c>
      <c r="BD32" s="166">
        <f>IF(AND(ISBLANK(I32),$AY32=1,BD$510=1,$D32&lt;&gt;служ!$AF$3),0,1)</f>
        <v>1</v>
      </c>
      <c r="BE32" s="166">
        <f>IF(AND(ISBLANK(J32),$AY32=1,BE$510=1,$D32&lt;&gt;служ!$AF$3),0,1)</f>
        <v>1</v>
      </c>
      <c r="BF32" s="166">
        <f>IF(AND(ISBLANK(K32),$AY32=1,BF$510=1,$D32&lt;&gt;служ!$AF$3,J32&lt;&gt;"X"),0,1)</f>
        <v>1</v>
      </c>
      <c r="BG32" s="166">
        <f>IF(AND(ISBLANK(L32),$AY32=1,BG$510=1,$D32&lt;&gt;служ!$AF$3),0,1)</f>
        <v>1</v>
      </c>
      <c r="BH32" s="166">
        <f>IF(AND(ISBLANK(M32),$AY32=1,BH$510=1,$D32&lt;&gt;служ!$AF$3,L32&lt;&gt;"X"),0,1)</f>
        <v>1</v>
      </c>
      <c r="BI32" s="166">
        <f>IF(AND(ISBLANK(N32),$AY32=1,BI$510=1,$D32&lt;&gt;служ!$AF$3),0,1)</f>
        <v>1</v>
      </c>
      <c r="BJ32" s="166">
        <f>IF(AND(ISBLANK(O32),$AY32=1,BJ$510=1,$D32&lt;&gt;служ!$AF$3),0,1)</f>
        <v>1</v>
      </c>
      <c r="BK32" s="166">
        <f>IF(AND(ISBLANK(P32),$AY32=1,BK$510=1,$D32&lt;&gt;служ!$AF$3,OR(N32&lt;&gt;"X",O32&lt;&gt;"X")),0,1)</f>
        <v>1</v>
      </c>
      <c r="BL32" s="166">
        <f>IF(AND(ISBLANK(Q32),$AY32=1,BL$510=1,$D32&lt;&gt;служ!$AF$3),0,1)</f>
        <v>1</v>
      </c>
      <c r="BM32" s="166">
        <f>IF(AND(ISBLANK(R32),$AY32=1,BM$510=1,$D32&lt;&gt;служ!$AF$3,Q32&lt;&gt;"X"),0,1)</f>
        <v>1</v>
      </c>
      <c r="BN32" s="166">
        <f>IF(AND(ISBLANK(S32),$AY32=1,BN$510=1,$D32&lt;&gt;служ!$AF$3),0,1)</f>
        <v>1</v>
      </c>
      <c r="BO32" s="166">
        <f>IF(AND(ISBLANK(T32),$AY32=1,BO$510=1,$D32&lt;&gt;служ!$AF$3),0,1)</f>
        <v>1</v>
      </c>
      <c r="BP32" s="166">
        <f>IF(AND(ISBLANK(U32),$AY32=1,BP$510=1,$D32&lt;&gt;служ!$AF$3,T32&lt;&gt;"X"),0,1)</f>
        <v>1</v>
      </c>
      <c r="BQ32" s="166">
        <f>IF(AND(ISBLANK(V32),$AY32=1,BQ$510=1,$D32&lt;&gt;служ!$AF$3),0,1)</f>
        <v>1</v>
      </c>
      <c r="BR32" s="166">
        <f>IF(AND(ISBLANK(W32),$AY32=1,BR$510=1,$D32&lt;&gt;служ!$AF$3),0,1)</f>
        <v>1</v>
      </c>
      <c r="BS32" s="166">
        <f>IF(AND(ISBLANK(X32),$AY32=1,BS$510=1,$D32&lt;&gt;служ!$AF$3),0,1)</f>
        <v>1</v>
      </c>
      <c r="BT32" s="166">
        <f>IF(AND(ISBLANK(Y32),$AY32=1,BT$510=1,$D32&lt;&gt;служ!$AF$3),0,1)</f>
        <v>1</v>
      </c>
      <c r="BU32" s="166">
        <f>IF(AND(ISBLANK(Z32),$AY32=1,BU$510=1,$D32&lt;&gt;служ!$AF$3),0,1)</f>
        <v>1</v>
      </c>
      <c r="BV32" s="166">
        <f>IF(AND(ISBLANK(AA32),$AY32=1,BV$510=1,$D32&lt;&gt;служ!$AF$3),0,1)</f>
        <v>1</v>
      </c>
      <c r="BW32" s="166">
        <f>IF(AND(ISBLANK(AB32),$AY32=1,BW$510=1,$D32&lt;&gt;служ!$AF$3),0,1)</f>
        <v>1</v>
      </c>
      <c r="BX32" s="166">
        <f>IF(AND(ISBLANK(AC32),$AY32=1,BX$510=1,$D32&lt;&gt;служ!$AF$3),0,1)</f>
        <v>1</v>
      </c>
      <c r="BY32" s="166">
        <f>IF(AND(ISBLANK(AD32),$AY32=1,BY$510=1,$D32&lt;&gt;служ!$AF$3),0,1)</f>
        <v>1</v>
      </c>
      <c r="BZ32" s="166">
        <f>IF(AND(ISBLANK(AE32),$AY32=1,BZ$510=1,$D32&lt;&gt;служ!$AF$3),0,1)</f>
        <v>1</v>
      </c>
      <c r="CA32" s="166">
        <f>IF(AND(ISBLANK(AF32),$AY32=1,CA$510=1,$D32&lt;&gt;служ!$AF$3),0,1)</f>
        <v>1</v>
      </c>
      <c r="CB32" s="166">
        <f>IF(AND(ISBLANK(AG32),$AY32=1,CB$510=1,$D32&lt;&gt;служ!$AF$3),0,1)</f>
        <v>1</v>
      </c>
      <c r="CC32" s="166">
        <f>IF(AND(ISBLANK(AH32),$AY32=1,CC$510=1,$D32&lt;&gt;служ!$AF$3),0,1)</f>
        <v>1</v>
      </c>
      <c r="CD32" s="166">
        <f>IF(AND(ISBLANK(AI32),$AY32=1,CD$510=1,$D32&lt;&gt;служ!$AF$3),0,1)</f>
        <v>1</v>
      </c>
      <c r="CE32" s="166">
        <f>IF(AND(ISBLANK(AJ32),$AY32=1,CE$510=1,$D32&lt;&gt;служ!$AF$3),0,1)</f>
        <v>1</v>
      </c>
      <c r="CF32" s="166">
        <f>IF(AND(ISBLANK(AK32),$AY32=1,CF$510=1,$D32&lt;&gt;служ!$AF$3),0,1)</f>
        <v>1</v>
      </c>
      <c r="CG32" s="166">
        <f>IF(AND(ISBLANK(AL32),$AY32=1,CG$510=1,$D32&lt;&gt;служ!$AF$3),0,1)</f>
        <v>1</v>
      </c>
      <c r="CH32" s="166">
        <f>IF(AND(ISBLANK(AM32),$AY32=1,CH$510=1,$D32&lt;&gt;служ!$AF$3),0,1)</f>
        <v>1</v>
      </c>
      <c r="CI32" s="166">
        <f>IF(AND(ISBLANK(AN32),$AY32=1,CI$510=1,$D32&lt;&gt;служ!$AF$3),0,1)</f>
        <v>1</v>
      </c>
      <c r="CJ32" s="166">
        <f>IF(AND(ISBLANK(AO32),$AY32=1,CJ$510=1,$D32&lt;&gt;служ!$AF$3),0,1)</f>
        <v>1</v>
      </c>
      <c r="CK32" s="166">
        <f>IF(AND(ISBLANK(AP32),$AY32=1,CK$510=1,$D32&lt;&gt;служ!$AF$3),0,1)</f>
        <v>1</v>
      </c>
      <c r="CL32" s="166">
        <f>IF(AND(ISBLANK(AQ32),$AY32=1,CL$510=1,$D32&lt;&gt;служ!$AF$3),0,1)</f>
        <v>1</v>
      </c>
      <c r="CM32" s="166">
        <f>IF(AND(ISBLANK(AR32),$AY32=1,CM$510=1,$D32&lt;&gt;служ!$AF$3),0,1)</f>
        <v>1</v>
      </c>
      <c r="CN32" s="166">
        <f>IF(AND(ISBLANK(AS32),$AY32=1,CN$510=1,$D32&lt;&gt;служ!$AF$3),0,1)</f>
        <v>1</v>
      </c>
      <c r="CO32" s="166">
        <f>IF(AND(ISBLANK(AT32),$AY32=1,CO$510=1,$D32&lt;&gt;служ!$AF$3),0,1)</f>
        <v>1</v>
      </c>
      <c r="CP32" s="2">
        <f t="shared" si="16"/>
        <v>1</v>
      </c>
      <c r="CQ32" s="2">
        <v>1</v>
      </c>
      <c r="CR32" s="161" t="s">
        <v>449</v>
      </c>
      <c r="CS32" s="161" t="s">
        <v>360</v>
      </c>
      <c r="CT32" s="161">
        <v>5</v>
      </c>
      <c r="CU32" s="167">
        <f t="shared" si="7"/>
        <v>20</v>
      </c>
      <c r="CV32" s="28">
        <f t="shared" si="8"/>
        <v>1</v>
      </c>
      <c r="CW32" s="28">
        <f t="shared" si="9"/>
        <v>1</v>
      </c>
      <c r="CX32" s="28">
        <f t="shared" si="10"/>
        <v>1</v>
      </c>
      <c r="CY32" s="20">
        <f t="shared" si="11"/>
        <v>1</v>
      </c>
      <c r="CZ32" s="20">
        <f t="shared" si="12"/>
        <v>1</v>
      </c>
    </row>
    <row r="33" spans="2:104" s="20" customFormat="1">
      <c r="B33" s="107">
        <v>24</v>
      </c>
      <c r="C33" s="25">
        <v>6024</v>
      </c>
      <c r="D33" s="108">
        <v>3</v>
      </c>
      <c r="E33" s="168"/>
      <c r="F33" s="169"/>
      <c r="G33" s="161">
        <v>2</v>
      </c>
      <c r="H33" s="161">
        <v>1</v>
      </c>
      <c r="I33" s="161">
        <v>3</v>
      </c>
      <c r="J33" s="161">
        <v>1</v>
      </c>
      <c r="K33" s="161" t="s">
        <v>18</v>
      </c>
      <c r="L33" s="161">
        <v>1</v>
      </c>
      <c r="M33" s="161" t="s">
        <v>16</v>
      </c>
      <c r="N33" s="161">
        <v>1</v>
      </c>
      <c r="O33" s="161">
        <v>2</v>
      </c>
      <c r="P33" s="161" t="s">
        <v>17</v>
      </c>
      <c r="Q33" s="161">
        <v>2</v>
      </c>
      <c r="R33" s="161" t="s">
        <v>19</v>
      </c>
      <c r="S33" s="161">
        <v>1</v>
      </c>
      <c r="T33" s="161">
        <v>0</v>
      </c>
      <c r="U33" s="161" t="s">
        <v>427</v>
      </c>
      <c r="V33" s="161">
        <v>1</v>
      </c>
      <c r="W33" s="161">
        <v>2</v>
      </c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3">
        <f>IF(AND(AY33=0,(COUNTIF(D33:AT33,"*")+COUNTIF(D33:AT33,"&lt;9")+COUNTIF(CR33:CT33,"*")+COUNTIF(CR33:CT33,"&lt;9")-COUNTIF(D33,служ!$AF$3))&gt;0),0,1)</f>
        <v>1</v>
      </c>
      <c r="AV33" s="163">
        <f t="shared" si="13"/>
        <v>1</v>
      </c>
      <c r="AW33" s="163">
        <f t="shared" si="14"/>
        <v>1</v>
      </c>
      <c r="AX33" s="164">
        <f>IF(OR(F33="",F33=служ!$AF$3),0,1)</f>
        <v>0</v>
      </c>
      <c r="AY33" s="164">
        <f>IF(OR(D33="",D33=служ!$AF$3),0,1)</f>
        <v>1</v>
      </c>
      <c r="AZ33" s="165">
        <f t="shared" si="15"/>
        <v>1</v>
      </c>
      <c r="BA33" s="166">
        <f t="shared" si="5"/>
        <v>1</v>
      </c>
      <c r="BB33" s="166">
        <f>IF(AND(ISBLANK(G33),$AY33=1,BB$510=1,$D33&lt;&gt;служ!$AF$3),0,1)</f>
        <v>1</v>
      </c>
      <c r="BC33" s="166">
        <f>IF(AND(ISBLANK(H33),$AY33=1,BC$510=1,$D33&lt;&gt;служ!$AF$3),0,1)</f>
        <v>1</v>
      </c>
      <c r="BD33" s="166">
        <f>IF(AND(ISBLANK(I33),$AY33=1,BD$510=1,$D33&lt;&gt;служ!$AF$3),0,1)</f>
        <v>1</v>
      </c>
      <c r="BE33" s="166">
        <f>IF(AND(ISBLANK(J33),$AY33=1,BE$510=1,$D33&lt;&gt;служ!$AF$3),0,1)</f>
        <v>1</v>
      </c>
      <c r="BF33" s="166">
        <f>IF(AND(ISBLANK(K33),$AY33=1,BF$510=1,$D33&lt;&gt;служ!$AF$3,J33&lt;&gt;"X"),0,1)</f>
        <v>1</v>
      </c>
      <c r="BG33" s="166">
        <f>IF(AND(ISBLANK(L33),$AY33=1,BG$510=1,$D33&lt;&gt;служ!$AF$3),0,1)</f>
        <v>1</v>
      </c>
      <c r="BH33" s="166">
        <f>IF(AND(ISBLANK(M33),$AY33=1,BH$510=1,$D33&lt;&gt;служ!$AF$3,L33&lt;&gt;"X"),0,1)</f>
        <v>1</v>
      </c>
      <c r="BI33" s="166">
        <f>IF(AND(ISBLANK(N33),$AY33=1,BI$510=1,$D33&lt;&gt;служ!$AF$3),0,1)</f>
        <v>1</v>
      </c>
      <c r="BJ33" s="166">
        <f>IF(AND(ISBLANK(O33),$AY33=1,BJ$510=1,$D33&lt;&gt;служ!$AF$3),0,1)</f>
        <v>1</v>
      </c>
      <c r="BK33" s="166">
        <f>IF(AND(ISBLANK(P33),$AY33=1,BK$510=1,$D33&lt;&gt;служ!$AF$3,OR(N33&lt;&gt;"X",O33&lt;&gt;"X")),0,1)</f>
        <v>1</v>
      </c>
      <c r="BL33" s="166">
        <f>IF(AND(ISBLANK(Q33),$AY33=1,BL$510=1,$D33&lt;&gt;служ!$AF$3),0,1)</f>
        <v>1</v>
      </c>
      <c r="BM33" s="166">
        <f>IF(AND(ISBLANK(R33),$AY33=1,BM$510=1,$D33&lt;&gt;служ!$AF$3,Q33&lt;&gt;"X"),0,1)</f>
        <v>1</v>
      </c>
      <c r="BN33" s="166">
        <f>IF(AND(ISBLANK(S33),$AY33=1,BN$510=1,$D33&lt;&gt;служ!$AF$3),0,1)</f>
        <v>1</v>
      </c>
      <c r="BO33" s="166">
        <f>IF(AND(ISBLANK(T33),$AY33=1,BO$510=1,$D33&lt;&gt;служ!$AF$3),0,1)</f>
        <v>1</v>
      </c>
      <c r="BP33" s="166">
        <f>IF(AND(ISBLANK(U33),$AY33=1,BP$510=1,$D33&lt;&gt;служ!$AF$3,T33&lt;&gt;"X"),0,1)</f>
        <v>1</v>
      </c>
      <c r="BQ33" s="166">
        <f>IF(AND(ISBLANK(V33),$AY33=1,BQ$510=1,$D33&lt;&gt;служ!$AF$3),0,1)</f>
        <v>1</v>
      </c>
      <c r="BR33" s="166">
        <f>IF(AND(ISBLANK(W33),$AY33=1,BR$510=1,$D33&lt;&gt;служ!$AF$3),0,1)</f>
        <v>1</v>
      </c>
      <c r="BS33" s="166">
        <f>IF(AND(ISBLANK(X33),$AY33=1,BS$510=1,$D33&lt;&gt;служ!$AF$3),0,1)</f>
        <v>1</v>
      </c>
      <c r="BT33" s="166">
        <f>IF(AND(ISBLANK(Y33),$AY33=1,BT$510=1,$D33&lt;&gt;служ!$AF$3),0,1)</f>
        <v>1</v>
      </c>
      <c r="BU33" s="166">
        <f>IF(AND(ISBLANK(Z33),$AY33=1,BU$510=1,$D33&lt;&gt;служ!$AF$3),0,1)</f>
        <v>1</v>
      </c>
      <c r="BV33" s="166">
        <f>IF(AND(ISBLANK(AA33),$AY33=1,BV$510=1,$D33&lt;&gt;служ!$AF$3),0,1)</f>
        <v>1</v>
      </c>
      <c r="BW33" s="166">
        <f>IF(AND(ISBLANK(AB33),$AY33=1,BW$510=1,$D33&lt;&gt;служ!$AF$3),0,1)</f>
        <v>1</v>
      </c>
      <c r="BX33" s="166">
        <f>IF(AND(ISBLANK(AC33),$AY33=1,BX$510=1,$D33&lt;&gt;служ!$AF$3),0,1)</f>
        <v>1</v>
      </c>
      <c r="BY33" s="166">
        <f>IF(AND(ISBLANK(AD33),$AY33=1,BY$510=1,$D33&lt;&gt;служ!$AF$3),0,1)</f>
        <v>1</v>
      </c>
      <c r="BZ33" s="166">
        <f>IF(AND(ISBLANK(AE33),$AY33=1,BZ$510=1,$D33&lt;&gt;служ!$AF$3),0,1)</f>
        <v>1</v>
      </c>
      <c r="CA33" s="166">
        <f>IF(AND(ISBLANK(AF33),$AY33=1,CA$510=1,$D33&lt;&gt;служ!$AF$3),0,1)</f>
        <v>1</v>
      </c>
      <c r="CB33" s="166">
        <f>IF(AND(ISBLANK(AG33),$AY33=1,CB$510=1,$D33&lt;&gt;служ!$AF$3),0,1)</f>
        <v>1</v>
      </c>
      <c r="CC33" s="166">
        <f>IF(AND(ISBLANK(AH33),$AY33=1,CC$510=1,$D33&lt;&gt;служ!$AF$3),0,1)</f>
        <v>1</v>
      </c>
      <c r="CD33" s="166">
        <f>IF(AND(ISBLANK(AI33),$AY33=1,CD$510=1,$D33&lt;&gt;служ!$AF$3),0,1)</f>
        <v>1</v>
      </c>
      <c r="CE33" s="166">
        <f>IF(AND(ISBLANK(AJ33),$AY33=1,CE$510=1,$D33&lt;&gt;служ!$AF$3),0,1)</f>
        <v>1</v>
      </c>
      <c r="CF33" s="166">
        <f>IF(AND(ISBLANK(AK33),$AY33=1,CF$510=1,$D33&lt;&gt;служ!$AF$3),0,1)</f>
        <v>1</v>
      </c>
      <c r="CG33" s="166">
        <f>IF(AND(ISBLANK(AL33),$AY33=1,CG$510=1,$D33&lt;&gt;служ!$AF$3),0,1)</f>
        <v>1</v>
      </c>
      <c r="CH33" s="166">
        <f>IF(AND(ISBLANK(AM33),$AY33=1,CH$510=1,$D33&lt;&gt;служ!$AF$3),0,1)</f>
        <v>1</v>
      </c>
      <c r="CI33" s="166">
        <f>IF(AND(ISBLANK(AN33),$AY33=1,CI$510=1,$D33&lt;&gt;служ!$AF$3),0,1)</f>
        <v>1</v>
      </c>
      <c r="CJ33" s="166">
        <f>IF(AND(ISBLANK(AO33),$AY33=1,CJ$510=1,$D33&lt;&gt;служ!$AF$3),0,1)</f>
        <v>1</v>
      </c>
      <c r="CK33" s="166">
        <f>IF(AND(ISBLANK(AP33),$AY33=1,CK$510=1,$D33&lt;&gt;служ!$AF$3),0,1)</f>
        <v>1</v>
      </c>
      <c r="CL33" s="166">
        <f>IF(AND(ISBLANK(AQ33),$AY33=1,CL$510=1,$D33&lt;&gt;служ!$AF$3),0,1)</f>
        <v>1</v>
      </c>
      <c r="CM33" s="166">
        <f>IF(AND(ISBLANK(AR33),$AY33=1,CM$510=1,$D33&lt;&gt;служ!$AF$3),0,1)</f>
        <v>1</v>
      </c>
      <c r="CN33" s="166">
        <f>IF(AND(ISBLANK(AS33),$AY33=1,CN$510=1,$D33&lt;&gt;служ!$AF$3),0,1)</f>
        <v>1</v>
      </c>
      <c r="CO33" s="166">
        <f>IF(AND(ISBLANK(AT33),$AY33=1,CO$510=1,$D33&lt;&gt;служ!$AF$3),0,1)</f>
        <v>1</v>
      </c>
      <c r="CP33" s="2">
        <f t="shared" si="16"/>
        <v>1</v>
      </c>
      <c r="CQ33" s="2">
        <v>1</v>
      </c>
      <c r="CR33" s="161" t="s">
        <v>449</v>
      </c>
      <c r="CS33" s="161" t="s">
        <v>360</v>
      </c>
      <c r="CT33" s="161">
        <v>4</v>
      </c>
      <c r="CU33" s="167">
        <f t="shared" si="7"/>
        <v>17</v>
      </c>
      <c r="CV33" s="28">
        <f t="shared" si="8"/>
        <v>1</v>
      </c>
      <c r="CW33" s="28">
        <f t="shared" si="9"/>
        <v>1</v>
      </c>
      <c r="CX33" s="28">
        <f t="shared" si="10"/>
        <v>1</v>
      </c>
      <c r="CY33" s="20">
        <f t="shared" si="11"/>
        <v>1</v>
      </c>
      <c r="CZ33" s="20">
        <f t="shared" si="12"/>
        <v>1</v>
      </c>
    </row>
    <row r="34" spans="2:104" s="20" customFormat="1">
      <c r="B34" s="107">
        <v>25</v>
      </c>
      <c r="C34" s="25">
        <v>6025</v>
      </c>
      <c r="D34" s="108">
        <v>4</v>
      </c>
      <c r="E34" s="168"/>
      <c r="F34" s="169"/>
      <c r="G34" s="161">
        <v>2</v>
      </c>
      <c r="H34" s="161">
        <v>0</v>
      </c>
      <c r="I34" s="161">
        <v>2</v>
      </c>
      <c r="J34" s="161">
        <v>2</v>
      </c>
      <c r="K34" s="161" t="s">
        <v>18</v>
      </c>
      <c r="L34" s="161">
        <v>1</v>
      </c>
      <c r="M34" s="161" t="s">
        <v>16</v>
      </c>
      <c r="N34" s="161">
        <v>1</v>
      </c>
      <c r="O34" s="161">
        <v>2</v>
      </c>
      <c r="P34" s="161" t="s">
        <v>17</v>
      </c>
      <c r="Q34" s="161">
        <v>2</v>
      </c>
      <c r="R34" s="161" t="s">
        <v>19</v>
      </c>
      <c r="S34" s="161">
        <v>1</v>
      </c>
      <c r="T34" s="161">
        <v>1</v>
      </c>
      <c r="U34" s="161" t="s">
        <v>427</v>
      </c>
      <c r="V34" s="161">
        <v>1</v>
      </c>
      <c r="W34" s="161">
        <v>2</v>
      </c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3">
        <f>IF(AND(AY34=0,(COUNTIF(D34:AT34,"*")+COUNTIF(D34:AT34,"&lt;9")+COUNTIF(CR34:CT34,"*")+COUNTIF(CR34:CT34,"&lt;9")-COUNTIF(D34,служ!$AF$3))&gt;0),0,1)</f>
        <v>1</v>
      </c>
      <c r="AV34" s="163">
        <f t="shared" si="13"/>
        <v>1</v>
      </c>
      <c r="AW34" s="163">
        <f t="shared" si="14"/>
        <v>1</v>
      </c>
      <c r="AX34" s="164">
        <f>IF(OR(F34="",F34=служ!$AF$3),0,1)</f>
        <v>0</v>
      </c>
      <c r="AY34" s="164">
        <f>IF(OR(D34="",D34=служ!$AF$3),0,1)</f>
        <v>1</v>
      </c>
      <c r="AZ34" s="165">
        <f t="shared" si="15"/>
        <v>1</v>
      </c>
      <c r="BA34" s="166">
        <f t="shared" si="5"/>
        <v>1</v>
      </c>
      <c r="BB34" s="166">
        <f>IF(AND(ISBLANK(G34),$AY34=1,BB$510=1,$D34&lt;&gt;служ!$AF$3),0,1)</f>
        <v>1</v>
      </c>
      <c r="BC34" s="166">
        <f>IF(AND(ISBLANK(H34),$AY34=1,BC$510=1,$D34&lt;&gt;служ!$AF$3),0,1)</f>
        <v>1</v>
      </c>
      <c r="BD34" s="166">
        <f>IF(AND(ISBLANK(I34),$AY34=1,BD$510=1,$D34&lt;&gt;служ!$AF$3),0,1)</f>
        <v>1</v>
      </c>
      <c r="BE34" s="166">
        <f>IF(AND(ISBLANK(J34),$AY34=1,BE$510=1,$D34&lt;&gt;служ!$AF$3),0,1)</f>
        <v>1</v>
      </c>
      <c r="BF34" s="166">
        <f>IF(AND(ISBLANK(K34),$AY34=1,BF$510=1,$D34&lt;&gt;служ!$AF$3,J34&lt;&gt;"X"),0,1)</f>
        <v>1</v>
      </c>
      <c r="BG34" s="166">
        <f>IF(AND(ISBLANK(L34),$AY34=1,BG$510=1,$D34&lt;&gt;служ!$AF$3),0,1)</f>
        <v>1</v>
      </c>
      <c r="BH34" s="166">
        <f>IF(AND(ISBLANK(M34),$AY34=1,BH$510=1,$D34&lt;&gt;служ!$AF$3,L34&lt;&gt;"X"),0,1)</f>
        <v>1</v>
      </c>
      <c r="BI34" s="166">
        <f>IF(AND(ISBLANK(N34),$AY34=1,BI$510=1,$D34&lt;&gt;служ!$AF$3),0,1)</f>
        <v>1</v>
      </c>
      <c r="BJ34" s="166">
        <f>IF(AND(ISBLANK(O34),$AY34=1,BJ$510=1,$D34&lt;&gt;служ!$AF$3),0,1)</f>
        <v>1</v>
      </c>
      <c r="BK34" s="166">
        <f>IF(AND(ISBLANK(P34),$AY34=1,BK$510=1,$D34&lt;&gt;служ!$AF$3,OR(N34&lt;&gt;"X",O34&lt;&gt;"X")),0,1)</f>
        <v>1</v>
      </c>
      <c r="BL34" s="166">
        <f>IF(AND(ISBLANK(Q34),$AY34=1,BL$510=1,$D34&lt;&gt;служ!$AF$3),0,1)</f>
        <v>1</v>
      </c>
      <c r="BM34" s="166">
        <f>IF(AND(ISBLANK(R34),$AY34=1,BM$510=1,$D34&lt;&gt;служ!$AF$3,Q34&lt;&gt;"X"),0,1)</f>
        <v>1</v>
      </c>
      <c r="BN34" s="166">
        <f>IF(AND(ISBLANK(S34),$AY34=1,BN$510=1,$D34&lt;&gt;служ!$AF$3),0,1)</f>
        <v>1</v>
      </c>
      <c r="BO34" s="166">
        <f>IF(AND(ISBLANK(T34),$AY34=1,BO$510=1,$D34&lt;&gt;служ!$AF$3),0,1)</f>
        <v>1</v>
      </c>
      <c r="BP34" s="166">
        <f>IF(AND(ISBLANK(U34),$AY34=1,BP$510=1,$D34&lt;&gt;служ!$AF$3,T34&lt;&gt;"X"),0,1)</f>
        <v>1</v>
      </c>
      <c r="BQ34" s="166">
        <f>IF(AND(ISBLANK(V34),$AY34=1,BQ$510=1,$D34&lt;&gt;служ!$AF$3),0,1)</f>
        <v>1</v>
      </c>
      <c r="BR34" s="166">
        <f>IF(AND(ISBLANK(W34),$AY34=1,BR$510=1,$D34&lt;&gt;служ!$AF$3),0,1)</f>
        <v>1</v>
      </c>
      <c r="BS34" s="166">
        <f>IF(AND(ISBLANK(X34),$AY34=1,BS$510=1,$D34&lt;&gt;служ!$AF$3),0,1)</f>
        <v>1</v>
      </c>
      <c r="BT34" s="166">
        <f>IF(AND(ISBLANK(Y34),$AY34=1,BT$510=1,$D34&lt;&gt;служ!$AF$3),0,1)</f>
        <v>1</v>
      </c>
      <c r="BU34" s="166">
        <f>IF(AND(ISBLANK(Z34),$AY34=1,BU$510=1,$D34&lt;&gt;служ!$AF$3),0,1)</f>
        <v>1</v>
      </c>
      <c r="BV34" s="166">
        <f>IF(AND(ISBLANK(AA34),$AY34=1,BV$510=1,$D34&lt;&gt;служ!$AF$3),0,1)</f>
        <v>1</v>
      </c>
      <c r="BW34" s="166">
        <f>IF(AND(ISBLANK(AB34),$AY34=1,BW$510=1,$D34&lt;&gt;служ!$AF$3),0,1)</f>
        <v>1</v>
      </c>
      <c r="BX34" s="166">
        <f>IF(AND(ISBLANK(AC34),$AY34=1,BX$510=1,$D34&lt;&gt;служ!$AF$3),0,1)</f>
        <v>1</v>
      </c>
      <c r="BY34" s="166">
        <f>IF(AND(ISBLANK(AD34),$AY34=1,BY$510=1,$D34&lt;&gt;служ!$AF$3),0,1)</f>
        <v>1</v>
      </c>
      <c r="BZ34" s="166">
        <f>IF(AND(ISBLANK(AE34),$AY34=1,BZ$510=1,$D34&lt;&gt;служ!$AF$3),0,1)</f>
        <v>1</v>
      </c>
      <c r="CA34" s="166">
        <f>IF(AND(ISBLANK(AF34),$AY34=1,CA$510=1,$D34&lt;&gt;служ!$AF$3),0,1)</f>
        <v>1</v>
      </c>
      <c r="CB34" s="166">
        <f>IF(AND(ISBLANK(AG34),$AY34=1,CB$510=1,$D34&lt;&gt;служ!$AF$3),0,1)</f>
        <v>1</v>
      </c>
      <c r="CC34" s="166">
        <f>IF(AND(ISBLANK(AH34),$AY34=1,CC$510=1,$D34&lt;&gt;служ!$AF$3),0,1)</f>
        <v>1</v>
      </c>
      <c r="CD34" s="166">
        <f>IF(AND(ISBLANK(AI34),$AY34=1,CD$510=1,$D34&lt;&gt;служ!$AF$3),0,1)</f>
        <v>1</v>
      </c>
      <c r="CE34" s="166">
        <f>IF(AND(ISBLANK(AJ34),$AY34=1,CE$510=1,$D34&lt;&gt;служ!$AF$3),0,1)</f>
        <v>1</v>
      </c>
      <c r="CF34" s="166">
        <f>IF(AND(ISBLANK(AK34),$AY34=1,CF$510=1,$D34&lt;&gt;служ!$AF$3),0,1)</f>
        <v>1</v>
      </c>
      <c r="CG34" s="166">
        <f>IF(AND(ISBLANK(AL34),$AY34=1,CG$510=1,$D34&lt;&gt;служ!$AF$3),0,1)</f>
        <v>1</v>
      </c>
      <c r="CH34" s="166">
        <f>IF(AND(ISBLANK(AM34),$AY34=1,CH$510=1,$D34&lt;&gt;служ!$AF$3),0,1)</f>
        <v>1</v>
      </c>
      <c r="CI34" s="166">
        <f>IF(AND(ISBLANK(AN34),$AY34=1,CI$510=1,$D34&lt;&gt;служ!$AF$3),0,1)</f>
        <v>1</v>
      </c>
      <c r="CJ34" s="166">
        <f>IF(AND(ISBLANK(AO34),$AY34=1,CJ$510=1,$D34&lt;&gt;служ!$AF$3),0,1)</f>
        <v>1</v>
      </c>
      <c r="CK34" s="166">
        <f>IF(AND(ISBLANK(AP34),$AY34=1,CK$510=1,$D34&lt;&gt;служ!$AF$3),0,1)</f>
        <v>1</v>
      </c>
      <c r="CL34" s="166">
        <f>IF(AND(ISBLANK(AQ34),$AY34=1,CL$510=1,$D34&lt;&gt;служ!$AF$3),0,1)</f>
        <v>1</v>
      </c>
      <c r="CM34" s="166">
        <f>IF(AND(ISBLANK(AR34),$AY34=1,CM$510=1,$D34&lt;&gt;служ!$AF$3),0,1)</f>
        <v>1</v>
      </c>
      <c r="CN34" s="166">
        <f>IF(AND(ISBLANK(AS34),$AY34=1,CN$510=1,$D34&lt;&gt;служ!$AF$3),0,1)</f>
        <v>1</v>
      </c>
      <c r="CO34" s="166">
        <f>IF(AND(ISBLANK(AT34),$AY34=1,CO$510=1,$D34&lt;&gt;служ!$AF$3),0,1)</f>
        <v>1</v>
      </c>
      <c r="CP34" s="2">
        <f t="shared" si="16"/>
        <v>1</v>
      </c>
      <c r="CQ34" s="2">
        <v>1</v>
      </c>
      <c r="CR34" s="161" t="s">
        <v>449</v>
      </c>
      <c r="CS34" s="161" t="s">
        <v>359</v>
      </c>
      <c r="CT34" s="161">
        <v>4</v>
      </c>
      <c r="CU34" s="167">
        <f t="shared" si="7"/>
        <v>17</v>
      </c>
      <c r="CV34" s="28">
        <f t="shared" si="8"/>
        <v>1</v>
      </c>
      <c r="CW34" s="28">
        <f t="shared" si="9"/>
        <v>1</v>
      </c>
      <c r="CX34" s="28">
        <f t="shared" si="10"/>
        <v>1</v>
      </c>
      <c r="CY34" s="20">
        <f t="shared" si="11"/>
        <v>1</v>
      </c>
      <c r="CZ34" s="20">
        <f t="shared" si="12"/>
        <v>1</v>
      </c>
    </row>
    <row r="35" spans="2:104" s="20" customFormat="1">
      <c r="B35" s="107">
        <v>26</v>
      </c>
      <c r="C35" s="25">
        <v>6026</v>
      </c>
      <c r="D35" s="108">
        <v>3</v>
      </c>
      <c r="E35" s="168"/>
      <c r="F35" s="169"/>
      <c r="G35" s="161">
        <v>2</v>
      </c>
      <c r="H35" s="161">
        <v>1</v>
      </c>
      <c r="I35" s="161">
        <v>3</v>
      </c>
      <c r="J35" s="161">
        <v>3</v>
      </c>
      <c r="K35" s="161" t="s">
        <v>18</v>
      </c>
      <c r="L35" s="161">
        <v>0</v>
      </c>
      <c r="M35" s="161" t="s">
        <v>16</v>
      </c>
      <c r="N35" s="161">
        <v>1</v>
      </c>
      <c r="O35" s="161">
        <v>2</v>
      </c>
      <c r="P35" s="161" t="s">
        <v>17</v>
      </c>
      <c r="Q35" s="161">
        <v>0</v>
      </c>
      <c r="R35" s="161" t="s">
        <v>19</v>
      </c>
      <c r="S35" s="161">
        <v>1</v>
      </c>
      <c r="T35" s="161">
        <v>1</v>
      </c>
      <c r="U35" s="161" t="s">
        <v>427</v>
      </c>
      <c r="V35" s="161">
        <v>1</v>
      </c>
      <c r="W35" s="161">
        <v>2</v>
      </c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3">
        <f>IF(AND(AY35=0,(COUNTIF(D35:AT35,"*")+COUNTIF(D35:AT35,"&lt;9")+COUNTIF(CR35:CT35,"*")+COUNTIF(CR35:CT35,"&lt;9")-COUNTIF(D35,служ!$AF$3))&gt;0),0,1)</f>
        <v>1</v>
      </c>
      <c r="AV35" s="163">
        <f t="shared" si="13"/>
        <v>1</v>
      </c>
      <c r="AW35" s="163">
        <f t="shared" si="14"/>
        <v>1</v>
      </c>
      <c r="AX35" s="164">
        <f>IF(OR(F35="",F35=служ!$AF$3),0,1)</f>
        <v>0</v>
      </c>
      <c r="AY35" s="164">
        <f>IF(OR(D35="",D35=служ!$AF$3),0,1)</f>
        <v>1</v>
      </c>
      <c r="AZ35" s="165">
        <f t="shared" si="15"/>
        <v>1</v>
      </c>
      <c r="BA35" s="166">
        <f t="shared" si="5"/>
        <v>1</v>
      </c>
      <c r="BB35" s="166">
        <f>IF(AND(ISBLANK(G35),$AY35=1,BB$510=1,$D35&lt;&gt;служ!$AF$3),0,1)</f>
        <v>1</v>
      </c>
      <c r="BC35" s="166">
        <f>IF(AND(ISBLANK(H35),$AY35=1,BC$510=1,$D35&lt;&gt;служ!$AF$3),0,1)</f>
        <v>1</v>
      </c>
      <c r="BD35" s="166">
        <f>IF(AND(ISBLANK(I35),$AY35=1,BD$510=1,$D35&lt;&gt;служ!$AF$3),0,1)</f>
        <v>1</v>
      </c>
      <c r="BE35" s="166">
        <f>IF(AND(ISBLANK(J35),$AY35=1,BE$510=1,$D35&lt;&gt;служ!$AF$3),0,1)</f>
        <v>1</v>
      </c>
      <c r="BF35" s="166">
        <f>IF(AND(ISBLANK(K35),$AY35=1,BF$510=1,$D35&lt;&gt;служ!$AF$3,J35&lt;&gt;"X"),0,1)</f>
        <v>1</v>
      </c>
      <c r="BG35" s="166">
        <f>IF(AND(ISBLANK(L35),$AY35=1,BG$510=1,$D35&lt;&gt;служ!$AF$3),0,1)</f>
        <v>1</v>
      </c>
      <c r="BH35" s="166">
        <f>IF(AND(ISBLANK(M35),$AY35=1,BH$510=1,$D35&lt;&gt;служ!$AF$3,L35&lt;&gt;"X"),0,1)</f>
        <v>1</v>
      </c>
      <c r="BI35" s="166">
        <f>IF(AND(ISBLANK(N35),$AY35=1,BI$510=1,$D35&lt;&gt;служ!$AF$3),0,1)</f>
        <v>1</v>
      </c>
      <c r="BJ35" s="166">
        <f>IF(AND(ISBLANK(O35),$AY35=1,BJ$510=1,$D35&lt;&gt;служ!$AF$3),0,1)</f>
        <v>1</v>
      </c>
      <c r="BK35" s="166">
        <f>IF(AND(ISBLANK(P35),$AY35=1,BK$510=1,$D35&lt;&gt;служ!$AF$3,OR(N35&lt;&gt;"X",O35&lt;&gt;"X")),0,1)</f>
        <v>1</v>
      </c>
      <c r="BL35" s="166">
        <f>IF(AND(ISBLANK(Q35),$AY35=1,BL$510=1,$D35&lt;&gt;служ!$AF$3),0,1)</f>
        <v>1</v>
      </c>
      <c r="BM35" s="166">
        <f>IF(AND(ISBLANK(R35),$AY35=1,BM$510=1,$D35&lt;&gt;служ!$AF$3,Q35&lt;&gt;"X"),0,1)</f>
        <v>1</v>
      </c>
      <c r="BN35" s="166">
        <f>IF(AND(ISBLANK(S35),$AY35=1,BN$510=1,$D35&lt;&gt;служ!$AF$3),0,1)</f>
        <v>1</v>
      </c>
      <c r="BO35" s="166">
        <f>IF(AND(ISBLANK(T35),$AY35=1,BO$510=1,$D35&lt;&gt;служ!$AF$3),0,1)</f>
        <v>1</v>
      </c>
      <c r="BP35" s="166">
        <f>IF(AND(ISBLANK(U35),$AY35=1,BP$510=1,$D35&lt;&gt;служ!$AF$3,T35&lt;&gt;"X"),0,1)</f>
        <v>1</v>
      </c>
      <c r="BQ35" s="166">
        <f>IF(AND(ISBLANK(V35),$AY35=1,BQ$510=1,$D35&lt;&gt;служ!$AF$3),0,1)</f>
        <v>1</v>
      </c>
      <c r="BR35" s="166">
        <f>IF(AND(ISBLANK(W35),$AY35=1,BR$510=1,$D35&lt;&gt;служ!$AF$3),0,1)</f>
        <v>1</v>
      </c>
      <c r="BS35" s="166">
        <f>IF(AND(ISBLANK(X35),$AY35=1,BS$510=1,$D35&lt;&gt;служ!$AF$3),0,1)</f>
        <v>1</v>
      </c>
      <c r="BT35" s="166">
        <f>IF(AND(ISBLANK(Y35),$AY35=1,BT$510=1,$D35&lt;&gt;служ!$AF$3),0,1)</f>
        <v>1</v>
      </c>
      <c r="BU35" s="166">
        <f>IF(AND(ISBLANK(Z35),$AY35=1,BU$510=1,$D35&lt;&gt;служ!$AF$3),0,1)</f>
        <v>1</v>
      </c>
      <c r="BV35" s="166">
        <f>IF(AND(ISBLANK(AA35),$AY35=1,BV$510=1,$D35&lt;&gt;служ!$AF$3),0,1)</f>
        <v>1</v>
      </c>
      <c r="BW35" s="166">
        <f>IF(AND(ISBLANK(AB35),$AY35=1,BW$510=1,$D35&lt;&gt;служ!$AF$3),0,1)</f>
        <v>1</v>
      </c>
      <c r="BX35" s="166">
        <f>IF(AND(ISBLANK(AC35),$AY35=1,BX$510=1,$D35&lt;&gt;служ!$AF$3),0,1)</f>
        <v>1</v>
      </c>
      <c r="BY35" s="166">
        <f>IF(AND(ISBLANK(AD35),$AY35=1,BY$510=1,$D35&lt;&gt;служ!$AF$3),0,1)</f>
        <v>1</v>
      </c>
      <c r="BZ35" s="166">
        <f>IF(AND(ISBLANK(AE35),$AY35=1,BZ$510=1,$D35&lt;&gt;служ!$AF$3),0,1)</f>
        <v>1</v>
      </c>
      <c r="CA35" s="166">
        <f>IF(AND(ISBLANK(AF35),$AY35=1,CA$510=1,$D35&lt;&gt;служ!$AF$3),0,1)</f>
        <v>1</v>
      </c>
      <c r="CB35" s="166">
        <f>IF(AND(ISBLANK(AG35),$AY35=1,CB$510=1,$D35&lt;&gt;служ!$AF$3),0,1)</f>
        <v>1</v>
      </c>
      <c r="CC35" s="166">
        <f>IF(AND(ISBLANK(AH35),$AY35=1,CC$510=1,$D35&lt;&gt;служ!$AF$3),0,1)</f>
        <v>1</v>
      </c>
      <c r="CD35" s="166">
        <f>IF(AND(ISBLANK(AI35),$AY35=1,CD$510=1,$D35&lt;&gt;служ!$AF$3),0,1)</f>
        <v>1</v>
      </c>
      <c r="CE35" s="166">
        <f>IF(AND(ISBLANK(AJ35),$AY35=1,CE$510=1,$D35&lt;&gt;служ!$AF$3),0,1)</f>
        <v>1</v>
      </c>
      <c r="CF35" s="166">
        <f>IF(AND(ISBLANK(AK35),$AY35=1,CF$510=1,$D35&lt;&gt;служ!$AF$3),0,1)</f>
        <v>1</v>
      </c>
      <c r="CG35" s="166">
        <f>IF(AND(ISBLANK(AL35),$AY35=1,CG$510=1,$D35&lt;&gt;служ!$AF$3),0,1)</f>
        <v>1</v>
      </c>
      <c r="CH35" s="166">
        <f>IF(AND(ISBLANK(AM35),$AY35=1,CH$510=1,$D35&lt;&gt;служ!$AF$3),0,1)</f>
        <v>1</v>
      </c>
      <c r="CI35" s="166">
        <f>IF(AND(ISBLANK(AN35),$AY35=1,CI$510=1,$D35&lt;&gt;служ!$AF$3),0,1)</f>
        <v>1</v>
      </c>
      <c r="CJ35" s="166">
        <f>IF(AND(ISBLANK(AO35),$AY35=1,CJ$510=1,$D35&lt;&gt;служ!$AF$3),0,1)</f>
        <v>1</v>
      </c>
      <c r="CK35" s="166">
        <f>IF(AND(ISBLANK(AP35),$AY35=1,CK$510=1,$D35&lt;&gt;служ!$AF$3),0,1)</f>
        <v>1</v>
      </c>
      <c r="CL35" s="166">
        <f>IF(AND(ISBLANK(AQ35),$AY35=1,CL$510=1,$D35&lt;&gt;служ!$AF$3),0,1)</f>
        <v>1</v>
      </c>
      <c r="CM35" s="166">
        <f>IF(AND(ISBLANK(AR35),$AY35=1,CM$510=1,$D35&lt;&gt;служ!$AF$3),0,1)</f>
        <v>1</v>
      </c>
      <c r="CN35" s="166">
        <f>IF(AND(ISBLANK(AS35),$AY35=1,CN$510=1,$D35&lt;&gt;служ!$AF$3),0,1)</f>
        <v>1</v>
      </c>
      <c r="CO35" s="166">
        <f>IF(AND(ISBLANK(AT35),$AY35=1,CO$510=1,$D35&lt;&gt;служ!$AF$3),0,1)</f>
        <v>1</v>
      </c>
      <c r="CP35" s="2">
        <f t="shared" si="16"/>
        <v>1</v>
      </c>
      <c r="CQ35" s="2">
        <v>1</v>
      </c>
      <c r="CR35" s="161" t="s">
        <v>449</v>
      </c>
      <c r="CS35" s="161" t="s">
        <v>359</v>
      </c>
      <c r="CT35" s="161">
        <v>4</v>
      </c>
      <c r="CU35" s="167">
        <f t="shared" si="7"/>
        <v>17</v>
      </c>
      <c r="CV35" s="28">
        <f t="shared" si="8"/>
        <v>1</v>
      </c>
      <c r="CW35" s="28">
        <f t="shared" si="9"/>
        <v>1</v>
      </c>
      <c r="CX35" s="28">
        <f t="shared" si="10"/>
        <v>1</v>
      </c>
      <c r="CY35" s="20">
        <f t="shared" si="11"/>
        <v>1</v>
      </c>
      <c r="CZ35" s="20">
        <f t="shared" si="12"/>
        <v>1</v>
      </c>
    </row>
    <row r="36" spans="2:104" s="20" customFormat="1">
      <c r="B36" s="107">
        <v>27</v>
      </c>
      <c r="C36" s="25">
        <v>6027</v>
      </c>
      <c r="D36" s="108">
        <v>4</v>
      </c>
      <c r="E36" s="168"/>
      <c r="F36" s="169"/>
      <c r="G36" s="161">
        <v>2</v>
      </c>
      <c r="H36" s="161">
        <v>1</v>
      </c>
      <c r="I36" s="161">
        <v>3</v>
      </c>
      <c r="J36" s="161">
        <v>3</v>
      </c>
      <c r="K36" s="161" t="s">
        <v>18</v>
      </c>
      <c r="L36" s="161">
        <v>1</v>
      </c>
      <c r="M36" s="161" t="s">
        <v>16</v>
      </c>
      <c r="N36" s="161">
        <v>1</v>
      </c>
      <c r="O36" s="161">
        <v>2</v>
      </c>
      <c r="P36" s="161" t="s">
        <v>17</v>
      </c>
      <c r="Q36" s="161">
        <v>2</v>
      </c>
      <c r="R36" s="161" t="s">
        <v>19</v>
      </c>
      <c r="S36" s="161">
        <v>1</v>
      </c>
      <c r="T36" s="161">
        <v>1</v>
      </c>
      <c r="U36" s="161" t="s">
        <v>427</v>
      </c>
      <c r="V36" s="161">
        <v>1</v>
      </c>
      <c r="W36" s="161">
        <v>1</v>
      </c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3">
        <f>IF(AND(AY36=0,(COUNTIF(D36:AT36,"*")+COUNTIF(D36:AT36,"&lt;9")+COUNTIF(CR36:CT36,"*")+COUNTIF(CR36:CT36,"&lt;9")-COUNTIF(D36,служ!$AF$3))&gt;0),0,1)</f>
        <v>1</v>
      </c>
      <c r="AV36" s="163">
        <f t="shared" si="13"/>
        <v>1</v>
      </c>
      <c r="AW36" s="163">
        <f t="shared" si="14"/>
        <v>1</v>
      </c>
      <c r="AX36" s="164">
        <f>IF(OR(F36="",F36=служ!$AF$3),0,1)</f>
        <v>0</v>
      </c>
      <c r="AY36" s="164">
        <f>IF(OR(D36="",D36=служ!$AF$3),0,1)</f>
        <v>1</v>
      </c>
      <c r="AZ36" s="165">
        <f t="shared" si="15"/>
        <v>1</v>
      </c>
      <c r="BA36" s="166">
        <f t="shared" si="5"/>
        <v>1</v>
      </c>
      <c r="BB36" s="166">
        <f>IF(AND(ISBLANK(G36),$AY36=1,BB$510=1,$D36&lt;&gt;служ!$AF$3),0,1)</f>
        <v>1</v>
      </c>
      <c r="BC36" s="166">
        <f>IF(AND(ISBLANK(H36),$AY36=1,BC$510=1,$D36&lt;&gt;служ!$AF$3),0,1)</f>
        <v>1</v>
      </c>
      <c r="BD36" s="166">
        <f>IF(AND(ISBLANK(I36),$AY36=1,BD$510=1,$D36&lt;&gt;служ!$AF$3),0,1)</f>
        <v>1</v>
      </c>
      <c r="BE36" s="166">
        <f>IF(AND(ISBLANK(J36),$AY36=1,BE$510=1,$D36&lt;&gt;служ!$AF$3),0,1)</f>
        <v>1</v>
      </c>
      <c r="BF36" s="166">
        <f>IF(AND(ISBLANK(K36),$AY36=1,BF$510=1,$D36&lt;&gt;служ!$AF$3,J36&lt;&gt;"X"),0,1)</f>
        <v>1</v>
      </c>
      <c r="BG36" s="166">
        <f>IF(AND(ISBLANK(L36),$AY36=1,BG$510=1,$D36&lt;&gt;служ!$AF$3),0,1)</f>
        <v>1</v>
      </c>
      <c r="BH36" s="166">
        <f>IF(AND(ISBLANK(M36),$AY36=1,BH$510=1,$D36&lt;&gt;служ!$AF$3,L36&lt;&gt;"X"),0,1)</f>
        <v>1</v>
      </c>
      <c r="BI36" s="166">
        <f>IF(AND(ISBLANK(N36),$AY36=1,BI$510=1,$D36&lt;&gt;служ!$AF$3),0,1)</f>
        <v>1</v>
      </c>
      <c r="BJ36" s="166">
        <f>IF(AND(ISBLANK(O36),$AY36=1,BJ$510=1,$D36&lt;&gt;служ!$AF$3),0,1)</f>
        <v>1</v>
      </c>
      <c r="BK36" s="166">
        <f>IF(AND(ISBLANK(P36),$AY36=1,BK$510=1,$D36&lt;&gt;служ!$AF$3,OR(N36&lt;&gt;"X",O36&lt;&gt;"X")),0,1)</f>
        <v>1</v>
      </c>
      <c r="BL36" s="166">
        <f>IF(AND(ISBLANK(Q36),$AY36=1,BL$510=1,$D36&lt;&gt;служ!$AF$3),0,1)</f>
        <v>1</v>
      </c>
      <c r="BM36" s="166">
        <f>IF(AND(ISBLANK(R36),$AY36=1,BM$510=1,$D36&lt;&gt;служ!$AF$3,Q36&lt;&gt;"X"),0,1)</f>
        <v>1</v>
      </c>
      <c r="BN36" s="166">
        <f>IF(AND(ISBLANK(S36),$AY36=1,BN$510=1,$D36&lt;&gt;служ!$AF$3),0,1)</f>
        <v>1</v>
      </c>
      <c r="BO36" s="166">
        <f>IF(AND(ISBLANK(T36),$AY36=1,BO$510=1,$D36&lt;&gt;служ!$AF$3),0,1)</f>
        <v>1</v>
      </c>
      <c r="BP36" s="166">
        <f>IF(AND(ISBLANK(U36),$AY36=1,BP$510=1,$D36&lt;&gt;служ!$AF$3,T36&lt;&gt;"X"),0,1)</f>
        <v>1</v>
      </c>
      <c r="BQ36" s="166">
        <f>IF(AND(ISBLANK(V36),$AY36=1,BQ$510=1,$D36&lt;&gt;служ!$AF$3),0,1)</f>
        <v>1</v>
      </c>
      <c r="BR36" s="166">
        <f>IF(AND(ISBLANK(W36),$AY36=1,BR$510=1,$D36&lt;&gt;служ!$AF$3),0,1)</f>
        <v>1</v>
      </c>
      <c r="BS36" s="166">
        <f>IF(AND(ISBLANK(X36),$AY36=1,BS$510=1,$D36&lt;&gt;служ!$AF$3),0,1)</f>
        <v>1</v>
      </c>
      <c r="BT36" s="166">
        <f>IF(AND(ISBLANK(Y36),$AY36=1,BT$510=1,$D36&lt;&gt;служ!$AF$3),0,1)</f>
        <v>1</v>
      </c>
      <c r="BU36" s="166">
        <f>IF(AND(ISBLANK(Z36),$AY36=1,BU$510=1,$D36&lt;&gt;служ!$AF$3),0,1)</f>
        <v>1</v>
      </c>
      <c r="BV36" s="166">
        <f>IF(AND(ISBLANK(AA36),$AY36=1,BV$510=1,$D36&lt;&gt;служ!$AF$3),0,1)</f>
        <v>1</v>
      </c>
      <c r="BW36" s="166">
        <f>IF(AND(ISBLANK(AB36),$AY36=1,BW$510=1,$D36&lt;&gt;служ!$AF$3),0,1)</f>
        <v>1</v>
      </c>
      <c r="BX36" s="166">
        <f>IF(AND(ISBLANK(AC36),$AY36=1,BX$510=1,$D36&lt;&gt;служ!$AF$3),0,1)</f>
        <v>1</v>
      </c>
      <c r="BY36" s="166">
        <f>IF(AND(ISBLANK(AD36),$AY36=1,BY$510=1,$D36&lt;&gt;служ!$AF$3),0,1)</f>
        <v>1</v>
      </c>
      <c r="BZ36" s="166">
        <f>IF(AND(ISBLANK(AE36),$AY36=1,BZ$510=1,$D36&lt;&gt;служ!$AF$3),0,1)</f>
        <v>1</v>
      </c>
      <c r="CA36" s="166">
        <f>IF(AND(ISBLANK(AF36),$AY36=1,CA$510=1,$D36&lt;&gt;служ!$AF$3),0,1)</f>
        <v>1</v>
      </c>
      <c r="CB36" s="166">
        <f>IF(AND(ISBLANK(AG36),$AY36=1,CB$510=1,$D36&lt;&gt;служ!$AF$3),0,1)</f>
        <v>1</v>
      </c>
      <c r="CC36" s="166">
        <f>IF(AND(ISBLANK(AH36),$AY36=1,CC$510=1,$D36&lt;&gt;служ!$AF$3),0,1)</f>
        <v>1</v>
      </c>
      <c r="CD36" s="166">
        <f>IF(AND(ISBLANK(AI36),$AY36=1,CD$510=1,$D36&lt;&gt;служ!$AF$3),0,1)</f>
        <v>1</v>
      </c>
      <c r="CE36" s="166">
        <f>IF(AND(ISBLANK(AJ36),$AY36=1,CE$510=1,$D36&lt;&gt;служ!$AF$3),0,1)</f>
        <v>1</v>
      </c>
      <c r="CF36" s="166">
        <f>IF(AND(ISBLANK(AK36),$AY36=1,CF$510=1,$D36&lt;&gt;служ!$AF$3),0,1)</f>
        <v>1</v>
      </c>
      <c r="CG36" s="166">
        <f>IF(AND(ISBLANK(AL36),$AY36=1,CG$510=1,$D36&lt;&gt;служ!$AF$3),0,1)</f>
        <v>1</v>
      </c>
      <c r="CH36" s="166">
        <f>IF(AND(ISBLANK(AM36),$AY36=1,CH$510=1,$D36&lt;&gt;служ!$AF$3),0,1)</f>
        <v>1</v>
      </c>
      <c r="CI36" s="166">
        <f>IF(AND(ISBLANK(AN36),$AY36=1,CI$510=1,$D36&lt;&gt;служ!$AF$3),0,1)</f>
        <v>1</v>
      </c>
      <c r="CJ36" s="166">
        <f>IF(AND(ISBLANK(AO36),$AY36=1,CJ$510=1,$D36&lt;&gt;служ!$AF$3),0,1)</f>
        <v>1</v>
      </c>
      <c r="CK36" s="166">
        <f>IF(AND(ISBLANK(AP36),$AY36=1,CK$510=1,$D36&lt;&gt;служ!$AF$3),0,1)</f>
        <v>1</v>
      </c>
      <c r="CL36" s="166">
        <f>IF(AND(ISBLANK(AQ36),$AY36=1,CL$510=1,$D36&lt;&gt;служ!$AF$3),0,1)</f>
        <v>1</v>
      </c>
      <c r="CM36" s="166">
        <f>IF(AND(ISBLANK(AR36),$AY36=1,CM$510=1,$D36&lt;&gt;служ!$AF$3),0,1)</f>
        <v>1</v>
      </c>
      <c r="CN36" s="166">
        <f>IF(AND(ISBLANK(AS36),$AY36=1,CN$510=1,$D36&lt;&gt;служ!$AF$3),0,1)</f>
        <v>1</v>
      </c>
      <c r="CO36" s="166">
        <f>IF(AND(ISBLANK(AT36),$AY36=1,CO$510=1,$D36&lt;&gt;служ!$AF$3),0,1)</f>
        <v>1</v>
      </c>
      <c r="CP36" s="2">
        <f t="shared" si="16"/>
        <v>1</v>
      </c>
      <c r="CQ36" s="2">
        <v>1</v>
      </c>
      <c r="CR36" s="161" t="s">
        <v>449</v>
      </c>
      <c r="CS36" s="161" t="s">
        <v>360</v>
      </c>
      <c r="CT36" s="161">
        <v>4</v>
      </c>
      <c r="CU36" s="167">
        <f t="shared" si="7"/>
        <v>19</v>
      </c>
      <c r="CV36" s="28">
        <f t="shared" si="8"/>
        <v>1</v>
      </c>
      <c r="CW36" s="28">
        <f t="shared" si="9"/>
        <v>1</v>
      </c>
      <c r="CX36" s="28">
        <f t="shared" si="10"/>
        <v>1</v>
      </c>
      <c r="CY36" s="20">
        <f t="shared" si="11"/>
        <v>1</v>
      </c>
      <c r="CZ36" s="20">
        <f t="shared" si="12"/>
        <v>1</v>
      </c>
    </row>
    <row r="37" spans="2:104" s="20" customFormat="1">
      <c r="B37" s="107">
        <v>28</v>
      </c>
      <c r="C37" s="25">
        <v>6028</v>
      </c>
      <c r="D37" s="108">
        <v>4</v>
      </c>
      <c r="E37" s="168"/>
      <c r="F37" s="169"/>
      <c r="G37" s="161">
        <v>2</v>
      </c>
      <c r="H37" s="161">
        <v>1</v>
      </c>
      <c r="I37" s="161">
        <v>3</v>
      </c>
      <c r="J37" s="161">
        <v>3</v>
      </c>
      <c r="K37" s="161" t="s">
        <v>18</v>
      </c>
      <c r="L37" s="161">
        <v>1</v>
      </c>
      <c r="M37" s="161" t="s">
        <v>16</v>
      </c>
      <c r="N37" s="161">
        <v>1</v>
      </c>
      <c r="O37" s="161">
        <v>2</v>
      </c>
      <c r="P37" s="161" t="s">
        <v>17</v>
      </c>
      <c r="Q37" s="161">
        <v>2</v>
      </c>
      <c r="R37" s="161" t="s">
        <v>19</v>
      </c>
      <c r="S37" s="161">
        <v>1</v>
      </c>
      <c r="T37" s="161">
        <v>1</v>
      </c>
      <c r="U37" s="161" t="s">
        <v>427</v>
      </c>
      <c r="V37" s="161">
        <v>1</v>
      </c>
      <c r="W37" s="161">
        <v>1</v>
      </c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3">
        <f>IF(AND(AY37=0,(COUNTIF(D37:AT37,"*")+COUNTIF(D37:AT37,"&lt;9")+COUNTIF(CR37:CT37,"*")+COUNTIF(CR37:CT37,"&lt;9")-COUNTIF(D37,служ!$AF$3))&gt;0),0,1)</f>
        <v>1</v>
      </c>
      <c r="AV37" s="163">
        <f t="shared" si="13"/>
        <v>1</v>
      </c>
      <c r="AW37" s="163">
        <f t="shared" si="14"/>
        <v>1</v>
      </c>
      <c r="AX37" s="164">
        <f>IF(OR(F37="",F37=служ!$AF$3),0,1)</f>
        <v>0</v>
      </c>
      <c r="AY37" s="164">
        <f>IF(OR(D37="",D37=служ!$AF$3),0,1)</f>
        <v>1</v>
      </c>
      <c r="AZ37" s="165">
        <f t="shared" si="15"/>
        <v>1</v>
      </c>
      <c r="BA37" s="166">
        <f t="shared" si="5"/>
        <v>1</v>
      </c>
      <c r="BB37" s="166">
        <f>IF(AND(ISBLANK(G37),$AY37=1,BB$510=1,$D37&lt;&gt;служ!$AF$3),0,1)</f>
        <v>1</v>
      </c>
      <c r="BC37" s="166">
        <f>IF(AND(ISBLANK(H37),$AY37=1,BC$510=1,$D37&lt;&gt;служ!$AF$3),0,1)</f>
        <v>1</v>
      </c>
      <c r="BD37" s="166">
        <f>IF(AND(ISBLANK(I37),$AY37=1,BD$510=1,$D37&lt;&gt;служ!$AF$3),0,1)</f>
        <v>1</v>
      </c>
      <c r="BE37" s="166">
        <f>IF(AND(ISBLANK(J37),$AY37=1,BE$510=1,$D37&lt;&gt;служ!$AF$3),0,1)</f>
        <v>1</v>
      </c>
      <c r="BF37" s="166">
        <f>IF(AND(ISBLANK(K37),$AY37=1,BF$510=1,$D37&lt;&gt;служ!$AF$3,J37&lt;&gt;"X"),0,1)</f>
        <v>1</v>
      </c>
      <c r="BG37" s="166">
        <f>IF(AND(ISBLANK(L37),$AY37=1,BG$510=1,$D37&lt;&gt;служ!$AF$3),0,1)</f>
        <v>1</v>
      </c>
      <c r="BH37" s="166">
        <f>IF(AND(ISBLANK(M37),$AY37=1,BH$510=1,$D37&lt;&gt;служ!$AF$3,L37&lt;&gt;"X"),0,1)</f>
        <v>1</v>
      </c>
      <c r="BI37" s="166">
        <f>IF(AND(ISBLANK(N37),$AY37=1,BI$510=1,$D37&lt;&gt;служ!$AF$3),0,1)</f>
        <v>1</v>
      </c>
      <c r="BJ37" s="166">
        <f>IF(AND(ISBLANK(O37),$AY37=1,BJ$510=1,$D37&lt;&gt;служ!$AF$3),0,1)</f>
        <v>1</v>
      </c>
      <c r="BK37" s="166">
        <f>IF(AND(ISBLANK(P37),$AY37=1,BK$510=1,$D37&lt;&gt;служ!$AF$3,OR(N37&lt;&gt;"X",O37&lt;&gt;"X")),0,1)</f>
        <v>1</v>
      </c>
      <c r="BL37" s="166">
        <f>IF(AND(ISBLANK(Q37),$AY37=1,BL$510=1,$D37&lt;&gt;служ!$AF$3),0,1)</f>
        <v>1</v>
      </c>
      <c r="BM37" s="166">
        <f>IF(AND(ISBLANK(R37),$AY37=1,BM$510=1,$D37&lt;&gt;служ!$AF$3,Q37&lt;&gt;"X"),0,1)</f>
        <v>1</v>
      </c>
      <c r="BN37" s="166">
        <f>IF(AND(ISBLANK(S37),$AY37=1,BN$510=1,$D37&lt;&gt;служ!$AF$3),0,1)</f>
        <v>1</v>
      </c>
      <c r="BO37" s="166">
        <f>IF(AND(ISBLANK(T37),$AY37=1,BO$510=1,$D37&lt;&gt;служ!$AF$3),0,1)</f>
        <v>1</v>
      </c>
      <c r="BP37" s="166">
        <f>IF(AND(ISBLANK(U37),$AY37=1,BP$510=1,$D37&lt;&gt;служ!$AF$3,T37&lt;&gt;"X"),0,1)</f>
        <v>1</v>
      </c>
      <c r="BQ37" s="166">
        <f>IF(AND(ISBLANK(V37),$AY37=1,BQ$510=1,$D37&lt;&gt;служ!$AF$3),0,1)</f>
        <v>1</v>
      </c>
      <c r="BR37" s="166">
        <f>IF(AND(ISBLANK(W37),$AY37=1,BR$510=1,$D37&lt;&gt;служ!$AF$3),0,1)</f>
        <v>1</v>
      </c>
      <c r="BS37" s="166">
        <f>IF(AND(ISBLANK(X37),$AY37=1,BS$510=1,$D37&lt;&gt;служ!$AF$3),0,1)</f>
        <v>1</v>
      </c>
      <c r="BT37" s="166">
        <f>IF(AND(ISBLANK(Y37),$AY37=1,BT$510=1,$D37&lt;&gt;служ!$AF$3),0,1)</f>
        <v>1</v>
      </c>
      <c r="BU37" s="166">
        <f>IF(AND(ISBLANK(Z37),$AY37=1,BU$510=1,$D37&lt;&gt;служ!$AF$3),0,1)</f>
        <v>1</v>
      </c>
      <c r="BV37" s="166">
        <f>IF(AND(ISBLANK(AA37),$AY37=1,BV$510=1,$D37&lt;&gt;служ!$AF$3),0,1)</f>
        <v>1</v>
      </c>
      <c r="BW37" s="166">
        <f>IF(AND(ISBLANK(AB37),$AY37=1,BW$510=1,$D37&lt;&gt;служ!$AF$3),0,1)</f>
        <v>1</v>
      </c>
      <c r="BX37" s="166">
        <f>IF(AND(ISBLANK(AC37),$AY37=1,BX$510=1,$D37&lt;&gt;служ!$AF$3),0,1)</f>
        <v>1</v>
      </c>
      <c r="BY37" s="166">
        <f>IF(AND(ISBLANK(AD37),$AY37=1,BY$510=1,$D37&lt;&gt;служ!$AF$3),0,1)</f>
        <v>1</v>
      </c>
      <c r="BZ37" s="166">
        <f>IF(AND(ISBLANK(AE37),$AY37=1,BZ$510=1,$D37&lt;&gt;служ!$AF$3),0,1)</f>
        <v>1</v>
      </c>
      <c r="CA37" s="166">
        <f>IF(AND(ISBLANK(AF37),$AY37=1,CA$510=1,$D37&lt;&gt;служ!$AF$3),0,1)</f>
        <v>1</v>
      </c>
      <c r="CB37" s="166">
        <f>IF(AND(ISBLANK(AG37),$AY37=1,CB$510=1,$D37&lt;&gt;служ!$AF$3),0,1)</f>
        <v>1</v>
      </c>
      <c r="CC37" s="166">
        <f>IF(AND(ISBLANK(AH37),$AY37=1,CC$510=1,$D37&lt;&gt;служ!$AF$3),0,1)</f>
        <v>1</v>
      </c>
      <c r="CD37" s="166">
        <f>IF(AND(ISBLANK(AI37),$AY37=1,CD$510=1,$D37&lt;&gt;служ!$AF$3),0,1)</f>
        <v>1</v>
      </c>
      <c r="CE37" s="166">
        <f>IF(AND(ISBLANK(AJ37),$AY37=1,CE$510=1,$D37&lt;&gt;служ!$AF$3),0,1)</f>
        <v>1</v>
      </c>
      <c r="CF37" s="166">
        <f>IF(AND(ISBLANK(AK37),$AY37=1,CF$510=1,$D37&lt;&gt;служ!$AF$3),0,1)</f>
        <v>1</v>
      </c>
      <c r="CG37" s="166">
        <f>IF(AND(ISBLANK(AL37),$AY37=1,CG$510=1,$D37&lt;&gt;служ!$AF$3),0,1)</f>
        <v>1</v>
      </c>
      <c r="CH37" s="166">
        <f>IF(AND(ISBLANK(AM37),$AY37=1,CH$510=1,$D37&lt;&gt;служ!$AF$3),0,1)</f>
        <v>1</v>
      </c>
      <c r="CI37" s="166">
        <f>IF(AND(ISBLANK(AN37),$AY37=1,CI$510=1,$D37&lt;&gt;служ!$AF$3),0,1)</f>
        <v>1</v>
      </c>
      <c r="CJ37" s="166">
        <f>IF(AND(ISBLANK(AO37),$AY37=1,CJ$510=1,$D37&lt;&gt;служ!$AF$3),0,1)</f>
        <v>1</v>
      </c>
      <c r="CK37" s="166">
        <f>IF(AND(ISBLANK(AP37),$AY37=1,CK$510=1,$D37&lt;&gt;служ!$AF$3),0,1)</f>
        <v>1</v>
      </c>
      <c r="CL37" s="166">
        <f>IF(AND(ISBLANK(AQ37),$AY37=1,CL$510=1,$D37&lt;&gt;служ!$AF$3),0,1)</f>
        <v>1</v>
      </c>
      <c r="CM37" s="166">
        <f>IF(AND(ISBLANK(AR37),$AY37=1,CM$510=1,$D37&lt;&gt;служ!$AF$3),0,1)</f>
        <v>1</v>
      </c>
      <c r="CN37" s="166">
        <f>IF(AND(ISBLANK(AS37),$AY37=1,CN$510=1,$D37&lt;&gt;служ!$AF$3),0,1)</f>
        <v>1</v>
      </c>
      <c r="CO37" s="166">
        <f>IF(AND(ISBLANK(AT37),$AY37=1,CO$510=1,$D37&lt;&gt;служ!$AF$3),0,1)</f>
        <v>1</v>
      </c>
      <c r="CP37" s="2">
        <f t="shared" si="16"/>
        <v>1</v>
      </c>
      <c r="CQ37" s="2">
        <v>1</v>
      </c>
      <c r="CR37" s="161" t="s">
        <v>449</v>
      </c>
      <c r="CS37" s="161" t="s">
        <v>360</v>
      </c>
      <c r="CT37" s="161">
        <v>4</v>
      </c>
      <c r="CU37" s="167">
        <f t="shared" si="7"/>
        <v>19</v>
      </c>
      <c r="CV37" s="28">
        <f t="shared" si="8"/>
        <v>1</v>
      </c>
      <c r="CW37" s="28">
        <f t="shared" si="9"/>
        <v>1</v>
      </c>
      <c r="CX37" s="28">
        <f t="shared" si="10"/>
        <v>1</v>
      </c>
      <c r="CY37" s="20">
        <f t="shared" si="11"/>
        <v>1</v>
      </c>
      <c r="CZ37" s="20">
        <f t="shared" si="12"/>
        <v>1</v>
      </c>
    </row>
    <row r="38" spans="2:104" s="20" customFormat="1">
      <c r="B38" s="107">
        <v>29</v>
      </c>
      <c r="C38" s="25">
        <v>6029</v>
      </c>
      <c r="D38" s="108">
        <v>3</v>
      </c>
      <c r="E38" s="168"/>
      <c r="F38" s="169"/>
      <c r="G38" s="161">
        <v>2</v>
      </c>
      <c r="H38" s="161">
        <v>1</v>
      </c>
      <c r="I38" s="161">
        <v>2</v>
      </c>
      <c r="J38" s="161">
        <v>1</v>
      </c>
      <c r="K38" s="161" t="s">
        <v>18</v>
      </c>
      <c r="L38" s="161">
        <v>1</v>
      </c>
      <c r="M38" s="161" t="s">
        <v>16</v>
      </c>
      <c r="N38" s="161">
        <v>1</v>
      </c>
      <c r="O38" s="161">
        <v>2</v>
      </c>
      <c r="P38" s="161" t="s">
        <v>16</v>
      </c>
      <c r="Q38" s="161">
        <v>2</v>
      </c>
      <c r="R38" s="161" t="s">
        <v>19</v>
      </c>
      <c r="S38" s="161">
        <v>1</v>
      </c>
      <c r="T38" s="161">
        <v>1</v>
      </c>
      <c r="U38" s="161" t="s">
        <v>427</v>
      </c>
      <c r="V38" s="161">
        <v>1</v>
      </c>
      <c r="W38" s="161">
        <v>1</v>
      </c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3">
        <f>IF(AND(AY38=0,(COUNTIF(D38:AT38,"*")+COUNTIF(D38:AT38,"&lt;9")+COUNTIF(CR38:CT38,"*")+COUNTIF(CR38:CT38,"&lt;9")-COUNTIF(D38,служ!$AF$3))&gt;0),0,1)</f>
        <v>1</v>
      </c>
      <c r="AV38" s="163">
        <f t="shared" si="13"/>
        <v>1</v>
      </c>
      <c r="AW38" s="163">
        <f t="shared" si="14"/>
        <v>1</v>
      </c>
      <c r="AX38" s="164">
        <f>IF(OR(F38="",F38=служ!$AF$3),0,1)</f>
        <v>0</v>
      </c>
      <c r="AY38" s="164">
        <f>IF(OR(D38="",D38=служ!$AF$3),0,1)</f>
        <v>1</v>
      </c>
      <c r="AZ38" s="165">
        <f t="shared" si="15"/>
        <v>1</v>
      </c>
      <c r="BA38" s="166">
        <f t="shared" si="5"/>
        <v>1</v>
      </c>
      <c r="BB38" s="166">
        <f>IF(AND(ISBLANK(G38),$AY38=1,BB$510=1,$D38&lt;&gt;служ!$AF$3),0,1)</f>
        <v>1</v>
      </c>
      <c r="BC38" s="166">
        <f>IF(AND(ISBLANK(H38),$AY38=1,BC$510=1,$D38&lt;&gt;служ!$AF$3),0,1)</f>
        <v>1</v>
      </c>
      <c r="BD38" s="166">
        <f>IF(AND(ISBLANK(I38),$AY38=1,BD$510=1,$D38&lt;&gt;служ!$AF$3),0,1)</f>
        <v>1</v>
      </c>
      <c r="BE38" s="166">
        <f>IF(AND(ISBLANK(J38),$AY38=1,BE$510=1,$D38&lt;&gt;служ!$AF$3),0,1)</f>
        <v>1</v>
      </c>
      <c r="BF38" s="166">
        <f>IF(AND(ISBLANK(K38),$AY38=1,BF$510=1,$D38&lt;&gt;служ!$AF$3,J38&lt;&gt;"X"),0,1)</f>
        <v>1</v>
      </c>
      <c r="BG38" s="166">
        <f>IF(AND(ISBLANK(L38),$AY38=1,BG$510=1,$D38&lt;&gt;служ!$AF$3),0,1)</f>
        <v>1</v>
      </c>
      <c r="BH38" s="166">
        <f>IF(AND(ISBLANK(M38),$AY38=1,BH$510=1,$D38&lt;&gt;служ!$AF$3,L38&lt;&gt;"X"),0,1)</f>
        <v>1</v>
      </c>
      <c r="BI38" s="166">
        <f>IF(AND(ISBLANK(N38),$AY38=1,BI$510=1,$D38&lt;&gt;служ!$AF$3),0,1)</f>
        <v>1</v>
      </c>
      <c r="BJ38" s="166">
        <f>IF(AND(ISBLANK(O38),$AY38=1,BJ$510=1,$D38&lt;&gt;служ!$AF$3),0,1)</f>
        <v>1</v>
      </c>
      <c r="BK38" s="166">
        <f>IF(AND(ISBLANK(P38),$AY38=1,BK$510=1,$D38&lt;&gt;служ!$AF$3,OR(N38&lt;&gt;"X",O38&lt;&gt;"X")),0,1)</f>
        <v>1</v>
      </c>
      <c r="BL38" s="166">
        <f>IF(AND(ISBLANK(Q38),$AY38=1,BL$510=1,$D38&lt;&gt;служ!$AF$3),0,1)</f>
        <v>1</v>
      </c>
      <c r="BM38" s="166">
        <f>IF(AND(ISBLANK(R38),$AY38=1,BM$510=1,$D38&lt;&gt;служ!$AF$3,Q38&lt;&gt;"X"),0,1)</f>
        <v>1</v>
      </c>
      <c r="BN38" s="166">
        <f>IF(AND(ISBLANK(S38),$AY38=1,BN$510=1,$D38&lt;&gt;служ!$AF$3),0,1)</f>
        <v>1</v>
      </c>
      <c r="BO38" s="166">
        <f>IF(AND(ISBLANK(T38),$AY38=1,BO$510=1,$D38&lt;&gt;служ!$AF$3),0,1)</f>
        <v>1</v>
      </c>
      <c r="BP38" s="166">
        <f>IF(AND(ISBLANK(U38),$AY38=1,BP$510=1,$D38&lt;&gt;служ!$AF$3,T38&lt;&gt;"X"),0,1)</f>
        <v>1</v>
      </c>
      <c r="BQ38" s="166">
        <f>IF(AND(ISBLANK(V38),$AY38=1,BQ$510=1,$D38&lt;&gt;служ!$AF$3),0,1)</f>
        <v>1</v>
      </c>
      <c r="BR38" s="166">
        <f>IF(AND(ISBLANK(W38),$AY38=1,BR$510=1,$D38&lt;&gt;служ!$AF$3),0,1)</f>
        <v>1</v>
      </c>
      <c r="BS38" s="166">
        <f>IF(AND(ISBLANK(X38),$AY38=1,BS$510=1,$D38&lt;&gt;служ!$AF$3),0,1)</f>
        <v>1</v>
      </c>
      <c r="BT38" s="166">
        <f>IF(AND(ISBLANK(Y38),$AY38=1,BT$510=1,$D38&lt;&gt;служ!$AF$3),0,1)</f>
        <v>1</v>
      </c>
      <c r="BU38" s="166">
        <f>IF(AND(ISBLANK(Z38),$AY38=1,BU$510=1,$D38&lt;&gt;служ!$AF$3),0,1)</f>
        <v>1</v>
      </c>
      <c r="BV38" s="166">
        <f>IF(AND(ISBLANK(AA38),$AY38=1,BV$510=1,$D38&lt;&gt;служ!$AF$3),0,1)</f>
        <v>1</v>
      </c>
      <c r="BW38" s="166">
        <f>IF(AND(ISBLANK(AB38),$AY38=1,BW$510=1,$D38&lt;&gt;служ!$AF$3),0,1)</f>
        <v>1</v>
      </c>
      <c r="BX38" s="166">
        <f>IF(AND(ISBLANK(AC38),$AY38=1,BX$510=1,$D38&lt;&gt;служ!$AF$3),0,1)</f>
        <v>1</v>
      </c>
      <c r="BY38" s="166">
        <f>IF(AND(ISBLANK(AD38),$AY38=1,BY$510=1,$D38&lt;&gt;служ!$AF$3),0,1)</f>
        <v>1</v>
      </c>
      <c r="BZ38" s="166">
        <f>IF(AND(ISBLANK(AE38),$AY38=1,BZ$510=1,$D38&lt;&gt;служ!$AF$3),0,1)</f>
        <v>1</v>
      </c>
      <c r="CA38" s="166">
        <f>IF(AND(ISBLANK(AF38),$AY38=1,CA$510=1,$D38&lt;&gt;служ!$AF$3),0,1)</f>
        <v>1</v>
      </c>
      <c r="CB38" s="166">
        <f>IF(AND(ISBLANK(AG38),$AY38=1,CB$510=1,$D38&lt;&gt;служ!$AF$3),0,1)</f>
        <v>1</v>
      </c>
      <c r="CC38" s="166">
        <f>IF(AND(ISBLANK(AH38),$AY38=1,CC$510=1,$D38&lt;&gt;служ!$AF$3),0,1)</f>
        <v>1</v>
      </c>
      <c r="CD38" s="166">
        <f>IF(AND(ISBLANK(AI38),$AY38=1,CD$510=1,$D38&lt;&gt;служ!$AF$3),0,1)</f>
        <v>1</v>
      </c>
      <c r="CE38" s="166">
        <f>IF(AND(ISBLANK(AJ38),$AY38=1,CE$510=1,$D38&lt;&gt;служ!$AF$3),0,1)</f>
        <v>1</v>
      </c>
      <c r="CF38" s="166">
        <f>IF(AND(ISBLANK(AK38),$AY38=1,CF$510=1,$D38&lt;&gt;служ!$AF$3),0,1)</f>
        <v>1</v>
      </c>
      <c r="CG38" s="166">
        <f>IF(AND(ISBLANK(AL38),$AY38=1,CG$510=1,$D38&lt;&gt;служ!$AF$3),0,1)</f>
        <v>1</v>
      </c>
      <c r="CH38" s="166">
        <f>IF(AND(ISBLANK(AM38),$AY38=1,CH$510=1,$D38&lt;&gt;служ!$AF$3),0,1)</f>
        <v>1</v>
      </c>
      <c r="CI38" s="166">
        <f>IF(AND(ISBLANK(AN38),$AY38=1,CI$510=1,$D38&lt;&gt;служ!$AF$3),0,1)</f>
        <v>1</v>
      </c>
      <c r="CJ38" s="166">
        <f>IF(AND(ISBLANK(AO38),$AY38=1,CJ$510=1,$D38&lt;&gt;служ!$AF$3),0,1)</f>
        <v>1</v>
      </c>
      <c r="CK38" s="166">
        <f>IF(AND(ISBLANK(AP38),$AY38=1,CK$510=1,$D38&lt;&gt;служ!$AF$3),0,1)</f>
        <v>1</v>
      </c>
      <c r="CL38" s="166">
        <f>IF(AND(ISBLANK(AQ38),$AY38=1,CL$510=1,$D38&lt;&gt;служ!$AF$3),0,1)</f>
        <v>1</v>
      </c>
      <c r="CM38" s="166">
        <f>IF(AND(ISBLANK(AR38),$AY38=1,CM$510=1,$D38&lt;&gt;служ!$AF$3),0,1)</f>
        <v>1</v>
      </c>
      <c r="CN38" s="166">
        <f>IF(AND(ISBLANK(AS38),$AY38=1,CN$510=1,$D38&lt;&gt;служ!$AF$3),0,1)</f>
        <v>1</v>
      </c>
      <c r="CO38" s="166">
        <f>IF(AND(ISBLANK(AT38),$AY38=1,CO$510=1,$D38&lt;&gt;служ!$AF$3),0,1)</f>
        <v>1</v>
      </c>
      <c r="CP38" s="2">
        <f t="shared" si="16"/>
        <v>1</v>
      </c>
      <c r="CQ38" s="2">
        <v>1</v>
      </c>
      <c r="CR38" s="161" t="s">
        <v>450</v>
      </c>
      <c r="CS38" s="161" t="s">
        <v>359</v>
      </c>
      <c r="CT38" s="161">
        <v>4</v>
      </c>
      <c r="CU38" s="167">
        <f t="shared" si="7"/>
        <v>16</v>
      </c>
      <c r="CV38" s="28">
        <f t="shared" si="8"/>
        <v>1</v>
      </c>
      <c r="CW38" s="28">
        <f t="shared" si="9"/>
        <v>1</v>
      </c>
      <c r="CX38" s="28">
        <f t="shared" si="10"/>
        <v>1</v>
      </c>
      <c r="CY38" s="20">
        <f t="shared" si="11"/>
        <v>1</v>
      </c>
      <c r="CZ38" s="20">
        <f t="shared" si="12"/>
        <v>1</v>
      </c>
    </row>
    <row r="39" spans="2:104" s="20" customFormat="1">
      <c r="B39" s="107">
        <v>30</v>
      </c>
      <c r="C39" s="25">
        <v>6030</v>
      </c>
      <c r="D39" s="108">
        <v>4</v>
      </c>
      <c r="E39" s="168"/>
      <c r="F39" s="169"/>
      <c r="G39" s="161">
        <v>2</v>
      </c>
      <c r="H39" s="161">
        <v>1</v>
      </c>
      <c r="I39" s="161">
        <v>3</v>
      </c>
      <c r="J39" s="161">
        <v>3</v>
      </c>
      <c r="K39" s="161" t="s">
        <v>18</v>
      </c>
      <c r="L39" s="161">
        <v>1</v>
      </c>
      <c r="M39" s="161" t="s">
        <v>16</v>
      </c>
      <c r="N39" s="161">
        <v>1</v>
      </c>
      <c r="O39" s="161">
        <v>2</v>
      </c>
      <c r="P39" s="161" t="s">
        <v>16</v>
      </c>
      <c r="Q39" s="161">
        <v>2</v>
      </c>
      <c r="R39" s="161" t="s">
        <v>19</v>
      </c>
      <c r="S39" s="161">
        <v>1</v>
      </c>
      <c r="T39" s="161">
        <v>1</v>
      </c>
      <c r="U39" s="161" t="s">
        <v>425</v>
      </c>
      <c r="V39" s="161">
        <v>1</v>
      </c>
      <c r="W39" s="161">
        <v>2</v>
      </c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3">
        <f>IF(AND(AY39=0,(COUNTIF(D39:AT39,"*")+COUNTIF(D39:AT39,"&lt;9")+COUNTIF(CR39:CT39,"*")+COUNTIF(CR39:CT39,"&lt;9")-COUNTIF(D39,служ!$AF$3))&gt;0),0,1)</f>
        <v>1</v>
      </c>
      <c r="AV39" s="163">
        <f t="shared" si="13"/>
        <v>1</v>
      </c>
      <c r="AW39" s="163">
        <f t="shared" si="14"/>
        <v>1</v>
      </c>
      <c r="AX39" s="164">
        <f>IF(OR(F39="",F39=служ!$AF$3),0,1)</f>
        <v>0</v>
      </c>
      <c r="AY39" s="164">
        <f>IF(OR(D39="",D39=служ!$AF$3),0,1)</f>
        <v>1</v>
      </c>
      <c r="AZ39" s="165">
        <f t="shared" si="15"/>
        <v>1</v>
      </c>
      <c r="BA39" s="166">
        <f t="shared" si="5"/>
        <v>1</v>
      </c>
      <c r="BB39" s="166">
        <f>IF(AND(ISBLANK(G39),$AY39=1,BB$510=1,$D39&lt;&gt;служ!$AF$3),0,1)</f>
        <v>1</v>
      </c>
      <c r="BC39" s="166">
        <f>IF(AND(ISBLANK(H39),$AY39=1,BC$510=1,$D39&lt;&gt;служ!$AF$3),0,1)</f>
        <v>1</v>
      </c>
      <c r="BD39" s="166">
        <f>IF(AND(ISBLANK(I39),$AY39=1,BD$510=1,$D39&lt;&gt;служ!$AF$3),0,1)</f>
        <v>1</v>
      </c>
      <c r="BE39" s="166">
        <f>IF(AND(ISBLANK(J39),$AY39=1,BE$510=1,$D39&lt;&gt;служ!$AF$3),0,1)</f>
        <v>1</v>
      </c>
      <c r="BF39" s="166">
        <f>IF(AND(ISBLANK(K39),$AY39=1,BF$510=1,$D39&lt;&gt;служ!$AF$3,J39&lt;&gt;"X"),0,1)</f>
        <v>1</v>
      </c>
      <c r="BG39" s="166">
        <f>IF(AND(ISBLANK(L39),$AY39=1,BG$510=1,$D39&lt;&gt;служ!$AF$3),0,1)</f>
        <v>1</v>
      </c>
      <c r="BH39" s="166">
        <f>IF(AND(ISBLANK(M39),$AY39=1,BH$510=1,$D39&lt;&gt;служ!$AF$3,L39&lt;&gt;"X"),0,1)</f>
        <v>1</v>
      </c>
      <c r="BI39" s="166">
        <f>IF(AND(ISBLANK(N39),$AY39=1,BI$510=1,$D39&lt;&gt;служ!$AF$3),0,1)</f>
        <v>1</v>
      </c>
      <c r="BJ39" s="166">
        <f>IF(AND(ISBLANK(O39),$AY39=1,BJ$510=1,$D39&lt;&gt;служ!$AF$3),0,1)</f>
        <v>1</v>
      </c>
      <c r="BK39" s="166">
        <f>IF(AND(ISBLANK(P39),$AY39=1,BK$510=1,$D39&lt;&gt;служ!$AF$3,OR(N39&lt;&gt;"X",O39&lt;&gt;"X")),0,1)</f>
        <v>1</v>
      </c>
      <c r="BL39" s="166">
        <f>IF(AND(ISBLANK(Q39),$AY39=1,BL$510=1,$D39&lt;&gt;служ!$AF$3),0,1)</f>
        <v>1</v>
      </c>
      <c r="BM39" s="166">
        <f>IF(AND(ISBLANK(R39),$AY39=1,BM$510=1,$D39&lt;&gt;служ!$AF$3,Q39&lt;&gt;"X"),0,1)</f>
        <v>1</v>
      </c>
      <c r="BN39" s="166">
        <f>IF(AND(ISBLANK(S39),$AY39=1,BN$510=1,$D39&lt;&gt;служ!$AF$3),0,1)</f>
        <v>1</v>
      </c>
      <c r="BO39" s="166">
        <f>IF(AND(ISBLANK(T39),$AY39=1,BO$510=1,$D39&lt;&gt;служ!$AF$3),0,1)</f>
        <v>1</v>
      </c>
      <c r="BP39" s="166">
        <f>IF(AND(ISBLANK(U39),$AY39=1,BP$510=1,$D39&lt;&gt;служ!$AF$3,T39&lt;&gt;"X"),0,1)</f>
        <v>1</v>
      </c>
      <c r="BQ39" s="166">
        <f>IF(AND(ISBLANK(V39),$AY39=1,BQ$510=1,$D39&lt;&gt;служ!$AF$3),0,1)</f>
        <v>1</v>
      </c>
      <c r="BR39" s="166">
        <f>IF(AND(ISBLANK(W39),$AY39=1,BR$510=1,$D39&lt;&gt;служ!$AF$3),0,1)</f>
        <v>1</v>
      </c>
      <c r="BS39" s="166">
        <f>IF(AND(ISBLANK(X39),$AY39=1,BS$510=1,$D39&lt;&gt;служ!$AF$3),0,1)</f>
        <v>1</v>
      </c>
      <c r="BT39" s="166">
        <f>IF(AND(ISBLANK(Y39),$AY39=1,BT$510=1,$D39&lt;&gt;служ!$AF$3),0,1)</f>
        <v>1</v>
      </c>
      <c r="BU39" s="166">
        <f>IF(AND(ISBLANK(Z39),$AY39=1,BU$510=1,$D39&lt;&gt;служ!$AF$3),0,1)</f>
        <v>1</v>
      </c>
      <c r="BV39" s="166">
        <f>IF(AND(ISBLANK(AA39),$AY39=1,BV$510=1,$D39&lt;&gt;служ!$AF$3),0,1)</f>
        <v>1</v>
      </c>
      <c r="BW39" s="166">
        <f>IF(AND(ISBLANK(AB39),$AY39=1,BW$510=1,$D39&lt;&gt;служ!$AF$3),0,1)</f>
        <v>1</v>
      </c>
      <c r="BX39" s="166">
        <f>IF(AND(ISBLANK(AC39),$AY39=1,BX$510=1,$D39&lt;&gt;служ!$AF$3),0,1)</f>
        <v>1</v>
      </c>
      <c r="BY39" s="166">
        <f>IF(AND(ISBLANK(AD39),$AY39=1,BY$510=1,$D39&lt;&gt;служ!$AF$3),0,1)</f>
        <v>1</v>
      </c>
      <c r="BZ39" s="166">
        <f>IF(AND(ISBLANK(AE39),$AY39=1,BZ$510=1,$D39&lt;&gt;служ!$AF$3),0,1)</f>
        <v>1</v>
      </c>
      <c r="CA39" s="166">
        <f>IF(AND(ISBLANK(AF39),$AY39=1,CA$510=1,$D39&lt;&gt;служ!$AF$3),0,1)</f>
        <v>1</v>
      </c>
      <c r="CB39" s="166">
        <f>IF(AND(ISBLANK(AG39),$AY39=1,CB$510=1,$D39&lt;&gt;служ!$AF$3),0,1)</f>
        <v>1</v>
      </c>
      <c r="CC39" s="166">
        <f>IF(AND(ISBLANK(AH39),$AY39=1,CC$510=1,$D39&lt;&gt;служ!$AF$3),0,1)</f>
        <v>1</v>
      </c>
      <c r="CD39" s="166">
        <f>IF(AND(ISBLANK(AI39),$AY39=1,CD$510=1,$D39&lt;&gt;служ!$AF$3),0,1)</f>
        <v>1</v>
      </c>
      <c r="CE39" s="166">
        <f>IF(AND(ISBLANK(AJ39),$AY39=1,CE$510=1,$D39&lt;&gt;служ!$AF$3),0,1)</f>
        <v>1</v>
      </c>
      <c r="CF39" s="166">
        <f>IF(AND(ISBLANK(AK39),$AY39=1,CF$510=1,$D39&lt;&gt;служ!$AF$3),0,1)</f>
        <v>1</v>
      </c>
      <c r="CG39" s="166">
        <f>IF(AND(ISBLANK(AL39),$AY39=1,CG$510=1,$D39&lt;&gt;служ!$AF$3),0,1)</f>
        <v>1</v>
      </c>
      <c r="CH39" s="166">
        <f>IF(AND(ISBLANK(AM39),$AY39=1,CH$510=1,$D39&lt;&gt;служ!$AF$3),0,1)</f>
        <v>1</v>
      </c>
      <c r="CI39" s="166">
        <f>IF(AND(ISBLANK(AN39),$AY39=1,CI$510=1,$D39&lt;&gt;служ!$AF$3),0,1)</f>
        <v>1</v>
      </c>
      <c r="CJ39" s="166">
        <f>IF(AND(ISBLANK(AO39),$AY39=1,CJ$510=1,$D39&lt;&gt;служ!$AF$3),0,1)</f>
        <v>1</v>
      </c>
      <c r="CK39" s="166">
        <f>IF(AND(ISBLANK(AP39),$AY39=1,CK$510=1,$D39&lt;&gt;служ!$AF$3),0,1)</f>
        <v>1</v>
      </c>
      <c r="CL39" s="166">
        <f>IF(AND(ISBLANK(AQ39),$AY39=1,CL$510=1,$D39&lt;&gt;служ!$AF$3),0,1)</f>
        <v>1</v>
      </c>
      <c r="CM39" s="166">
        <f>IF(AND(ISBLANK(AR39),$AY39=1,CM$510=1,$D39&lt;&gt;служ!$AF$3),0,1)</f>
        <v>1</v>
      </c>
      <c r="CN39" s="166">
        <f>IF(AND(ISBLANK(AS39),$AY39=1,CN$510=1,$D39&lt;&gt;служ!$AF$3),0,1)</f>
        <v>1</v>
      </c>
      <c r="CO39" s="166">
        <f>IF(AND(ISBLANK(AT39),$AY39=1,CO$510=1,$D39&lt;&gt;служ!$AF$3),0,1)</f>
        <v>1</v>
      </c>
      <c r="CP39" s="2">
        <f t="shared" si="16"/>
        <v>1</v>
      </c>
      <c r="CQ39" s="2">
        <v>1</v>
      </c>
      <c r="CR39" s="161" t="s">
        <v>450</v>
      </c>
      <c r="CS39" s="161" t="s">
        <v>360</v>
      </c>
      <c r="CT39" s="161">
        <v>5</v>
      </c>
      <c r="CU39" s="167">
        <f t="shared" si="7"/>
        <v>20</v>
      </c>
      <c r="CV39" s="28">
        <f t="shared" si="8"/>
        <v>1</v>
      </c>
      <c r="CW39" s="28">
        <f t="shared" si="9"/>
        <v>1</v>
      </c>
      <c r="CX39" s="28">
        <f t="shared" si="10"/>
        <v>1</v>
      </c>
      <c r="CY39" s="20">
        <f t="shared" si="11"/>
        <v>1</v>
      </c>
      <c r="CZ39" s="20">
        <f t="shared" si="12"/>
        <v>1</v>
      </c>
    </row>
    <row r="40" spans="2:104" s="20" customFormat="1">
      <c r="B40" s="107">
        <v>31</v>
      </c>
      <c r="C40" s="25">
        <v>6031</v>
      </c>
      <c r="D40" s="108">
        <v>3</v>
      </c>
      <c r="E40" s="168"/>
      <c r="F40" s="169"/>
      <c r="G40" s="161">
        <v>2</v>
      </c>
      <c r="H40" s="161">
        <v>1</v>
      </c>
      <c r="I40" s="161">
        <v>3</v>
      </c>
      <c r="J40" s="161">
        <v>3</v>
      </c>
      <c r="K40" s="161" t="s">
        <v>18</v>
      </c>
      <c r="L40" s="161">
        <v>0</v>
      </c>
      <c r="M40" s="161" t="s">
        <v>16</v>
      </c>
      <c r="N40" s="161">
        <v>1</v>
      </c>
      <c r="O40" s="161">
        <v>1</v>
      </c>
      <c r="P40" s="161" t="s">
        <v>16</v>
      </c>
      <c r="Q40" s="161">
        <v>2</v>
      </c>
      <c r="R40" s="161" t="s">
        <v>19</v>
      </c>
      <c r="S40" s="161">
        <v>1</v>
      </c>
      <c r="T40" s="161">
        <v>1</v>
      </c>
      <c r="U40" s="161" t="s">
        <v>425</v>
      </c>
      <c r="V40" s="161">
        <v>1</v>
      </c>
      <c r="W40" s="161">
        <v>2</v>
      </c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3">
        <f>IF(AND(AY40=0,(COUNTIF(D40:AT40,"*")+COUNTIF(D40:AT40,"&lt;9")+COUNTIF(CR40:CT40,"*")+COUNTIF(CR40:CT40,"&lt;9")-COUNTIF(D40,служ!$AF$3))&gt;0),0,1)</f>
        <v>1</v>
      </c>
      <c r="AV40" s="163">
        <f t="shared" si="13"/>
        <v>1</v>
      </c>
      <c r="AW40" s="163">
        <f t="shared" si="14"/>
        <v>1</v>
      </c>
      <c r="AX40" s="164">
        <f>IF(OR(F40="",F40=служ!$AF$3),0,1)</f>
        <v>0</v>
      </c>
      <c r="AY40" s="164">
        <f>IF(OR(D40="",D40=служ!$AF$3),0,1)</f>
        <v>1</v>
      </c>
      <c r="AZ40" s="165">
        <f t="shared" si="15"/>
        <v>1</v>
      </c>
      <c r="BA40" s="166">
        <f t="shared" si="5"/>
        <v>1</v>
      </c>
      <c r="BB40" s="166">
        <f>IF(AND(ISBLANK(G40),$AY40=1,BB$510=1,$D40&lt;&gt;служ!$AF$3),0,1)</f>
        <v>1</v>
      </c>
      <c r="BC40" s="166">
        <f>IF(AND(ISBLANK(H40),$AY40=1,BC$510=1,$D40&lt;&gt;служ!$AF$3),0,1)</f>
        <v>1</v>
      </c>
      <c r="BD40" s="166">
        <f>IF(AND(ISBLANK(I40),$AY40=1,BD$510=1,$D40&lt;&gt;служ!$AF$3),0,1)</f>
        <v>1</v>
      </c>
      <c r="BE40" s="166">
        <f>IF(AND(ISBLANK(J40),$AY40=1,BE$510=1,$D40&lt;&gt;служ!$AF$3),0,1)</f>
        <v>1</v>
      </c>
      <c r="BF40" s="166">
        <f>IF(AND(ISBLANK(K40),$AY40=1,BF$510=1,$D40&lt;&gt;служ!$AF$3,J40&lt;&gt;"X"),0,1)</f>
        <v>1</v>
      </c>
      <c r="BG40" s="166">
        <f>IF(AND(ISBLANK(L40),$AY40=1,BG$510=1,$D40&lt;&gt;служ!$AF$3),0,1)</f>
        <v>1</v>
      </c>
      <c r="BH40" s="166">
        <f>IF(AND(ISBLANK(M40),$AY40=1,BH$510=1,$D40&lt;&gt;служ!$AF$3,L40&lt;&gt;"X"),0,1)</f>
        <v>1</v>
      </c>
      <c r="BI40" s="166">
        <f>IF(AND(ISBLANK(N40),$AY40=1,BI$510=1,$D40&lt;&gt;служ!$AF$3),0,1)</f>
        <v>1</v>
      </c>
      <c r="BJ40" s="166">
        <f>IF(AND(ISBLANK(O40),$AY40=1,BJ$510=1,$D40&lt;&gt;служ!$AF$3),0,1)</f>
        <v>1</v>
      </c>
      <c r="BK40" s="166">
        <f>IF(AND(ISBLANK(P40),$AY40=1,BK$510=1,$D40&lt;&gt;служ!$AF$3,OR(N40&lt;&gt;"X",O40&lt;&gt;"X")),0,1)</f>
        <v>1</v>
      </c>
      <c r="BL40" s="166">
        <f>IF(AND(ISBLANK(Q40),$AY40=1,BL$510=1,$D40&lt;&gt;служ!$AF$3),0,1)</f>
        <v>1</v>
      </c>
      <c r="BM40" s="166">
        <f>IF(AND(ISBLANK(R40),$AY40=1,BM$510=1,$D40&lt;&gt;служ!$AF$3,Q40&lt;&gt;"X"),0,1)</f>
        <v>1</v>
      </c>
      <c r="BN40" s="166">
        <f>IF(AND(ISBLANK(S40),$AY40=1,BN$510=1,$D40&lt;&gt;служ!$AF$3),0,1)</f>
        <v>1</v>
      </c>
      <c r="BO40" s="166">
        <f>IF(AND(ISBLANK(T40),$AY40=1,BO$510=1,$D40&lt;&gt;служ!$AF$3),0,1)</f>
        <v>1</v>
      </c>
      <c r="BP40" s="166">
        <f>IF(AND(ISBLANK(U40),$AY40=1,BP$510=1,$D40&lt;&gt;служ!$AF$3,T40&lt;&gt;"X"),0,1)</f>
        <v>1</v>
      </c>
      <c r="BQ40" s="166">
        <f>IF(AND(ISBLANK(V40),$AY40=1,BQ$510=1,$D40&lt;&gt;служ!$AF$3),0,1)</f>
        <v>1</v>
      </c>
      <c r="BR40" s="166">
        <f>IF(AND(ISBLANK(W40),$AY40=1,BR$510=1,$D40&lt;&gt;служ!$AF$3),0,1)</f>
        <v>1</v>
      </c>
      <c r="BS40" s="166">
        <f>IF(AND(ISBLANK(X40),$AY40=1,BS$510=1,$D40&lt;&gt;служ!$AF$3),0,1)</f>
        <v>1</v>
      </c>
      <c r="BT40" s="166">
        <f>IF(AND(ISBLANK(Y40),$AY40=1,BT$510=1,$D40&lt;&gt;служ!$AF$3),0,1)</f>
        <v>1</v>
      </c>
      <c r="BU40" s="166">
        <f>IF(AND(ISBLANK(Z40),$AY40=1,BU$510=1,$D40&lt;&gt;служ!$AF$3),0,1)</f>
        <v>1</v>
      </c>
      <c r="BV40" s="166">
        <f>IF(AND(ISBLANK(AA40),$AY40=1,BV$510=1,$D40&lt;&gt;служ!$AF$3),0,1)</f>
        <v>1</v>
      </c>
      <c r="BW40" s="166">
        <f>IF(AND(ISBLANK(AB40),$AY40=1,BW$510=1,$D40&lt;&gt;служ!$AF$3),0,1)</f>
        <v>1</v>
      </c>
      <c r="BX40" s="166">
        <f>IF(AND(ISBLANK(AC40),$AY40=1,BX$510=1,$D40&lt;&gt;служ!$AF$3),0,1)</f>
        <v>1</v>
      </c>
      <c r="BY40" s="166">
        <f>IF(AND(ISBLANK(AD40),$AY40=1,BY$510=1,$D40&lt;&gt;служ!$AF$3),0,1)</f>
        <v>1</v>
      </c>
      <c r="BZ40" s="166">
        <f>IF(AND(ISBLANK(AE40),$AY40=1,BZ$510=1,$D40&lt;&gt;служ!$AF$3),0,1)</f>
        <v>1</v>
      </c>
      <c r="CA40" s="166">
        <f>IF(AND(ISBLANK(AF40),$AY40=1,CA$510=1,$D40&lt;&gt;служ!$AF$3),0,1)</f>
        <v>1</v>
      </c>
      <c r="CB40" s="166">
        <f>IF(AND(ISBLANK(AG40),$AY40=1,CB$510=1,$D40&lt;&gt;служ!$AF$3),0,1)</f>
        <v>1</v>
      </c>
      <c r="CC40" s="166">
        <f>IF(AND(ISBLANK(AH40),$AY40=1,CC$510=1,$D40&lt;&gt;служ!$AF$3),0,1)</f>
        <v>1</v>
      </c>
      <c r="CD40" s="166">
        <f>IF(AND(ISBLANK(AI40),$AY40=1,CD$510=1,$D40&lt;&gt;служ!$AF$3),0,1)</f>
        <v>1</v>
      </c>
      <c r="CE40" s="166">
        <f>IF(AND(ISBLANK(AJ40),$AY40=1,CE$510=1,$D40&lt;&gt;служ!$AF$3),0,1)</f>
        <v>1</v>
      </c>
      <c r="CF40" s="166">
        <f>IF(AND(ISBLANK(AK40),$AY40=1,CF$510=1,$D40&lt;&gt;служ!$AF$3),0,1)</f>
        <v>1</v>
      </c>
      <c r="CG40" s="166">
        <f>IF(AND(ISBLANK(AL40),$AY40=1,CG$510=1,$D40&lt;&gt;служ!$AF$3),0,1)</f>
        <v>1</v>
      </c>
      <c r="CH40" s="166">
        <f>IF(AND(ISBLANK(AM40),$AY40=1,CH$510=1,$D40&lt;&gt;служ!$AF$3),0,1)</f>
        <v>1</v>
      </c>
      <c r="CI40" s="166">
        <f>IF(AND(ISBLANK(AN40),$AY40=1,CI$510=1,$D40&lt;&gt;служ!$AF$3),0,1)</f>
        <v>1</v>
      </c>
      <c r="CJ40" s="166">
        <f>IF(AND(ISBLANK(AO40),$AY40=1,CJ$510=1,$D40&lt;&gt;служ!$AF$3),0,1)</f>
        <v>1</v>
      </c>
      <c r="CK40" s="166">
        <f>IF(AND(ISBLANK(AP40),$AY40=1,CK$510=1,$D40&lt;&gt;служ!$AF$3),0,1)</f>
        <v>1</v>
      </c>
      <c r="CL40" s="166">
        <f>IF(AND(ISBLANK(AQ40),$AY40=1,CL$510=1,$D40&lt;&gt;служ!$AF$3),0,1)</f>
        <v>1</v>
      </c>
      <c r="CM40" s="166">
        <f>IF(AND(ISBLANK(AR40),$AY40=1,CM$510=1,$D40&lt;&gt;служ!$AF$3),0,1)</f>
        <v>1</v>
      </c>
      <c r="CN40" s="166">
        <f>IF(AND(ISBLANK(AS40),$AY40=1,CN$510=1,$D40&lt;&gt;служ!$AF$3),0,1)</f>
        <v>1</v>
      </c>
      <c r="CO40" s="166">
        <f>IF(AND(ISBLANK(AT40),$AY40=1,CO$510=1,$D40&lt;&gt;служ!$AF$3),0,1)</f>
        <v>1</v>
      </c>
      <c r="CP40" s="2">
        <f t="shared" si="16"/>
        <v>1</v>
      </c>
      <c r="CQ40" s="2">
        <v>1</v>
      </c>
      <c r="CR40" s="161" t="s">
        <v>450</v>
      </c>
      <c r="CS40" s="161" t="s">
        <v>359</v>
      </c>
      <c r="CT40" s="161">
        <v>5</v>
      </c>
      <c r="CU40" s="167">
        <f t="shared" si="7"/>
        <v>18</v>
      </c>
      <c r="CV40" s="28">
        <f t="shared" si="8"/>
        <v>1</v>
      </c>
      <c r="CW40" s="28">
        <f t="shared" si="9"/>
        <v>1</v>
      </c>
      <c r="CX40" s="28">
        <f t="shared" si="10"/>
        <v>1</v>
      </c>
      <c r="CY40" s="20">
        <f t="shared" si="11"/>
        <v>1</v>
      </c>
      <c r="CZ40" s="20">
        <f t="shared" si="12"/>
        <v>1</v>
      </c>
    </row>
    <row r="41" spans="2:104" s="20" customFormat="1">
      <c r="B41" s="107">
        <v>32</v>
      </c>
      <c r="C41" s="25">
        <v>6032</v>
      </c>
      <c r="D41" s="108">
        <v>4</v>
      </c>
      <c r="E41" s="168"/>
      <c r="F41" s="169"/>
      <c r="G41" s="161">
        <v>2</v>
      </c>
      <c r="H41" s="161">
        <v>1</v>
      </c>
      <c r="I41" s="161">
        <v>3</v>
      </c>
      <c r="J41" s="161">
        <v>3</v>
      </c>
      <c r="K41" s="161" t="s">
        <v>17</v>
      </c>
      <c r="L41" s="161">
        <v>1</v>
      </c>
      <c r="M41" s="161" t="s">
        <v>16</v>
      </c>
      <c r="N41" s="161">
        <v>0</v>
      </c>
      <c r="O41" s="161">
        <v>0</v>
      </c>
      <c r="P41" s="161" t="s">
        <v>16</v>
      </c>
      <c r="Q41" s="161">
        <v>2</v>
      </c>
      <c r="R41" s="161" t="s">
        <v>16</v>
      </c>
      <c r="S41" s="161">
        <v>1</v>
      </c>
      <c r="T41" s="161">
        <v>1</v>
      </c>
      <c r="U41" s="161" t="s">
        <v>427</v>
      </c>
      <c r="V41" s="161">
        <v>1</v>
      </c>
      <c r="W41" s="161">
        <v>2</v>
      </c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3">
        <f>IF(AND(AY41=0,(COUNTIF(D41:AT41,"*")+COUNTIF(D41:AT41,"&lt;9")+COUNTIF(CR41:CT41,"*")+COUNTIF(CR41:CT41,"&lt;9")-COUNTIF(D41,служ!$AF$3))&gt;0),0,1)</f>
        <v>1</v>
      </c>
      <c r="AV41" s="163">
        <f t="shared" si="13"/>
        <v>1</v>
      </c>
      <c r="AW41" s="163">
        <f t="shared" si="14"/>
        <v>1</v>
      </c>
      <c r="AX41" s="164">
        <f>IF(OR(F41="",F41=служ!$AF$3),0,1)</f>
        <v>0</v>
      </c>
      <c r="AY41" s="164">
        <f>IF(OR(D41="",D41=служ!$AF$3),0,1)</f>
        <v>1</v>
      </c>
      <c r="AZ41" s="165">
        <f t="shared" si="15"/>
        <v>1</v>
      </c>
      <c r="BA41" s="166">
        <f t="shared" si="5"/>
        <v>1</v>
      </c>
      <c r="BB41" s="166">
        <f>IF(AND(ISBLANK(G41),$AY41=1,BB$510=1,$D41&lt;&gt;служ!$AF$3),0,1)</f>
        <v>1</v>
      </c>
      <c r="BC41" s="166">
        <f>IF(AND(ISBLANK(H41),$AY41=1,BC$510=1,$D41&lt;&gt;служ!$AF$3),0,1)</f>
        <v>1</v>
      </c>
      <c r="BD41" s="166">
        <f>IF(AND(ISBLANK(I41),$AY41=1,BD$510=1,$D41&lt;&gt;служ!$AF$3),0,1)</f>
        <v>1</v>
      </c>
      <c r="BE41" s="166">
        <f>IF(AND(ISBLANK(J41),$AY41=1,BE$510=1,$D41&lt;&gt;служ!$AF$3),0,1)</f>
        <v>1</v>
      </c>
      <c r="BF41" s="166">
        <f>IF(AND(ISBLANK(K41),$AY41=1,BF$510=1,$D41&lt;&gt;служ!$AF$3,J41&lt;&gt;"X"),0,1)</f>
        <v>1</v>
      </c>
      <c r="BG41" s="166">
        <f>IF(AND(ISBLANK(L41),$AY41=1,BG$510=1,$D41&lt;&gt;служ!$AF$3),0,1)</f>
        <v>1</v>
      </c>
      <c r="BH41" s="166">
        <f>IF(AND(ISBLANK(M41),$AY41=1,BH$510=1,$D41&lt;&gt;служ!$AF$3,L41&lt;&gt;"X"),0,1)</f>
        <v>1</v>
      </c>
      <c r="BI41" s="166">
        <f>IF(AND(ISBLANK(N41),$AY41=1,BI$510=1,$D41&lt;&gt;служ!$AF$3),0,1)</f>
        <v>1</v>
      </c>
      <c r="BJ41" s="166">
        <f>IF(AND(ISBLANK(O41),$AY41=1,BJ$510=1,$D41&lt;&gt;служ!$AF$3),0,1)</f>
        <v>1</v>
      </c>
      <c r="BK41" s="166">
        <f>IF(AND(ISBLANK(P41),$AY41=1,BK$510=1,$D41&lt;&gt;служ!$AF$3,OR(N41&lt;&gt;"X",O41&lt;&gt;"X")),0,1)</f>
        <v>1</v>
      </c>
      <c r="BL41" s="166">
        <f>IF(AND(ISBLANK(Q41),$AY41=1,BL$510=1,$D41&lt;&gt;служ!$AF$3),0,1)</f>
        <v>1</v>
      </c>
      <c r="BM41" s="166">
        <f>IF(AND(ISBLANK(R41),$AY41=1,BM$510=1,$D41&lt;&gt;служ!$AF$3,Q41&lt;&gt;"X"),0,1)</f>
        <v>1</v>
      </c>
      <c r="BN41" s="166">
        <f>IF(AND(ISBLANK(S41),$AY41=1,BN$510=1,$D41&lt;&gt;служ!$AF$3),0,1)</f>
        <v>1</v>
      </c>
      <c r="BO41" s="166">
        <f>IF(AND(ISBLANK(T41),$AY41=1,BO$510=1,$D41&lt;&gt;служ!$AF$3),0,1)</f>
        <v>1</v>
      </c>
      <c r="BP41" s="166">
        <f>IF(AND(ISBLANK(U41),$AY41=1,BP$510=1,$D41&lt;&gt;служ!$AF$3,T41&lt;&gt;"X"),0,1)</f>
        <v>1</v>
      </c>
      <c r="BQ41" s="166">
        <f>IF(AND(ISBLANK(V41),$AY41=1,BQ$510=1,$D41&lt;&gt;служ!$AF$3),0,1)</f>
        <v>1</v>
      </c>
      <c r="BR41" s="166">
        <f>IF(AND(ISBLANK(W41),$AY41=1,BR$510=1,$D41&lt;&gt;служ!$AF$3),0,1)</f>
        <v>1</v>
      </c>
      <c r="BS41" s="166">
        <f>IF(AND(ISBLANK(X41),$AY41=1,BS$510=1,$D41&lt;&gt;служ!$AF$3),0,1)</f>
        <v>1</v>
      </c>
      <c r="BT41" s="166">
        <f>IF(AND(ISBLANK(Y41),$AY41=1,BT$510=1,$D41&lt;&gt;служ!$AF$3),0,1)</f>
        <v>1</v>
      </c>
      <c r="BU41" s="166">
        <f>IF(AND(ISBLANK(Z41),$AY41=1,BU$510=1,$D41&lt;&gt;служ!$AF$3),0,1)</f>
        <v>1</v>
      </c>
      <c r="BV41" s="166">
        <f>IF(AND(ISBLANK(AA41),$AY41=1,BV$510=1,$D41&lt;&gt;служ!$AF$3),0,1)</f>
        <v>1</v>
      </c>
      <c r="BW41" s="166">
        <f>IF(AND(ISBLANK(AB41),$AY41=1,BW$510=1,$D41&lt;&gt;служ!$AF$3),0,1)</f>
        <v>1</v>
      </c>
      <c r="BX41" s="166">
        <f>IF(AND(ISBLANK(AC41),$AY41=1,BX$510=1,$D41&lt;&gt;служ!$AF$3),0,1)</f>
        <v>1</v>
      </c>
      <c r="BY41" s="166">
        <f>IF(AND(ISBLANK(AD41),$AY41=1,BY$510=1,$D41&lt;&gt;служ!$AF$3),0,1)</f>
        <v>1</v>
      </c>
      <c r="BZ41" s="166">
        <f>IF(AND(ISBLANK(AE41),$AY41=1,BZ$510=1,$D41&lt;&gt;служ!$AF$3),0,1)</f>
        <v>1</v>
      </c>
      <c r="CA41" s="166">
        <f>IF(AND(ISBLANK(AF41),$AY41=1,CA$510=1,$D41&lt;&gt;служ!$AF$3),0,1)</f>
        <v>1</v>
      </c>
      <c r="CB41" s="166">
        <f>IF(AND(ISBLANK(AG41),$AY41=1,CB$510=1,$D41&lt;&gt;служ!$AF$3),0,1)</f>
        <v>1</v>
      </c>
      <c r="CC41" s="166">
        <f>IF(AND(ISBLANK(AH41),$AY41=1,CC$510=1,$D41&lt;&gt;служ!$AF$3),0,1)</f>
        <v>1</v>
      </c>
      <c r="CD41" s="166">
        <f>IF(AND(ISBLANK(AI41),$AY41=1,CD$510=1,$D41&lt;&gt;служ!$AF$3),0,1)</f>
        <v>1</v>
      </c>
      <c r="CE41" s="166">
        <f>IF(AND(ISBLANK(AJ41),$AY41=1,CE$510=1,$D41&lt;&gt;служ!$AF$3),0,1)</f>
        <v>1</v>
      </c>
      <c r="CF41" s="166">
        <f>IF(AND(ISBLANK(AK41),$AY41=1,CF$510=1,$D41&lt;&gt;служ!$AF$3),0,1)</f>
        <v>1</v>
      </c>
      <c r="CG41" s="166">
        <f>IF(AND(ISBLANK(AL41),$AY41=1,CG$510=1,$D41&lt;&gt;служ!$AF$3),0,1)</f>
        <v>1</v>
      </c>
      <c r="CH41" s="166">
        <f>IF(AND(ISBLANK(AM41),$AY41=1,CH$510=1,$D41&lt;&gt;служ!$AF$3),0,1)</f>
        <v>1</v>
      </c>
      <c r="CI41" s="166">
        <f>IF(AND(ISBLANK(AN41),$AY41=1,CI$510=1,$D41&lt;&gt;служ!$AF$3),0,1)</f>
        <v>1</v>
      </c>
      <c r="CJ41" s="166">
        <f>IF(AND(ISBLANK(AO41),$AY41=1,CJ$510=1,$D41&lt;&gt;служ!$AF$3),0,1)</f>
        <v>1</v>
      </c>
      <c r="CK41" s="166">
        <f>IF(AND(ISBLANK(AP41),$AY41=1,CK$510=1,$D41&lt;&gt;служ!$AF$3),0,1)</f>
        <v>1</v>
      </c>
      <c r="CL41" s="166">
        <f>IF(AND(ISBLANK(AQ41),$AY41=1,CL$510=1,$D41&lt;&gt;служ!$AF$3),0,1)</f>
        <v>1</v>
      </c>
      <c r="CM41" s="166">
        <f>IF(AND(ISBLANK(AR41),$AY41=1,CM$510=1,$D41&lt;&gt;служ!$AF$3),0,1)</f>
        <v>1</v>
      </c>
      <c r="CN41" s="166">
        <f>IF(AND(ISBLANK(AS41),$AY41=1,CN$510=1,$D41&lt;&gt;служ!$AF$3),0,1)</f>
        <v>1</v>
      </c>
      <c r="CO41" s="166">
        <f>IF(AND(ISBLANK(AT41),$AY41=1,CO$510=1,$D41&lt;&gt;служ!$AF$3),0,1)</f>
        <v>1</v>
      </c>
      <c r="CP41" s="2">
        <f t="shared" si="16"/>
        <v>1</v>
      </c>
      <c r="CQ41" s="2">
        <v>1</v>
      </c>
      <c r="CR41" s="161" t="s">
        <v>450</v>
      </c>
      <c r="CS41" s="161" t="s">
        <v>359</v>
      </c>
      <c r="CT41" s="161">
        <v>5</v>
      </c>
      <c r="CU41" s="167">
        <f t="shared" si="7"/>
        <v>17</v>
      </c>
      <c r="CV41" s="28">
        <f t="shared" si="8"/>
        <v>1</v>
      </c>
      <c r="CW41" s="28">
        <f t="shared" si="9"/>
        <v>1</v>
      </c>
      <c r="CX41" s="28">
        <f t="shared" si="10"/>
        <v>1</v>
      </c>
      <c r="CY41" s="20">
        <f t="shared" si="11"/>
        <v>1</v>
      </c>
      <c r="CZ41" s="20">
        <f t="shared" si="12"/>
        <v>1</v>
      </c>
    </row>
    <row r="42" spans="2:104" s="20" customFormat="1">
      <c r="B42" s="107">
        <v>33</v>
      </c>
      <c r="C42" s="25">
        <v>6033</v>
      </c>
      <c r="D42" s="108">
        <v>3</v>
      </c>
      <c r="E42" s="168"/>
      <c r="F42" s="169"/>
      <c r="G42" s="161">
        <v>2</v>
      </c>
      <c r="H42" s="161">
        <v>1</v>
      </c>
      <c r="I42" s="161">
        <v>3</v>
      </c>
      <c r="J42" s="161">
        <v>3</v>
      </c>
      <c r="K42" s="161" t="s">
        <v>17</v>
      </c>
      <c r="L42" s="161">
        <v>1</v>
      </c>
      <c r="M42" s="161" t="s">
        <v>16</v>
      </c>
      <c r="N42" s="161">
        <v>1</v>
      </c>
      <c r="O42" s="161">
        <v>2</v>
      </c>
      <c r="P42" s="161" t="s">
        <v>16</v>
      </c>
      <c r="Q42" s="161">
        <v>2</v>
      </c>
      <c r="R42" s="161" t="s">
        <v>19</v>
      </c>
      <c r="S42" s="161">
        <v>1</v>
      </c>
      <c r="T42" s="161">
        <v>1</v>
      </c>
      <c r="U42" s="161" t="s">
        <v>427</v>
      </c>
      <c r="V42" s="161">
        <v>1</v>
      </c>
      <c r="W42" s="161">
        <v>0</v>
      </c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3">
        <f>IF(AND(AY42=0,(COUNTIF(D42:AT42,"*")+COUNTIF(D42:AT42,"&lt;9")+COUNTIF(CR42:CT42,"*")+COUNTIF(CR42:CT42,"&lt;9")-COUNTIF(D42,служ!$AF$3))&gt;0),0,1)</f>
        <v>1</v>
      </c>
      <c r="AV42" s="163">
        <f t="shared" si="13"/>
        <v>1</v>
      </c>
      <c r="AW42" s="163">
        <f t="shared" si="14"/>
        <v>1</v>
      </c>
      <c r="AX42" s="164">
        <f>IF(OR(F42="",F42=служ!$AF$3),0,1)</f>
        <v>0</v>
      </c>
      <c r="AY42" s="164">
        <f>IF(OR(D42="",D42=служ!$AF$3),0,1)</f>
        <v>1</v>
      </c>
      <c r="AZ42" s="165">
        <f t="shared" si="15"/>
        <v>1</v>
      </c>
      <c r="BA42" s="166">
        <f t="shared" si="5"/>
        <v>1</v>
      </c>
      <c r="BB42" s="166">
        <f>IF(AND(ISBLANK(G42),$AY42=1,BB$510=1,$D42&lt;&gt;служ!$AF$3),0,1)</f>
        <v>1</v>
      </c>
      <c r="BC42" s="166">
        <f>IF(AND(ISBLANK(H42),$AY42=1,BC$510=1,$D42&lt;&gt;служ!$AF$3),0,1)</f>
        <v>1</v>
      </c>
      <c r="BD42" s="166">
        <f>IF(AND(ISBLANK(I42),$AY42=1,BD$510=1,$D42&lt;&gt;служ!$AF$3),0,1)</f>
        <v>1</v>
      </c>
      <c r="BE42" s="166">
        <f>IF(AND(ISBLANK(J42),$AY42=1,BE$510=1,$D42&lt;&gt;служ!$AF$3),0,1)</f>
        <v>1</v>
      </c>
      <c r="BF42" s="166">
        <f>IF(AND(ISBLANK(K42),$AY42=1,BF$510=1,$D42&lt;&gt;служ!$AF$3,J42&lt;&gt;"X"),0,1)</f>
        <v>1</v>
      </c>
      <c r="BG42" s="166">
        <f>IF(AND(ISBLANK(L42),$AY42=1,BG$510=1,$D42&lt;&gt;служ!$AF$3),0,1)</f>
        <v>1</v>
      </c>
      <c r="BH42" s="166">
        <f>IF(AND(ISBLANK(M42),$AY42=1,BH$510=1,$D42&lt;&gt;служ!$AF$3,L42&lt;&gt;"X"),0,1)</f>
        <v>1</v>
      </c>
      <c r="BI42" s="166">
        <f>IF(AND(ISBLANK(N42),$AY42=1,BI$510=1,$D42&lt;&gt;служ!$AF$3),0,1)</f>
        <v>1</v>
      </c>
      <c r="BJ42" s="166">
        <f>IF(AND(ISBLANK(O42),$AY42=1,BJ$510=1,$D42&lt;&gt;служ!$AF$3),0,1)</f>
        <v>1</v>
      </c>
      <c r="BK42" s="166">
        <f>IF(AND(ISBLANK(P42),$AY42=1,BK$510=1,$D42&lt;&gt;служ!$AF$3,OR(N42&lt;&gt;"X",O42&lt;&gt;"X")),0,1)</f>
        <v>1</v>
      </c>
      <c r="BL42" s="166">
        <f>IF(AND(ISBLANK(Q42),$AY42=1,BL$510=1,$D42&lt;&gt;служ!$AF$3),0,1)</f>
        <v>1</v>
      </c>
      <c r="BM42" s="166">
        <f>IF(AND(ISBLANK(R42),$AY42=1,BM$510=1,$D42&lt;&gt;служ!$AF$3,Q42&lt;&gt;"X"),0,1)</f>
        <v>1</v>
      </c>
      <c r="BN42" s="166">
        <f>IF(AND(ISBLANK(S42),$AY42=1,BN$510=1,$D42&lt;&gt;служ!$AF$3),0,1)</f>
        <v>1</v>
      </c>
      <c r="BO42" s="166">
        <f>IF(AND(ISBLANK(T42),$AY42=1,BO$510=1,$D42&lt;&gt;служ!$AF$3),0,1)</f>
        <v>1</v>
      </c>
      <c r="BP42" s="166">
        <f>IF(AND(ISBLANK(U42),$AY42=1,BP$510=1,$D42&lt;&gt;служ!$AF$3,T42&lt;&gt;"X"),0,1)</f>
        <v>1</v>
      </c>
      <c r="BQ42" s="166">
        <f>IF(AND(ISBLANK(V42),$AY42=1,BQ$510=1,$D42&lt;&gt;служ!$AF$3),0,1)</f>
        <v>1</v>
      </c>
      <c r="BR42" s="166">
        <f>IF(AND(ISBLANK(W42),$AY42=1,BR$510=1,$D42&lt;&gt;служ!$AF$3),0,1)</f>
        <v>1</v>
      </c>
      <c r="BS42" s="166">
        <f>IF(AND(ISBLANK(X42),$AY42=1,BS$510=1,$D42&lt;&gt;служ!$AF$3),0,1)</f>
        <v>1</v>
      </c>
      <c r="BT42" s="166">
        <f>IF(AND(ISBLANK(Y42),$AY42=1,BT$510=1,$D42&lt;&gt;служ!$AF$3),0,1)</f>
        <v>1</v>
      </c>
      <c r="BU42" s="166">
        <f>IF(AND(ISBLANK(Z42),$AY42=1,BU$510=1,$D42&lt;&gt;служ!$AF$3),0,1)</f>
        <v>1</v>
      </c>
      <c r="BV42" s="166">
        <f>IF(AND(ISBLANK(AA42),$AY42=1,BV$510=1,$D42&lt;&gt;служ!$AF$3),0,1)</f>
        <v>1</v>
      </c>
      <c r="BW42" s="166">
        <f>IF(AND(ISBLANK(AB42),$AY42=1,BW$510=1,$D42&lt;&gt;служ!$AF$3),0,1)</f>
        <v>1</v>
      </c>
      <c r="BX42" s="166">
        <f>IF(AND(ISBLANK(AC42),$AY42=1,BX$510=1,$D42&lt;&gt;служ!$AF$3),0,1)</f>
        <v>1</v>
      </c>
      <c r="BY42" s="166">
        <f>IF(AND(ISBLANK(AD42),$AY42=1,BY$510=1,$D42&lt;&gt;служ!$AF$3),0,1)</f>
        <v>1</v>
      </c>
      <c r="BZ42" s="166">
        <f>IF(AND(ISBLANK(AE42),$AY42=1,BZ$510=1,$D42&lt;&gt;служ!$AF$3),0,1)</f>
        <v>1</v>
      </c>
      <c r="CA42" s="166">
        <f>IF(AND(ISBLANK(AF42),$AY42=1,CA$510=1,$D42&lt;&gt;служ!$AF$3),0,1)</f>
        <v>1</v>
      </c>
      <c r="CB42" s="166">
        <f>IF(AND(ISBLANK(AG42),$AY42=1,CB$510=1,$D42&lt;&gt;служ!$AF$3),0,1)</f>
        <v>1</v>
      </c>
      <c r="CC42" s="166">
        <f>IF(AND(ISBLANK(AH42),$AY42=1,CC$510=1,$D42&lt;&gt;служ!$AF$3),0,1)</f>
        <v>1</v>
      </c>
      <c r="CD42" s="166">
        <f>IF(AND(ISBLANK(AI42),$AY42=1,CD$510=1,$D42&lt;&gt;служ!$AF$3),0,1)</f>
        <v>1</v>
      </c>
      <c r="CE42" s="166">
        <f>IF(AND(ISBLANK(AJ42),$AY42=1,CE$510=1,$D42&lt;&gt;служ!$AF$3),0,1)</f>
        <v>1</v>
      </c>
      <c r="CF42" s="166">
        <f>IF(AND(ISBLANK(AK42),$AY42=1,CF$510=1,$D42&lt;&gt;служ!$AF$3),0,1)</f>
        <v>1</v>
      </c>
      <c r="CG42" s="166">
        <f>IF(AND(ISBLANK(AL42),$AY42=1,CG$510=1,$D42&lt;&gt;служ!$AF$3),0,1)</f>
        <v>1</v>
      </c>
      <c r="CH42" s="166">
        <f>IF(AND(ISBLANK(AM42),$AY42=1,CH$510=1,$D42&lt;&gt;служ!$AF$3),0,1)</f>
        <v>1</v>
      </c>
      <c r="CI42" s="166">
        <f>IF(AND(ISBLANK(AN42),$AY42=1,CI$510=1,$D42&lt;&gt;служ!$AF$3),0,1)</f>
        <v>1</v>
      </c>
      <c r="CJ42" s="166">
        <f>IF(AND(ISBLANK(AO42),$AY42=1,CJ$510=1,$D42&lt;&gt;служ!$AF$3),0,1)</f>
        <v>1</v>
      </c>
      <c r="CK42" s="166">
        <f>IF(AND(ISBLANK(AP42),$AY42=1,CK$510=1,$D42&lt;&gt;служ!$AF$3),0,1)</f>
        <v>1</v>
      </c>
      <c r="CL42" s="166">
        <f>IF(AND(ISBLANK(AQ42),$AY42=1,CL$510=1,$D42&lt;&gt;служ!$AF$3),0,1)</f>
        <v>1</v>
      </c>
      <c r="CM42" s="166">
        <f>IF(AND(ISBLANK(AR42),$AY42=1,CM$510=1,$D42&lt;&gt;служ!$AF$3),0,1)</f>
        <v>1</v>
      </c>
      <c r="CN42" s="166">
        <f>IF(AND(ISBLANK(AS42),$AY42=1,CN$510=1,$D42&lt;&gt;служ!$AF$3),0,1)</f>
        <v>1</v>
      </c>
      <c r="CO42" s="166">
        <f>IF(AND(ISBLANK(AT42),$AY42=1,CO$510=1,$D42&lt;&gt;служ!$AF$3),0,1)</f>
        <v>1</v>
      </c>
      <c r="CP42" s="2">
        <f t="shared" si="16"/>
        <v>1</v>
      </c>
      <c r="CQ42" s="2">
        <v>1</v>
      </c>
      <c r="CR42" s="161" t="s">
        <v>450</v>
      </c>
      <c r="CS42" s="161" t="s">
        <v>359</v>
      </c>
      <c r="CT42" s="161">
        <v>4</v>
      </c>
      <c r="CU42" s="167">
        <f t="shared" si="7"/>
        <v>18</v>
      </c>
      <c r="CV42" s="28">
        <f t="shared" si="8"/>
        <v>1</v>
      </c>
      <c r="CW42" s="28">
        <f t="shared" si="9"/>
        <v>1</v>
      </c>
      <c r="CX42" s="28">
        <f t="shared" si="10"/>
        <v>1</v>
      </c>
      <c r="CY42" s="20">
        <f t="shared" si="11"/>
        <v>1</v>
      </c>
      <c r="CZ42" s="20">
        <f t="shared" si="12"/>
        <v>1</v>
      </c>
    </row>
    <row r="43" spans="2:104" s="20" customFormat="1">
      <c r="B43" s="107">
        <v>34</v>
      </c>
      <c r="C43" s="25">
        <v>6034</v>
      </c>
      <c r="D43" s="108">
        <v>4</v>
      </c>
      <c r="E43" s="168"/>
      <c r="F43" s="169"/>
      <c r="G43" s="161">
        <v>2</v>
      </c>
      <c r="H43" s="161">
        <v>1</v>
      </c>
      <c r="I43" s="161">
        <v>3</v>
      </c>
      <c r="J43" s="161">
        <v>3</v>
      </c>
      <c r="K43" s="161" t="s">
        <v>17</v>
      </c>
      <c r="L43" s="161">
        <v>1</v>
      </c>
      <c r="M43" s="161" t="s">
        <v>16</v>
      </c>
      <c r="N43" s="161">
        <v>1</v>
      </c>
      <c r="O43" s="161">
        <v>2</v>
      </c>
      <c r="P43" s="161" t="s">
        <v>16</v>
      </c>
      <c r="Q43" s="161">
        <v>2</v>
      </c>
      <c r="R43" s="161" t="s">
        <v>16</v>
      </c>
      <c r="S43" s="161">
        <v>1</v>
      </c>
      <c r="T43" s="161">
        <v>1</v>
      </c>
      <c r="U43" s="161" t="s">
        <v>425</v>
      </c>
      <c r="V43" s="161">
        <v>1</v>
      </c>
      <c r="W43" s="161">
        <v>2</v>
      </c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3">
        <f>IF(AND(AY43=0,(COUNTIF(D43:AT43,"*")+COUNTIF(D43:AT43,"&lt;9")+COUNTIF(CR43:CT43,"*")+COUNTIF(CR43:CT43,"&lt;9")-COUNTIF(D43,служ!$AF$3))&gt;0),0,1)</f>
        <v>1</v>
      </c>
      <c r="AV43" s="163">
        <f t="shared" si="13"/>
        <v>1</v>
      </c>
      <c r="AW43" s="163">
        <f t="shared" si="14"/>
        <v>1</v>
      </c>
      <c r="AX43" s="164">
        <f>IF(OR(F43="",F43=служ!$AF$3),0,1)</f>
        <v>0</v>
      </c>
      <c r="AY43" s="164">
        <f>IF(OR(D43="",D43=служ!$AF$3),0,1)</f>
        <v>1</v>
      </c>
      <c r="AZ43" s="165">
        <f t="shared" si="15"/>
        <v>1</v>
      </c>
      <c r="BA43" s="166">
        <f t="shared" si="5"/>
        <v>1</v>
      </c>
      <c r="BB43" s="166">
        <f>IF(AND(ISBLANK(G43),$AY43=1,BB$510=1,$D43&lt;&gt;служ!$AF$3),0,1)</f>
        <v>1</v>
      </c>
      <c r="BC43" s="166">
        <f>IF(AND(ISBLANK(H43),$AY43=1,BC$510=1,$D43&lt;&gt;служ!$AF$3),0,1)</f>
        <v>1</v>
      </c>
      <c r="BD43" s="166">
        <f>IF(AND(ISBLANK(I43),$AY43=1,BD$510=1,$D43&lt;&gt;служ!$AF$3),0,1)</f>
        <v>1</v>
      </c>
      <c r="BE43" s="166">
        <f>IF(AND(ISBLANK(J43),$AY43=1,BE$510=1,$D43&lt;&gt;служ!$AF$3),0,1)</f>
        <v>1</v>
      </c>
      <c r="BF43" s="166">
        <f>IF(AND(ISBLANK(K43),$AY43=1,BF$510=1,$D43&lt;&gt;служ!$AF$3,J43&lt;&gt;"X"),0,1)</f>
        <v>1</v>
      </c>
      <c r="BG43" s="166">
        <f>IF(AND(ISBLANK(L43),$AY43=1,BG$510=1,$D43&lt;&gt;служ!$AF$3),0,1)</f>
        <v>1</v>
      </c>
      <c r="BH43" s="166">
        <f>IF(AND(ISBLANK(M43),$AY43=1,BH$510=1,$D43&lt;&gt;служ!$AF$3,L43&lt;&gt;"X"),0,1)</f>
        <v>1</v>
      </c>
      <c r="BI43" s="166">
        <f>IF(AND(ISBLANK(N43),$AY43=1,BI$510=1,$D43&lt;&gt;служ!$AF$3),0,1)</f>
        <v>1</v>
      </c>
      <c r="BJ43" s="166">
        <f>IF(AND(ISBLANK(O43),$AY43=1,BJ$510=1,$D43&lt;&gt;служ!$AF$3),0,1)</f>
        <v>1</v>
      </c>
      <c r="BK43" s="166">
        <f>IF(AND(ISBLANK(P43),$AY43=1,BK$510=1,$D43&lt;&gt;служ!$AF$3,OR(N43&lt;&gt;"X",O43&lt;&gt;"X")),0,1)</f>
        <v>1</v>
      </c>
      <c r="BL43" s="166">
        <f>IF(AND(ISBLANK(Q43),$AY43=1,BL$510=1,$D43&lt;&gt;служ!$AF$3),0,1)</f>
        <v>1</v>
      </c>
      <c r="BM43" s="166">
        <f>IF(AND(ISBLANK(R43),$AY43=1,BM$510=1,$D43&lt;&gt;служ!$AF$3,Q43&lt;&gt;"X"),0,1)</f>
        <v>1</v>
      </c>
      <c r="BN43" s="166">
        <f>IF(AND(ISBLANK(S43),$AY43=1,BN$510=1,$D43&lt;&gt;служ!$AF$3),0,1)</f>
        <v>1</v>
      </c>
      <c r="BO43" s="166">
        <f>IF(AND(ISBLANK(T43),$AY43=1,BO$510=1,$D43&lt;&gt;служ!$AF$3),0,1)</f>
        <v>1</v>
      </c>
      <c r="BP43" s="166">
        <f>IF(AND(ISBLANK(U43),$AY43=1,BP$510=1,$D43&lt;&gt;служ!$AF$3,T43&lt;&gt;"X"),0,1)</f>
        <v>1</v>
      </c>
      <c r="BQ43" s="166">
        <f>IF(AND(ISBLANK(V43),$AY43=1,BQ$510=1,$D43&lt;&gt;служ!$AF$3),0,1)</f>
        <v>1</v>
      </c>
      <c r="BR43" s="166">
        <f>IF(AND(ISBLANK(W43),$AY43=1,BR$510=1,$D43&lt;&gt;служ!$AF$3),0,1)</f>
        <v>1</v>
      </c>
      <c r="BS43" s="166">
        <f>IF(AND(ISBLANK(X43),$AY43=1,BS$510=1,$D43&lt;&gt;служ!$AF$3),0,1)</f>
        <v>1</v>
      </c>
      <c r="BT43" s="166">
        <f>IF(AND(ISBLANK(Y43),$AY43=1,BT$510=1,$D43&lt;&gt;служ!$AF$3),0,1)</f>
        <v>1</v>
      </c>
      <c r="BU43" s="166">
        <f>IF(AND(ISBLANK(Z43),$AY43=1,BU$510=1,$D43&lt;&gt;служ!$AF$3),0,1)</f>
        <v>1</v>
      </c>
      <c r="BV43" s="166">
        <f>IF(AND(ISBLANK(AA43),$AY43=1,BV$510=1,$D43&lt;&gt;служ!$AF$3),0,1)</f>
        <v>1</v>
      </c>
      <c r="BW43" s="166">
        <f>IF(AND(ISBLANK(AB43),$AY43=1,BW$510=1,$D43&lt;&gt;служ!$AF$3),0,1)</f>
        <v>1</v>
      </c>
      <c r="BX43" s="166">
        <f>IF(AND(ISBLANK(AC43),$AY43=1,BX$510=1,$D43&lt;&gt;служ!$AF$3),0,1)</f>
        <v>1</v>
      </c>
      <c r="BY43" s="166">
        <f>IF(AND(ISBLANK(AD43),$AY43=1,BY$510=1,$D43&lt;&gt;служ!$AF$3),0,1)</f>
        <v>1</v>
      </c>
      <c r="BZ43" s="166">
        <f>IF(AND(ISBLANK(AE43),$AY43=1,BZ$510=1,$D43&lt;&gt;служ!$AF$3),0,1)</f>
        <v>1</v>
      </c>
      <c r="CA43" s="166">
        <f>IF(AND(ISBLANK(AF43),$AY43=1,CA$510=1,$D43&lt;&gt;служ!$AF$3),0,1)</f>
        <v>1</v>
      </c>
      <c r="CB43" s="166">
        <f>IF(AND(ISBLANK(AG43),$AY43=1,CB$510=1,$D43&lt;&gt;служ!$AF$3),0,1)</f>
        <v>1</v>
      </c>
      <c r="CC43" s="166">
        <f>IF(AND(ISBLANK(AH43),$AY43=1,CC$510=1,$D43&lt;&gt;служ!$AF$3),0,1)</f>
        <v>1</v>
      </c>
      <c r="CD43" s="166">
        <f>IF(AND(ISBLANK(AI43),$AY43=1,CD$510=1,$D43&lt;&gt;служ!$AF$3),0,1)</f>
        <v>1</v>
      </c>
      <c r="CE43" s="166">
        <f>IF(AND(ISBLANK(AJ43),$AY43=1,CE$510=1,$D43&lt;&gt;служ!$AF$3),0,1)</f>
        <v>1</v>
      </c>
      <c r="CF43" s="166">
        <f>IF(AND(ISBLANK(AK43),$AY43=1,CF$510=1,$D43&lt;&gt;служ!$AF$3),0,1)</f>
        <v>1</v>
      </c>
      <c r="CG43" s="166">
        <f>IF(AND(ISBLANK(AL43),$AY43=1,CG$510=1,$D43&lt;&gt;служ!$AF$3),0,1)</f>
        <v>1</v>
      </c>
      <c r="CH43" s="166">
        <f>IF(AND(ISBLANK(AM43),$AY43=1,CH$510=1,$D43&lt;&gt;служ!$AF$3),0,1)</f>
        <v>1</v>
      </c>
      <c r="CI43" s="166">
        <f>IF(AND(ISBLANK(AN43),$AY43=1,CI$510=1,$D43&lt;&gt;служ!$AF$3),0,1)</f>
        <v>1</v>
      </c>
      <c r="CJ43" s="166">
        <f>IF(AND(ISBLANK(AO43),$AY43=1,CJ$510=1,$D43&lt;&gt;служ!$AF$3),0,1)</f>
        <v>1</v>
      </c>
      <c r="CK43" s="166">
        <f>IF(AND(ISBLANK(AP43),$AY43=1,CK$510=1,$D43&lt;&gt;служ!$AF$3),0,1)</f>
        <v>1</v>
      </c>
      <c r="CL43" s="166">
        <f>IF(AND(ISBLANK(AQ43),$AY43=1,CL$510=1,$D43&lt;&gt;служ!$AF$3),0,1)</f>
        <v>1</v>
      </c>
      <c r="CM43" s="166">
        <f>IF(AND(ISBLANK(AR43),$AY43=1,CM$510=1,$D43&lt;&gt;служ!$AF$3),0,1)</f>
        <v>1</v>
      </c>
      <c r="CN43" s="166">
        <f>IF(AND(ISBLANK(AS43),$AY43=1,CN$510=1,$D43&lt;&gt;служ!$AF$3),0,1)</f>
        <v>1</v>
      </c>
      <c r="CO43" s="166">
        <f>IF(AND(ISBLANK(AT43),$AY43=1,CO$510=1,$D43&lt;&gt;служ!$AF$3),0,1)</f>
        <v>1</v>
      </c>
      <c r="CP43" s="2">
        <f t="shared" si="16"/>
        <v>1</v>
      </c>
      <c r="CQ43" s="2">
        <v>1</v>
      </c>
      <c r="CR43" s="161" t="s">
        <v>450</v>
      </c>
      <c r="CS43" s="161" t="s">
        <v>359</v>
      </c>
      <c r="CT43" s="161">
        <v>4</v>
      </c>
      <c r="CU43" s="167">
        <f t="shared" si="7"/>
        <v>20</v>
      </c>
      <c r="CV43" s="28">
        <f t="shared" si="8"/>
        <v>1</v>
      </c>
      <c r="CW43" s="28">
        <f t="shared" si="9"/>
        <v>1</v>
      </c>
      <c r="CX43" s="28">
        <f t="shared" si="10"/>
        <v>1</v>
      </c>
      <c r="CY43" s="20">
        <f t="shared" si="11"/>
        <v>1</v>
      </c>
      <c r="CZ43" s="20">
        <f t="shared" si="12"/>
        <v>1</v>
      </c>
    </row>
    <row r="44" spans="2:104" s="20" customFormat="1">
      <c r="B44" s="107">
        <v>35</v>
      </c>
      <c r="C44" s="25">
        <v>6035</v>
      </c>
      <c r="D44" s="108">
        <v>4</v>
      </c>
      <c r="E44" s="168"/>
      <c r="F44" s="169"/>
      <c r="G44" s="161">
        <v>2</v>
      </c>
      <c r="H44" s="161">
        <v>1</v>
      </c>
      <c r="I44" s="161">
        <v>2</v>
      </c>
      <c r="J44" s="161">
        <v>3</v>
      </c>
      <c r="K44" s="161" t="s">
        <v>17</v>
      </c>
      <c r="L44" s="161">
        <v>1</v>
      </c>
      <c r="M44" s="161" t="s">
        <v>16</v>
      </c>
      <c r="N44" s="161">
        <v>1</v>
      </c>
      <c r="O44" s="161">
        <v>2</v>
      </c>
      <c r="P44" s="161" t="s">
        <v>16</v>
      </c>
      <c r="Q44" s="161">
        <v>2</v>
      </c>
      <c r="R44" s="161" t="s">
        <v>16</v>
      </c>
      <c r="S44" s="161">
        <v>1</v>
      </c>
      <c r="T44" s="161">
        <v>1</v>
      </c>
      <c r="U44" s="161" t="s">
        <v>425</v>
      </c>
      <c r="V44" s="161">
        <v>1</v>
      </c>
      <c r="W44" s="161">
        <v>2</v>
      </c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3">
        <f>IF(AND(AY44=0,(COUNTIF(D44:AT44,"*")+COUNTIF(D44:AT44,"&lt;9")+COUNTIF(CR44:CT44,"*")+COUNTIF(CR44:CT44,"&lt;9")-COUNTIF(D44,служ!$AF$3))&gt;0),0,1)</f>
        <v>1</v>
      </c>
      <c r="AV44" s="163">
        <f t="shared" si="13"/>
        <v>1</v>
      </c>
      <c r="AW44" s="163">
        <f t="shared" si="14"/>
        <v>1</v>
      </c>
      <c r="AX44" s="164">
        <f>IF(OR(F44="",F44=служ!$AF$3),0,1)</f>
        <v>0</v>
      </c>
      <c r="AY44" s="164">
        <f>IF(OR(D44="",D44=служ!$AF$3),0,1)</f>
        <v>1</v>
      </c>
      <c r="AZ44" s="165">
        <f t="shared" si="15"/>
        <v>1</v>
      </c>
      <c r="BA44" s="166">
        <f t="shared" si="5"/>
        <v>1</v>
      </c>
      <c r="BB44" s="166">
        <f>IF(AND(ISBLANK(G44),$AY44=1,BB$510=1,$D44&lt;&gt;служ!$AF$3),0,1)</f>
        <v>1</v>
      </c>
      <c r="BC44" s="166">
        <f>IF(AND(ISBLANK(H44),$AY44=1,BC$510=1,$D44&lt;&gt;служ!$AF$3),0,1)</f>
        <v>1</v>
      </c>
      <c r="BD44" s="166">
        <f>IF(AND(ISBLANK(I44),$AY44=1,BD$510=1,$D44&lt;&gt;служ!$AF$3),0,1)</f>
        <v>1</v>
      </c>
      <c r="BE44" s="166">
        <f>IF(AND(ISBLANK(J44),$AY44=1,BE$510=1,$D44&lt;&gt;служ!$AF$3),0,1)</f>
        <v>1</v>
      </c>
      <c r="BF44" s="166">
        <f>IF(AND(ISBLANK(K44),$AY44=1,BF$510=1,$D44&lt;&gt;служ!$AF$3,J44&lt;&gt;"X"),0,1)</f>
        <v>1</v>
      </c>
      <c r="BG44" s="166">
        <f>IF(AND(ISBLANK(L44),$AY44=1,BG$510=1,$D44&lt;&gt;служ!$AF$3),0,1)</f>
        <v>1</v>
      </c>
      <c r="BH44" s="166">
        <f>IF(AND(ISBLANK(M44),$AY44=1,BH$510=1,$D44&lt;&gt;служ!$AF$3,L44&lt;&gt;"X"),0,1)</f>
        <v>1</v>
      </c>
      <c r="BI44" s="166">
        <f>IF(AND(ISBLANK(N44),$AY44=1,BI$510=1,$D44&lt;&gt;служ!$AF$3),0,1)</f>
        <v>1</v>
      </c>
      <c r="BJ44" s="166">
        <f>IF(AND(ISBLANK(O44),$AY44=1,BJ$510=1,$D44&lt;&gt;служ!$AF$3),0,1)</f>
        <v>1</v>
      </c>
      <c r="BK44" s="166">
        <f>IF(AND(ISBLANK(P44),$AY44=1,BK$510=1,$D44&lt;&gt;служ!$AF$3,OR(N44&lt;&gt;"X",O44&lt;&gt;"X")),0,1)</f>
        <v>1</v>
      </c>
      <c r="BL44" s="166">
        <f>IF(AND(ISBLANK(Q44),$AY44=1,BL$510=1,$D44&lt;&gt;служ!$AF$3),0,1)</f>
        <v>1</v>
      </c>
      <c r="BM44" s="166">
        <f>IF(AND(ISBLANK(R44),$AY44=1,BM$510=1,$D44&lt;&gt;служ!$AF$3,Q44&lt;&gt;"X"),0,1)</f>
        <v>1</v>
      </c>
      <c r="BN44" s="166">
        <f>IF(AND(ISBLANK(S44),$AY44=1,BN$510=1,$D44&lt;&gt;служ!$AF$3),0,1)</f>
        <v>1</v>
      </c>
      <c r="BO44" s="166">
        <f>IF(AND(ISBLANK(T44),$AY44=1,BO$510=1,$D44&lt;&gt;служ!$AF$3),0,1)</f>
        <v>1</v>
      </c>
      <c r="BP44" s="166">
        <f>IF(AND(ISBLANK(U44),$AY44=1,BP$510=1,$D44&lt;&gt;служ!$AF$3,T44&lt;&gt;"X"),0,1)</f>
        <v>1</v>
      </c>
      <c r="BQ44" s="166">
        <f>IF(AND(ISBLANK(V44),$AY44=1,BQ$510=1,$D44&lt;&gt;служ!$AF$3),0,1)</f>
        <v>1</v>
      </c>
      <c r="BR44" s="166">
        <f>IF(AND(ISBLANK(W44),$AY44=1,BR$510=1,$D44&lt;&gt;служ!$AF$3),0,1)</f>
        <v>1</v>
      </c>
      <c r="BS44" s="166">
        <f>IF(AND(ISBLANK(X44),$AY44=1,BS$510=1,$D44&lt;&gt;служ!$AF$3),0,1)</f>
        <v>1</v>
      </c>
      <c r="BT44" s="166">
        <f>IF(AND(ISBLANK(Y44),$AY44=1,BT$510=1,$D44&lt;&gt;служ!$AF$3),0,1)</f>
        <v>1</v>
      </c>
      <c r="BU44" s="166">
        <f>IF(AND(ISBLANK(Z44),$AY44=1,BU$510=1,$D44&lt;&gt;служ!$AF$3),0,1)</f>
        <v>1</v>
      </c>
      <c r="BV44" s="166">
        <f>IF(AND(ISBLANK(AA44),$AY44=1,BV$510=1,$D44&lt;&gt;служ!$AF$3),0,1)</f>
        <v>1</v>
      </c>
      <c r="BW44" s="166">
        <f>IF(AND(ISBLANK(AB44),$AY44=1,BW$510=1,$D44&lt;&gt;служ!$AF$3),0,1)</f>
        <v>1</v>
      </c>
      <c r="BX44" s="166">
        <f>IF(AND(ISBLANK(AC44),$AY44=1,BX$510=1,$D44&lt;&gt;служ!$AF$3),0,1)</f>
        <v>1</v>
      </c>
      <c r="BY44" s="166">
        <f>IF(AND(ISBLANK(AD44),$AY44=1,BY$510=1,$D44&lt;&gt;служ!$AF$3),0,1)</f>
        <v>1</v>
      </c>
      <c r="BZ44" s="166">
        <f>IF(AND(ISBLANK(AE44),$AY44=1,BZ$510=1,$D44&lt;&gt;служ!$AF$3),0,1)</f>
        <v>1</v>
      </c>
      <c r="CA44" s="166">
        <f>IF(AND(ISBLANK(AF44),$AY44=1,CA$510=1,$D44&lt;&gt;служ!$AF$3),0,1)</f>
        <v>1</v>
      </c>
      <c r="CB44" s="166">
        <f>IF(AND(ISBLANK(AG44),$AY44=1,CB$510=1,$D44&lt;&gt;служ!$AF$3),0,1)</f>
        <v>1</v>
      </c>
      <c r="CC44" s="166">
        <f>IF(AND(ISBLANK(AH44),$AY44=1,CC$510=1,$D44&lt;&gt;служ!$AF$3),0,1)</f>
        <v>1</v>
      </c>
      <c r="CD44" s="166">
        <f>IF(AND(ISBLANK(AI44),$AY44=1,CD$510=1,$D44&lt;&gt;служ!$AF$3),0,1)</f>
        <v>1</v>
      </c>
      <c r="CE44" s="166">
        <f>IF(AND(ISBLANK(AJ44),$AY44=1,CE$510=1,$D44&lt;&gt;служ!$AF$3),0,1)</f>
        <v>1</v>
      </c>
      <c r="CF44" s="166">
        <f>IF(AND(ISBLANK(AK44),$AY44=1,CF$510=1,$D44&lt;&gt;служ!$AF$3),0,1)</f>
        <v>1</v>
      </c>
      <c r="CG44" s="166">
        <f>IF(AND(ISBLANK(AL44),$AY44=1,CG$510=1,$D44&lt;&gt;служ!$AF$3),0,1)</f>
        <v>1</v>
      </c>
      <c r="CH44" s="166">
        <f>IF(AND(ISBLANK(AM44),$AY44=1,CH$510=1,$D44&lt;&gt;служ!$AF$3),0,1)</f>
        <v>1</v>
      </c>
      <c r="CI44" s="166">
        <f>IF(AND(ISBLANK(AN44),$AY44=1,CI$510=1,$D44&lt;&gt;служ!$AF$3),0,1)</f>
        <v>1</v>
      </c>
      <c r="CJ44" s="166">
        <f>IF(AND(ISBLANK(AO44),$AY44=1,CJ$510=1,$D44&lt;&gt;служ!$AF$3),0,1)</f>
        <v>1</v>
      </c>
      <c r="CK44" s="166">
        <f>IF(AND(ISBLANK(AP44),$AY44=1,CK$510=1,$D44&lt;&gt;служ!$AF$3),0,1)</f>
        <v>1</v>
      </c>
      <c r="CL44" s="166">
        <f>IF(AND(ISBLANK(AQ44),$AY44=1,CL$510=1,$D44&lt;&gt;служ!$AF$3),0,1)</f>
        <v>1</v>
      </c>
      <c r="CM44" s="166">
        <f>IF(AND(ISBLANK(AR44),$AY44=1,CM$510=1,$D44&lt;&gt;служ!$AF$3),0,1)</f>
        <v>1</v>
      </c>
      <c r="CN44" s="166">
        <f>IF(AND(ISBLANK(AS44),$AY44=1,CN$510=1,$D44&lt;&gt;служ!$AF$3),0,1)</f>
        <v>1</v>
      </c>
      <c r="CO44" s="166">
        <f>IF(AND(ISBLANK(AT44),$AY44=1,CO$510=1,$D44&lt;&gt;служ!$AF$3),0,1)</f>
        <v>1</v>
      </c>
      <c r="CP44" s="2">
        <f t="shared" si="16"/>
        <v>1</v>
      </c>
      <c r="CQ44" s="2">
        <v>1</v>
      </c>
      <c r="CR44" s="161" t="s">
        <v>450</v>
      </c>
      <c r="CS44" s="161" t="s">
        <v>359</v>
      </c>
      <c r="CT44" s="161">
        <v>4</v>
      </c>
      <c r="CU44" s="167">
        <f t="shared" si="7"/>
        <v>19</v>
      </c>
      <c r="CV44" s="28">
        <f t="shared" si="8"/>
        <v>1</v>
      </c>
      <c r="CW44" s="28">
        <f t="shared" si="9"/>
        <v>1</v>
      </c>
      <c r="CX44" s="28">
        <f t="shared" si="10"/>
        <v>1</v>
      </c>
      <c r="CY44" s="20">
        <f t="shared" si="11"/>
        <v>1</v>
      </c>
      <c r="CZ44" s="20">
        <f t="shared" si="12"/>
        <v>1</v>
      </c>
    </row>
    <row r="45" spans="2:104" s="20" customFormat="1">
      <c r="B45" s="107">
        <v>36</v>
      </c>
      <c r="C45" s="25">
        <v>6036</v>
      </c>
      <c r="D45" s="108">
        <v>3</v>
      </c>
      <c r="E45" s="168"/>
      <c r="F45" s="169"/>
      <c r="G45" s="161">
        <v>2</v>
      </c>
      <c r="H45" s="161">
        <v>1</v>
      </c>
      <c r="I45" s="161">
        <v>2</v>
      </c>
      <c r="J45" s="161">
        <v>2</v>
      </c>
      <c r="K45" s="161" t="s">
        <v>17</v>
      </c>
      <c r="L45" s="161">
        <v>0</v>
      </c>
      <c r="M45" s="161" t="s">
        <v>16</v>
      </c>
      <c r="N45" s="161">
        <v>0</v>
      </c>
      <c r="O45" s="161">
        <v>2</v>
      </c>
      <c r="P45" s="161" t="s">
        <v>16</v>
      </c>
      <c r="Q45" s="161">
        <v>2</v>
      </c>
      <c r="R45" s="161" t="s">
        <v>16</v>
      </c>
      <c r="S45" s="161">
        <v>1</v>
      </c>
      <c r="T45" s="161">
        <v>1</v>
      </c>
      <c r="U45" s="161" t="s">
        <v>425</v>
      </c>
      <c r="V45" s="161">
        <v>1</v>
      </c>
      <c r="W45" s="161">
        <v>2</v>
      </c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3">
        <f>IF(AND(AY45=0,(COUNTIF(D45:AT45,"*")+COUNTIF(D45:AT45,"&lt;9")+COUNTIF(CR45:CT45,"*")+COUNTIF(CR45:CT45,"&lt;9")-COUNTIF(D45,служ!$AF$3))&gt;0),0,1)</f>
        <v>1</v>
      </c>
      <c r="AV45" s="163">
        <f t="shared" si="13"/>
        <v>1</v>
      </c>
      <c r="AW45" s="163">
        <f t="shared" si="14"/>
        <v>1</v>
      </c>
      <c r="AX45" s="164">
        <f>IF(OR(F45="",F45=служ!$AF$3),0,1)</f>
        <v>0</v>
      </c>
      <c r="AY45" s="164">
        <f>IF(OR(D45="",D45=служ!$AF$3),0,1)</f>
        <v>1</v>
      </c>
      <c r="AZ45" s="165">
        <f t="shared" si="15"/>
        <v>1</v>
      </c>
      <c r="BA45" s="166">
        <f t="shared" si="5"/>
        <v>1</v>
      </c>
      <c r="BB45" s="166">
        <f>IF(AND(ISBLANK(G45),$AY45=1,BB$510=1,$D45&lt;&gt;служ!$AF$3),0,1)</f>
        <v>1</v>
      </c>
      <c r="BC45" s="166">
        <f>IF(AND(ISBLANK(H45),$AY45=1,BC$510=1,$D45&lt;&gt;служ!$AF$3),0,1)</f>
        <v>1</v>
      </c>
      <c r="BD45" s="166">
        <f>IF(AND(ISBLANK(I45),$AY45=1,BD$510=1,$D45&lt;&gt;служ!$AF$3),0,1)</f>
        <v>1</v>
      </c>
      <c r="BE45" s="166">
        <f>IF(AND(ISBLANK(J45),$AY45=1,BE$510=1,$D45&lt;&gt;служ!$AF$3),0,1)</f>
        <v>1</v>
      </c>
      <c r="BF45" s="166">
        <f>IF(AND(ISBLANK(K45),$AY45=1,BF$510=1,$D45&lt;&gt;служ!$AF$3,J45&lt;&gt;"X"),0,1)</f>
        <v>1</v>
      </c>
      <c r="BG45" s="166">
        <f>IF(AND(ISBLANK(L45),$AY45=1,BG$510=1,$D45&lt;&gt;служ!$AF$3),0,1)</f>
        <v>1</v>
      </c>
      <c r="BH45" s="166">
        <f>IF(AND(ISBLANK(M45),$AY45=1,BH$510=1,$D45&lt;&gt;служ!$AF$3,L45&lt;&gt;"X"),0,1)</f>
        <v>1</v>
      </c>
      <c r="BI45" s="166">
        <f>IF(AND(ISBLANK(N45),$AY45=1,BI$510=1,$D45&lt;&gt;служ!$AF$3),0,1)</f>
        <v>1</v>
      </c>
      <c r="BJ45" s="166">
        <f>IF(AND(ISBLANK(O45),$AY45=1,BJ$510=1,$D45&lt;&gt;служ!$AF$3),0,1)</f>
        <v>1</v>
      </c>
      <c r="BK45" s="166">
        <f>IF(AND(ISBLANK(P45),$AY45=1,BK$510=1,$D45&lt;&gt;служ!$AF$3,OR(N45&lt;&gt;"X",O45&lt;&gt;"X")),0,1)</f>
        <v>1</v>
      </c>
      <c r="BL45" s="166">
        <f>IF(AND(ISBLANK(Q45),$AY45=1,BL$510=1,$D45&lt;&gt;служ!$AF$3),0,1)</f>
        <v>1</v>
      </c>
      <c r="BM45" s="166">
        <f>IF(AND(ISBLANK(R45),$AY45=1,BM$510=1,$D45&lt;&gt;служ!$AF$3,Q45&lt;&gt;"X"),0,1)</f>
        <v>1</v>
      </c>
      <c r="BN45" s="166">
        <f>IF(AND(ISBLANK(S45),$AY45=1,BN$510=1,$D45&lt;&gt;служ!$AF$3),0,1)</f>
        <v>1</v>
      </c>
      <c r="BO45" s="166">
        <f>IF(AND(ISBLANK(T45),$AY45=1,BO$510=1,$D45&lt;&gt;служ!$AF$3),0,1)</f>
        <v>1</v>
      </c>
      <c r="BP45" s="166">
        <f>IF(AND(ISBLANK(U45),$AY45=1,BP$510=1,$D45&lt;&gt;служ!$AF$3,T45&lt;&gt;"X"),0,1)</f>
        <v>1</v>
      </c>
      <c r="BQ45" s="166">
        <f>IF(AND(ISBLANK(V45),$AY45=1,BQ$510=1,$D45&lt;&gt;служ!$AF$3),0,1)</f>
        <v>1</v>
      </c>
      <c r="BR45" s="166">
        <f>IF(AND(ISBLANK(W45),$AY45=1,BR$510=1,$D45&lt;&gt;служ!$AF$3),0,1)</f>
        <v>1</v>
      </c>
      <c r="BS45" s="166">
        <f>IF(AND(ISBLANK(X45),$AY45=1,BS$510=1,$D45&lt;&gt;служ!$AF$3),0,1)</f>
        <v>1</v>
      </c>
      <c r="BT45" s="166">
        <f>IF(AND(ISBLANK(Y45),$AY45=1,BT$510=1,$D45&lt;&gt;служ!$AF$3),0,1)</f>
        <v>1</v>
      </c>
      <c r="BU45" s="166">
        <f>IF(AND(ISBLANK(Z45),$AY45=1,BU$510=1,$D45&lt;&gt;служ!$AF$3),0,1)</f>
        <v>1</v>
      </c>
      <c r="BV45" s="166">
        <f>IF(AND(ISBLANK(AA45),$AY45=1,BV$510=1,$D45&lt;&gt;служ!$AF$3),0,1)</f>
        <v>1</v>
      </c>
      <c r="BW45" s="166">
        <f>IF(AND(ISBLANK(AB45),$AY45=1,BW$510=1,$D45&lt;&gt;служ!$AF$3),0,1)</f>
        <v>1</v>
      </c>
      <c r="BX45" s="166">
        <f>IF(AND(ISBLANK(AC45),$AY45=1,BX$510=1,$D45&lt;&gt;служ!$AF$3),0,1)</f>
        <v>1</v>
      </c>
      <c r="BY45" s="166">
        <f>IF(AND(ISBLANK(AD45),$AY45=1,BY$510=1,$D45&lt;&gt;служ!$AF$3),0,1)</f>
        <v>1</v>
      </c>
      <c r="BZ45" s="166">
        <f>IF(AND(ISBLANK(AE45),$AY45=1,BZ$510=1,$D45&lt;&gt;служ!$AF$3),0,1)</f>
        <v>1</v>
      </c>
      <c r="CA45" s="166">
        <f>IF(AND(ISBLANK(AF45),$AY45=1,CA$510=1,$D45&lt;&gt;служ!$AF$3),0,1)</f>
        <v>1</v>
      </c>
      <c r="CB45" s="166">
        <f>IF(AND(ISBLANK(AG45),$AY45=1,CB$510=1,$D45&lt;&gt;служ!$AF$3),0,1)</f>
        <v>1</v>
      </c>
      <c r="CC45" s="166">
        <f>IF(AND(ISBLANK(AH45),$AY45=1,CC$510=1,$D45&lt;&gt;служ!$AF$3),0,1)</f>
        <v>1</v>
      </c>
      <c r="CD45" s="166">
        <f>IF(AND(ISBLANK(AI45),$AY45=1,CD$510=1,$D45&lt;&gt;служ!$AF$3),0,1)</f>
        <v>1</v>
      </c>
      <c r="CE45" s="166">
        <f>IF(AND(ISBLANK(AJ45),$AY45=1,CE$510=1,$D45&lt;&gt;служ!$AF$3),0,1)</f>
        <v>1</v>
      </c>
      <c r="CF45" s="166">
        <f>IF(AND(ISBLANK(AK45),$AY45=1,CF$510=1,$D45&lt;&gt;служ!$AF$3),0,1)</f>
        <v>1</v>
      </c>
      <c r="CG45" s="166">
        <f>IF(AND(ISBLANK(AL45),$AY45=1,CG$510=1,$D45&lt;&gt;служ!$AF$3),0,1)</f>
        <v>1</v>
      </c>
      <c r="CH45" s="166">
        <f>IF(AND(ISBLANK(AM45),$AY45=1,CH$510=1,$D45&lt;&gt;служ!$AF$3),0,1)</f>
        <v>1</v>
      </c>
      <c r="CI45" s="166">
        <f>IF(AND(ISBLANK(AN45),$AY45=1,CI$510=1,$D45&lt;&gt;служ!$AF$3),0,1)</f>
        <v>1</v>
      </c>
      <c r="CJ45" s="166">
        <f>IF(AND(ISBLANK(AO45),$AY45=1,CJ$510=1,$D45&lt;&gt;служ!$AF$3),0,1)</f>
        <v>1</v>
      </c>
      <c r="CK45" s="166">
        <f>IF(AND(ISBLANK(AP45),$AY45=1,CK$510=1,$D45&lt;&gt;служ!$AF$3),0,1)</f>
        <v>1</v>
      </c>
      <c r="CL45" s="166">
        <f>IF(AND(ISBLANK(AQ45),$AY45=1,CL$510=1,$D45&lt;&gt;служ!$AF$3),0,1)</f>
        <v>1</v>
      </c>
      <c r="CM45" s="166">
        <f>IF(AND(ISBLANK(AR45),$AY45=1,CM$510=1,$D45&lt;&gt;служ!$AF$3),0,1)</f>
        <v>1</v>
      </c>
      <c r="CN45" s="166">
        <f>IF(AND(ISBLANK(AS45),$AY45=1,CN$510=1,$D45&lt;&gt;служ!$AF$3),0,1)</f>
        <v>1</v>
      </c>
      <c r="CO45" s="166">
        <f>IF(AND(ISBLANK(AT45),$AY45=1,CO$510=1,$D45&lt;&gt;служ!$AF$3),0,1)</f>
        <v>1</v>
      </c>
      <c r="CP45" s="2">
        <f t="shared" si="16"/>
        <v>1</v>
      </c>
      <c r="CQ45" s="2">
        <v>1</v>
      </c>
      <c r="CR45" s="161" t="s">
        <v>450</v>
      </c>
      <c r="CS45" s="161" t="s">
        <v>359</v>
      </c>
      <c r="CT45" s="161">
        <v>4</v>
      </c>
      <c r="CU45" s="167">
        <f t="shared" si="7"/>
        <v>16</v>
      </c>
      <c r="CV45" s="28">
        <f t="shared" si="8"/>
        <v>1</v>
      </c>
      <c r="CW45" s="28">
        <f t="shared" si="9"/>
        <v>1</v>
      </c>
      <c r="CX45" s="28">
        <f t="shared" si="10"/>
        <v>1</v>
      </c>
      <c r="CY45" s="20">
        <f t="shared" si="11"/>
        <v>1</v>
      </c>
      <c r="CZ45" s="20">
        <f t="shared" si="12"/>
        <v>1</v>
      </c>
    </row>
    <row r="46" spans="2:104" s="20" customFormat="1">
      <c r="B46" s="107">
        <v>37</v>
      </c>
      <c r="C46" s="25">
        <v>6037</v>
      </c>
      <c r="D46" s="108">
        <v>3</v>
      </c>
      <c r="E46" s="168"/>
      <c r="F46" s="169"/>
      <c r="G46" s="161">
        <v>2</v>
      </c>
      <c r="H46" s="161">
        <v>1</v>
      </c>
      <c r="I46" s="161">
        <v>2</v>
      </c>
      <c r="J46" s="161">
        <v>2</v>
      </c>
      <c r="K46" s="161" t="s">
        <v>17</v>
      </c>
      <c r="L46" s="161">
        <v>1</v>
      </c>
      <c r="M46" s="161" t="s">
        <v>17</v>
      </c>
      <c r="N46" s="161">
        <v>1</v>
      </c>
      <c r="O46" s="161">
        <v>2</v>
      </c>
      <c r="P46" s="161" t="s">
        <v>16</v>
      </c>
      <c r="Q46" s="161">
        <v>2</v>
      </c>
      <c r="R46" s="161" t="s">
        <v>16</v>
      </c>
      <c r="S46" s="161">
        <v>1</v>
      </c>
      <c r="T46" s="161">
        <v>1</v>
      </c>
      <c r="U46" s="161" t="s">
        <v>425</v>
      </c>
      <c r="V46" s="161">
        <v>1</v>
      </c>
      <c r="W46" s="161">
        <v>2</v>
      </c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3">
        <f>IF(AND(AY46=0,(COUNTIF(D46:AT46,"*")+COUNTIF(D46:AT46,"&lt;9")+COUNTIF(CR46:CT46,"*")+COUNTIF(CR46:CT46,"&lt;9")-COUNTIF(D46,служ!$AF$3))&gt;0),0,1)</f>
        <v>1</v>
      </c>
      <c r="AV46" s="163">
        <f t="shared" si="13"/>
        <v>1</v>
      </c>
      <c r="AW46" s="163">
        <f t="shared" si="14"/>
        <v>1</v>
      </c>
      <c r="AX46" s="164">
        <f>IF(OR(F46="",F46=служ!$AF$3),0,1)</f>
        <v>0</v>
      </c>
      <c r="AY46" s="164">
        <f>IF(OR(D46="",D46=служ!$AF$3),0,1)</f>
        <v>1</v>
      </c>
      <c r="AZ46" s="165">
        <f t="shared" si="15"/>
        <v>1</v>
      </c>
      <c r="BA46" s="166">
        <f t="shared" si="5"/>
        <v>1</v>
      </c>
      <c r="BB46" s="166">
        <f>IF(AND(ISBLANK(G46),$AY46=1,BB$510=1,$D46&lt;&gt;служ!$AF$3),0,1)</f>
        <v>1</v>
      </c>
      <c r="BC46" s="166">
        <f>IF(AND(ISBLANK(H46),$AY46=1,BC$510=1,$D46&lt;&gt;служ!$AF$3),0,1)</f>
        <v>1</v>
      </c>
      <c r="BD46" s="166">
        <f>IF(AND(ISBLANK(I46),$AY46=1,BD$510=1,$D46&lt;&gt;служ!$AF$3),0,1)</f>
        <v>1</v>
      </c>
      <c r="BE46" s="166">
        <f>IF(AND(ISBLANK(J46),$AY46=1,BE$510=1,$D46&lt;&gt;служ!$AF$3),0,1)</f>
        <v>1</v>
      </c>
      <c r="BF46" s="166">
        <f>IF(AND(ISBLANK(K46),$AY46=1,BF$510=1,$D46&lt;&gt;служ!$AF$3,J46&lt;&gt;"X"),0,1)</f>
        <v>1</v>
      </c>
      <c r="BG46" s="166">
        <f>IF(AND(ISBLANK(L46),$AY46=1,BG$510=1,$D46&lt;&gt;служ!$AF$3),0,1)</f>
        <v>1</v>
      </c>
      <c r="BH46" s="166">
        <f>IF(AND(ISBLANK(M46),$AY46=1,BH$510=1,$D46&lt;&gt;служ!$AF$3,L46&lt;&gt;"X"),0,1)</f>
        <v>1</v>
      </c>
      <c r="BI46" s="166">
        <f>IF(AND(ISBLANK(N46),$AY46=1,BI$510=1,$D46&lt;&gt;служ!$AF$3),0,1)</f>
        <v>1</v>
      </c>
      <c r="BJ46" s="166">
        <f>IF(AND(ISBLANK(O46),$AY46=1,BJ$510=1,$D46&lt;&gt;служ!$AF$3),0,1)</f>
        <v>1</v>
      </c>
      <c r="BK46" s="166">
        <f>IF(AND(ISBLANK(P46),$AY46=1,BK$510=1,$D46&lt;&gt;служ!$AF$3,OR(N46&lt;&gt;"X",O46&lt;&gt;"X")),0,1)</f>
        <v>1</v>
      </c>
      <c r="BL46" s="166">
        <f>IF(AND(ISBLANK(Q46),$AY46=1,BL$510=1,$D46&lt;&gt;служ!$AF$3),0,1)</f>
        <v>1</v>
      </c>
      <c r="BM46" s="166">
        <f>IF(AND(ISBLANK(R46),$AY46=1,BM$510=1,$D46&lt;&gt;служ!$AF$3,Q46&lt;&gt;"X"),0,1)</f>
        <v>1</v>
      </c>
      <c r="BN46" s="166">
        <f>IF(AND(ISBLANK(S46),$AY46=1,BN$510=1,$D46&lt;&gt;служ!$AF$3),0,1)</f>
        <v>1</v>
      </c>
      <c r="BO46" s="166">
        <f>IF(AND(ISBLANK(T46),$AY46=1,BO$510=1,$D46&lt;&gt;служ!$AF$3),0,1)</f>
        <v>1</v>
      </c>
      <c r="BP46" s="166">
        <f>IF(AND(ISBLANK(U46),$AY46=1,BP$510=1,$D46&lt;&gt;служ!$AF$3,T46&lt;&gt;"X"),0,1)</f>
        <v>1</v>
      </c>
      <c r="BQ46" s="166">
        <f>IF(AND(ISBLANK(V46),$AY46=1,BQ$510=1,$D46&lt;&gt;служ!$AF$3),0,1)</f>
        <v>1</v>
      </c>
      <c r="BR46" s="166">
        <f>IF(AND(ISBLANK(W46),$AY46=1,BR$510=1,$D46&lt;&gt;служ!$AF$3),0,1)</f>
        <v>1</v>
      </c>
      <c r="BS46" s="166">
        <f>IF(AND(ISBLANK(X46),$AY46=1,BS$510=1,$D46&lt;&gt;служ!$AF$3),0,1)</f>
        <v>1</v>
      </c>
      <c r="BT46" s="166">
        <f>IF(AND(ISBLANK(Y46),$AY46=1,BT$510=1,$D46&lt;&gt;служ!$AF$3),0,1)</f>
        <v>1</v>
      </c>
      <c r="BU46" s="166">
        <f>IF(AND(ISBLANK(Z46),$AY46=1,BU$510=1,$D46&lt;&gt;служ!$AF$3),0,1)</f>
        <v>1</v>
      </c>
      <c r="BV46" s="166">
        <f>IF(AND(ISBLANK(AA46),$AY46=1,BV$510=1,$D46&lt;&gt;служ!$AF$3),0,1)</f>
        <v>1</v>
      </c>
      <c r="BW46" s="166">
        <f>IF(AND(ISBLANK(AB46),$AY46=1,BW$510=1,$D46&lt;&gt;служ!$AF$3),0,1)</f>
        <v>1</v>
      </c>
      <c r="BX46" s="166">
        <f>IF(AND(ISBLANK(AC46),$AY46=1,BX$510=1,$D46&lt;&gt;служ!$AF$3),0,1)</f>
        <v>1</v>
      </c>
      <c r="BY46" s="166">
        <f>IF(AND(ISBLANK(AD46),$AY46=1,BY$510=1,$D46&lt;&gt;служ!$AF$3),0,1)</f>
        <v>1</v>
      </c>
      <c r="BZ46" s="166">
        <f>IF(AND(ISBLANK(AE46),$AY46=1,BZ$510=1,$D46&lt;&gt;служ!$AF$3),0,1)</f>
        <v>1</v>
      </c>
      <c r="CA46" s="166">
        <f>IF(AND(ISBLANK(AF46),$AY46=1,CA$510=1,$D46&lt;&gt;служ!$AF$3),0,1)</f>
        <v>1</v>
      </c>
      <c r="CB46" s="166">
        <f>IF(AND(ISBLANK(AG46),$AY46=1,CB$510=1,$D46&lt;&gt;служ!$AF$3),0,1)</f>
        <v>1</v>
      </c>
      <c r="CC46" s="166">
        <f>IF(AND(ISBLANK(AH46),$AY46=1,CC$510=1,$D46&lt;&gt;служ!$AF$3),0,1)</f>
        <v>1</v>
      </c>
      <c r="CD46" s="166">
        <f>IF(AND(ISBLANK(AI46),$AY46=1,CD$510=1,$D46&lt;&gt;служ!$AF$3),0,1)</f>
        <v>1</v>
      </c>
      <c r="CE46" s="166">
        <f>IF(AND(ISBLANK(AJ46),$AY46=1,CE$510=1,$D46&lt;&gt;служ!$AF$3),0,1)</f>
        <v>1</v>
      </c>
      <c r="CF46" s="166">
        <f>IF(AND(ISBLANK(AK46),$AY46=1,CF$510=1,$D46&lt;&gt;служ!$AF$3),0,1)</f>
        <v>1</v>
      </c>
      <c r="CG46" s="166">
        <f>IF(AND(ISBLANK(AL46),$AY46=1,CG$510=1,$D46&lt;&gt;служ!$AF$3),0,1)</f>
        <v>1</v>
      </c>
      <c r="CH46" s="166">
        <f>IF(AND(ISBLANK(AM46),$AY46=1,CH$510=1,$D46&lt;&gt;служ!$AF$3),0,1)</f>
        <v>1</v>
      </c>
      <c r="CI46" s="166">
        <f>IF(AND(ISBLANK(AN46),$AY46=1,CI$510=1,$D46&lt;&gt;служ!$AF$3),0,1)</f>
        <v>1</v>
      </c>
      <c r="CJ46" s="166">
        <f>IF(AND(ISBLANK(AO46),$AY46=1,CJ$510=1,$D46&lt;&gt;служ!$AF$3),0,1)</f>
        <v>1</v>
      </c>
      <c r="CK46" s="166">
        <f>IF(AND(ISBLANK(AP46),$AY46=1,CK$510=1,$D46&lt;&gt;служ!$AF$3),0,1)</f>
        <v>1</v>
      </c>
      <c r="CL46" s="166">
        <f>IF(AND(ISBLANK(AQ46),$AY46=1,CL$510=1,$D46&lt;&gt;служ!$AF$3),0,1)</f>
        <v>1</v>
      </c>
      <c r="CM46" s="166">
        <f>IF(AND(ISBLANK(AR46),$AY46=1,CM$510=1,$D46&lt;&gt;служ!$AF$3),0,1)</f>
        <v>1</v>
      </c>
      <c r="CN46" s="166">
        <f>IF(AND(ISBLANK(AS46),$AY46=1,CN$510=1,$D46&lt;&gt;служ!$AF$3),0,1)</f>
        <v>1</v>
      </c>
      <c r="CO46" s="166">
        <f>IF(AND(ISBLANK(AT46),$AY46=1,CO$510=1,$D46&lt;&gt;служ!$AF$3),0,1)</f>
        <v>1</v>
      </c>
      <c r="CP46" s="2">
        <f t="shared" si="16"/>
        <v>1</v>
      </c>
      <c r="CQ46" s="2">
        <v>1</v>
      </c>
      <c r="CR46" s="161" t="s">
        <v>450</v>
      </c>
      <c r="CS46" s="161" t="s">
        <v>359</v>
      </c>
      <c r="CT46" s="161">
        <v>4</v>
      </c>
      <c r="CU46" s="167">
        <f t="shared" si="7"/>
        <v>18</v>
      </c>
      <c r="CV46" s="28">
        <f t="shared" si="8"/>
        <v>1</v>
      </c>
      <c r="CW46" s="28">
        <f t="shared" si="9"/>
        <v>1</v>
      </c>
      <c r="CX46" s="28">
        <f t="shared" si="10"/>
        <v>1</v>
      </c>
      <c r="CY46" s="20">
        <f t="shared" si="11"/>
        <v>1</v>
      </c>
      <c r="CZ46" s="20">
        <f t="shared" si="12"/>
        <v>1</v>
      </c>
    </row>
    <row r="47" spans="2:104" s="20" customFormat="1">
      <c r="B47" s="107">
        <v>38</v>
      </c>
      <c r="C47" s="25">
        <v>6038</v>
      </c>
      <c r="D47" s="108">
        <v>4</v>
      </c>
      <c r="E47" s="168"/>
      <c r="F47" s="169"/>
      <c r="G47" s="161">
        <v>2</v>
      </c>
      <c r="H47" s="161">
        <v>1</v>
      </c>
      <c r="I47" s="161">
        <v>3</v>
      </c>
      <c r="J47" s="161">
        <v>3</v>
      </c>
      <c r="K47" s="161" t="s">
        <v>17</v>
      </c>
      <c r="L47" s="161">
        <v>1</v>
      </c>
      <c r="M47" s="161" t="s">
        <v>17</v>
      </c>
      <c r="N47" s="161">
        <v>1</v>
      </c>
      <c r="O47" s="161">
        <v>2</v>
      </c>
      <c r="P47" s="161" t="s">
        <v>16</v>
      </c>
      <c r="Q47" s="161">
        <v>2</v>
      </c>
      <c r="R47" s="161" t="s">
        <v>16</v>
      </c>
      <c r="S47" s="161">
        <v>1</v>
      </c>
      <c r="T47" s="161">
        <v>1</v>
      </c>
      <c r="U47" s="161" t="s">
        <v>425</v>
      </c>
      <c r="V47" s="161">
        <v>1</v>
      </c>
      <c r="W47" s="161">
        <v>2</v>
      </c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3">
        <f>IF(AND(AY47=0,(COUNTIF(D47:AT47,"*")+COUNTIF(D47:AT47,"&lt;9")+COUNTIF(CR47:CT47,"*")+COUNTIF(CR47:CT47,"&lt;9")-COUNTIF(D47,служ!$AF$3))&gt;0),0,1)</f>
        <v>1</v>
      </c>
      <c r="AV47" s="163">
        <f t="shared" si="13"/>
        <v>1</v>
      </c>
      <c r="AW47" s="163">
        <f t="shared" si="14"/>
        <v>1</v>
      </c>
      <c r="AX47" s="164">
        <f>IF(OR(F47="",F47=служ!$AF$3),0,1)</f>
        <v>0</v>
      </c>
      <c r="AY47" s="164">
        <f>IF(OR(D47="",D47=служ!$AF$3),0,1)</f>
        <v>1</v>
      </c>
      <c r="AZ47" s="165">
        <f t="shared" si="15"/>
        <v>1</v>
      </c>
      <c r="BA47" s="166">
        <f t="shared" si="5"/>
        <v>1</v>
      </c>
      <c r="BB47" s="166">
        <f>IF(AND(ISBLANK(G47),$AY47=1,BB$510=1,$D47&lt;&gt;служ!$AF$3),0,1)</f>
        <v>1</v>
      </c>
      <c r="BC47" s="166">
        <f>IF(AND(ISBLANK(H47),$AY47=1,BC$510=1,$D47&lt;&gt;служ!$AF$3),0,1)</f>
        <v>1</v>
      </c>
      <c r="BD47" s="166">
        <f>IF(AND(ISBLANK(I47),$AY47=1,BD$510=1,$D47&lt;&gt;служ!$AF$3),0,1)</f>
        <v>1</v>
      </c>
      <c r="BE47" s="166">
        <f>IF(AND(ISBLANK(J47),$AY47=1,BE$510=1,$D47&lt;&gt;служ!$AF$3),0,1)</f>
        <v>1</v>
      </c>
      <c r="BF47" s="166">
        <f>IF(AND(ISBLANK(K47),$AY47=1,BF$510=1,$D47&lt;&gt;служ!$AF$3,J47&lt;&gt;"X"),0,1)</f>
        <v>1</v>
      </c>
      <c r="BG47" s="166">
        <f>IF(AND(ISBLANK(L47),$AY47=1,BG$510=1,$D47&lt;&gt;служ!$AF$3),0,1)</f>
        <v>1</v>
      </c>
      <c r="BH47" s="166">
        <f>IF(AND(ISBLANK(M47),$AY47=1,BH$510=1,$D47&lt;&gt;служ!$AF$3,L47&lt;&gt;"X"),0,1)</f>
        <v>1</v>
      </c>
      <c r="BI47" s="166">
        <f>IF(AND(ISBLANK(N47),$AY47=1,BI$510=1,$D47&lt;&gt;служ!$AF$3),0,1)</f>
        <v>1</v>
      </c>
      <c r="BJ47" s="166">
        <f>IF(AND(ISBLANK(O47),$AY47=1,BJ$510=1,$D47&lt;&gt;служ!$AF$3),0,1)</f>
        <v>1</v>
      </c>
      <c r="BK47" s="166">
        <f>IF(AND(ISBLANK(P47),$AY47=1,BK$510=1,$D47&lt;&gt;служ!$AF$3,OR(N47&lt;&gt;"X",O47&lt;&gt;"X")),0,1)</f>
        <v>1</v>
      </c>
      <c r="BL47" s="166">
        <f>IF(AND(ISBLANK(Q47),$AY47=1,BL$510=1,$D47&lt;&gt;служ!$AF$3),0,1)</f>
        <v>1</v>
      </c>
      <c r="BM47" s="166">
        <f>IF(AND(ISBLANK(R47),$AY47=1,BM$510=1,$D47&lt;&gt;служ!$AF$3,Q47&lt;&gt;"X"),0,1)</f>
        <v>1</v>
      </c>
      <c r="BN47" s="166">
        <f>IF(AND(ISBLANK(S47),$AY47=1,BN$510=1,$D47&lt;&gt;служ!$AF$3),0,1)</f>
        <v>1</v>
      </c>
      <c r="BO47" s="166">
        <f>IF(AND(ISBLANK(T47),$AY47=1,BO$510=1,$D47&lt;&gt;служ!$AF$3),0,1)</f>
        <v>1</v>
      </c>
      <c r="BP47" s="166">
        <f>IF(AND(ISBLANK(U47),$AY47=1,BP$510=1,$D47&lt;&gt;служ!$AF$3,T47&lt;&gt;"X"),0,1)</f>
        <v>1</v>
      </c>
      <c r="BQ47" s="166">
        <f>IF(AND(ISBLANK(V47),$AY47=1,BQ$510=1,$D47&lt;&gt;служ!$AF$3),0,1)</f>
        <v>1</v>
      </c>
      <c r="BR47" s="166">
        <f>IF(AND(ISBLANK(W47),$AY47=1,BR$510=1,$D47&lt;&gt;служ!$AF$3),0,1)</f>
        <v>1</v>
      </c>
      <c r="BS47" s="166">
        <f>IF(AND(ISBLANK(X47),$AY47=1,BS$510=1,$D47&lt;&gt;служ!$AF$3),0,1)</f>
        <v>1</v>
      </c>
      <c r="BT47" s="166">
        <f>IF(AND(ISBLANK(Y47),$AY47=1,BT$510=1,$D47&lt;&gt;служ!$AF$3),0,1)</f>
        <v>1</v>
      </c>
      <c r="BU47" s="166">
        <f>IF(AND(ISBLANK(Z47),$AY47=1,BU$510=1,$D47&lt;&gt;служ!$AF$3),0,1)</f>
        <v>1</v>
      </c>
      <c r="BV47" s="166">
        <f>IF(AND(ISBLANK(AA47),$AY47=1,BV$510=1,$D47&lt;&gt;служ!$AF$3),0,1)</f>
        <v>1</v>
      </c>
      <c r="BW47" s="166">
        <f>IF(AND(ISBLANK(AB47),$AY47=1,BW$510=1,$D47&lt;&gt;служ!$AF$3),0,1)</f>
        <v>1</v>
      </c>
      <c r="BX47" s="166">
        <f>IF(AND(ISBLANK(AC47),$AY47=1,BX$510=1,$D47&lt;&gt;служ!$AF$3),0,1)</f>
        <v>1</v>
      </c>
      <c r="BY47" s="166">
        <f>IF(AND(ISBLANK(AD47),$AY47=1,BY$510=1,$D47&lt;&gt;служ!$AF$3),0,1)</f>
        <v>1</v>
      </c>
      <c r="BZ47" s="166">
        <f>IF(AND(ISBLANK(AE47),$AY47=1,BZ$510=1,$D47&lt;&gt;служ!$AF$3),0,1)</f>
        <v>1</v>
      </c>
      <c r="CA47" s="166">
        <f>IF(AND(ISBLANK(AF47),$AY47=1,CA$510=1,$D47&lt;&gt;служ!$AF$3),0,1)</f>
        <v>1</v>
      </c>
      <c r="CB47" s="166">
        <f>IF(AND(ISBLANK(AG47),$AY47=1,CB$510=1,$D47&lt;&gt;служ!$AF$3),0,1)</f>
        <v>1</v>
      </c>
      <c r="CC47" s="166">
        <f>IF(AND(ISBLANK(AH47),$AY47=1,CC$510=1,$D47&lt;&gt;служ!$AF$3),0,1)</f>
        <v>1</v>
      </c>
      <c r="CD47" s="166">
        <f>IF(AND(ISBLANK(AI47),$AY47=1,CD$510=1,$D47&lt;&gt;служ!$AF$3),0,1)</f>
        <v>1</v>
      </c>
      <c r="CE47" s="166">
        <f>IF(AND(ISBLANK(AJ47),$AY47=1,CE$510=1,$D47&lt;&gt;служ!$AF$3),0,1)</f>
        <v>1</v>
      </c>
      <c r="CF47" s="166">
        <f>IF(AND(ISBLANK(AK47),$AY47=1,CF$510=1,$D47&lt;&gt;служ!$AF$3),0,1)</f>
        <v>1</v>
      </c>
      <c r="CG47" s="166">
        <f>IF(AND(ISBLANK(AL47),$AY47=1,CG$510=1,$D47&lt;&gt;служ!$AF$3),0,1)</f>
        <v>1</v>
      </c>
      <c r="CH47" s="166">
        <f>IF(AND(ISBLANK(AM47),$AY47=1,CH$510=1,$D47&lt;&gt;служ!$AF$3),0,1)</f>
        <v>1</v>
      </c>
      <c r="CI47" s="166">
        <f>IF(AND(ISBLANK(AN47),$AY47=1,CI$510=1,$D47&lt;&gt;служ!$AF$3),0,1)</f>
        <v>1</v>
      </c>
      <c r="CJ47" s="166">
        <f>IF(AND(ISBLANK(AO47),$AY47=1,CJ$510=1,$D47&lt;&gt;служ!$AF$3),0,1)</f>
        <v>1</v>
      </c>
      <c r="CK47" s="166">
        <f>IF(AND(ISBLANK(AP47),$AY47=1,CK$510=1,$D47&lt;&gt;служ!$AF$3),0,1)</f>
        <v>1</v>
      </c>
      <c r="CL47" s="166">
        <f>IF(AND(ISBLANK(AQ47),$AY47=1,CL$510=1,$D47&lt;&gt;служ!$AF$3),0,1)</f>
        <v>1</v>
      </c>
      <c r="CM47" s="166">
        <f>IF(AND(ISBLANK(AR47),$AY47=1,CM$510=1,$D47&lt;&gt;служ!$AF$3),0,1)</f>
        <v>1</v>
      </c>
      <c r="CN47" s="166">
        <f>IF(AND(ISBLANK(AS47),$AY47=1,CN$510=1,$D47&lt;&gt;служ!$AF$3),0,1)</f>
        <v>1</v>
      </c>
      <c r="CO47" s="166">
        <f>IF(AND(ISBLANK(AT47),$AY47=1,CO$510=1,$D47&lt;&gt;служ!$AF$3),0,1)</f>
        <v>1</v>
      </c>
      <c r="CP47" s="2">
        <f t="shared" si="16"/>
        <v>1</v>
      </c>
      <c r="CQ47" s="2">
        <v>1</v>
      </c>
      <c r="CR47" s="161" t="s">
        <v>450</v>
      </c>
      <c r="CS47" s="161" t="s">
        <v>360</v>
      </c>
      <c r="CT47" s="161">
        <v>5</v>
      </c>
      <c r="CU47" s="167">
        <f t="shared" si="7"/>
        <v>20</v>
      </c>
      <c r="CV47" s="28">
        <f t="shared" si="8"/>
        <v>1</v>
      </c>
      <c r="CW47" s="28">
        <f t="shared" si="9"/>
        <v>1</v>
      </c>
      <c r="CX47" s="28">
        <f t="shared" si="10"/>
        <v>1</v>
      </c>
      <c r="CY47" s="20">
        <f t="shared" si="11"/>
        <v>1</v>
      </c>
      <c r="CZ47" s="20">
        <f t="shared" si="12"/>
        <v>1</v>
      </c>
    </row>
    <row r="48" spans="2:104" s="20" customFormat="1">
      <c r="B48" s="107">
        <v>39</v>
      </c>
      <c r="C48" s="25">
        <v>6039</v>
      </c>
      <c r="D48" s="108">
        <v>3</v>
      </c>
      <c r="E48" s="168"/>
      <c r="F48" s="169"/>
      <c r="G48" s="161">
        <v>2</v>
      </c>
      <c r="H48" s="161">
        <v>1</v>
      </c>
      <c r="I48" s="161">
        <v>2</v>
      </c>
      <c r="J48" s="161">
        <v>3</v>
      </c>
      <c r="K48" s="161" t="s">
        <v>17</v>
      </c>
      <c r="L48" s="161">
        <v>1</v>
      </c>
      <c r="M48" s="161" t="s">
        <v>17</v>
      </c>
      <c r="N48" s="161">
        <v>1</v>
      </c>
      <c r="O48" s="161">
        <v>1</v>
      </c>
      <c r="P48" s="161" t="s">
        <v>16</v>
      </c>
      <c r="Q48" s="161">
        <v>2</v>
      </c>
      <c r="R48" s="161" t="s">
        <v>16</v>
      </c>
      <c r="S48" s="161">
        <v>1</v>
      </c>
      <c r="T48" s="161">
        <v>1</v>
      </c>
      <c r="U48" s="161" t="s">
        <v>426</v>
      </c>
      <c r="V48" s="161">
        <v>1</v>
      </c>
      <c r="W48" s="161">
        <v>2</v>
      </c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3">
        <f>IF(AND(AY48=0,(COUNTIF(D48:AT48,"*")+COUNTIF(D48:AT48,"&lt;9")+COUNTIF(CR48:CT48,"*")+COUNTIF(CR48:CT48,"&lt;9")-COUNTIF(D48,служ!$AF$3))&gt;0),0,1)</f>
        <v>1</v>
      </c>
      <c r="AV48" s="163">
        <f t="shared" si="13"/>
        <v>1</v>
      </c>
      <c r="AW48" s="163">
        <f t="shared" si="14"/>
        <v>1</v>
      </c>
      <c r="AX48" s="164">
        <f>IF(OR(F48="",F48=служ!$AF$3),0,1)</f>
        <v>0</v>
      </c>
      <c r="AY48" s="164">
        <f>IF(OR(D48="",D48=служ!$AF$3),0,1)</f>
        <v>1</v>
      </c>
      <c r="AZ48" s="165">
        <f t="shared" si="15"/>
        <v>1</v>
      </c>
      <c r="BA48" s="166">
        <f t="shared" si="5"/>
        <v>1</v>
      </c>
      <c r="BB48" s="166">
        <f>IF(AND(ISBLANK(G48),$AY48=1,BB$510=1,$D48&lt;&gt;служ!$AF$3),0,1)</f>
        <v>1</v>
      </c>
      <c r="BC48" s="166">
        <f>IF(AND(ISBLANK(H48),$AY48=1,BC$510=1,$D48&lt;&gt;служ!$AF$3),0,1)</f>
        <v>1</v>
      </c>
      <c r="BD48" s="166">
        <f>IF(AND(ISBLANK(I48),$AY48=1,BD$510=1,$D48&lt;&gt;служ!$AF$3),0,1)</f>
        <v>1</v>
      </c>
      <c r="BE48" s="166">
        <f>IF(AND(ISBLANK(J48),$AY48=1,BE$510=1,$D48&lt;&gt;служ!$AF$3),0,1)</f>
        <v>1</v>
      </c>
      <c r="BF48" s="166">
        <f>IF(AND(ISBLANK(K48),$AY48=1,BF$510=1,$D48&lt;&gt;служ!$AF$3,J48&lt;&gt;"X"),0,1)</f>
        <v>1</v>
      </c>
      <c r="BG48" s="166">
        <f>IF(AND(ISBLANK(L48),$AY48=1,BG$510=1,$D48&lt;&gt;служ!$AF$3),0,1)</f>
        <v>1</v>
      </c>
      <c r="BH48" s="166">
        <f>IF(AND(ISBLANK(M48),$AY48=1,BH$510=1,$D48&lt;&gt;служ!$AF$3,L48&lt;&gt;"X"),0,1)</f>
        <v>1</v>
      </c>
      <c r="BI48" s="166">
        <f>IF(AND(ISBLANK(N48),$AY48=1,BI$510=1,$D48&lt;&gt;служ!$AF$3),0,1)</f>
        <v>1</v>
      </c>
      <c r="BJ48" s="166">
        <f>IF(AND(ISBLANK(O48),$AY48=1,BJ$510=1,$D48&lt;&gt;служ!$AF$3),0,1)</f>
        <v>1</v>
      </c>
      <c r="BK48" s="166">
        <f>IF(AND(ISBLANK(P48),$AY48=1,BK$510=1,$D48&lt;&gt;служ!$AF$3,OR(N48&lt;&gt;"X",O48&lt;&gt;"X")),0,1)</f>
        <v>1</v>
      </c>
      <c r="BL48" s="166">
        <f>IF(AND(ISBLANK(Q48),$AY48=1,BL$510=1,$D48&lt;&gt;служ!$AF$3),0,1)</f>
        <v>1</v>
      </c>
      <c r="BM48" s="166">
        <f>IF(AND(ISBLANK(R48),$AY48=1,BM$510=1,$D48&lt;&gt;служ!$AF$3,Q48&lt;&gt;"X"),0,1)</f>
        <v>1</v>
      </c>
      <c r="BN48" s="166">
        <f>IF(AND(ISBLANK(S48),$AY48=1,BN$510=1,$D48&lt;&gt;служ!$AF$3),0,1)</f>
        <v>1</v>
      </c>
      <c r="BO48" s="166">
        <f>IF(AND(ISBLANK(T48),$AY48=1,BO$510=1,$D48&lt;&gt;служ!$AF$3),0,1)</f>
        <v>1</v>
      </c>
      <c r="BP48" s="166">
        <f>IF(AND(ISBLANK(U48),$AY48=1,BP$510=1,$D48&lt;&gt;служ!$AF$3,T48&lt;&gt;"X"),0,1)</f>
        <v>1</v>
      </c>
      <c r="BQ48" s="166">
        <f>IF(AND(ISBLANK(V48),$AY48=1,BQ$510=1,$D48&lt;&gt;служ!$AF$3),0,1)</f>
        <v>1</v>
      </c>
      <c r="BR48" s="166">
        <f>IF(AND(ISBLANK(W48),$AY48=1,BR$510=1,$D48&lt;&gt;служ!$AF$3),0,1)</f>
        <v>1</v>
      </c>
      <c r="BS48" s="166">
        <f>IF(AND(ISBLANK(X48),$AY48=1,BS$510=1,$D48&lt;&gt;служ!$AF$3),0,1)</f>
        <v>1</v>
      </c>
      <c r="BT48" s="166">
        <f>IF(AND(ISBLANK(Y48),$AY48=1,BT$510=1,$D48&lt;&gt;служ!$AF$3),0,1)</f>
        <v>1</v>
      </c>
      <c r="BU48" s="166">
        <f>IF(AND(ISBLANK(Z48),$AY48=1,BU$510=1,$D48&lt;&gt;служ!$AF$3),0,1)</f>
        <v>1</v>
      </c>
      <c r="BV48" s="166">
        <f>IF(AND(ISBLANK(AA48),$AY48=1,BV$510=1,$D48&lt;&gt;служ!$AF$3),0,1)</f>
        <v>1</v>
      </c>
      <c r="BW48" s="166">
        <f>IF(AND(ISBLANK(AB48),$AY48=1,BW$510=1,$D48&lt;&gt;служ!$AF$3),0,1)</f>
        <v>1</v>
      </c>
      <c r="BX48" s="166">
        <f>IF(AND(ISBLANK(AC48),$AY48=1,BX$510=1,$D48&lt;&gt;служ!$AF$3),0,1)</f>
        <v>1</v>
      </c>
      <c r="BY48" s="166">
        <f>IF(AND(ISBLANK(AD48),$AY48=1,BY$510=1,$D48&lt;&gt;служ!$AF$3),0,1)</f>
        <v>1</v>
      </c>
      <c r="BZ48" s="166">
        <f>IF(AND(ISBLANK(AE48),$AY48=1,BZ$510=1,$D48&lt;&gt;служ!$AF$3),0,1)</f>
        <v>1</v>
      </c>
      <c r="CA48" s="166">
        <f>IF(AND(ISBLANK(AF48),$AY48=1,CA$510=1,$D48&lt;&gt;служ!$AF$3),0,1)</f>
        <v>1</v>
      </c>
      <c r="CB48" s="166">
        <f>IF(AND(ISBLANK(AG48),$AY48=1,CB$510=1,$D48&lt;&gt;служ!$AF$3),0,1)</f>
        <v>1</v>
      </c>
      <c r="CC48" s="166">
        <f>IF(AND(ISBLANK(AH48),$AY48=1,CC$510=1,$D48&lt;&gt;служ!$AF$3),0,1)</f>
        <v>1</v>
      </c>
      <c r="CD48" s="166">
        <f>IF(AND(ISBLANK(AI48),$AY48=1,CD$510=1,$D48&lt;&gt;служ!$AF$3),0,1)</f>
        <v>1</v>
      </c>
      <c r="CE48" s="166">
        <f>IF(AND(ISBLANK(AJ48),$AY48=1,CE$510=1,$D48&lt;&gt;служ!$AF$3),0,1)</f>
        <v>1</v>
      </c>
      <c r="CF48" s="166">
        <f>IF(AND(ISBLANK(AK48),$AY48=1,CF$510=1,$D48&lt;&gt;служ!$AF$3),0,1)</f>
        <v>1</v>
      </c>
      <c r="CG48" s="166">
        <f>IF(AND(ISBLANK(AL48),$AY48=1,CG$510=1,$D48&lt;&gt;служ!$AF$3),0,1)</f>
        <v>1</v>
      </c>
      <c r="CH48" s="166">
        <f>IF(AND(ISBLANK(AM48),$AY48=1,CH$510=1,$D48&lt;&gt;служ!$AF$3),0,1)</f>
        <v>1</v>
      </c>
      <c r="CI48" s="166">
        <f>IF(AND(ISBLANK(AN48),$AY48=1,CI$510=1,$D48&lt;&gt;служ!$AF$3),0,1)</f>
        <v>1</v>
      </c>
      <c r="CJ48" s="166">
        <f>IF(AND(ISBLANK(AO48),$AY48=1,CJ$510=1,$D48&lt;&gt;служ!$AF$3),0,1)</f>
        <v>1</v>
      </c>
      <c r="CK48" s="166">
        <f>IF(AND(ISBLANK(AP48),$AY48=1,CK$510=1,$D48&lt;&gt;служ!$AF$3),0,1)</f>
        <v>1</v>
      </c>
      <c r="CL48" s="166">
        <f>IF(AND(ISBLANK(AQ48),$AY48=1,CL$510=1,$D48&lt;&gt;служ!$AF$3),0,1)</f>
        <v>1</v>
      </c>
      <c r="CM48" s="166">
        <f>IF(AND(ISBLANK(AR48),$AY48=1,CM$510=1,$D48&lt;&gt;служ!$AF$3),0,1)</f>
        <v>1</v>
      </c>
      <c r="CN48" s="166">
        <f>IF(AND(ISBLANK(AS48),$AY48=1,CN$510=1,$D48&lt;&gt;служ!$AF$3),0,1)</f>
        <v>1</v>
      </c>
      <c r="CO48" s="166">
        <f>IF(AND(ISBLANK(AT48),$AY48=1,CO$510=1,$D48&lt;&gt;служ!$AF$3),0,1)</f>
        <v>1</v>
      </c>
      <c r="CP48" s="2">
        <f t="shared" si="16"/>
        <v>1</v>
      </c>
      <c r="CQ48" s="2">
        <v>1</v>
      </c>
      <c r="CR48" s="161" t="s">
        <v>450</v>
      </c>
      <c r="CS48" s="161" t="s">
        <v>360</v>
      </c>
      <c r="CT48" s="161">
        <v>4</v>
      </c>
      <c r="CU48" s="167">
        <f t="shared" si="7"/>
        <v>18</v>
      </c>
      <c r="CV48" s="28">
        <f t="shared" si="8"/>
        <v>1</v>
      </c>
      <c r="CW48" s="28">
        <f t="shared" si="9"/>
        <v>1</v>
      </c>
      <c r="CX48" s="28">
        <f t="shared" si="10"/>
        <v>1</v>
      </c>
      <c r="CY48" s="20">
        <f t="shared" si="11"/>
        <v>1</v>
      </c>
      <c r="CZ48" s="20">
        <f t="shared" si="12"/>
        <v>1</v>
      </c>
    </row>
    <row r="49" spans="2:104" s="20" customFormat="1">
      <c r="B49" s="107">
        <v>40</v>
      </c>
      <c r="C49" s="25">
        <v>6040</v>
      </c>
      <c r="D49" s="108">
        <v>4</v>
      </c>
      <c r="E49" s="168"/>
      <c r="F49" s="169"/>
      <c r="G49" s="161">
        <v>2</v>
      </c>
      <c r="H49" s="161">
        <v>1</v>
      </c>
      <c r="I49" s="161">
        <v>2</v>
      </c>
      <c r="J49" s="161">
        <v>3</v>
      </c>
      <c r="K49" s="161" t="s">
        <v>17</v>
      </c>
      <c r="L49" s="161">
        <v>1</v>
      </c>
      <c r="M49" s="161" t="s">
        <v>17</v>
      </c>
      <c r="N49" s="161">
        <v>1</v>
      </c>
      <c r="O49" s="161">
        <v>1</v>
      </c>
      <c r="P49" s="161" t="s">
        <v>16</v>
      </c>
      <c r="Q49" s="161">
        <v>2</v>
      </c>
      <c r="R49" s="161" t="s">
        <v>16</v>
      </c>
      <c r="S49" s="161">
        <v>1</v>
      </c>
      <c r="T49" s="161">
        <v>1</v>
      </c>
      <c r="U49" s="161" t="s">
        <v>427</v>
      </c>
      <c r="V49" s="161">
        <v>1</v>
      </c>
      <c r="W49" s="161">
        <v>2</v>
      </c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3">
        <f>IF(AND(AY49=0,(COUNTIF(D49:AT49,"*")+COUNTIF(D49:AT49,"&lt;9")+COUNTIF(CR49:CT49,"*")+COUNTIF(CR49:CT49,"&lt;9")-COUNTIF(D49,служ!$AF$3))&gt;0),0,1)</f>
        <v>1</v>
      </c>
      <c r="AV49" s="163">
        <f t="shared" si="13"/>
        <v>1</v>
      </c>
      <c r="AW49" s="163">
        <f t="shared" si="14"/>
        <v>1</v>
      </c>
      <c r="AX49" s="164">
        <f>IF(OR(F49="",F49=служ!$AF$3),0,1)</f>
        <v>0</v>
      </c>
      <c r="AY49" s="164">
        <f>IF(OR(D49="",D49=служ!$AF$3),0,1)</f>
        <v>1</v>
      </c>
      <c r="AZ49" s="165">
        <f t="shared" si="15"/>
        <v>1</v>
      </c>
      <c r="BA49" s="166">
        <f t="shared" si="5"/>
        <v>1</v>
      </c>
      <c r="BB49" s="166">
        <f>IF(AND(ISBLANK(G49),$AY49=1,BB$510=1,$D49&lt;&gt;служ!$AF$3),0,1)</f>
        <v>1</v>
      </c>
      <c r="BC49" s="166">
        <f>IF(AND(ISBLANK(H49),$AY49=1,BC$510=1,$D49&lt;&gt;служ!$AF$3),0,1)</f>
        <v>1</v>
      </c>
      <c r="BD49" s="166">
        <f>IF(AND(ISBLANK(I49),$AY49=1,BD$510=1,$D49&lt;&gt;служ!$AF$3),0,1)</f>
        <v>1</v>
      </c>
      <c r="BE49" s="166">
        <f>IF(AND(ISBLANK(J49),$AY49=1,BE$510=1,$D49&lt;&gt;служ!$AF$3),0,1)</f>
        <v>1</v>
      </c>
      <c r="BF49" s="166">
        <f>IF(AND(ISBLANK(K49),$AY49=1,BF$510=1,$D49&lt;&gt;служ!$AF$3,J49&lt;&gt;"X"),0,1)</f>
        <v>1</v>
      </c>
      <c r="BG49" s="166">
        <f>IF(AND(ISBLANK(L49),$AY49=1,BG$510=1,$D49&lt;&gt;служ!$AF$3),0,1)</f>
        <v>1</v>
      </c>
      <c r="BH49" s="166">
        <f>IF(AND(ISBLANK(M49),$AY49=1,BH$510=1,$D49&lt;&gt;служ!$AF$3,L49&lt;&gt;"X"),0,1)</f>
        <v>1</v>
      </c>
      <c r="BI49" s="166">
        <f>IF(AND(ISBLANK(N49),$AY49=1,BI$510=1,$D49&lt;&gt;служ!$AF$3),0,1)</f>
        <v>1</v>
      </c>
      <c r="BJ49" s="166">
        <f>IF(AND(ISBLANK(O49),$AY49=1,BJ$510=1,$D49&lt;&gt;служ!$AF$3),0,1)</f>
        <v>1</v>
      </c>
      <c r="BK49" s="166">
        <f>IF(AND(ISBLANK(P49),$AY49=1,BK$510=1,$D49&lt;&gt;служ!$AF$3,OR(N49&lt;&gt;"X",O49&lt;&gt;"X")),0,1)</f>
        <v>1</v>
      </c>
      <c r="BL49" s="166">
        <f>IF(AND(ISBLANK(Q49),$AY49=1,BL$510=1,$D49&lt;&gt;служ!$AF$3),0,1)</f>
        <v>1</v>
      </c>
      <c r="BM49" s="166">
        <f>IF(AND(ISBLANK(R49),$AY49=1,BM$510=1,$D49&lt;&gt;служ!$AF$3,Q49&lt;&gt;"X"),0,1)</f>
        <v>1</v>
      </c>
      <c r="BN49" s="166">
        <f>IF(AND(ISBLANK(S49),$AY49=1,BN$510=1,$D49&lt;&gt;служ!$AF$3),0,1)</f>
        <v>1</v>
      </c>
      <c r="BO49" s="166">
        <f>IF(AND(ISBLANK(T49),$AY49=1,BO$510=1,$D49&lt;&gt;служ!$AF$3),0,1)</f>
        <v>1</v>
      </c>
      <c r="BP49" s="166">
        <f>IF(AND(ISBLANK(U49),$AY49=1,BP$510=1,$D49&lt;&gt;служ!$AF$3,T49&lt;&gt;"X"),0,1)</f>
        <v>1</v>
      </c>
      <c r="BQ49" s="166">
        <f>IF(AND(ISBLANK(V49),$AY49=1,BQ$510=1,$D49&lt;&gt;служ!$AF$3),0,1)</f>
        <v>1</v>
      </c>
      <c r="BR49" s="166">
        <f>IF(AND(ISBLANK(W49),$AY49=1,BR$510=1,$D49&lt;&gt;служ!$AF$3),0,1)</f>
        <v>1</v>
      </c>
      <c r="BS49" s="166">
        <f>IF(AND(ISBLANK(X49),$AY49=1,BS$510=1,$D49&lt;&gt;служ!$AF$3),0,1)</f>
        <v>1</v>
      </c>
      <c r="BT49" s="166">
        <f>IF(AND(ISBLANK(Y49),$AY49=1,BT$510=1,$D49&lt;&gt;служ!$AF$3),0,1)</f>
        <v>1</v>
      </c>
      <c r="BU49" s="166">
        <f>IF(AND(ISBLANK(Z49),$AY49=1,BU$510=1,$D49&lt;&gt;служ!$AF$3),0,1)</f>
        <v>1</v>
      </c>
      <c r="BV49" s="166">
        <f>IF(AND(ISBLANK(AA49),$AY49=1,BV$510=1,$D49&lt;&gt;служ!$AF$3),0,1)</f>
        <v>1</v>
      </c>
      <c r="BW49" s="166">
        <f>IF(AND(ISBLANK(AB49),$AY49=1,BW$510=1,$D49&lt;&gt;служ!$AF$3),0,1)</f>
        <v>1</v>
      </c>
      <c r="BX49" s="166">
        <f>IF(AND(ISBLANK(AC49),$AY49=1,BX$510=1,$D49&lt;&gt;служ!$AF$3),0,1)</f>
        <v>1</v>
      </c>
      <c r="BY49" s="166">
        <f>IF(AND(ISBLANK(AD49),$AY49=1,BY$510=1,$D49&lt;&gt;служ!$AF$3),0,1)</f>
        <v>1</v>
      </c>
      <c r="BZ49" s="166">
        <f>IF(AND(ISBLANK(AE49),$AY49=1,BZ$510=1,$D49&lt;&gt;служ!$AF$3),0,1)</f>
        <v>1</v>
      </c>
      <c r="CA49" s="166">
        <f>IF(AND(ISBLANK(AF49),$AY49=1,CA$510=1,$D49&lt;&gt;служ!$AF$3),0,1)</f>
        <v>1</v>
      </c>
      <c r="CB49" s="166">
        <f>IF(AND(ISBLANK(AG49),$AY49=1,CB$510=1,$D49&lt;&gt;служ!$AF$3),0,1)</f>
        <v>1</v>
      </c>
      <c r="CC49" s="166">
        <f>IF(AND(ISBLANK(AH49),$AY49=1,CC$510=1,$D49&lt;&gt;служ!$AF$3),0,1)</f>
        <v>1</v>
      </c>
      <c r="CD49" s="166">
        <f>IF(AND(ISBLANK(AI49),$AY49=1,CD$510=1,$D49&lt;&gt;служ!$AF$3),0,1)</f>
        <v>1</v>
      </c>
      <c r="CE49" s="166">
        <f>IF(AND(ISBLANK(AJ49),$AY49=1,CE$510=1,$D49&lt;&gt;служ!$AF$3),0,1)</f>
        <v>1</v>
      </c>
      <c r="CF49" s="166">
        <f>IF(AND(ISBLANK(AK49),$AY49=1,CF$510=1,$D49&lt;&gt;служ!$AF$3),0,1)</f>
        <v>1</v>
      </c>
      <c r="CG49" s="166">
        <f>IF(AND(ISBLANK(AL49),$AY49=1,CG$510=1,$D49&lt;&gt;служ!$AF$3),0,1)</f>
        <v>1</v>
      </c>
      <c r="CH49" s="166">
        <f>IF(AND(ISBLANK(AM49),$AY49=1,CH$510=1,$D49&lt;&gt;служ!$AF$3),0,1)</f>
        <v>1</v>
      </c>
      <c r="CI49" s="166">
        <f>IF(AND(ISBLANK(AN49),$AY49=1,CI$510=1,$D49&lt;&gt;служ!$AF$3),0,1)</f>
        <v>1</v>
      </c>
      <c r="CJ49" s="166">
        <f>IF(AND(ISBLANK(AO49),$AY49=1,CJ$510=1,$D49&lt;&gt;служ!$AF$3),0,1)</f>
        <v>1</v>
      </c>
      <c r="CK49" s="166">
        <f>IF(AND(ISBLANK(AP49),$AY49=1,CK$510=1,$D49&lt;&gt;служ!$AF$3),0,1)</f>
        <v>1</v>
      </c>
      <c r="CL49" s="166">
        <f>IF(AND(ISBLANK(AQ49),$AY49=1,CL$510=1,$D49&lt;&gt;служ!$AF$3),0,1)</f>
        <v>1</v>
      </c>
      <c r="CM49" s="166">
        <f>IF(AND(ISBLANK(AR49),$AY49=1,CM$510=1,$D49&lt;&gt;служ!$AF$3),0,1)</f>
        <v>1</v>
      </c>
      <c r="CN49" s="166">
        <f>IF(AND(ISBLANK(AS49),$AY49=1,CN$510=1,$D49&lt;&gt;служ!$AF$3),0,1)</f>
        <v>1</v>
      </c>
      <c r="CO49" s="166">
        <f>IF(AND(ISBLANK(AT49),$AY49=1,CO$510=1,$D49&lt;&gt;служ!$AF$3),0,1)</f>
        <v>1</v>
      </c>
      <c r="CP49" s="2">
        <f t="shared" si="16"/>
        <v>1</v>
      </c>
      <c r="CQ49" s="2">
        <v>1</v>
      </c>
      <c r="CR49" s="161" t="s">
        <v>450</v>
      </c>
      <c r="CS49" s="161" t="s">
        <v>360</v>
      </c>
      <c r="CT49" s="161">
        <v>5</v>
      </c>
      <c r="CU49" s="167">
        <f t="shared" si="7"/>
        <v>18</v>
      </c>
      <c r="CV49" s="28">
        <f t="shared" si="8"/>
        <v>1</v>
      </c>
      <c r="CW49" s="28">
        <f t="shared" si="9"/>
        <v>1</v>
      </c>
      <c r="CX49" s="28">
        <f t="shared" si="10"/>
        <v>1</v>
      </c>
      <c r="CY49" s="20">
        <f t="shared" si="11"/>
        <v>1</v>
      </c>
      <c r="CZ49" s="20">
        <f t="shared" si="12"/>
        <v>1</v>
      </c>
    </row>
    <row r="50" spans="2:104" s="20" customFormat="1">
      <c r="B50" s="107">
        <v>41</v>
      </c>
      <c r="C50" s="25">
        <v>6041</v>
      </c>
      <c r="D50" s="108">
        <v>3</v>
      </c>
      <c r="E50" s="168"/>
      <c r="F50" s="169"/>
      <c r="G50" s="161">
        <v>2</v>
      </c>
      <c r="H50" s="161">
        <v>1</v>
      </c>
      <c r="I50" s="161">
        <v>2</v>
      </c>
      <c r="J50" s="161">
        <v>2</v>
      </c>
      <c r="K50" s="161" t="s">
        <v>17</v>
      </c>
      <c r="L50" s="161">
        <v>1</v>
      </c>
      <c r="M50" s="161" t="s">
        <v>17</v>
      </c>
      <c r="N50" s="161">
        <v>1</v>
      </c>
      <c r="O50" s="161">
        <v>2</v>
      </c>
      <c r="P50" s="161" t="s">
        <v>18</v>
      </c>
      <c r="Q50" s="161">
        <v>2</v>
      </c>
      <c r="R50" s="161" t="s">
        <v>16</v>
      </c>
      <c r="S50" s="161">
        <v>1</v>
      </c>
      <c r="T50" s="161">
        <v>1</v>
      </c>
      <c r="U50" s="161" t="s">
        <v>427</v>
      </c>
      <c r="V50" s="161">
        <v>1</v>
      </c>
      <c r="W50" s="161">
        <v>2</v>
      </c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3">
        <f>IF(AND(AY50=0,(COUNTIF(D50:AT50,"*")+COUNTIF(D50:AT50,"&lt;9")+COUNTIF(CR50:CT50,"*")+COUNTIF(CR50:CT50,"&lt;9")-COUNTIF(D50,служ!$AF$3))&gt;0),0,1)</f>
        <v>1</v>
      </c>
      <c r="AV50" s="163">
        <f t="shared" si="13"/>
        <v>1</v>
      </c>
      <c r="AW50" s="163">
        <f t="shared" si="14"/>
        <v>1</v>
      </c>
      <c r="AX50" s="164">
        <f>IF(OR(F50="",F50=служ!$AF$3),0,1)</f>
        <v>0</v>
      </c>
      <c r="AY50" s="164">
        <f>IF(OR(D50="",D50=служ!$AF$3),0,1)</f>
        <v>1</v>
      </c>
      <c r="AZ50" s="165">
        <f t="shared" si="15"/>
        <v>1</v>
      </c>
      <c r="BA50" s="166">
        <f t="shared" si="5"/>
        <v>1</v>
      </c>
      <c r="BB50" s="166">
        <f>IF(AND(ISBLANK(G50),$AY50=1,BB$510=1,$D50&lt;&gt;служ!$AF$3),0,1)</f>
        <v>1</v>
      </c>
      <c r="BC50" s="166">
        <f>IF(AND(ISBLANK(H50),$AY50=1,BC$510=1,$D50&lt;&gt;служ!$AF$3),0,1)</f>
        <v>1</v>
      </c>
      <c r="BD50" s="166">
        <f>IF(AND(ISBLANK(I50),$AY50=1,BD$510=1,$D50&lt;&gt;служ!$AF$3),0,1)</f>
        <v>1</v>
      </c>
      <c r="BE50" s="166">
        <f>IF(AND(ISBLANK(J50),$AY50=1,BE$510=1,$D50&lt;&gt;служ!$AF$3),0,1)</f>
        <v>1</v>
      </c>
      <c r="BF50" s="166">
        <f>IF(AND(ISBLANK(K50),$AY50=1,BF$510=1,$D50&lt;&gt;служ!$AF$3,J50&lt;&gt;"X"),0,1)</f>
        <v>1</v>
      </c>
      <c r="BG50" s="166">
        <f>IF(AND(ISBLANK(L50),$AY50=1,BG$510=1,$D50&lt;&gt;служ!$AF$3),0,1)</f>
        <v>1</v>
      </c>
      <c r="BH50" s="166">
        <f>IF(AND(ISBLANK(M50),$AY50=1,BH$510=1,$D50&lt;&gt;служ!$AF$3,L50&lt;&gt;"X"),0,1)</f>
        <v>1</v>
      </c>
      <c r="BI50" s="166">
        <f>IF(AND(ISBLANK(N50),$AY50=1,BI$510=1,$D50&lt;&gt;служ!$AF$3),0,1)</f>
        <v>1</v>
      </c>
      <c r="BJ50" s="166">
        <f>IF(AND(ISBLANK(O50),$AY50=1,BJ$510=1,$D50&lt;&gt;служ!$AF$3),0,1)</f>
        <v>1</v>
      </c>
      <c r="BK50" s="166">
        <f>IF(AND(ISBLANK(P50),$AY50=1,BK$510=1,$D50&lt;&gt;служ!$AF$3,OR(N50&lt;&gt;"X",O50&lt;&gt;"X")),0,1)</f>
        <v>1</v>
      </c>
      <c r="BL50" s="166">
        <f>IF(AND(ISBLANK(Q50),$AY50=1,BL$510=1,$D50&lt;&gt;служ!$AF$3),0,1)</f>
        <v>1</v>
      </c>
      <c r="BM50" s="166">
        <f>IF(AND(ISBLANK(R50),$AY50=1,BM$510=1,$D50&lt;&gt;служ!$AF$3,Q50&lt;&gt;"X"),0,1)</f>
        <v>1</v>
      </c>
      <c r="BN50" s="166">
        <f>IF(AND(ISBLANK(S50),$AY50=1,BN$510=1,$D50&lt;&gt;служ!$AF$3),0,1)</f>
        <v>1</v>
      </c>
      <c r="BO50" s="166">
        <f>IF(AND(ISBLANK(T50),$AY50=1,BO$510=1,$D50&lt;&gt;служ!$AF$3),0,1)</f>
        <v>1</v>
      </c>
      <c r="BP50" s="166">
        <f>IF(AND(ISBLANK(U50),$AY50=1,BP$510=1,$D50&lt;&gt;служ!$AF$3,T50&lt;&gt;"X"),0,1)</f>
        <v>1</v>
      </c>
      <c r="BQ50" s="166">
        <f>IF(AND(ISBLANK(V50),$AY50=1,BQ$510=1,$D50&lt;&gt;служ!$AF$3),0,1)</f>
        <v>1</v>
      </c>
      <c r="BR50" s="166">
        <f>IF(AND(ISBLANK(W50),$AY50=1,BR$510=1,$D50&lt;&gt;служ!$AF$3),0,1)</f>
        <v>1</v>
      </c>
      <c r="BS50" s="166">
        <f>IF(AND(ISBLANK(X50),$AY50=1,BS$510=1,$D50&lt;&gt;служ!$AF$3),0,1)</f>
        <v>1</v>
      </c>
      <c r="BT50" s="166">
        <f>IF(AND(ISBLANK(Y50),$AY50=1,BT$510=1,$D50&lt;&gt;служ!$AF$3),0,1)</f>
        <v>1</v>
      </c>
      <c r="BU50" s="166">
        <f>IF(AND(ISBLANK(Z50),$AY50=1,BU$510=1,$D50&lt;&gt;служ!$AF$3),0,1)</f>
        <v>1</v>
      </c>
      <c r="BV50" s="166">
        <f>IF(AND(ISBLANK(AA50),$AY50=1,BV$510=1,$D50&lt;&gt;служ!$AF$3),0,1)</f>
        <v>1</v>
      </c>
      <c r="BW50" s="166">
        <f>IF(AND(ISBLANK(AB50),$AY50=1,BW$510=1,$D50&lt;&gt;служ!$AF$3),0,1)</f>
        <v>1</v>
      </c>
      <c r="BX50" s="166">
        <f>IF(AND(ISBLANK(AC50),$AY50=1,BX$510=1,$D50&lt;&gt;служ!$AF$3),0,1)</f>
        <v>1</v>
      </c>
      <c r="BY50" s="166">
        <f>IF(AND(ISBLANK(AD50),$AY50=1,BY$510=1,$D50&lt;&gt;служ!$AF$3),0,1)</f>
        <v>1</v>
      </c>
      <c r="BZ50" s="166">
        <f>IF(AND(ISBLANK(AE50),$AY50=1,BZ$510=1,$D50&lt;&gt;служ!$AF$3),0,1)</f>
        <v>1</v>
      </c>
      <c r="CA50" s="166">
        <f>IF(AND(ISBLANK(AF50),$AY50=1,CA$510=1,$D50&lt;&gt;служ!$AF$3),0,1)</f>
        <v>1</v>
      </c>
      <c r="CB50" s="166">
        <f>IF(AND(ISBLANK(AG50),$AY50=1,CB$510=1,$D50&lt;&gt;служ!$AF$3),0,1)</f>
        <v>1</v>
      </c>
      <c r="CC50" s="166">
        <f>IF(AND(ISBLANK(AH50),$AY50=1,CC$510=1,$D50&lt;&gt;служ!$AF$3),0,1)</f>
        <v>1</v>
      </c>
      <c r="CD50" s="166">
        <f>IF(AND(ISBLANK(AI50),$AY50=1,CD$510=1,$D50&lt;&gt;служ!$AF$3),0,1)</f>
        <v>1</v>
      </c>
      <c r="CE50" s="166">
        <f>IF(AND(ISBLANK(AJ50),$AY50=1,CE$510=1,$D50&lt;&gt;служ!$AF$3),0,1)</f>
        <v>1</v>
      </c>
      <c r="CF50" s="166">
        <f>IF(AND(ISBLANK(AK50),$AY50=1,CF$510=1,$D50&lt;&gt;служ!$AF$3),0,1)</f>
        <v>1</v>
      </c>
      <c r="CG50" s="166">
        <f>IF(AND(ISBLANK(AL50),$AY50=1,CG$510=1,$D50&lt;&gt;служ!$AF$3),0,1)</f>
        <v>1</v>
      </c>
      <c r="CH50" s="166">
        <f>IF(AND(ISBLANK(AM50),$AY50=1,CH$510=1,$D50&lt;&gt;служ!$AF$3),0,1)</f>
        <v>1</v>
      </c>
      <c r="CI50" s="166">
        <f>IF(AND(ISBLANK(AN50),$AY50=1,CI$510=1,$D50&lt;&gt;служ!$AF$3),0,1)</f>
        <v>1</v>
      </c>
      <c r="CJ50" s="166">
        <f>IF(AND(ISBLANK(AO50),$AY50=1,CJ$510=1,$D50&lt;&gt;служ!$AF$3),0,1)</f>
        <v>1</v>
      </c>
      <c r="CK50" s="166">
        <f>IF(AND(ISBLANK(AP50),$AY50=1,CK$510=1,$D50&lt;&gt;служ!$AF$3),0,1)</f>
        <v>1</v>
      </c>
      <c r="CL50" s="166">
        <f>IF(AND(ISBLANK(AQ50),$AY50=1,CL$510=1,$D50&lt;&gt;служ!$AF$3),0,1)</f>
        <v>1</v>
      </c>
      <c r="CM50" s="166">
        <f>IF(AND(ISBLANK(AR50),$AY50=1,CM$510=1,$D50&lt;&gt;служ!$AF$3),0,1)</f>
        <v>1</v>
      </c>
      <c r="CN50" s="166">
        <f>IF(AND(ISBLANK(AS50),$AY50=1,CN$510=1,$D50&lt;&gt;служ!$AF$3),0,1)</f>
        <v>1</v>
      </c>
      <c r="CO50" s="166">
        <f>IF(AND(ISBLANK(AT50),$AY50=1,CO$510=1,$D50&lt;&gt;служ!$AF$3),0,1)</f>
        <v>1</v>
      </c>
      <c r="CP50" s="2">
        <f t="shared" si="16"/>
        <v>1</v>
      </c>
      <c r="CQ50" s="2">
        <v>1</v>
      </c>
      <c r="CR50" s="161" t="s">
        <v>450</v>
      </c>
      <c r="CS50" s="161" t="s">
        <v>359</v>
      </c>
      <c r="CT50" s="161">
        <v>5</v>
      </c>
      <c r="CU50" s="167">
        <f t="shared" si="7"/>
        <v>18</v>
      </c>
      <c r="CV50" s="28">
        <f t="shared" si="8"/>
        <v>1</v>
      </c>
      <c r="CW50" s="28">
        <f t="shared" si="9"/>
        <v>1</v>
      </c>
      <c r="CX50" s="28">
        <f t="shared" si="10"/>
        <v>1</v>
      </c>
      <c r="CY50" s="20">
        <f t="shared" si="11"/>
        <v>1</v>
      </c>
      <c r="CZ50" s="20">
        <f t="shared" si="12"/>
        <v>1</v>
      </c>
    </row>
    <row r="51" spans="2:104" s="20" customFormat="1">
      <c r="B51" s="107">
        <v>42</v>
      </c>
      <c r="C51" s="25">
        <v>6042</v>
      </c>
      <c r="D51" s="108">
        <v>3</v>
      </c>
      <c r="E51" s="168"/>
      <c r="F51" s="169"/>
      <c r="G51" s="161">
        <v>2</v>
      </c>
      <c r="H51" s="161">
        <v>1</v>
      </c>
      <c r="I51" s="161">
        <v>2</v>
      </c>
      <c r="J51" s="161">
        <v>2</v>
      </c>
      <c r="K51" s="161" t="s">
        <v>17</v>
      </c>
      <c r="L51" s="161">
        <v>1</v>
      </c>
      <c r="M51" s="161" t="s">
        <v>17</v>
      </c>
      <c r="N51" s="161">
        <v>1</v>
      </c>
      <c r="O51" s="161">
        <v>2</v>
      </c>
      <c r="P51" s="161" t="s">
        <v>18</v>
      </c>
      <c r="Q51" s="161">
        <v>2</v>
      </c>
      <c r="R51" s="161" t="s">
        <v>16</v>
      </c>
      <c r="S51" s="161">
        <v>1</v>
      </c>
      <c r="T51" s="161">
        <v>1</v>
      </c>
      <c r="U51" s="161" t="s">
        <v>427</v>
      </c>
      <c r="V51" s="161">
        <v>1</v>
      </c>
      <c r="W51" s="161">
        <v>2</v>
      </c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3">
        <f>IF(AND(AY51=0,(COUNTIF(D51:AT51,"*")+COUNTIF(D51:AT51,"&lt;9")+COUNTIF(CR51:CT51,"*")+COUNTIF(CR51:CT51,"&lt;9")-COUNTIF(D51,служ!$AF$3))&gt;0),0,1)</f>
        <v>1</v>
      </c>
      <c r="AV51" s="163">
        <f t="shared" si="13"/>
        <v>1</v>
      </c>
      <c r="AW51" s="163">
        <f t="shared" si="14"/>
        <v>1</v>
      </c>
      <c r="AX51" s="164">
        <f>IF(OR(F51="",F51=служ!$AF$3),0,1)</f>
        <v>0</v>
      </c>
      <c r="AY51" s="164">
        <f>IF(OR(D51="",D51=служ!$AF$3),0,1)</f>
        <v>1</v>
      </c>
      <c r="AZ51" s="165">
        <f t="shared" si="15"/>
        <v>1</v>
      </c>
      <c r="BA51" s="166">
        <f t="shared" si="5"/>
        <v>1</v>
      </c>
      <c r="BB51" s="166">
        <f>IF(AND(ISBLANK(G51),$AY51=1,BB$510=1,$D51&lt;&gt;служ!$AF$3),0,1)</f>
        <v>1</v>
      </c>
      <c r="BC51" s="166">
        <f>IF(AND(ISBLANK(H51),$AY51=1,BC$510=1,$D51&lt;&gt;служ!$AF$3),0,1)</f>
        <v>1</v>
      </c>
      <c r="BD51" s="166">
        <f>IF(AND(ISBLANK(I51),$AY51=1,BD$510=1,$D51&lt;&gt;служ!$AF$3),0,1)</f>
        <v>1</v>
      </c>
      <c r="BE51" s="166">
        <f>IF(AND(ISBLANK(J51),$AY51=1,BE$510=1,$D51&lt;&gt;служ!$AF$3),0,1)</f>
        <v>1</v>
      </c>
      <c r="BF51" s="166">
        <f>IF(AND(ISBLANK(K51),$AY51=1,BF$510=1,$D51&lt;&gt;служ!$AF$3,J51&lt;&gt;"X"),0,1)</f>
        <v>1</v>
      </c>
      <c r="BG51" s="166">
        <f>IF(AND(ISBLANK(L51),$AY51=1,BG$510=1,$D51&lt;&gt;служ!$AF$3),0,1)</f>
        <v>1</v>
      </c>
      <c r="BH51" s="166">
        <f>IF(AND(ISBLANK(M51),$AY51=1,BH$510=1,$D51&lt;&gt;служ!$AF$3,L51&lt;&gt;"X"),0,1)</f>
        <v>1</v>
      </c>
      <c r="BI51" s="166">
        <f>IF(AND(ISBLANK(N51),$AY51=1,BI$510=1,$D51&lt;&gt;служ!$AF$3),0,1)</f>
        <v>1</v>
      </c>
      <c r="BJ51" s="166">
        <f>IF(AND(ISBLANK(O51),$AY51=1,BJ$510=1,$D51&lt;&gt;служ!$AF$3),0,1)</f>
        <v>1</v>
      </c>
      <c r="BK51" s="166">
        <f>IF(AND(ISBLANK(P51),$AY51=1,BK$510=1,$D51&lt;&gt;служ!$AF$3,OR(N51&lt;&gt;"X",O51&lt;&gt;"X")),0,1)</f>
        <v>1</v>
      </c>
      <c r="BL51" s="166">
        <f>IF(AND(ISBLANK(Q51),$AY51=1,BL$510=1,$D51&lt;&gt;служ!$AF$3),0,1)</f>
        <v>1</v>
      </c>
      <c r="BM51" s="166">
        <f>IF(AND(ISBLANK(R51),$AY51=1,BM$510=1,$D51&lt;&gt;служ!$AF$3,Q51&lt;&gt;"X"),0,1)</f>
        <v>1</v>
      </c>
      <c r="BN51" s="166">
        <f>IF(AND(ISBLANK(S51),$AY51=1,BN$510=1,$D51&lt;&gt;служ!$AF$3),0,1)</f>
        <v>1</v>
      </c>
      <c r="BO51" s="166">
        <f>IF(AND(ISBLANK(T51),$AY51=1,BO$510=1,$D51&lt;&gt;служ!$AF$3),0,1)</f>
        <v>1</v>
      </c>
      <c r="BP51" s="166">
        <f>IF(AND(ISBLANK(U51),$AY51=1,BP$510=1,$D51&lt;&gt;служ!$AF$3,T51&lt;&gt;"X"),0,1)</f>
        <v>1</v>
      </c>
      <c r="BQ51" s="166">
        <f>IF(AND(ISBLANK(V51),$AY51=1,BQ$510=1,$D51&lt;&gt;служ!$AF$3),0,1)</f>
        <v>1</v>
      </c>
      <c r="BR51" s="166">
        <f>IF(AND(ISBLANK(W51),$AY51=1,BR$510=1,$D51&lt;&gt;служ!$AF$3),0,1)</f>
        <v>1</v>
      </c>
      <c r="BS51" s="166">
        <f>IF(AND(ISBLANK(X51),$AY51=1,BS$510=1,$D51&lt;&gt;служ!$AF$3),0,1)</f>
        <v>1</v>
      </c>
      <c r="BT51" s="166">
        <f>IF(AND(ISBLANK(Y51),$AY51=1,BT$510=1,$D51&lt;&gt;служ!$AF$3),0,1)</f>
        <v>1</v>
      </c>
      <c r="BU51" s="166">
        <f>IF(AND(ISBLANK(Z51),$AY51=1,BU$510=1,$D51&lt;&gt;служ!$AF$3),0,1)</f>
        <v>1</v>
      </c>
      <c r="BV51" s="166">
        <f>IF(AND(ISBLANK(AA51),$AY51=1,BV$510=1,$D51&lt;&gt;служ!$AF$3),0,1)</f>
        <v>1</v>
      </c>
      <c r="BW51" s="166">
        <f>IF(AND(ISBLANK(AB51),$AY51=1,BW$510=1,$D51&lt;&gt;служ!$AF$3),0,1)</f>
        <v>1</v>
      </c>
      <c r="BX51" s="166">
        <f>IF(AND(ISBLANK(AC51),$AY51=1,BX$510=1,$D51&lt;&gt;служ!$AF$3),0,1)</f>
        <v>1</v>
      </c>
      <c r="BY51" s="166">
        <f>IF(AND(ISBLANK(AD51),$AY51=1,BY$510=1,$D51&lt;&gt;служ!$AF$3),0,1)</f>
        <v>1</v>
      </c>
      <c r="BZ51" s="166">
        <f>IF(AND(ISBLANK(AE51),$AY51=1,BZ$510=1,$D51&lt;&gt;служ!$AF$3),0,1)</f>
        <v>1</v>
      </c>
      <c r="CA51" s="166">
        <f>IF(AND(ISBLANK(AF51),$AY51=1,CA$510=1,$D51&lt;&gt;служ!$AF$3),0,1)</f>
        <v>1</v>
      </c>
      <c r="CB51" s="166">
        <f>IF(AND(ISBLANK(AG51),$AY51=1,CB$510=1,$D51&lt;&gt;служ!$AF$3),0,1)</f>
        <v>1</v>
      </c>
      <c r="CC51" s="166">
        <f>IF(AND(ISBLANK(AH51),$AY51=1,CC$510=1,$D51&lt;&gt;служ!$AF$3),0,1)</f>
        <v>1</v>
      </c>
      <c r="CD51" s="166">
        <f>IF(AND(ISBLANK(AI51),$AY51=1,CD$510=1,$D51&lt;&gt;служ!$AF$3),0,1)</f>
        <v>1</v>
      </c>
      <c r="CE51" s="166">
        <f>IF(AND(ISBLANK(AJ51),$AY51=1,CE$510=1,$D51&lt;&gt;служ!$AF$3),0,1)</f>
        <v>1</v>
      </c>
      <c r="CF51" s="166">
        <f>IF(AND(ISBLANK(AK51),$AY51=1,CF$510=1,$D51&lt;&gt;служ!$AF$3),0,1)</f>
        <v>1</v>
      </c>
      <c r="CG51" s="166">
        <f>IF(AND(ISBLANK(AL51),$AY51=1,CG$510=1,$D51&lt;&gt;служ!$AF$3),0,1)</f>
        <v>1</v>
      </c>
      <c r="CH51" s="166">
        <f>IF(AND(ISBLANK(AM51),$AY51=1,CH$510=1,$D51&lt;&gt;служ!$AF$3),0,1)</f>
        <v>1</v>
      </c>
      <c r="CI51" s="166">
        <f>IF(AND(ISBLANK(AN51),$AY51=1,CI$510=1,$D51&lt;&gt;служ!$AF$3),0,1)</f>
        <v>1</v>
      </c>
      <c r="CJ51" s="166">
        <f>IF(AND(ISBLANK(AO51),$AY51=1,CJ$510=1,$D51&lt;&gt;служ!$AF$3),0,1)</f>
        <v>1</v>
      </c>
      <c r="CK51" s="166">
        <f>IF(AND(ISBLANK(AP51),$AY51=1,CK$510=1,$D51&lt;&gt;служ!$AF$3),0,1)</f>
        <v>1</v>
      </c>
      <c r="CL51" s="166">
        <f>IF(AND(ISBLANK(AQ51),$AY51=1,CL$510=1,$D51&lt;&gt;служ!$AF$3),0,1)</f>
        <v>1</v>
      </c>
      <c r="CM51" s="166">
        <f>IF(AND(ISBLANK(AR51),$AY51=1,CM$510=1,$D51&lt;&gt;служ!$AF$3),0,1)</f>
        <v>1</v>
      </c>
      <c r="CN51" s="166">
        <f>IF(AND(ISBLANK(AS51),$AY51=1,CN$510=1,$D51&lt;&gt;служ!$AF$3),0,1)</f>
        <v>1</v>
      </c>
      <c r="CO51" s="166">
        <f>IF(AND(ISBLANK(AT51),$AY51=1,CO$510=1,$D51&lt;&gt;служ!$AF$3),0,1)</f>
        <v>1</v>
      </c>
      <c r="CP51" s="2">
        <f t="shared" si="16"/>
        <v>1</v>
      </c>
      <c r="CQ51" s="2">
        <v>1</v>
      </c>
      <c r="CR51" s="161" t="s">
        <v>450</v>
      </c>
      <c r="CS51" s="161" t="s">
        <v>360</v>
      </c>
      <c r="CT51" s="161">
        <v>5</v>
      </c>
      <c r="CU51" s="167">
        <f t="shared" si="7"/>
        <v>18</v>
      </c>
      <c r="CV51" s="28">
        <f t="shared" si="8"/>
        <v>1</v>
      </c>
      <c r="CW51" s="28">
        <f t="shared" si="9"/>
        <v>1</v>
      </c>
      <c r="CX51" s="28">
        <f t="shared" si="10"/>
        <v>1</v>
      </c>
      <c r="CY51" s="20">
        <f t="shared" si="11"/>
        <v>1</v>
      </c>
      <c r="CZ51" s="20">
        <f t="shared" si="12"/>
        <v>1</v>
      </c>
    </row>
    <row r="52" spans="2:104" s="20" customFormat="1">
      <c r="B52" s="107">
        <v>43</v>
      </c>
      <c r="C52" s="25">
        <v>6043</v>
      </c>
      <c r="D52" s="108">
        <v>3</v>
      </c>
      <c r="E52" s="168"/>
      <c r="F52" s="169"/>
      <c r="G52" s="161">
        <v>2</v>
      </c>
      <c r="H52" s="161">
        <v>1</v>
      </c>
      <c r="I52" s="161">
        <v>3</v>
      </c>
      <c r="J52" s="161">
        <v>3</v>
      </c>
      <c r="K52" s="161" t="s">
        <v>17</v>
      </c>
      <c r="L52" s="161">
        <v>1</v>
      </c>
      <c r="M52" s="161" t="s">
        <v>17</v>
      </c>
      <c r="N52" s="161">
        <v>1</v>
      </c>
      <c r="O52" s="161">
        <v>1</v>
      </c>
      <c r="P52" s="161" t="s">
        <v>18</v>
      </c>
      <c r="Q52" s="161">
        <v>1</v>
      </c>
      <c r="R52" s="161" t="s">
        <v>16</v>
      </c>
      <c r="S52" s="161">
        <v>0</v>
      </c>
      <c r="T52" s="161">
        <v>0</v>
      </c>
      <c r="U52" s="161" t="s">
        <v>425</v>
      </c>
      <c r="V52" s="161">
        <v>0</v>
      </c>
      <c r="W52" s="161">
        <v>0</v>
      </c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3">
        <f>IF(AND(AY52=0,(COUNTIF(D52:AT52,"*")+COUNTIF(D52:AT52,"&lt;9")+COUNTIF(CR52:CT52,"*")+COUNTIF(CR52:CT52,"&lt;9")-COUNTIF(D52,служ!$AF$3))&gt;0),0,1)</f>
        <v>1</v>
      </c>
      <c r="AV52" s="163">
        <f t="shared" si="13"/>
        <v>1</v>
      </c>
      <c r="AW52" s="163">
        <f t="shared" si="14"/>
        <v>1</v>
      </c>
      <c r="AX52" s="164">
        <f>IF(OR(F52="",F52=служ!$AF$3),0,1)</f>
        <v>0</v>
      </c>
      <c r="AY52" s="164">
        <f>IF(OR(D52="",D52=служ!$AF$3),0,1)</f>
        <v>1</v>
      </c>
      <c r="AZ52" s="165">
        <f t="shared" si="15"/>
        <v>1</v>
      </c>
      <c r="BA52" s="166">
        <f t="shared" si="5"/>
        <v>1</v>
      </c>
      <c r="BB52" s="166">
        <f>IF(AND(ISBLANK(G52),$AY52=1,BB$510=1,$D52&lt;&gt;служ!$AF$3),0,1)</f>
        <v>1</v>
      </c>
      <c r="BC52" s="166">
        <f>IF(AND(ISBLANK(H52),$AY52=1,BC$510=1,$D52&lt;&gt;служ!$AF$3),0,1)</f>
        <v>1</v>
      </c>
      <c r="BD52" s="166">
        <f>IF(AND(ISBLANK(I52),$AY52=1,BD$510=1,$D52&lt;&gt;служ!$AF$3),0,1)</f>
        <v>1</v>
      </c>
      <c r="BE52" s="166">
        <f>IF(AND(ISBLANK(J52),$AY52=1,BE$510=1,$D52&lt;&gt;служ!$AF$3),0,1)</f>
        <v>1</v>
      </c>
      <c r="BF52" s="166">
        <f>IF(AND(ISBLANK(K52),$AY52=1,BF$510=1,$D52&lt;&gt;служ!$AF$3,J52&lt;&gt;"X"),0,1)</f>
        <v>1</v>
      </c>
      <c r="BG52" s="166">
        <f>IF(AND(ISBLANK(L52),$AY52=1,BG$510=1,$D52&lt;&gt;служ!$AF$3),0,1)</f>
        <v>1</v>
      </c>
      <c r="BH52" s="166">
        <f>IF(AND(ISBLANK(M52),$AY52=1,BH$510=1,$D52&lt;&gt;служ!$AF$3,L52&lt;&gt;"X"),0,1)</f>
        <v>1</v>
      </c>
      <c r="BI52" s="166">
        <f>IF(AND(ISBLANK(N52),$AY52=1,BI$510=1,$D52&lt;&gt;служ!$AF$3),0,1)</f>
        <v>1</v>
      </c>
      <c r="BJ52" s="166">
        <f>IF(AND(ISBLANK(O52),$AY52=1,BJ$510=1,$D52&lt;&gt;служ!$AF$3),0,1)</f>
        <v>1</v>
      </c>
      <c r="BK52" s="166">
        <f>IF(AND(ISBLANK(P52),$AY52=1,BK$510=1,$D52&lt;&gt;служ!$AF$3,OR(N52&lt;&gt;"X",O52&lt;&gt;"X")),0,1)</f>
        <v>1</v>
      </c>
      <c r="BL52" s="166">
        <f>IF(AND(ISBLANK(Q52),$AY52=1,BL$510=1,$D52&lt;&gt;служ!$AF$3),0,1)</f>
        <v>1</v>
      </c>
      <c r="BM52" s="166">
        <f>IF(AND(ISBLANK(R52),$AY52=1,BM$510=1,$D52&lt;&gt;служ!$AF$3,Q52&lt;&gt;"X"),0,1)</f>
        <v>1</v>
      </c>
      <c r="BN52" s="166">
        <f>IF(AND(ISBLANK(S52),$AY52=1,BN$510=1,$D52&lt;&gt;служ!$AF$3),0,1)</f>
        <v>1</v>
      </c>
      <c r="BO52" s="166">
        <f>IF(AND(ISBLANK(T52),$AY52=1,BO$510=1,$D52&lt;&gt;служ!$AF$3),0,1)</f>
        <v>1</v>
      </c>
      <c r="BP52" s="166">
        <f>IF(AND(ISBLANK(U52),$AY52=1,BP$510=1,$D52&lt;&gt;служ!$AF$3,T52&lt;&gt;"X"),0,1)</f>
        <v>1</v>
      </c>
      <c r="BQ52" s="166">
        <f>IF(AND(ISBLANK(V52),$AY52=1,BQ$510=1,$D52&lt;&gt;служ!$AF$3),0,1)</f>
        <v>1</v>
      </c>
      <c r="BR52" s="166">
        <f>IF(AND(ISBLANK(W52),$AY52=1,BR$510=1,$D52&lt;&gt;служ!$AF$3),0,1)</f>
        <v>1</v>
      </c>
      <c r="BS52" s="166">
        <f>IF(AND(ISBLANK(X52),$AY52=1,BS$510=1,$D52&lt;&gt;служ!$AF$3),0,1)</f>
        <v>1</v>
      </c>
      <c r="BT52" s="166">
        <f>IF(AND(ISBLANK(Y52),$AY52=1,BT$510=1,$D52&lt;&gt;служ!$AF$3),0,1)</f>
        <v>1</v>
      </c>
      <c r="BU52" s="166">
        <f>IF(AND(ISBLANK(Z52),$AY52=1,BU$510=1,$D52&lt;&gt;служ!$AF$3),0,1)</f>
        <v>1</v>
      </c>
      <c r="BV52" s="166">
        <f>IF(AND(ISBLANK(AA52),$AY52=1,BV$510=1,$D52&lt;&gt;служ!$AF$3),0,1)</f>
        <v>1</v>
      </c>
      <c r="BW52" s="166">
        <f>IF(AND(ISBLANK(AB52),$AY52=1,BW$510=1,$D52&lt;&gt;служ!$AF$3),0,1)</f>
        <v>1</v>
      </c>
      <c r="BX52" s="166">
        <f>IF(AND(ISBLANK(AC52),$AY52=1,BX$510=1,$D52&lt;&gt;служ!$AF$3),0,1)</f>
        <v>1</v>
      </c>
      <c r="BY52" s="166">
        <f>IF(AND(ISBLANK(AD52),$AY52=1,BY$510=1,$D52&lt;&gt;служ!$AF$3),0,1)</f>
        <v>1</v>
      </c>
      <c r="BZ52" s="166">
        <f>IF(AND(ISBLANK(AE52),$AY52=1,BZ$510=1,$D52&lt;&gt;служ!$AF$3),0,1)</f>
        <v>1</v>
      </c>
      <c r="CA52" s="166">
        <f>IF(AND(ISBLANK(AF52),$AY52=1,CA$510=1,$D52&lt;&gt;служ!$AF$3),0,1)</f>
        <v>1</v>
      </c>
      <c r="CB52" s="166">
        <f>IF(AND(ISBLANK(AG52),$AY52=1,CB$510=1,$D52&lt;&gt;служ!$AF$3),0,1)</f>
        <v>1</v>
      </c>
      <c r="CC52" s="166">
        <f>IF(AND(ISBLANK(AH52),$AY52=1,CC$510=1,$D52&lt;&gt;служ!$AF$3),0,1)</f>
        <v>1</v>
      </c>
      <c r="CD52" s="166">
        <f>IF(AND(ISBLANK(AI52),$AY52=1,CD$510=1,$D52&lt;&gt;служ!$AF$3),0,1)</f>
        <v>1</v>
      </c>
      <c r="CE52" s="166">
        <f>IF(AND(ISBLANK(AJ52),$AY52=1,CE$510=1,$D52&lt;&gt;служ!$AF$3),0,1)</f>
        <v>1</v>
      </c>
      <c r="CF52" s="166">
        <f>IF(AND(ISBLANK(AK52),$AY52=1,CF$510=1,$D52&lt;&gt;служ!$AF$3),0,1)</f>
        <v>1</v>
      </c>
      <c r="CG52" s="166">
        <f>IF(AND(ISBLANK(AL52),$AY52=1,CG$510=1,$D52&lt;&gt;служ!$AF$3),0,1)</f>
        <v>1</v>
      </c>
      <c r="CH52" s="166">
        <f>IF(AND(ISBLANK(AM52),$AY52=1,CH$510=1,$D52&lt;&gt;служ!$AF$3),0,1)</f>
        <v>1</v>
      </c>
      <c r="CI52" s="166">
        <f>IF(AND(ISBLANK(AN52),$AY52=1,CI$510=1,$D52&lt;&gt;служ!$AF$3),0,1)</f>
        <v>1</v>
      </c>
      <c r="CJ52" s="166">
        <f>IF(AND(ISBLANK(AO52),$AY52=1,CJ$510=1,$D52&lt;&gt;служ!$AF$3),0,1)</f>
        <v>1</v>
      </c>
      <c r="CK52" s="166">
        <f>IF(AND(ISBLANK(AP52),$AY52=1,CK$510=1,$D52&lt;&gt;служ!$AF$3),0,1)</f>
        <v>1</v>
      </c>
      <c r="CL52" s="166">
        <f>IF(AND(ISBLANK(AQ52),$AY52=1,CL$510=1,$D52&lt;&gt;служ!$AF$3),0,1)</f>
        <v>1</v>
      </c>
      <c r="CM52" s="166">
        <f>IF(AND(ISBLANK(AR52),$AY52=1,CM$510=1,$D52&lt;&gt;служ!$AF$3),0,1)</f>
        <v>1</v>
      </c>
      <c r="CN52" s="166">
        <f>IF(AND(ISBLANK(AS52),$AY52=1,CN$510=1,$D52&lt;&gt;служ!$AF$3),0,1)</f>
        <v>1</v>
      </c>
      <c r="CO52" s="166">
        <f>IF(AND(ISBLANK(AT52),$AY52=1,CO$510=1,$D52&lt;&gt;служ!$AF$3),0,1)</f>
        <v>1</v>
      </c>
      <c r="CP52" s="2">
        <f t="shared" si="16"/>
        <v>1</v>
      </c>
      <c r="CQ52" s="2">
        <v>1</v>
      </c>
      <c r="CR52" s="161" t="s">
        <v>450</v>
      </c>
      <c r="CS52" s="161" t="s">
        <v>360</v>
      </c>
      <c r="CT52" s="161">
        <v>3</v>
      </c>
      <c r="CU52" s="167">
        <f t="shared" si="7"/>
        <v>13</v>
      </c>
      <c r="CV52" s="28">
        <f t="shared" si="8"/>
        <v>1</v>
      </c>
      <c r="CW52" s="28">
        <f t="shared" si="9"/>
        <v>1</v>
      </c>
      <c r="CX52" s="28">
        <f t="shared" si="10"/>
        <v>1</v>
      </c>
      <c r="CY52" s="20">
        <f t="shared" si="11"/>
        <v>1</v>
      </c>
      <c r="CZ52" s="20">
        <f t="shared" si="12"/>
        <v>1</v>
      </c>
    </row>
    <row r="53" spans="2:104" s="20" customFormat="1">
      <c r="B53" s="107">
        <v>44</v>
      </c>
      <c r="C53" s="25">
        <v>6044</v>
      </c>
      <c r="D53" s="108">
        <v>4</v>
      </c>
      <c r="E53" s="168"/>
      <c r="F53" s="169"/>
      <c r="G53" s="161">
        <v>2</v>
      </c>
      <c r="H53" s="161">
        <v>1</v>
      </c>
      <c r="I53" s="161">
        <v>3</v>
      </c>
      <c r="J53" s="161">
        <v>3</v>
      </c>
      <c r="K53" s="161" t="s">
        <v>17</v>
      </c>
      <c r="L53" s="161">
        <v>1</v>
      </c>
      <c r="M53" s="161" t="s">
        <v>17</v>
      </c>
      <c r="N53" s="161">
        <v>1</v>
      </c>
      <c r="O53" s="161">
        <v>1</v>
      </c>
      <c r="P53" s="161" t="s">
        <v>18</v>
      </c>
      <c r="Q53" s="161">
        <v>1</v>
      </c>
      <c r="R53" s="161" t="s">
        <v>16</v>
      </c>
      <c r="S53" s="161">
        <v>1</v>
      </c>
      <c r="T53" s="161">
        <v>1</v>
      </c>
      <c r="U53" s="161" t="s">
        <v>425</v>
      </c>
      <c r="V53" s="161">
        <v>1</v>
      </c>
      <c r="W53" s="161">
        <v>1</v>
      </c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3">
        <f>IF(AND(AY53=0,(COUNTIF(D53:AT53,"*")+COUNTIF(D53:AT53,"&lt;9")+COUNTIF(CR53:CT53,"*")+COUNTIF(CR53:CT53,"&lt;9")-COUNTIF(D53,служ!$AF$3))&gt;0),0,1)</f>
        <v>1</v>
      </c>
      <c r="AV53" s="163">
        <f t="shared" si="13"/>
        <v>1</v>
      </c>
      <c r="AW53" s="163">
        <f t="shared" si="14"/>
        <v>1</v>
      </c>
      <c r="AX53" s="164">
        <f>IF(OR(F53="",F53=служ!$AF$3),0,1)</f>
        <v>0</v>
      </c>
      <c r="AY53" s="164">
        <f>IF(OR(D53="",D53=служ!$AF$3),0,1)</f>
        <v>1</v>
      </c>
      <c r="AZ53" s="165">
        <f t="shared" si="15"/>
        <v>1</v>
      </c>
      <c r="BA53" s="166">
        <f t="shared" si="5"/>
        <v>1</v>
      </c>
      <c r="BB53" s="166">
        <f>IF(AND(ISBLANK(G53),$AY53=1,BB$510=1,$D53&lt;&gt;служ!$AF$3),0,1)</f>
        <v>1</v>
      </c>
      <c r="BC53" s="166">
        <f>IF(AND(ISBLANK(H53),$AY53=1,BC$510=1,$D53&lt;&gt;служ!$AF$3),0,1)</f>
        <v>1</v>
      </c>
      <c r="BD53" s="166">
        <f>IF(AND(ISBLANK(I53),$AY53=1,BD$510=1,$D53&lt;&gt;служ!$AF$3),0,1)</f>
        <v>1</v>
      </c>
      <c r="BE53" s="166">
        <f>IF(AND(ISBLANK(J53),$AY53=1,BE$510=1,$D53&lt;&gt;служ!$AF$3),0,1)</f>
        <v>1</v>
      </c>
      <c r="BF53" s="166">
        <f>IF(AND(ISBLANK(K53),$AY53=1,BF$510=1,$D53&lt;&gt;служ!$AF$3,J53&lt;&gt;"X"),0,1)</f>
        <v>1</v>
      </c>
      <c r="BG53" s="166">
        <f>IF(AND(ISBLANK(L53),$AY53=1,BG$510=1,$D53&lt;&gt;служ!$AF$3),0,1)</f>
        <v>1</v>
      </c>
      <c r="BH53" s="166">
        <f>IF(AND(ISBLANK(M53),$AY53=1,BH$510=1,$D53&lt;&gt;служ!$AF$3,L53&lt;&gt;"X"),0,1)</f>
        <v>1</v>
      </c>
      <c r="BI53" s="166">
        <f>IF(AND(ISBLANK(N53),$AY53=1,BI$510=1,$D53&lt;&gt;служ!$AF$3),0,1)</f>
        <v>1</v>
      </c>
      <c r="BJ53" s="166">
        <f>IF(AND(ISBLANK(O53),$AY53=1,BJ$510=1,$D53&lt;&gt;служ!$AF$3),0,1)</f>
        <v>1</v>
      </c>
      <c r="BK53" s="166">
        <f>IF(AND(ISBLANK(P53),$AY53=1,BK$510=1,$D53&lt;&gt;служ!$AF$3,OR(N53&lt;&gt;"X",O53&lt;&gt;"X")),0,1)</f>
        <v>1</v>
      </c>
      <c r="BL53" s="166">
        <f>IF(AND(ISBLANK(Q53),$AY53=1,BL$510=1,$D53&lt;&gt;служ!$AF$3),0,1)</f>
        <v>1</v>
      </c>
      <c r="BM53" s="166">
        <f>IF(AND(ISBLANK(R53),$AY53=1,BM$510=1,$D53&lt;&gt;служ!$AF$3,Q53&lt;&gt;"X"),0,1)</f>
        <v>1</v>
      </c>
      <c r="BN53" s="166">
        <f>IF(AND(ISBLANK(S53),$AY53=1,BN$510=1,$D53&lt;&gt;служ!$AF$3),0,1)</f>
        <v>1</v>
      </c>
      <c r="BO53" s="166">
        <f>IF(AND(ISBLANK(T53),$AY53=1,BO$510=1,$D53&lt;&gt;служ!$AF$3),0,1)</f>
        <v>1</v>
      </c>
      <c r="BP53" s="166">
        <f>IF(AND(ISBLANK(U53),$AY53=1,BP$510=1,$D53&lt;&gt;служ!$AF$3,T53&lt;&gt;"X"),0,1)</f>
        <v>1</v>
      </c>
      <c r="BQ53" s="166">
        <f>IF(AND(ISBLANK(V53),$AY53=1,BQ$510=1,$D53&lt;&gt;служ!$AF$3),0,1)</f>
        <v>1</v>
      </c>
      <c r="BR53" s="166">
        <f>IF(AND(ISBLANK(W53),$AY53=1,BR$510=1,$D53&lt;&gt;служ!$AF$3),0,1)</f>
        <v>1</v>
      </c>
      <c r="BS53" s="166">
        <f>IF(AND(ISBLANK(X53),$AY53=1,BS$510=1,$D53&lt;&gt;служ!$AF$3),0,1)</f>
        <v>1</v>
      </c>
      <c r="BT53" s="166">
        <f>IF(AND(ISBLANK(Y53),$AY53=1,BT$510=1,$D53&lt;&gt;служ!$AF$3),0,1)</f>
        <v>1</v>
      </c>
      <c r="BU53" s="166">
        <f>IF(AND(ISBLANK(Z53),$AY53=1,BU$510=1,$D53&lt;&gt;служ!$AF$3),0,1)</f>
        <v>1</v>
      </c>
      <c r="BV53" s="166">
        <f>IF(AND(ISBLANK(AA53),$AY53=1,BV$510=1,$D53&lt;&gt;служ!$AF$3),0,1)</f>
        <v>1</v>
      </c>
      <c r="BW53" s="166">
        <f>IF(AND(ISBLANK(AB53),$AY53=1,BW$510=1,$D53&lt;&gt;служ!$AF$3),0,1)</f>
        <v>1</v>
      </c>
      <c r="BX53" s="166">
        <f>IF(AND(ISBLANK(AC53),$AY53=1,BX$510=1,$D53&lt;&gt;служ!$AF$3),0,1)</f>
        <v>1</v>
      </c>
      <c r="BY53" s="166">
        <f>IF(AND(ISBLANK(AD53),$AY53=1,BY$510=1,$D53&lt;&gt;служ!$AF$3),0,1)</f>
        <v>1</v>
      </c>
      <c r="BZ53" s="166">
        <f>IF(AND(ISBLANK(AE53),$AY53=1,BZ$510=1,$D53&lt;&gt;служ!$AF$3),0,1)</f>
        <v>1</v>
      </c>
      <c r="CA53" s="166">
        <f>IF(AND(ISBLANK(AF53),$AY53=1,CA$510=1,$D53&lt;&gt;служ!$AF$3),0,1)</f>
        <v>1</v>
      </c>
      <c r="CB53" s="166">
        <f>IF(AND(ISBLANK(AG53),$AY53=1,CB$510=1,$D53&lt;&gt;служ!$AF$3),0,1)</f>
        <v>1</v>
      </c>
      <c r="CC53" s="166">
        <f>IF(AND(ISBLANK(AH53),$AY53=1,CC$510=1,$D53&lt;&gt;служ!$AF$3),0,1)</f>
        <v>1</v>
      </c>
      <c r="CD53" s="166">
        <f>IF(AND(ISBLANK(AI53),$AY53=1,CD$510=1,$D53&lt;&gt;служ!$AF$3),0,1)</f>
        <v>1</v>
      </c>
      <c r="CE53" s="166">
        <f>IF(AND(ISBLANK(AJ53),$AY53=1,CE$510=1,$D53&lt;&gt;служ!$AF$3),0,1)</f>
        <v>1</v>
      </c>
      <c r="CF53" s="166">
        <f>IF(AND(ISBLANK(AK53),$AY53=1,CF$510=1,$D53&lt;&gt;служ!$AF$3),0,1)</f>
        <v>1</v>
      </c>
      <c r="CG53" s="166">
        <f>IF(AND(ISBLANK(AL53),$AY53=1,CG$510=1,$D53&lt;&gt;служ!$AF$3),0,1)</f>
        <v>1</v>
      </c>
      <c r="CH53" s="166">
        <f>IF(AND(ISBLANK(AM53),$AY53=1,CH$510=1,$D53&lt;&gt;служ!$AF$3),0,1)</f>
        <v>1</v>
      </c>
      <c r="CI53" s="166">
        <f>IF(AND(ISBLANK(AN53),$AY53=1,CI$510=1,$D53&lt;&gt;служ!$AF$3),0,1)</f>
        <v>1</v>
      </c>
      <c r="CJ53" s="166">
        <f>IF(AND(ISBLANK(AO53),$AY53=1,CJ$510=1,$D53&lt;&gt;служ!$AF$3),0,1)</f>
        <v>1</v>
      </c>
      <c r="CK53" s="166">
        <f>IF(AND(ISBLANK(AP53),$AY53=1,CK$510=1,$D53&lt;&gt;служ!$AF$3),0,1)</f>
        <v>1</v>
      </c>
      <c r="CL53" s="166">
        <f>IF(AND(ISBLANK(AQ53),$AY53=1,CL$510=1,$D53&lt;&gt;служ!$AF$3),0,1)</f>
        <v>1</v>
      </c>
      <c r="CM53" s="166">
        <f>IF(AND(ISBLANK(AR53),$AY53=1,CM$510=1,$D53&lt;&gt;служ!$AF$3),0,1)</f>
        <v>1</v>
      </c>
      <c r="CN53" s="166">
        <f>IF(AND(ISBLANK(AS53),$AY53=1,CN$510=1,$D53&lt;&gt;служ!$AF$3),0,1)</f>
        <v>1</v>
      </c>
      <c r="CO53" s="166">
        <f>IF(AND(ISBLANK(AT53),$AY53=1,CO$510=1,$D53&lt;&gt;служ!$AF$3),0,1)</f>
        <v>1</v>
      </c>
      <c r="CP53" s="2">
        <f t="shared" si="16"/>
        <v>1</v>
      </c>
      <c r="CQ53" s="2">
        <v>1</v>
      </c>
      <c r="CR53" s="161" t="s">
        <v>450</v>
      </c>
      <c r="CS53" s="161" t="s">
        <v>359</v>
      </c>
      <c r="CT53" s="161">
        <v>4</v>
      </c>
      <c r="CU53" s="167">
        <f t="shared" si="7"/>
        <v>17</v>
      </c>
      <c r="CV53" s="28">
        <f t="shared" si="8"/>
        <v>1</v>
      </c>
      <c r="CW53" s="28">
        <f t="shared" si="9"/>
        <v>1</v>
      </c>
      <c r="CX53" s="28">
        <f t="shared" si="10"/>
        <v>1</v>
      </c>
      <c r="CY53" s="20">
        <f t="shared" si="11"/>
        <v>1</v>
      </c>
      <c r="CZ53" s="20">
        <f t="shared" si="12"/>
        <v>1</v>
      </c>
    </row>
    <row r="54" spans="2:104" s="20" customFormat="1">
      <c r="B54" s="107">
        <v>45</v>
      </c>
      <c r="C54" s="25">
        <v>6045</v>
      </c>
      <c r="D54" s="108">
        <v>4</v>
      </c>
      <c r="E54" s="168"/>
      <c r="F54" s="169"/>
      <c r="G54" s="161">
        <v>2</v>
      </c>
      <c r="H54" s="161">
        <v>1</v>
      </c>
      <c r="I54" s="161">
        <v>3</v>
      </c>
      <c r="J54" s="161">
        <v>3</v>
      </c>
      <c r="K54" s="161" t="s">
        <v>17</v>
      </c>
      <c r="L54" s="161">
        <v>1</v>
      </c>
      <c r="M54" s="161" t="s">
        <v>17</v>
      </c>
      <c r="N54" s="161">
        <v>1</v>
      </c>
      <c r="O54" s="161">
        <v>2</v>
      </c>
      <c r="P54" s="161" t="s">
        <v>18</v>
      </c>
      <c r="Q54" s="161">
        <v>2</v>
      </c>
      <c r="R54" s="161" t="s">
        <v>16</v>
      </c>
      <c r="S54" s="161">
        <v>1</v>
      </c>
      <c r="T54" s="161">
        <v>1</v>
      </c>
      <c r="U54" s="161" t="s">
        <v>425</v>
      </c>
      <c r="V54" s="161">
        <v>1</v>
      </c>
      <c r="W54" s="161">
        <v>2</v>
      </c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3">
        <f>IF(AND(AY54=0,(COUNTIF(D54:AT54,"*")+COUNTIF(D54:AT54,"&lt;9")+COUNTIF(CR54:CT54,"*")+COUNTIF(CR54:CT54,"&lt;9")-COUNTIF(D54,служ!$AF$3))&gt;0),0,1)</f>
        <v>1</v>
      </c>
      <c r="AV54" s="163">
        <f t="shared" si="13"/>
        <v>1</v>
      </c>
      <c r="AW54" s="163">
        <f t="shared" si="14"/>
        <v>1</v>
      </c>
      <c r="AX54" s="164">
        <f>IF(OR(F54="",F54=служ!$AF$3),0,1)</f>
        <v>0</v>
      </c>
      <c r="AY54" s="164">
        <f>IF(OR(D54="",D54=служ!$AF$3),0,1)</f>
        <v>1</v>
      </c>
      <c r="AZ54" s="165">
        <f t="shared" si="15"/>
        <v>1</v>
      </c>
      <c r="BA54" s="166">
        <f t="shared" si="5"/>
        <v>1</v>
      </c>
      <c r="BB54" s="166">
        <f>IF(AND(ISBLANK(G54),$AY54=1,BB$510=1,$D54&lt;&gt;служ!$AF$3),0,1)</f>
        <v>1</v>
      </c>
      <c r="BC54" s="166">
        <f>IF(AND(ISBLANK(H54),$AY54=1,BC$510=1,$D54&lt;&gt;служ!$AF$3),0,1)</f>
        <v>1</v>
      </c>
      <c r="BD54" s="166">
        <f>IF(AND(ISBLANK(I54),$AY54=1,BD$510=1,$D54&lt;&gt;служ!$AF$3),0,1)</f>
        <v>1</v>
      </c>
      <c r="BE54" s="166">
        <f>IF(AND(ISBLANK(J54),$AY54=1,BE$510=1,$D54&lt;&gt;служ!$AF$3),0,1)</f>
        <v>1</v>
      </c>
      <c r="BF54" s="166">
        <f>IF(AND(ISBLANK(K54),$AY54=1,BF$510=1,$D54&lt;&gt;служ!$AF$3,J54&lt;&gt;"X"),0,1)</f>
        <v>1</v>
      </c>
      <c r="BG54" s="166">
        <f>IF(AND(ISBLANK(L54),$AY54=1,BG$510=1,$D54&lt;&gt;служ!$AF$3),0,1)</f>
        <v>1</v>
      </c>
      <c r="BH54" s="166">
        <f>IF(AND(ISBLANK(M54),$AY54=1,BH$510=1,$D54&lt;&gt;служ!$AF$3,L54&lt;&gt;"X"),0,1)</f>
        <v>1</v>
      </c>
      <c r="BI54" s="166">
        <f>IF(AND(ISBLANK(N54),$AY54=1,BI$510=1,$D54&lt;&gt;служ!$AF$3),0,1)</f>
        <v>1</v>
      </c>
      <c r="BJ54" s="166">
        <f>IF(AND(ISBLANK(O54),$AY54=1,BJ$510=1,$D54&lt;&gt;служ!$AF$3),0,1)</f>
        <v>1</v>
      </c>
      <c r="BK54" s="166">
        <f>IF(AND(ISBLANK(P54),$AY54=1,BK$510=1,$D54&lt;&gt;служ!$AF$3,OR(N54&lt;&gt;"X",O54&lt;&gt;"X")),0,1)</f>
        <v>1</v>
      </c>
      <c r="BL54" s="166">
        <f>IF(AND(ISBLANK(Q54),$AY54=1,BL$510=1,$D54&lt;&gt;служ!$AF$3),0,1)</f>
        <v>1</v>
      </c>
      <c r="BM54" s="166">
        <f>IF(AND(ISBLANK(R54),$AY54=1,BM$510=1,$D54&lt;&gt;служ!$AF$3,Q54&lt;&gt;"X"),0,1)</f>
        <v>1</v>
      </c>
      <c r="BN54" s="166">
        <f>IF(AND(ISBLANK(S54),$AY54=1,BN$510=1,$D54&lt;&gt;служ!$AF$3),0,1)</f>
        <v>1</v>
      </c>
      <c r="BO54" s="166">
        <f>IF(AND(ISBLANK(T54),$AY54=1,BO$510=1,$D54&lt;&gt;служ!$AF$3),0,1)</f>
        <v>1</v>
      </c>
      <c r="BP54" s="166">
        <f>IF(AND(ISBLANK(U54),$AY54=1,BP$510=1,$D54&lt;&gt;служ!$AF$3,T54&lt;&gt;"X"),0,1)</f>
        <v>1</v>
      </c>
      <c r="BQ54" s="166">
        <f>IF(AND(ISBLANK(V54),$AY54=1,BQ$510=1,$D54&lt;&gt;служ!$AF$3),0,1)</f>
        <v>1</v>
      </c>
      <c r="BR54" s="166">
        <f>IF(AND(ISBLANK(W54),$AY54=1,BR$510=1,$D54&lt;&gt;служ!$AF$3),0,1)</f>
        <v>1</v>
      </c>
      <c r="BS54" s="166">
        <f>IF(AND(ISBLANK(X54),$AY54=1,BS$510=1,$D54&lt;&gt;служ!$AF$3),0,1)</f>
        <v>1</v>
      </c>
      <c r="BT54" s="166">
        <f>IF(AND(ISBLANK(Y54),$AY54=1,BT$510=1,$D54&lt;&gt;служ!$AF$3),0,1)</f>
        <v>1</v>
      </c>
      <c r="BU54" s="166">
        <f>IF(AND(ISBLANK(Z54),$AY54=1,BU$510=1,$D54&lt;&gt;служ!$AF$3),0,1)</f>
        <v>1</v>
      </c>
      <c r="BV54" s="166">
        <f>IF(AND(ISBLANK(AA54),$AY54=1,BV$510=1,$D54&lt;&gt;служ!$AF$3),0,1)</f>
        <v>1</v>
      </c>
      <c r="BW54" s="166">
        <f>IF(AND(ISBLANK(AB54),$AY54=1,BW$510=1,$D54&lt;&gt;служ!$AF$3),0,1)</f>
        <v>1</v>
      </c>
      <c r="BX54" s="166">
        <f>IF(AND(ISBLANK(AC54),$AY54=1,BX$510=1,$D54&lt;&gt;служ!$AF$3),0,1)</f>
        <v>1</v>
      </c>
      <c r="BY54" s="166">
        <f>IF(AND(ISBLANK(AD54),$AY54=1,BY$510=1,$D54&lt;&gt;служ!$AF$3),0,1)</f>
        <v>1</v>
      </c>
      <c r="BZ54" s="166">
        <f>IF(AND(ISBLANK(AE54),$AY54=1,BZ$510=1,$D54&lt;&gt;служ!$AF$3),0,1)</f>
        <v>1</v>
      </c>
      <c r="CA54" s="166">
        <f>IF(AND(ISBLANK(AF54),$AY54=1,CA$510=1,$D54&lt;&gt;служ!$AF$3),0,1)</f>
        <v>1</v>
      </c>
      <c r="CB54" s="166">
        <f>IF(AND(ISBLANK(AG54),$AY54=1,CB$510=1,$D54&lt;&gt;служ!$AF$3),0,1)</f>
        <v>1</v>
      </c>
      <c r="CC54" s="166">
        <f>IF(AND(ISBLANK(AH54),$AY54=1,CC$510=1,$D54&lt;&gt;служ!$AF$3),0,1)</f>
        <v>1</v>
      </c>
      <c r="CD54" s="166">
        <f>IF(AND(ISBLANK(AI54),$AY54=1,CD$510=1,$D54&lt;&gt;служ!$AF$3),0,1)</f>
        <v>1</v>
      </c>
      <c r="CE54" s="166">
        <f>IF(AND(ISBLANK(AJ54),$AY54=1,CE$510=1,$D54&lt;&gt;служ!$AF$3),0,1)</f>
        <v>1</v>
      </c>
      <c r="CF54" s="166">
        <f>IF(AND(ISBLANK(AK54),$AY54=1,CF$510=1,$D54&lt;&gt;служ!$AF$3),0,1)</f>
        <v>1</v>
      </c>
      <c r="CG54" s="166">
        <f>IF(AND(ISBLANK(AL54),$AY54=1,CG$510=1,$D54&lt;&gt;служ!$AF$3),0,1)</f>
        <v>1</v>
      </c>
      <c r="CH54" s="166">
        <f>IF(AND(ISBLANK(AM54),$AY54=1,CH$510=1,$D54&lt;&gt;служ!$AF$3),0,1)</f>
        <v>1</v>
      </c>
      <c r="CI54" s="166">
        <f>IF(AND(ISBLANK(AN54),$AY54=1,CI$510=1,$D54&lt;&gt;служ!$AF$3),0,1)</f>
        <v>1</v>
      </c>
      <c r="CJ54" s="166">
        <f>IF(AND(ISBLANK(AO54),$AY54=1,CJ$510=1,$D54&lt;&gt;служ!$AF$3),0,1)</f>
        <v>1</v>
      </c>
      <c r="CK54" s="166">
        <f>IF(AND(ISBLANK(AP54),$AY54=1,CK$510=1,$D54&lt;&gt;служ!$AF$3),0,1)</f>
        <v>1</v>
      </c>
      <c r="CL54" s="166">
        <f>IF(AND(ISBLANK(AQ54),$AY54=1,CL$510=1,$D54&lt;&gt;служ!$AF$3),0,1)</f>
        <v>1</v>
      </c>
      <c r="CM54" s="166">
        <f>IF(AND(ISBLANK(AR54),$AY54=1,CM$510=1,$D54&lt;&gt;служ!$AF$3),0,1)</f>
        <v>1</v>
      </c>
      <c r="CN54" s="166">
        <f>IF(AND(ISBLANK(AS54),$AY54=1,CN$510=1,$D54&lt;&gt;служ!$AF$3),0,1)</f>
        <v>1</v>
      </c>
      <c r="CO54" s="166">
        <f>IF(AND(ISBLANK(AT54),$AY54=1,CO$510=1,$D54&lt;&gt;служ!$AF$3),0,1)</f>
        <v>1</v>
      </c>
      <c r="CP54" s="2">
        <f t="shared" si="16"/>
        <v>1</v>
      </c>
      <c r="CQ54" s="2">
        <v>1</v>
      </c>
      <c r="CR54" s="161" t="s">
        <v>450</v>
      </c>
      <c r="CS54" s="161" t="s">
        <v>359</v>
      </c>
      <c r="CT54" s="161">
        <v>5</v>
      </c>
      <c r="CU54" s="167">
        <f t="shared" si="7"/>
        <v>20</v>
      </c>
      <c r="CV54" s="28">
        <f t="shared" si="8"/>
        <v>1</v>
      </c>
      <c r="CW54" s="28">
        <f t="shared" si="9"/>
        <v>1</v>
      </c>
      <c r="CX54" s="28">
        <f t="shared" si="10"/>
        <v>1</v>
      </c>
      <c r="CY54" s="20">
        <f t="shared" si="11"/>
        <v>1</v>
      </c>
      <c r="CZ54" s="20">
        <f t="shared" si="12"/>
        <v>1</v>
      </c>
    </row>
    <row r="55" spans="2:104" s="20" customFormat="1">
      <c r="B55" s="107">
        <v>46</v>
      </c>
      <c r="C55" s="25">
        <v>6046</v>
      </c>
      <c r="D55" s="108">
        <v>4</v>
      </c>
      <c r="E55" s="168"/>
      <c r="F55" s="169"/>
      <c r="G55" s="161">
        <v>0</v>
      </c>
      <c r="H55" s="161">
        <v>0</v>
      </c>
      <c r="I55" s="161">
        <v>2</v>
      </c>
      <c r="J55" s="161">
        <v>2</v>
      </c>
      <c r="K55" s="161" t="s">
        <v>17</v>
      </c>
      <c r="L55" s="161">
        <v>1</v>
      </c>
      <c r="M55" s="161" t="s">
        <v>17</v>
      </c>
      <c r="N55" s="161">
        <v>1</v>
      </c>
      <c r="O55" s="161">
        <v>1</v>
      </c>
      <c r="P55" s="161" t="s">
        <v>18</v>
      </c>
      <c r="Q55" s="161">
        <v>1</v>
      </c>
      <c r="R55" s="161" t="s">
        <v>16</v>
      </c>
      <c r="S55" s="161">
        <v>1</v>
      </c>
      <c r="T55" s="161">
        <v>1</v>
      </c>
      <c r="U55" s="161" t="s">
        <v>425</v>
      </c>
      <c r="V55" s="161">
        <v>1</v>
      </c>
      <c r="W55" s="161">
        <v>1</v>
      </c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3">
        <f>IF(AND(AY55=0,(COUNTIF(D55:AT55,"*")+COUNTIF(D55:AT55,"&lt;9")+COUNTIF(CR55:CT55,"*")+COUNTIF(CR55:CT55,"&lt;9")-COUNTIF(D55,служ!$AF$3))&gt;0),0,1)</f>
        <v>1</v>
      </c>
      <c r="AV55" s="163">
        <f t="shared" si="13"/>
        <v>1</v>
      </c>
      <c r="AW55" s="163">
        <f t="shared" si="14"/>
        <v>1</v>
      </c>
      <c r="AX55" s="164">
        <f>IF(OR(F55="",F55=служ!$AF$3),0,1)</f>
        <v>0</v>
      </c>
      <c r="AY55" s="164">
        <f>IF(OR(D55="",D55=служ!$AF$3),0,1)</f>
        <v>1</v>
      </c>
      <c r="AZ55" s="165">
        <f t="shared" si="15"/>
        <v>1</v>
      </c>
      <c r="BA55" s="166">
        <f t="shared" si="5"/>
        <v>1</v>
      </c>
      <c r="BB55" s="166">
        <f>IF(AND(ISBLANK(G55),$AY55=1,BB$510=1,$D55&lt;&gt;служ!$AF$3),0,1)</f>
        <v>1</v>
      </c>
      <c r="BC55" s="166">
        <f>IF(AND(ISBLANK(H55),$AY55=1,BC$510=1,$D55&lt;&gt;служ!$AF$3),0,1)</f>
        <v>1</v>
      </c>
      <c r="BD55" s="166">
        <f>IF(AND(ISBLANK(I55),$AY55=1,BD$510=1,$D55&lt;&gt;служ!$AF$3),0,1)</f>
        <v>1</v>
      </c>
      <c r="BE55" s="166">
        <f>IF(AND(ISBLANK(J55),$AY55=1,BE$510=1,$D55&lt;&gt;служ!$AF$3),0,1)</f>
        <v>1</v>
      </c>
      <c r="BF55" s="166">
        <f>IF(AND(ISBLANK(K55),$AY55=1,BF$510=1,$D55&lt;&gt;служ!$AF$3,J55&lt;&gt;"X"),0,1)</f>
        <v>1</v>
      </c>
      <c r="BG55" s="166">
        <f>IF(AND(ISBLANK(L55),$AY55=1,BG$510=1,$D55&lt;&gt;служ!$AF$3),0,1)</f>
        <v>1</v>
      </c>
      <c r="BH55" s="166">
        <f>IF(AND(ISBLANK(M55),$AY55=1,BH$510=1,$D55&lt;&gt;служ!$AF$3,L55&lt;&gt;"X"),0,1)</f>
        <v>1</v>
      </c>
      <c r="BI55" s="166">
        <f>IF(AND(ISBLANK(N55),$AY55=1,BI$510=1,$D55&lt;&gt;служ!$AF$3),0,1)</f>
        <v>1</v>
      </c>
      <c r="BJ55" s="166">
        <f>IF(AND(ISBLANK(O55),$AY55=1,BJ$510=1,$D55&lt;&gt;служ!$AF$3),0,1)</f>
        <v>1</v>
      </c>
      <c r="BK55" s="166">
        <f>IF(AND(ISBLANK(P55),$AY55=1,BK$510=1,$D55&lt;&gt;служ!$AF$3,OR(N55&lt;&gt;"X",O55&lt;&gt;"X")),0,1)</f>
        <v>1</v>
      </c>
      <c r="BL55" s="166">
        <f>IF(AND(ISBLANK(Q55),$AY55=1,BL$510=1,$D55&lt;&gt;служ!$AF$3),0,1)</f>
        <v>1</v>
      </c>
      <c r="BM55" s="166">
        <f>IF(AND(ISBLANK(R55),$AY55=1,BM$510=1,$D55&lt;&gt;служ!$AF$3,Q55&lt;&gt;"X"),0,1)</f>
        <v>1</v>
      </c>
      <c r="BN55" s="166">
        <f>IF(AND(ISBLANK(S55),$AY55=1,BN$510=1,$D55&lt;&gt;служ!$AF$3),0,1)</f>
        <v>1</v>
      </c>
      <c r="BO55" s="166">
        <f>IF(AND(ISBLANK(T55),$AY55=1,BO$510=1,$D55&lt;&gt;служ!$AF$3),0,1)</f>
        <v>1</v>
      </c>
      <c r="BP55" s="166">
        <f>IF(AND(ISBLANK(U55),$AY55=1,BP$510=1,$D55&lt;&gt;служ!$AF$3,T55&lt;&gt;"X"),0,1)</f>
        <v>1</v>
      </c>
      <c r="BQ55" s="166">
        <f>IF(AND(ISBLANK(V55),$AY55=1,BQ$510=1,$D55&lt;&gt;служ!$AF$3),0,1)</f>
        <v>1</v>
      </c>
      <c r="BR55" s="166">
        <f>IF(AND(ISBLANK(W55),$AY55=1,BR$510=1,$D55&lt;&gt;служ!$AF$3),0,1)</f>
        <v>1</v>
      </c>
      <c r="BS55" s="166">
        <f>IF(AND(ISBLANK(X55),$AY55=1,BS$510=1,$D55&lt;&gt;служ!$AF$3),0,1)</f>
        <v>1</v>
      </c>
      <c r="BT55" s="166">
        <f>IF(AND(ISBLANK(Y55),$AY55=1,BT$510=1,$D55&lt;&gt;служ!$AF$3),0,1)</f>
        <v>1</v>
      </c>
      <c r="BU55" s="166">
        <f>IF(AND(ISBLANK(Z55),$AY55=1,BU$510=1,$D55&lt;&gt;служ!$AF$3),0,1)</f>
        <v>1</v>
      </c>
      <c r="BV55" s="166">
        <f>IF(AND(ISBLANK(AA55),$AY55=1,BV$510=1,$D55&lt;&gt;служ!$AF$3),0,1)</f>
        <v>1</v>
      </c>
      <c r="BW55" s="166">
        <f>IF(AND(ISBLANK(AB55),$AY55=1,BW$510=1,$D55&lt;&gt;служ!$AF$3),0,1)</f>
        <v>1</v>
      </c>
      <c r="BX55" s="166">
        <f>IF(AND(ISBLANK(AC55),$AY55=1,BX$510=1,$D55&lt;&gt;служ!$AF$3),0,1)</f>
        <v>1</v>
      </c>
      <c r="BY55" s="166">
        <f>IF(AND(ISBLANK(AD55),$AY55=1,BY$510=1,$D55&lt;&gt;служ!$AF$3),0,1)</f>
        <v>1</v>
      </c>
      <c r="BZ55" s="166">
        <f>IF(AND(ISBLANK(AE55),$AY55=1,BZ$510=1,$D55&lt;&gt;служ!$AF$3),0,1)</f>
        <v>1</v>
      </c>
      <c r="CA55" s="166">
        <f>IF(AND(ISBLANK(AF55),$AY55=1,CA$510=1,$D55&lt;&gt;служ!$AF$3),0,1)</f>
        <v>1</v>
      </c>
      <c r="CB55" s="166">
        <f>IF(AND(ISBLANK(AG55),$AY55=1,CB$510=1,$D55&lt;&gt;служ!$AF$3),0,1)</f>
        <v>1</v>
      </c>
      <c r="CC55" s="166">
        <f>IF(AND(ISBLANK(AH55),$AY55=1,CC$510=1,$D55&lt;&gt;служ!$AF$3),0,1)</f>
        <v>1</v>
      </c>
      <c r="CD55" s="166">
        <f>IF(AND(ISBLANK(AI55),$AY55=1,CD$510=1,$D55&lt;&gt;служ!$AF$3),0,1)</f>
        <v>1</v>
      </c>
      <c r="CE55" s="166">
        <f>IF(AND(ISBLANK(AJ55),$AY55=1,CE$510=1,$D55&lt;&gt;служ!$AF$3),0,1)</f>
        <v>1</v>
      </c>
      <c r="CF55" s="166">
        <f>IF(AND(ISBLANK(AK55),$AY55=1,CF$510=1,$D55&lt;&gt;служ!$AF$3),0,1)</f>
        <v>1</v>
      </c>
      <c r="CG55" s="166">
        <f>IF(AND(ISBLANK(AL55),$AY55=1,CG$510=1,$D55&lt;&gt;служ!$AF$3),0,1)</f>
        <v>1</v>
      </c>
      <c r="CH55" s="166">
        <f>IF(AND(ISBLANK(AM55),$AY55=1,CH$510=1,$D55&lt;&gt;служ!$AF$3),0,1)</f>
        <v>1</v>
      </c>
      <c r="CI55" s="166">
        <f>IF(AND(ISBLANK(AN55),$AY55=1,CI$510=1,$D55&lt;&gt;служ!$AF$3),0,1)</f>
        <v>1</v>
      </c>
      <c r="CJ55" s="166">
        <f>IF(AND(ISBLANK(AO55),$AY55=1,CJ$510=1,$D55&lt;&gt;служ!$AF$3),0,1)</f>
        <v>1</v>
      </c>
      <c r="CK55" s="166">
        <f>IF(AND(ISBLANK(AP55),$AY55=1,CK$510=1,$D55&lt;&gt;служ!$AF$3),0,1)</f>
        <v>1</v>
      </c>
      <c r="CL55" s="166">
        <f>IF(AND(ISBLANK(AQ55),$AY55=1,CL$510=1,$D55&lt;&gt;служ!$AF$3),0,1)</f>
        <v>1</v>
      </c>
      <c r="CM55" s="166">
        <f>IF(AND(ISBLANK(AR55),$AY55=1,CM$510=1,$D55&lt;&gt;служ!$AF$3),0,1)</f>
        <v>1</v>
      </c>
      <c r="CN55" s="166">
        <f>IF(AND(ISBLANK(AS55),$AY55=1,CN$510=1,$D55&lt;&gt;служ!$AF$3),0,1)</f>
        <v>1</v>
      </c>
      <c r="CO55" s="166">
        <f>IF(AND(ISBLANK(AT55),$AY55=1,CO$510=1,$D55&lt;&gt;служ!$AF$3),0,1)</f>
        <v>1</v>
      </c>
      <c r="CP55" s="2">
        <f t="shared" si="16"/>
        <v>1</v>
      </c>
      <c r="CQ55" s="2">
        <v>1</v>
      </c>
      <c r="CR55" s="161" t="s">
        <v>450</v>
      </c>
      <c r="CS55" s="161" t="s">
        <v>359</v>
      </c>
      <c r="CT55" s="161">
        <v>3</v>
      </c>
      <c r="CU55" s="167">
        <f t="shared" si="7"/>
        <v>12</v>
      </c>
      <c r="CV55" s="28">
        <f t="shared" si="8"/>
        <v>1</v>
      </c>
      <c r="CW55" s="28">
        <f t="shared" si="9"/>
        <v>1</v>
      </c>
      <c r="CX55" s="28">
        <f t="shared" si="10"/>
        <v>1</v>
      </c>
      <c r="CY55" s="20">
        <f t="shared" si="11"/>
        <v>1</v>
      </c>
      <c r="CZ55" s="20">
        <f t="shared" si="12"/>
        <v>1</v>
      </c>
    </row>
    <row r="56" spans="2:104" s="20" customFormat="1">
      <c r="B56" s="107">
        <v>47</v>
      </c>
      <c r="C56" s="25">
        <v>6047</v>
      </c>
      <c r="D56" s="108">
        <v>4</v>
      </c>
      <c r="E56" s="168"/>
      <c r="F56" s="169"/>
      <c r="G56" s="161">
        <v>2</v>
      </c>
      <c r="H56" s="161">
        <v>1</v>
      </c>
      <c r="I56" s="161">
        <v>3</v>
      </c>
      <c r="J56" s="161">
        <v>3</v>
      </c>
      <c r="K56" s="161" t="s">
        <v>17</v>
      </c>
      <c r="L56" s="161">
        <v>1</v>
      </c>
      <c r="M56" s="161" t="s">
        <v>17</v>
      </c>
      <c r="N56" s="161">
        <v>0</v>
      </c>
      <c r="O56" s="161">
        <v>0</v>
      </c>
      <c r="P56" s="161" t="s">
        <v>18</v>
      </c>
      <c r="Q56" s="161">
        <v>2</v>
      </c>
      <c r="R56" s="161" t="s">
        <v>16</v>
      </c>
      <c r="S56" s="161">
        <v>1</v>
      </c>
      <c r="T56" s="161">
        <v>1</v>
      </c>
      <c r="U56" s="161" t="s">
        <v>425</v>
      </c>
      <c r="V56" s="161">
        <v>1</v>
      </c>
      <c r="W56" s="161">
        <v>2</v>
      </c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3">
        <f>IF(AND(AY56=0,(COUNTIF(D56:AT56,"*")+COUNTIF(D56:AT56,"&lt;9")+COUNTIF(CR56:CT56,"*")+COUNTIF(CR56:CT56,"&lt;9")-COUNTIF(D56,служ!$AF$3))&gt;0),0,1)</f>
        <v>1</v>
      </c>
      <c r="AV56" s="163">
        <f t="shared" si="13"/>
        <v>1</v>
      </c>
      <c r="AW56" s="163">
        <f t="shared" si="14"/>
        <v>1</v>
      </c>
      <c r="AX56" s="164">
        <f>IF(OR(F56="",F56=служ!$AF$3),0,1)</f>
        <v>0</v>
      </c>
      <c r="AY56" s="164">
        <f>IF(OR(D56="",D56=служ!$AF$3),0,1)</f>
        <v>1</v>
      </c>
      <c r="AZ56" s="165">
        <f t="shared" si="15"/>
        <v>1</v>
      </c>
      <c r="BA56" s="166">
        <f t="shared" si="5"/>
        <v>1</v>
      </c>
      <c r="BB56" s="166">
        <f>IF(AND(ISBLANK(G56),$AY56=1,BB$510=1,$D56&lt;&gt;служ!$AF$3),0,1)</f>
        <v>1</v>
      </c>
      <c r="BC56" s="166">
        <f>IF(AND(ISBLANK(H56),$AY56=1,BC$510=1,$D56&lt;&gt;служ!$AF$3),0,1)</f>
        <v>1</v>
      </c>
      <c r="BD56" s="166">
        <f>IF(AND(ISBLANK(I56),$AY56=1,BD$510=1,$D56&lt;&gt;служ!$AF$3),0,1)</f>
        <v>1</v>
      </c>
      <c r="BE56" s="166">
        <f>IF(AND(ISBLANK(J56),$AY56=1,BE$510=1,$D56&lt;&gt;служ!$AF$3),0,1)</f>
        <v>1</v>
      </c>
      <c r="BF56" s="166">
        <f>IF(AND(ISBLANK(K56),$AY56=1,BF$510=1,$D56&lt;&gt;служ!$AF$3,J56&lt;&gt;"X"),0,1)</f>
        <v>1</v>
      </c>
      <c r="BG56" s="166">
        <f>IF(AND(ISBLANK(L56),$AY56=1,BG$510=1,$D56&lt;&gt;служ!$AF$3),0,1)</f>
        <v>1</v>
      </c>
      <c r="BH56" s="166">
        <f>IF(AND(ISBLANK(M56),$AY56=1,BH$510=1,$D56&lt;&gt;служ!$AF$3,L56&lt;&gt;"X"),0,1)</f>
        <v>1</v>
      </c>
      <c r="BI56" s="166">
        <f>IF(AND(ISBLANK(N56),$AY56=1,BI$510=1,$D56&lt;&gt;служ!$AF$3),0,1)</f>
        <v>1</v>
      </c>
      <c r="BJ56" s="166">
        <f>IF(AND(ISBLANK(O56),$AY56=1,BJ$510=1,$D56&lt;&gt;служ!$AF$3),0,1)</f>
        <v>1</v>
      </c>
      <c r="BK56" s="166">
        <f>IF(AND(ISBLANK(P56),$AY56=1,BK$510=1,$D56&lt;&gt;служ!$AF$3,OR(N56&lt;&gt;"X",O56&lt;&gt;"X")),0,1)</f>
        <v>1</v>
      </c>
      <c r="BL56" s="166">
        <f>IF(AND(ISBLANK(Q56),$AY56=1,BL$510=1,$D56&lt;&gt;служ!$AF$3),0,1)</f>
        <v>1</v>
      </c>
      <c r="BM56" s="166">
        <f>IF(AND(ISBLANK(R56),$AY56=1,BM$510=1,$D56&lt;&gt;служ!$AF$3,Q56&lt;&gt;"X"),0,1)</f>
        <v>1</v>
      </c>
      <c r="BN56" s="166">
        <f>IF(AND(ISBLANK(S56),$AY56=1,BN$510=1,$D56&lt;&gt;служ!$AF$3),0,1)</f>
        <v>1</v>
      </c>
      <c r="BO56" s="166">
        <f>IF(AND(ISBLANK(T56),$AY56=1,BO$510=1,$D56&lt;&gt;служ!$AF$3),0,1)</f>
        <v>1</v>
      </c>
      <c r="BP56" s="166">
        <f>IF(AND(ISBLANK(U56),$AY56=1,BP$510=1,$D56&lt;&gt;служ!$AF$3,T56&lt;&gt;"X"),0,1)</f>
        <v>1</v>
      </c>
      <c r="BQ56" s="166">
        <f>IF(AND(ISBLANK(V56),$AY56=1,BQ$510=1,$D56&lt;&gt;служ!$AF$3),0,1)</f>
        <v>1</v>
      </c>
      <c r="BR56" s="166">
        <f>IF(AND(ISBLANK(W56),$AY56=1,BR$510=1,$D56&lt;&gt;служ!$AF$3),0,1)</f>
        <v>1</v>
      </c>
      <c r="BS56" s="166">
        <f>IF(AND(ISBLANK(X56),$AY56=1,BS$510=1,$D56&lt;&gt;служ!$AF$3),0,1)</f>
        <v>1</v>
      </c>
      <c r="BT56" s="166">
        <f>IF(AND(ISBLANK(Y56),$AY56=1,BT$510=1,$D56&lt;&gt;служ!$AF$3),0,1)</f>
        <v>1</v>
      </c>
      <c r="BU56" s="166">
        <f>IF(AND(ISBLANK(Z56),$AY56=1,BU$510=1,$D56&lt;&gt;служ!$AF$3),0,1)</f>
        <v>1</v>
      </c>
      <c r="BV56" s="166">
        <f>IF(AND(ISBLANK(AA56),$AY56=1,BV$510=1,$D56&lt;&gt;служ!$AF$3),0,1)</f>
        <v>1</v>
      </c>
      <c r="BW56" s="166">
        <f>IF(AND(ISBLANK(AB56),$AY56=1,BW$510=1,$D56&lt;&gt;служ!$AF$3),0,1)</f>
        <v>1</v>
      </c>
      <c r="BX56" s="166">
        <f>IF(AND(ISBLANK(AC56),$AY56=1,BX$510=1,$D56&lt;&gt;служ!$AF$3),0,1)</f>
        <v>1</v>
      </c>
      <c r="BY56" s="166">
        <f>IF(AND(ISBLANK(AD56),$AY56=1,BY$510=1,$D56&lt;&gt;служ!$AF$3),0,1)</f>
        <v>1</v>
      </c>
      <c r="BZ56" s="166">
        <f>IF(AND(ISBLANK(AE56),$AY56=1,BZ$510=1,$D56&lt;&gt;служ!$AF$3),0,1)</f>
        <v>1</v>
      </c>
      <c r="CA56" s="166">
        <f>IF(AND(ISBLANK(AF56),$AY56=1,CA$510=1,$D56&lt;&gt;служ!$AF$3),0,1)</f>
        <v>1</v>
      </c>
      <c r="CB56" s="166">
        <f>IF(AND(ISBLANK(AG56),$AY56=1,CB$510=1,$D56&lt;&gt;служ!$AF$3),0,1)</f>
        <v>1</v>
      </c>
      <c r="CC56" s="166">
        <f>IF(AND(ISBLANK(AH56),$AY56=1,CC$510=1,$D56&lt;&gt;служ!$AF$3),0,1)</f>
        <v>1</v>
      </c>
      <c r="CD56" s="166">
        <f>IF(AND(ISBLANK(AI56),$AY56=1,CD$510=1,$D56&lt;&gt;служ!$AF$3),0,1)</f>
        <v>1</v>
      </c>
      <c r="CE56" s="166">
        <f>IF(AND(ISBLANK(AJ56),$AY56=1,CE$510=1,$D56&lt;&gt;служ!$AF$3),0,1)</f>
        <v>1</v>
      </c>
      <c r="CF56" s="166">
        <f>IF(AND(ISBLANK(AK56),$AY56=1,CF$510=1,$D56&lt;&gt;служ!$AF$3),0,1)</f>
        <v>1</v>
      </c>
      <c r="CG56" s="166">
        <f>IF(AND(ISBLANK(AL56),$AY56=1,CG$510=1,$D56&lt;&gt;служ!$AF$3),0,1)</f>
        <v>1</v>
      </c>
      <c r="CH56" s="166">
        <f>IF(AND(ISBLANK(AM56),$AY56=1,CH$510=1,$D56&lt;&gt;служ!$AF$3),0,1)</f>
        <v>1</v>
      </c>
      <c r="CI56" s="166">
        <f>IF(AND(ISBLANK(AN56),$AY56=1,CI$510=1,$D56&lt;&gt;служ!$AF$3),0,1)</f>
        <v>1</v>
      </c>
      <c r="CJ56" s="166">
        <f>IF(AND(ISBLANK(AO56),$AY56=1,CJ$510=1,$D56&lt;&gt;служ!$AF$3),0,1)</f>
        <v>1</v>
      </c>
      <c r="CK56" s="166">
        <f>IF(AND(ISBLANK(AP56),$AY56=1,CK$510=1,$D56&lt;&gt;служ!$AF$3),0,1)</f>
        <v>1</v>
      </c>
      <c r="CL56" s="166">
        <f>IF(AND(ISBLANK(AQ56),$AY56=1,CL$510=1,$D56&lt;&gt;служ!$AF$3),0,1)</f>
        <v>1</v>
      </c>
      <c r="CM56" s="166">
        <f>IF(AND(ISBLANK(AR56),$AY56=1,CM$510=1,$D56&lt;&gt;служ!$AF$3),0,1)</f>
        <v>1</v>
      </c>
      <c r="CN56" s="166">
        <f>IF(AND(ISBLANK(AS56),$AY56=1,CN$510=1,$D56&lt;&gt;служ!$AF$3),0,1)</f>
        <v>1</v>
      </c>
      <c r="CO56" s="166">
        <f>IF(AND(ISBLANK(AT56),$AY56=1,CO$510=1,$D56&lt;&gt;служ!$AF$3),0,1)</f>
        <v>1</v>
      </c>
      <c r="CP56" s="2">
        <f t="shared" si="16"/>
        <v>1</v>
      </c>
      <c r="CQ56" s="2">
        <v>1</v>
      </c>
      <c r="CR56" s="161" t="s">
        <v>450</v>
      </c>
      <c r="CS56" s="161" t="s">
        <v>359</v>
      </c>
      <c r="CT56" s="161">
        <v>5</v>
      </c>
      <c r="CU56" s="167">
        <f t="shared" si="7"/>
        <v>17</v>
      </c>
      <c r="CV56" s="28">
        <f t="shared" si="8"/>
        <v>1</v>
      </c>
      <c r="CW56" s="28">
        <f t="shared" si="9"/>
        <v>1</v>
      </c>
      <c r="CX56" s="28">
        <f t="shared" si="10"/>
        <v>1</v>
      </c>
      <c r="CY56" s="20">
        <f t="shared" si="11"/>
        <v>1</v>
      </c>
      <c r="CZ56" s="20">
        <f t="shared" si="12"/>
        <v>1</v>
      </c>
    </row>
    <row r="57" spans="2:104" s="20" customFormat="1">
      <c r="B57" s="107">
        <v>48</v>
      </c>
      <c r="C57" s="25">
        <v>6048</v>
      </c>
      <c r="D57" s="108">
        <v>4</v>
      </c>
      <c r="E57" s="168"/>
      <c r="F57" s="169"/>
      <c r="G57" s="161">
        <v>2</v>
      </c>
      <c r="H57" s="161">
        <v>1</v>
      </c>
      <c r="I57" s="161">
        <v>3</v>
      </c>
      <c r="J57" s="161">
        <v>3</v>
      </c>
      <c r="K57" s="161" t="s">
        <v>17</v>
      </c>
      <c r="L57" s="161">
        <v>1</v>
      </c>
      <c r="M57" s="161" t="s">
        <v>17</v>
      </c>
      <c r="N57" s="161">
        <v>1</v>
      </c>
      <c r="O57" s="161">
        <v>2</v>
      </c>
      <c r="P57" s="161" t="s">
        <v>18</v>
      </c>
      <c r="Q57" s="161">
        <v>2</v>
      </c>
      <c r="R57" s="161" t="s">
        <v>16</v>
      </c>
      <c r="S57" s="161">
        <v>1</v>
      </c>
      <c r="T57" s="161">
        <v>1</v>
      </c>
      <c r="U57" s="161" t="s">
        <v>425</v>
      </c>
      <c r="V57" s="161">
        <v>1</v>
      </c>
      <c r="W57" s="161">
        <v>2</v>
      </c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3">
        <f>IF(AND(AY57=0,(COUNTIF(D57:AT57,"*")+COUNTIF(D57:AT57,"&lt;9")+COUNTIF(CR57:CT57,"*")+COUNTIF(CR57:CT57,"&lt;9")-COUNTIF(D57,служ!$AF$3))&gt;0),0,1)</f>
        <v>1</v>
      </c>
      <c r="AV57" s="163">
        <f t="shared" si="13"/>
        <v>1</v>
      </c>
      <c r="AW57" s="163">
        <f t="shared" si="14"/>
        <v>1</v>
      </c>
      <c r="AX57" s="164">
        <f>IF(OR(F57="",F57=служ!$AF$3),0,1)</f>
        <v>0</v>
      </c>
      <c r="AY57" s="164">
        <f>IF(OR(D57="",D57=служ!$AF$3),0,1)</f>
        <v>1</v>
      </c>
      <c r="AZ57" s="165">
        <f t="shared" si="15"/>
        <v>1</v>
      </c>
      <c r="BA57" s="166">
        <f t="shared" si="5"/>
        <v>1</v>
      </c>
      <c r="BB57" s="166">
        <f>IF(AND(ISBLANK(G57),$AY57=1,BB$510=1,$D57&lt;&gt;служ!$AF$3),0,1)</f>
        <v>1</v>
      </c>
      <c r="BC57" s="166">
        <f>IF(AND(ISBLANK(H57),$AY57=1,BC$510=1,$D57&lt;&gt;служ!$AF$3),0,1)</f>
        <v>1</v>
      </c>
      <c r="BD57" s="166">
        <f>IF(AND(ISBLANK(I57),$AY57=1,BD$510=1,$D57&lt;&gt;служ!$AF$3),0,1)</f>
        <v>1</v>
      </c>
      <c r="BE57" s="166">
        <f>IF(AND(ISBLANK(J57),$AY57=1,BE$510=1,$D57&lt;&gt;служ!$AF$3),0,1)</f>
        <v>1</v>
      </c>
      <c r="BF57" s="166">
        <f>IF(AND(ISBLANK(K57),$AY57=1,BF$510=1,$D57&lt;&gt;служ!$AF$3,J57&lt;&gt;"X"),0,1)</f>
        <v>1</v>
      </c>
      <c r="BG57" s="166">
        <f>IF(AND(ISBLANK(L57),$AY57=1,BG$510=1,$D57&lt;&gt;служ!$AF$3),0,1)</f>
        <v>1</v>
      </c>
      <c r="BH57" s="166">
        <f>IF(AND(ISBLANK(M57),$AY57=1,BH$510=1,$D57&lt;&gt;служ!$AF$3,L57&lt;&gt;"X"),0,1)</f>
        <v>1</v>
      </c>
      <c r="BI57" s="166">
        <f>IF(AND(ISBLANK(N57),$AY57=1,BI$510=1,$D57&lt;&gt;служ!$AF$3),0,1)</f>
        <v>1</v>
      </c>
      <c r="BJ57" s="166">
        <f>IF(AND(ISBLANK(O57),$AY57=1,BJ$510=1,$D57&lt;&gt;служ!$AF$3),0,1)</f>
        <v>1</v>
      </c>
      <c r="BK57" s="166">
        <f>IF(AND(ISBLANK(P57),$AY57=1,BK$510=1,$D57&lt;&gt;служ!$AF$3,OR(N57&lt;&gt;"X",O57&lt;&gt;"X")),0,1)</f>
        <v>1</v>
      </c>
      <c r="BL57" s="166">
        <f>IF(AND(ISBLANK(Q57),$AY57=1,BL$510=1,$D57&lt;&gt;служ!$AF$3),0,1)</f>
        <v>1</v>
      </c>
      <c r="BM57" s="166">
        <f>IF(AND(ISBLANK(R57),$AY57=1,BM$510=1,$D57&lt;&gt;служ!$AF$3,Q57&lt;&gt;"X"),0,1)</f>
        <v>1</v>
      </c>
      <c r="BN57" s="166">
        <f>IF(AND(ISBLANK(S57),$AY57=1,BN$510=1,$D57&lt;&gt;служ!$AF$3),0,1)</f>
        <v>1</v>
      </c>
      <c r="BO57" s="166">
        <f>IF(AND(ISBLANK(T57),$AY57=1,BO$510=1,$D57&lt;&gt;служ!$AF$3),0,1)</f>
        <v>1</v>
      </c>
      <c r="BP57" s="166">
        <f>IF(AND(ISBLANK(U57),$AY57=1,BP$510=1,$D57&lt;&gt;служ!$AF$3,T57&lt;&gt;"X"),0,1)</f>
        <v>1</v>
      </c>
      <c r="BQ57" s="166">
        <f>IF(AND(ISBLANK(V57),$AY57=1,BQ$510=1,$D57&lt;&gt;служ!$AF$3),0,1)</f>
        <v>1</v>
      </c>
      <c r="BR57" s="166">
        <f>IF(AND(ISBLANK(W57),$AY57=1,BR$510=1,$D57&lt;&gt;служ!$AF$3),0,1)</f>
        <v>1</v>
      </c>
      <c r="BS57" s="166">
        <f>IF(AND(ISBLANK(X57),$AY57=1,BS$510=1,$D57&lt;&gt;служ!$AF$3),0,1)</f>
        <v>1</v>
      </c>
      <c r="BT57" s="166">
        <f>IF(AND(ISBLANK(Y57),$AY57=1,BT$510=1,$D57&lt;&gt;служ!$AF$3),0,1)</f>
        <v>1</v>
      </c>
      <c r="BU57" s="166">
        <f>IF(AND(ISBLANK(Z57),$AY57=1,BU$510=1,$D57&lt;&gt;служ!$AF$3),0,1)</f>
        <v>1</v>
      </c>
      <c r="BV57" s="166">
        <f>IF(AND(ISBLANK(AA57),$AY57=1,BV$510=1,$D57&lt;&gt;служ!$AF$3),0,1)</f>
        <v>1</v>
      </c>
      <c r="BW57" s="166">
        <f>IF(AND(ISBLANK(AB57),$AY57=1,BW$510=1,$D57&lt;&gt;служ!$AF$3),0,1)</f>
        <v>1</v>
      </c>
      <c r="BX57" s="166">
        <f>IF(AND(ISBLANK(AC57),$AY57=1,BX$510=1,$D57&lt;&gt;служ!$AF$3),0,1)</f>
        <v>1</v>
      </c>
      <c r="BY57" s="166">
        <f>IF(AND(ISBLANK(AD57),$AY57=1,BY$510=1,$D57&lt;&gt;служ!$AF$3),0,1)</f>
        <v>1</v>
      </c>
      <c r="BZ57" s="166">
        <f>IF(AND(ISBLANK(AE57),$AY57=1,BZ$510=1,$D57&lt;&gt;служ!$AF$3),0,1)</f>
        <v>1</v>
      </c>
      <c r="CA57" s="166">
        <f>IF(AND(ISBLANK(AF57),$AY57=1,CA$510=1,$D57&lt;&gt;служ!$AF$3),0,1)</f>
        <v>1</v>
      </c>
      <c r="CB57" s="166">
        <f>IF(AND(ISBLANK(AG57),$AY57=1,CB$510=1,$D57&lt;&gt;служ!$AF$3),0,1)</f>
        <v>1</v>
      </c>
      <c r="CC57" s="166">
        <f>IF(AND(ISBLANK(AH57),$AY57=1,CC$510=1,$D57&lt;&gt;служ!$AF$3),0,1)</f>
        <v>1</v>
      </c>
      <c r="CD57" s="166">
        <f>IF(AND(ISBLANK(AI57),$AY57=1,CD$510=1,$D57&lt;&gt;служ!$AF$3),0,1)</f>
        <v>1</v>
      </c>
      <c r="CE57" s="166">
        <f>IF(AND(ISBLANK(AJ57),$AY57=1,CE$510=1,$D57&lt;&gt;служ!$AF$3),0,1)</f>
        <v>1</v>
      </c>
      <c r="CF57" s="166">
        <f>IF(AND(ISBLANK(AK57),$AY57=1,CF$510=1,$D57&lt;&gt;служ!$AF$3),0,1)</f>
        <v>1</v>
      </c>
      <c r="CG57" s="166">
        <f>IF(AND(ISBLANK(AL57),$AY57=1,CG$510=1,$D57&lt;&gt;служ!$AF$3),0,1)</f>
        <v>1</v>
      </c>
      <c r="CH57" s="166">
        <f>IF(AND(ISBLANK(AM57),$AY57=1,CH$510=1,$D57&lt;&gt;служ!$AF$3),0,1)</f>
        <v>1</v>
      </c>
      <c r="CI57" s="166">
        <f>IF(AND(ISBLANK(AN57),$AY57=1,CI$510=1,$D57&lt;&gt;служ!$AF$3),0,1)</f>
        <v>1</v>
      </c>
      <c r="CJ57" s="166">
        <f>IF(AND(ISBLANK(AO57),$AY57=1,CJ$510=1,$D57&lt;&gt;служ!$AF$3),0,1)</f>
        <v>1</v>
      </c>
      <c r="CK57" s="166">
        <f>IF(AND(ISBLANK(AP57),$AY57=1,CK$510=1,$D57&lt;&gt;служ!$AF$3),0,1)</f>
        <v>1</v>
      </c>
      <c r="CL57" s="166">
        <f>IF(AND(ISBLANK(AQ57),$AY57=1,CL$510=1,$D57&lt;&gt;служ!$AF$3),0,1)</f>
        <v>1</v>
      </c>
      <c r="CM57" s="166">
        <f>IF(AND(ISBLANK(AR57),$AY57=1,CM$510=1,$D57&lt;&gt;служ!$AF$3),0,1)</f>
        <v>1</v>
      </c>
      <c r="CN57" s="166">
        <f>IF(AND(ISBLANK(AS57),$AY57=1,CN$510=1,$D57&lt;&gt;служ!$AF$3),0,1)</f>
        <v>1</v>
      </c>
      <c r="CO57" s="166">
        <f>IF(AND(ISBLANK(AT57),$AY57=1,CO$510=1,$D57&lt;&gt;служ!$AF$3),0,1)</f>
        <v>1</v>
      </c>
      <c r="CP57" s="2">
        <f t="shared" si="16"/>
        <v>1</v>
      </c>
      <c r="CQ57" s="2">
        <v>1</v>
      </c>
      <c r="CR57" s="161" t="s">
        <v>450</v>
      </c>
      <c r="CS57" s="161" t="s">
        <v>360</v>
      </c>
      <c r="CT57" s="161">
        <v>5</v>
      </c>
      <c r="CU57" s="167">
        <f t="shared" si="7"/>
        <v>20</v>
      </c>
      <c r="CV57" s="28">
        <f t="shared" si="8"/>
        <v>1</v>
      </c>
      <c r="CW57" s="28">
        <f t="shared" si="9"/>
        <v>1</v>
      </c>
      <c r="CX57" s="28">
        <f t="shared" si="10"/>
        <v>1</v>
      </c>
      <c r="CY57" s="20">
        <f t="shared" si="11"/>
        <v>1</v>
      </c>
      <c r="CZ57" s="20">
        <f t="shared" si="12"/>
        <v>1</v>
      </c>
    </row>
    <row r="58" spans="2:104" s="20" customFormat="1">
      <c r="B58" s="107">
        <v>49</v>
      </c>
      <c r="C58" s="25">
        <v>6049</v>
      </c>
      <c r="D58" s="108">
        <v>3</v>
      </c>
      <c r="E58" s="168"/>
      <c r="F58" s="169"/>
      <c r="G58" s="161">
        <v>2</v>
      </c>
      <c r="H58" s="161">
        <v>1</v>
      </c>
      <c r="I58" s="161">
        <v>2</v>
      </c>
      <c r="J58" s="161">
        <v>2</v>
      </c>
      <c r="K58" s="161" t="s">
        <v>17</v>
      </c>
      <c r="L58" s="161">
        <v>1</v>
      </c>
      <c r="M58" s="161" t="s">
        <v>16</v>
      </c>
      <c r="N58" s="161">
        <v>1</v>
      </c>
      <c r="O58" s="161">
        <v>2</v>
      </c>
      <c r="P58" s="161" t="s">
        <v>18</v>
      </c>
      <c r="Q58" s="161">
        <v>2</v>
      </c>
      <c r="R58" s="161" t="s">
        <v>16</v>
      </c>
      <c r="S58" s="161">
        <v>1</v>
      </c>
      <c r="T58" s="161">
        <v>1</v>
      </c>
      <c r="U58" s="161" t="s">
        <v>425</v>
      </c>
      <c r="V58" s="161">
        <v>1</v>
      </c>
      <c r="W58" s="161">
        <v>2</v>
      </c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3">
        <f>IF(AND(AY58=0,(COUNTIF(D58:AT58,"*")+COUNTIF(D58:AT58,"&lt;9")+COUNTIF(CR58:CT58,"*")+COUNTIF(CR58:CT58,"&lt;9")-COUNTIF(D58,служ!$AF$3))&gt;0),0,1)</f>
        <v>1</v>
      </c>
      <c r="AV58" s="163">
        <f t="shared" si="13"/>
        <v>1</v>
      </c>
      <c r="AW58" s="163">
        <f t="shared" si="14"/>
        <v>1</v>
      </c>
      <c r="AX58" s="164">
        <f>IF(OR(F58="",F58=служ!$AF$3),0,1)</f>
        <v>0</v>
      </c>
      <c r="AY58" s="164">
        <f>IF(OR(D58="",D58=служ!$AF$3),0,1)</f>
        <v>1</v>
      </c>
      <c r="AZ58" s="165">
        <f t="shared" si="15"/>
        <v>1</v>
      </c>
      <c r="BA58" s="166">
        <f t="shared" si="5"/>
        <v>1</v>
      </c>
      <c r="BB58" s="166">
        <f>IF(AND(ISBLANK(G58),$AY58=1,BB$510=1,$D58&lt;&gt;служ!$AF$3),0,1)</f>
        <v>1</v>
      </c>
      <c r="BC58" s="166">
        <f>IF(AND(ISBLANK(H58),$AY58=1,BC$510=1,$D58&lt;&gt;служ!$AF$3),0,1)</f>
        <v>1</v>
      </c>
      <c r="BD58" s="166">
        <f>IF(AND(ISBLANK(I58),$AY58=1,BD$510=1,$D58&lt;&gt;служ!$AF$3),0,1)</f>
        <v>1</v>
      </c>
      <c r="BE58" s="166">
        <f>IF(AND(ISBLANK(J58),$AY58=1,BE$510=1,$D58&lt;&gt;служ!$AF$3),0,1)</f>
        <v>1</v>
      </c>
      <c r="BF58" s="166">
        <f>IF(AND(ISBLANK(K58),$AY58=1,BF$510=1,$D58&lt;&gt;служ!$AF$3,J58&lt;&gt;"X"),0,1)</f>
        <v>1</v>
      </c>
      <c r="BG58" s="166">
        <f>IF(AND(ISBLANK(L58),$AY58=1,BG$510=1,$D58&lt;&gt;служ!$AF$3),0,1)</f>
        <v>1</v>
      </c>
      <c r="BH58" s="166">
        <f>IF(AND(ISBLANK(M58),$AY58=1,BH$510=1,$D58&lt;&gt;служ!$AF$3,L58&lt;&gt;"X"),0,1)</f>
        <v>1</v>
      </c>
      <c r="BI58" s="166">
        <f>IF(AND(ISBLANK(N58),$AY58=1,BI$510=1,$D58&lt;&gt;служ!$AF$3),0,1)</f>
        <v>1</v>
      </c>
      <c r="BJ58" s="166">
        <f>IF(AND(ISBLANK(O58),$AY58=1,BJ$510=1,$D58&lt;&gt;служ!$AF$3),0,1)</f>
        <v>1</v>
      </c>
      <c r="BK58" s="166">
        <f>IF(AND(ISBLANK(P58),$AY58=1,BK$510=1,$D58&lt;&gt;служ!$AF$3,OR(N58&lt;&gt;"X",O58&lt;&gt;"X")),0,1)</f>
        <v>1</v>
      </c>
      <c r="BL58" s="166">
        <f>IF(AND(ISBLANK(Q58),$AY58=1,BL$510=1,$D58&lt;&gt;служ!$AF$3),0,1)</f>
        <v>1</v>
      </c>
      <c r="BM58" s="166">
        <f>IF(AND(ISBLANK(R58),$AY58=1,BM$510=1,$D58&lt;&gt;служ!$AF$3,Q58&lt;&gt;"X"),0,1)</f>
        <v>1</v>
      </c>
      <c r="BN58" s="166">
        <f>IF(AND(ISBLANK(S58),$AY58=1,BN$510=1,$D58&lt;&gt;служ!$AF$3),0,1)</f>
        <v>1</v>
      </c>
      <c r="BO58" s="166">
        <f>IF(AND(ISBLANK(T58),$AY58=1,BO$510=1,$D58&lt;&gt;служ!$AF$3),0,1)</f>
        <v>1</v>
      </c>
      <c r="BP58" s="166">
        <f>IF(AND(ISBLANK(U58),$AY58=1,BP$510=1,$D58&lt;&gt;служ!$AF$3,T58&lt;&gt;"X"),0,1)</f>
        <v>1</v>
      </c>
      <c r="BQ58" s="166">
        <f>IF(AND(ISBLANK(V58),$AY58=1,BQ$510=1,$D58&lt;&gt;служ!$AF$3),0,1)</f>
        <v>1</v>
      </c>
      <c r="BR58" s="166">
        <f>IF(AND(ISBLANK(W58),$AY58=1,BR$510=1,$D58&lt;&gt;служ!$AF$3),0,1)</f>
        <v>1</v>
      </c>
      <c r="BS58" s="166">
        <f>IF(AND(ISBLANK(X58),$AY58=1,BS$510=1,$D58&lt;&gt;служ!$AF$3),0,1)</f>
        <v>1</v>
      </c>
      <c r="BT58" s="166">
        <f>IF(AND(ISBLANK(Y58),$AY58=1,BT$510=1,$D58&lt;&gt;служ!$AF$3),0,1)</f>
        <v>1</v>
      </c>
      <c r="BU58" s="166">
        <f>IF(AND(ISBLANK(Z58),$AY58=1,BU$510=1,$D58&lt;&gt;служ!$AF$3),0,1)</f>
        <v>1</v>
      </c>
      <c r="BV58" s="166">
        <f>IF(AND(ISBLANK(AA58),$AY58=1,BV$510=1,$D58&lt;&gt;служ!$AF$3),0,1)</f>
        <v>1</v>
      </c>
      <c r="BW58" s="166">
        <f>IF(AND(ISBLANK(AB58),$AY58=1,BW$510=1,$D58&lt;&gt;служ!$AF$3),0,1)</f>
        <v>1</v>
      </c>
      <c r="BX58" s="166">
        <f>IF(AND(ISBLANK(AC58),$AY58=1,BX$510=1,$D58&lt;&gt;служ!$AF$3),0,1)</f>
        <v>1</v>
      </c>
      <c r="BY58" s="166">
        <f>IF(AND(ISBLANK(AD58),$AY58=1,BY$510=1,$D58&lt;&gt;служ!$AF$3),0,1)</f>
        <v>1</v>
      </c>
      <c r="BZ58" s="166">
        <f>IF(AND(ISBLANK(AE58),$AY58=1,BZ$510=1,$D58&lt;&gt;служ!$AF$3),0,1)</f>
        <v>1</v>
      </c>
      <c r="CA58" s="166">
        <f>IF(AND(ISBLANK(AF58),$AY58=1,CA$510=1,$D58&lt;&gt;служ!$AF$3),0,1)</f>
        <v>1</v>
      </c>
      <c r="CB58" s="166">
        <f>IF(AND(ISBLANK(AG58),$AY58=1,CB$510=1,$D58&lt;&gt;служ!$AF$3),0,1)</f>
        <v>1</v>
      </c>
      <c r="CC58" s="166">
        <f>IF(AND(ISBLANK(AH58),$AY58=1,CC$510=1,$D58&lt;&gt;служ!$AF$3),0,1)</f>
        <v>1</v>
      </c>
      <c r="CD58" s="166">
        <f>IF(AND(ISBLANK(AI58),$AY58=1,CD$510=1,$D58&lt;&gt;служ!$AF$3),0,1)</f>
        <v>1</v>
      </c>
      <c r="CE58" s="166">
        <f>IF(AND(ISBLANK(AJ58),$AY58=1,CE$510=1,$D58&lt;&gt;служ!$AF$3),0,1)</f>
        <v>1</v>
      </c>
      <c r="CF58" s="166">
        <f>IF(AND(ISBLANK(AK58),$AY58=1,CF$510=1,$D58&lt;&gt;служ!$AF$3),0,1)</f>
        <v>1</v>
      </c>
      <c r="CG58" s="166">
        <f>IF(AND(ISBLANK(AL58),$AY58=1,CG$510=1,$D58&lt;&gt;служ!$AF$3),0,1)</f>
        <v>1</v>
      </c>
      <c r="CH58" s="166">
        <f>IF(AND(ISBLANK(AM58),$AY58=1,CH$510=1,$D58&lt;&gt;служ!$AF$3),0,1)</f>
        <v>1</v>
      </c>
      <c r="CI58" s="166">
        <f>IF(AND(ISBLANK(AN58),$AY58=1,CI$510=1,$D58&lt;&gt;служ!$AF$3),0,1)</f>
        <v>1</v>
      </c>
      <c r="CJ58" s="166">
        <f>IF(AND(ISBLANK(AO58),$AY58=1,CJ$510=1,$D58&lt;&gt;служ!$AF$3),0,1)</f>
        <v>1</v>
      </c>
      <c r="CK58" s="166">
        <f>IF(AND(ISBLANK(AP58),$AY58=1,CK$510=1,$D58&lt;&gt;служ!$AF$3),0,1)</f>
        <v>1</v>
      </c>
      <c r="CL58" s="166">
        <f>IF(AND(ISBLANK(AQ58),$AY58=1,CL$510=1,$D58&lt;&gt;служ!$AF$3),0,1)</f>
        <v>1</v>
      </c>
      <c r="CM58" s="166">
        <f>IF(AND(ISBLANK(AR58),$AY58=1,CM$510=1,$D58&lt;&gt;служ!$AF$3),0,1)</f>
        <v>1</v>
      </c>
      <c r="CN58" s="166">
        <f>IF(AND(ISBLANK(AS58),$AY58=1,CN$510=1,$D58&lt;&gt;служ!$AF$3),0,1)</f>
        <v>1</v>
      </c>
      <c r="CO58" s="166">
        <f>IF(AND(ISBLANK(AT58),$AY58=1,CO$510=1,$D58&lt;&gt;служ!$AF$3),0,1)</f>
        <v>1</v>
      </c>
      <c r="CP58" s="2">
        <f t="shared" si="16"/>
        <v>1</v>
      </c>
      <c r="CQ58" s="2">
        <v>1</v>
      </c>
      <c r="CR58" s="161" t="s">
        <v>450</v>
      </c>
      <c r="CS58" s="161" t="s">
        <v>360</v>
      </c>
      <c r="CT58" s="161">
        <v>5</v>
      </c>
      <c r="CU58" s="167">
        <f t="shared" si="7"/>
        <v>18</v>
      </c>
      <c r="CV58" s="28">
        <f t="shared" si="8"/>
        <v>1</v>
      </c>
      <c r="CW58" s="28">
        <f t="shared" si="9"/>
        <v>1</v>
      </c>
      <c r="CX58" s="28">
        <f t="shared" si="10"/>
        <v>1</v>
      </c>
      <c r="CY58" s="20">
        <f t="shared" si="11"/>
        <v>1</v>
      </c>
      <c r="CZ58" s="20">
        <f t="shared" si="12"/>
        <v>1</v>
      </c>
    </row>
    <row r="59" spans="2:104" s="20" customFormat="1">
      <c r="B59" s="107">
        <v>50</v>
      </c>
      <c r="C59" s="25">
        <v>6050</v>
      </c>
      <c r="D59" s="108">
        <v>4</v>
      </c>
      <c r="E59" s="168"/>
      <c r="F59" s="169"/>
      <c r="G59" s="161">
        <v>2</v>
      </c>
      <c r="H59" s="161">
        <v>1</v>
      </c>
      <c r="I59" s="161">
        <v>2</v>
      </c>
      <c r="J59" s="161">
        <v>2</v>
      </c>
      <c r="K59" s="161" t="s">
        <v>17</v>
      </c>
      <c r="L59" s="161">
        <v>1</v>
      </c>
      <c r="M59" s="161" t="s">
        <v>16</v>
      </c>
      <c r="N59" s="161">
        <v>1</v>
      </c>
      <c r="O59" s="161">
        <v>2</v>
      </c>
      <c r="P59" s="161" t="s">
        <v>18</v>
      </c>
      <c r="Q59" s="161">
        <v>2</v>
      </c>
      <c r="R59" s="161" t="s">
        <v>16</v>
      </c>
      <c r="S59" s="161">
        <v>1</v>
      </c>
      <c r="T59" s="161">
        <v>1</v>
      </c>
      <c r="U59" s="161" t="s">
        <v>427</v>
      </c>
      <c r="V59" s="161">
        <v>1</v>
      </c>
      <c r="W59" s="161">
        <v>2</v>
      </c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3">
        <f>IF(AND(AY59=0,(COUNTIF(D59:AT59,"*")+COUNTIF(D59:AT59,"&lt;9")+COUNTIF(CR59:CT59,"*")+COUNTIF(CR59:CT59,"&lt;9")-COUNTIF(D59,служ!$AF$3))&gt;0),0,1)</f>
        <v>1</v>
      </c>
      <c r="AV59" s="163">
        <f t="shared" si="13"/>
        <v>1</v>
      </c>
      <c r="AW59" s="163">
        <f t="shared" si="14"/>
        <v>1</v>
      </c>
      <c r="AX59" s="164">
        <f>IF(OR(F59="",F59=служ!$AF$3),0,1)</f>
        <v>0</v>
      </c>
      <c r="AY59" s="164">
        <f>IF(OR(D59="",D59=служ!$AF$3),0,1)</f>
        <v>1</v>
      </c>
      <c r="AZ59" s="165">
        <f t="shared" si="15"/>
        <v>1</v>
      </c>
      <c r="BA59" s="166">
        <f t="shared" si="5"/>
        <v>1</v>
      </c>
      <c r="BB59" s="166">
        <f>IF(AND(ISBLANK(G59),$AY59=1,BB$510=1,$D59&lt;&gt;служ!$AF$3),0,1)</f>
        <v>1</v>
      </c>
      <c r="BC59" s="166">
        <f>IF(AND(ISBLANK(H59),$AY59=1,BC$510=1,$D59&lt;&gt;служ!$AF$3),0,1)</f>
        <v>1</v>
      </c>
      <c r="BD59" s="166">
        <f>IF(AND(ISBLANK(I59),$AY59=1,BD$510=1,$D59&lt;&gt;служ!$AF$3),0,1)</f>
        <v>1</v>
      </c>
      <c r="BE59" s="166">
        <f>IF(AND(ISBLANK(J59),$AY59=1,BE$510=1,$D59&lt;&gt;служ!$AF$3),0,1)</f>
        <v>1</v>
      </c>
      <c r="BF59" s="166">
        <f>IF(AND(ISBLANK(K59),$AY59=1,BF$510=1,$D59&lt;&gt;служ!$AF$3,J59&lt;&gt;"X"),0,1)</f>
        <v>1</v>
      </c>
      <c r="BG59" s="166">
        <f>IF(AND(ISBLANK(L59),$AY59=1,BG$510=1,$D59&lt;&gt;служ!$AF$3),0,1)</f>
        <v>1</v>
      </c>
      <c r="BH59" s="166">
        <f>IF(AND(ISBLANK(M59),$AY59=1,BH$510=1,$D59&lt;&gt;служ!$AF$3,L59&lt;&gt;"X"),0,1)</f>
        <v>1</v>
      </c>
      <c r="BI59" s="166">
        <f>IF(AND(ISBLANK(N59),$AY59=1,BI$510=1,$D59&lt;&gt;служ!$AF$3),0,1)</f>
        <v>1</v>
      </c>
      <c r="BJ59" s="166">
        <f>IF(AND(ISBLANK(O59),$AY59=1,BJ$510=1,$D59&lt;&gt;служ!$AF$3),0,1)</f>
        <v>1</v>
      </c>
      <c r="BK59" s="166">
        <f>IF(AND(ISBLANK(P59),$AY59=1,BK$510=1,$D59&lt;&gt;служ!$AF$3,OR(N59&lt;&gt;"X",O59&lt;&gt;"X")),0,1)</f>
        <v>1</v>
      </c>
      <c r="BL59" s="166">
        <f>IF(AND(ISBLANK(Q59),$AY59=1,BL$510=1,$D59&lt;&gt;служ!$AF$3),0,1)</f>
        <v>1</v>
      </c>
      <c r="BM59" s="166">
        <f>IF(AND(ISBLANK(R59),$AY59=1,BM$510=1,$D59&lt;&gt;служ!$AF$3,Q59&lt;&gt;"X"),0,1)</f>
        <v>1</v>
      </c>
      <c r="BN59" s="166">
        <f>IF(AND(ISBLANK(S59),$AY59=1,BN$510=1,$D59&lt;&gt;служ!$AF$3),0,1)</f>
        <v>1</v>
      </c>
      <c r="BO59" s="166">
        <f>IF(AND(ISBLANK(T59),$AY59=1,BO$510=1,$D59&lt;&gt;служ!$AF$3),0,1)</f>
        <v>1</v>
      </c>
      <c r="BP59" s="166">
        <f>IF(AND(ISBLANK(U59),$AY59=1,BP$510=1,$D59&lt;&gt;служ!$AF$3,T59&lt;&gt;"X"),0,1)</f>
        <v>1</v>
      </c>
      <c r="BQ59" s="166">
        <f>IF(AND(ISBLANK(V59),$AY59=1,BQ$510=1,$D59&lt;&gt;служ!$AF$3),0,1)</f>
        <v>1</v>
      </c>
      <c r="BR59" s="166">
        <f>IF(AND(ISBLANK(W59),$AY59=1,BR$510=1,$D59&lt;&gt;служ!$AF$3),0,1)</f>
        <v>1</v>
      </c>
      <c r="BS59" s="166">
        <f>IF(AND(ISBLANK(X59),$AY59=1,BS$510=1,$D59&lt;&gt;служ!$AF$3),0,1)</f>
        <v>1</v>
      </c>
      <c r="BT59" s="166">
        <f>IF(AND(ISBLANK(Y59),$AY59=1,BT$510=1,$D59&lt;&gt;служ!$AF$3),0,1)</f>
        <v>1</v>
      </c>
      <c r="BU59" s="166">
        <f>IF(AND(ISBLANK(Z59),$AY59=1,BU$510=1,$D59&lt;&gt;служ!$AF$3),0,1)</f>
        <v>1</v>
      </c>
      <c r="BV59" s="166">
        <f>IF(AND(ISBLANK(AA59),$AY59=1,BV$510=1,$D59&lt;&gt;служ!$AF$3),0,1)</f>
        <v>1</v>
      </c>
      <c r="BW59" s="166">
        <f>IF(AND(ISBLANK(AB59),$AY59=1,BW$510=1,$D59&lt;&gt;служ!$AF$3),0,1)</f>
        <v>1</v>
      </c>
      <c r="BX59" s="166">
        <f>IF(AND(ISBLANK(AC59),$AY59=1,BX$510=1,$D59&lt;&gt;служ!$AF$3),0,1)</f>
        <v>1</v>
      </c>
      <c r="BY59" s="166">
        <f>IF(AND(ISBLANK(AD59),$AY59=1,BY$510=1,$D59&lt;&gt;служ!$AF$3),0,1)</f>
        <v>1</v>
      </c>
      <c r="BZ59" s="166">
        <f>IF(AND(ISBLANK(AE59),$AY59=1,BZ$510=1,$D59&lt;&gt;служ!$AF$3),0,1)</f>
        <v>1</v>
      </c>
      <c r="CA59" s="166">
        <f>IF(AND(ISBLANK(AF59),$AY59=1,CA$510=1,$D59&lt;&gt;служ!$AF$3),0,1)</f>
        <v>1</v>
      </c>
      <c r="CB59" s="166">
        <f>IF(AND(ISBLANK(AG59),$AY59=1,CB$510=1,$D59&lt;&gt;служ!$AF$3),0,1)</f>
        <v>1</v>
      </c>
      <c r="CC59" s="166">
        <f>IF(AND(ISBLANK(AH59),$AY59=1,CC$510=1,$D59&lt;&gt;служ!$AF$3),0,1)</f>
        <v>1</v>
      </c>
      <c r="CD59" s="166">
        <f>IF(AND(ISBLANK(AI59),$AY59=1,CD$510=1,$D59&lt;&gt;служ!$AF$3),0,1)</f>
        <v>1</v>
      </c>
      <c r="CE59" s="166">
        <f>IF(AND(ISBLANK(AJ59),$AY59=1,CE$510=1,$D59&lt;&gt;служ!$AF$3),0,1)</f>
        <v>1</v>
      </c>
      <c r="CF59" s="166">
        <f>IF(AND(ISBLANK(AK59),$AY59=1,CF$510=1,$D59&lt;&gt;служ!$AF$3),0,1)</f>
        <v>1</v>
      </c>
      <c r="CG59" s="166">
        <f>IF(AND(ISBLANK(AL59),$AY59=1,CG$510=1,$D59&lt;&gt;служ!$AF$3),0,1)</f>
        <v>1</v>
      </c>
      <c r="CH59" s="166">
        <f>IF(AND(ISBLANK(AM59),$AY59=1,CH$510=1,$D59&lt;&gt;служ!$AF$3),0,1)</f>
        <v>1</v>
      </c>
      <c r="CI59" s="166">
        <f>IF(AND(ISBLANK(AN59),$AY59=1,CI$510=1,$D59&lt;&gt;служ!$AF$3),0,1)</f>
        <v>1</v>
      </c>
      <c r="CJ59" s="166">
        <f>IF(AND(ISBLANK(AO59),$AY59=1,CJ$510=1,$D59&lt;&gt;служ!$AF$3),0,1)</f>
        <v>1</v>
      </c>
      <c r="CK59" s="166">
        <f>IF(AND(ISBLANK(AP59),$AY59=1,CK$510=1,$D59&lt;&gt;служ!$AF$3),0,1)</f>
        <v>1</v>
      </c>
      <c r="CL59" s="166">
        <f>IF(AND(ISBLANK(AQ59),$AY59=1,CL$510=1,$D59&lt;&gt;служ!$AF$3),0,1)</f>
        <v>1</v>
      </c>
      <c r="CM59" s="166">
        <f>IF(AND(ISBLANK(AR59),$AY59=1,CM$510=1,$D59&lt;&gt;служ!$AF$3),0,1)</f>
        <v>1</v>
      </c>
      <c r="CN59" s="166">
        <f>IF(AND(ISBLANK(AS59),$AY59=1,CN$510=1,$D59&lt;&gt;служ!$AF$3),0,1)</f>
        <v>1</v>
      </c>
      <c r="CO59" s="166">
        <f>IF(AND(ISBLANK(AT59),$AY59=1,CO$510=1,$D59&lt;&gt;служ!$AF$3),0,1)</f>
        <v>1</v>
      </c>
      <c r="CP59" s="2">
        <f t="shared" si="16"/>
        <v>1</v>
      </c>
      <c r="CQ59" s="2">
        <v>1</v>
      </c>
      <c r="CR59" s="161" t="s">
        <v>450</v>
      </c>
      <c r="CS59" s="161" t="s">
        <v>359</v>
      </c>
      <c r="CT59" s="161">
        <v>5</v>
      </c>
      <c r="CU59" s="167">
        <f t="shared" si="7"/>
        <v>18</v>
      </c>
      <c r="CV59" s="28">
        <f t="shared" si="8"/>
        <v>1</v>
      </c>
      <c r="CW59" s="28">
        <f t="shared" si="9"/>
        <v>1</v>
      </c>
      <c r="CX59" s="28">
        <f t="shared" si="10"/>
        <v>1</v>
      </c>
      <c r="CY59" s="20">
        <f t="shared" si="11"/>
        <v>1</v>
      </c>
      <c r="CZ59" s="20">
        <f t="shared" si="12"/>
        <v>1</v>
      </c>
    </row>
    <row r="60" spans="2:104" s="20" customFormat="1">
      <c r="B60" s="107">
        <v>51</v>
      </c>
      <c r="C60" s="25">
        <v>6051</v>
      </c>
      <c r="D60" s="108">
        <v>3</v>
      </c>
      <c r="E60" s="168"/>
      <c r="F60" s="169"/>
      <c r="G60" s="161">
        <v>2</v>
      </c>
      <c r="H60" s="161">
        <v>1</v>
      </c>
      <c r="I60" s="161">
        <v>2</v>
      </c>
      <c r="J60" s="161">
        <v>2</v>
      </c>
      <c r="K60" s="161" t="s">
        <v>17</v>
      </c>
      <c r="L60" s="161">
        <v>1</v>
      </c>
      <c r="M60" s="161" t="s">
        <v>16</v>
      </c>
      <c r="N60" s="161">
        <v>1</v>
      </c>
      <c r="O60" s="161">
        <v>1</v>
      </c>
      <c r="P60" s="161" t="s">
        <v>19</v>
      </c>
      <c r="Q60" s="161">
        <v>2</v>
      </c>
      <c r="R60" s="161" t="s">
        <v>19</v>
      </c>
      <c r="S60" s="161">
        <v>1</v>
      </c>
      <c r="T60" s="161">
        <v>1</v>
      </c>
      <c r="U60" s="161" t="s">
        <v>427</v>
      </c>
      <c r="V60" s="161">
        <v>1</v>
      </c>
      <c r="W60" s="161">
        <v>1</v>
      </c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3">
        <f>IF(AND(AY60=0,(COUNTIF(D60:AT60,"*")+COUNTIF(D60:AT60,"&lt;9")+COUNTIF(CR60:CT60,"*")+COUNTIF(CR60:CT60,"&lt;9")-COUNTIF(D60,служ!$AF$3))&gt;0),0,1)</f>
        <v>1</v>
      </c>
      <c r="AV60" s="163">
        <f t="shared" si="13"/>
        <v>1</v>
      </c>
      <c r="AW60" s="163">
        <f t="shared" si="14"/>
        <v>1</v>
      </c>
      <c r="AX60" s="164">
        <f>IF(OR(F60="",F60=служ!$AF$3),0,1)</f>
        <v>0</v>
      </c>
      <c r="AY60" s="164">
        <f>IF(OR(D60="",D60=служ!$AF$3),0,1)</f>
        <v>1</v>
      </c>
      <c r="AZ60" s="165">
        <f t="shared" si="15"/>
        <v>1</v>
      </c>
      <c r="BA60" s="166">
        <f t="shared" si="5"/>
        <v>1</v>
      </c>
      <c r="BB60" s="166">
        <f>IF(AND(ISBLANK(G60),$AY60=1,BB$510=1,$D60&lt;&gt;служ!$AF$3),0,1)</f>
        <v>1</v>
      </c>
      <c r="BC60" s="166">
        <f>IF(AND(ISBLANK(H60),$AY60=1,BC$510=1,$D60&lt;&gt;служ!$AF$3),0,1)</f>
        <v>1</v>
      </c>
      <c r="BD60" s="166">
        <f>IF(AND(ISBLANK(I60),$AY60=1,BD$510=1,$D60&lt;&gt;служ!$AF$3),0,1)</f>
        <v>1</v>
      </c>
      <c r="BE60" s="166">
        <f>IF(AND(ISBLANK(J60),$AY60=1,BE$510=1,$D60&lt;&gt;служ!$AF$3),0,1)</f>
        <v>1</v>
      </c>
      <c r="BF60" s="166">
        <f>IF(AND(ISBLANK(K60),$AY60=1,BF$510=1,$D60&lt;&gt;служ!$AF$3,J60&lt;&gt;"X"),0,1)</f>
        <v>1</v>
      </c>
      <c r="BG60" s="166">
        <f>IF(AND(ISBLANK(L60),$AY60=1,BG$510=1,$D60&lt;&gt;служ!$AF$3),0,1)</f>
        <v>1</v>
      </c>
      <c r="BH60" s="166">
        <f>IF(AND(ISBLANK(M60),$AY60=1,BH$510=1,$D60&lt;&gt;служ!$AF$3,L60&lt;&gt;"X"),0,1)</f>
        <v>1</v>
      </c>
      <c r="BI60" s="166">
        <f>IF(AND(ISBLANK(N60),$AY60=1,BI$510=1,$D60&lt;&gt;служ!$AF$3),0,1)</f>
        <v>1</v>
      </c>
      <c r="BJ60" s="166">
        <f>IF(AND(ISBLANK(O60),$AY60=1,BJ$510=1,$D60&lt;&gt;служ!$AF$3),0,1)</f>
        <v>1</v>
      </c>
      <c r="BK60" s="166">
        <f>IF(AND(ISBLANK(P60),$AY60=1,BK$510=1,$D60&lt;&gt;служ!$AF$3,OR(N60&lt;&gt;"X",O60&lt;&gt;"X")),0,1)</f>
        <v>1</v>
      </c>
      <c r="BL60" s="166">
        <f>IF(AND(ISBLANK(Q60),$AY60=1,BL$510=1,$D60&lt;&gt;служ!$AF$3),0,1)</f>
        <v>1</v>
      </c>
      <c r="BM60" s="166">
        <f>IF(AND(ISBLANK(R60),$AY60=1,BM$510=1,$D60&lt;&gt;служ!$AF$3,Q60&lt;&gt;"X"),0,1)</f>
        <v>1</v>
      </c>
      <c r="BN60" s="166">
        <f>IF(AND(ISBLANK(S60),$AY60=1,BN$510=1,$D60&lt;&gt;служ!$AF$3),0,1)</f>
        <v>1</v>
      </c>
      <c r="BO60" s="166">
        <f>IF(AND(ISBLANK(T60),$AY60=1,BO$510=1,$D60&lt;&gt;служ!$AF$3),0,1)</f>
        <v>1</v>
      </c>
      <c r="BP60" s="166">
        <f>IF(AND(ISBLANK(U60),$AY60=1,BP$510=1,$D60&lt;&gt;служ!$AF$3,T60&lt;&gt;"X"),0,1)</f>
        <v>1</v>
      </c>
      <c r="BQ60" s="166">
        <f>IF(AND(ISBLANK(V60),$AY60=1,BQ$510=1,$D60&lt;&gt;служ!$AF$3),0,1)</f>
        <v>1</v>
      </c>
      <c r="BR60" s="166">
        <f>IF(AND(ISBLANK(W60),$AY60=1,BR$510=1,$D60&lt;&gt;служ!$AF$3),0,1)</f>
        <v>1</v>
      </c>
      <c r="BS60" s="166">
        <f>IF(AND(ISBLANK(X60),$AY60=1,BS$510=1,$D60&lt;&gt;служ!$AF$3),0,1)</f>
        <v>1</v>
      </c>
      <c r="BT60" s="166">
        <f>IF(AND(ISBLANK(Y60),$AY60=1,BT$510=1,$D60&lt;&gt;служ!$AF$3),0,1)</f>
        <v>1</v>
      </c>
      <c r="BU60" s="166">
        <f>IF(AND(ISBLANK(Z60),$AY60=1,BU$510=1,$D60&lt;&gt;служ!$AF$3),0,1)</f>
        <v>1</v>
      </c>
      <c r="BV60" s="166">
        <f>IF(AND(ISBLANK(AA60),$AY60=1,BV$510=1,$D60&lt;&gt;служ!$AF$3),0,1)</f>
        <v>1</v>
      </c>
      <c r="BW60" s="166">
        <f>IF(AND(ISBLANK(AB60),$AY60=1,BW$510=1,$D60&lt;&gt;служ!$AF$3),0,1)</f>
        <v>1</v>
      </c>
      <c r="BX60" s="166">
        <f>IF(AND(ISBLANK(AC60),$AY60=1,BX$510=1,$D60&lt;&gt;служ!$AF$3),0,1)</f>
        <v>1</v>
      </c>
      <c r="BY60" s="166">
        <f>IF(AND(ISBLANK(AD60),$AY60=1,BY$510=1,$D60&lt;&gt;служ!$AF$3),0,1)</f>
        <v>1</v>
      </c>
      <c r="BZ60" s="166">
        <f>IF(AND(ISBLANK(AE60),$AY60=1,BZ$510=1,$D60&lt;&gt;служ!$AF$3),0,1)</f>
        <v>1</v>
      </c>
      <c r="CA60" s="166">
        <f>IF(AND(ISBLANK(AF60),$AY60=1,CA$510=1,$D60&lt;&gt;служ!$AF$3),0,1)</f>
        <v>1</v>
      </c>
      <c r="CB60" s="166">
        <f>IF(AND(ISBLANK(AG60),$AY60=1,CB$510=1,$D60&lt;&gt;служ!$AF$3),0,1)</f>
        <v>1</v>
      </c>
      <c r="CC60" s="166">
        <f>IF(AND(ISBLANK(AH60),$AY60=1,CC$510=1,$D60&lt;&gt;служ!$AF$3),0,1)</f>
        <v>1</v>
      </c>
      <c r="CD60" s="166">
        <f>IF(AND(ISBLANK(AI60),$AY60=1,CD$510=1,$D60&lt;&gt;служ!$AF$3),0,1)</f>
        <v>1</v>
      </c>
      <c r="CE60" s="166">
        <f>IF(AND(ISBLANK(AJ60),$AY60=1,CE$510=1,$D60&lt;&gt;служ!$AF$3),0,1)</f>
        <v>1</v>
      </c>
      <c r="CF60" s="166">
        <f>IF(AND(ISBLANK(AK60),$AY60=1,CF$510=1,$D60&lt;&gt;служ!$AF$3),0,1)</f>
        <v>1</v>
      </c>
      <c r="CG60" s="166">
        <f>IF(AND(ISBLANK(AL60),$AY60=1,CG$510=1,$D60&lt;&gt;служ!$AF$3),0,1)</f>
        <v>1</v>
      </c>
      <c r="CH60" s="166">
        <f>IF(AND(ISBLANK(AM60),$AY60=1,CH$510=1,$D60&lt;&gt;служ!$AF$3),0,1)</f>
        <v>1</v>
      </c>
      <c r="CI60" s="166">
        <f>IF(AND(ISBLANK(AN60),$AY60=1,CI$510=1,$D60&lt;&gt;служ!$AF$3),0,1)</f>
        <v>1</v>
      </c>
      <c r="CJ60" s="166">
        <f>IF(AND(ISBLANK(AO60),$AY60=1,CJ$510=1,$D60&lt;&gt;служ!$AF$3),0,1)</f>
        <v>1</v>
      </c>
      <c r="CK60" s="166">
        <f>IF(AND(ISBLANK(AP60),$AY60=1,CK$510=1,$D60&lt;&gt;служ!$AF$3),0,1)</f>
        <v>1</v>
      </c>
      <c r="CL60" s="166">
        <f>IF(AND(ISBLANK(AQ60),$AY60=1,CL$510=1,$D60&lt;&gt;служ!$AF$3),0,1)</f>
        <v>1</v>
      </c>
      <c r="CM60" s="166">
        <f>IF(AND(ISBLANK(AR60),$AY60=1,CM$510=1,$D60&lt;&gt;служ!$AF$3),0,1)</f>
        <v>1</v>
      </c>
      <c r="CN60" s="166">
        <f>IF(AND(ISBLANK(AS60),$AY60=1,CN$510=1,$D60&lt;&gt;служ!$AF$3),0,1)</f>
        <v>1</v>
      </c>
      <c r="CO60" s="166">
        <f>IF(AND(ISBLANK(AT60),$AY60=1,CO$510=1,$D60&lt;&gt;служ!$AF$3),0,1)</f>
        <v>1</v>
      </c>
      <c r="CP60" s="2">
        <f t="shared" si="16"/>
        <v>1</v>
      </c>
      <c r="CQ60" s="2">
        <v>1</v>
      </c>
      <c r="CR60" s="161" t="s">
        <v>450</v>
      </c>
      <c r="CS60" s="161" t="s">
        <v>360</v>
      </c>
      <c r="CT60" s="161">
        <v>4</v>
      </c>
      <c r="CU60" s="167">
        <f t="shared" si="7"/>
        <v>16</v>
      </c>
      <c r="CV60" s="28">
        <f t="shared" si="8"/>
        <v>1</v>
      </c>
      <c r="CW60" s="28">
        <f t="shared" si="9"/>
        <v>1</v>
      </c>
      <c r="CX60" s="28">
        <f t="shared" si="10"/>
        <v>1</v>
      </c>
      <c r="CY60" s="20">
        <f t="shared" si="11"/>
        <v>1</v>
      </c>
      <c r="CZ60" s="20">
        <f t="shared" si="12"/>
        <v>1</v>
      </c>
    </row>
    <row r="61" spans="2:104" s="20" customFormat="1">
      <c r="B61" s="107">
        <v>52</v>
      </c>
      <c r="C61" s="25">
        <v>6052</v>
      </c>
      <c r="D61" s="108">
        <v>3</v>
      </c>
      <c r="E61" s="168"/>
      <c r="F61" s="169"/>
      <c r="G61" s="161">
        <v>2</v>
      </c>
      <c r="H61" s="161">
        <v>1</v>
      </c>
      <c r="I61" s="161">
        <v>2</v>
      </c>
      <c r="J61" s="161">
        <v>2</v>
      </c>
      <c r="K61" s="161" t="s">
        <v>17</v>
      </c>
      <c r="L61" s="161">
        <v>1</v>
      </c>
      <c r="M61" s="161" t="s">
        <v>16</v>
      </c>
      <c r="N61" s="161">
        <v>1</v>
      </c>
      <c r="O61" s="161">
        <v>2</v>
      </c>
      <c r="P61" s="161" t="s">
        <v>19</v>
      </c>
      <c r="Q61" s="161">
        <v>1</v>
      </c>
      <c r="R61" s="161" t="s">
        <v>16</v>
      </c>
      <c r="S61" s="161">
        <v>1</v>
      </c>
      <c r="T61" s="161">
        <v>1</v>
      </c>
      <c r="U61" s="161" t="s">
        <v>427</v>
      </c>
      <c r="V61" s="161">
        <v>1</v>
      </c>
      <c r="W61" s="161">
        <v>2</v>
      </c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3">
        <f>IF(AND(AY61=0,(COUNTIF(D61:AT61,"*")+COUNTIF(D61:AT61,"&lt;9")+COUNTIF(CR61:CT61,"*")+COUNTIF(CR61:CT61,"&lt;9")-COUNTIF(D61,служ!$AF$3))&gt;0),0,1)</f>
        <v>1</v>
      </c>
      <c r="AV61" s="163">
        <f t="shared" si="13"/>
        <v>1</v>
      </c>
      <c r="AW61" s="163">
        <f t="shared" si="14"/>
        <v>1</v>
      </c>
      <c r="AX61" s="164">
        <f>IF(OR(F61="",F61=служ!$AF$3),0,1)</f>
        <v>0</v>
      </c>
      <c r="AY61" s="164">
        <f>IF(OR(D61="",D61=служ!$AF$3),0,1)</f>
        <v>1</v>
      </c>
      <c r="AZ61" s="165">
        <f t="shared" si="15"/>
        <v>1</v>
      </c>
      <c r="BA61" s="166">
        <f t="shared" si="5"/>
        <v>1</v>
      </c>
      <c r="BB61" s="166">
        <f>IF(AND(ISBLANK(G61),$AY61=1,BB$510=1,$D61&lt;&gt;служ!$AF$3),0,1)</f>
        <v>1</v>
      </c>
      <c r="BC61" s="166">
        <f>IF(AND(ISBLANK(H61),$AY61=1,BC$510=1,$D61&lt;&gt;служ!$AF$3),0,1)</f>
        <v>1</v>
      </c>
      <c r="BD61" s="166">
        <f>IF(AND(ISBLANK(I61),$AY61=1,BD$510=1,$D61&lt;&gt;служ!$AF$3),0,1)</f>
        <v>1</v>
      </c>
      <c r="BE61" s="166">
        <f>IF(AND(ISBLANK(J61),$AY61=1,BE$510=1,$D61&lt;&gt;служ!$AF$3),0,1)</f>
        <v>1</v>
      </c>
      <c r="BF61" s="166">
        <f>IF(AND(ISBLANK(K61),$AY61=1,BF$510=1,$D61&lt;&gt;служ!$AF$3,J61&lt;&gt;"X"),0,1)</f>
        <v>1</v>
      </c>
      <c r="BG61" s="166">
        <f>IF(AND(ISBLANK(L61),$AY61=1,BG$510=1,$D61&lt;&gt;служ!$AF$3),0,1)</f>
        <v>1</v>
      </c>
      <c r="BH61" s="166">
        <f>IF(AND(ISBLANK(M61),$AY61=1,BH$510=1,$D61&lt;&gt;служ!$AF$3,L61&lt;&gt;"X"),0,1)</f>
        <v>1</v>
      </c>
      <c r="BI61" s="166">
        <f>IF(AND(ISBLANK(N61),$AY61=1,BI$510=1,$D61&lt;&gt;служ!$AF$3),0,1)</f>
        <v>1</v>
      </c>
      <c r="BJ61" s="166">
        <f>IF(AND(ISBLANK(O61),$AY61=1,BJ$510=1,$D61&lt;&gt;служ!$AF$3),0,1)</f>
        <v>1</v>
      </c>
      <c r="BK61" s="166">
        <f>IF(AND(ISBLANK(P61),$AY61=1,BK$510=1,$D61&lt;&gt;служ!$AF$3,OR(N61&lt;&gt;"X",O61&lt;&gt;"X")),0,1)</f>
        <v>1</v>
      </c>
      <c r="BL61" s="166">
        <f>IF(AND(ISBLANK(Q61),$AY61=1,BL$510=1,$D61&lt;&gt;служ!$AF$3),0,1)</f>
        <v>1</v>
      </c>
      <c r="BM61" s="166">
        <f>IF(AND(ISBLANK(R61),$AY61=1,BM$510=1,$D61&lt;&gt;служ!$AF$3,Q61&lt;&gt;"X"),0,1)</f>
        <v>1</v>
      </c>
      <c r="BN61" s="166">
        <f>IF(AND(ISBLANK(S61),$AY61=1,BN$510=1,$D61&lt;&gt;служ!$AF$3),0,1)</f>
        <v>1</v>
      </c>
      <c r="BO61" s="166">
        <f>IF(AND(ISBLANK(T61),$AY61=1,BO$510=1,$D61&lt;&gt;служ!$AF$3),0,1)</f>
        <v>1</v>
      </c>
      <c r="BP61" s="166">
        <f>IF(AND(ISBLANK(U61),$AY61=1,BP$510=1,$D61&lt;&gt;служ!$AF$3,T61&lt;&gt;"X"),0,1)</f>
        <v>1</v>
      </c>
      <c r="BQ61" s="166">
        <f>IF(AND(ISBLANK(V61),$AY61=1,BQ$510=1,$D61&lt;&gt;служ!$AF$3),0,1)</f>
        <v>1</v>
      </c>
      <c r="BR61" s="166">
        <f>IF(AND(ISBLANK(W61),$AY61=1,BR$510=1,$D61&lt;&gt;служ!$AF$3),0,1)</f>
        <v>1</v>
      </c>
      <c r="BS61" s="166">
        <f>IF(AND(ISBLANK(X61),$AY61=1,BS$510=1,$D61&lt;&gt;служ!$AF$3),0,1)</f>
        <v>1</v>
      </c>
      <c r="BT61" s="166">
        <f>IF(AND(ISBLANK(Y61),$AY61=1,BT$510=1,$D61&lt;&gt;служ!$AF$3),0,1)</f>
        <v>1</v>
      </c>
      <c r="BU61" s="166">
        <f>IF(AND(ISBLANK(Z61),$AY61=1,BU$510=1,$D61&lt;&gt;служ!$AF$3),0,1)</f>
        <v>1</v>
      </c>
      <c r="BV61" s="166">
        <f>IF(AND(ISBLANK(AA61),$AY61=1,BV$510=1,$D61&lt;&gt;служ!$AF$3),0,1)</f>
        <v>1</v>
      </c>
      <c r="BW61" s="166">
        <f>IF(AND(ISBLANK(AB61),$AY61=1,BW$510=1,$D61&lt;&gt;служ!$AF$3),0,1)</f>
        <v>1</v>
      </c>
      <c r="BX61" s="166">
        <f>IF(AND(ISBLANK(AC61),$AY61=1,BX$510=1,$D61&lt;&gt;служ!$AF$3),0,1)</f>
        <v>1</v>
      </c>
      <c r="BY61" s="166">
        <f>IF(AND(ISBLANK(AD61),$AY61=1,BY$510=1,$D61&lt;&gt;служ!$AF$3),0,1)</f>
        <v>1</v>
      </c>
      <c r="BZ61" s="166">
        <f>IF(AND(ISBLANK(AE61),$AY61=1,BZ$510=1,$D61&lt;&gt;служ!$AF$3),0,1)</f>
        <v>1</v>
      </c>
      <c r="CA61" s="166">
        <f>IF(AND(ISBLANK(AF61),$AY61=1,CA$510=1,$D61&lt;&gt;служ!$AF$3),0,1)</f>
        <v>1</v>
      </c>
      <c r="CB61" s="166">
        <f>IF(AND(ISBLANK(AG61),$AY61=1,CB$510=1,$D61&lt;&gt;служ!$AF$3),0,1)</f>
        <v>1</v>
      </c>
      <c r="CC61" s="166">
        <f>IF(AND(ISBLANK(AH61),$AY61=1,CC$510=1,$D61&lt;&gt;служ!$AF$3),0,1)</f>
        <v>1</v>
      </c>
      <c r="CD61" s="166">
        <f>IF(AND(ISBLANK(AI61),$AY61=1,CD$510=1,$D61&lt;&gt;служ!$AF$3),0,1)</f>
        <v>1</v>
      </c>
      <c r="CE61" s="166">
        <f>IF(AND(ISBLANK(AJ61),$AY61=1,CE$510=1,$D61&lt;&gt;служ!$AF$3),0,1)</f>
        <v>1</v>
      </c>
      <c r="CF61" s="166">
        <f>IF(AND(ISBLANK(AK61),$AY61=1,CF$510=1,$D61&lt;&gt;служ!$AF$3),0,1)</f>
        <v>1</v>
      </c>
      <c r="CG61" s="166">
        <f>IF(AND(ISBLANK(AL61),$AY61=1,CG$510=1,$D61&lt;&gt;служ!$AF$3),0,1)</f>
        <v>1</v>
      </c>
      <c r="CH61" s="166">
        <f>IF(AND(ISBLANK(AM61),$AY61=1,CH$510=1,$D61&lt;&gt;служ!$AF$3),0,1)</f>
        <v>1</v>
      </c>
      <c r="CI61" s="166">
        <f>IF(AND(ISBLANK(AN61),$AY61=1,CI$510=1,$D61&lt;&gt;служ!$AF$3),0,1)</f>
        <v>1</v>
      </c>
      <c r="CJ61" s="166">
        <f>IF(AND(ISBLANK(AO61),$AY61=1,CJ$510=1,$D61&lt;&gt;служ!$AF$3),0,1)</f>
        <v>1</v>
      </c>
      <c r="CK61" s="166">
        <f>IF(AND(ISBLANK(AP61),$AY61=1,CK$510=1,$D61&lt;&gt;служ!$AF$3),0,1)</f>
        <v>1</v>
      </c>
      <c r="CL61" s="166">
        <f>IF(AND(ISBLANK(AQ61),$AY61=1,CL$510=1,$D61&lt;&gt;служ!$AF$3),0,1)</f>
        <v>1</v>
      </c>
      <c r="CM61" s="166">
        <f>IF(AND(ISBLANK(AR61),$AY61=1,CM$510=1,$D61&lt;&gt;служ!$AF$3),0,1)</f>
        <v>1</v>
      </c>
      <c r="CN61" s="166">
        <f>IF(AND(ISBLANK(AS61),$AY61=1,CN$510=1,$D61&lt;&gt;служ!$AF$3),0,1)</f>
        <v>1</v>
      </c>
      <c r="CO61" s="166">
        <f>IF(AND(ISBLANK(AT61),$AY61=1,CO$510=1,$D61&lt;&gt;служ!$AF$3),0,1)</f>
        <v>1</v>
      </c>
      <c r="CP61" s="2">
        <f t="shared" si="16"/>
        <v>1</v>
      </c>
      <c r="CQ61" s="2">
        <v>1</v>
      </c>
      <c r="CR61" s="161" t="s">
        <v>450</v>
      </c>
      <c r="CS61" s="161" t="s">
        <v>359</v>
      </c>
      <c r="CT61" s="161">
        <v>5</v>
      </c>
      <c r="CU61" s="167">
        <f t="shared" si="7"/>
        <v>17</v>
      </c>
      <c r="CV61" s="28">
        <f t="shared" si="8"/>
        <v>1</v>
      </c>
      <c r="CW61" s="28">
        <f t="shared" si="9"/>
        <v>1</v>
      </c>
      <c r="CX61" s="28">
        <f t="shared" si="10"/>
        <v>1</v>
      </c>
      <c r="CY61" s="20">
        <f t="shared" si="11"/>
        <v>1</v>
      </c>
      <c r="CZ61" s="20">
        <f t="shared" si="12"/>
        <v>1</v>
      </c>
    </row>
    <row r="62" spans="2:104" s="20" customFormat="1">
      <c r="B62" s="107">
        <v>53</v>
      </c>
      <c r="C62" s="25">
        <v>6053</v>
      </c>
      <c r="D62" s="108">
        <v>3</v>
      </c>
      <c r="E62" s="168"/>
      <c r="F62" s="169"/>
      <c r="G62" s="161">
        <v>2</v>
      </c>
      <c r="H62" s="161">
        <v>1</v>
      </c>
      <c r="I62" s="161">
        <v>2</v>
      </c>
      <c r="J62" s="161">
        <v>2</v>
      </c>
      <c r="K62" s="161" t="s">
        <v>17</v>
      </c>
      <c r="L62" s="161">
        <v>1</v>
      </c>
      <c r="M62" s="161" t="s">
        <v>16</v>
      </c>
      <c r="N62" s="161">
        <v>1</v>
      </c>
      <c r="O62" s="161">
        <v>2</v>
      </c>
      <c r="P62" s="161" t="s">
        <v>19</v>
      </c>
      <c r="Q62" s="161">
        <v>2</v>
      </c>
      <c r="R62" s="161" t="s">
        <v>16</v>
      </c>
      <c r="S62" s="161">
        <v>1</v>
      </c>
      <c r="T62" s="161">
        <v>1</v>
      </c>
      <c r="U62" s="161" t="s">
        <v>427</v>
      </c>
      <c r="V62" s="161">
        <v>1</v>
      </c>
      <c r="W62" s="161">
        <v>2</v>
      </c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3">
        <f>IF(AND(AY62=0,(COUNTIF(D62:AT62,"*")+COUNTIF(D62:AT62,"&lt;9")+COUNTIF(CR62:CT62,"*")+COUNTIF(CR62:CT62,"&lt;9")-COUNTIF(D62,служ!$AF$3))&gt;0),0,1)</f>
        <v>1</v>
      </c>
      <c r="AV62" s="163">
        <f t="shared" si="13"/>
        <v>1</v>
      </c>
      <c r="AW62" s="163">
        <f t="shared" si="14"/>
        <v>1</v>
      </c>
      <c r="AX62" s="164">
        <f>IF(OR(F62="",F62=служ!$AF$3),0,1)</f>
        <v>0</v>
      </c>
      <c r="AY62" s="164">
        <f>IF(OR(D62="",D62=служ!$AF$3),0,1)</f>
        <v>1</v>
      </c>
      <c r="AZ62" s="165">
        <f t="shared" si="15"/>
        <v>1</v>
      </c>
      <c r="BA62" s="166">
        <f t="shared" si="5"/>
        <v>1</v>
      </c>
      <c r="BB62" s="166">
        <f>IF(AND(ISBLANK(G62),$AY62=1,BB$510=1,$D62&lt;&gt;служ!$AF$3),0,1)</f>
        <v>1</v>
      </c>
      <c r="BC62" s="166">
        <f>IF(AND(ISBLANK(H62),$AY62=1,BC$510=1,$D62&lt;&gt;служ!$AF$3),0,1)</f>
        <v>1</v>
      </c>
      <c r="BD62" s="166">
        <f>IF(AND(ISBLANK(I62),$AY62=1,BD$510=1,$D62&lt;&gt;служ!$AF$3),0,1)</f>
        <v>1</v>
      </c>
      <c r="BE62" s="166">
        <f>IF(AND(ISBLANK(J62),$AY62=1,BE$510=1,$D62&lt;&gt;служ!$AF$3),0,1)</f>
        <v>1</v>
      </c>
      <c r="BF62" s="166">
        <f>IF(AND(ISBLANK(K62),$AY62=1,BF$510=1,$D62&lt;&gt;служ!$AF$3,J62&lt;&gt;"X"),0,1)</f>
        <v>1</v>
      </c>
      <c r="BG62" s="166">
        <f>IF(AND(ISBLANK(L62),$AY62=1,BG$510=1,$D62&lt;&gt;служ!$AF$3),0,1)</f>
        <v>1</v>
      </c>
      <c r="BH62" s="166">
        <f>IF(AND(ISBLANK(M62),$AY62=1,BH$510=1,$D62&lt;&gt;служ!$AF$3,L62&lt;&gt;"X"),0,1)</f>
        <v>1</v>
      </c>
      <c r="BI62" s="166">
        <f>IF(AND(ISBLANK(N62),$AY62=1,BI$510=1,$D62&lt;&gt;служ!$AF$3),0,1)</f>
        <v>1</v>
      </c>
      <c r="BJ62" s="166">
        <f>IF(AND(ISBLANK(O62),$AY62=1,BJ$510=1,$D62&lt;&gt;служ!$AF$3),0,1)</f>
        <v>1</v>
      </c>
      <c r="BK62" s="166">
        <f>IF(AND(ISBLANK(P62),$AY62=1,BK$510=1,$D62&lt;&gt;служ!$AF$3,OR(N62&lt;&gt;"X",O62&lt;&gt;"X")),0,1)</f>
        <v>1</v>
      </c>
      <c r="BL62" s="166">
        <f>IF(AND(ISBLANK(Q62),$AY62=1,BL$510=1,$D62&lt;&gt;служ!$AF$3),0,1)</f>
        <v>1</v>
      </c>
      <c r="BM62" s="166">
        <f>IF(AND(ISBLANK(R62),$AY62=1,BM$510=1,$D62&lt;&gt;служ!$AF$3,Q62&lt;&gt;"X"),0,1)</f>
        <v>1</v>
      </c>
      <c r="BN62" s="166">
        <f>IF(AND(ISBLANK(S62),$AY62=1,BN$510=1,$D62&lt;&gt;служ!$AF$3),0,1)</f>
        <v>1</v>
      </c>
      <c r="BO62" s="166">
        <f>IF(AND(ISBLANK(T62),$AY62=1,BO$510=1,$D62&lt;&gt;служ!$AF$3),0,1)</f>
        <v>1</v>
      </c>
      <c r="BP62" s="166">
        <f>IF(AND(ISBLANK(U62),$AY62=1,BP$510=1,$D62&lt;&gt;служ!$AF$3,T62&lt;&gt;"X"),0,1)</f>
        <v>1</v>
      </c>
      <c r="BQ62" s="166">
        <f>IF(AND(ISBLANK(V62),$AY62=1,BQ$510=1,$D62&lt;&gt;служ!$AF$3),0,1)</f>
        <v>1</v>
      </c>
      <c r="BR62" s="166">
        <f>IF(AND(ISBLANK(W62),$AY62=1,BR$510=1,$D62&lt;&gt;служ!$AF$3),0,1)</f>
        <v>1</v>
      </c>
      <c r="BS62" s="166">
        <f>IF(AND(ISBLANK(X62),$AY62=1,BS$510=1,$D62&lt;&gt;служ!$AF$3),0,1)</f>
        <v>1</v>
      </c>
      <c r="BT62" s="166">
        <f>IF(AND(ISBLANK(Y62),$AY62=1,BT$510=1,$D62&lt;&gt;служ!$AF$3),0,1)</f>
        <v>1</v>
      </c>
      <c r="BU62" s="166">
        <f>IF(AND(ISBLANK(Z62),$AY62=1,BU$510=1,$D62&lt;&gt;служ!$AF$3),0,1)</f>
        <v>1</v>
      </c>
      <c r="BV62" s="166">
        <f>IF(AND(ISBLANK(AA62),$AY62=1,BV$510=1,$D62&lt;&gt;служ!$AF$3),0,1)</f>
        <v>1</v>
      </c>
      <c r="BW62" s="166">
        <f>IF(AND(ISBLANK(AB62),$AY62=1,BW$510=1,$D62&lt;&gt;служ!$AF$3),0,1)</f>
        <v>1</v>
      </c>
      <c r="BX62" s="166">
        <f>IF(AND(ISBLANK(AC62),$AY62=1,BX$510=1,$D62&lt;&gt;служ!$AF$3),0,1)</f>
        <v>1</v>
      </c>
      <c r="BY62" s="166">
        <f>IF(AND(ISBLANK(AD62),$AY62=1,BY$510=1,$D62&lt;&gt;служ!$AF$3),0,1)</f>
        <v>1</v>
      </c>
      <c r="BZ62" s="166">
        <f>IF(AND(ISBLANK(AE62),$AY62=1,BZ$510=1,$D62&lt;&gt;служ!$AF$3),0,1)</f>
        <v>1</v>
      </c>
      <c r="CA62" s="166">
        <f>IF(AND(ISBLANK(AF62),$AY62=1,CA$510=1,$D62&lt;&gt;служ!$AF$3),0,1)</f>
        <v>1</v>
      </c>
      <c r="CB62" s="166">
        <f>IF(AND(ISBLANK(AG62),$AY62=1,CB$510=1,$D62&lt;&gt;служ!$AF$3),0,1)</f>
        <v>1</v>
      </c>
      <c r="CC62" s="166">
        <f>IF(AND(ISBLANK(AH62),$AY62=1,CC$510=1,$D62&lt;&gt;служ!$AF$3),0,1)</f>
        <v>1</v>
      </c>
      <c r="CD62" s="166">
        <f>IF(AND(ISBLANK(AI62),$AY62=1,CD$510=1,$D62&lt;&gt;служ!$AF$3),0,1)</f>
        <v>1</v>
      </c>
      <c r="CE62" s="166">
        <f>IF(AND(ISBLANK(AJ62),$AY62=1,CE$510=1,$D62&lt;&gt;служ!$AF$3),0,1)</f>
        <v>1</v>
      </c>
      <c r="CF62" s="166">
        <f>IF(AND(ISBLANK(AK62),$AY62=1,CF$510=1,$D62&lt;&gt;служ!$AF$3),0,1)</f>
        <v>1</v>
      </c>
      <c r="CG62" s="166">
        <f>IF(AND(ISBLANK(AL62),$AY62=1,CG$510=1,$D62&lt;&gt;служ!$AF$3),0,1)</f>
        <v>1</v>
      </c>
      <c r="CH62" s="166">
        <f>IF(AND(ISBLANK(AM62),$AY62=1,CH$510=1,$D62&lt;&gt;служ!$AF$3),0,1)</f>
        <v>1</v>
      </c>
      <c r="CI62" s="166">
        <f>IF(AND(ISBLANK(AN62),$AY62=1,CI$510=1,$D62&lt;&gt;служ!$AF$3),0,1)</f>
        <v>1</v>
      </c>
      <c r="CJ62" s="166">
        <f>IF(AND(ISBLANK(AO62),$AY62=1,CJ$510=1,$D62&lt;&gt;служ!$AF$3),0,1)</f>
        <v>1</v>
      </c>
      <c r="CK62" s="166">
        <f>IF(AND(ISBLANK(AP62),$AY62=1,CK$510=1,$D62&lt;&gt;служ!$AF$3),0,1)</f>
        <v>1</v>
      </c>
      <c r="CL62" s="166">
        <f>IF(AND(ISBLANK(AQ62),$AY62=1,CL$510=1,$D62&lt;&gt;служ!$AF$3),0,1)</f>
        <v>1</v>
      </c>
      <c r="CM62" s="166">
        <f>IF(AND(ISBLANK(AR62),$AY62=1,CM$510=1,$D62&lt;&gt;служ!$AF$3),0,1)</f>
        <v>1</v>
      </c>
      <c r="CN62" s="166">
        <f>IF(AND(ISBLANK(AS62),$AY62=1,CN$510=1,$D62&lt;&gt;служ!$AF$3),0,1)</f>
        <v>1</v>
      </c>
      <c r="CO62" s="166">
        <f>IF(AND(ISBLANK(AT62),$AY62=1,CO$510=1,$D62&lt;&gt;служ!$AF$3),0,1)</f>
        <v>1</v>
      </c>
      <c r="CP62" s="2">
        <f t="shared" si="16"/>
        <v>1</v>
      </c>
      <c r="CQ62" s="2">
        <v>1</v>
      </c>
      <c r="CR62" s="161" t="s">
        <v>450</v>
      </c>
      <c r="CS62" s="161" t="s">
        <v>360</v>
      </c>
      <c r="CT62" s="161">
        <v>5</v>
      </c>
      <c r="CU62" s="167">
        <f t="shared" si="7"/>
        <v>18</v>
      </c>
      <c r="CV62" s="28">
        <f t="shared" si="8"/>
        <v>1</v>
      </c>
      <c r="CW62" s="28">
        <f t="shared" si="9"/>
        <v>1</v>
      </c>
      <c r="CX62" s="28">
        <f t="shared" si="10"/>
        <v>1</v>
      </c>
      <c r="CY62" s="20">
        <f t="shared" si="11"/>
        <v>1</v>
      </c>
      <c r="CZ62" s="20">
        <f t="shared" si="12"/>
        <v>1</v>
      </c>
    </row>
    <row r="63" spans="2:104" s="20" customFormat="1">
      <c r="B63" s="107">
        <v>54</v>
      </c>
      <c r="C63" s="25">
        <v>6054</v>
      </c>
      <c r="D63" s="108">
        <v>4</v>
      </c>
      <c r="E63" s="168"/>
      <c r="F63" s="169"/>
      <c r="G63" s="161">
        <v>2</v>
      </c>
      <c r="H63" s="161">
        <v>1</v>
      </c>
      <c r="I63" s="161">
        <v>3</v>
      </c>
      <c r="J63" s="161">
        <v>3</v>
      </c>
      <c r="K63" s="161" t="s">
        <v>17</v>
      </c>
      <c r="L63" s="161">
        <v>1</v>
      </c>
      <c r="M63" s="161" t="s">
        <v>16</v>
      </c>
      <c r="N63" s="161">
        <v>1</v>
      </c>
      <c r="O63" s="161">
        <v>1</v>
      </c>
      <c r="P63" s="161" t="s">
        <v>19</v>
      </c>
      <c r="Q63" s="161">
        <v>2</v>
      </c>
      <c r="R63" s="161" t="s">
        <v>16</v>
      </c>
      <c r="S63" s="161">
        <v>1</v>
      </c>
      <c r="T63" s="161">
        <v>1</v>
      </c>
      <c r="U63" s="161" t="s">
        <v>427</v>
      </c>
      <c r="V63" s="161">
        <v>1</v>
      </c>
      <c r="W63" s="161">
        <v>2</v>
      </c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3">
        <f>IF(AND(AY63=0,(COUNTIF(D63:AT63,"*")+COUNTIF(D63:AT63,"&lt;9")+COUNTIF(CR63:CT63,"*")+COUNTIF(CR63:CT63,"&lt;9")-COUNTIF(D63,служ!$AF$3))&gt;0),0,1)</f>
        <v>1</v>
      </c>
      <c r="AV63" s="163">
        <f t="shared" si="13"/>
        <v>1</v>
      </c>
      <c r="AW63" s="163">
        <f t="shared" si="14"/>
        <v>1</v>
      </c>
      <c r="AX63" s="164">
        <f>IF(OR(F63="",F63=служ!$AF$3),0,1)</f>
        <v>0</v>
      </c>
      <c r="AY63" s="164">
        <f>IF(OR(D63="",D63=служ!$AF$3),0,1)</f>
        <v>1</v>
      </c>
      <c r="AZ63" s="165">
        <f t="shared" si="15"/>
        <v>1</v>
      </c>
      <c r="BA63" s="166">
        <f t="shared" si="5"/>
        <v>1</v>
      </c>
      <c r="BB63" s="166">
        <f>IF(AND(ISBLANK(G63),$AY63=1,BB$510=1,$D63&lt;&gt;служ!$AF$3),0,1)</f>
        <v>1</v>
      </c>
      <c r="BC63" s="166">
        <f>IF(AND(ISBLANK(H63),$AY63=1,BC$510=1,$D63&lt;&gt;служ!$AF$3),0,1)</f>
        <v>1</v>
      </c>
      <c r="BD63" s="166">
        <f>IF(AND(ISBLANK(I63),$AY63=1,BD$510=1,$D63&lt;&gt;служ!$AF$3),0,1)</f>
        <v>1</v>
      </c>
      <c r="BE63" s="166">
        <f>IF(AND(ISBLANK(J63),$AY63=1,BE$510=1,$D63&lt;&gt;служ!$AF$3),0,1)</f>
        <v>1</v>
      </c>
      <c r="BF63" s="166">
        <f>IF(AND(ISBLANK(K63),$AY63=1,BF$510=1,$D63&lt;&gt;служ!$AF$3,J63&lt;&gt;"X"),0,1)</f>
        <v>1</v>
      </c>
      <c r="BG63" s="166">
        <f>IF(AND(ISBLANK(L63),$AY63=1,BG$510=1,$D63&lt;&gt;служ!$AF$3),0,1)</f>
        <v>1</v>
      </c>
      <c r="BH63" s="166">
        <f>IF(AND(ISBLANK(M63),$AY63=1,BH$510=1,$D63&lt;&gt;служ!$AF$3,L63&lt;&gt;"X"),0,1)</f>
        <v>1</v>
      </c>
      <c r="BI63" s="166">
        <f>IF(AND(ISBLANK(N63),$AY63=1,BI$510=1,$D63&lt;&gt;служ!$AF$3),0,1)</f>
        <v>1</v>
      </c>
      <c r="BJ63" s="166">
        <f>IF(AND(ISBLANK(O63),$AY63=1,BJ$510=1,$D63&lt;&gt;служ!$AF$3),0,1)</f>
        <v>1</v>
      </c>
      <c r="BK63" s="166">
        <f>IF(AND(ISBLANK(P63),$AY63=1,BK$510=1,$D63&lt;&gt;служ!$AF$3,OR(N63&lt;&gt;"X",O63&lt;&gt;"X")),0,1)</f>
        <v>1</v>
      </c>
      <c r="BL63" s="166">
        <f>IF(AND(ISBLANK(Q63),$AY63=1,BL$510=1,$D63&lt;&gt;служ!$AF$3),0,1)</f>
        <v>1</v>
      </c>
      <c r="BM63" s="166">
        <f>IF(AND(ISBLANK(R63),$AY63=1,BM$510=1,$D63&lt;&gt;служ!$AF$3,Q63&lt;&gt;"X"),0,1)</f>
        <v>1</v>
      </c>
      <c r="BN63" s="166">
        <f>IF(AND(ISBLANK(S63),$AY63=1,BN$510=1,$D63&lt;&gt;служ!$AF$3),0,1)</f>
        <v>1</v>
      </c>
      <c r="BO63" s="166">
        <f>IF(AND(ISBLANK(T63),$AY63=1,BO$510=1,$D63&lt;&gt;служ!$AF$3),0,1)</f>
        <v>1</v>
      </c>
      <c r="BP63" s="166">
        <f>IF(AND(ISBLANK(U63),$AY63=1,BP$510=1,$D63&lt;&gt;служ!$AF$3,T63&lt;&gt;"X"),0,1)</f>
        <v>1</v>
      </c>
      <c r="BQ63" s="166">
        <f>IF(AND(ISBLANK(V63),$AY63=1,BQ$510=1,$D63&lt;&gt;служ!$AF$3),0,1)</f>
        <v>1</v>
      </c>
      <c r="BR63" s="166">
        <f>IF(AND(ISBLANK(W63),$AY63=1,BR$510=1,$D63&lt;&gt;служ!$AF$3),0,1)</f>
        <v>1</v>
      </c>
      <c r="BS63" s="166">
        <f>IF(AND(ISBLANK(X63),$AY63=1,BS$510=1,$D63&lt;&gt;служ!$AF$3),0,1)</f>
        <v>1</v>
      </c>
      <c r="BT63" s="166">
        <f>IF(AND(ISBLANK(Y63),$AY63=1,BT$510=1,$D63&lt;&gt;служ!$AF$3),0,1)</f>
        <v>1</v>
      </c>
      <c r="BU63" s="166">
        <f>IF(AND(ISBLANK(Z63),$AY63=1,BU$510=1,$D63&lt;&gt;служ!$AF$3),0,1)</f>
        <v>1</v>
      </c>
      <c r="BV63" s="166">
        <f>IF(AND(ISBLANK(AA63),$AY63=1,BV$510=1,$D63&lt;&gt;служ!$AF$3),0,1)</f>
        <v>1</v>
      </c>
      <c r="BW63" s="166">
        <f>IF(AND(ISBLANK(AB63),$AY63=1,BW$510=1,$D63&lt;&gt;служ!$AF$3),0,1)</f>
        <v>1</v>
      </c>
      <c r="BX63" s="166">
        <f>IF(AND(ISBLANK(AC63),$AY63=1,BX$510=1,$D63&lt;&gt;служ!$AF$3),0,1)</f>
        <v>1</v>
      </c>
      <c r="BY63" s="166">
        <f>IF(AND(ISBLANK(AD63),$AY63=1,BY$510=1,$D63&lt;&gt;служ!$AF$3),0,1)</f>
        <v>1</v>
      </c>
      <c r="BZ63" s="166">
        <f>IF(AND(ISBLANK(AE63),$AY63=1,BZ$510=1,$D63&lt;&gt;служ!$AF$3),0,1)</f>
        <v>1</v>
      </c>
      <c r="CA63" s="166">
        <f>IF(AND(ISBLANK(AF63),$AY63=1,CA$510=1,$D63&lt;&gt;служ!$AF$3),0,1)</f>
        <v>1</v>
      </c>
      <c r="CB63" s="166">
        <f>IF(AND(ISBLANK(AG63),$AY63=1,CB$510=1,$D63&lt;&gt;служ!$AF$3),0,1)</f>
        <v>1</v>
      </c>
      <c r="CC63" s="166">
        <f>IF(AND(ISBLANK(AH63),$AY63=1,CC$510=1,$D63&lt;&gt;служ!$AF$3),0,1)</f>
        <v>1</v>
      </c>
      <c r="CD63" s="166">
        <f>IF(AND(ISBLANK(AI63),$AY63=1,CD$510=1,$D63&lt;&gt;служ!$AF$3),0,1)</f>
        <v>1</v>
      </c>
      <c r="CE63" s="166">
        <f>IF(AND(ISBLANK(AJ63),$AY63=1,CE$510=1,$D63&lt;&gt;служ!$AF$3),0,1)</f>
        <v>1</v>
      </c>
      <c r="CF63" s="166">
        <f>IF(AND(ISBLANK(AK63),$AY63=1,CF$510=1,$D63&lt;&gt;служ!$AF$3),0,1)</f>
        <v>1</v>
      </c>
      <c r="CG63" s="166">
        <f>IF(AND(ISBLANK(AL63),$AY63=1,CG$510=1,$D63&lt;&gt;служ!$AF$3),0,1)</f>
        <v>1</v>
      </c>
      <c r="CH63" s="166">
        <f>IF(AND(ISBLANK(AM63),$AY63=1,CH$510=1,$D63&lt;&gt;служ!$AF$3),0,1)</f>
        <v>1</v>
      </c>
      <c r="CI63" s="166">
        <f>IF(AND(ISBLANK(AN63),$AY63=1,CI$510=1,$D63&lt;&gt;служ!$AF$3),0,1)</f>
        <v>1</v>
      </c>
      <c r="CJ63" s="166">
        <f>IF(AND(ISBLANK(AO63),$AY63=1,CJ$510=1,$D63&lt;&gt;служ!$AF$3),0,1)</f>
        <v>1</v>
      </c>
      <c r="CK63" s="166">
        <f>IF(AND(ISBLANK(AP63),$AY63=1,CK$510=1,$D63&lt;&gt;служ!$AF$3),0,1)</f>
        <v>1</v>
      </c>
      <c r="CL63" s="166">
        <f>IF(AND(ISBLANK(AQ63),$AY63=1,CL$510=1,$D63&lt;&gt;служ!$AF$3),0,1)</f>
        <v>1</v>
      </c>
      <c r="CM63" s="166">
        <f>IF(AND(ISBLANK(AR63),$AY63=1,CM$510=1,$D63&lt;&gt;служ!$AF$3),0,1)</f>
        <v>1</v>
      </c>
      <c r="CN63" s="166">
        <f>IF(AND(ISBLANK(AS63),$AY63=1,CN$510=1,$D63&lt;&gt;служ!$AF$3),0,1)</f>
        <v>1</v>
      </c>
      <c r="CO63" s="166">
        <f>IF(AND(ISBLANK(AT63),$AY63=1,CO$510=1,$D63&lt;&gt;служ!$AF$3),0,1)</f>
        <v>1</v>
      </c>
      <c r="CP63" s="2">
        <f t="shared" si="16"/>
        <v>1</v>
      </c>
      <c r="CQ63" s="2">
        <v>1</v>
      </c>
      <c r="CR63" s="161" t="s">
        <v>450</v>
      </c>
      <c r="CS63" s="161" t="s">
        <v>360</v>
      </c>
      <c r="CT63" s="161">
        <v>5</v>
      </c>
      <c r="CU63" s="167">
        <f t="shared" si="7"/>
        <v>19</v>
      </c>
      <c r="CV63" s="28">
        <f t="shared" si="8"/>
        <v>1</v>
      </c>
      <c r="CW63" s="28">
        <f t="shared" si="9"/>
        <v>1</v>
      </c>
      <c r="CX63" s="28">
        <f t="shared" si="10"/>
        <v>1</v>
      </c>
      <c r="CY63" s="20">
        <f t="shared" si="11"/>
        <v>1</v>
      </c>
      <c r="CZ63" s="20">
        <f t="shared" si="12"/>
        <v>1</v>
      </c>
    </row>
    <row r="64" spans="2:104" s="20" customFormat="1">
      <c r="B64" s="107">
        <v>55</v>
      </c>
      <c r="C64" s="25">
        <v>6055</v>
      </c>
      <c r="D64" s="108">
        <v>4</v>
      </c>
      <c r="E64" s="168"/>
      <c r="F64" s="169"/>
      <c r="G64" s="161">
        <v>2</v>
      </c>
      <c r="H64" s="161">
        <v>1</v>
      </c>
      <c r="I64" s="161">
        <v>2</v>
      </c>
      <c r="J64" s="161">
        <v>3</v>
      </c>
      <c r="K64" s="161" t="s">
        <v>17</v>
      </c>
      <c r="L64" s="161">
        <v>1</v>
      </c>
      <c r="M64" s="161" t="s">
        <v>17</v>
      </c>
      <c r="N64" s="161">
        <v>1</v>
      </c>
      <c r="O64" s="161">
        <v>1</v>
      </c>
      <c r="P64" s="161" t="s">
        <v>19</v>
      </c>
      <c r="Q64" s="161">
        <v>2</v>
      </c>
      <c r="R64" s="161" t="s">
        <v>16</v>
      </c>
      <c r="S64" s="161">
        <v>1</v>
      </c>
      <c r="T64" s="161">
        <v>1</v>
      </c>
      <c r="U64" s="161" t="s">
        <v>425</v>
      </c>
      <c r="V64" s="161">
        <v>1</v>
      </c>
      <c r="W64" s="161">
        <v>2</v>
      </c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3">
        <f>IF(AND(AY64=0,(COUNTIF(D64:AT64,"*")+COUNTIF(D64:AT64,"&lt;9")+COUNTIF(CR64:CT64,"*")+COUNTIF(CR64:CT64,"&lt;9")-COUNTIF(D64,служ!$AF$3))&gt;0),0,1)</f>
        <v>1</v>
      </c>
      <c r="AV64" s="163">
        <f t="shared" si="13"/>
        <v>1</v>
      </c>
      <c r="AW64" s="163">
        <f t="shared" si="14"/>
        <v>1</v>
      </c>
      <c r="AX64" s="164">
        <f>IF(OR(F64="",F64=служ!$AF$3),0,1)</f>
        <v>0</v>
      </c>
      <c r="AY64" s="164">
        <f>IF(OR(D64="",D64=служ!$AF$3),0,1)</f>
        <v>1</v>
      </c>
      <c r="AZ64" s="165">
        <f t="shared" si="15"/>
        <v>1</v>
      </c>
      <c r="BA64" s="166">
        <f t="shared" si="5"/>
        <v>1</v>
      </c>
      <c r="BB64" s="166">
        <f>IF(AND(ISBLANK(G64),$AY64=1,BB$510=1,$D64&lt;&gt;служ!$AF$3),0,1)</f>
        <v>1</v>
      </c>
      <c r="BC64" s="166">
        <f>IF(AND(ISBLANK(H64),$AY64=1,BC$510=1,$D64&lt;&gt;служ!$AF$3),0,1)</f>
        <v>1</v>
      </c>
      <c r="BD64" s="166">
        <f>IF(AND(ISBLANK(I64),$AY64=1,BD$510=1,$D64&lt;&gt;служ!$AF$3),0,1)</f>
        <v>1</v>
      </c>
      <c r="BE64" s="166">
        <f>IF(AND(ISBLANK(J64),$AY64=1,BE$510=1,$D64&lt;&gt;служ!$AF$3),0,1)</f>
        <v>1</v>
      </c>
      <c r="BF64" s="166">
        <f>IF(AND(ISBLANK(K64),$AY64=1,BF$510=1,$D64&lt;&gt;служ!$AF$3,J64&lt;&gt;"X"),0,1)</f>
        <v>1</v>
      </c>
      <c r="BG64" s="166">
        <f>IF(AND(ISBLANK(L64),$AY64=1,BG$510=1,$D64&lt;&gt;служ!$AF$3),0,1)</f>
        <v>1</v>
      </c>
      <c r="BH64" s="166">
        <f>IF(AND(ISBLANK(M64),$AY64=1,BH$510=1,$D64&lt;&gt;служ!$AF$3,L64&lt;&gt;"X"),0,1)</f>
        <v>1</v>
      </c>
      <c r="BI64" s="166">
        <f>IF(AND(ISBLANK(N64),$AY64=1,BI$510=1,$D64&lt;&gt;служ!$AF$3),0,1)</f>
        <v>1</v>
      </c>
      <c r="BJ64" s="166">
        <f>IF(AND(ISBLANK(O64),$AY64=1,BJ$510=1,$D64&lt;&gt;служ!$AF$3),0,1)</f>
        <v>1</v>
      </c>
      <c r="BK64" s="166">
        <f>IF(AND(ISBLANK(P64),$AY64=1,BK$510=1,$D64&lt;&gt;служ!$AF$3,OR(N64&lt;&gt;"X",O64&lt;&gt;"X")),0,1)</f>
        <v>1</v>
      </c>
      <c r="BL64" s="166">
        <f>IF(AND(ISBLANK(Q64),$AY64=1,BL$510=1,$D64&lt;&gt;служ!$AF$3),0,1)</f>
        <v>1</v>
      </c>
      <c r="BM64" s="166">
        <f>IF(AND(ISBLANK(R64),$AY64=1,BM$510=1,$D64&lt;&gt;служ!$AF$3,Q64&lt;&gt;"X"),0,1)</f>
        <v>1</v>
      </c>
      <c r="BN64" s="166">
        <f>IF(AND(ISBLANK(S64),$AY64=1,BN$510=1,$D64&lt;&gt;служ!$AF$3),0,1)</f>
        <v>1</v>
      </c>
      <c r="BO64" s="166">
        <f>IF(AND(ISBLANK(T64),$AY64=1,BO$510=1,$D64&lt;&gt;служ!$AF$3),0,1)</f>
        <v>1</v>
      </c>
      <c r="BP64" s="166">
        <f>IF(AND(ISBLANK(U64),$AY64=1,BP$510=1,$D64&lt;&gt;служ!$AF$3,T64&lt;&gt;"X"),0,1)</f>
        <v>1</v>
      </c>
      <c r="BQ64" s="166">
        <f>IF(AND(ISBLANK(V64),$AY64=1,BQ$510=1,$D64&lt;&gt;служ!$AF$3),0,1)</f>
        <v>1</v>
      </c>
      <c r="BR64" s="166">
        <f>IF(AND(ISBLANK(W64),$AY64=1,BR$510=1,$D64&lt;&gt;служ!$AF$3),0,1)</f>
        <v>1</v>
      </c>
      <c r="BS64" s="166">
        <f>IF(AND(ISBLANK(X64),$AY64=1,BS$510=1,$D64&lt;&gt;служ!$AF$3),0,1)</f>
        <v>1</v>
      </c>
      <c r="BT64" s="166">
        <f>IF(AND(ISBLANK(Y64),$AY64=1,BT$510=1,$D64&lt;&gt;служ!$AF$3),0,1)</f>
        <v>1</v>
      </c>
      <c r="BU64" s="166">
        <f>IF(AND(ISBLANK(Z64),$AY64=1,BU$510=1,$D64&lt;&gt;служ!$AF$3),0,1)</f>
        <v>1</v>
      </c>
      <c r="BV64" s="166">
        <f>IF(AND(ISBLANK(AA64),$AY64=1,BV$510=1,$D64&lt;&gt;служ!$AF$3),0,1)</f>
        <v>1</v>
      </c>
      <c r="BW64" s="166">
        <f>IF(AND(ISBLANK(AB64),$AY64=1,BW$510=1,$D64&lt;&gt;служ!$AF$3),0,1)</f>
        <v>1</v>
      </c>
      <c r="BX64" s="166">
        <f>IF(AND(ISBLANK(AC64),$AY64=1,BX$510=1,$D64&lt;&gt;служ!$AF$3),0,1)</f>
        <v>1</v>
      </c>
      <c r="BY64" s="166">
        <f>IF(AND(ISBLANK(AD64),$AY64=1,BY$510=1,$D64&lt;&gt;служ!$AF$3),0,1)</f>
        <v>1</v>
      </c>
      <c r="BZ64" s="166">
        <f>IF(AND(ISBLANK(AE64),$AY64=1,BZ$510=1,$D64&lt;&gt;служ!$AF$3),0,1)</f>
        <v>1</v>
      </c>
      <c r="CA64" s="166">
        <f>IF(AND(ISBLANK(AF64),$AY64=1,CA$510=1,$D64&lt;&gt;служ!$AF$3),0,1)</f>
        <v>1</v>
      </c>
      <c r="CB64" s="166">
        <f>IF(AND(ISBLANK(AG64),$AY64=1,CB$510=1,$D64&lt;&gt;служ!$AF$3),0,1)</f>
        <v>1</v>
      </c>
      <c r="CC64" s="166">
        <f>IF(AND(ISBLANK(AH64),$AY64=1,CC$510=1,$D64&lt;&gt;служ!$AF$3),0,1)</f>
        <v>1</v>
      </c>
      <c r="CD64" s="166">
        <f>IF(AND(ISBLANK(AI64),$AY64=1,CD$510=1,$D64&lt;&gt;служ!$AF$3),0,1)</f>
        <v>1</v>
      </c>
      <c r="CE64" s="166">
        <f>IF(AND(ISBLANK(AJ64),$AY64=1,CE$510=1,$D64&lt;&gt;служ!$AF$3),0,1)</f>
        <v>1</v>
      </c>
      <c r="CF64" s="166">
        <f>IF(AND(ISBLANK(AK64),$AY64=1,CF$510=1,$D64&lt;&gt;служ!$AF$3),0,1)</f>
        <v>1</v>
      </c>
      <c r="CG64" s="166">
        <f>IF(AND(ISBLANK(AL64),$AY64=1,CG$510=1,$D64&lt;&gt;служ!$AF$3),0,1)</f>
        <v>1</v>
      </c>
      <c r="CH64" s="166">
        <f>IF(AND(ISBLANK(AM64),$AY64=1,CH$510=1,$D64&lt;&gt;служ!$AF$3),0,1)</f>
        <v>1</v>
      </c>
      <c r="CI64" s="166">
        <f>IF(AND(ISBLANK(AN64),$AY64=1,CI$510=1,$D64&lt;&gt;служ!$AF$3),0,1)</f>
        <v>1</v>
      </c>
      <c r="CJ64" s="166">
        <f>IF(AND(ISBLANK(AO64),$AY64=1,CJ$510=1,$D64&lt;&gt;служ!$AF$3),0,1)</f>
        <v>1</v>
      </c>
      <c r="CK64" s="166">
        <f>IF(AND(ISBLANK(AP64),$AY64=1,CK$510=1,$D64&lt;&gt;служ!$AF$3),0,1)</f>
        <v>1</v>
      </c>
      <c r="CL64" s="166">
        <f>IF(AND(ISBLANK(AQ64),$AY64=1,CL$510=1,$D64&lt;&gt;служ!$AF$3),0,1)</f>
        <v>1</v>
      </c>
      <c r="CM64" s="166">
        <f>IF(AND(ISBLANK(AR64),$AY64=1,CM$510=1,$D64&lt;&gt;служ!$AF$3),0,1)</f>
        <v>1</v>
      </c>
      <c r="CN64" s="166">
        <f>IF(AND(ISBLANK(AS64),$AY64=1,CN$510=1,$D64&lt;&gt;служ!$AF$3),0,1)</f>
        <v>1</v>
      </c>
      <c r="CO64" s="166">
        <f>IF(AND(ISBLANK(AT64),$AY64=1,CO$510=1,$D64&lt;&gt;служ!$AF$3),0,1)</f>
        <v>1</v>
      </c>
      <c r="CP64" s="2">
        <f t="shared" si="16"/>
        <v>1</v>
      </c>
      <c r="CQ64" s="2">
        <v>1</v>
      </c>
      <c r="CR64" s="161" t="s">
        <v>450</v>
      </c>
      <c r="CS64" s="161" t="s">
        <v>360</v>
      </c>
      <c r="CT64" s="161">
        <v>5</v>
      </c>
      <c r="CU64" s="167">
        <f t="shared" si="7"/>
        <v>18</v>
      </c>
      <c r="CV64" s="28">
        <f t="shared" si="8"/>
        <v>1</v>
      </c>
      <c r="CW64" s="28">
        <f t="shared" si="9"/>
        <v>1</v>
      </c>
      <c r="CX64" s="28">
        <f t="shared" si="10"/>
        <v>1</v>
      </c>
      <c r="CY64" s="20">
        <f t="shared" si="11"/>
        <v>1</v>
      </c>
      <c r="CZ64" s="20">
        <f t="shared" si="12"/>
        <v>1</v>
      </c>
    </row>
    <row r="65" spans="2:104" s="20" customFormat="1">
      <c r="B65" s="107">
        <v>56</v>
      </c>
      <c r="C65" s="25">
        <v>6056</v>
      </c>
      <c r="D65" s="108">
        <v>4</v>
      </c>
      <c r="E65" s="168"/>
      <c r="F65" s="169"/>
      <c r="G65" s="161">
        <v>2</v>
      </c>
      <c r="H65" s="161">
        <v>1</v>
      </c>
      <c r="I65" s="161">
        <v>3</v>
      </c>
      <c r="J65" s="161">
        <v>3</v>
      </c>
      <c r="K65" s="161" t="s">
        <v>17</v>
      </c>
      <c r="L65" s="161">
        <v>1</v>
      </c>
      <c r="M65" s="161" t="s">
        <v>17</v>
      </c>
      <c r="N65" s="161">
        <v>1</v>
      </c>
      <c r="O65" s="161">
        <v>1</v>
      </c>
      <c r="P65" s="161" t="s">
        <v>19</v>
      </c>
      <c r="Q65" s="161">
        <v>2</v>
      </c>
      <c r="R65" s="161" t="s">
        <v>16</v>
      </c>
      <c r="S65" s="161">
        <v>1</v>
      </c>
      <c r="T65" s="161">
        <v>1</v>
      </c>
      <c r="U65" s="161" t="s">
        <v>425</v>
      </c>
      <c r="V65" s="161">
        <v>1</v>
      </c>
      <c r="W65" s="161">
        <v>2</v>
      </c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3">
        <f>IF(AND(AY65=0,(COUNTIF(D65:AT65,"*")+COUNTIF(D65:AT65,"&lt;9")+COUNTIF(CR65:CT65,"*")+COUNTIF(CR65:CT65,"&lt;9")-COUNTIF(D65,служ!$AF$3))&gt;0),0,1)</f>
        <v>1</v>
      </c>
      <c r="AV65" s="163">
        <f t="shared" si="13"/>
        <v>1</v>
      </c>
      <c r="AW65" s="163">
        <f t="shared" si="14"/>
        <v>1</v>
      </c>
      <c r="AX65" s="164">
        <f>IF(OR(F65="",F65=служ!$AF$3),0,1)</f>
        <v>0</v>
      </c>
      <c r="AY65" s="164">
        <f>IF(OR(D65="",D65=служ!$AF$3),0,1)</f>
        <v>1</v>
      </c>
      <c r="AZ65" s="165">
        <f t="shared" si="15"/>
        <v>1</v>
      </c>
      <c r="BA65" s="166">
        <f t="shared" si="5"/>
        <v>1</v>
      </c>
      <c r="BB65" s="166">
        <f>IF(AND(ISBLANK(G65),$AY65=1,BB$510=1,$D65&lt;&gt;служ!$AF$3),0,1)</f>
        <v>1</v>
      </c>
      <c r="BC65" s="166">
        <f>IF(AND(ISBLANK(H65),$AY65=1,BC$510=1,$D65&lt;&gt;служ!$AF$3),0,1)</f>
        <v>1</v>
      </c>
      <c r="BD65" s="166">
        <f>IF(AND(ISBLANK(I65),$AY65=1,BD$510=1,$D65&lt;&gt;служ!$AF$3),0,1)</f>
        <v>1</v>
      </c>
      <c r="BE65" s="166">
        <f>IF(AND(ISBLANK(J65),$AY65=1,BE$510=1,$D65&lt;&gt;служ!$AF$3),0,1)</f>
        <v>1</v>
      </c>
      <c r="BF65" s="166">
        <f>IF(AND(ISBLANK(K65),$AY65=1,BF$510=1,$D65&lt;&gt;служ!$AF$3,J65&lt;&gt;"X"),0,1)</f>
        <v>1</v>
      </c>
      <c r="BG65" s="166">
        <f>IF(AND(ISBLANK(L65),$AY65=1,BG$510=1,$D65&lt;&gt;служ!$AF$3),0,1)</f>
        <v>1</v>
      </c>
      <c r="BH65" s="166">
        <f>IF(AND(ISBLANK(M65),$AY65=1,BH$510=1,$D65&lt;&gt;служ!$AF$3,L65&lt;&gt;"X"),0,1)</f>
        <v>1</v>
      </c>
      <c r="BI65" s="166">
        <f>IF(AND(ISBLANK(N65),$AY65=1,BI$510=1,$D65&lt;&gt;служ!$AF$3),0,1)</f>
        <v>1</v>
      </c>
      <c r="BJ65" s="166">
        <f>IF(AND(ISBLANK(O65),$AY65=1,BJ$510=1,$D65&lt;&gt;служ!$AF$3),0,1)</f>
        <v>1</v>
      </c>
      <c r="BK65" s="166">
        <f>IF(AND(ISBLANK(P65),$AY65=1,BK$510=1,$D65&lt;&gt;служ!$AF$3,OR(N65&lt;&gt;"X",O65&lt;&gt;"X")),0,1)</f>
        <v>1</v>
      </c>
      <c r="BL65" s="166">
        <f>IF(AND(ISBLANK(Q65),$AY65=1,BL$510=1,$D65&lt;&gt;служ!$AF$3),0,1)</f>
        <v>1</v>
      </c>
      <c r="BM65" s="166">
        <f>IF(AND(ISBLANK(R65),$AY65=1,BM$510=1,$D65&lt;&gt;служ!$AF$3,Q65&lt;&gt;"X"),0,1)</f>
        <v>1</v>
      </c>
      <c r="BN65" s="166">
        <f>IF(AND(ISBLANK(S65),$AY65=1,BN$510=1,$D65&lt;&gt;служ!$AF$3),0,1)</f>
        <v>1</v>
      </c>
      <c r="BO65" s="166">
        <f>IF(AND(ISBLANK(T65),$AY65=1,BO$510=1,$D65&lt;&gt;служ!$AF$3),0,1)</f>
        <v>1</v>
      </c>
      <c r="BP65" s="166">
        <f>IF(AND(ISBLANK(U65),$AY65=1,BP$510=1,$D65&lt;&gt;служ!$AF$3,T65&lt;&gt;"X"),0,1)</f>
        <v>1</v>
      </c>
      <c r="BQ65" s="166">
        <f>IF(AND(ISBLANK(V65),$AY65=1,BQ$510=1,$D65&lt;&gt;служ!$AF$3),0,1)</f>
        <v>1</v>
      </c>
      <c r="BR65" s="166">
        <f>IF(AND(ISBLANK(W65),$AY65=1,BR$510=1,$D65&lt;&gt;служ!$AF$3),0,1)</f>
        <v>1</v>
      </c>
      <c r="BS65" s="166">
        <f>IF(AND(ISBLANK(X65),$AY65=1,BS$510=1,$D65&lt;&gt;служ!$AF$3),0,1)</f>
        <v>1</v>
      </c>
      <c r="BT65" s="166">
        <f>IF(AND(ISBLANK(Y65),$AY65=1,BT$510=1,$D65&lt;&gt;служ!$AF$3),0,1)</f>
        <v>1</v>
      </c>
      <c r="BU65" s="166">
        <f>IF(AND(ISBLANK(Z65),$AY65=1,BU$510=1,$D65&lt;&gt;служ!$AF$3),0,1)</f>
        <v>1</v>
      </c>
      <c r="BV65" s="166">
        <f>IF(AND(ISBLANK(AA65),$AY65=1,BV$510=1,$D65&lt;&gt;служ!$AF$3),0,1)</f>
        <v>1</v>
      </c>
      <c r="BW65" s="166">
        <f>IF(AND(ISBLANK(AB65),$AY65=1,BW$510=1,$D65&lt;&gt;служ!$AF$3),0,1)</f>
        <v>1</v>
      </c>
      <c r="BX65" s="166">
        <f>IF(AND(ISBLANK(AC65),$AY65=1,BX$510=1,$D65&lt;&gt;служ!$AF$3),0,1)</f>
        <v>1</v>
      </c>
      <c r="BY65" s="166">
        <f>IF(AND(ISBLANK(AD65),$AY65=1,BY$510=1,$D65&lt;&gt;служ!$AF$3),0,1)</f>
        <v>1</v>
      </c>
      <c r="BZ65" s="166">
        <f>IF(AND(ISBLANK(AE65),$AY65=1,BZ$510=1,$D65&lt;&gt;служ!$AF$3),0,1)</f>
        <v>1</v>
      </c>
      <c r="CA65" s="166">
        <f>IF(AND(ISBLANK(AF65),$AY65=1,CA$510=1,$D65&lt;&gt;служ!$AF$3),0,1)</f>
        <v>1</v>
      </c>
      <c r="CB65" s="166">
        <f>IF(AND(ISBLANK(AG65),$AY65=1,CB$510=1,$D65&lt;&gt;служ!$AF$3),0,1)</f>
        <v>1</v>
      </c>
      <c r="CC65" s="166">
        <f>IF(AND(ISBLANK(AH65),$AY65=1,CC$510=1,$D65&lt;&gt;служ!$AF$3),0,1)</f>
        <v>1</v>
      </c>
      <c r="CD65" s="166">
        <f>IF(AND(ISBLANK(AI65),$AY65=1,CD$510=1,$D65&lt;&gt;служ!$AF$3),0,1)</f>
        <v>1</v>
      </c>
      <c r="CE65" s="166">
        <f>IF(AND(ISBLANK(AJ65),$AY65=1,CE$510=1,$D65&lt;&gt;служ!$AF$3),0,1)</f>
        <v>1</v>
      </c>
      <c r="CF65" s="166">
        <f>IF(AND(ISBLANK(AK65),$AY65=1,CF$510=1,$D65&lt;&gt;служ!$AF$3),0,1)</f>
        <v>1</v>
      </c>
      <c r="CG65" s="166">
        <f>IF(AND(ISBLANK(AL65),$AY65=1,CG$510=1,$D65&lt;&gt;служ!$AF$3),0,1)</f>
        <v>1</v>
      </c>
      <c r="CH65" s="166">
        <f>IF(AND(ISBLANK(AM65),$AY65=1,CH$510=1,$D65&lt;&gt;служ!$AF$3),0,1)</f>
        <v>1</v>
      </c>
      <c r="CI65" s="166">
        <f>IF(AND(ISBLANK(AN65),$AY65=1,CI$510=1,$D65&lt;&gt;служ!$AF$3),0,1)</f>
        <v>1</v>
      </c>
      <c r="CJ65" s="166">
        <f>IF(AND(ISBLANK(AO65),$AY65=1,CJ$510=1,$D65&lt;&gt;служ!$AF$3),0,1)</f>
        <v>1</v>
      </c>
      <c r="CK65" s="166">
        <f>IF(AND(ISBLANK(AP65),$AY65=1,CK$510=1,$D65&lt;&gt;служ!$AF$3),0,1)</f>
        <v>1</v>
      </c>
      <c r="CL65" s="166">
        <f>IF(AND(ISBLANK(AQ65),$AY65=1,CL$510=1,$D65&lt;&gt;служ!$AF$3),0,1)</f>
        <v>1</v>
      </c>
      <c r="CM65" s="166">
        <f>IF(AND(ISBLANK(AR65),$AY65=1,CM$510=1,$D65&lt;&gt;служ!$AF$3),0,1)</f>
        <v>1</v>
      </c>
      <c r="CN65" s="166">
        <f>IF(AND(ISBLANK(AS65),$AY65=1,CN$510=1,$D65&lt;&gt;служ!$AF$3),0,1)</f>
        <v>1</v>
      </c>
      <c r="CO65" s="166">
        <f>IF(AND(ISBLANK(AT65),$AY65=1,CO$510=1,$D65&lt;&gt;служ!$AF$3),0,1)</f>
        <v>1</v>
      </c>
      <c r="CP65" s="2">
        <f t="shared" si="16"/>
        <v>1</v>
      </c>
      <c r="CQ65" s="2">
        <v>1</v>
      </c>
      <c r="CR65" s="161" t="s">
        <v>450</v>
      </c>
      <c r="CS65" s="161" t="s">
        <v>359</v>
      </c>
      <c r="CT65" s="161">
        <v>5</v>
      </c>
      <c r="CU65" s="167">
        <f t="shared" si="7"/>
        <v>19</v>
      </c>
      <c r="CV65" s="28">
        <f t="shared" si="8"/>
        <v>1</v>
      </c>
      <c r="CW65" s="28">
        <f t="shared" si="9"/>
        <v>1</v>
      </c>
      <c r="CX65" s="28">
        <f t="shared" si="10"/>
        <v>1</v>
      </c>
      <c r="CY65" s="20">
        <f t="shared" si="11"/>
        <v>1</v>
      </c>
      <c r="CZ65" s="20">
        <f t="shared" si="12"/>
        <v>1</v>
      </c>
    </row>
    <row r="66" spans="2:104" s="20" customFormat="1">
      <c r="B66" s="107">
        <v>57</v>
      </c>
      <c r="C66" s="25">
        <v>6057</v>
      </c>
      <c r="D66" s="108">
        <v>4</v>
      </c>
      <c r="E66" s="168"/>
      <c r="F66" s="169"/>
      <c r="G66" s="161">
        <v>2</v>
      </c>
      <c r="H66" s="161">
        <v>1</v>
      </c>
      <c r="I66" s="161">
        <v>3</v>
      </c>
      <c r="J66" s="161">
        <v>3</v>
      </c>
      <c r="K66" s="161" t="s">
        <v>17</v>
      </c>
      <c r="L66" s="161">
        <v>1</v>
      </c>
      <c r="M66" s="161" t="s">
        <v>17</v>
      </c>
      <c r="N66" s="161">
        <v>1</v>
      </c>
      <c r="O66" s="161">
        <v>2</v>
      </c>
      <c r="P66" s="161" t="s">
        <v>19</v>
      </c>
      <c r="Q66" s="161">
        <v>2</v>
      </c>
      <c r="R66" s="161" t="s">
        <v>16</v>
      </c>
      <c r="S66" s="161">
        <v>1</v>
      </c>
      <c r="T66" s="161">
        <v>1</v>
      </c>
      <c r="U66" s="161" t="s">
        <v>425</v>
      </c>
      <c r="V66" s="161">
        <v>1</v>
      </c>
      <c r="W66" s="161">
        <v>2</v>
      </c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3">
        <f>IF(AND(AY66=0,(COUNTIF(D66:AT66,"*")+COUNTIF(D66:AT66,"&lt;9")+COUNTIF(CR66:CT66,"*")+COUNTIF(CR66:CT66,"&lt;9")-COUNTIF(D66,служ!$AF$3))&gt;0),0,1)</f>
        <v>1</v>
      </c>
      <c r="AV66" s="163">
        <f t="shared" si="13"/>
        <v>1</v>
      </c>
      <c r="AW66" s="163">
        <f t="shared" si="14"/>
        <v>1</v>
      </c>
      <c r="AX66" s="164">
        <f>IF(OR(F66="",F66=служ!$AF$3),0,1)</f>
        <v>0</v>
      </c>
      <c r="AY66" s="164">
        <f>IF(OR(D66="",D66=служ!$AF$3),0,1)</f>
        <v>1</v>
      </c>
      <c r="AZ66" s="165">
        <f t="shared" si="15"/>
        <v>1</v>
      </c>
      <c r="BA66" s="166">
        <f t="shared" si="5"/>
        <v>1</v>
      </c>
      <c r="BB66" s="166">
        <f>IF(AND(ISBLANK(G66),$AY66=1,BB$510=1,$D66&lt;&gt;служ!$AF$3),0,1)</f>
        <v>1</v>
      </c>
      <c r="BC66" s="166">
        <f>IF(AND(ISBLANK(H66),$AY66=1,BC$510=1,$D66&lt;&gt;служ!$AF$3),0,1)</f>
        <v>1</v>
      </c>
      <c r="BD66" s="166">
        <f>IF(AND(ISBLANK(I66),$AY66=1,BD$510=1,$D66&lt;&gt;служ!$AF$3),0,1)</f>
        <v>1</v>
      </c>
      <c r="BE66" s="166">
        <f>IF(AND(ISBLANK(J66),$AY66=1,BE$510=1,$D66&lt;&gt;служ!$AF$3),0,1)</f>
        <v>1</v>
      </c>
      <c r="BF66" s="166">
        <f>IF(AND(ISBLANK(K66),$AY66=1,BF$510=1,$D66&lt;&gt;служ!$AF$3,J66&lt;&gt;"X"),0,1)</f>
        <v>1</v>
      </c>
      <c r="BG66" s="166">
        <f>IF(AND(ISBLANK(L66),$AY66=1,BG$510=1,$D66&lt;&gt;служ!$AF$3),0,1)</f>
        <v>1</v>
      </c>
      <c r="BH66" s="166">
        <f>IF(AND(ISBLANK(M66),$AY66=1,BH$510=1,$D66&lt;&gt;служ!$AF$3,L66&lt;&gt;"X"),0,1)</f>
        <v>1</v>
      </c>
      <c r="BI66" s="166">
        <f>IF(AND(ISBLANK(N66),$AY66=1,BI$510=1,$D66&lt;&gt;служ!$AF$3),0,1)</f>
        <v>1</v>
      </c>
      <c r="BJ66" s="166">
        <f>IF(AND(ISBLANK(O66),$AY66=1,BJ$510=1,$D66&lt;&gt;служ!$AF$3),0,1)</f>
        <v>1</v>
      </c>
      <c r="BK66" s="166">
        <f>IF(AND(ISBLANK(P66),$AY66=1,BK$510=1,$D66&lt;&gt;служ!$AF$3,OR(N66&lt;&gt;"X",O66&lt;&gt;"X")),0,1)</f>
        <v>1</v>
      </c>
      <c r="BL66" s="166">
        <f>IF(AND(ISBLANK(Q66),$AY66=1,BL$510=1,$D66&lt;&gt;служ!$AF$3),0,1)</f>
        <v>1</v>
      </c>
      <c r="BM66" s="166">
        <f>IF(AND(ISBLANK(R66),$AY66=1,BM$510=1,$D66&lt;&gt;служ!$AF$3,Q66&lt;&gt;"X"),0,1)</f>
        <v>1</v>
      </c>
      <c r="BN66" s="166">
        <f>IF(AND(ISBLANK(S66),$AY66=1,BN$510=1,$D66&lt;&gt;служ!$AF$3),0,1)</f>
        <v>1</v>
      </c>
      <c r="BO66" s="166">
        <f>IF(AND(ISBLANK(T66),$AY66=1,BO$510=1,$D66&lt;&gt;служ!$AF$3),0,1)</f>
        <v>1</v>
      </c>
      <c r="BP66" s="166">
        <f>IF(AND(ISBLANK(U66),$AY66=1,BP$510=1,$D66&lt;&gt;служ!$AF$3,T66&lt;&gt;"X"),0,1)</f>
        <v>1</v>
      </c>
      <c r="BQ66" s="166">
        <f>IF(AND(ISBLANK(V66),$AY66=1,BQ$510=1,$D66&lt;&gt;служ!$AF$3),0,1)</f>
        <v>1</v>
      </c>
      <c r="BR66" s="166">
        <f>IF(AND(ISBLANK(W66),$AY66=1,BR$510=1,$D66&lt;&gt;служ!$AF$3),0,1)</f>
        <v>1</v>
      </c>
      <c r="BS66" s="166">
        <f>IF(AND(ISBLANK(X66),$AY66=1,BS$510=1,$D66&lt;&gt;служ!$AF$3),0,1)</f>
        <v>1</v>
      </c>
      <c r="BT66" s="166">
        <f>IF(AND(ISBLANK(Y66),$AY66=1,BT$510=1,$D66&lt;&gt;служ!$AF$3),0,1)</f>
        <v>1</v>
      </c>
      <c r="BU66" s="166">
        <f>IF(AND(ISBLANK(Z66),$AY66=1,BU$510=1,$D66&lt;&gt;служ!$AF$3),0,1)</f>
        <v>1</v>
      </c>
      <c r="BV66" s="166">
        <f>IF(AND(ISBLANK(AA66),$AY66=1,BV$510=1,$D66&lt;&gt;служ!$AF$3),0,1)</f>
        <v>1</v>
      </c>
      <c r="BW66" s="166">
        <f>IF(AND(ISBLANK(AB66),$AY66=1,BW$510=1,$D66&lt;&gt;служ!$AF$3),0,1)</f>
        <v>1</v>
      </c>
      <c r="BX66" s="166">
        <f>IF(AND(ISBLANK(AC66),$AY66=1,BX$510=1,$D66&lt;&gt;служ!$AF$3),0,1)</f>
        <v>1</v>
      </c>
      <c r="BY66" s="166">
        <f>IF(AND(ISBLANK(AD66),$AY66=1,BY$510=1,$D66&lt;&gt;служ!$AF$3),0,1)</f>
        <v>1</v>
      </c>
      <c r="BZ66" s="166">
        <f>IF(AND(ISBLANK(AE66),$AY66=1,BZ$510=1,$D66&lt;&gt;служ!$AF$3),0,1)</f>
        <v>1</v>
      </c>
      <c r="CA66" s="166">
        <f>IF(AND(ISBLANK(AF66),$AY66=1,CA$510=1,$D66&lt;&gt;служ!$AF$3),0,1)</f>
        <v>1</v>
      </c>
      <c r="CB66" s="166">
        <f>IF(AND(ISBLANK(AG66),$AY66=1,CB$510=1,$D66&lt;&gt;служ!$AF$3),0,1)</f>
        <v>1</v>
      </c>
      <c r="CC66" s="166">
        <f>IF(AND(ISBLANK(AH66),$AY66=1,CC$510=1,$D66&lt;&gt;служ!$AF$3),0,1)</f>
        <v>1</v>
      </c>
      <c r="CD66" s="166">
        <f>IF(AND(ISBLANK(AI66),$AY66=1,CD$510=1,$D66&lt;&gt;служ!$AF$3),0,1)</f>
        <v>1</v>
      </c>
      <c r="CE66" s="166">
        <f>IF(AND(ISBLANK(AJ66),$AY66=1,CE$510=1,$D66&lt;&gt;служ!$AF$3),0,1)</f>
        <v>1</v>
      </c>
      <c r="CF66" s="166">
        <f>IF(AND(ISBLANK(AK66),$AY66=1,CF$510=1,$D66&lt;&gt;служ!$AF$3),0,1)</f>
        <v>1</v>
      </c>
      <c r="CG66" s="166">
        <f>IF(AND(ISBLANK(AL66),$AY66=1,CG$510=1,$D66&lt;&gt;служ!$AF$3),0,1)</f>
        <v>1</v>
      </c>
      <c r="CH66" s="166">
        <f>IF(AND(ISBLANK(AM66),$AY66=1,CH$510=1,$D66&lt;&gt;служ!$AF$3),0,1)</f>
        <v>1</v>
      </c>
      <c r="CI66" s="166">
        <f>IF(AND(ISBLANK(AN66),$AY66=1,CI$510=1,$D66&lt;&gt;служ!$AF$3),0,1)</f>
        <v>1</v>
      </c>
      <c r="CJ66" s="166">
        <f>IF(AND(ISBLANK(AO66),$AY66=1,CJ$510=1,$D66&lt;&gt;служ!$AF$3),0,1)</f>
        <v>1</v>
      </c>
      <c r="CK66" s="166">
        <f>IF(AND(ISBLANK(AP66),$AY66=1,CK$510=1,$D66&lt;&gt;служ!$AF$3),0,1)</f>
        <v>1</v>
      </c>
      <c r="CL66" s="166">
        <f>IF(AND(ISBLANK(AQ66),$AY66=1,CL$510=1,$D66&lt;&gt;служ!$AF$3),0,1)</f>
        <v>1</v>
      </c>
      <c r="CM66" s="166">
        <f>IF(AND(ISBLANK(AR66),$AY66=1,CM$510=1,$D66&lt;&gt;служ!$AF$3),0,1)</f>
        <v>1</v>
      </c>
      <c r="CN66" s="166">
        <f>IF(AND(ISBLANK(AS66),$AY66=1,CN$510=1,$D66&lt;&gt;служ!$AF$3),0,1)</f>
        <v>1</v>
      </c>
      <c r="CO66" s="166">
        <f>IF(AND(ISBLANK(AT66),$AY66=1,CO$510=1,$D66&lt;&gt;служ!$AF$3),0,1)</f>
        <v>1</v>
      </c>
      <c r="CP66" s="2">
        <f t="shared" si="16"/>
        <v>1</v>
      </c>
      <c r="CQ66" s="2">
        <v>1</v>
      </c>
      <c r="CR66" s="161" t="s">
        <v>450</v>
      </c>
      <c r="CS66" s="161" t="s">
        <v>359</v>
      </c>
      <c r="CT66" s="161">
        <v>5</v>
      </c>
      <c r="CU66" s="167">
        <f t="shared" si="7"/>
        <v>20</v>
      </c>
      <c r="CV66" s="28">
        <f t="shared" si="8"/>
        <v>1</v>
      </c>
      <c r="CW66" s="28">
        <f t="shared" si="9"/>
        <v>1</v>
      </c>
      <c r="CX66" s="28">
        <f t="shared" si="10"/>
        <v>1</v>
      </c>
      <c r="CY66" s="20">
        <f t="shared" si="11"/>
        <v>1</v>
      </c>
      <c r="CZ66" s="20">
        <f t="shared" si="12"/>
        <v>1</v>
      </c>
    </row>
    <row r="67" spans="2:104" s="20" customFormat="1">
      <c r="B67" s="107">
        <v>58</v>
      </c>
      <c r="C67" s="25">
        <v>6058</v>
      </c>
      <c r="D67" s="108">
        <v>4</v>
      </c>
      <c r="E67" s="168"/>
      <c r="F67" s="169"/>
      <c r="G67" s="161">
        <v>2</v>
      </c>
      <c r="H67" s="161">
        <v>1</v>
      </c>
      <c r="I67" s="161">
        <v>3</v>
      </c>
      <c r="J67" s="161">
        <v>3</v>
      </c>
      <c r="K67" s="161" t="s">
        <v>17</v>
      </c>
      <c r="L67" s="161">
        <v>1</v>
      </c>
      <c r="M67" s="161" t="s">
        <v>17</v>
      </c>
      <c r="N67" s="161">
        <v>1</v>
      </c>
      <c r="O67" s="161">
        <v>2</v>
      </c>
      <c r="P67" s="161" t="s">
        <v>19</v>
      </c>
      <c r="Q67" s="161">
        <v>2</v>
      </c>
      <c r="R67" s="161" t="s">
        <v>16</v>
      </c>
      <c r="S67" s="161">
        <v>1</v>
      </c>
      <c r="T67" s="161">
        <v>1</v>
      </c>
      <c r="U67" s="161" t="s">
        <v>427</v>
      </c>
      <c r="V67" s="161">
        <v>1</v>
      </c>
      <c r="W67" s="161">
        <v>0</v>
      </c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3">
        <f>IF(AND(AY67=0,(COUNTIF(D67:AT67,"*")+COUNTIF(D67:AT67,"&lt;9")+COUNTIF(CR67:CT67,"*")+COUNTIF(CR67:CT67,"&lt;9")-COUNTIF(D67,служ!$AF$3))&gt;0),0,1)</f>
        <v>1</v>
      </c>
      <c r="AV67" s="163">
        <f t="shared" si="13"/>
        <v>1</v>
      </c>
      <c r="AW67" s="163">
        <f t="shared" si="14"/>
        <v>1</v>
      </c>
      <c r="AX67" s="164">
        <f>IF(OR(F67="",F67=служ!$AF$3),0,1)</f>
        <v>0</v>
      </c>
      <c r="AY67" s="164">
        <f>IF(OR(D67="",D67=служ!$AF$3),0,1)</f>
        <v>1</v>
      </c>
      <c r="AZ67" s="165">
        <f t="shared" si="15"/>
        <v>1</v>
      </c>
      <c r="BA67" s="166">
        <f t="shared" si="5"/>
        <v>1</v>
      </c>
      <c r="BB67" s="166">
        <f>IF(AND(ISBLANK(G67),$AY67=1,BB$510=1,$D67&lt;&gt;служ!$AF$3),0,1)</f>
        <v>1</v>
      </c>
      <c r="BC67" s="166">
        <f>IF(AND(ISBLANK(H67),$AY67=1,BC$510=1,$D67&lt;&gt;служ!$AF$3),0,1)</f>
        <v>1</v>
      </c>
      <c r="BD67" s="166">
        <f>IF(AND(ISBLANK(I67),$AY67=1,BD$510=1,$D67&lt;&gt;служ!$AF$3),0,1)</f>
        <v>1</v>
      </c>
      <c r="BE67" s="166">
        <f>IF(AND(ISBLANK(J67),$AY67=1,BE$510=1,$D67&lt;&gt;служ!$AF$3),0,1)</f>
        <v>1</v>
      </c>
      <c r="BF67" s="166">
        <f>IF(AND(ISBLANK(K67),$AY67=1,BF$510=1,$D67&lt;&gt;служ!$AF$3,J67&lt;&gt;"X"),0,1)</f>
        <v>1</v>
      </c>
      <c r="BG67" s="166">
        <f>IF(AND(ISBLANK(L67),$AY67=1,BG$510=1,$D67&lt;&gt;служ!$AF$3),0,1)</f>
        <v>1</v>
      </c>
      <c r="BH67" s="166">
        <f>IF(AND(ISBLANK(M67),$AY67=1,BH$510=1,$D67&lt;&gt;служ!$AF$3,L67&lt;&gt;"X"),0,1)</f>
        <v>1</v>
      </c>
      <c r="BI67" s="166">
        <f>IF(AND(ISBLANK(N67),$AY67=1,BI$510=1,$D67&lt;&gt;служ!$AF$3),0,1)</f>
        <v>1</v>
      </c>
      <c r="BJ67" s="166">
        <f>IF(AND(ISBLANK(O67),$AY67=1,BJ$510=1,$D67&lt;&gt;служ!$AF$3),0,1)</f>
        <v>1</v>
      </c>
      <c r="BK67" s="166">
        <f>IF(AND(ISBLANK(P67),$AY67=1,BK$510=1,$D67&lt;&gt;служ!$AF$3,OR(N67&lt;&gt;"X",O67&lt;&gt;"X")),0,1)</f>
        <v>1</v>
      </c>
      <c r="BL67" s="166">
        <f>IF(AND(ISBLANK(Q67),$AY67=1,BL$510=1,$D67&lt;&gt;служ!$AF$3),0,1)</f>
        <v>1</v>
      </c>
      <c r="BM67" s="166">
        <f>IF(AND(ISBLANK(R67),$AY67=1,BM$510=1,$D67&lt;&gt;служ!$AF$3,Q67&lt;&gt;"X"),0,1)</f>
        <v>1</v>
      </c>
      <c r="BN67" s="166">
        <f>IF(AND(ISBLANK(S67),$AY67=1,BN$510=1,$D67&lt;&gt;служ!$AF$3),0,1)</f>
        <v>1</v>
      </c>
      <c r="BO67" s="166">
        <f>IF(AND(ISBLANK(T67),$AY67=1,BO$510=1,$D67&lt;&gt;служ!$AF$3),0,1)</f>
        <v>1</v>
      </c>
      <c r="BP67" s="166">
        <f>IF(AND(ISBLANK(U67),$AY67=1,BP$510=1,$D67&lt;&gt;служ!$AF$3,T67&lt;&gt;"X"),0,1)</f>
        <v>1</v>
      </c>
      <c r="BQ67" s="166">
        <f>IF(AND(ISBLANK(V67),$AY67=1,BQ$510=1,$D67&lt;&gt;служ!$AF$3),0,1)</f>
        <v>1</v>
      </c>
      <c r="BR67" s="166">
        <f>IF(AND(ISBLANK(W67),$AY67=1,BR$510=1,$D67&lt;&gt;служ!$AF$3),0,1)</f>
        <v>1</v>
      </c>
      <c r="BS67" s="166">
        <f>IF(AND(ISBLANK(X67),$AY67=1,BS$510=1,$D67&lt;&gt;служ!$AF$3),0,1)</f>
        <v>1</v>
      </c>
      <c r="BT67" s="166">
        <f>IF(AND(ISBLANK(Y67),$AY67=1,BT$510=1,$D67&lt;&gt;служ!$AF$3),0,1)</f>
        <v>1</v>
      </c>
      <c r="BU67" s="166">
        <f>IF(AND(ISBLANK(Z67),$AY67=1,BU$510=1,$D67&lt;&gt;служ!$AF$3),0,1)</f>
        <v>1</v>
      </c>
      <c r="BV67" s="166">
        <f>IF(AND(ISBLANK(AA67),$AY67=1,BV$510=1,$D67&lt;&gt;служ!$AF$3),0,1)</f>
        <v>1</v>
      </c>
      <c r="BW67" s="166">
        <f>IF(AND(ISBLANK(AB67),$AY67=1,BW$510=1,$D67&lt;&gt;служ!$AF$3),0,1)</f>
        <v>1</v>
      </c>
      <c r="BX67" s="166">
        <f>IF(AND(ISBLANK(AC67),$AY67=1,BX$510=1,$D67&lt;&gt;служ!$AF$3),0,1)</f>
        <v>1</v>
      </c>
      <c r="BY67" s="166">
        <f>IF(AND(ISBLANK(AD67),$AY67=1,BY$510=1,$D67&lt;&gt;служ!$AF$3),0,1)</f>
        <v>1</v>
      </c>
      <c r="BZ67" s="166">
        <f>IF(AND(ISBLANK(AE67),$AY67=1,BZ$510=1,$D67&lt;&gt;служ!$AF$3),0,1)</f>
        <v>1</v>
      </c>
      <c r="CA67" s="166">
        <f>IF(AND(ISBLANK(AF67),$AY67=1,CA$510=1,$D67&lt;&gt;служ!$AF$3),0,1)</f>
        <v>1</v>
      </c>
      <c r="CB67" s="166">
        <f>IF(AND(ISBLANK(AG67),$AY67=1,CB$510=1,$D67&lt;&gt;служ!$AF$3),0,1)</f>
        <v>1</v>
      </c>
      <c r="CC67" s="166">
        <f>IF(AND(ISBLANK(AH67),$AY67=1,CC$510=1,$D67&lt;&gt;служ!$AF$3),0,1)</f>
        <v>1</v>
      </c>
      <c r="CD67" s="166">
        <f>IF(AND(ISBLANK(AI67),$AY67=1,CD$510=1,$D67&lt;&gt;служ!$AF$3),0,1)</f>
        <v>1</v>
      </c>
      <c r="CE67" s="166">
        <f>IF(AND(ISBLANK(AJ67),$AY67=1,CE$510=1,$D67&lt;&gt;служ!$AF$3),0,1)</f>
        <v>1</v>
      </c>
      <c r="CF67" s="166">
        <f>IF(AND(ISBLANK(AK67),$AY67=1,CF$510=1,$D67&lt;&gt;служ!$AF$3),0,1)</f>
        <v>1</v>
      </c>
      <c r="CG67" s="166">
        <f>IF(AND(ISBLANK(AL67),$AY67=1,CG$510=1,$D67&lt;&gt;служ!$AF$3),0,1)</f>
        <v>1</v>
      </c>
      <c r="CH67" s="166">
        <f>IF(AND(ISBLANK(AM67),$AY67=1,CH$510=1,$D67&lt;&gt;служ!$AF$3),0,1)</f>
        <v>1</v>
      </c>
      <c r="CI67" s="166">
        <f>IF(AND(ISBLANK(AN67),$AY67=1,CI$510=1,$D67&lt;&gt;служ!$AF$3),0,1)</f>
        <v>1</v>
      </c>
      <c r="CJ67" s="166">
        <f>IF(AND(ISBLANK(AO67),$AY67=1,CJ$510=1,$D67&lt;&gt;служ!$AF$3),0,1)</f>
        <v>1</v>
      </c>
      <c r="CK67" s="166">
        <f>IF(AND(ISBLANK(AP67),$AY67=1,CK$510=1,$D67&lt;&gt;служ!$AF$3),0,1)</f>
        <v>1</v>
      </c>
      <c r="CL67" s="166">
        <f>IF(AND(ISBLANK(AQ67),$AY67=1,CL$510=1,$D67&lt;&gt;служ!$AF$3),0,1)</f>
        <v>1</v>
      </c>
      <c r="CM67" s="166">
        <f>IF(AND(ISBLANK(AR67),$AY67=1,CM$510=1,$D67&lt;&gt;служ!$AF$3),0,1)</f>
        <v>1</v>
      </c>
      <c r="CN67" s="166">
        <f>IF(AND(ISBLANK(AS67),$AY67=1,CN$510=1,$D67&lt;&gt;служ!$AF$3),0,1)</f>
        <v>1</v>
      </c>
      <c r="CO67" s="166">
        <f>IF(AND(ISBLANK(AT67),$AY67=1,CO$510=1,$D67&lt;&gt;служ!$AF$3),0,1)</f>
        <v>1</v>
      </c>
      <c r="CP67" s="2">
        <f t="shared" si="16"/>
        <v>1</v>
      </c>
      <c r="CQ67" s="2">
        <v>1</v>
      </c>
      <c r="CR67" s="161" t="s">
        <v>450</v>
      </c>
      <c r="CS67" s="161" t="s">
        <v>359</v>
      </c>
      <c r="CT67" s="161">
        <v>5</v>
      </c>
      <c r="CU67" s="167">
        <f t="shared" si="7"/>
        <v>18</v>
      </c>
      <c r="CV67" s="28">
        <f t="shared" si="8"/>
        <v>1</v>
      </c>
      <c r="CW67" s="28">
        <f t="shared" si="9"/>
        <v>1</v>
      </c>
      <c r="CX67" s="28">
        <f t="shared" si="10"/>
        <v>1</v>
      </c>
      <c r="CY67" s="20">
        <f t="shared" si="11"/>
        <v>1</v>
      </c>
      <c r="CZ67" s="20">
        <f t="shared" si="12"/>
        <v>1</v>
      </c>
    </row>
    <row r="68" spans="2:104" s="20" customFormat="1">
      <c r="B68" s="107">
        <v>59</v>
      </c>
      <c r="C68" s="25">
        <v>6059</v>
      </c>
      <c r="D68" s="108">
        <v>4</v>
      </c>
      <c r="E68" s="168"/>
      <c r="F68" s="169"/>
      <c r="G68" s="161">
        <v>2</v>
      </c>
      <c r="H68" s="161">
        <v>1</v>
      </c>
      <c r="I68" s="161">
        <v>1</v>
      </c>
      <c r="J68" s="161">
        <v>3</v>
      </c>
      <c r="K68" s="161" t="s">
        <v>17</v>
      </c>
      <c r="L68" s="161">
        <v>1</v>
      </c>
      <c r="M68" s="161" t="s">
        <v>17</v>
      </c>
      <c r="N68" s="161">
        <v>1</v>
      </c>
      <c r="O68" s="161">
        <v>0</v>
      </c>
      <c r="P68" s="161" t="s">
        <v>19</v>
      </c>
      <c r="Q68" s="161">
        <v>2</v>
      </c>
      <c r="R68" s="161" t="s">
        <v>16</v>
      </c>
      <c r="S68" s="161">
        <v>1</v>
      </c>
      <c r="T68" s="161">
        <v>1</v>
      </c>
      <c r="U68" s="161" t="s">
        <v>427</v>
      </c>
      <c r="V68" s="161">
        <v>1</v>
      </c>
      <c r="W68" s="161">
        <v>2</v>
      </c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3">
        <f>IF(AND(AY68=0,(COUNTIF(D68:AT68,"*")+COUNTIF(D68:AT68,"&lt;9")+COUNTIF(CR68:CT68,"*")+COUNTIF(CR68:CT68,"&lt;9")-COUNTIF(D68,служ!$AF$3))&gt;0),0,1)</f>
        <v>1</v>
      </c>
      <c r="AV68" s="163">
        <f t="shared" si="13"/>
        <v>1</v>
      </c>
      <c r="AW68" s="163">
        <f t="shared" si="14"/>
        <v>1</v>
      </c>
      <c r="AX68" s="164">
        <f>IF(OR(F68="",F68=служ!$AF$3),0,1)</f>
        <v>0</v>
      </c>
      <c r="AY68" s="164">
        <f>IF(OR(D68="",D68=служ!$AF$3),0,1)</f>
        <v>1</v>
      </c>
      <c r="AZ68" s="165">
        <f t="shared" si="15"/>
        <v>1</v>
      </c>
      <c r="BA68" s="166">
        <f t="shared" si="5"/>
        <v>1</v>
      </c>
      <c r="BB68" s="166">
        <f>IF(AND(ISBLANK(G68),$AY68=1,BB$510=1,$D68&lt;&gt;служ!$AF$3),0,1)</f>
        <v>1</v>
      </c>
      <c r="BC68" s="166">
        <f>IF(AND(ISBLANK(H68),$AY68=1,BC$510=1,$D68&lt;&gt;служ!$AF$3),0,1)</f>
        <v>1</v>
      </c>
      <c r="BD68" s="166">
        <f>IF(AND(ISBLANK(I68),$AY68=1,BD$510=1,$D68&lt;&gt;служ!$AF$3),0,1)</f>
        <v>1</v>
      </c>
      <c r="BE68" s="166">
        <f>IF(AND(ISBLANK(J68),$AY68=1,BE$510=1,$D68&lt;&gt;служ!$AF$3),0,1)</f>
        <v>1</v>
      </c>
      <c r="BF68" s="166">
        <f>IF(AND(ISBLANK(K68),$AY68=1,BF$510=1,$D68&lt;&gt;служ!$AF$3,J68&lt;&gt;"X"),0,1)</f>
        <v>1</v>
      </c>
      <c r="BG68" s="166">
        <f>IF(AND(ISBLANK(L68),$AY68=1,BG$510=1,$D68&lt;&gt;служ!$AF$3),0,1)</f>
        <v>1</v>
      </c>
      <c r="BH68" s="166">
        <f>IF(AND(ISBLANK(M68),$AY68=1,BH$510=1,$D68&lt;&gt;служ!$AF$3,L68&lt;&gt;"X"),0,1)</f>
        <v>1</v>
      </c>
      <c r="BI68" s="166">
        <f>IF(AND(ISBLANK(N68),$AY68=1,BI$510=1,$D68&lt;&gt;служ!$AF$3),0,1)</f>
        <v>1</v>
      </c>
      <c r="BJ68" s="166">
        <f>IF(AND(ISBLANK(O68),$AY68=1,BJ$510=1,$D68&lt;&gt;служ!$AF$3),0,1)</f>
        <v>1</v>
      </c>
      <c r="BK68" s="166">
        <f>IF(AND(ISBLANK(P68),$AY68=1,BK$510=1,$D68&lt;&gt;служ!$AF$3,OR(N68&lt;&gt;"X",O68&lt;&gt;"X")),0,1)</f>
        <v>1</v>
      </c>
      <c r="BL68" s="166">
        <f>IF(AND(ISBLANK(Q68),$AY68=1,BL$510=1,$D68&lt;&gt;служ!$AF$3),0,1)</f>
        <v>1</v>
      </c>
      <c r="BM68" s="166">
        <f>IF(AND(ISBLANK(R68),$AY68=1,BM$510=1,$D68&lt;&gt;служ!$AF$3,Q68&lt;&gt;"X"),0,1)</f>
        <v>1</v>
      </c>
      <c r="BN68" s="166">
        <f>IF(AND(ISBLANK(S68),$AY68=1,BN$510=1,$D68&lt;&gt;служ!$AF$3),0,1)</f>
        <v>1</v>
      </c>
      <c r="BO68" s="166">
        <f>IF(AND(ISBLANK(T68),$AY68=1,BO$510=1,$D68&lt;&gt;служ!$AF$3),0,1)</f>
        <v>1</v>
      </c>
      <c r="BP68" s="166">
        <f>IF(AND(ISBLANK(U68),$AY68=1,BP$510=1,$D68&lt;&gt;служ!$AF$3,T68&lt;&gt;"X"),0,1)</f>
        <v>1</v>
      </c>
      <c r="BQ68" s="166">
        <f>IF(AND(ISBLANK(V68),$AY68=1,BQ$510=1,$D68&lt;&gt;служ!$AF$3),0,1)</f>
        <v>1</v>
      </c>
      <c r="BR68" s="166">
        <f>IF(AND(ISBLANK(W68),$AY68=1,BR$510=1,$D68&lt;&gt;служ!$AF$3),0,1)</f>
        <v>1</v>
      </c>
      <c r="BS68" s="166">
        <f>IF(AND(ISBLANK(X68),$AY68=1,BS$510=1,$D68&lt;&gt;служ!$AF$3),0,1)</f>
        <v>1</v>
      </c>
      <c r="BT68" s="166">
        <f>IF(AND(ISBLANK(Y68),$AY68=1,BT$510=1,$D68&lt;&gt;служ!$AF$3),0,1)</f>
        <v>1</v>
      </c>
      <c r="BU68" s="166">
        <f>IF(AND(ISBLANK(Z68),$AY68=1,BU$510=1,$D68&lt;&gt;служ!$AF$3),0,1)</f>
        <v>1</v>
      </c>
      <c r="BV68" s="166">
        <f>IF(AND(ISBLANK(AA68),$AY68=1,BV$510=1,$D68&lt;&gt;служ!$AF$3),0,1)</f>
        <v>1</v>
      </c>
      <c r="BW68" s="166">
        <f>IF(AND(ISBLANK(AB68),$AY68=1,BW$510=1,$D68&lt;&gt;служ!$AF$3),0,1)</f>
        <v>1</v>
      </c>
      <c r="BX68" s="166">
        <f>IF(AND(ISBLANK(AC68),$AY68=1,BX$510=1,$D68&lt;&gt;служ!$AF$3),0,1)</f>
        <v>1</v>
      </c>
      <c r="BY68" s="166">
        <f>IF(AND(ISBLANK(AD68),$AY68=1,BY$510=1,$D68&lt;&gt;служ!$AF$3),0,1)</f>
        <v>1</v>
      </c>
      <c r="BZ68" s="166">
        <f>IF(AND(ISBLANK(AE68),$AY68=1,BZ$510=1,$D68&lt;&gt;служ!$AF$3),0,1)</f>
        <v>1</v>
      </c>
      <c r="CA68" s="166">
        <f>IF(AND(ISBLANK(AF68),$AY68=1,CA$510=1,$D68&lt;&gt;служ!$AF$3),0,1)</f>
        <v>1</v>
      </c>
      <c r="CB68" s="166">
        <f>IF(AND(ISBLANK(AG68),$AY68=1,CB$510=1,$D68&lt;&gt;служ!$AF$3),0,1)</f>
        <v>1</v>
      </c>
      <c r="CC68" s="166">
        <f>IF(AND(ISBLANK(AH68),$AY68=1,CC$510=1,$D68&lt;&gt;служ!$AF$3),0,1)</f>
        <v>1</v>
      </c>
      <c r="CD68" s="166">
        <f>IF(AND(ISBLANK(AI68),$AY68=1,CD$510=1,$D68&lt;&gt;служ!$AF$3),0,1)</f>
        <v>1</v>
      </c>
      <c r="CE68" s="166">
        <f>IF(AND(ISBLANK(AJ68),$AY68=1,CE$510=1,$D68&lt;&gt;служ!$AF$3),0,1)</f>
        <v>1</v>
      </c>
      <c r="CF68" s="166">
        <f>IF(AND(ISBLANK(AK68),$AY68=1,CF$510=1,$D68&lt;&gt;служ!$AF$3),0,1)</f>
        <v>1</v>
      </c>
      <c r="CG68" s="166">
        <f>IF(AND(ISBLANK(AL68),$AY68=1,CG$510=1,$D68&lt;&gt;служ!$AF$3),0,1)</f>
        <v>1</v>
      </c>
      <c r="CH68" s="166">
        <f>IF(AND(ISBLANK(AM68),$AY68=1,CH$510=1,$D68&lt;&gt;служ!$AF$3),0,1)</f>
        <v>1</v>
      </c>
      <c r="CI68" s="166">
        <f>IF(AND(ISBLANK(AN68),$AY68=1,CI$510=1,$D68&lt;&gt;служ!$AF$3),0,1)</f>
        <v>1</v>
      </c>
      <c r="CJ68" s="166">
        <f>IF(AND(ISBLANK(AO68),$AY68=1,CJ$510=1,$D68&lt;&gt;служ!$AF$3),0,1)</f>
        <v>1</v>
      </c>
      <c r="CK68" s="166">
        <f>IF(AND(ISBLANK(AP68),$AY68=1,CK$510=1,$D68&lt;&gt;служ!$AF$3),0,1)</f>
        <v>1</v>
      </c>
      <c r="CL68" s="166">
        <f>IF(AND(ISBLANK(AQ68),$AY68=1,CL$510=1,$D68&lt;&gt;служ!$AF$3),0,1)</f>
        <v>1</v>
      </c>
      <c r="CM68" s="166">
        <f>IF(AND(ISBLANK(AR68),$AY68=1,CM$510=1,$D68&lt;&gt;служ!$AF$3),0,1)</f>
        <v>1</v>
      </c>
      <c r="CN68" s="166">
        <f>IF(AND(ISBLANK(AS68),$AY68=1,CN$510=1,$D68&lt;&gt;служ!$AF$3),0,1)</f>
        <v>1</v>
      </c>
      <c r="CO68" s="166">
        <f>IF(AND(ISBLANK(AT68),$AY68=1,CO$510=1,$D68&lt;&gt;служ!$AF$3),0,1)</f>
        <v>1</v>
      </c>
      <c r="CP68" s="2">
        <f t="shared" si="16"/>
        <v>1</v>
      </c>
      <c r="CQ68" s="2">
        <v>1</v>
      </c>
      <c r="CR68" s="161" t="s">
        <v>450</v>
      </c>
      <c r="CS68" s="161" t="s">
        <v>360</v>
      </c>
      <c r="CT68" s="161">
        <v>4</v>
      </c>
      <c r="CU68" s="167">
        <f t="shared" si="7"/>
        <v>16</v>
      </c>
      <c r="CV68" s="28">
        <f t="shared" si="8"/>
        <v>1</v>
      </c>
      <c r="CW68" s="28">
        <f t="shared" si="9"/>
        <v>1</v>
      </c>
      <c r="CX68" s="28">
        <f t="shared" si="10"/>
        <v>1</v>
      </c>
      <c r="CY68" s="20">
        <f t="shared" si="11"/>
        <v>1</v>
      </c>
      <c r="CZ68" s="20">
        <f t="shared" si="12"/>
        <v>1</v>
      </c>
    </row>
    <row r="69" spans="2:104" s="20" customFormat="1">
      <c r="B69" s="107">
        <v>60</v>
      </c>
      <c r="C69" s="25">
        <v>6060</v>
      </c>
      <c r="D69" s="108">
        <v>3</v>
      </c>
      <c r="E69" s="168"/>
      <c r="F69" s="169"/>
      <c r="G69" s="161">
        <v>2</v>
      </c>
      <c r="H69" s="161">
        <v>1</v>
      </c>
      <c r="I69" s="161">
        <v>1</v>
      </c>
      <c r="J69" s="161">
        <v>3</v>
      </c>
      <c r="K69" s="161" t="s">
        <v>17</v>
      </c>
      <c r="L69" s="161">
        <v>1</v>
      </c>
      <c r="M69" s="161" t="s">
        <v>17</v>
      </c>
      <c r="N69" s="161">
        <v>1</v>
      </c>
      <c r="O69" s="161">
        <v>1</v>
      </c>
      <c r="P69" s="161" t="s">
        <v>19</v>
      </c>
      <c r="Q69" s="161">
        <v>2</v>
      </c>
      <c r="R69" s="161" t="s">
        <v>16</v>
      </c>
      <c r="S69" s="161">
        <v>1</v>
      </c>
      <c r="T69" s="161">
        <v>1</v>
      </c>
      <c r="U69" s="161" t="s">
        <v>427</v>
      </c>
      <c r="V69" s="161">
        <v>1</v>
      </c>
      <c r="W69" s="161">
        <v>2</v>
      </c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3">
        <f>IF(AND(AY69=0,(COUNTIF(D69:AT69,"*")+COUNTIF(D69:AT69,"&lt;9")+COUNTIF(CR69:CT69,"*")+COUNTIF(CR69:CT69,"&lt;9")-COUNTIF(D69,служ!$AF$3))&gt;0),0,1)</f>
        <v>1</v>
      </c>
      <c r="AV69" s="163">
        <f t="shared" si="13"/>
        <v>1</v>
      </c>
      <c r="AW69" s="163">
        <f t="shared" si="14"/>
        <v>1</v>
      </c>
      <c r="AX69" s="164">
        <f>IF(OR(F69="",F69=служ!$AF$3),0,1)</f>
        <v>0</v>
      </c>
      <c r="AY69" s="164">
        <f>IF(OR(D69="",D69=служ!$AF$3),0,1)</f>
        <v>1</v>
      </c>
      <c r="AZ69" s="165">
        <f t="shared" si="15"/>
        <v>1</v>
      </c>
      <c r="BA69" s="166">
        <f t="shared" si="5"/>
        <v>1</v>
      </c>
      <c r="BB69" s="166">
        <f>IF(AND(ISBLANK(G69),$AY69=1,BB$510=1,$D69&lt;&gt;служ!$AF$3),0,1)</f>
        <v>1</v>
      </c>
      <c r="BC69" s="166">
        <f>IF(AND(ISBLANK(H69),$AY69=1,BC$510=1,$D69&lt;&gt;служ!$AF$3),0,1)</f>
        <v>1</v>
      </c>
      <c r="BD69" s="166">
        <f>IF(AND(ISBLANK(I69),$AY69=1,BD$510=1,$D69&lt;&gt;служ!$AF$3),0,1)</f>
        <v>1</v>
      </c>
      <c r="BE69" s="166">
        <f>IF(AND(ISBLANK(J69),$AY69=1,BE$510=1,$D69&lt;&gt;служ!$AF$3),0,1)</f>
        <v>1</v>
      </c>
      <c r="BF69" s="166">
        <f>IF(AND(ISBLANK(K69),$AY69=1,BF$510=1,$D69&lt;&gt;служ!$AF$3,J69&lt;&gt;"X"),0,1)</f>
        <v>1</v>
      </c>
      <c r="BG69" s="166">
        <f>IF(AND(ISBLANK(L69),$AY69=1,BG$510=1,$D69&lt;&gt;служ!$AF$3),0,1)</f>
        <v>1</v>
      </c>
      <c r="BH69" s="166">
        <f>IF(AND(ISBLANK(M69),$AY69=1,BH$510=1,$D69&lt;&gt;служ!$AF$3,L69&lt;&gt;"X"),0,1)</f>
        <v>1</v>
      </c>
      <c r="BI69" s="166">
        <f>IF(AND(ISBLANK(N69),$AY69=1,BI$510=1,$D69&lt;&gt;служ!$AF$3),0,1)</f>
        <v>1</v>
      </c>
      <c r="BJ69" s="166">
        <f>IF(AND(ISBLANK(O69),$AY69=1,BJ$510=1,$D69&lt;&gt;служ!$AF$3),0,1)</f>
        <v>1</v>
      </c>
      <c r="BK69" s="166">
        <f>IF(AND(ISBLANK(P69),$AY69=1,BK$510=1,$D69&lt;&gt;служ!$AF$3,OR(N69&lt;&gt;"X",O69&lt;&gt;"X")),0,1)</f>
        <v>1</v>
      </c>
      <c r="BL69" s="166">
        <f>IF(AND(ISBLANK(Q69),$AY69=1,BL$510=1,$D69&lt;&gt;служ!$AF$3),0,1)</f>
        <v>1</v>
      </c>
      <c r="BM69" s="166">
        <f>IF(AND(ISBLANK(R69),$AY69=1,BM$510=1,$D69&lt;&gt;служ!$AF$3,Q69&lt;&gt;"X"),0,1)</f>
        <v>1</v>
      </c>
      <c r="BN69" s="166">
        <f>IF(AND(ISBLANK(S69),$AY69=1,BN$510=1,$D69&lt;&gt;служ!$AF$3),0,1)</f>
        <v>1</v>
      </c>
      <c r="BO69" s="166">
        <f>IF(AND(ISBLANK(T69),$AY69=1,BO$510=1,$D69&lt;&gt;служ!$AF$3),0,1)</f>
        <v>1</v>
      </c>
      <c r="BP69" s="166">
        <f>IF(AND(ISBLANK(U69),$AY69=1,BP$510=1,$D69&lt;&gt;служ!$AF$3,T69&lt;&gt;"X"),0,1)</f>
        <v>1</v>
      </c>
      <c r="BQ69" s="166">
        <f>IF(AND(ISBLANK(V69),$AY69=1,BQ$510=1,$D69&lt;&gt;служ!$AF$3),0,1)</f>
        <v>1</v>
      </c>
      <c r="BR69" s="166">
        <f>IF(AND(ISBLANK(W69),$AY69=1,BR$510=1,$D69&lt;&gt;служ!$AF$3),0,1)</f>
        <v>1</v>
      </c>
      <c r="BS69" s="166">
        <f>IF(AND(ISBLANK(X69),$AY69=1,BS$510=1,$D69&lt;&gt;служ!$AF$3),0,1)</f>
        <v>1</v>
      </c>
      <c r="BT69" s="166">
        <f>IF(AND(ISBLANK(Y69),$AY69=1,BT$510=1,$D69&lt;&gt;служ!$AF$3),0,1)</f>
        <v>1</v>
      </c>
      <c r="BU69" s="166">
        <f>IF(AND(ISBLANK(Z69),$AY69=1,BU$510=1,$D69&lt;&gt;служ!$AF$3),0,1)</f>
        <v>1</v>
      </c>
      <c r="BV69" s="166">
        <f>IF(AND(ISBLANK(AA69),$AY69=1,BV$510=1,$D69&lt;&gt;служ!$AF$3),0,1)</f>
        <v>1</v>
      </c>
      <c r="BW69" s="166">
        <f>IF(AND(ISBLANK(AB69),$AY69=1,BW$510=1,$D69&lt;&gt;служ!$AF$3),0,1)</f>
        <v>1</v>
      </c>
      <c r="BX69" s="166">
        <f>IF(AND(ISBLANK(AC69),$AY69=1,BX$510=1,$D69&lt;&gt;служ!$AF$3),0,1)</f>
        <v>1</v>
      </c>
      <c r="BY69" s="166">
        <f>IF(AND(ISBLANK(AD69),$AY69=1,BY$510=1,$D69&lt;&gt;служ!$AF$3),0,1)</f>
        <v>1</v>
      </c>
      <c r="BZ69" s="166">
        <f>IF(AND(ISBLANK(AE69),$AY69=1,BZ$510=1,$D69&lt;&gt;служ!$AF$3),0,1)</f>
        <v>1</v>
      </c>
      <c r="CA69" s="166">
        <f>IF(AND(ISBLANK(AF69),$AY69=1,CA$510=1,$D69&lt;&gt;служ!$AF$3),0,1)</f>
        <v>1</v>
      </c>
      <c r="CB69" s="166">
        <f>IF(AND(ISBLANK(AG69),$AY69=1,CB$510=1,$D69&lt;&gt;служ!$AF$3),0,1)</f>
        <v>1</v>
      </c>
      <c r="CC69" s="166">
        <f>IF(AND(ISBLANK(AH69),$AY69=1,CC$510=1,$D69&lt;&gt;служ!$AF$3),0,1)</f>
        <v>1</v>
      </c>
      <c r="CD69" s="166">
        <f>IF(AND(ISBLANK(AI69),$AY69=1,CD$510=1,$D69&lt;&gt;служ!$AF$3),0,1)</f>
        <v>1</v>
      </c>
      <c r="CE69" s="166">
        <f>IF(AND(ISBLANK(AJ69),$AY69=1,CE$510=1,$D69&lt;&gt;служ!$AF$3),0,1)</f>
        <v>1</v>
      </c>
      <c r="CF69" s="166">
        <f>IF(AND(ISBLANK(AK69),$AY69=1,CF$510=1,$D69&lt;&gt;служ!$AF$3),0,1)</f>
        <v>1</v>
      </c>
      <c r="CG69" s="166">
        <f>IF(AND(ISBLANK(AL69),$AY69=1,CG$510=1,$D69&lt;&gt;служ!$AF$3),0,1)</f>
        <v>1</v>
      </c>
      <c r="CH69" s="166">
        <f>IF(AND(ISBLANK(AM69),$AY69=1,CH$510=1,$D69&lt;&gt;служ!$AF$3),0,1)</f>
        <v>1</v>
      </c>
      <c r="CI69" s="166">
        <f>IF(AND(ISBLANK(AN69),$AY69=1,CI$510=1,$D69&lt;&gt;служ!$AF$3),0,1)</f>
        <v>1</v>
      </c>
      <c r="CJ69" s="166">
        <f>IF(AND(ISBLANK(AO69),$AY69=1,CJ$510=1,$D69&lt;&gt;служ!$AF$3),0,1)</f>
        <v>1</v>
      </c>
      <c r="CK69" s="166">
        <f>IF(AND(ISBLANK(AP69),$AY69=1,CK$510=1,$D69&lt;&gt;служ!$AF$3),0,1)</f>
        <v>1</v>
      </c>
      <c r="CL69" s="166">
        <f>IF(AND(ISBLANK(AQ69),$AY69=1,CL$510=1,$D69&lt;&gt;служ!$AF$3),0,1)</f>
        <v>1</v>
      </c>
      <c r="CM69" s="166">
        <f>IF(AND(ISBLANK(AR69),$AY69=1,CM$510=1,$D69&lt;&gt;служ!$AF$3),0,1)</f>
        <v>1</v>
      </c>
      <c r="CN69" s="166">
        <f>IF(AND(ISBLANK(AS69),$AY69=1,CN$510=1,$D69&lt;&gt;служ!$AF$3),0,1)</f>
        <v>1</v>
      </c>
      <c r="CO69" s="166">
        <f>IF(AND(ISBLANK(AT69),$AY69=1,CO$510=1,$D69&lt;&gt;служ!$AF$3),0,1)</f>
        <v>1</v>
      </c>
      <c r="CP69" s="2">
        <f t="shared" si="16"/>
        <v>1</v>
      </c>
      <c r="CQ69" s="2">
        <v>1</v>
      </c>
      <c r="CR69" s="161" t="s">
        <v>451</v>
      </c>
      <c r="CS69" s="161" t="s">
        <v>360</v>
      </c>
      <c r="CT69" s="161">
        <v>4</v>
      </c>
      <c r="CU69" s="167">
        <f t="shared" si="7"/>
        <v>17</v>
      </c>
      <c r="CV69" s="28">
        <f t="shared" si="8"/>
        <v>1</v>
      </c>
      <c r="CW69" s="28">
        <f t="shared" si="9"/>
        <v>1</v>
      </c>
      <c r="CX69" s="28">
        <f t="shared" si="10"/>
        <v>1</v>
      </c>
      <c r="CY69" s="20">
        <f t="shared" si="11"/>
        <v>1</v>
      </c>
      <c r="CZ69" s="20">
        <f t="shared" si="12"/>
        <v>1</v>
      </c>
    </row>
    <row r="70" spans="2:104" s="20" customFormat="1">
      <c r="B70" s="107">
        <v>61</v>
      </c>
      <c r="C70" s="25">
        <v>6061</v>
      </c>
      <c r="D70" s="108">
        <v>3</v>
      </c>
      <c r="E70" s="168"/>
      <c r="F70" s="169"/>
      <c r="G70" s="161">
        <v>2</v>
      </c>
      <c r="H70" s="161">
        <v>1</v>
      </c>
      <c r="I70" s="161">
        <v>3</v>
      </c>
      <c r="J70" s="161">
        <v>1</v>
      </c>
      <c r="K70" s="161" t="s">
        <v>17</v>
      </c>
      <c r="L70" s="161">
        <v>1</v>
      </c>
      <c r="M70" s="161" t="s">
        <v>17</v>
      </c>
      <c r="N70" s="161">
        <v>1</v>
      </c>
      <c r="O70" s="161">
        <v>2</v>
      </c>
      <c r="P70" s="161" t="s">
        <v>16</v>
      </c>
      <c r="Q70" s="161">
        <v>0</v>
      </c>
      <c r="R70" s="161" t="s">
        <v>16</v>
      </c>
      <c r="S70" s="161">
        <v>1</v>
      </c>
      <c r="T70" s="161">
        <v>1</v>
      </c>
      <c r="U70" s="161" t="s">
        <v>427</v>
      </c>
      <c r="V70" s="161">
        <v>1</v>
      </c>
      <c r="W70" s="161">
        <v>2</v>
      </c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3">
        <f>IF(AND(AY70=0,(COUNTIF(D70:AT70,"*")+COUNTIF(D70:AT70,"&lt;9")+COUNTIF(CR70:CT70,"*")+COUNTIF(CR70:CT70,"&lt;9")-COUNTIF(D70,служ!$AF$3))&gt;0),0,1)</f>
        <v>1</v>
      </c>
      <c r="AV70" s="163">
        <f t="shared" si="13"/>
        <v>1</v>
      </c>
      <c r="AW70" s="163">
        <f t="shared" si="14"/>
        <v>1</v>
      </c>
      <c r="AX70" s="164">
        <f>IF(OR(F70="",F70=служ!$AF$3),0,1)</f>
        <v>0</v>
      </c>
      <c r="AY70" s="164">
        <f>IF(OR(D70="",D70=служ!$AF$3),0,1)</f>
        <v>1</v>
      </c>
      <c r="AZ70" s="165">
        <f t="shared" si="15"/>
        <v>1</v>
      </c>
      <c r="BA70" s="166">
        <f t="shared" si="5"/>
        <v>1</v>
      </c>
      <c r="BB70" s="166">
        <f>IF(AND(ISBLANK(G70),$AY70=1,BB$510=1,$D70&lt;&gt;служ!$AF$3),0,1)</f>
        <v>1</v>
      </c>
      <c r="BC70" s="166">
        <f>IF(AND(ISBLANK(H70),$AY70=1,BC$510=1,$D70&lt;&gt;служ!$AF$3),0,1)</f>
        <v>1</v>
      </c>
      <c r="BD70" s="166">
        <f>IF(AND(ISBLANK(I70),$AY70=1,BD$510=1,$D70&lt;&gt;служ!$AF$3),0,1)</f>
        <v>1</v>
      </c>
      <c r="BE70" s="166">
        <f>IF(AND(ISBLANK(J70),$AY70=1,BE$510=1,$D70&lt;&gt;служ!$AF$3),0,1)</f>
        <v>1</v>
      </c>
      <c r="BF70" s="166">
        <f>IF(AND(ISBLANK(K70),$AY70=1,BF$510=1,$D70&lt;&gt;служ!$AF$3,J70&lt;&gt;"X"),0,1)</f>
        <v>1</v>
      </c>
      <c r="BG70" s="166">
        <f>IF(AND(ISBLANK(L70),$AY70=1,BG$510=1,$D70&lt;&gt;служ!$AF$3),0,1)</f>
        <v>1</v>
      </c>
      <c r="BH70" s="166">
        <f>IF(AND(ISBLANK(M70),$AY70=1,BH$510=1,$D70&lt;&gt;служ!$AF$3,L70&lt;&gt;"X"),0,1)</f>
        <v>1</v>
      </c>
      <c r="BI70" s="166">
        <f>IF(AND(ISBLANK(N70),$AY70=1,BI$510=1,$D70&lt;&gt;служ!$AF$3),0,1)</f>
        <v>1</v>
      </c>
      <c r="BJ70" s="166">
        <f>IF(AND(ISBLANK(O70),$AY70=1,BJ$510=1,$D70&lt;&gt;служ!$AF$3),0,1)</f>
        <v>1</v>
      </c>
      <c r="BK70" s="166">
        <f>IF(AND(ISBLANK(P70),$AY70=1,BK$510=1,$D70&lt;&gt;служ!$AF$3,OR(N70&lt;&gt;"X",O70&lt;&gt;"X")),0,1)</f>
        <v>1</v>
      </c>
      <c r="BL70" s="166">
        <f>IF(AND(ISBLANK(Q70),$AY70=1,BL$510=1,$D70&lt;&gt;служ!$AF$3),0,1)</f>
        <v>1</v>
      </c>
      <c r="BM70" s="166">
        <f>IF(AND(ISBLANK(R70),$AY70=1,BM$510=1,$D70&lt;&gt;служ!$AF$3,Q70&lt;&gt;"X"),0,1)</f>
        <v>1</v>
      </c>
      <c r="BN70" s="166">
        <f>IF(AND(ISBLANK(S70),$AY70=1,BN$510=1,$D70&lt;&gt;служ!$AF$3),0,1)</f>
        <v>1</v>
      </c>
      <c r="BO70" s="166">
        <f>IF(AND(ISBLANK(T70),$AY70=1,BO$510=1,$D70&lt;&gt;служ!$AF$3),0,1)</f>
        <v>1</v>
      </c>
      <c r="BP70" s="166">
        <f>IF(AND(ISBLANK(U70),$AY70=1,BP$510=1,$D70&lt;&gt;служ!$AF$3,T70&lt;&gt;"X"),0,1)</f>
        <v>1</v>
      </c>
      <c r="BQ70" s="166">
        <f>IF(AND(ISBLANK(V70),$AY70=1,BQ$510=1,$D70&lt;&gt;служ!$AF$3),0,1)</f>
        <v>1</v>
      </c>
      <c r="BR70" s="166">
        <f>IF(AND(ISBLANK(W70),$AY70=1,BR$510=1,$D70&lt;&gt;служ!$AF$3),0,1)</f>
        <v>1</v>
      </c>
      <c r="BS70" s="166">
        <f>IF(AND(ISBLANK(X70),$AY70=1,BS$510=1,$D70&lt;&gt;служ!$AF$3),0,1)</f>
        <v>1</v>
      </c>
      <c r="BT70" s="166">
        <f>IF(AND(ISBLANK(Y70),$AY70=1,BT$510=1,$D70&lt;&gt;служ!$AF$3),0,1)</f>
        <v>1</v>
      </c>
      <c r="BU70" s="166">
        <f>IF(AND(ISBLANK(Z70),$AY70=1,BU$510=1,$D70&lt;&gt;служ!$AF$3),0,1)</f>
        <v>1</v>
      </c>
      <c r="BV70" s="166">
        <f>IF(AND(ISBLANK(AA70),$AY70=1,BV$510=1,$D70&lt;&gt;служ!$AF$3),0,1)</f>
        <v>1</v>
      </c>
      <c r="BW70" s="166">
        <f>IF(AND(ISBLANK(AB70),$AY70=1,BW$510=1,$D70&lt;&gt;служ!$AF$3),0,1)</f>
        <v>1</v>
      </c>
      <c r="BX70" s="166">
        <f>IF(AND(ISBLANK(AC70),$AY70=1,BX$510=1,$D70&lt;&gt;служ!$AF$3),0,1)</f>
        <v>1</v>
      </c>
      <c r="BY70" s="166">
        <f>IF(AND(ISBLANK(AD70),$AY70=1,BY$510=1,$D70&lt;&gt;служ!$AF$3),0,1)</f>
        <v>1</v>
      </c>
      <c r="BZ70" s="166">
        <f>IF(AND(ISBLANK(AE70),$AY70=1,BZ$510=1,$D70&lt;&gt;служ!$AF$3),0,1)</f>
        <v>1</v>
      </c>
      <c r="CA70" s="166">
        <f>IF(AND(ISBLANK(AF70),$AY70=1,CA$510=1,$D70&lt;&gt;служ!$AF$3),0,1)</f>
        <v>1</v>
      </c>
      <c r="CB70" s="166">
        <f>IF(AND(ISBLANK(AG70),$AY70=1,CB$510=1,$D70&lt;&gt;служ!$AF$3),0,1)</f>
        <v>1</v>
      </c>
      <c r="CC70" s="166">
        <f>IF(AND(ISBLANK(AH70),$AY70=1,CC$510=1,$D70&lt;&gt;служ!$AF$3),0,1)</f>
        <v>1</v>
      </c>
      <c r="CD70" s="166">
        <f>IF(AND(ISBLANK(AI70),$AY70=1,CD$510=1,$D70&lt;&gt;служ!$AF$3),0,1)</f>
        <v>1</v>
      </c>
      <c r="CE70" s="166">
        <f>IF(AND(ISBLANK(AJ70),$AY70=1,CE$510=1,$D70&lt;&gt;служ!$AF$3),0,1)</f>
        <v>1</v>
      </c>
      <c r="CF70" s="166">
        <f>IF(AND(ISBLANK(AK70),$AY70=1,CF$510=1,$D70&lt;&gt;служ!$AF$3),0,1)</f>
        <v>1</v>
      </c>
      <c r="CG70" s="166">
        <f>IF(AND(ISBLANK(AL70),$AY70=1,CG$510=1,$D70&lt;&gt;служ!$AF$3),0,1)</f>
        <v>1</v>
      </c>
      <c r="CH70" s="166">
        <f>IF(AND(ISBLANK(AM70),$AY70=1,CH$510=1,$D70&lt;&gt;служ!$AF$3),0,1)</f>
        <v>1</v>
      </c>
      <c r="CI70" s="166">
        <f>IF(AND(ISBLANK(AN70),$AY70=1,CI$510=1,$D70&lt;&gt;служ!$AF$3),0,1)</f>
        <v>1</v>
      </c>
      <c r="CJ70" s="166">
        <f>IF(AND(ISBLANK(AO70),$AY70=1,CJ$510=1,$D70&lt;&gt;служ!$AF$3),0,1)</f>
        <v>1</v>
      </c>
      <c r="CK70" s="166">
        <f>IF(AND(ISBLANK(AP70),$AY70=1,CK$510=1,$D70&lt;&gt;служ!$AF$3),0,1)</f>
        <v>1</v>
      </c>
      <c r="CL70" s="166">
        <f>IF(AND(ISBLANK(AQ70),$AY70=1,CL$510=1,$D70&lt;&gt;служ!$AF$3),0,1)</f>
        <v>1</v>
      </c>
      <c r="CM70" s="166">
        <f>IF(AND(ISBLANK(AR70),$AY70=1,CM$510=1,$D70&lt;&gt;служ!$AF$3),0,1)</f>
        <v>1</v>
      </c>
      <c r="CN70" s="166">
        <f>IF(AND(ISBLANK(AS70),$AY70=1,CN$510=1,$D70&lt;&gt;служ!$AF$3),0,1)</f>
        <v>1</v>
      </c>
      <c r="CO70" s="166">
        <f>IF(AND(ISBLANK(AT70),$AY70=1,CO$510=1,$D70&lt;&gt;служ!$AF$3),0,1)</f>
        <v>1</v>
      </c>
      <c r="CP70" s="2">
        <f t="shared" si="16"/>
        <v>1</v>
      </c>
      <c r="CQ70" s="2">
        <v>1</v>
      </c>
      <c r="CR70" s="161" t="s">
        <v>451</v>
      </c>
      <c r="CS70" s="161" t="s">
        <v>360</v>
      </c>
      <c r="CT70" s="161">
        <v>4</v>
      </c>
      <c r="CU70" s="167">
        <f t="shared" si="7"/>
        <v>16</v>
      </c>
      <c r="CV70" s="28">
        <f t="shared" si="8"/>
        <v>1</v>
      </c>
      <c r="CW70" s="28">
        <f t="shared" si="9"/>
        <v>1</v>
      </c>
      <c r="CX70" s="28">
        <f t="shared" si="10"/>
        <v>1</v>
      </c>
      <c r="CY70" s="20">
        <f t="shared" si="11"/>
        <v>1</v>
      </c>
      <c r="CZ70" s="20">
        <f t="shared" si="12"/>
        <v>1</v>
      </c>
    </row>
    <row r="71" spans="2:104" s="20" customFormat="1">
      <c r="B71" s="107">
        <v>62</v>
      </c>
      <c r="C71" s="25">
        <v>6062</v>
      </c>
      <c r="D71" s="108">
        <v>4</v>
      </c>
      <c r="E71" s="168"/>
      <c r="F71" s="169"/>
      <c r="G71" s="161">
        <v>2</v>
      </c>
      <c r="H71" s="161">
        <v>1</v>
      </c>
      <c r="I71" s="161">
        <v>1</v>
      </c>
      <c r="J71" s="161">
        <v>3</v>
      </c>
      <c r="K71" s="161" t="s">
        <v>17</v>
      </c>
      <c r="L71" s="161">
        <v>1</v>
      </c>
      <c r="M71" s="161" t="s">
        <v>18</v>
      </c>
      <c r="N71" s="161">
        <v>1</v>
      </c>
      <c r="O71" s="161">
        <v>1</v>
      </c>
      <c r="P71" s="161" t="s">
        <v>16</v>
      </c>
      <c r="Q71" s="161">
        <v>2</v>
      </c>
      <c r="R71" s="161" t="s">
        <v>18</v>
      </c>
      <c r="S71" s="161">
        <v>1</v>
      </c>
      <c r="T71" s="161">
        <v>1</v>
      </c>
      <c r="U71" s="161" t="s">
        <v>427</v>
      </c>
      <c r="V71" s="161">
        <v>1</v>
      </c>
      <c r="W71" s="161">
        <v>2</v>
      </c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3">
        <f>IF(AND(AY71=0,(COUNTIF(D71:AT71,"*")+COUNTIF(D71:AT71,"&lt;9")+COUNTIF(CR71:CT71,"*")+COUNTIF(CR71:CT71,"&lt;9")-COUNTIF(D71,служ!$AF$3))&gt;0),0,1)</f>
        <v>1</v>
      </c>
      <c r="AV71" s="163">
        <f t="shared" si="13"/>
        <v>1</v>
      </c>
      <c r="AW71" s="163">
        <f t="shared" si="14"/>
        <v>1</v>
      </c>
      <c r="AX71" s="164">
        <f>IF(OR(F71="",F71=служ!$AF$3),0,1)</f>
        <v>0</v>
      </c>
      <c r="AY71" s="164">
        <f>IF(OR(D71="",D71=служ!$AF$3),0,1)</f>
        <v>1</v>
      </c>
      <c r="AZ71" s="165">
        <f t="shared" si="15"/>
        <v>1</v>
      </c>
      <c r="BA71" s="166">
        <f t="shared" si="5"/>
        <v>1</v>
      </c>
      <c r="BB71" s="166">
        <f>IF(AND(ISBLANK(G71),$AY71=1,BB$510=1,$D71&lt;&gt;служ!$AF$3),0,1)</f>
        <v>1</v>
      </c>
      <c r="BC71" s="166">
        <f>IF(AND(ISBLANK(H71),$AY71=1,BC$510=1,$D71&lt;&gt;служ!$AF$3),0,1)</f>
        <v>1</v>
      </c>
      <c r="BD71" s="166">
        <f>IF(AND(ISBLANK(I71),$AY71=1,BD$510=1,$D71&lt;&gt;служ!$AF$3),0,1)</f>
        <v>1</v>
      </c>
      <c r="BE71" s="166">
        <f>IF(AND(ISBLANK(J71),$AY71=1,BE$510=1,$D71&lt;&gt;служ!$AF$3),0,1)</f>
        <v>1</v>
      </c>
      <c r="BF71" s="166">
        <f>IF(AND(ISBLANK(K71),$AY71=1,BF$510=1,$D71&lt;&gt;служ!$AF$3,J71&lt;&gt;"X"),0,1)</f>
        <v>1</v>
      </c>
      <c r="BG71" s="166">
        <f>IF(AND(ISBLANK(L71),$AY71=1,BG$510=1,$D71&lt;&gt;служ!$AF$3),0,1)</f>
        <v>1</v>
      </c>
      <c r="BH71" s="166">
        <f>IF(AND(ISBLANK(M71),$AY71=1,BH$510=1,$D71&lt;&gt;служ!$AF$3,L71&lt;&gt;"X"),0,1)</f>
        <v>1</v>
      </c>
      <c r="BI71" s="166">
        <f>IF(AND(ISBLANK(N71),$AY71=1,BI$510=1,$D71&lt;&gt;служ!$AF$3),0,1)</f>
        <v>1</v>
      </c>
      <c r="BJ71" s="166">
        <f>IF(AND(ISBLANK(O71),$AY71=1,BJ$510=1,$D71&lt;&gt;служ!$AF$3),0,1)</f>
        <v>1</v>
      </c>
      <c r="BK71" s="166">
        <f>IF(AND(ISBLANK(P71),$AY71=1,BK$510=1,$D71&lt;&gt;служ!$AF$3,OR(N71&lt;&gt;"X",O71&lt;&gt;"X")),0,1)</f>
        <v>1</v>
      </c>
      <c r="BL71" s="166">
        <f>IF(AND(ISBLANK(Q71),$AY71=1,BL$510=1,$D71&lt;&gt;служ!$AF$3),0,1)</f>
        <v>1</v>
      </c>
      <c r="BM71" s="166">
        <f>IF(AND(ISBLANK(R71),$AY71=1,BM$510=1,$D71&lt;&gt;служ!$AF$3,Q71&lt;&gt;"X"),0,1)</f>
        <v>1</v>
      </c>
      <c r="BN71" s="166">
        <f>IF(AND(ISBLANK(S71),$AY71=1,BN$510=1,$D71&lt;&gt;служ!$AF$3),0,1)</f>
        <v>1</v>
      </c>
      <c r="BO71" s="166">
        <f>IF(AND(ISBLANK(T71),$AY71=1,BO$510=1,$D71&lt;&gt;служ!$AF$3),0,1)</f>
        <v>1</v>
      </c>
      <c r="BP71" s="166">
        <f>IF(AND(ISBLANK(U71),$AY71=1,BP$510=1,$D71&lt;&gt;служ!$AF$3,T71&lt;&gt;"X"),0,1)</f>
        <v>1</v>
      </c>
      <c r="BQ71" s="166">
        <f>IF(AND(ISBLANK(V71),$AY71=1,BQ$510=1,$D71&lt;&gt;служ!$AF$3),0,1)</f>
        <v>1</v>
      </c>
      <c r="BR71" s="166">
        <f>IF(AND(ISBLANK(W71),$AY71=1,BR$510=1,$D71&lt;&gt;служ!$AF$3),0,1)</f>
        <v>1</v>
      </c>
      <c r="BS71" s="166">
        <f>IF(AND(ISBLANK(X71),$AY71=1,BS$510=1,$D71&lt;&gt;служ!$AF$3),0,1)</f>
        <v>1</v>
      </c>
      <c r="BT71" s="166">
        <f>IF(AND(ISBLANK(Y71),$AY71=1,BT$510=1,$D71&lt;&gt;служ!$AF$3),0,1)</f>
        <v>1</v>
      </c>
      <c r="BU71" s="166">
        <f>IF(AND(ISBLANK(Z71),$AY71=1,BU$510=1,$D71&lt;&gt;служ!$AF$3),0,1)</f>
        <v>1</v>
      </c>
      <c r="BV71" s="166">
        <f>IF(AND(ISBLANK(AA71),$AY71=1,BV$510=1,$D71&lt;&gt;служ!$AF$3),0,1)</f>
        <v>1</v>
      </c>
      <c r="BW71" s="166">
        <f>IF(AND(ISBLANK(AB71),$AY71=1,BW$510=1,$D71&lt;&gt;служ!$AF$3),0,1)</f>
        <v>1</v>
      </c>
      <c r="BX71" s="166">
        <f>IF(AND(ISBLANK(AC71),$AY71=1,BX$510=1,$D71&lt;&gt;служ!$AF$3),0,1)</f>
        <v>1</v>
      </c>
      <c r="BY71" s="166">
        <f>IF(AND(ISBLANK(AD71),$AY71=1,BY$510=1,$D71&lt;&gt;служ!$AF$3),0,1)</f>
        <v>1</v>
      </c>
      <c r="BZ71" s="166">
        <f>IF(AND(ISBLANK(AE71),$AY71=1,BZ$510=1,$D71&lt;&gt;служ!$AF$3),0,1)</f>
        <v>1</v>
      </c>
      <c r="CA71" s="166">
        <f>IF(AND(ISBLANK(AF71),$AY71=1,CA$510=1,$D71&lt;&gt;служ!$AF$3),0,1)</f>
        <v>1</v>
      </c>
      <c r="CB71" s="166">
        <f>IF(AND(ISBLANK(AG71),$AY71=1,CB$510=1,$D71&lt;&gt;служ!$AF$3),0,1)</f>
        <v>1</v>
      </c>
      <c r="CC71" s="166">
        <f>IF(AND(ISBLANK(AH71),$AY71=1,CC$510=1,$D71&lt;&gt;служ!$AF$3),0,1)</f>
        <v>1</v>
      </c>
      <c r="CD71" s="166">
        <f>IF(AND(ISBLANK(AI71),$AY71=1,CD$510=1,$D71&lt;&gt;служ!$AF$3),0,1)</f>
        <v>1</v>
      </c>
      <c r="CE71" s="166">
        <f>IF(AND(ISBLANK(AJ71),$AY71=1,CE$510=1,$D71&lt;&gt;служ!$AF$3),0,1)</f>
        <v>1</v>
      </c>
      <c r="CF71" s="166">
        <f>IF(AND(ISBLANK(AK71),$AY71=1,CF$510=1,$D71&lt;&gt;служ!$AF$3),0,1)</f>
        <v>1</v>
      </c>
      <c r="CG71" s="166">
        <f>IF(AND(ISBLANK(AL71),$AY71=1,CG$510=1,$D71&lt;&gt;служ!$AF$3),0,1)</f>
        <v>1</v>
      </c>
      <c r="CH71" s="166">
        <f>IF(AND(ISBLANK(AM71),$AY71=1,CH$510=1,$D71&lt;&gt;служ!$AF$3),0,1)</f>
        <v>1</v>
      </c>
      <c r="CI71" s="166">
        <f>IF(AND(ISBLANK(AN71),$AY71=1,CI$510=1,$D71&lt;&gt;служ!$AF$3),0,1)</f>
        <v>1</v>
      </c>
      <c r="CJ71" s="166">
        <f>IF(AND(ISBLANK(AO71),$AY71=1,CJ$510=1,$D71&lt;&gt;служ!$AF$3),0,1)</f>
        <v>1</v>
      </c>
      <c r="CK71" s="166">
        <f>IF(AND(ISBLANK(AP71),$AY71=1,CK$510=1,$D71&lt;&gt;служ!$AF$3),0,1)</f>
        <v>1</v>
      </c>
      <c r="CL71" s="166">
        <f>IF(AND(ISBLANK(AQ71),$AY71=1,CL$510=1,$D71&lt;&gt;служ!$AF$3),0,1)</f>
        <v>1</v>
      </c>
      <c r="CM71" s="166">
        <f>IF(AND(ISBLANK(AR71),$AY71=1,CM$510=1,$D71&lt;&gt;служ!$AF$3),0,1)</f>
        <v>1</v>
      </c>
      <c r="CN71" s="166">
        <f>IF(AND(ISBLANK(AS71),$AY71=1,CN$510=1,$D71&lt;&gt;служ!$AF$3),0,1)</f>
        <v>1</v>
      </c>
      <c r="CO71" s="166">
        <f>IF(AND(ISBLANK(AT71),$AY71=1,CO$510=1,$D71&lt;&gt;служ!$AF$3),0,1)</f>
        <v>1</v>
      </c>
      <c r="CP71" s="2">
        <f t="shared" si="16"/>
        <v>1</v>
      </c>
      <c r="CQ71" s="2">
        <v>1</v>
      </c>
      <c r="CR71" s="161" t="s">
        <v>451</v>
      </c>
      <c r="CS71" s="161" t="s">
        <v>360</v>
      </c>
      <c r="CT71" s="161">
        <v>4</v>
      </c>
      <c r="CU71" s="167">
        <f t="shared" si="7"/>
        <v>17</v>
      </c>
      <c r="CV71" s="28">
        <f t="shared" si="8"/>
        <v>1</v>
      </c>
      <c r="CW71" s="28">
        <f t="shared" si="9"/>
        <v>1</v>
      </c>
      <c r="CX71" s="28">
        <f t="shared" si="10"/>
        <v>1</v>
      </c>
      <c r="CY71" s="20">
        <f t="shared" si="11"/>
        <v>1</v>
      </c>
      <c r="CZ71" s="20">
        <f t="shared" si="12"/>
        <v>1</v>
      </c>
    </row>
    <row r="72" spans="2:104" s="20" customFormat="1">
      <c r="B72" s="107">
        <v>63</v>
      </c>
      <c r="C72" s="25">
        <v>6063</v>
      </c>
      <c r="D72" s="108">
        <v>4</v>
      </c>
      <c r="E72" s="168"/>
      <c r="F72" s="169"/>
      <c r="G72" s="161">
        <v>2</v>
      </c>
      <c r="H72" s="161">
        <v>1</v>
      </c>
      <c r="I72" s="161">
        <v>3</v>
      </c>
      <c r="J72" s="161">
        <v>0</v>
      </c>
      <c r="K72" s="161" t="s">
        <v>17</v>
      </c>
      <c r="L72" s="161">
        <v>1</v>
      </c>
      <c r="M72" s="161" t="s">
        <v>18</v>
      </c>
      <c r="N72" s="161">
        <v>1</v>
      </c>
      <c r="O72" s="161">
        <v>0</v>
      </c>
      <c r="P72" s="161" t="s">
        <v>19</v>
      </c>
      <c r="Q72" s="161">
        <v>0</v>
      </c>
      <c r="R72" s="161" t="s">
        <v>16</v>
      </c>
      <c r="S72" s="161">
        <v>1</v>
      </c>
      <c r="T72" s="161">
        <v>1</v>
      </c>
      <c r="U72" s="161" t="s">
        <v>427</v>
      </c>
      <c r="V72" s="161">
        <v>0</v>
      </c>
      <c r="W72" s="161">
        <v>0</v>
      </c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3">
        <f>IF(AND(AY72=0,(COUNTIF(D72:AT72,"*")+COUNTIF(D72:AT72,"&lt;9")+COUNTIF(CR72:CT72,"*")+COUNTIF(CR72:CT72,"&lt;9")-COUNTIF(D72,служ!$AF$3))&gt;0),0,1)</f>
        <v>1</v>
      </c>
      <c r="AV72" s="163">
        <f t="shared" si="13"/>
        <v>1</v>
      </c>
      <c r="AW72" s="163">
        <f t="shared" si="14"/>
        <v>1</v>
      </c>
      <c r="AX72" s="164">
        <f>IF(OR(F72="",F72=служ!$AF$3),0,1)</f>
        <v>0</v>
      </c>
      <c r="AY72" s="164">
        <f>IF(OR(D72="",D72=служ!$AF$3),0,1)</f>
        <v>1</v>
      </c>
      <c r="AZ72" s="165">
        <f t="shared" si="15"/>
        <v>1</v>
      </c>
      <c r="BA72" s="166">
        <f t="shared" si="5"/>
        <v>1</v>
      </c>
      <c r="BB72" s="166">
        <f>IF(AND(ISBLANK(G72),$AY72=1,BB$510=1,$D72&lt;&gt;служ!$AF$3),0,1)</f>
        <v>1</v>
      </c>
      <c r="BC72" s="166">
        <f>IF(AND(ISBLANK(H72),$AY72=1,BC$510=1,$D72&lt;&gt;служ!$AF$3),0,1)</f>
        <v>1</v>
      </c>
      <c r="BD72" s="166">
        <f>IF(AND(ISBLANK(I72),$AY72=1,BD$510=1,$D72&lt;&gt;служ!$AF$3),0,1)</f>
        <v>1</v>
      </c>
      <c r="BE72" s="166">
        <f>IF(AND(ISBLANK(J72),$AY72=1,BE$510=1,$D72&lt;&gt;служ!$AF$3),0,1)</f>
        <v>1</v>
      </c>
      <c r="BF72" s="166">
        <f>IF(AND(ISBLANK(K72),$AY72=1,BF$510=1,$D72&lt;&gt;служ!$AF$3,J72&lt;&gt;"X"),0,1)</f>
        <v>1</v>
      </c>
      <c r="BG72" s="166">
        <f>IF(AND(ISBLANK(L72),$AY72=1,BG$510=1,$D72&lt;&gt;служ!$AF$3),0,1)</f>
        <v>1</v>
      </c>
      <c r="BH72" s="166">
        <f>IF(AND(ISBLANK(M72),$AY72=1,BH$510=1,$D72&lt;&gt;служ!$AF$3,L72&lt;&gt;"X"),0,1)</f>
        <v>1</v>
      </c>
      <c r="BI72" s="166">
        <f>IF(AND(ISBLANK(N72),$AY72=1,BI$510=1,$D72&lt;&gt;служ!$AF$3),0,1)</f>
        <v>1</v>
      </c>
      <c r="BJ72" s="166">
        <f>IF(AND(ISBLANK(O72),$AY72=1,BJ$510=1,$D72&lt;&gt;служ!$AF$3),0,1)</f>
        <v>1</v>
      </c>
      <c r="BK72" s="166">
        <f>IF(AND(ISBLANK(P72),$AY72=1,BK$510=1,$D72&lt;&gt;служ!$AF$3,OR(N72&lt;&gt;"X",O72&lt;&gt;"X")),0,1)</f>
        <v>1</v>
      </c>
      <c r="BL72" s="166">
        <f>IF(AND(ISBLANK(Q72),$AY72=1,BL$510=1,$D72&lt;&gt;служ!$AF$3),0,1)</f>
        <v>1</v>
      </c>
      <c r="BM72" s="166">
        <f>IF(AND(ISBLANK(R72),$AY72=1,BM$510=1,$D72&lt;&gt;служ!$AF$3,Q72&lt;&gt;"X"),0,1)</f>
        <v>1</v>
      </c>
      <c r="BN72" s="166">
        <f>IF(AND(ISBLANK(S72),$AY72=1,BN$510=1,$D72&lt;&gt;служ!$AF$3),0,1)</f>
        <v>1</v>
      </c>
      <c r="BO72" s="166">
        <f>IF(AND(ISBLANK(T72),$AY72=1,BO$510=1,$D72&lt;&gt;служ!$AF$3),0,1)</f>
        <v>1</v>
      </c>
      <c r="BP72" s="166">
        <f>IF(AND(ISBLANK(U72),$AY72=1,BP$510=1,$D72&lt;&gt;служ!$AF$3,T72&lt;&gt;"X"),0,1)</f>
        <v>1</v>
      </c>
      <c r="BQ72" s="166">
        <f>IF(AND(ISBLANK(V72),$AY72=1,BQ$510=1,$D72&lt;&gt;служ!$AF$3),0,1)</f>
        <v>1</v>
      </c>
      <c r="BR72" s="166">
        <f>IF(AND(ISBLANK(W72),$AY72=1,BR$510=1,$D72&lt;&gt;служ!$AF$3),0,1)</f>
        <v>1</v>
      </c>
      <c r="BS72" s="166">
        <f>IF(AND(ISBLANK(X72),$AY72=1,BS$510=1,$D72&lt;&gt;служ!$AF$3),0,1)</f>
        <v>1</v>
      </c>
      <c r="BT72" s="166">
        <f>IF(AND(ISBLANK(Y72),$AY72=1,BT$510=1,$D72&lt;&gt;служ!$AF$3),0,1)</f>
        <v>1</v>
      </c>
      <c r="BU72" s="166">
        <f>IF(AND(ISBLANK(Z72),$AY72=1,BU$510=1,$D72&lt;&gt;служ!$AF$3),0,1)</f>
        <v>1</v>
      </c>
      <c r="BV72" s="166">
        <f>IF(AND(ISBLANK(AA72),$AY72=1,BV$510=1,$D72&lt;&gt;служ!$AF$3),0,1)</f>
        <v>1</v>
      </c>
      <c r="BW72" s="166">
        <f>IF(AND(ISBLANK(AB72),$AY72=1,BW$510=1,$D72&lt;&gt;служ!$AF$3),0,1)</f>
        <v>1</v>
      </c>
      <c r="BX72" s="166">
        <f>IF(AND(ISBLANK(AC72),$AY72=1,BX$510=1,$D72&lt;&gt;служ!$AF$3),0,1)</f>
        <v>1</v>
      </c>
      <c r="BY72" s="166">
        <f>IF(AND(ISBLANK(AD72),$AY72=1,BY$510=1,$D72&lt;&gt;служ!$AF$3),0,1)</f>
        <v>1</v>
      </c>
      <c r="BZ72" s="166">
        <f>IF(AND(ISBLANK(AE72),$AY72=1,BZ$510=1,$D72&lt;&gt;служ!$AF$3),0,1)</f>
        <v>1</v>
      </c>
      <c r="CA72" s="166">
        <f>IF(AND(ISBLANK(AF72),$AY72=1,CA$510=1,$D72&lt;&gt;служ!$AF$3),0,1)</f>
        <v>1</v>
      </c>
      <c r="CB72" s="166">
        <f>IF(AND(ISBLANK(AG72),$AY72=1,CB$510=1,$D72&lt;&gt;служ!$AF$3),0,1)</f>
        <v>1</v>
      </c>
      <c r="CC72" s="166">
        <f>IF(AND(ISBLANK(AH72),$AY72=1,CC$510=1,$D72&lt;&gt;служ!$AF$3),0,1)</f>
        <v>1</v>
      </c>
      <c r="CD72" s="166">
        <f>IF(AND(ISBLANK(AI72),$AY72=1,CD$510=1,$D72&lt;&gt;служ!$AF$3),0,1)</f>
        <v>1</v>
      </c>
      <c r="CE72" s="166">
        <f>IF(AND(ISBLANK(AJ72),$AY72=1,CE$510=1,$D72&lt;&gt;служ!$AF$3),0,1)</f>
        <v>1</v>
      </c>
      <c r="CF72" s="166">
        <f>IF(AND(ISBLANK(AK72),$AY72=1,CF$510=1,$D72&lt;&gt;служ!$AF$3),0,1)</f>
        <v>1</v>
      </c>
      <c r="CG72" s="166">
        <f>IF(AND(ISBLANK(AL72),$AY72=1,CG$510=1,$D72&lt;&gt;служ!$AF$3),0,1)</f>
        <v>1</v>
      </c>
      <c r="CH72" s="166">
        <f>IF(AND(ISBLANK(AM72),$AY72=1,CH$510=1,$D72&lt;&gt;служ!$AF$3),0,1)</f>
        <v>1</v>
      </c>
      <c r="CI72" s="166">
        <f>IF(AND(ISBLANK(AN72),$AY72=1,CI$510=1,$D72&lt;&gt;служ!$AF$3),0,1)</f>
        <v>1</v>
      </c>
      <c r="CJ72" s="166">
        <f>IF(AND(ISBLANK(AO72),$AY72=1,CJ$510=1,$D72&lt;&gt;служ!$AF$3),0,1)</f>
        <v>1</v>
      </c>
      <c r="CK72" s="166">
        <f>IF(AND(ISBLANK(AP72),$AY72=1,CK$510=1,$D72&lt;&gt;служ!$AF$3),0,1)</f>
        <v>1</v>
      </c>
      <c r="CL72" s="166">
        <f>IF(AND(ISBLANK(AQ72),$AY72=1,CL$510=1,$D72&lt;&gt;служ!$AF$3),0,1)</f>
        <v>1</v>
      </c>
      <c r="CM72" s="166">
        <f>IF(AND(ISBLANK(AR72),$AY72=1,CM$510=1,$D72&lt;&gt;служ!$AF$3),0,1)</f>
        <v>1</v>
      </c>
      <c r="CN72" s="166">
        <f>IF(AND(ISBLANK(AS72),$AY72=1,CN$510=1,$D72&lt;&gt;служ!$AF$3),0,1)</f>
        <v>1</v>
      </c>
      <c r="CO72" s="166">
        <f>IF(AND(ISBLANK(AT72),$AY72=1,CO$510=1,$D72&lt;&gt;служ!$AF$3),0,1)</f>
        <v>1</v>
      </c>
      <c r="CP72" s="2">
        <f t="shared" si="16"/>
        <v>1</v>
      </c>
      <c r="CQ72" s="2">
        <v>1</v>
      </c>
      <c r="CR72" s="161" t="s">
        <v>451</v>
      </c>
      <c r="CS72" s="161" t="s">
        <v>360</v>
      </c>
      <c r="CT72" s="161">
        <v>4</v>
      </c>
      <c r="CU72" s="167">
        <f t="shared" si="7"/>
        <v>10</v>
      </c>
      <c r="CV72" s="28">
        <f t="shared" si="8"/>
        <v>1</v>
      </c>
      <c r="CW72" s="28">
        <f t="shared" si="9"/>
        <v>1</v>
      </c>
      <c r="CX72" s="28">
        <f t="shared" si="10"/>
        <v>1</v>
      </c>
      <c r="CY72" s="20">
        <f t="shared" si="11"/>
        <v>1</v>
      </c>
      <c r="CZ72" s="20">
        <f t="shared" si="12"/>
        <v>1</v>
      </c>
    </row>
    <row r="73" spans="2:104" s="20" customFormat="1">
      <c r="B73" s="107">
        <v>64</v>
      </c>
      <c r="C73" s="25">
        <v>6064</v>
      </c>
      <c r="D73" s="108">
        <v>3</v>
      </c>
      <c r="E73" s="168"/>
      <c r="F73" s="169"/>
      <c r="G73" s="161">
        <v>2</v>
      </c>
      <c r="H73" s="161">
        <v>1</v>
      </c>
      <c r="I73" s="161">
        <v>2</v>
      </c>
      <c r="J73" s="161">
        <v>1</v>
      </c>
      <c r="K73" s="161" t="s">
        <v>17</v>
      </c>
      <c r="L73" s="161">
        <v>1</v>
      </c>
      <c r="M73" s="161" t="s">
        <v>18</v>
      </c>
      <c r="N73" s="161">
        <v>1</v>
      </c>
      <c r="O73" s="161">
        <v>0</v>
      </c>
      <c r="P73" s="161" t="s">
        <v>19</v>
      </c>
      <c r="Q73" s="161">
        <v>0</v>
      </c>
      <c r="R73" s="161" t="s">
        <v>17</v>
      </c>
      <c r="S73" s="161">
        <v>1</v>
      </c>
      <c r="T73" s="161">
        <v>1</v>
      </c>
      <c r="U73" s="161" t="s">
        <v>427</v>
      </c>
      <c r="V73" s="161">
        <v>1</v>
      </c>
      <c r="W73" s="161">
        <v>2</v>
      </c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3">
        <f>IF(AND(AY73=0,(COUNTIF(D73:AT73,"*")+COUNTIF(D73:AT73,"&lt;9")+COUNTIF(CR73:CT73,"*")+COUNTIF(CR73:CT73,"&lt;9")-COUNTIF(D73,служ!$AF$3))&gt;0),0,1)</f>
        <v>1</v>
      </c>
      <c r="AV73" s="163">
        <f t="shared" si="13"/>
        <v>1</v>
      </c>
      <c r="AW73" s="163">
        <f t="shared" si="14"/>
        <v>1</v>
      </c>
      <c r="AX73" s="164">
        <f>IF(OR(F73="",F73=служ!$AF$3),0,1)</f>
        <v>0</v>
      </c>
      <c r="AY73" s="164">
        <f>IF(OR(D73="",D73=служ!$AF$3),0,1)</f>
        <v>1</v>
      </c>
      <c r="AZ73" s="165">
        <f t="shared" si="15"/>
        <v>1</v>
      </c>
      <c r="BA73" s="166">
        <f t="shared" si="5"/>
        <v>1</v>
      </c>
      <c r="BB73" s="166">
        <f>IF(AND(ISBLANK(G73),$AY73=1,BB$510=1,$D73&lt;&gt;служ!$AF$3),0,1)</f>
        <v>1</v>
      </c>
      <c r="BC73" s="166">
        <f>IF(AND(ISBLANK(H73),$AY73=1,BC$510=1,$D73&lt;&gt;служ!$AF$3),0,1)</f>
        <v>1</v>
      </c>
      <c r="BD73" s="166">
        <f>IF(AND(ISBLANK(I73),$AY73=1,BD$510=1,$D73&lt;&gt;служ!$AF$3),0,1)</f>
        <v>1</v>
      </c>
      <c r="BE73" s="166">
        <f>IF(AND(ISBLANK(J73),$AY73=1,BE$510=1,$D73&lt;&gt;служ!$AF$3),0,1)</f>
        <v>1</v>
      </c>
      <c r="BF73" s="166">
        <f>IF(AND(ISBLANK(K73),$AY73=1,BF$510=1,$D73&lt;&gt;служ!$AF$3,J73&lt;&gt;"X"),0,1)</f>
        <v>1</v>
      </c>
      <c r="BG73" s="166">
        <f>IF(AND(ISBLANK(L73),$AY73=1,BG$510=1,$D73&lt;&gt;служ!$AF$3),0,1)</f>
        <v>1</v>
      </c>
      <c r="BH73" s="166">
        <f>IF(AND(ISBLANK(M73),$AY73=1,BH$510=1,$D73&lt;&gt;служ!$AF$3,L73&lt;&gt;"X"),0,1)</f>
        <v>1</v>
      </c>
      <c r="BI73" s="166">
        <f>IF(AND(ISBLANK(N73),$AY73=1,BI$510=1,$D73&lt;&gt;служ!$AF$3),0,1)</f>
        <v>1</v>
      </c>
      <c r="BJ73" s="166">
        <f>IF(AND(ISBLANK(O73),$AY73=1,BJ$510=1,$D73&lt;&gt;служ!$AF$3),0,1)</f>
        <v>1</v>
      </c>
      <c r="BK73" s="166">
        <f>IF(AND(ISBLANK(P73),$AY73=1,BK$510=1,$D73&lt;&gt;служ!$AF$3,OR(N73&lt;&gt;"X",O73&lt;&gt;"X")),0,1)</f>
        <v>1</v>
      </c>
      <c r="BL73" s="166">
        <f>IF(AND(ISBLANK(Q73),$AY73=1,BL$510=1,$D73&lt;&gt;служ!$AF$3),0,1)</f>
        <v>1</v>
      </c>
      <c r="BM73" s="166">
        <f>IF(AND(ISBLANK(R73),$AY73=1,BM$510=1,$D73&lt;&gt;служ!$AF$3,Q73&lt;&gt;"X"),0,1)</f>
        <v>1</v>
      </c>
      <c r="BN73" s="166">
        <f>IF(AND(ISBLANK(S73),$AY73=1,BN$510=1,$D73&lt;&gt;служ!$AF$3),0,1)</f>
        <v>1</v>
      </c>
      <c r="BO73" s="166">
        <f>IF(AND(ISBLANK(T73),$AY73=1,BO$510=1,$D73&lt;&gt;служ!$AF$3),0,1)</f>
        <v>1</v>
      </c>
      <c r="BP73" s="166">
        <f>IF(AND(ISBLANK(U73),$AY73=1,BP$510=1,$D73&lt;&gt;служ!$AF$3,T73&lt;&gt;"X"),0,1)</f>
        <v>1</v>
      </c>
      <c r="BQ73" s="166">
        <f>IF(AND(ISBLANK(V73),$AY73=1,BQ$510=1,$D73&lt;&gt;служ!$AF$3),0,1)</f>
        <v>1</v>
      </c>
      <c r="BR73" s="166">
        <f>IF(AND(ISBLANK(W73),$AY73=1,BR$510=1,$D73&lt;&gt;служ!$AF$3),0,1)</f>
        <v>1</v>
      </c>
      <c r="BS73" s="166">
        <f>IF(AND(ISBLANK(X73),$AY73=1,BS$510=1,$D73&lt;&gt;служ!$AF$3),0,1)</f>
        <v>1</v>
      </c>
      <c r="BT73" s="166">
        <f>IF(AND(ISBLANK(Y73),$AY73=1,BT$510=1,$D73&lt;&gt;служ!$AF$3),0,1)</f>
        <v>1</v>
      </c>
      <c r="BU73" s="166">
        <f>IF(AND(ISBLANK(Z73),$AY73=1,BU$510=1,$D73&lt;&gt;служ!$AF$3),0,1)</f>
        <v>1</v>
      </c>
      <c r="BV73" s="166">
        <f>IF(AND(ISBLANK(AA73),$AY73=1,BV$510=1,$D73&lt;&gt;служ!$AF$3),0,1)</f>
        <v>1</v>
      </c>
      <c r="BW73" s="166">
        <f>IF(AND(ISBLANK(AB73),$AY73=1,BW$510=1,$D73&lt;&gt;служ!$AF$3),0,1)</f>
        <v>1</v>
      </c>
      <c r="BX73" s="166">
        <f>IF(AND(ISBLANK(AC73),$AY73=1,BX$510=1,$D73&lt;&gt;служ!$AF$3),0,1)</f>
        <v>1</v>
      </c>
      <c r="BY73" s="166">
        <f>IF(AND(ISBLANK(AD73),$AY73=1,BY$510=1,$D73&lt;&gt;служ!$AF$3),0,1)</f>
        <v>1</v>
      </c>
      <c r="BZ73" s="166">
        <f>IF(AND(ISBLANK(AE73),$AY73=1,BZ$510=1,$D73&lt;&gt;служ!$AF$3),0,1)</f>
        <v>1</v>
      </c>
      <c r="CA73" s="166">
        <f>IF(AND(ISBLANK(AF73),$AY73=1,CA$510=1,$D73&lt;&gt;служ!$AF$3),0,1)</f>
        <v>1</v>
      </c>
      <c r="CB73" s="166">
        <f>IF(AND(ISBLANK(AG73),$AY73=1,CB$510=1,$D73&lt;&gt;служ!$AF$3),0,1)</f>
        <v>1</v>
      </c>
      <c r="CC73" s="166">
        <f>IF(AND(ISBLANK(AH73),$AY73=1,CC$510=1,$D73&lt;&gt;служ!$AF$3),0,1)</f>
        <v>1</v>
      </c>
      <c r="CD73" s="166">
        <f>IF(AND(ISBLANK(AI73),$AY73=1,CD$510=1,$D73&lt;&gt;служ!$AF$3),0,1)</f>
        <v>1</v>
      </c>
      <c r="CE73" s="166">
        <f>IF(AND(ISBLANK(AJ73),$AY73=1,CE$510=1,$D73&lt;&gt;служ!$AF$3),0,1)</f>
        <v>1</v>
      </c>
      <c r="CF73" s="166">
        <f>IF(AND(ISBLANK(AK73),$AY73=1,CF$510=1,$D73&lt;&gt;служ!$AF$3),0,1)</f>
        <v>1</v>
      </c>
      <c r="CG73" s="166">
        <f>IF(AND(ISBLANK(AL73),$AY73=1,CG$510=1,$D73&lt;&gt;служ!$AF$3),0,1)</f>
        <v>1</v>
      </c>
      <c r="CH73" s="166">
        <f>IF(AND(ISBLANK(AM73),$AY73=1,CH$510=1,$D73&lt;&gt;служ!$AF$3),0,1)</f>
        <v>1</v>
      </c>
      <c r="CI73" s="166">
        <f>IF(AND(ISBLANK(AN73),$AY73=1,CI$510=1,$D73&lt;&gt;служ!$AF$3),0,1)</f>
        <v>1</v>
      </c>
      <c r="CJ73" s="166">
        <f>IF(AND(ISBLANK(AO73),$AY73=1,CJ$510=1,$D73&lt;&gt;служ!$AF$3),0,1)</f>
        <v>1</v>
      </c>
      <c r="CK73" s="166">
        <f>IF(AND(ISBLANK(AP73),$AY73=1,CK$510=1,$D73&lt;&gt;служ!$AF$3),0,1)</f>
        <v>1</v>
      </c>
      <c r="CL73" s="166">
        <f>IF(AND(ISBLANK(AQ73),$AY73=1,CL$510=1,$D73&lt;&gt;служ!$AF$3),0,1)</f>
        <v>1</v>
      </c>
      <c r="CM73" s="166">
        <f>IF(AND(ISBLANK(AR73),$AY73=1,CM$510=1,$D73&lt;&gt;служ!$AF$3),0,1)</f>
        <v>1</v>
      </c>
      <c r="CN73" s="166">
        <f>IF(AND(ISBLANK(AS73),$AY73=1,CN$510=1,$D73&lt;&gt;служ!$AF$3),0,1)</f>
        <v>1</v>
      </c>
      <c r="CO73" s="166">
        <f>IF(AND(ISBLANK(AT73),$AY73=1,CO$510=1,$D73&lt;&gt;служ!$AF$3),0,1)</f>
        <v>1</v>
      </c>
      <c r="CP73" s="2">
        <f t="shared" si="16"/>
        <v>1</v>
      </c>
      <c r="CQ73" s="2">
        <v>1</v>
      </c>
      <c r="CR73" s="161" t="s">
        <v>451</v>
      </c>
      <c r="CS73" s="161" t="s">
        <v>359</v>
      </c>
      <c r="CT73" s="161">
        <v>3</v>
      </c>
      <c r="CU73" s="167">
        <f t="shared" si="7"/>
        <v>13</v>
      </c>
      <c r="CV73" s="28">
        <f t="shared" si="8"/>
        <v>1</v>
      </c>
      <c r="CW73" s="28">
        <f t="shared" si="9"/>
        <v>1</v>
      </c>
      <c r="CX73" s="28">
        <f t="shared" si="10"/>
        <v>1</v>
      </c>
      <c r="CY73" s="20">
        <f t="shared" si="11"/>
        <v>1</v>
      </c>
      <c r="CZ73" s="20">
        <f t="shared" si="12"/>
        <v>1</v>
      </c>
    </row>
    <row r="74" spans="2:104" s="20" customFormat="1">
      <c r="B74" s="107">
        <v>65</v>
      </c>
      <c r="C74" s="25">
        <v>6065</v>
      </c>
      <c r="D74" s="108">
        <v>4</v>
      </c>
      <c r="E74" s="168"/>
      <c r="F74" s="169"/>
      <c r="G74" s="161">
        <v>2</v>
      </c>
      <c r="H74" s="161">
        <v>1</v>
      </c>
      <c r="I74" s="161">
        <v>1</v>
      </c>
      <c r="J74" s="161">
        <v>1</v>
      </c>
      <c r="K74" s="161" t="s">
        <v>16</v>
      </c>
      <c r="L74" s="161">
        <v>1</v>
      </c>
      <c r="M74" s="161" t="s">
        <v>18</v>
      </c>
      <c r="N74" s="161">
        <v>1</v>
      </c>
      <c r="O74" s="161">
        <v>1</v>
      </c>
      <c r="P74" s="161" t="s">
        <v>19</v>
      </c>
      <c r="Q74" s="161">
        <v>0</v>
      </c>
      <c r="R74" s="161" t="s">
        <v>18</v>
      </c>
      <c r="S74" s="161">
        <v>1</v>
      </c>
      <c r="T74" s="161">
        <v>1</v>
      </c>
      <c r="U74" s="161" t="s">
        <v>427</v>
      </c>
      <c r="V74" s="161">
        <v>1</v>
      </c>
      <c r="W74" s="161">
        <v>1</v>
      </c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3">
        <f>IF(AND(AY74=0,(COUNTIF(D74:AT74,"*")+COUNTIF(D74:AT74,"&lt;9")+COUNTIF(CR74:CT74,"*")+COUNTIF(CR74:CT74,"&lt;9")-COUNTIF(D74,служ!$AF$3))&gt;0),0,1)</f>
        <v>1</v>
      </c>
      <c r="AV74" s="163">
        <f t="shared" si="13"/>
        <v>1</v>
      </c>
      <c r="AW74" s="163">
        <f t="shared" si="14"/>
        <v>1</v>
      </c>
      <c r="AX74" s="164">
        <f>IF(OR(F74="",F74=служ!$AF$3),0,1)</f>
        <v>0</v>
      </c>
      <c r="AY74" s="164">
        <f>IF(OR(D74="",D74=служ!$AF$3),0,1)</f>
        <v>1</v>
      </c>
      <c r="AZ74" s="165">
        <f t="shared" si="15"/>
        <v>1</v>
      </c>
      <c r="BA74" s="166">
        <f t="shared" ref="BA74:BA137" si="17">IF(AND(ISBLANK(D74),$AX74=1,BA$510=1),0,1)</f>
        <v>1</v>
      </c>
      <c r="BB74" s="166">
        <f>IF(AND(ISBLANK(G74),$AY74=1,BB$510=1,$D74&lt;&gt;служ!$AF$3),0,1)</f>
        <v>1</v>
      </c>
      <c r="BC74" s="166">
        <f>IF(AND(ISBLANK(H74),$AY74=1,BC$510=1,$D74&lt;&gt;служ!$AF$3),0,1)</f>
        <v>1</v>
      </c>
      <c r="BD74" s="166">
        <f>IF(AND(ISBLANK(I74),$AY74=1,BD$510=1,$D74&lt;&gt;служ!$AF$3),0,1)</f>
        <v>1</v>
      </c>
      <c r="BE74" s="166">
        <f>IF(AND(ISBLANK(J74),$AY74=1,BE$510=1,$D74&lt;&gt;служ!$AF$3),0,1)</f>
        <v>1</v>
      </c>
      <c r="BF74" s="166">
        <f>IF(AND(ISBLANK(K74),$AY74=1,BF$510=1,$D74&lt;&gt;служ!$AF$3,J74&lt;&gt;"X"),0,1)</f>
        <v>1</v>
      </c>
      <c r="BG74" s="166">
        <f>IF(AND(ISBLANK(L74),$AY74=1,BG$510=1,$D74&lt;&gt;служ!$AF$3),0,1)</f>
        <v>1</v>
      </c>
      <c r="BH74" s="166">
        <f>IF(AND(ISBLANK(M74),$AY74=1,BH$510=1,$D74&lt;&gt;служ!$AF$3,L74&lt;&gt;"X"),0,1)</f>
        <v>1</v>
      </c>
      <c r="BI74" s="166">
        <f>IF(AND(ISBLANK(N74),$AY74=1,BI$510=1,$D74&lt;&gt;служ!$AF$3),0,1)</f>
        <v>1</v>
      </c>
      <c r="BJ74" s="166">
        <f>IF(AND(ISBLANK(O74),$AY74=1,BJ$510=1,$D74&lt;&gt;служ!$AF$3),0,1)</f>
        <v>1</v>
      </c>
      <c r="BK74" s="166">
        <f>IF(AND(ISBLANK(P74),$AY74=1,BK$510=1,$D74&lt;&gt;служ!$AF$3,OR(N74&lt;&gt;"X",O74&lt;&gt;"X")),0,1)</f>
        <v>1</v>
      </c>
      <c r="BL74" s="166">
        <f>IF(AND(ISBLANK(Q74),$AY74=1,BL$510=1,$D74&lt;&gt;служ!$AF$3),0,1)</f>
        <v>1</v>
      </c>
      <c r="BM74" s="166">
        <f>IF(AND(ISBLANK(R74),$AY74=1,BM$510=1,$D74&lt;&gt;служ!$AF$3,Q74&lt;&gt;"X"),0,1)</f>
        <v>1</v>
      </c>
      <c r="BN74" s="166">
        <f>IF(AND(ISBLANK(S74),$AY74=1,BN$510=1,$D74&lt;&gt;служ!$AF$3),0,1)</f>
        <v>1</v>
      </c>
      <c r="BO74" s="166">
        <f>IF(AND(ISBLANK(T74),$AY74=1,BO$510=1,$D74&lt;&gt;служ!$AF$3),0,1)</f>
        <v>1</v>
      </c>
      <c r="BP74" s="166">
        <f>IF(AND(ISBLANK(U74),$AY74=1,BP$510=1,$D74&lt;&gt;служ!$AF$3,T74&lt;&gt;"X"),0,1)</f>
        <v>1</v>
      </c>
      <c r="BQ74" s="166">
        <f>IF(AND(ISBLANK(V74),$AY74=1,BQ$510=1,$D74&lt;&gt;служ!$AF$3),0,1)</f>
        <v>1</v>
      </c>
      <c r="BR74" s="166">
        <f>IF(AND(ISBLANK(W74),$AY74=1,BR$510=1,$D74&lt;&gt;служ!$AF$3),0,1)</f>
        <v>1</v>
      </c>
      <c r="BS74" s="166">
        <f>IF(AND(ISBLANK(X74),$AY74=1,BS$510=1,$D74&lt;&gt;служ!$AF$3),0,1)</f>
        <v>1</v>
      </c>
      <c r="BT74" s="166">
        <f>IF(AND(ISBLANK(Y74),$AY74=1,BT$510=1,$D74&lt;&gt;служ!$AF$3),0,1)</f>
        <v>1</v>
      </c>
      <c r="BU74" s="166">
        <f>IF(AND(ISBLANK(Z74),$AY74=1,BU$510=1,$D74&lt;&gt;служ!$AF$3),0,1)</f>
        <v>1</v>
      </c>
      <c r="BV74" s="166">
        <f>IF(AND(ISBLANK(AA74),$AY74=1,BV$510=1,$D74&lt;&gt;служ!$AF$3),0,1)</f>
        <v>1</v>
      </c>
      <c r="BW74" s="166">
        <f>IF(AND(ISBLANK(AB74),$AY74=1,BW$510=1,$D74&lt;&gt;служ!$AF$3),0,1)</f>
        <v>1</v>
      </c>
      <c r="BX74" s="166">
        <f>IF(AND(ISBLANK(AC74),$AY74=1,BX$510=1,$D74&lt;&gt;служ!$AF$3),0,1)</f>
        <v>1</v>
      </c>
      <c r="BY74" s="166">
        <f>IF(AND(ISBLANK(AD74),$AY74=1,BY$510=1,$D74&lt;&gt;служ!$AF$3),0,1)</f>
        <v>1</v>
      </c>
      <c r="BZ74" s="166">
        <f>IF(AND(ISBLANK(AE74),$AY74=1,BZ$510=1,$D74&lt;&gt;служ!$AF$3),0,1)</f>
        <v>1</v>
      </c>
      <c r="CA74" s="166">
        <f>IF(AND(ISBLANK(AF74),$AY74=1,CA$510=1,$D74&lt;&gt;служ!$AF$3),0,1)</f>
        <v>1</v>
      </c>
      <c r="CB74" s="166">
        <f>IF(AND(ISBLANK(AG74),$AY74=1,CB$510=1,$D74&lt;&gt;служ!$AF$3),0,1)</f>
        <v>1</v>
      </c>
      <c r="CC74" s="166">
        <f>IF(AND(ISBLANK(AH74),$AY74=1,CC$510=1,$D74&lt;&gt;служ!$AF$3),0,1)</f>
        <v>1</v>
      </c>
      <c r="CD74" s="166">
        <f>IF(AND(ISBLANK(AI74),$AY74=1,CD$510=1,$D74&lt;&gt;служ!$AF$3),0,1)</f>
        <v>1</v>
      </c>
      <c r="CE74" s="166">
        <f>IF(AND(ISBLANK(AJ74),$AY74=1,CE$510=1,$D74&lt;&gt;служ!$AF$3),0,1)</f>
        <v>1</v>
      </c>
      <c r="CF74" s="166">
        <f>IF(AND(ISBLANK(AK74),$AY74=1,CF$510=1,$D74&lt;&gt;служ!$AF$3),0,1)</f>
        <v>1</v>
      </c>
      <c r="CG74" s="166">
        <f>IF(AND(ISBLANK(AL74),$AY74=1,CG$510=1,$D74&lt;&gt;служ!$AF$3),0,1)</f>
        <v>1</v>
      </c>
      <c r="CH74" s="166">
        <f>IF(AND(ISBLANK(AM74),$AY74=1,CH$510=1,$D74&lt;&gt;служ!$AF$3),0,1)</f>
        <v>1</v>
      </c>
      <c r="CI74" s="166">
        <f>IF(AND(ISBLANK(AN74),$AY74=1,CI$510=1,$D74&lt;&gt;служ!$AF$3),0,1)</f>
        <v>1</v>
      </c>
      <c r="CJ74" s="166">
        <f>IF(AND(ISBLANK(AO74),$AY74=1,CJ$510=1,$D74&lt;&gt;служ!$AF$3),0,1)</f>
        <v>1</v>
      </c>
      <c r="CK74" s="166">
        <f>IF(AND(ISBLANK(AP74),$AY74=1,CK$510=1,$D74&lt;&gt;служ!$AF$3),0,1)</f>
        <v>1</v>
      </c>
      <c r="CL74" s="166">
        <f>IF(AND(ISBLANK(AQ74),$AY74=1,CL$510=1,$D74&lt;&gt;служ!$AF$3),0,1)</f>
        <v>1</v>
      </c>
      <c r="CM74" s="166">
        <f>IF(AND(ISBLANK(AR74),$AY74=1,CM$510=1,$D74&lt;&gt;служ!$AF$3),0,1)</f>
        <v>1</v>
      </c>
      <c r="CN74" s="166">
        <f>IF(AND(ISBLANK(AS74),$AY74=1,CN$510=1,$D74&lt;&gt;служ!$AF$3),0,1)</f>
        <v>1</v>
      </c>
      <c r="CO74" s="166">
        <f>IF(AND(ISBLANK(AT74),$AY74=1,CO$510=1,$D74&lt;&gt;служ!$AF$3),0,1)</f>
        <v>1</v>
      </c>
      <c r="CP74" s="2">
        <f t="shared" si="16"/>
        <v>1</v>
      </c>
      <c r="CQ74" s="2">
        <v>1</v>
      </c>
      <c r="CR74" s="161" t="s">
        <v>451</v>
      </c>
      <c r="CS74" s="161" t="s">
        <v>359</v>
      </c>
      <c r="CT74" s="161">
        <v>3</v>
      </c>
      <c r="CU74" s="167">
        <f t="shared" si="7"/>
        <v>12</v>
      </c>
      <c r="CV74" s="28">
        <f t="shared" si="8"/>
        <v>1</v>
      </c>
      <c r="CW74" s="28">
        <f t="shared" si="9"/>
        <v>1</v>
      </c>
      <c r="CX74" s="28">
        <f t="shared" si="10"/>
        <v>1</v>
      </c>
      <c r="CY74" s="20">
        <f t="shared" si="11"/>
        <v>1</v>
      </c>
      <c r="CZ74" s="20">
        <f t="shared" si="12"/>
        <v>1</v>
      </c>
    </row>
    <row r="75" spans="2:104" s="20" customFormat="1">
      <c r="B75" s="107">
        <v>66</v>
      </c>
      <c r="C75" s="25">
        <v>6066</v>
      </c>
      <c r="D75" s="108">
        <v>3</v>
      </c>
      <c r="E75" s="168"/>
      <c r="F75" s="169"/>
      <c r="G75" s="161">
        <v>2</v>
      </c>
      <c r="H75" s="161">
        <v>1</v>
      </c>
      <c r="I75" s="161">
        <v>3</v>
      </c>
      <c r="J75" s="161">
        <v>3</v>
      </c>
      <c r="K75" s="161" t="s">
        <v>16</v>
      </c>
      <c r="L75" s="161">
        <v>1</v>
      </c>
      <c r="M75" s="161" t="s">
        <v>18</v>
      </c>
      <c r="N75" s="161">
        <v>1</v>
      </c>
      <c r="O75" s="161">
        <v>1</v>
      </c>
      <c r="P75" s="161" t="s">
        <v>19</v>
      </c>
      <c r="Q75" s="161">
        <v>0</v>
      </c>
      <c r="R75" s="161" t="s">
        <v>17</v>
      </c>
      <c r="S75" s="161">
        <v>1</v>
      </c>
      <c r="T75" s="161">
        <v>1</v>
      </c>
      <c r="U75" s="161" t="s">
        <v>427</v>
      </c>
      <c r="V75" s="161">
        <v>1</v>
      </c>
      <c r="W75" s="161">
        <v>2</v>
      </c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3">
        <f>IF(AND(AY75=0,(COUNTIF(D75:AT75,"*")+COUNTIF(D75:AT75,"&lt;9")+COUNTIF(CR75:CT75,"*")+COUNTIF(CR75:CT75,"&lt;9")-COUNTIF(D75,служ!$AF$3))&gt;0),0,1)</f>
        <v>1</v>
      </c>
      <c r="AV75" s="163">
        <f t="shared" si="13"/>
        <v>1</v>
      </c>
      <c r="AW75" s="163">
        <f t="shared" si="14"/>
        <v>1</v>
      </c>
      <c r="AX75" s="164">
        <f>IF(OR(F75="",F75=служ!$AF$3),0,1)</f>
        <v>0</v>
      </c>
      <c r="AY75" s="164">
        <f>IF(OR(D75="",D75=служ!$AF$3),0,1)</f>
        <v>1</v>
      </c>
      <c r="AZ75" s="165">
        <f t="shared" si="15"/>
        <v>1</v>
      </c>
      <c r="BA75" s="166">
        <f t="shared" si="17"/>
        <v>1</v>
      </c>
      <c r="BB75" s="166">
        <f>IF(AND(ISBLANK(G75),$AY75=1,BB$510=1,$D75&lt;&gt;служ!$AF$3),0,1)</f>
        <v>1</v>
      </c>
      <c r="BC75" s="166">
        <f>IF(AND(ISBLANK(H75),$AY75=1,BC$510=1,$D75&lt;&gt;служ!$AF$3),0,1)</f>
        <v>1</v>
      </c>
      <c r="BD75" s="166">
        <f>IF(AND(ISBLANK(I75),$AY75=1,BD$510=1,$D75&lt;&gt;служ!$AF$3),0,1)</f>
        <v>1</v>
      </c>
      <c r="BE75" s="166">
        <f>IF(AND(ISBLANK(J75),$AY75=1,BE$510=1,$D75&lt;&gt;служ!$AF$3),0,1)</f>
        <v>1</v>
      </c>
      <c r="BF75" s="166">
        <f>IF(AND(ISBLANK(K75),$AY75=1,BF$510=1,$D75&lt;&gt;служ!$AF$3,J75&lt;&gt;"X"),0,1)</f>
        <v>1</v>
      </c>
      <c r="BG75" s="166">
        <f>IF(AND(ISBLANK(L75),$AY75=1,BG$510=1,$D75&lt;&gt;служ!$AF$3),0,1)</f>
        <v>1</v>
      </c>
      <c r="BH75" s="166">
        <f>IF(AND(ISBLANK(M75),$AY75=1,BH$510=1,$D75&lt;&gt;служ!$AF$3,L75&lt;&gt;"X"),0,1)</f>
        <v>1</v>
      </c>
      <c r="BI75" s="166">
        <f>IF(AND(ISBLANK(N75),$AY75=1,BI$510=1,$D75&lt;&gt;служ!$AF$3),0,1)</f>
        <v>1</v>
      </c>
      <c r="BJ75" s="166">
        <f>IF(AND(ISBLANK(O75),$AY75=1,BJ$510=1,$D75&lt;&gt;служ!$AF$3),0,1)</f>
        <v>1</v>
      </c>
      <c r="BK75" s="166">
        <f>IF(AND(ISBLANK(P75),$AY75=1,BK$510=1,$D75&lt;&gt;служ!$AF$3,OR(N75&lt;&gt;"X",O75&lt;&gt;"X")),0,1)</f>
        <v>1</v>
      </c>
      <c r="BL75" s="166">
        <f>IF(AND(ISBLANK(Q75),$AY75=1,BL$510=1,$D75&lt;&gt;служ!$AF$3),0,1)</f>
        <v>1</v>
      </c>
      <c r="BM75" s="166">
        <f>IF(AND(ISBLANK(R75),$AY75=1,BM$510=1,$D75&lt;&gt;служ!$AF$3,Q75&lt;&gt;"X"),0,1)</f>
        <v>1</v>
      </c>
      <c r="BN75" s="166">
        <f>IF(AND(ISBLANK(S75),$AY75=1,BN$510=1,$D75&lt;&gt;служ!$AF$3),0,1)</f>
        <v>1</v>
      </c>
      <c r="BO75" s="166">
        <f>IF(AND(ISBLANK(T75),$AY75=1,BO$510=1,$D75&lt;&gt;служ!$AF$3),0,1)</f>
        <v>1</v>
      </c>
      <c r="BP75" s="166">
        <f>IF(AND(ISBLANK(U75),$AY75=1,BP$510=1,$D75&lt;&gt;служ!$AF$3,T75&lt;&gt;"X"),0,1)</f>
        <v>1</v>
      </c>
      <c r="BQ75" s="166">
        <f>IF(AND(ISBLANK(V75),$AY75=1,BQ$510=1,$D75&lt;&gt;служ!$AF$3),0,1)</f>
        <v>1</v>
      </c>
      <c r="BR75" s="166">
        <f>IF(AND(ISBLANK(W75),$AY75=1,BR$510=1,$D75&lt;&gt;служ!$AF$3),0,1)</f>
        <v>1</v>
      </c>
      <c r="BS75" s="166">
        <f>IF(AND(ISBLANK(X75),$AY75=1,BS$510=1,$D75&lt;&gt;служ!$AF$3),0,1)</f>
        <v>1</v>
      </c>
      <c r="BT75" s="166">
        <f>IF(AND(ISBLANK(Y75),$AY75=1,BT$510=1,$D75&lt;&gt;служ!$AF$3),0,1)</f>
        <v>1</v>
      </c>
      <c r="BU75" s="166">
        <f>IF(AND(ISBLANK(Z75),$AY75=1,BU$510=1,$D75&lt;&gt;служ!$AF$3),0,1)</f>
        <v>1</v>
      </c>
      <c r="BV75" s="166">
        <f>IF(AND(ISBLANK(AA75),$AY75=1,BV$510=1,$D75&lt;&gt;служ!$AF$3),0,1)</f>
        <v>1</v>
      </c>
      <c r="BW75" s="166">
        <f>IF(AND(ISBLANK(AB75),$AY75=1,BW$510=1,$D75&lt;&gt;служ!$AF$3),0,1)</f>
        <v>1</v>
      </c>
      <c r="BX75" s="166">
        <f>IF(AND(ISBLANK(AC75),$AY75=1,BX$510=1,$D75&lt;&gt;служ!$AF$3),0,1)</f>
        <v>1</v>
      </c>
      <c r="BY75" s="166">
        <f>IF(AND(ISBLANK(AD75),$AY75=1,BY$510=1,$D75&lt;&gt;служ!$AF$3),0,1)</f>
        <v>1</v>
      </c>
      <c r="BZ75" s="166">
        <f>IF(AND(ISBLANK(AE75),$AY75=1,BZ$510=1,$D75&lt;&gt;служ!$AF$3),0,1)</f>
        <v>1</v>
      </c>
      <c r="CA75" s="166">
        <f>IF(AND(ISBLANK(AF75),$AY75=1,CA$510=1,$D75&lt;&gt;служ!$AF$3),0,1)</f>
        <v>1</v>
      </c>
      <c r="CB75" s="166">
        <f>IF(AND(ISBLANK(AG75),$AY75=1,CB$510=1,$D75&lt;&gt;служ!$AF$3),0,1)</f>
        <v>1</v>
      </c>
      <c r="CC75" s="166">
        <f>IF(AND(ISBLANK(AH75),$AY75=1,CC$510=1,$D75&lt;&gt;служ!$AF$3),0,1)</f>
        <v>1</v>
      </c>
      <c r="CD75" s="166">
        <f>IF(AND(ISBLANK(AI75),$AY75=1,CD$510=1,$D75&lt;&gt;служ!$AF$3),0,1)</f>
        <v>1</v>
      </c>
      <c r="CE75" s="166">
        <f>IF(AND(ISBLANK(AJ75),$AY75=1,CE$510=1,$D75&lt;&gt;служ!$AF$3),0,1)</f>
        <v>1</v>
      </c>
      <c r="CF75" s="166">
        <f>IF(AND(ISBLANK(AK75),$AY75=1,CF$510=1,$D75&lt;&gt;служ!$AF$3),0,1)</f>
        <v>1</v>
      </c>
      <c r="CG75" s="166">
        <f>IF(AND(ISBLANK(AL75),$AY75=1,CG$510=1,$D75&lt;&gt;служ!$AF$3),0,1)</f>
        <v>1</v>
      </c>
      <c r="CH75" s="166">
        <f>IF(AND(ISBLANK(AM75),$AY75=1,CH$510=1,$D75&lt;&gt;служ!$AF$3),0,1)</f>
        <v>1</v>
      </c>
      <c r="CI75" s="166">
        <f>IF(AND(ISBLANK(AN75),$AY75=1,CI$510=1,$D75&lt;&gt;служ!$AF$3),0,1)</f>
        <v>1</v>
      </c>
      <c r="CJ75" s="166">
        <f>IF(AND(ISBLANK(AO75),$AY75=1,CJ$510=1,$D75&lt;&gt;служ!$AF$3),0,1)</f>
        <v>1</v>
      </c>
      <c r="CK75" s="166">
        <f>IF(AND(ISBLANK(AP75),$AY75=1,CK$510=1,$D75&lt;&gt;служ!$AF$3),0,1)</f>
        <v>1</v>
      </c>
      <c r="CL75" s="166">
        <f>IF(AND(ISBLANK(AQ75),$AY75=1,CL$510=1,$D75&lt;&gt;служ!$AF$3),0,1)</f>
        <v>1</v>
      </c>
      <c r="CM75" s="166">
        <f>IF(AND(ISBLANK(AR75),$AY75=1,CM$510=1,$D75&lt;&gt;служ!$AF$3),0,1)</f>
        <v>1</v>
      </c>
      <c r="CN75" s="166">
        <f>IF(AND(ISBLANK(AS75),$AY75=1,CN$510=1,$D75&lt;&gt;служ!$AF$3),0,1)</f>
        <v>1</v>
      </c>
      <c r="CO75" s="166">
        <f>IF(AND(ISBLANK(AT75),$AY75=1,CO$510=1,$D75&lt;&gt;служ!$AF$3),0,1)</f>
        <v>1</v>
      </c>
      <c r="CP75" s="2">
        <f t="shared" si="16"/>
        <v>1</v>
      </c>
      <c r="CQ75" s="2">
        <v>1</v>
      </c>
      <c r="CR75" s="161" t="s">
        <v>451</v>
      </c>
      <c r="CS75" s="161" t="s">
        <v>360</v>
      </c>
      <c r="CT75" s="161">
        <v>5</v>
      </c>
      <c r="CU75" s="167">
        <f t="shared" ref="CU75:CU138" si="18">IF(AND(AX75=1,AY75=1),SUM(G75:AT75),IF(AY75=1,SUM(G75:AT75),IF(AX75=1,SUM(Y75:AC75),"")))</f>
        <v>17</v>
      </c>
      <c r="CV75" s="28">
        <f t="shared" ref="CV75:CV138" si="19">IF(AND(ISBLANK(CR75),OR(AX75=1,AY75=1)),0,1)</f>
        <v>1</v>
      </c>
      <c r="CW75" s="28">
        <f t="shared" ref="CW75:CW138" si="20">IF(AND(ISBLANK(CS75),OR(AX75=1,AY75=1)),0,1)</f>
        <v>1</v>
      </c>
      <c r="CX75" s="28">
        <f t="shared" ref="CX75:CX138" si="21">IF(AND(ISBLANK(CT75),OR(AX75=1,AY75=1)),0,1)</f>
        <v>1</v>
      </c>
      <c r="CY75" s="20">
        <f t="shared" ref="CY75:CY138" si="22">IF(AND(CP75=0,(COUNTIF(G75:X75,"*")+COUNTIF(G75:X75,"&lt;9"))&gt;0),0,1)</f>
        <v>1</v>
      </c>
      <c r="CZ75" s="20">
        <f t="shared" ref="CZ75:CZ138" si="23">IF(AND(CQ75=0,(COUNTIF(Y75:AC75,"*")+COUNTIF(Y75:AC75,"&lt;9"))&gt;0),0,1)</f>
        <v>1</v>
      </c>
    </row>
    <row r="76" spans="2:104" s="20" customFormat="1">
      <c r="B76" s="107">
        <v>67</v>
      </c>
      <c r="C76" s="25">
        <v>6067</v>
      </c>
      <c r="D76" s="108">
        <v>3</v>
      </c>
      <c r="E76" s="168"/>
      <c r="F76" s="169"/>
      <c r="G76" s="161">
        <v>0</v>
      </c>
      <c r="H76" s="161">
        <v>1</v>
      </c>
      <c r="I76" s="161">
        <v>3</v>
      </c>
      <c r="J76" s="161">
        <v>1</v>
      </c>
      <c r="K76" s="161" t="s">
        <v>16</v>
      </c>
      <c r="L76" s="161">
        <v>1</v>
      </c>
      <c r="M76" s="161" t="s">
        <v>18</v>
      </c>
      <c r="N76" s="161">
        <v>1</v>
      </c>
      <c r="O76" s="161">
        <v>0</v>
      </c>
      <c r="P76" s="161" t="s">
        <v>19</v>
      </c>
      <c r="Q76" s="161">
        <v>0</v>
      </c>
      <c r="R76" s="161" t="s">
        <v>17</v>
      </c>
      <c r="S76" s="161">
        <v>1</v>
      </c>
      <c r="T76" s="161">
        <v>1</v>
      </c>
      <c r="U76" s="161" t="s">
        <v>427</v>
      </c>
      <c r="V76" s="161">
        <v>1</v>
      </c>
      <c r="W76" s="161">
        <v>1</v>
      </c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3">
        <f>IF(AND(AY76=0,(COUNTIF(D76:AT76,"*")+COUNTIF(D76:AT76,"&lt;9")+COUNTIF(CR76:CT76,"*")+COUNTIF(CR76:CT76,"&lt;9")-COUNTIF(D76,служ!$AF$3))&gt;0),0,1)</f>
        <v>1</v>
      </c>
      <c r="AV76" s="163">
        <f t="shared" si="13"/>
        <v>1</v>
      </c>
      <c r="AW76" s="163">
        <f t="shared" si="14"/>
        <v>1</v>
      </c>
      <c r="AX76" s="164">
        <f>IF(OR(F76="",F76=служ!$AF$3),0,1)</f>
        <v>0</v>
      </c>
      <c r="AY76" s="164">
        <f>IF(OR(D76="",D76=служ!$AF$3),0,1)</f>
        <v>1</v>
      </c>
      <c r="AZ76" s="165">
        <f t="shared" si="15"/>
        <v>1</v>
      </c>
      <c r="BA76" s="166">
        <f t="shared" si="17"/>
        <v>1</v>
      </c>
      <c r="BB76" s="166">
        <f>IF(AND(ISBLANK(G76),$AY76=1,BB$510=1,$D76&lt;&gt;служ!$AF$3),0,1)</f>
        <v>1</v>
      </c>
      <c r="BC76" s="166">
        <f>IF(AND(ISBLANK(H76),$AY76=1,BC$510=1,$D76&lt;&gt;служ!$AF$3),0,1)</f>
        <v>1</v>
      </c>
      <c r="BD76" s="166">
        <f>IF(AND(ISBLANK(I76),$AY76=1,BD$510=1,$D76&lt;&gt;служ!$AF$3),0,1)</f>
        <v>1</v>
      </c>
      <c r="BE76" s="166">
        <f>IF(AND(ISBLANK(J76),$AY76=1,BE$510=1,$D76&lt;&gt;служ!$AF$3),0,1)</f>
        <v>1</v>
      </c>
      <c r="BF76" s="166">
        <f>IF(AND(ISBLANK(K76),$AY76=1,BF$510=1,$D76&lt;&gt;служ!$AF$3,J76&lt;&gt;"X"),0,1)</f>
        <v>1</v>
      </c>
      <c r="BG76" s="166">
        <f>IF(AND(ISBLANK(L76),$AY76=1,BG$510=1,$D76&lt;&gt;служ!$AF$3),0,1)</f>
        <v>1</v>
      </c>
      <c r="BH76" s="166">
        <f>IF(AND(ISBLANK(M76),$AY76=1,BH$510=1,$D76&lt;&gt;служ!$AF$3,L76&lt;&gt;"X"),0,1)</f>
        <v>1</v>
      </c>
      <c r="BI76" s="166">
        <f>IF(AND(ISBLANK(N76),$AY76=1,BI$510=1,$D76&lt;&gt;служ!$AF$3),0,1)</f>
        <v>1</v>
      </c>
      <c r="BJ76" s="166">
        <f>IF(AND(ISBLANK(O76),$AY76=1,BJ$510=1,$D76&lt;&gt;служ!$AF$3),0,1)</f>
        <v>1</v>
      </c>
      <c r="BK76" s="166">
        <f>IF(AND(ISBLANK(P76),$AY76=1,BK$510=1,$D76&lt;&gt;служ!$AF$3,OR(N76&lt;&gt;"X",O76&lt;&gt;"X")),0,1)</f>
        <v>1</v>
      </c>
      <c r="BL76" s="166">
        <f>IF(AND(ISBLANK(Q76),$AY76=1,BL$510=1,$D76&lt;&gt;служ!$AF$3),0,1)</f>
        <v>1</v>
      </c>
      <c r="BM76" s="166">
        <f>IF(AND(ISBLANK(R76),$AY76=1,BM$510=1,$D76&lt;&gt;служ!$AF$3,Q76&lt;&gt;"X"),0,1)</f>
        <v>1</v>
      </c>
      <c r="BN76" s="166">
        <f>IF(AND(ISBLANK(S76),$AY76=1,BN$510=1,$D76&lt;&gt;служ!$AF$3),0,1)</f>
        <v>1</v>
      </c>
      <c r="BO76" s="166">
        <f>IF(AND(ISBLANK(T76),$AY76=1,BO$510=1,$D76&lt;&gt;служ!$AF$3),0,1)</f>
        <v>1</v>
      </c>
      <c r="BP76" s="166">
        <f>IF(AND(ISBLANK(U76),$AY76=1,BP$510=1,$D76&lt;&gt;служ!$AF$3,T76&lt;&gt;"X"),0,1)</f>
        <v>1</v>
      </c>
      <c r="BQ76" s="166">
        <f>IF(AND(ISBLANK(V76),$AY76=1,BQ$510=1,$D76&lt;&gt;служ!$AF$3),0,1)</f>
        <v>1</v>
      </c>
      <c r="BR76" s="166">
        <f>IF(AND(ISBLANK(W76),$AY76=1,BR$510=1,$D76&lt;&gt;служ!$AF$3),0,1)</f>
        <v>1</v>
      </c>
      <c r="BS76" s="166">
        <f>IF(AND(ISBLANK(X76),$AY76=1,BS$510=1,$D76&lt;&gt;служ!$AF$3),0,1)</f>
        <v>1</v>
      </c>
      <c r="BT76" s="166">
        <f>IF(AND(ISBLANK(Y76),$AY76=1,BT$510=1,$D76&lt;&gt;служ!$AF$3),0,1)</f>
        <v>1</v>
      </c>
      <c r="BU76" s="166">
        <f>IF(AND(ISBLANK(Z76),$AY76=1,BU$510=1,$D76&lt;&gt;служ!$AF$3),0,1)</f>
        <v>1</v>
      </c>
      <c r="BV76" s="166">
        <f>IF(AND(ISBLANK(AA76),$AY76=1,BV$510=1,$D76&lt;&gt;служ!$AF$3),0,1)</f>
        <v>1</v>
      </c>
      <c r="BW76" s="166">
        <f>IF(AND(ISBLANK(AB76),$AY76=1,BW$510=1,$D76&lt;&gt;служ!$AF$3),0,1)</f>
        <v>1</v>
      </c>
      <c r="BX76" s="166">
        <f>IF(AND(ISBLANK(AC76),$AY76=1,BX$510=1,$D76&lt;&gt;служ!$AF$3),0,1)</f>
        <v>1</v>
      </c>
      <c r="BY76" s="166">
        <f>IF(AND(ISBLANK(AD76),$AY76=1,BY$510=1,$D76&lt;&gt;служ!$AF$3),0,1)</f>
        <v>1</v>
      </c>
      <c r="BZ76" s="166">
        <f>IF(AND(ISBLANK(AE76),$AY76=1,BZ$510=1,$D76&lt;&gt;служ!$AF$3),0,1)</f>
        <v>1</v>
      </c>
      <c r="CA76" s="166">
        <f>IF(AND(ISBLANK(AF76),$AY76=1,CA$510=1,$D76&lt;&gt;служ!$AF$3),0,1)</f>
        <v>1</v>
      </c>
      <c r="CB76" s="166">
        <f>IF(AND(ISBLANK(AG76),$AY76=1,CB$510=1,$D76&lt;&gt;служ!$AF$3),0,1)</f>
        <v>1</v>
      </c>
      <c r="CC76" s="166">
        <f>IF(AND(ISBLANK(AH76),$AY76=1,CC$510=1,$D76&lt;&gt;служ!$AF$3),0,1)</f>
        <v>1</v>
      </c>
      <c r="CD76" s="166">
        <f>IF(AND(ISBLANK(AI76),$AY76=1,CD$510=1,$D76&lt;&gt;служ!$AF$3),0,1)</f>
        <v>1</v>
      </c>
      <c r="CE76" s="166">
        <f>IF(AND(ISBLANK(AJ76),$AY76=1,CE$510=1,$D76&lt;&gt;служ!$AF$3),0,1)</f>
        <v>1</v>
      </c>
      <c r="CF76" s="166">
        <f>IF(AND(ISBLANK(AK76),$AY76=1,CF$510=1,$D76&lt;&gt;служ!$AF$3),0,1)</f>
        <v>1</v>
      </c>
      <c r="CG76" s="166">
        <f>IF(AND(ISBLANK(AL76),$AY76=1,CG$510=1,$D76&lt;&gt;служ!$AF$3),0,1)</f>
        <v>1</v>
      </c>
      <c r="CH76" s="166">
        <f>IF(AND(ISBLANK(AM76),$AY76=1,CH$510=1,$D76&lt;&gt;служ!$AF$3),0,1)</f>
        <v>1</v>
      </c>
      <c r="CI76" s="166">
        <f>IF(AND(ISBLANK(AN76),$AY76=1,CI$510=1,$D76&lt;&gt;служ!$AF$3),0,1)</f>
        <v>1</v>
      </c>
      <c r="CJ76" s="166">
        <f>IF(AND(ISBLANK(AO76),$AY76=1,CJ$510=1,$D76&lt;&gt;служ!$AF$3),0,1)</f>
        <v>1</v>
      </c>
      <c r="CK76" s="166">
        <f>IF(AND(ISBLANK(AP76),$AY76=1,CK$510=1,$D76&lt;&gt;служ!$AF$3),0,1)</f>
        <v>1</v>
      </c>
      <c r="CL76" s="166">
        <f>IF(AND(ISBLANK(AQ76),$AY76=1,CL$510=1,$D76&lt;&gt;служ!$AF$3),0,1)</f>
        <v>1</v>
      </c>
      <c r="CM76" s="166">
        <f>IF(AND(ISBLANK(AR76),$AY76=1,CM$510=1,$D76&lt;&gt;служ!$AF$3),0,1)</f>
        <v>1</v>
      </c>
      <c r="CN76" s="166">
        <f>IF(AND(ISBLANK(AS76),$AY76=1,CN$510=1,$D76&lt;&gt;служ!$AF$3),0,1)</f>
        <v>1</v>
      </c>
      <c r="CO76" s="166">
        <f>IF(AND(ISBLANK(AT76),$AY76=1,CO$510=1,$D76&lt;&gt;служ!$AF$3),0,1)</f>
        <v>1</v>
      </c>
      <c r="CP76" s="2">
        <f t="shared" si="16"/>
        <v>1</v>
      </c>
      <c r="CQ76" s="2">
        <v>1</v>
      </c>
      <c r="CR76" s="161" t="s">
        <v>451</v>
      </c>
      <c r="CS76" s="161" t="s">
        <v>359</v>
      </c>
      <c r="CT76" s="161">
        <v>5</v>
      </c>
      <c r="CU76" s="167">
        <f t="shared" si="18"/>
        <v>11</v>
      </c>
      <c r="CV76" s="28">
        <f t="shared" si="19"/>
        <v>1</v>
      </c>
      <c r="CW76" s="28">
        <f t="shared" si="20"/>
        <v>1</v>
      </c>
      <c r="CX76" s="28">
        <f t="shared" si="21"/>
        <v>1</v>
      </c>
      <c r="CY76" s="20">
        <f t="shared" si="22"/>
        <v>1</v>
      </c>
      <c r="CZ76" s="20">
        <f t="shared" si="23"/>
        <v>1</v>
      </c>
    </row>
    <row r="77" spans="2:104" s="20" customFormat="1">
      <c r="B77" s="107">
        <v>68</v>
      </c>
      <c r="C77" s="25">
        <v>6068</v>
      </c>
      <c r="D77" s="108">
        <v>4</v>
      </c>
      <c r="E77" s="168"/>
      <c r="F77" s="169"/>
      <c r="G77" s="161">
        <v>2</v>
      </c>
      <c r="H77" s="161">
        <v>1</v>
      </c>
      <c r="I77" s="161">
        <v>2</v>
      </c>
      <c r="J77" s="161">
        <v>2</v>
      </c>
      <c r="K77" s="161" t="s">
        <v>16</v>
      </c>
      <c r="L77" s="161">
        <v>1</v>
      </c>
      <c r="M77" s="161" t="s">
        <v>18</v>
      </c>
      <c r="N77" s="161">
        <v>1</v>
      </c>
      <c r="O77" s="161">
        <v>1</v>
      </c>
      <c r="P77" s="161" t="s">
        <v>19</v>
      </c>
      <c r="Q77" s="161">
        <v>2</v>
      </c>
      <c r="R77" s="161" t="s">
        <v>17</v>
      </c>
      <c r="S77" s="161">
        <v>1</v>
      </c>
      <c r="T77" s="161">
        <v>1</v>
      </c>
      <c r="U77" s="161" t="s">
        <v>427</v>
      </c>
      <c r="V77" s="161">
        <v>1</v>
      </c>
      <c r="W77" s="161">
        <v>2</v>
      </c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3">
        <f>IF(AND(AY77=0,(COUNTIF(D77:AT77,"*")+COUNTIF(D77:AT77,"&lt;9")+COUNTIF(CR77:CT77,"*")+COUNTIF(CR77:CT77,"&lt;9")-COUNTIF(D77,служ!$AF$3))&gt;0),0,1)</f>
        <v>1</v>
      </c>
      <c r="AV77" s="163">
        <f t="shared" si="13"/>
        <v>1</v>
      </c>
      <c r="AW77" s="163">
        <f t="shared" si="14"/>
        <v>1</v>
      </c>
      <c r="AX77" s="164">
        <f>IF(OR(F77="",F77=служ!$AF$3),0,1)</f>
        <v>0</v>
      </c>
      <c r="AY77" s="164">
        <f>IF(OR(D77="",D77=служ!$AF$3),0,1)</f>
        <v>1</v>
      </c>
      <c r="AZ77" s="165">
        <f t="shared" si="15"/>
        <v>1</v>
      </c>
      <c r="BA77" s="166">
        <f t="shared" si="17"/>
        <v>1</v>
      </c>
      <c r="BB77" s="166">
        <f>IF(AND(ISBLANK(G77),$AY77=1,BB$510=1,$D77&lt;&gt;служ!$AF$3),0,1)</f>
        <v>1</v>
      </c>
      <c r="BC77" s="166">
        <f>IF(AND(ISBLANK(H77),$AY77=1,BC$510=1,$D77&lt;&gt;служ!$AF$3),0,1)</f>
        <v>1</v>
      </c>
      <c r="BD77" s="166">
        <f>IF(AND(ISBLANK(I77),$AY77=1,BD$510=1,$D77&lt;&gt;служ!$AF$3),0,1)</f>
        <v>1</v>
      </c>
      <c r="BE77" s="166">
        <f>IF(AND(ISBLANK(J77),$AY77=1,BE$510=1,$D77&lt;&gt;служ!$AF$3),0,1)</f>
        <v>1</v>
      </c>
      <c r="BF77" s="166">
        <f>IF(AND(ISBLANK(K77),$AY77=1,BF$510=1,$D77&lt;&gt;служ!$AF$3,J77&lt;&gt;"X"),0,1)</f>
        <v>1</v>
      </c>
      <c r="BG77" s="166">
        <f>IF(AND(ISBLANK(L77),$AY77=1,BG$510=1,$D77&lt;&gt;служ!$AF$3),0,1)</f>
        <v>1</v>
      </c>
      <c r="BH77" s="166">
        <f>IF(AND(ISBLANK(M77),$AY77=1,BH$510=1,$D77&lt;&gt;служ!$AF$3,L77&lt;&gt;"X"),0,1)</f>
        <v>1</v>
      </c>
      <c r="BI77" s="166">
        <f>IF(AND(ISBLANK(N77),$AY77=1,BI$510=1,$D77&lt;&gt;служ!$AF$3),0,1)</f>
        <v>1</v>
      </c>
      <c r="BJ77" s="166">
        <f>IF(AND(ISBLANK(O77),$AY77=1,BJ$510=1,$D77&lt;&gt;служ!$AF$3),0,1)</f>
        <v>1</v>
      </c>
      <c r="BK77" s="166">
        <f>IF(AND(ISBLANK(P77),$AY77=1,BK$510=1,$D77&lt;&gt;служ!$AF$3,OR(N77&lt;&gt;"X",O77&lt;&gt;"X")),0,1)</f>
        <v>1</v>
      </c>
      <c r="BL77" s="166">
        <f>IF(AND(ISBLANK(Q77),$AY77=1,BL$510=1,$D77&lt;&gt;служ!$AF$3),0,1)</f>
        <v>1</v>
      </c>
      <c r="BM77" s="166">
        <f>IF(AND(ISBLANK(R77),$AY77=1,BM$510=1,$D77&lt;&gt;служ!$AF$3,Q77&lt;&gt;"X"),0,1)</f>
        <v>1</v>
      </c>
      <c r="BN77" s="166">
        <f>IF(AND(ISBLANK(S77),$AY77=1,BN$510=1,$D77&lt;&gt;служ!$AF$3),0,1)</f>
        <v>1</v>
      </c>
      <c r="BO77" s="166">
        <f>IF(AND(ISBLANK(T77),$AY77=1,BO$510=1,$D77&lt;&gt;служ!$AF$3),0,1)</f>
        <v>1</v>
      </c>
      <c r="BP77" s="166">
        <f>IF(AND(ISBLANK(U77),$AY77=1,BP$510=1,$D77&lt;&gt;служ!$AF$3,T77&lt;&gt;"X"),0,1)</f>
        <v>1</v>
      </c>
      <c r="BQ77" s="166">
        <f>IF(AND(ISBLANK(V77),$AY77=1,BQ$510=1,$D77&lt;&gt;служ!$AF$3),0,1)</f>
        <v>1</v>
      </c>
      <c r="BR77" s="166">
        <f>IF(AND(ISBLANK(W77),$AY77=1,BR$510=1,$D77&lt;&gt;служ!$AF$3),0,1)</f>
        <v>1</v>
      </c>
      <c r="BS77" s="166">
        <f>IF(AND(ISBLANK(X77),$AY77=1,BS$510=1,$D77&lt;&gt;служ!$AF$3),0,1)</f>
        <v>1</v>
      </c>
      <c r="BT77" s="166">
        <f>IF(AND(ISBLANK(Y77),$AY77=1,BT$510=1,$D77&lt;&gt;служ!$AF$3),0,1)</f>
        <v>1</v>
      </c>
      <c r="BU77" s="166">
        <f>IF(AND(ISBLANK(Z77),$AY77=1,BU$510=1,$D77&lt;&gt;служ!$AF$3),0,1)</f>
        <v>1</v>
      </c>
      <c r="BV77" s="166">
        <f>IF(AND(ISBLANK(AA77),$AY77=1,BV$510=1,$D77&lt;&gt;служ!$AF$3),0,1)</f>
        <v>1</v>
      </c>
      <c r="BW77" s="166">
        <f>IF(AND(ISBLANK(AB77),$AY77=1,BW$510=1,$D77&lt;&gt;служ!$AF$3),0,1)</f>
        <v>1</v>
      </c>
      <c r="BX77" s="166">
        <f>IF(AND(ISBLANK(AC77),$AY77=1,BX$510=1,$D77&lt;&gt;служ!$AF$3),0,1)</f>
        <v>1</v>
      </c>
      <c r="BY77" s="166">
        <f>IF(AND(ISBLANK(AD77),$AY77=1,BY$510=1,$D77&lt;&gt;служ!$AF$3),0,1)</f>
        <v>1</v>
      </c>
      <c r="BZ77" s="166">
        <f>IF(AND(ISBLANK(AE77),$AY77=1,BZ$510=1,$D77&lt;&gt;служ!$AF$3),0,1)</f>
        <v>1</v>
      </c>
      <c r="CA77" s="166">
        <f>IF(AND(ISBLANK(AF77),$AY77=1,CA$510=1,$D77&lt;&gt;служ!$AF$3),0,1)</f>
        <v>1</v>
      </c>
      <c r="CB77" s="166">
        <f>IF(AND(ISBLANK(AG77),$AY77=1,CB$510=1,$D77&lt;&gt;служ!$AF$3),0,1)</f>
        <v>1</v>
      </c>
      <c r="CC77" s="166">
        <f>IF(AND(ISBLANK(AH77),$AY77=1,CC$510=1,$D77&lt;&gt;служ!$AF$3),0,1)</f>
        <v>1</v>
      </c>
      <c r="CD77" s="166">
        <f>IF(AND(ISBLANK(AI77),$AY77=1,CD$510=1,$D77&lt;&gt;служ!$AF$3),0,1)</f>
        <v>1</v>
      </c>
      <c r="CE77" s="166">
        <f>IF(AND(ISBLANK(AJ77),$AY77=1,CE$510=1,$D77&lt;&gt;служ!$AF$3),0,1)</f>
        <v>1</v>
      </c>
      <c r="CF77" s="166">
        <f>IF(AND(ISBLANK(AK77),$AY77=1,CF$510=1,$D77&lt;&gt;служ!$AF$3),0,1)</f>
        <v>1</v>
      </c>
      <c r="CG77" s="166">
        <f>IF(AND(ISBLANK(AL77),$AY77=1,CG$510=1,$D77&lt;&gt;служ!$AF$3),0,1)</f>
        <v>1</v>
      </c>
      <c r="CH77" s="166">
        <f>IF(AND(ISBLANK(AM77),$AY77=1,CH$510=1,$D77&lt;&gt;служ!$AF$3),0,1)</f>
        <v>1</v>
      </c>
      <c r="CI77" s="166">
        <f>IF(AND(ISBLANK(AN77),$AY77=1,CI$510=1,$D77&lt;&gt;служ!$AF$3),0,1)</f>
        <v>1</v>
      </c>
      <c r="CJ77" s="166">
        <f>IF(AND(ISBLANK(AO77),$AY77=1,CJ$510=1,$D77&lt;&gt;служ!$AF$3),0,1)</f>
        <v>1</v>
      </c>
      <c r="CK77" s="166">
        <f>IF(AND(ISBLANK(AP77),$AY77=1,CK$510=1,$D77&lt;&gt;служ!$AF$3),0,1)</f>
        <v>1</v>
      </c>
      <c r="CL77" s="166">
        <f>IF(AND(ISBLANK(AQ77),$AY77=1,CL$510=1,$D77&lt;&gt;служ!$AF$3),0,1)</f>
        <v>1</v>
      </c>
      <c r="CM77" s="166">
        <f>IF(AND(ISBLANK(AR77),$AY77=1,CM$510=1,$D77&lt;&gt;служ!$AF$3),0,1)</f>
        <v>1</v>
      </c>
      <c r="CN77" s="166">
        <f>IF(AND(ISBLANK(AS77),$AY77=1,CN$510=1,$D77&lt;&gt;служ!$AF$3),0,1)</f>
        <v>1</v>
      </c>
      <c r="CO77" s="166">
        <f>IF(AND(ISBLANK(AT77),$AY77=1,CO$510=1,$D77&lt;&gt;служ!$AF$3),0,1)</f>
        <v>1</v>
      </c>
      <c r="CP77" s="2">
        <f t="shared" si="16"/>
        <v>1</v>
      </c>
      <c r="CQ77" s="2">
        <v>1</v>
      </c>
      <c r="CR77" s="161" t="s">
        <v>451</v>
      </c>
      <c r="CS77" s="161" t="s">
        <v>360</v>
      </c>
      <c r="CT77" s="161">
        <v>5</v>
      </c>
      <c r="CU77" s="167">
        <f t="shared" si="18"/>
        <v>17</v>
      </c>
      <c r="CV77" s="28">
        <f t="shared" si="19"/>
        <v>1</v>
      </c>
      <c r="CW77" s="28">
        <f t="shared" si="20"/>
        <v>1</v>
      </c>
      <c r="CX77" s="28">
        <f t="shared" si="21"/>
        <v>1</v>
      </c>
      <c r="CY77" s="20">
        <f t="shared" si="22"/>
        <v>1</v>
      </c>
      <c r="CZ77" s="20">
        <f t="shared" si="23"/>
        <v>1</v>
      </c>
    </row>
    <row r="78" spans="2:104" s="20" customFormat="1">
      <c r="B78" s="107">
        <v>69</v>
      </c>
      <c r="C78" s="25">
        <v>6069</v>
      </c>
      <c r="D78" s="108">
        <v>3</v>
      </c>
      <c r="E78" s="168"/>
      <c r="F78" s="169"/>
      <c r="G78" s="161">
        <v>2</v>
      </c>
      <c r="H78" s="161">
        <v>1</v>
      </c>
      <c r="I78" s="161">
        <v>2</v>
      </c>
      <c r="J78" s="161">
        <v>0</v>
      </c>
      <c r="K78" s="161" t="s">
        <v>16</v>
      </c>
      <c r="L78" s="161">
        <v>1</v>
      </c>
      <c r="M78" s="161" t="s">
        <v>18</v>
      </c>
      <c r="N78" s="161">
        <v>1</v>
      </c>
      <c r="O78" s="161">
        <v>1</v>
      </c>
      <c r="P78" s="161" t="s">
        <v>19</v>
      </c>
      <c r="Q78" s="161">
        <v>0</v>
      </c>
      <c r="R78" s="161" t="s">
        <v>17</v>
      </c>
      <c r="S78" s="161">
        <v>1</v>
      </c>
      <c r="T78" s="161">
        <v>0</v>
      </c>
      <c r="U78" s="161" t="s">
        <v>427</v>
      </c>
      <c r="V78" s="161">
        <v>1</v>
      </c>
      <c r="W78" s="161">
        <v>0</v>
      </c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3">
        <f>IF(AND(AY78=0,(COUNTIF(D78:AT78,"*")+COUNTIF(D78:AT78,"&lt;9")+COUNTIF(CR78:CT78,"*")+COUNTIF(CR78:CT78,"&lt;9")-COUNTIF(D78,служ!$AF$3))&gt;0),0,1)</f>
        <v>1</v>
      </c>
      <c r="AV78" s="163">
        <f t="shared" si="13"/>
        <v>1</v>
      </c>
      <c r="AW78" s="163">
        <f t="shared" si="14"/>
        <v>1</v>
      </c>
      <c r="AX78" s="164">
        <f>IF(OR(F78="",F78=служ!$AF$3),0,1)</f>
        <v>0</v>
      </c>
      <c r="AY78" s="164">
        <f>IF(OR(D78="",D78=служ!$AF$3),0,1)</f>
        <v>1</v>
      </c>
      <c r="AZ78" s="165">
        <f t="shared" si="15"/>
        <v>1</v>
      </c>
      <c r="BA78" s="166">
        <f t="shared" si="17"/>
        <v>1</v>
      </c>
      <c r="BB78" s="166">
        <f>IF(AND(ISBLANK(G78),$AY78=1,BB$510=1,$D78&lt;&gt;служ!$AF$3),0,1)</f>
        <v>1</v>
      </c>
      <c r="BC78" s="166">
        <f>IF(AND(ISBLANK(H78),$AY78=1,BC$510=1,$D78&lt;&gt;служ!$AF$3),0,1)</f>
        <v>1</v>
      </c>
      <c r="BD78" s="166">
        <f>IF(AND(ISBLANK(I78),$AY78=1,BD$510=1,$D78&lt;&gt;служ!$AF$3),0,1)</f>
        <v>1</v>
      </c>
      <c r="BE78" s="166">
        <f>IF(AND(ISBLANK(J78),$AY78=1,BE$510=1,$D78&lt;&gt;служ!$AF$3),0,1)</f>
        <v>1</v>
      </c>
      <c r="BF78" s="166">
        <f>IF(AND(ISBLANK(K78),$AY78=1,BF$510=1,$D78&lt;&gt;служ!$AF$3,J78&lt;&gt;"X"),0,1)</f>
        <v>1</v>
      </c>
      <c r="BG78" s="166">
        <f>IF(AND(ISBLANK(L78),$AY78=1,BG$510=1,$D78&lt;&gt;служ!$AF$3),0,1)</f>
        <v>1</v>
      </c>
      <c r="BH78" s="166">
        <f>IF(AND(ISBLANK(M78),$AY78=1,BH$510=1,$D78&lt;&gt;служ!$AF$3,L78&lt;&gt;"X"),0,1)</f>
        <v>1</v>
      </c>
      <c r="BI78" s="166">
        <f>IF(AND(ISBLANK(N78),$AY78=1,BI$510=1,$D78&lt;&gt;служ!$AF$3),0,1)</f>
        <v>1</v>
      </c>
      <c r="BJ78" s="166">
        <f>IF(AND(ISBLANK(O78),$AY78=1,BJ$510=1,$D78&lt;&gt;служ!$AF$3),0,1)</f>
        <v>1</v>
      </c>
      <c r="BK78" s="166">
        <f>IF(AND(ISBLANK(P78),$AY78=1,BK$510=1,$D78&lt;&gt;служ!$AF$3,OR(N78&lt;&gt;"X",O78&lt;&gt;"X")),0,1)</f>
        <v>1</v>
      </c>
      <c r="BL78" s="166">
        <f>IF(AND(ISBLANK(Q78),$AY78=1,BL$510=1,$D78&lt;&gt;служ!$AF$3),0,1)</f>
        <v>1</v>
      </c>
      <c r="BM78" s="166">
        <f>IF(AND(ISBLANK(R78),$AY78=1,BM$510=1,$D78&lt;&gt;служ!$AF$3,Q78&lt;&gt;"X"),0,1)</f>
        <v>1</v>
      </c>
      <c r="BN78" s="166">
        <f>IF(AND(ISBLANK(S78),$AY78=1,BN$510=1,$D78&lt;&gt;служ!$AF$3),0,1)</f>
        <v>1</v>
      </c>
      <c r="BO78" s="166">
        <f>IF(AND(ISBLANK(T78),$AY78=1,BO$510=1,$D78&lt;&gt;служ!$AF$3),0,1)</f>
        <v>1</v>
      </c>
      <c r="BP78" s="166">
        <f>IF(AND(ISBLANK(U78),$AY78=1,BP$510=1,$D78&lt;&gt;служ!$AF$3,T78&lt;&gt;"X"),0,1)</f>
        <v>1</v>
      </c>
      <c r="BQ78" s="166">
        <f>IF(AND(ISBLANK(V78),$AY78=1,BQ$510=1,$D78&lt;&gt;служ!$AF$3),0,1)</f>
        <v>1</v>
      </c>
      <c r="BR78" s="166">
        <f>IF(AND(ISBLANK(W78),$AY78=1,BR$510=1,$D78&lt;&gt;служ!$AF$3),0,1)</f>
        <v>1</v>
      </c>
      <c r="BS78" s="166">
        <f>IF(AND(ISBLANK(X78),$AY78=1,BS$510=1,$D78&lt;&gt;служ!$AF$3),0,1)</f>
        <v>1</v>
      </c>
      <c r="BT78" s="166">
        <f>IF(AND(ISBLANK(Y78),$AY78=1,BT$510=1,$D78&lt;&gt;служ!$AF$3),0,1)</f>
        <v>1</v>
      </c>
      <c r="BU78" s="166">
        <f>IF(AND(ISBLANK(Z78),$AY78=1,BU$510=1,$D78&lt;&gt;служ!$AF$3),0,1)</f>
        <v>1</v>
      </c>
      <c r="BV78" s="166">
        <f>IF(AND(ISBLANK(AA78),$AY78=1,BV$510=1,$D78&lt;&gt;служ!$AF$3),0,1)</f>
        <v>1</v>
      </c>
      <c r="BW78" s="166">
        <f>IF(AND(ISBLANK(AB78),$AY78=1,BW$510=1,$D78&lt;&gt;служ!$AF$3),0,1)</f>
        <v>1</v>
      </c>
      <c r="BX78" s="166">
        <f>IF(AND(ISBLANK(AC78),$AY78=1,BX$510=1,$D78&lt;&gt;служ!$AF$3),0,1)</f>
        <v>1</v>
      </c>
      <c r="BY78" s="166">
        <f>IF(AND(ISBLANK(AD78),$AY78=1,BY$510=1,$D78&lt;&gt;служ!$AF$3),0,1)</f>
        <v>1</v>
      </c>
      <c r="BZ78" s="166">
        <f>IF(AND(ISBLANK(AE78),$AY78=1,BZ$510=1,$D78&lt;&gt;служ!$AF$3),0,1)</f>
        <v>1</v>
      </c>
      <c r="CA78" s="166">
        <f>IF(AND(ISBLANK(AF78),$AY78=1,CA$510=1,$D78&lt;&gt;служ!$AF$3),0,1)</f>
        <v>1</v>
      </c>
      <c r="CB78" s="166">
        <f>IF(AND(ISBLANK(AG78),$AY78=1,CB$510=1,$D78&lt;&gt;служ!$AF$3),0,1)</f>
        <v>1</v>
      </c>
      <c r="CC78" s="166">
        <f>IF(AND(ISBLANK(AH78),$AY78=1,CC$510=1,$D78&lt;&gt;служ!$AF$3),0,1)</f>
        <v>1</v>
      </c>
      <c r="CD78" s="166">
        <f>IF(AND(ISBLANK(AI78),$AY78=1,CD$510=1,$D78&lt;&gt;служ!$AF$3),0,1)</f>
        <v>1</v>
      </c>
      <c r="CE78" s="166">
        <f>IF(AND(ISBLANK(AJ78),$AY78=1,CE$510=1,$D78&lt;&gt;служ!$AF$3),0,1)</f>
        <v>1</v>
      </c>
      <c r="CF78" s="166">
        <f>IF(AND(ISBLANK(AK78),$AY78=1,CF$510=1,$D78&lt;&gt;служ!$AF$3),0,1)</f>
        <v>1</v>
      </c>
      <c r="CG78" s="166">
        <f>IF(AND(ISBLANK(AL78),$AY78=1,CG$510=1,$D78&lt;&gt;служ!$AF$3),0,1)</f>
        <v>1</v>
      </c>
      <c r="CH78" s="166">
        <f>IF(AND(ISBLANK(AM78),$AY78=1,CH$510=1,$D78&lt;&gt;служ!$AF$3),0,1)</f>
        <v>1</v>
      </c>
      <c r="CI78" s="166">
        <f>IF(AND(ISBLANK(AN78),$AY78=1,CI$510=1,$D78&lt;&gt;служ!$AF$3),0,1)</f>
        <v>1</v>
      </c>
      <c r="CJ78" s="166">
        <f>IF(AND(ISBLANK(AO78),$AY78=1,CJ$510=1,$D78&lt;&gt;служ!$AF$3),0,1)</f>
        <v>1</v>
      </c>
      <c r="CK78" s="166">
        <f>IF(AND(ISBLANK(AP78),$AY78=1,CK$510=1,$D78&lt;&gt;служ!$AF$3),0,1)</f>
        <v>1</v>
      </c>
      <c r="CL78" s="166">
        <f>IF(AND(ISBLANK(AQ78),$AY78=1,CL$510=1,$D78&lt;&gt;служ!$AF$3),0,1)</f>
        <v>1</v>
      </c>
      <c r="CM78" s="166">
        <f>IF(AND(ISBLANK(AR78),$AY78=1,CM$510=1,$D78&lt;&gt;служ!$AF$3),0,1)</f>
        <v>1</v>
      </c>
      <c r="CN78" s="166">
        <f>IF(AND(ISBLANK(AS78),$AY78=1,CN$510=1,$D78&lt;&gt;служ!$AF$3),0,1)</f>
        <v>1</v>
      </c>
      <c r="CO78" s="166">
        <f>IF(AND(ISBLANK(AT78),$AY78=1,CO$510=1,$D78&lt;&gt;служ!$AF$3),0,1)</f>
        <v>1</v>
      </c>
      <c r="CP78" s="2">
        <f t="shared" si="16"/>
        <v>1</v>
      </c>
      <c r="CQ78" s="2">
        <v>1</v>
      </c>
      <c r="CR78" s="161" t="s">
        <v>451</v>
      </c>
      <c r="CS78" s="161" t="s">
        <v>359</v>
      </c>
      <c r="CT78" s="161">
        <v>4</v>
      </c>
      <c r="CU78" s="167">
        <f t="shared" si="18"/>
        <v>10</v>
      </c>
      <c r="CV78" s="28">
        <f t="shared" si="19"/>
        <v>1</v>
      </c>
      <c r="CW78" s="28">
        <f t="shared" si="20"/>
        <v>1</v>
      </c>
      <c r="CX78" s="28">
        <f t="shared" si="21"/>
        <v>1</v>
      </c>
      <c r="CY78" s="20">
        <f t="shared" si="22"/>
        <v>1</v>
      </c>
      <c r="CZ78" s="20">
        <f t="shared" si="23"/>
        <v>1</v>
      </c>
    </row>
    <row r="79" spans="2:104" s="20" customFormat="1">
      <c r="B79" s="107">
        <v>70</v>
      </c>
      <c r="C79" s="25">
        <v>6070</v>
      </c>
      <c r="D79" s="108">
        <v>3</v>
      </c>
      <c r="E79" s="168"/>
      <c r="F79" s="169"/>
      <c r="G79" s="161">
        <v>1</v>
      </c>
      <c r="H79" s="161">
        <v>1</v>
      </c>
      <c r="I79" s="161">
        <v>2</v>
      </c>
      <c r="J79" s="161">
        <v>2</v>
      </c>
      <c r="K79" s="161" t="s">
        <v>16</v>
      </c>
      <c r="L79" s="161">
        <v>1</v>
      </c>
      <c r="M79" s="161" t="s">
        <v>18</v>
      </c>
      <c r="N79" s="161">
        <v>1</v>
      </c>
      <c r="O79" s="161">
        <v>1</v>
      </c>
      <c r="P79" s="161" t="s">
        <v>19</v>
      </c>
      <c r="Q79" s="161">
        <v>2</v>
      </c>
      <c r="R79" s="161" t="s">
        <v>17</v>
      </c>
      <c r="S79" s="161">
        <v>1</v>
      </c>
      <c r="T79" s="161">
        <v>1</v>
      </c>
      <c r="U79" s="161" t="s">
        <v>427</v>
      </c>
      <c r="V79" s="161">
        <v>1</v>
      </c>
      <c r="W79" s="161">
        <v>2</v>
      </c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3">
        <f>IF(AND(AY79=0,(COUNTIF(D79:AT79,"*")+COUNTIF(D79:AT79,"&lt;9")+COUNTIF(CR79:CT79,"*")+COUNTIF(CR79:CT79,"&lt;9")-COUNTIF(D79,служ!$AF$3))&gt;0),0,1)</f>
        <v>1</v>
      </c>
      <c r="AV79" s="163">
        <f t="shared" si="13"/>
        <v>1</v>
      </c>
      <c r="AW79" s="163">
        <f t="shared" si="14"/>
        <v>1</v>
      </c>
      <c r="AX79" s="164">
        <f>IF(OR(F79="",F79=служ!$AF$3),0,1)</f>
        <v>0</v>
      </c>
      <c r="AY79" s="164">
        <f>IF(OR(D79="",D79=служ!$AF$3),0,1)</f>
        <v>1</v>
      </c>
      <c r="AZ79" s="165">
        <f t="shared" si="15"/>
        <v>1</v>
      </c>
      <c r="BA79" s="166">
        <f t="shared" si="17"/>
        <v>1</v>
      </c>
      <c r="BB79" s="166">
        <f>IF(AND(ISBLANK(G79),$AY79=1,BB$510=1,$D79&lt;&gt;служ!$AF$3),0,1)</f>
        <v>1</v>
      </c>
      <c r="BC79" s="166">
        <f>IF(AND(ISBLANK(H79),$AY79=1,BC$510=1,$D79&lt;&gt;служ!$AF$3),0,1)</f>
        <v>1</v>
      </c>
      <c r="BD79" s="166">
        <f>IF(AND(ISBLANK(I79),$AY79=1,BD$510=1,$D79&lt;&gt;служ!$AF$3),0,1)</f>
        <v>1</v>
      </c>
      <c r="BE79" s="166">
        <f>IF(AND(ISBLANK(J79),$AY79=1,BE$510=1,$D79&lt;&gt;служ!$AF$3),0,1)</f>
        <v>1</v>
      </c>
      <c r="BF79" s="166">
        <f>IF(AND(ISBLANK(K79),$AY79=1,BF$510=1,$D79&lt;&gt;служ!$AF$3,J79&lt;&gt;"X"),0,1)</f>
        <v>1</v>
      </c>
      <c r="BG79" s="166">
        <f>IF(AND(ISBLANK(L79),$AY79=1,BG$510=1,$D79&lt;&gt;служ!$AF$3),0,1)</f>
        <v>1</v>
      </c>
      <c r="BH79" s="166">
        <f>IF(AND(ISBLANK(M79),$AY79=1,BH$510=1,$D79&lt;&gt;служ!$AF$3,L79&lt;&gt;"X"),0,1)</f>
        <v>1</v>
      </c>
      <c r="BI79" s="166">
        <f>IF(AND(ISBLANK(N79),$AY79=1,BI$510=1,$D79&lt;&gt;служ!$AF$3),0,1)</f>
        <v>1</v>
      </c>
      <c r="BJ79" s="166">
        <f>IF(AND(ISBLANK(O79),$AY79=1,BJ$510=1,$D79&lt;&gt;служ!$AF$3),0,1)</f>
        <v>1</v>
      </c>
      <c r="BK79" s="166">
        <f>IF(AND(ISBLANK(P79),$AY79=1,BK$510=1,$D79&lt;&gt;служ!$AF$3,OR(N79&lt;&gt;"X",O79&lt;&gt;"X")),0,1)</f>
        <v>1</v>
      </c>
      <c r="BL79" s="166">
        <f>IF(AND(ISBLANK(Q79),$AY79=1,BL$510=1,$D79&lt;&gt;служ!$AF$3),0,1)</f>
        <v>1</v>
      </c>
      <c r="BM79" s="166">
        <f>IF(AND(ISBLANK(R79),$AY79=1,BM$510=1,$D79&lt;&gt;служ!$AF$3,Q79&lt;&gt;"X"),0,1)</f>
        <v>1</v>
      </c>
      <c r="BN79" s="166">
        <f>IF(AND(ISBLANK(S79),$AY79=1,BN$510=1,$D79&lt;&gt;служ!$AF$3),0,1)</f>
        <v>1</v>
      </c>
      <c r="BO79" s="166">
        <f>IF(AND(ISBLANK(T79),$AY79=1,BO$510=1,$D79&lt;&gt;служ!$AF$3),0,1)</f>
        <v>1</v>
      </c>
      <c r="BP79" s="166">
        <f>IF(AND(ISBLANK(U79),$AY79=1,BP$510=1,$D79&lt;&gt;служ!$AF$3,T79&lt;&gt;"X"),0,1)</f>
        <v>1</v>
      </c>
      <c r="BQ79" s="166">
        <f>IF(AND(ISBLANK(V79),$AY79=1,BQ$510=1,$D79&lt;&gt;служ!$AF$3),0,1)</f>
        <v>1</v>
      </c>
      <c r="BR79" s="166">
        <f>IF(AND(ISBLANK(W79),$AY79=1,BR$510=1,$D79&lt;&gt;служ!$AF$3),0,1)</f>
        <v>1</v>
      </c>
      <c r="BS79" s="166">
        <f>IF(AND(ISBLANK(X79),$AY79=1,BS$510=1,$D79&lt;&gt;служ!$AF$3),0,1)</f>
        <v>1</v>
      </c>
      <c r="BT79" s="166">
        <f>IF(AND(ISBLANK(Y79),$AY79=1,BT$510=1,$D79&lt;&gt;служ!$AF$3),0,1)</f>
        <v>1</v>
      </c>
      <c r="BU79" s="166">
        <f>IF(AND(ISBLANK(Z79),$AY79=1,BU$510=1,$D79&lt;&gt;служ!$AF$3),0,1)</f>
        <v>1</v>
      </c>
      <c r="BV79" s="166">
        <f>IF(AND(ISBLANK(AA79),$AY79=1,BV$510=1,$D79&lt;&gt;служ!$AF$3),0,1)</f>
        <v>1</v>
      </c>
      <c r="BW79" s="166">
        <f>IF(AND(ISBLANK(AB79),$AY79=1,BW$510=1,$D79&lt;&gt;служ!$AF$3),0,1)</f>
        <v>1</v>
      </c>
      <c r="BX79" s="166">
        <f>IF(AND(ISBLANK(AC79),$AY79=1,BX$510=1,$D79&lt;&gt;служ!$AF$3),0,1)</f>
        <v>1</v>
      </c>
      <c r="BY79" s="166">
        <f>IF(AND(ISBLANK(AD79),$AY79=1,BY$510=1,$D79&lt;&gt;служ!$AF$3),0,1)</f>
        <v>1</v>
      </c>
      <c r="BZ79" s="166">
        <f>IF(AND(ISBLANK(AE79),$AY79=1,BZ$510=1,$D79&lt;&gt;служ!$AF$3),0,1)</f>
        <v>1</v>
      </c>
      <c r="CA79" s="166">
        <f>IF(AND(ISBLANK(AF79),$AY79=1,CA$510=1,$D79&lt;&gt;служ!$AF$3),0,1)</f>
        <v>1</v>
      </c>
      <c r="CB79" s="166">
        <f>IF(AND(ISBLANK(AG79),$AY79=1,CB$510=1,$D79&lt;&gt;служ!$AF$3),0,1)</f>
        <v>1</v>
      </c>
      <c r="CC79" s="166">
        <f>IF(AND(ISBLANK(AH79),$AY79=1,CC$510=1,$D79&lt;&gt;служ!$AF$3),0,1)</f>
        <v>1</v>
      </c>
      <c r="CD79" s="166">
        <f>IF(AND(ISBLANK(AI79),$AY79=1,CD$510=1,$D79&lt;&gt;служ!$AF$3),0,1)</f>
        <v>1</v>
      </c>
      <c r="CE79" s="166">
        <f>IF(AND(ISBLANK(AJ79),$AY79=1,CE$510=1,$D79&lt;&gt;служ!$AF$3),0,1)</f>
        <v>1</v>
      </c>
      <c r="CF79" s="166">
        <f>IF(AND(ISBLANK(AK79),$AY79=1,CF$510=1,$D79&lt;&gt;служ!$AF$3),0,1)</f>
        <v>1</v>
      </c>
      <c r="CG79" s="166">
        <f>IF(AND(ISBLANK(AL79),$AY79=1,CG$510=1,$D79&lt;&gt;служ!$AF$3),0,1)</f>
        <v>1</v>
      </c>
      <c r="CH79" s="166">
        <f>IF(AND(ISBLANK(AM79),$AY79=1,CH$510=1,$D79&lt;&gt;служ!$AF$3),0,1)</f>
        <v>1</v>
      </c>
      <c r="CI79" s="166">
        <f>IF(AND(ISBLANK(AN79),$AY79=1,CI$510=1,$D79&lt;&gt;служ!$AF$3),0,1)</f>
        <v>1</v>
      </c>
      <c r="CJ79" s="166">
        <f>IF(AND(ISBLANK(AO79),$AY79=1,CJ$510=1,$D79&lt;&gt;служ!$AF$3),0,1)</f>
        <v>1</v>
      </c>
      <c r="CK79" s="166">
        <f>IF(AND(ISBLANK(AP79),$AY79=1,CK$510=1,$D79&lt;&gt;служ!$AF$3),0,1)</f>
        <v>1</v>
      </c>
      <c r="CL79" s="166">
        <f>IF(AND(ISBLANK(AQ79),$AY79=1,CL$510=1,$D79&lt;&gt;служ!$AF$3),0,1)</f>
        <v>1</v>
      </c>
      <c r="CM79" s="166">
        <f>IF(AND(ISBLANK(AR79),$AY79=1,CM$510=1,$D79&lt;&gt;служ!$AF$3),0,1)</f>
        <v>1</v>
      </c>
      <c r="CN79" s="166">
        <f>IF(AND(ISBLANK(AS79),$AY79=1,CN$510=1,$D79&lt;&gt;служ!$AF$3),0,1)</f>
        <v>1</v>
      </c>
      <c r="CO79" s="166">
        <f>IF(AND(ISBLANK(AT79),$AY79=1,CO$510=1,$D79&lt;&gt;служ!$AF$3),0,1)</f>
        <v>1</v>
      </c>
      <c r="CP79" s="2">
        <f t="shared" si="16"/>
        <v>1</v>
      </c>
      <c r="CQ79" s="2">
        <v>1</v>
      </c>
      <c r="CR79" s="161" t="s">
        <v>451</v>
      </c>
      <c r="CS79" s="161" t="s">
        <v>360</v>
      </c>
      <c r="CT79" s="161">
        <v>4</v>
      </c>
      <c r="CU79" s="167">
        <f t="shared" si="18"/>
        <v>16</v>
      </c>
      <c r="CV79" s="28">
        <f t="shared" si="19"/>
        <v>1</v>
      </c>
      <c r="CW79" s="28">
        <f t="shared" si="20"/>
        <v>1</v>
      </c>
      <c r="CX79" s="28">
        <f t="shared" si="21"/>
        <v>1</v>
      </c>
      <c r="CY79" s="20">
        <f t="shared" si="22"/>
        <v>1</v>
      </c>
      <c r="CZ79" s="20">
        <f t="shared" si="23"/>
        <v>1</v>
      </c>
    </row>
    <row r="80" spans="2:104" s="20" customFormat="1">
      <c r="B80" s="107">
        <v>71</v>
      </c>
      <c r="C80" s="25">
        <v>6071</v>
      </c>
      <c r="D80" s="108">
        <v>3</v>
      </c>
      <c r="E80" s="168"/>
      <c r="F80" s="169"/>
      <c r="G80" s="161">
        <v>1</v>
      </c>
      <c r="H80" s="161">
        <v>1</v>
      </c>
      <c r="I80" s="161">
        <v>3</v>
      </c>
      <c r="J80" s="161">
        <v>0</v>
      </c>
      <c r="K80" s="161" t="s">
        <v>16</v>
      </c>
      <c r="L80" s="161">
        <v>1</v>
      </c>
      <c r="M80" s="161" t="s">
        <v>18</v>
      </c>
      <c r="N80" s="161">
        <v>1</v>
      </c>
      <c r="O80" s="161">
        <v>0</v>
      </c>
      <c r="P80" s="161" t="s">
        <v>19</v>
      </c>
      <c r="Q80" s="161">
        <v>0</v>
      </c>
      <c r="R80" s="161" t="s">
        <v>17</v>
      </c>
      <c r="S80" s="161">
        <v>1</v>
      </c>
      <c r="T80" s="161">
        <v>1</v>
      </c>
      <c r="U80" s="161" t="s">
        <v>427</v>
      </c>
      <c r="V80" s="161">
        <v>1</v>
      </c>
      <c r="W80" s="161">
        <v>2</v>
      </c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3">
        <f>IF(AND(AY80=0,(COUNTIF(D80:AT80,"*")+COUNTIF(D80:AT80,"&lt;9")+COUNTIF(CR80:CT80,"*")+COUNTIF(CR80:CT80,"&lt;9")-COUNTIF(D80,служ!$AF$3))&gt;0),0,1)</f>
        <v>1</v>
      </c>
      <c r="AV80" s="163">
        <f t="shared" si="13"/>
        <v>1</v>
      </c>
      <c r="AW80" s="163">
        <f t="shared" si="14"/>
        <v>1</v>
      </c>
      <c r="AX80" s="164">
        <f>IF(OR(F80="",F80=служ!$AF$3),0,1)</f>
        <v>0</v>
      </c>
      <c r="AY80" s="164">
        <f>IF(OR(D80="",D80=служ!$AF$3),0,1)</f>
        <v>1</v>
      </c>
      <c r="AZ80" s="165">
        <f t="shared" si="15"/>
        <v>1</v>
      </c>
      <c r="BA80" s="166">
        <f t="shared" si="17"/>
        <v>1</v>
      </c>
      <c r="BB80" s="166">
        <f>IF(AND(ISBLANK(G80),$AY80=1,BB$510=1,$D80&lt;&gt;служ!$AF$3),0,1)</f>
        <v>1</v>
      </c>
      <c r="BC80" s="166">
        <f>IF(AND(ISBLANK(H80),$AY80=1,BC$510=1,$D80&lt;&gt;служ!$AF$3),0,1)</f>
        <v>1</v>
      </c>
      <c r="BD80" s="166">
        <f>IF(AND(ISBLANK(I80),$AY80=1,BD$510=1,$D80&lt;&gt;служ!$AF$3),0,1)</f>
        <v>1</v>
      </c>
      <c r="BE80" s="166">
        <f>IF(AND(ISBLANK(J80),$AY80=1,BE$510=1,$D80&lt;&gt;служ!$AF$3),0,1)</f>
        <v>1</v>
      </c>
      <c r="BF80" s="166">
        <f>IF(AND(ISBLANK(K80),$AY80=1,BF$510=1,$D80&lt;&gt;служ!$AF$3,J80&lt;&gt;"X"),0,1)</f>
        <v>1</v>
      </c>
      <c r="BG80" s="166">
        <f>IF(AND(ISBLANK(L80),$AY80=1,BG$510=1,$D80&lt;&gt;служ!$AF$3),0,1)</f>
        <v>1</v>
      </c>
      <c r="BH80" s="166">
        <f>IF(AND(ISBLANK(M80),$AY80=1,BH$510=1,$D80&lt;&gt;служ!$AF$3,L80&lt;&gt;"X"),0,1)</f>
        <v>1</v>
      </c>
      <c r="BI80" s="166">
        <f>IF(AND(ISBLANK(N80),$AY80=1,BI$510=1,$D80&lt;&gt;служ!$AF$3),0,1)</f>
        <v>1</v>
      </c>
      <c r="BJ80" s="166">
        <f>IF(AND(ISBLANK(O80),$AY80=1,BJ$510=1,$D80&lt;&gt;служ!$AF$3),0,1)</f>
        <v>1</v>
      </c>
      <c r="BK80" s="166">
        <f>IF(AND(ISBLANK(P80),$AY80=1,BK$510=1,$D80&lt;&gt;служ!$AF$3,OR(N80&lt;&gt;"X",O80&lt;&gt;"X")),0,1)</f>
        <v>1</v>
      </c>
      <c r="BL80" s="166">
        <f>IF(AND(ISBLANK(Q80),$AY80=1,BL$510=1,$D80&lt;&gt;служ!$AF$3),0,1)</f>
        <v>1</v>
      </c>
      <c r="BM80" s="166">
        <f>IF(AND(ISBLANK(R80),$AY80=1,BM$510=1,$D80&lt;&gt;служ!$AF$3,Q80&lt;&gt;"X"),0,1)</f>
        <v>1</v>
      </c>
      <c r="BN80" s="166">
        <f>IF(AND(ISBLANK(S80),$AY80=1,BN$510=1,$D80&lt;&gt;служ!$AF$3),0,1)</f>
        <v>1</v>
      </c>
      <c r="BO80" s="166">
        <f>IF(AND(ISBLANK(T80),$AY80=1,BO$510=1,$D80&lt;&gt;служ!$AF$3),0,1)</f>
        <v>1</v>
      </c>
      <c r="BP80" s="166">
        <f>IF(AND(ISBLANK(U80),$AY80=1,BP$510=1,$D80&lt;&gt;служ!$AF$3,T80&lt;&gt;"X"),0,1)</f>
        <v>1</v>
      </c>
      <c r="BQ80" s="166">
        <f>IF(AND(ISBLANK(V80),$AY80=1,BQ$510=1,$D80&lt;&gt;служ!$AF$3),0,1)</f>
        <v>1</v>
      </c>
      <c r="BR80" s="166">
        <f>IF(AND(ISBLANK(W80),$AY80=1,BR$510=1,$D80&lt;&gt;служ!$AF$3),0,1)</f>
        <v>1</v>
      </c>
      <c r="BS80" s="166">
        <f>IF(AND(ISBLANK(X80),$AY80=1,BS$510=1,$D80&lt;&gt;служ!$AF$3),0,1)</f>
        <v>1</v>
      </c>
      <c r="BT80" s="166">
        <f>IF(AND(ISBLANK(Y80),$AY80=1,BT$510=1,$D80&lt;&gt;служ!$AF$3),0,1)</f>
        <v>1</v>
      </c>
      <c r="BU80" s="166">
        <f>IF(AND(ISBLANK(Z80),$AY80=1,BU$510=1,$D80&lt;&gt;служ!$AF$3),0,1)</f>
        <v>1</v>
      </c>
      <c r="BV80" s="166">
        <f>IF(AND(ISBLANK(AA80),$AY80=1,BV$510=1,$D80&lt;&gt;служ!$AF$3),0,1)</f>
        <v>1</v>
      </c>
      <c r="BW80" s="166">
        <f>IF(AND(ISBLANK(AB80),$AY80=1,BW$510=1,$D80&lt;&gt;служ!$AF$3),0,1)</f>
        <v>1</v>
      </c>
      <c r="BX80" s="166">
        <f>IF(AND(ISBLANK(AC80),$AY80=1,BX$510=1,$D80&lt;&gt;служ!$AF$3),0,1)</f>
        <v>1</v>
      </c>
      <c r="BY80" s="166">
        <f>IF(AND(ISBLANK(AD80),$AY80=1,BY$510=1,$D80&lt;&gt;служ!$AF$3),0,1)</f>
        <v>1</v>
      </c>
      <c r="BZ80" s="166">
        <f>IF(AND(ISBLANK(AE80),$AY80=1,BZ$510=1,$D80&lt;&gt;служ!$AF$3),0,1)</f>
        <v>1</v>
      </c>
      <c r="CA80" s="166">
        <f>IF(AND(ISBLANK(AF80),$AY80=1,CA$510=1,$D80&lt;&gt;служ!$AF$3),0,1)</f>
        <v>1</v>
      </c>
      <c r="CB80" s="166">
        <f>IF(AND(ISBLANK(AG80),$AY80=1,CB$510=1,$D80&lt;&gt;служ!$AF$3),0,1)</f>
        <v>1</v>
      </c>
      <c r="CC80" s="166">
        <f>IF(AND(ISBLANK(AH80),$AY80=1,CC$510=1,$D80&lt;&gt;служ!$AF$3),0,1)</f>
        <v>1</v>
      </c>
      <c r="CD80" s="166">
        <f>IF(AND(ISBLANK(AI80),$AY80=1,CD$510=1,$D80&lt;&gt;служ!$AF$3),0,1)</f>
        <v>1</v>
      </c>
      <c r="CE80" s="166">
        <f>IF(AND(ISBLANK(AJ80),$AY80=1,CE$510=1,$D80&lt;&gt;служ!$AF$3),0,1)</f>
        <v>1</v>
      </c>
      <c r="CF80" s="166">
        <f>IF(AND(ISBLANK(AK80),$AY80=1,CF$510=1,$D80&lt;&gt;служ!$AF$3),0,1)</f>
        <v>1</v>
      </c>
      <c r="CG80" s="166">
        <f>IF(AND(ISBLANK(AL80),$AY80=1,CG$510=1,$D80&lt;&gt;служ!$AF$3),0,1)</f>
        <v>1</v>
      </c>
      <c r="CH80" s="166">
        <f>IF(AND(ISBLANK(AM80),$AY80=1,CH$510=1,$D80&lt;&gt;служ!$AF$3),0,1)</f>
        <v>1</v>
      </c>
      <c r="CI80" s="166">
        <f>IF(AND(ISBLANK(AN80),$AY80=1,CI$510=1,$D80&lt;&gt;служ!$AF$3),0,1)</f>
        <v>1</v>
      </c>
      <c r="CJ80" s="166">
        <f>IF(AND(ISBLANK(AO80),$AY80=1,CJ$510=1,$D80&lt;&gt;служ!$AF$3),0,1)</f>
        <v>1</v>
      </c>
      <c r="CK80" s="166">
        <f>IF(AND(ISBLANK(AP80),$AY80=1,CK$510=1,$D80&lt;&gt;служ!$AF$3),0,1)</f>
        <v>1</v>
      </c>
      <c r="CL80" s="166">
        <f>IF(AND(ISBLANK(AQ80),$AY80=1,CL$510=1,$D80&lt;&gt;служ!$AF$3),0,1)</f>
        <v>1</v>
      </c>
      <c r="CM80" s="166">
        <f>IF(AND(ISBLANK(AR80),$AY80=1,CM$510=1,$D80&lt;&gt;служ!$AF$3),0,1)</f>
        <v>1</v>
      </c>
      <c r="CN80" s="166">
        <f>IF(AND(ISBLANK(AS80),$AY80=1,CN$510=1,$D80&lt;&gt;служ!$AF$3),0,1)</f>
        <v>1</v>
      </c>
      <c r="CO80" s="166">
        <f>IF(AND(ISBLANK(AT80),$AY80=1,CO$510=1,$D80&lt;&gt;служ!$AF$3),0,1)</f>
        <v>1</v>
      </c>
      <c r="CP80" s="2">
        <f t="shared" si="16"/>
        <v>1</v>
      </c>
      <c r="CQ80" s="2">
        <v>1</v>
      </c>
      <c r="CR80" s="161" t="s">
        <v>451</v>
      </c>
      <c r="CS80" s="161" t="s">
        <v>359</v>
      </c>
      <c r="CT80" s="161">
        <v>4</v>
      </c>
      <c r="CU80" s="167">
        <f t="shared" si="18"/>
        <v>12</v>
      </c>
      <c r="CV80" s="28">
        <f t="shared" si="19"/>
        <v>1</v>
      </c>
      <c r="CW80" s="28">
        <f t="shared" si="20"/>
        <v>1</v>
      </c>
      <c r="CX80" s="28">
        <f t="shared" si="21"/>
        <v>1</v>
      </c>
      <c r="CY80" s="20">
        <f t="shared" si="22"/>
        <v>1</v>
      </c>
      <c r="CZ80" s="20">
        <f t="shared" si="23"/>
        <v>1</v>
      </c>
    </row>
    <row r="81" spans="2:104" s="20" customFormat="1">
      <c r="B81" s="107">
        <v>72</v>
      </c>
      <c r="C81" s="25">
        <v>6072</v>
      </c>
      <c r="D81" s="108">
        <v>4</v>
      </c>
      <c r="E81" s="168"/>
      <c r="F81" s="169"/>
      <c r="G81" s="161">
        <v>2</v>
      </c>
      <c r="H81" s="161">
        <v>1</v>
      </c>
      <c r="I81" s="161">
        <v>1</v>
      </c>
      <c r="J81" s="161">
        <v>3</v>
      </c>
      <c r="K81" s="161" t="s">
        <v>16</v>
      </c>
      <c r="L81" s="161">
        <v>1</v>
      </c>
      <c r="M81" s="161" t="s">
        <v>18</v>
      </c>
      <c r="N81" s="161">
        <v>1</v>
      </c>
      <c r="O81" s="161">
        <v>2</v>
      </c>
      <c r="P81" s="161" t="s">
        <v>17</v>
      </c>
      <c r="Q81" s="161">
        <v>2</v>
      </c>
      <c r="R81" s="161" t="s">
        <v>17</v>
      </c>
      <c r="S81" s="161">
        <v>1</v>
      </c>
      <c r="T81" s="161">
        <v>1</v>
      </c>
      <c r="U81" s="161" t="s">
        <v>425</v>
      </c>
      <c r="V81" s="161">
        <v>1</v>
      </c>
      <c r="W81" s="161">
        <v>2</v>
      </c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3">
        <f>IF(AND(AY81=0,(COUNTIF(D81:AT81,"*")+COUNTIF(D81:AT81,"&lt;9")+COUNTIF(CR81:CT81,"*")+COUNTIF(CR81:CT81,"&lt;9")-COUNTIF(D81,служ!$AF$3))&gt;0),0,1)</f>
        <v>1</v>
      </c>
      <c r="AV81" s="163">
        <f t="shared" ref="AV81:AV144" si="24">IF(AND($CP81=1,AY81=0),0,1)</f>
        <v>1</v>
      </c>
      <c r="AW81" s="163">
        <f t="shared" ref="AW81:AW144" si="25">IF($AY81=1,1,0)</f>
        <v>1</v>
      </c>
      <c r="AX81" s="164">
        <f>IF(OR(F81="",F81=служ!$AF$3),0,1)</f>
        <v>0</v>
      </c>
      <c r="AY81" s="164">
        <f>IF(OR(D81="",D81=служ!$AF$3),0,1)</f>
        <v>1</v>
      </c>
      <c r="AZ81" s="165">
        <f t="shared" ref="AZ81:AZ144" si="26">IF(SUM(BA81:CO81)+SUM(CV81:CX81)=44,1,0)</f>
        <v>1</v>
      </c>
      <c r="BA81" s="166">
        <f t="shared" si="17"/>
        <v>1</v>
      </c>
      <c r="BB81" s="166">
        <f>IF(AND(ISBLANK(G81),$AY81=1,BB$510=1,$D81&lt;&gt;служ!$AF$3),0,1)</f>
        <v>1</v>
      </c>
      <c r="BC81" s="166">
        <f>IF(AND(ISBLANK(H81),$AY81=1,BC$510=1,$D81&lt;&gt;служ!$AF$3),0,1)</f>
        <v>1</v>
      </c>
      <c r="BD81" s="166">
        <f>IF(AND(ISBLANK(I81),$AY81=1,BD$510=1,$D81&lt;&gt;служ!$AF$3),0,1)</f>
        <v>1</v>
      </c>
      <c r="BE81" s="166">
        <f>IF(AND(ISBLANK(J81),$AY81=1,BE$510=1,$D81&lt;&gt;служ!$AF$3),0,1)</f>
        <v>1</v>
      </c>
      <c r="BF81" s="166">
        <f>IF(AND(ISBLANK(K81),$AY81=1,BF$510=1,$D81&lt;&gt;служ!$AF$3,J81&lt;&gt;"X"),0,1)</f>
        <v>1</v>
      </c>
      <c r="BG81" s="166">
        <f>IF(AND(ISBLANK(L81),$AY81=1,BG$510=1,$D81&lt;&gt;служ!$AF$3),0,1)</f>
        <v>1</v>
      </c>
      <c r="BH81" s="166">
        <f>IF(AND(ISBLANK(M81),$AY81=1,BH$510=1,$D81&lt;&gt;служ!$AF$3,L81&lt;&gt;"X"),0,1)</f>
        <v>1</v>
      </c>
      <c r="BI81" s="166">
        <f>IF(AND(ISBLANK(N81),$AY81=1,BI$510=1,$D81&lt;&gt;служ!$AF$3),0,1)</f>
        <v>1</v>
      </c>
      <c r="BJ81" s="166">
        <f>IF(AND(ISBLANK(O81),$AY81=1,BJ$510=1,$D81&lt;&gt;служ!$AF$3),0,1)</f>
        <v>1</v>
      </c>
      <c r="BK81" s="166">
        <f>IF(AND(ISBLANK(P81),$AY81=1,BK$510=1,$D81&lt;&gt;служ!$AF$3,OR(N81&lt;&gt;"X",O81&lt;&gt;"X")),0,1)</f>
        <v>1</v>
      </c>
      <c r="BL81" s="166">
        <f>IF(AND(ISBLANK(Q81),$AY81=1,BL$510=1,$D81&lt;&gt;служ!$AF$3),0,1)</f>
        <v>1</v>
      </c>
      <c r="BM81" s="166">
        <f>IF(AND(ISBLANK(R81),$AY81=1,BM$510=1,$D81&lt;&gt;служ!$AF$3,Q81&lt;&gt;"X"),0,1)</f>
        <v>1</v>
      </c>
      <c r="BN81" s="166">
        <f>IF(AND(ISBLANK(S81),$AY81=1,BN$510=1,$D81&lt;&gt;служ!$AF$3),0,1)</f>
        <v>1</v>
      </c>
      <c r="BO81" s="166">
        <f>IF(AND(ISBLANK(T81),$AY81=1,BO$510=1,$D81&lt;&gt;служ!$AF$3),0,1)</f>
        <v>1</v>
      </c>
      <c r="BP81" s="166">
        <f>IF(AND(ISBLANK(U81),$AY81=1,BP$510=1,$D81&lt;&gt;служ!$AF$3,T81&lt;&gt;"X"),0,1)</f>
        <v>1</v>
      </c>
      <c r="BQ81" s="166">
        <f>IF(AND(ISBLANK(V81),$AY81=1,BQ$510=1,$D81&lt;&gt;служ!$AF$3),0,1)</f>
        <v>1</v>
      </c>
      <c r="BR81" s="166">
        <f>IF(AND(ISBLANK(W81),$AY81=1,BR$510=1,$D81&lt;&gt;служ!$AF$3),0,1)</f>
        <v>1</v>
      </c>
      <c r="BS81" s="166">
        <f>IF(AND(ISBLANK(X81),$AY81=1,BS$510=1,$D81&lt;&gt;служ!$AF$3),0,1)</f>
        <v>1</v>
      </c>
      <c r="BT81" s="166">
        <f>IF(AND(ISBLANK(Y81),$AY81=1,BT$510=1,$D81&lt;&gt;служ!$AF$3),0,1)</f>
        <v>1</v>
      </c>
      <c r="BU81" s="166">
        <f>IF(AND(ISBLANK(Z81),$AY81=1,BU$510=1,$D81&lt;&gt;служ!$AF$3),0,1)</f>
        <v>1</v>
      </c>
      <c r="BV81" s="166">
        <f>IF(AND(ISBLANK(AA81),$AY81=1,BV$510=1,$D81&lt;&gt;служ!$AF$3),0,1)</f>
        <v>1</v>
      </c>
      <c r="BW81" s="166">
        <f>IF(AND(ISBLANK(AB81),$AY81=1,BW$510=1,$D81&lt;&gt;служ!$AF$3),0,1)</f>
        <v>1</v>
      </c>
      <c r="BX81" s="166">
        <f>IF(AND(ISBLANK(AC81),$AY81=1,BX$510=1,$D81&lt;&gt;служ!$AF$3),0,1)</f>
        <v>1</v>
      </c>
      <c r="BY81" s="166">
        <f>IF(AND(ISBLANK(AD81),$AY81=1,BY$510=1,$D81&lt;&gt;служ!$AF$3),0,1)</f>
        <v>1</v>
      </c>
      <c r="BZ81" s="166">
        <f>IF(AND(ISBLANK(AE81),$AY81=1,BZ$510=1,$D81&lt;&gt;служ!$AF$3),0,1)</f>
        <v>1</v>
      </c>
      <c r="CA81" s="166">
        <f>IF(AND(ISBLANK(AF81),$AY81=1,CA$510=1,$D81&lt;&gt;служ!$AF$3),0,1)</f>
        <v>1</v>
      </c>
      <c r="CB81" s="166">
        <f>IF(AND(ISBLANK(AG81),$AY81=1,CB$510=1,$D81&lt;&gt;служ!$AF$3),0,1)</f>
        <v>1</v>
      </c>
      <c r="CC81" s="166">
        <f>IF(AND(ISBLANK(AH81),$AY81=1,CC$510=1,$D81&lt;&gt;служ!$AF$3),0,1)</f>
        <v>1</v>
      </c>
      <c r="CD81" s="166">
        <f>IF(AND(ISBLANK(AI81),$AY81=1,CD$510=1,$D81&lt;&gt;служ!$AF$3),0,1)</f>
        <v>1</v>
      </c>
      <c r="CE81" s="166">
        <f>IF(AND(ISBLANK(AJ81),$AY81=1,CE$510=1,$D81&lt;&gt;служ!$AF$3),0,1)</f>
        <v>1</v>
      </c>
      <c r="CF81" s="166">
        <f>IF(AND(ISBLANK(AK81),$AY81=1,CF$510=1,$D81&lt;&gt;служ!$AF$3),0,1)</f>
        <v>1</v>
      </c>
      <c r="CG81" s="166">
        <f>IF(AND(ISBLANK(AL81),$AY81=1,CG$510=1,$D81&lt;&gt;служ!$AF$3),0,1)</f>
        <v>1</v>
      </c>
      <c r="CH81" s="166">
        <f>IF(AND(ISBLANK(AM81),$AY81=1,CH$510=1,$D81&lt;&gt;служ!$AF$3),0,1)</f>
        <v>1</v>
      </c>
      <c r="CI81" s="166">
        <f>IF(AND(ISBLANK(AN81),$AY81=1,CI$510=1,$D81&lt;&gt;служ!$AF$3),0,1)</f>
        <v>1</v>
      </c>
      <c r="CJ81" s="166">
        <f>IF(AND(ISBLANK(AO81),$AY81=1,CJ$510=1,$D81&lt;&gt;служ!$AF$3),0,1)</f>
        <v>1</v>
      </c>
      <c r="CK81" s="166">
        <f>IF(AND(ISBLANK(AP81),$AY81=1,CK$510=1,$D81&lt;&gt;служ!$AF$3),0,1)</f>
        <v>1</v>
      </c>
      <c r="CL81" s="166">
        <f>IF(AND(ISBLANK(AQ81),$AY81=1,CL$510=1,$D81&lt;&gt;служ!$AF$3),0,1)</f>
        <v>1</v>
      </c>
      <c r="CM81" s="166">
        <f>IF(AND(ISBLANK(AR81),$AY81=1,CM$510=1,$D81&lt;&gt;служ!$AF$3),0,1)</f>
        <v>1</v>
      </c>
      <c r="CN81" s="166">
        <f>IF(AND(ISBLANK(AS81),$AY81=1,CN$510=1,$D81&lt;&gt;служ!$AF$3),0,1)</f>
        <v>1</v>
      </c>
      <c r="CO81" s="166">
        <f>IF(AND(ISBLANK(AT81),$AY81=1,CO$510=1,$D81&lt;&gt;служ!$AF$3),0,1)</f>
        <v>1</v>
      </c>
      <c r="CP81" s="2">
        <f t="shared" ref="CP81:CP144" si="27">IF(D81&gt;0,1,0)</f>
        <v>1</v>
      </c>
      <c r="CQ81" s="2">
        <v>1</v>
      </c>
      <c r="CR81" s="161" t="s">
        <v>451</v>
      </c>
      <c r="CS81" s="161" t="s">
        <v>360</v>
      </c>
      <c r="CT81" s="161">
        <v>4</v>
      </c>
      <c r="CU81" s="167">
        <f t="shared" si="18"/>
        <v>18</v>
      </c>
      <c r="CV81" s="28">
        <f t="shared" si="19"/>
        <v>1</v>
      </c>
      <c r="CW81" s="28">
        <f t="shared" si="20"/>
        <v>1</v>
      </c>
      <c r="CX81" s="28">
        <f t="shared" si="21"/>
        <v>1</v>
      </c>
      <c r="CY81" s="20">
        <f t="shared" si="22"/>
        <v>1</v>
      </c>
      <c r="CZ81" s="20">
        <f t="shared" si="23"/>
        <v>1</v>
      </c>
    </row>
    <row r="82" spans="2:104" s="20" customFormat="1">
      <c r="B82" s="107">
        <v>73</v>
      </c>
      <c r="C82" s="25">
        <v>6073</v>
      </c>
      <c r="D82" s="108">
        <v>4</v>
      </c>
      <c r="E82" s="168"/>
      <c r="F82" s="169"/>
      <c r="G82" s="161">
        <v>2</v>
      </c>
      <c r="H82" s="161">
        <v>1</v>
      </c>
      <c r="I82" s="161">
        <v>3</v>
      </c>
      <c r="J82" s="161">
        <v>3</v>
      </c>
      <c r="K82" s="161" t="s">
        <v>16</v>
      </c>
      <c r="L82" s="161">
        <v>1</v>
      </c>
      <c r="M82" s="161" t="s">
        <v>19</v>
      </c>
      <c r="N82" s="161">
        <v>1</v>
      </c>
      <c r="O82" s="161">
        <v>0</v>
      </c>
      <c r="P82" s="161" t="s">
        <v>17</v>
      </c>
      <c r="Q82" s="161">
        <v>2</v>
      </c>
      <c r="R82" s="161" t="s">
        <v>17</v>
      </c>
      <c r="S82" s="161">
        <v>1</v>
      </c>
      <c r="T82" s="161">
        <v>1</v>
      </c>
      <c r="U82" s="161" t="s">
        <v>425</v>
      </c>
      <c r="V82" s="161">
        <v>1</v>
      </c>
      <c r="W82" s="161">
        <v>1</v>
      </c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3">
        <f>IF(AND(AY82=0,(COUNTIF(D82:AT82,"*")+COUNTIF(D82:AT82,"&lt;9")+COUNTIF(CR82:CT82,"*")+COUNTIF(CR82:CT82,"&lt;9")-COUNTIF(D82,служ!$AF$3))&gt;0),0,1)</f>
        <v>1</v>
      </c>
      <c r="AV82" s="163">
        <f t="shared" si="24"/>
        <v>1</v>
      </c>
      <c r="AW82" s="163">
        <f t="shared" si="25"/>
        <v>1</v>
      </c>
      <c r="AX82" s="164">
        <f>IF(OR(F82="",F82=служ!$AF$3),0,1)</f>
        <v>0</v>
      </c>
      <c r="AY82" s="164">
        <f>IF(OR(D82="",D82=служ!$AF$3),0,1)</f>
        <v>1</v>
      </c>
      <c r="AZ82" s="165">
        <f t="shared" si="26"/>
        <v>1</v>
      </c>
      <c r="BA82" s="166">
        <f t="shared" si="17"/>
        <v>1</v>
      </c>
      <c r="BB82" s="166">
        <f>IF(AND(ISBLANK(G82),$AY82=1,BB$510=1,$D82&lt;&gt;служ!$AF$3),0,1)</f>
        <v>1</v>
      </c>
      <c r="BC82" s="166">
        <f>IF(AND(ISBLANK(H82),$AY82=1,BC$510=1,$D82&lt;&gt;служ!$AF$3),0,1)</f>
        <v>1</v>
      </c>
      <c r="BD82" s="166">
        <f>IF(AND(ISBLANK(I82),$AY82=1,BD$510=1,$D82&lt;&gt;служ!$AF$3),0,1)</f>
        <v>1</v>
      </c>
      <c r="BE82" s="166">
        <f>IF(AND(ISBLANK(J82),$AY82=1,BE$510=1,$D82&lt;&gt;служ!$AF$3),0,1)</f>
        <v>1</v>
      </c>
      <c r="BF82" s="166">
        <f>IF(AND(ISBLANK(K82),$AY82=1,BF$510=1,$D82&lt;&gt;служ!$AF$3,J82&lt;&gt;"X"),0,1)</f>
        <v>1</v>
      </c>
      <c r="BG82" s="166">
        <f>IF(AND(ISBLANK(L82),$AY82=1,BG$510=1,$D82&lt;&gt;служ!$AF$3),0,1)</f>
        <v>1</v>
      </c>
      <c r="BH82" s="166">
        <f>IF(AND(ISBLANK(M82),$AY82=1,BH$510=1,$D82&lt;&gt;служ!$AF$3,L82&lt;&gt;"X"),0,1)</f>
        <v>1</v>
      </c>
      <c r="BI82" s="166">
        <f>IF(AND(ISBLANK(N82),$AY82=1,BI$510=1,$D82&lt;&gt;служ!$AF$3),0,1)</f>
        <v>1</v>
      </c>
      <c r="BJ82" s="166">
        <f>IF(AND(ISBLANK(O82),$AY82=1,BJ$510=1,$D82&lt;&gt;служ!$AF$3),0,1)</f>
        <v>1</v>
      </c>
      <c r="BK82" s="166">
        <f>IF(AND(ISBLANK(P82),$AY82=1,BK$510=1,$D82&lt;&gt;служ!$AF$3,OR(N82&lt;&gt;"X",O82&lt;&gt;"X")),0,1)</f>
        <v>1</v>
      </c>
      <c r="BL82" s="166">
        <f>IF(AND(ISBLANK(Q82),$AY82=1,BL$510=1,$D82&lt;&gt;служ!$AF$3),0,1)</f>
        <v>1</v>
      </c>
      <c r="BM82" s="166">
        <f>IF(AND(ISBLANK(R82),$AY82=1,BM$510=1,$D82&lt;&gt;служ!$AF$3,Q82&lt;&gt;"X"),0,1)</f>
        <v>1</v>
      </c>
      <c r="BN82" s="166">
        <f>IF(AND(ISBLANK(S82),$AY82=1,BN$510=1,$D82&lt;&gt;служ!$AF$3),0,1)</f>
        <v>1</v>
      </c>
      <c r="BO82" s="166">
        <f>IF(AND(ISBLANK(T82),$AY82=1,BO$510=1,$D82&lt;&gt;служ!$AF$3),0,1)</f>
        <v>1</v>
      </c>
      <c r="BP82" s="166">
        <f>IF(AND(ISBLANK(U82),$AY82=1,BP$510=1,$D82&lt;&gt;служ!$AF$3,T82&lt;&gt;"X"),0,1)</f>
        <v>1</v>
      </c>
      <c r="BQ82" s="166">
        <f>IF(AND(ISBLANK(V82),$AY82=1,BQ$510=1,$D82&lt;&gt;служ!$AF$3),0,1)</f>
        <v>1</v>
      </c>
      <c r="BR82" s="166">
        <f>IF(AND(ISBLANK(W82),$AY82=1,BR$510=1,$D82&lt;&gt;служ!$AF$3),0,1)</f>
        <v>1</v>
      </c>
      <c r="BS82" s="166">
        <f>IF(AND(ISBLANK(X82),$AY82=1,BS$510=1,$D82&lt;&gt;служ!$AF$3),0,1)</f>
        <v>1</v>
      </c>
      <c r="BT82" s="166">
        <f>IF(AND(ISBLANK(Y82),$AY82=1,BT$510=1,$D82&lt;&gt;служ!$AF$3),0,1)</f>
        <v>1</v>
      </c>
      <c r="BU82" s="166">
        <f>IF(AND(ISBLANK(Z82),$AY82=1,BU$510=1,$D82&lt;&gt;служ!$AF$3),0,1)</f>
        <v>1</v>
      </c>
      <c r="BV82" s="166">
        <f>IF(AND(ISBLANK(AA82),$AY82=1,BV$510=1,$D82&lt;&gt;служ!$AF$3),0,1)</f>
        <v>1</v>
      </c>
      <c r="BW82" s="166">
        <f>IF(AND(ISBLANK(AB82),$AY82=1,BW$510=1,$D82&lt;&gt;служ!$AF$3),0,1)</f>
        <v>1</v>
      </c>
      <c r="BX82" s="166">
        <f>IF(AND(ISBLANK(AC82),$AY82=1,BX$510=1,$D82&lt;&gt;служ!$AF$3),0,1)</f>
        <v>1</v>
      </c>
      <c r="BY82" s="166">
        <f>IF(AND(ISBLANK(AD82),$AY82=1,BY$510=1,$D82&lt;&gt;служ!$AF$3),0,1)</f>
        <v>1</v>
      </c>
      <c r="BZ82" s="166">
        <f>IF(AND(ISBLANK(AE82),$AY82=1,BZ$510=1,$D82&lt;&gt;служ!$AF$3),0,1)</f>
        <v>1</v>
      </c>
      <c r="CA82" s="166">
        <f>IF(AND(ISBLANK(AF82),$AY82=1,CA$510=1,$D82&lt;&gt;служ!$AF$3),0,1)</f>
        <v>1</v>
      </c>
      <c r="CB82" s="166">
        <f>IF(AND(ISBLANK(AG82),$AY82=1,CB$510=1,$D82&lt;&gt;служ!$AF$3),0,1)</f>
        <v>1</v>
      </c>
      <c r="CC82" s="166">
        <f>IF(AND(ISBLANK(AH82),$AY82=1,CC$510=1,$D82&lt;&gt;служ!$AF$3),0,1)</f>
        <v>1</v>
      </c>
      <c r="CD82" s="166">
        <f>IF(AND(ISBLANK(AI82),$AY82=1,CD$510=1,$D82&lt;&gt;служ!$AF$3),0,1)</f>
        <v>1</v>
      </c>
      <c r="CE82" s="166">
        <f>IF(AND(ISBLANK(AJ82),$AY82=1,CE$510=1,$D82&lt;&gt;служ!$AF$3),0,1)</f>
        <v>1</v>
      </c>
      <c r="CF82" s="166">
        <f>IF(AND(ISBLANK(AK82),$AY82=1,CF$510=1,$D82&lt;&gt;служ!$AF$3),0,1)</f>
        <v>1</v>
      </c>
      <c r="CG82" s="166">
        <f>IF(AND(ISBLANK(AL82),$AY82=1,CG$510=1,$D82&lt;&gt;служ!$AF$3),0,1)</f>
        <v>1</v>
      </c>
      <c r="CH82" s="166">
        <f>IF(AND(ISBLANK(AM82),$AY82=1,CH$510=1,$D82&lt;&gt;служ!$AF$3),0,1)</f>
        <v>1</v>
      </c>
      <c r="CI82" s="166">
        <f>IF(AND(ISBLANK(AN82),$AY82=1,CI$510=1,$D82&lt;&gt;служ!$AF$3),0,1)</f>
        <v>1</v>
      </c>
      <c r="CJ82" s="166">
        <f>IF(AND(ISBLANK(AO82),$AY82=1,CJ$510=1,$D82&lt;&gt;служ!$AF$3),0,1)</f>
        <v>1</v>
      </c>
      <c r="CK82" s="166">
        <f>IF(AND(ISBLANK(AP82),$AY82=1,CK$510=1,$D82&lt;&gt;служ!$AF$3),0,1)</f>
        <v>1</v>
      </c>
      <c r="CL82" s="166">
        <f>IF(AND(ISBLANK(AQ82),$AY82=1,CL$510=1,$D82&lt;&gt;служ!$AF$3),0,1)</f>
        <v>1</v>
      </c>
      <c r="CM82" s="166">
        <f>IF(AND(ISBLANK(AR82),$AY82=1,CM$510=1,$D82&lt;&gt;служ!$AF$3),0,1)</f>
        <v>1</v>
      </c>
      <c r="CN82" s="166">
        <f>IF(AND(ISBLANK(AS82),$AY82=1,CN$510=1,$D82&lt;&gt;служ!$AF$3),0,1)</f>
        <v>1</v>
      </c>
      <c r="CO82" s="166">
        <f>IF(AND(ISBLANK(AT82),$AY82=1,CO$510=1,$D82&lt;&gt;служ!$AF$3),0,1)</f>
        <v>1</v>
      </c>
      <c r="CP82" s="2">
        <f t="shared" si="27"/>
        <v>1</v>
      </c>
      <c r="CQ82" s="2">
        <v>1</v>
      </c>
      <c r="CR82" s="161" t="s">
        <v>451</v>
      </c>
      <c r="CS82" s="161" t="s">
        <v>360</v>
      </c>
      <c r="CT82" s="161">
        <v>4</v>
      </c>
      <c r="CU82" s="167">
        <f t="shared" si="18"/>
        <v>17</v>
      </c>
      <c r="CV82" s="28">
        <f t="shared" si="19"/>
        <v>1</v>
      </c>
      <c r="CW82" s="28">
        <f t="shared" si="20"/>
        <v>1</v>
      </c>
      <c r="CX82" s="28">
        <f t="shared" si="21"/>
        <v>1</v>
      </c>
      <c r="CY82" s="20">
        <f t="shared" si="22"/>
        <v>1</v>
      </c>
      <c r="CZ82" s="20">
        <f t="shared" si="23"/>
        <v>1</v>
      </c>
    </row>
    <row r="83" spans="2:104" s="20" customFormat="1">
      <c r="B83" s="107">
        <v>74</v>
      </c>
      <c r="C83" s="25">
        <v>6074</v>
      </c>
      <c r="D83" s="108">
        <v>4</v>
      </c>
      <c r="E83" s="168"/>
      <c r="F83" s="169"/>
      <c r="G83" s="161">
        <v>1</v>
      </c>
      <c r="H83" s="161">
        <v>1</v>
      </c>
      <c r="I83" s="161">
        <v>2</v>
      </c>
      <c r="J83" s="161">
        <v>2</v>
      </c>
      <c r="K83" s="161" t="s">
        <v>16</v>
      </c>
      <c r="L83" s="161">
        <v>1</v>
      </c>
      <c r="M83" s="161" t="s">
        <v>19</v>
      </c>
      <c r="N83" s="161">
        <v>1</v>
      </c>
      <c r="O83" s="161">
        <v>2</v>
      </c>
      <c r="P83" s="161" t="s">
        <v>17</v>
      </c>
      <c r="Q83" s="161">
        <v>2</v>
      </c>
      <c r="R83" s="161" t="s">
        <v>17</v>
      </c>
      <c r="S83" s="161">
        <v>1</v>
      </c>
      <c r="T83" s="161">
        <v>1</v>
      </c>
      <c r="U83" s="161" t="s">
        <v>425</v>
      </c>
      <c r="V83" s="161">
        <v>1</v>
      </c>
      <c r="W83" s="161">
        <v>2</v>
      </c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3">
        <f>IF(AND(AY83=0,(COUNTIF(D83:AT83,"*")+COUNTIF(D83:AT83,"&lt;9")+COUNTIF(CR83:CT83,"*")+COUNTIF(CR83:CT83,"&lt;9")-COUNTIF(D83,служ!$AF$3))&gt;0),0,1)</f>
        <v>1</v>
      </c>
      <c r="AV83" s="163">
        <f t="shared" si="24"/>
        <v>1</v>
      </c>
      <c r="AW83" s="163">
        <f t="shared" si="25"/>
        <v>1</v>
      </c>
      <c r="AX83" s="164">
        <f>IF(OR(F83="",F83=служ!$AF$3),0,1)</f>
        <v>0</v>
      </c>
      <c r="AY83" s="164">
        <f>IF(OR(D83="",D83=служ!$AF$3),0,1)</f>
        <v>1</v>
      </c>
      <c r="AZ83" s="165">
        <f t="shared" si="26"/>
        <v>1</v>
      </c>
      <c r="BA83" s="166">
        <f t="shared" si="17"/>
        <v>1</v>
      </c>
      <c r="BB83" s="166">
        <f>IF(AND(ISBLANK(G83),$AY83=1,BB$510=1,$D83&lt;&gt;служ!$AF$3),0,1)</f>
        <v>1</v>
      </c>
      <c r="BC83" s="166">
        <f>IF(AND(ISBLANK(H83),$AY83=1,BC$510=1,$D83&lt;&gt;служ!$AF$3),0,1)</f>
        <v>1</v>
      </c>
      <c r="BD83" s="166">
        <f>IF(AND(ISBLANK(I83),$AY83=1,BD$510=1,$D83&lt;&gt;служ!$AF$3),0,1)</f>
        <v>1</v>
      </c>
      <c r="BE83" s="166">
        <f>IF(AND(ISBLANK(J83),$AY83=1,BE$510=1,$D83&lt;&gt;служ!$AF$3),0,1)</f>
        <v>1</v>
      </c>
      <c r="BF83" s="166">
        <f>IF(AND(ISBLANK(K83),$AY83=1,BF$510=1,$D83&lt;&gt;служ!$AF$3,J83&lt;&gt;"X"),0,1)</f>
        <v>1</v>
      </c>
      <c r="BG83" s="166">
        <f>IF(AND(ISBLANK(L83),$AY83=1,BG$510=1,$D83&lt;&gt;служ!$AF$3),0,1)</f>
        <v>1</v>
      </c>
      <c r="BH83" s="166">
        <f>IF(AND(ISBLANK(M83),$AY83=1,BH$510=1,$D83&lt;&gt;служ!$AF$3,L83&lt;&gt;"X"),0,1)</f>
        <v>1</v>
      </c>
      <c r="BI83" s="166">
        <f>IF(AND(ISBLANK(N83),$AY83=1,BI$510=1,$D83&lt;&gt;служ!$AF$3),0,1)</f>
        <v>1</v>
      </c>
      <c r="BJ83" s="166">
        <f>IF(AND(ISBLANK(O83),$AY83=1,BJ$510=1,$D83&lt;&gt;служ!$AF$3),0,1)</f>
        <v>1</v>
      </c>
      <c r="BK83" s="166">
        <f>IF(AND(ISBLANK(P83),$AY83=1,BK$510=1,$D83&lt;&gt;служ!$AF$3,OR(N83&lt;&gt;"X",O83&lt;&gt;"X")),0,1)</f>
        <v>1</v>
      </c>
      <c r="BL83" s="166">
        <f>IF(AND(ISBLANK(Q83),$AY83=1,BL$510=1,$D83&lt;&gt;служ!$AF$3),0,1)</f>
        <v>1</v>
      </c>
      <c r="BM83" s="166">
        <f>IF(AND(ISBLANK(R83),$AY83=1,BM$510=1,$D83&lt;&gt;служ!$AF$3,Q83&lt;&gt;"X"),0,1)</f>
        <v>1</v>
      </c>
      <c r="BN83" s="166">
        <f>IF(AND(ISBLANK(S83),$AY83=1,BN$510=1,$D83&lt;&gt;служ!$AF$3),0,1)</f>
        <v>1</v>
      </c>
      <c r="BO83" s="166">
        <f>IF(AND(ISBLANK(T83),$AY83=1,BO$510=1,$D83&lt;&gt;служ!$AF$3),0,1)</f>
        <v>1</v>
      </c>
      <c r="BP83" s="166">
        <f>IF(AND(ISBLANK(U83),$AY83=1,BP$510=1,$D83&lt;&gt;служ!$AF$3,T83&lt;&gt;"X"),0,1)</f>
        <v>1</v>
      </c>
      <c r="BQ83" s="166">
        <f>IF(AND(ISBLANK(V83),$AY83=1,BQ$510=1,$D83&lt;&gt;служ!$AF$3),0,1)</f>
        <v>1</v>
      </c>
      <c r="BR83" s="166">
        <f>IF(AND(ISBLANK(W83),$AY83=1,BR$510=1,$D83&lt;&gt;служ!$AF$3),0,1)</f>
        <v>1</v>
      </c>
      <c r="BS83" s="166">
        <f>IF(AND(ISBLANK(X83),$AY83=1,BS$510=1,$D83&lt;&gt;служ!$AF$3),0,1)</f>
        <v>1</v>
      </c>
      <c r="BT83" s="166">
        <f>IF(AND(ISBLANK(Y83),$AY83=1,BT$510=1,$D83&lt;&gt;служ!$AF$3),0,1)</f>
        <v>1</v>
      </c>
      <c r="BU83" s="166">
        <f>IF(AND(ISBLANK(Z83),$AY83=1,BU$510=1,$D83&lt;&gt;служ!$AF$3),0,1)</f>
        <v>1</v>
      </c>
      <c r="BV83" s="166">
        <f>IF(AND(ISBLANK(AA83),$AY83=1,BV$510=1,$D83&lt;&gt;служ!$AF$3),0,1)</f>
        <v>1</v>
      </c>
      <c r="BW83" s="166">
        <f>IF(AND(ISBLANK(AB83),$AY83=1,BW$510=1,$D83&lt;&gt;служ!$AF$3),0,1)</f>
        <v>1</v>
      </c>
      <c r="BX83" s="166">
        <f>IF(AND(ISBLANK(AC83),$AY83=1,BX$510=1,$D83&lt;&gt;служ!$AF$3),0,1)</f>
        <v>1</v>
      </c>
      <c r="BY83" s="166">
        <f>IF(AND(ISBLANK(AD83),$AY83=1,BY$510=1,$D83&lt;&gt;служ!$AF$3),0,1)</f>
        <v>1</v>
      </c>
      <c r="BZ83" s="166">
        <f>IF(AND(ISBLANK(AE83),$AY83=1,BZ$510=1,$D83&lt;&gt;служ!$AF$3),0,1)</f>
        <v>1</v>
      </c>
      <c r="CA83" s="166">
        <f>IF(AND(ISBLANK(AF83),$AY83=1,CA$510=1,$D83&lt;&gt;служ!$AF$3),0,1)</f>
        <v>1</v>
      </c>
      <c r="CB83" s="166">
        <f>IF(AND(ISBLANK(AG83),$AY83=1,CB$510=1,$D83&lt;&gt;служ!$AF$3),0,1)</f>
        <v>1</v>
      </c>
      <c r="CC83" s="166">
        <f>IF(AND(ISBLANK(AH83),$AY83=1,CC$510=1,$D83&lt;&gt;служ!$AF$3),0,1)</f>
        <v>1</v>
      </c>
      <c r="CD83" s="166">
        <f>IF(AND(ISBLANK(AI83),$AY83=1,CD$510=1,$D83&lt;&gt;служ!$AF$3),0,1)</f>
        <v>1</v>
      </c>
      <c r="CE83" s="166">
        <f>IF(AND(ISBLANK(AJ83),$AY83=1,CE$510=1,$D83&lt;&gt;служ!$AF$3),0,1)</f>
        <v>1</v>
      </c>
      <c r="CF83" s="166">
        <f>IF(AND(ISBLANK(AK83),$AY83=1,CF$510=1,$D83&lt;&gt;служ!$AF$3),0,1)</f>
        <v>1</v>
      </c>
      <c r="CG83" s="166">
        <f>IF(AND(ISBLANK(AL83),$AY83=1,CG$510=1,$D83&lt;&gt;служ!$AF$3),0,1)</f>
        <v>1</v>
      </c>
      <c r="CH83" s="166">
        <f>IF(AND(ISBLANK(AM83),$AY83=1,CH$510=1,$D83&lt;&gt;служ!$AF$3),0,1)</f>
        <v>1</v>
      </c>
      <c r="CI83" s="166">
        <f>IF(AND(ISBLANK(AN83),$AY83=1,CI$510=1,$D83&lt;&gt;служ!$AF$3),0,1)</f>
        <v>1</v>
      </c>
      <c r="CJ83" s="166">
        <f>IF(AND(ISBLANK(AO83),$AY83=1,CJ$510=1,$D83&lt;&gt;служ!$AF$3),0,1)</f>
        <v>1</v>
      </c>
      <c r="CK83" s="166">
        <f>IF(AND(ISBLANK(AP83),$AY83=1,CK$510=1,$D83&lt;&gt;служ!$AF$3),0,1)</f>
        <v>1</v>
      </c>
      <c r="CL83" s="166">
        <f>IF(AND(ISBLANK(AQ83),$AY83=1,CL$510=1,$D83&lt;&gt;служ!$AF$3),0,1)</f>
        <v>1</v>
      </c>
      <c r="CM83" s="166">
        <f>IF(AND(ISBLANK(AR83),$AY83=1,CM$510=1,$D83&lt;&gt;служ!$AF$3),0,1)</f>
        <v>1</v>
      </c>
      <c r="CN83" s="166">
        <f>IF(AND(ISBLANK(AS83),$AY83=1,CN$510=1,$D83&lt;&gt;служ!$AF$3),0,1)</f>
        <v>1</v>
      </c>
      <c r="CO83" s="166">
        <f>IF(AND(ISBLANK(AT83),$AY83=1,CO$510=1,$D83&lt;&gt;служ!$AF$3),0,1)</f>
        <v>1</v>
      </c>
      <c r="CP83" s="2">
        <f t="shared" si="27"/>
        <v>1</v>
      </c>
      <c r="CQ83" s="2">
        <v>1</v>
      </c>
      <c r="CR83" s="161" t="s">
        <v>451</v>
      </c>
      <c r="CS83" s="161" t="s">
        <v>359</v>
      </c>
      <c r="CT83" s="161">
        <v>5</v>
      </c>
      <c r="CU83" s="167">
        <f t="shared" si="18"/>
        <v>17</v>
      </c>
      <c r="CV83" s="28">
        <f t="shared" si="19"/>
        <v>1</v>
      </c>
      <c r="CW83" s="28">
        <f t="shared" si="20"/>
        <v>1</v>
      </c>
      <c r="CX83" s="28">
        <f t="shared" si="21"/>
        <v>1</v>
      </c>
      <c r="CY83" s="20">
        <f t="shared" si="22"/>
        <v>1</v>
      </c>
      <c r="CZ83" s="20">
        <f t="shared" si="23"/>
        <v>1</v>
      </c>
    </row>
    <row r="84" spans="2:104" s="20" customFormat="1">
      <c r="B84" s="107">
        <v>75</v>
      </c>
      <c r="C84" s="25">
        <v>6075</v>
      </c>
      <c r="D84" s="108">
        <v>4</v>
      </c>
      <c r="E84" s="168"/>
      <c r="F84" s="169"/>
      <c r="G84" s="161">
        <v>0</v>
      </c>
      <c r="H84" s="161">
        <v>0</v>
      </c>
      <c r="I84" s="161">
        <v>3</v>
      </c>
      <c r="J84" s="161">
        <v>3</v>
      </c>
      <c r="K84" s="161" t="s">
        <v>16</v>
      </c>
      <c r="L84" s="161">
        <v>1</v>
      </c>
      <c r="M84" s="161" t="s">
        <v>19</v>
      </c>
      <c r="N84" s="161">
        <v>0</v>
      </c>
      <c r="O84" s="161">
        <v>0</v>
      </c>
      <c r="P84" s="161" t="s">
        <v>17</v>
      </c>
      <c r="Q84" s="161">
        <v>0</v>
      </c>
      <c r="R84" s="161" t="s">
        <v>17</v>
      </c>
      <c r="S84" s="161">
        <v>0</v>
      </c>
      <c r="T84" s="161">
        <v>0</v>
      </c>
      <c r="U84" s="161" t="s">
        <v>425</v>
      </c>
      <c r="V84" s="161">
        <v>0</v>
      </c>
      <c r="W84" s="161">
        <v>0</v>
      </c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3">
        <f>IF(AND(AY84=0,(COUNTIF(D84:AT84,"*")+COUNTIF(D84:AT84,"&lt;9")+COUNTIF(CR84:CT84,"*")+COUNTIF(CR84:CT84,"&lt;9")-COUNTIF(D84,служ!$AF$3))&gt;0),0,1)</f>
        <v>1</v>
      </c>
      <c r="AV84" s="163">
        <f t="shared" si="24"/>
        <v>1</v>
      </c>
      <c r="AW84" s="163">
        <f t="shared" si="25"/>
        <v>1</v>
      </c>
      <c r="AX84" s="164">
        <f>IF(OR(F84="",F84=служ!$AF$3),0,1)</f>
        <v>0</v>
      </c>
      <c r="AY84" s="164">
        <f>IF(OR(D84="",D84=служ!$AF$3),0,1)</f>
        <v>1</v>
      </c>
      <c r="AZ84" s="165">
        <f t="shared" si="26"/>
        <v>1</v>
      </c>
      <c r="BA84" s="166">
        <f t="shared" si="17"/>
        <v>1</v>
      </c>
      <c r="BB84" s="166">
        <f>IF(AND(ISBLANK(G84),$AY84=1,BB$510=1,$D84&lt;&gt;служ!$AF$3),0,1)</f>
        <v>1</v>
      </c>
      <c r="BC84" s="166">
        <f>IF(AND(ISBLANK(H84),$AY84=1,BC$510=1,$D84&lt;&gt;служ!$AF$3),0,1)</f>
        <v>1</v>
      </c>
      <c r="BD84" s="166">
        <f>IF(AND(ISBLANK(I84),$AY84=1,BD$510=1,$D84&lt;&gt;служ!$AF$3),0,1)</f>
        <v>1</v>
      </c>
      <c r="BE84" s="166">
        <f>IF(AND(ISBLANK(J84),$AY84=1,BE$510=1,$D84&lt;&gt;служ!$AF$3),0,1)</f>
        <v>1</v>
      </c>
      <c r="BF84" s="166">
        <f>IF(AND(ISBLANK(K84),$AY84=1,BF$510=1,$D84&lt;&gt;служ!$AF$3,J84&lt;&gt;"X"),0,1)</f>
        <v>1</v>
      </c>
      <c r="BG84" s="166">
        <f>IF(AND(ISBLANK(L84),$AY84=1,BG$510=1,$D84&lt;&gt;служ!$AF$3),0,1)</f>
        <v>1</v>
      </c>
      <c r="BH84" s="166">
        <f>IF(AND(ISBLANK(M84),$AY84=1,BH$510=1,$D84&lt;&gt;служ!$AF$3,L84&lt;&gt;"X"),0,1)</f>
        <v>1</v>
      </c>
      <c r="BI84" s="166">
        <f>IF(AND(ISBLANK(N84),$AY84=1,BI$510=1,$D84&lt;&gt;служ!$AF$3),0,1)</f>
        <v>1</v>
      </c>
      <c r="BJ84" s="166">
        <f>IF(AND(ISBLANK(O84),$AY84=1,BJ$510=1,$D84&lt;&gt;служ!$AF$3),0,1)</f>
        <v>1</v>
      </c>
      <c r="BK84" s="166">
        <f>IF(AND(ISBLANK(P84),$AY84=1,BK$510=1,$D84&lt;&gt;служ!$AF$3,OR(N84&lt;&gt;"X",O84&lt;&gt;"X")),0,1)</f>
        <v>1</v>
      </c>
      <c r="BL84" s="166">
        <f>IF(AND(ISBLANK(Q84),$AY84=1,BL$510=1,$D84&lt;&gt;служ!$AF$3),0,1)</f>
        <v>1</v>
      </c>
      <c r="BM84" s="166">
        <f>IF(AND(ISBLANK(R84),$AY84=1,BM$510=1,$D84&lt;&gt;служ!$AF$3,Q84&lt;&gt;"X"),0,1)</f>
        <v>1</v>
      </c>
      <c r="BN84" s="166">
        <f>IF(AND(ISBLANK(S84),$AY84=1,BN$510=1,$D84&lt;&gt;служ!$AF$3),0,1)</f>
        <v>1</v>
      </c>
      <c r="BO84" s="166">
        <f>IF(AND(ISBLANK(T84),$AY84=1,BO$510=1,$D84&lt;&gt;служ!$AF$3),0,1)</f>
        <v>1</v>
      </c>
      <c r="BP84" s="166">
        <f>IF(AND(ISBLANK(U84),$AY84=1,BP$510=1,$D84&lt;&gt;служ!$AF$3,T84&lt;&gt;"X"),0,1)</f>
        <v>1</v>
      </c>
      <c r="BQ84" s="166">
        <f>IF(AND(ISBLANK(V84),$AY84=1,BQ$510=1,$D84&lt;&gt;служ!$AF$3),0,1)</f>
        <v>1</v>
      </c>
      <c r="BR84" s="166">
        <f>IF(AND(ISBLANK(W84),$AY84=1,BR$510=1,$D84&lt;&gt;служ!$AF$3),0,1)</f>
        <v>1</v>
      </c>
      <c r="BS84" s="166">
        <f>IF(AND(ISBLANK(X84),$AY84=1,BS$510=1,$D84&lt;&gt;служ!$AF$3),0,1)</f>
        <v>1</v>
      </c>
      <c r="BT84" s="166">
        <f>IF(AND(ISBLANK(Y84),$AY84=1,BT$510=1,$D84&lt;&gt;служ!$AF$3),0,1)</f>
        <v>1</v>
      </c>
      <c r="BU84" s="166">
        <f>IF(AND(ISBLANK(Z84),$AY84=1,BU$510=1,$D84&lt;&gt;служ!$AF$3),0,1)</f>
        <v>1</v>
      </c>
      <c r="BV84" s="166">
        <f>IF(AND(ISBLANK(AA84),$AY84=1,BV$510=1,$D84&lt;&gt;служ!$AF$3),0,1)</f>
        <v>1</v>
      </c>
      <c r="BW84" s="166">
        <f>IF(AND(ISBLANK(AB84),$AY84=1,BW$510=1,$D84&lt;&gt;служ!$AF$3),0,1)</f>
        <v>1</v>
      </c>
      <c r="BX84" s="166">
        <f>IF(AND(ISBLANK(AC84),$AY84=1,BX$510=1,$D84&lt;&gt;служ!$AF$3),0,1)</f>
        <v>1</v>
      </c>
      <c r="BY84" s="166">
        <f>IF(AND(ISBLANK(AD84),$AY84=1,BY$510=1,$D84&lt;&gt;служ!$AF$3),0,1)</f>
        <v>1</v>
      </c>
      <c r="BZ84" s="166">
        <f>IF(AND(ISBLANK(AE84),$AY84=1,BZ$510=1,$D84&lt;&gt;служ!$AF$3),0,1)</f>
        <v>1</v>
      </c>
      <c r="CA84" s="166">
        <f>IF(AND(ISBLANK(AF84),$AY84=1,CA$510=1,$D84&lt;&gt;служ!$AF$3),0,1)</f>
        <v>1</v>
      </c>
      <c r="CB84" s="166">
        <f>IF(AND(ISBLANK(AG84),$AY84=1,CB$510=1,$D84&lt;&gt;служ!$AF$3),0,1)</f>
        <v>1</v>
      </c>
      <c r="CC84" s="166">
        <f>IF(AND(ISBLANK(AH84),$AY84=1,CC$510=1,$D84&lt;&gt;служ!$AF$3),0,1)</f>
        <v>1</v>
      </c>
      <c r="CD84" s="166">
        <f>IF(AND(ISBLANK(AI84),$AY84=1,CD$510=1,$D84&lt;&gt;служ!$AF$3),0,1)</f>
        <v>1</v>
      </c>
      <c r="CE84" s="166">
        <f>IF(AND(ISBLANK(AJ84),$AY84=1,CE$510=1,$D84&lt;&gt;служ!$AF$3),0,1)</f>
        <v>1</v>
      </c>
      <c r="CF84" s="166">
        <f>IF(AND(ISBLANK(AK84),$AY84=1,CF$510=1,$D84&lt;&gt;служ!$AF$3),0,1)</f>
        <v>1</v>
      </c>
      <c r="CG84" s="166">
        <f>IF(AND(ISBLANK(AL84),$AY84=1,CG$510=1,$D84&lt;&gt;служ!$AF$3),0,1)</f>
        <v>1</v>
      </c>
      <c r="CH84" s="166">
        <f>IF(AND(ISBLANK(AM84),$AY84=1,CH$510=1,$D84&lt;&gt;служ!$AF$3),0,1)</f>
        <v>1</v>
      </c>
      <c r="CI84" s="166">
        <f>IF(AND(ISBLANK(AN84),$AY84=1,CI$510=1,$D84&lt;&gt;служ!$AF$3),0,1)</f>
        <v>1</v>
      </c>
      <c r="CJ84" s="166">
        <f>IF(AND(ISBLANK(AO84),$AY84=1,CJ$510=1,$D84&lt;&gt;служ!$AF$3),0,1)</f>
        <v>1</v>
      </c>
      <c r="CK84" s="166">
        <f>IF(AND(ISBLANK(AP84),$AY84=1,CK$510=1,$D84&lt;&gt;служ!$AF$3),0,1)</f>
        <v>1</v>
      </c>
      <c r="CL84" s="166">
        <f>IF(AND(ISBLANK(AQ84),$AY84=1,CL$510=1,$D84&lt;&gt;служ!$AF$3),0,1)</f>
        <v>1</v>
      </c>
      <c r="CM84" s="166">
        <f>IF(AND(ISBLANK(AR84),$AY84=1,CM$510=1,$D84&lt;&gt;служ!$AF$3),0,1)</f>
        <v>1</v>
      </c>
      <c r="CN84" s="166">
        <f>IF(AND(ISBLANK(AS84),$AY84=1,CN$510=1,$D84&lt;&gt;служ!$AF$3),0,1)</f>
        <v>1</v>
      </c>
      <c r="CO84" s="166">
        <f>IF(AND(ISBLANK(AT84),$AY84=1,CO$510=1,$D84&lt;&gt;служ!$AF$3),0,1)</f>
        <v>1</v>
      </c>
      <c r="CP84" s="2">
        <f t="shared" si="27"/>
        <v>1</v>
      </c>
      <c r="CQ84" s="2">
        <v>1</v>
      </c>
      <c r="CR84" s="161" t="s">
        <v>451</v>
      </c>
      <c r="CS84" s="161" t="s">
        <v>359</v>
      </c>
      <c r="CT84" s="161">
        <v>5</v>
      </c>
      <c r="CU84" s="167">
        <f t="shared" si="18"/>
        <v>7</v>
      </c>
      <c r="CV84" s="28">
        <f t="shared" si="19"/>
        <v>1</v>
      </c>
      <c r="CW84" s="28">
        <f t="shared" si="20"/>
        <v>1</v>
      </c>
      <c r="CX84" s="28">
        <f t="shared" si="21"/>
        <v>1</v>
      </c>
      <c r="CY84" s="20">
        <f t="shared" si="22"/>
        <v>1</v>
      </c>
      <c r="CZ84" s="20">
        <f t="shared" si="23"/>
        <v>1</v>
      </c>
    </row>
    <row r="85" spans="2:104" s="20" customFormat="1">
      <c r="B85" s="107">
        <v>76</v>
      </c>
      <c r="C85" s="25">
        <v>6076</v>
      </c>
      <c r="D85" s="108">
        <v>3</v>
      </c>
      <c r="E85" s="168"/>
      <c r="F85" s="169"/>
      <c r="G85" s="161">
        <v>1</v>
      </c>
      <c r="H85" s="161">
        <v>0</v>
      </c>
      <c r="I85" s="161">
        <v>3</v>
      </c>
      <c r="J85" s="161">
        <v>3</v>
      </c>
      <c r="K85" s="161" t="s">
        <v>16</v>
      </c>
      <c r="L85" s="161">
        <v>1</v>
      </c>
      <c r="M85" s="161" t="s">
        <v>19</v>
      </c>
      <c r="N85" s="161">
        <v>1</v>
      </c>
      <c r="O85" s="161">
        <v>2</v>
      </c>
      <c r="P85" s="161" t="s">
        <v>17</v>
      </c>
      <c r="Q85" s="161">
        <v>2</v>
      </c>
      <c r="R85" s="161" t="s">
        <v>17</v>
      </c>
      <c r="S85" s="161">
        <v>1</v>
      </c>
      <c r="T85" s="161">
        <v>1</v>
      </c>
      <c r="U85" s="161" t="s">
        <v>425</v>
      </c>
      <c r="V85" s="161">
        <v>1</v>
      </c>
      <c r="W85" s="161">
        <v>0</v>
      </c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3">
        <f>IF(AND(AY85=0,(COUNTIF(D85:AT85,"*")+COUNTIF(D85:AT85,"&lt;9")+COUNTIF(CR85:CT85,"*")+COUNTIF(CR85:CT85,"&lt;9")-COUNTIF(D85,служ!$AF$3))&gt;0),0,1)</f>
        <v>1</v>
      </c>
      <c r="AV85" s="163">
        <f t="shared" si="24"/>
        <v>1</v>
      </c>
      <c r="AW85" s="163">
        <f t="shared" si="25"/>
        <v>1</v>
      </c>
      <c r="AX85" s="164">
        <f>IF(OR(F85="",F85=служ!$AF$3),0,1)</f>
        <v>0</v>
      </c>
      <c r="AY85" s="164">
        <f>IF(OR(D85="",D85=служ!$AF$3),0,1)</f>
        <v>1</v>
      </c>
      <c r="AZ85" s="165">
        <f t="shared" si="26"/>
        <v>1</v>
      </c>
      <c r="BA85" s="166">
        <f t="shared" si="17"/>
        <v>1</v>
      </c>
      <c r="BB85" s="166">
        <f>IF(AND(ISBLANK(G85),$AY85=1,BB$510=1,$D85&lt;&gt;служ!$AF$3),0,1)</f>
        <v>1</v>
      </c>
      <c r="BC85" s="166">
        <f>IF(AND(ISBLANK(H85),$AY85=1,BC$510=1,$D85&lt;&gt;служ!$AF$3),0,1)</f>
        <v>1</v>
      </c>
      <c r="BD85" s="166">
        <f>IF(AND(ISBLANK(I85),$AY85=1,BD$510=1,$D85&lt;&gt;служ!$AF$3),0,1)</f>
        <v>1</v>
      </c>
      <c r="BE85" s="166">
        <f>IF(AND(ISBLANK(J85),$AY85=1,BE$510=1,$D85&lt;&gt;служ!$AF$3),0,1)</f>
        <v>1</v>
      </c>
      <c r="BF85" s="166">
        <f>IF(AND(ISBLANK(K85),$AY85=1,BF$510=1,$D85&lt;&gt;служ!$AF$3,J85&lt;&gt;"X"),0,1)</f>
        <v>1</v>
      </c>
      <c r="BG85" s="166">
        <f>IF(AND(ISBLANK(L85),$AY85=1,BG$510=1,$D85&lt;&gt;служ!$AF$3),0,1)</f>
        <v>1</v>
      </c>
      <c r="BH85" s="166">
        <f>IF(AND(ISBLANK(M85),$AY85=1,BH$510=1,$D85&lt;&gt;служ!$AF$3,L85&lt;&gt;"X"),0,1)</f>
        <v>1</v>
      </c>
      <c r="BI85" s="166">
        <f>IF(AND(ISBLANK(N85),$AY85=1,BI$510=1,$D85&lt;&gt;служ!$AF$3),0,1)</f>
        <v>1</v>
      </c>
      <c r="BJ85" s="166">
        <f>IF(AND(ISBLANK(O85),$AY85=1,BJ$510=1,$D85&lt;&gt;служ!$AF$3),0,1)</f>
        <v>1</v>
      </c>
      <c r="BK85" s="166">
        <f>IF(AND(ISBLANK(P85),$AY85=1,BK$510=1,$D85&lt;&gt;служ!$AF$3,OR(N85&lt;&gt;"X",O85&lt;&gt;"X")),0,1)</f>
        <v>1</v>
      </c>
      <c r="BL85" s="166">
        <f>IF(AND(ISBLANK(Q85),$AY85=1,BL$510=1,$D85&lt;&gt;служ!$AF$3),0,1)</f>
        <v>1</v>
      </c>
      <c r="BM85" s="166">
        <f>IF(AND(ISBLANK(R85),$AY85=1,BM$510=1,$D85&lt;&gt;служ!$AF$3,Q85&lt;&gt;"X"),0,1)</f>
        <v>1</v>
      </c>
      <c r="BN85" s="166">
        <f>IF(AND(ISBLANK(S85),$AY85=1,BN$510=1,$D85&lt;&gt;служ!$AF$3),0,1)</f>
        <v>1</v>
      </c>
      <c r="BO85" s="166">
        <f>IF(AND(ISBLANK(T85),$AY85=1,BO$510=1,$D85&lt;&gt;служ!$AF$3),0,1)</f>
        <v>1</v>
      </c>
      <c r="BP85" s="166">
        <f>IF(AND(ISBLANK(U85),$AY85=1,BP$510=1,$D85&lt;&gt;служ!$AF$3,T85&lt;&gt;"X"),0,1)</f>
        <v>1</v>
      </c>
      <c r="BQ85" s="166">
        <f>IF(AND(ISBLANK(V85),$AY85=1,BQ$510=1,$D85&lt;&gt;служ!$AF$3),0,1)</f>
        <v>1</v>
      </c>
      <c r="BR85" s="166">
        <f>IF(AND(ISBLANK(W85),$AY85=1,BR$510=1,$D85&lt;&gt;служ!$AF$3),0,1)</f>
        <v>1</v>
      </c>
      <c r="BS85" s="166">
        <f>IF(AND(ISBLANK(X85),$AY85=1,BS$510=1,$D85&lt;&gt;служ!$AF$3),0,1)</f>
        <v>1</v>
      </c>
      <c r="BT85" s="166">
        <f>IF(AND(ISBLANK(Y85),$AY85=1,BT$510=1,$D85&lt;&gt;служ!$AF$3),0,1)</f>
        <v>1</v>
      </c>
      <c r="BU85" s="166">
        <f>IF(AND(ISBLANK(Z85),$AY85=1,BU$510=1,$D85&lt;&gt;служ!$AF$3),0,1)</f>
        <v>1</v>
      </c>
      <c r="BV85" s="166">
        <f>IF(AND(ISBLANK(AA85),$AY85=1,BV$510=1,$D85&lt;&gt;служ!$AF$3),0,1)</f>
        <v>1</v>
      </c>
      <c r="BW85" s="166">
        <f>IF(AND(ISBLANK(AB85),$AY85=1,BW$510=1,$D85&lt;&gt;служ!$AF$3),0,1)</f>
        <v>1</v>
      </c>
      <c r="BX85" s="166">
        <f>IF(AND(ISBLANK(AC85),$AY85=1,BX$510=1,$D85&lt;&gt;служ!$AF$3),0,1)</f>
        <v>1</v>
      </c>
      <c r="BY85" s="166">
        <f>IF(AND(ISBLANK(AD85),$AY85=1,BY$510=1,$D85&lt;&gt;служ!$AF$3),0,1)</f>
        <v>1</v>
      </c>
      <c r="BZ85" s="166">
        <f>IF(AND(ISBLANK(AE85),$AY85=1,BZ$510=1,$D85&lt;&gt;служ!$AF$3),0,1)</f>
        <v>1</v>
      </c>
      <c r="CA85" s="166">
        <f>IF(AND(ISBLANK(AF85),$AY85=1,CA$510=1,$D85&lt;&gt;служ!$AF$3),0,1)</f>
        <v>1</v>
      </c>
      <c r="CB85" s="166">
        <f>IF(AND(ISBLANK(AG85),$AY85=1,CB$510=1,$D85&lt;&gt;служ!$AF$3),0,1)</f>
        <v>1</v>
      </c>
      <c r="CC85" s="166">
        <f>IF(AND(ISBLANK(AH85),$AY85=1,CC$510=1,$D85&lt;&gt;служ!$AF$3),0,1)</f>
        <v>1</v>
      </c>
      <c r="CD85" s="166">
        <f>IF(AND(ISBLANK(AI85),$AY85=1,CD$510=1,$D85&lt;&gt;служ!$AF$3),0,1)</f>
        <v>1</v>
      </c>
      <c r="CE85" s="166">
        <f>IF(AND(ISBLANK(AJ85),$AY85=1,CE$510=1,$D85&lt;&gt;служ!$AF$3),0,1)</f>
        <v>1</v>
      </c>
      <c r="CF85" s="166">
        <f>IF(AND(ISBLANK(AK85),$AY85=1,CF$510=1,$D85&lt;&gt;служ!$AF$3),0,1)</f>
        <v>1</v>
      </c>
      <c r="CG85" s="166">
        <f>IF(AND(ISBLANK(AL85),$AY85=1,CG$510=1,$D85&lt;&gt;служ!$AF$3),0,1)</f>
        <v>1</v>
      </c>
      <c r="CH85" s="166">
        <f>IF(AND(ISBLANK(AM85),$AY85=1,CH$510=1,$D85&lt;&gt;служ!$AF$3),0,1)</f>
        <v>1</v>
      </c>
      <c r="CI85" s="166">
        <f>IF(AND(ISBLANK(AN85),$AY85=1,CI$510=1,$D85&lt;&gt;служ!$AF$3),0,1)</f>
        <v>1</v>
      </c>
      <c r="CJ85" s="166">
        <f>IF(AND(ISBLANK(AO85),$AY85=1,CJ$510=1,$D85&lt;&gt;служ!$AF$3),0,1)</f>
        <v>1</v>
      </c>
      <c r="CK85" s="166">
        <f>IF(AND(ISBLANK(AP85),$AY85=1,CK$510=1,$D85&lt;&gt;служ!$AF$3),0,1)</f>
        <v>1</v>
      </c>
      <c r="CL85" s="166">
        <f>IF(AND(ISBLANK(AQ85),$AY85=1,CL$510=1,$D85&lt;&gt;служ!$AF$3),0,1)</f>
        <v>1</v>
      </c>
      <c r="CM85" s="166">
        <f>IF(AND(ISBLANK(AR85),$AY85=1,CM$510=1,$D85&lt;&gt;служ!$AF$3),0,1)</f>
        <v>1</v>
      </c>
      <c r="CN85" s="166">
        <f>IF(AND(ISBLANK(AS85),$AY85=1,CN$510=1,$D85&lt;&gt;служ!$AF$3),0,1)</f>
        <v>1</v>
      </c>
      <c r="CO85" s="166">
        <f>IF(AND(ISBLANK(AT85),$AY85=1,CO$510=1,$D85&lt;&gt;служ!$AF$3),0,1)</f>
        <v>1</v>
      </c>
      <c r="CP85" s="2">
        <f t="shared" si="27"/>
        <v>1</v>
      </c>
      <c r="CQ85" s="2">
        <v>1</v>
      </c>
      <c r="CR85" s="161" t="s">
        <v>451</v>
      </c>
      <c r="CS85" s="161" t="s">
        <v>359</v>
      </c>
      <c r="CT85" s="161">
        <v>5</v>
      </c>
      <c r="CU85" s="167">
        <f t="shared" si="18"/>
        <v>16</v>
      </c>
      <c r="CV85" s="28">
        <f t="shared" si="19"/>
        <v>1</v>
      </c>
      <c r="CW85" s="28">
        <f t="shared" si="20"/>
        <v>1</v>
      </c>
      <c r="CX85" s="28">
        <f t="shared" si="21"/>
        <v>1</v>
      </c>
      <c r="CY85" s="20">
        <f t="shared" si="22"/>
        <v>1</v>
      </c>
      <c r="CZ85" s="20">
        <f t="shared" si="23"/>
        <v>1</v>
      </c>
    </row>
    <row r="86" spans="2:104" s="20" customFormat="1">
      <c r="B86" s="107">
        <v>77</v>
      </c>
      <c r="C86" s="25">
        <v>6077</v>
      </c>
      <c r="D86" s="108">
        <v>3</v>
      </c>
      <c r="E86" s="168"/>
      <c r="F86" s="169"/>
      <c r="G86" s="161">
        <v>2</v>
      </c>
      <c r="H86" s="161">
        <v>1</v>
      </c>
      <c r="I86" s="161">
        <v>3</v>
      </c>
      <c r="J86" s="161">
        <v>3</v>
      </c>
      <c r="K86" s="161" t="s">
        <v>16</v>
      </c>
      <c r="L86" s="161">
        <v>1</v>
      </c>
      <c r="M86" s="161" t="s">
        <v>19</v>
      </c>
      <c r="N86" s="161">
        <v>1</v>
      </c>
      <c r="O86" s="161">
        <v>2</v>
      </c>
      <c r="P86" s="161" t="s">
        <v>17</v>
      </c>
      <c r="Q86" s="161">
        <v>2</v>
      </c>
      <c r="R86" s="161" t="s">
        <v>17</v>
      </c>
      <c r="S86" s="161">
        <v>1</v>
      </c>
      <c r="T86" s="161">
        <v>1</v>
      </c>
      <c r="U86" s="161" t="s">
        <v>425</v>
      </c>
      <c r="V86" s="161">
        <v>0</v>
      </c>
      <c r="W86" s="161">
        <v>0</v>
      </c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3">
        <f>IF(AND(AY86=0,(COUNTIF(D86:AT86,"*")+COUNTIF(D86:AT86,"&lt;9")+COUNTIF(CR86:CT86,"*")+COUNTIF(CR86:CT86,"&lt;9")-COUNTIF(D86,служ!$AF$3))&gt;0),0,1)</f>
        <v>1</v>
      </c>
      <c r="AV86" s="163">
        <f t="shared" si="24"/>
        <v>1</v>
      </c>
      <c r="AW86" s="163">
        <f t="shared" si="25"/>
        <v>1</v>
      </c>
      <c r="AX86" s="164">
        <f>IF(OR(F86="",F86=служ!$AF$3),0,1)</f>
        <v>0</v>
      </c>
      <c r="AY86" s="164">
        <f>IF(OR(D86="",D86=служ!$AF$3),0,1)</f>
        <v>1</v>
      </c>
      <c r="AZ86" s="165">
        <f t="shared" si="26"/>
        <v>1</v>
      </c>
      <c r="BA86" s="166">
        <f t="shared" si="17"/>
        <v>1</v>
      </c>
      <c r="BB86" s="166">
        <f>IF(AND(ISBLANK(G86),$AY86=1,BB$510=1,$D86&lt;&gt;служ!$AF$3),0,1)</f>
        <v>1</v>
      </c>
      <c r="BC86" s="166">
        <f>IF(AND(ISBLANK(H86),$AY86=1,BC$510=1,$D86&lt;&gt;служ!$AF$3),0,1)</f>
        <v>1</v>
      </c>
      <c r="BD86" s="166">
        <f>IF(AND(ISBLANK(I86),$AY86=1,BD$510=1,$D86&lt;&gt;служ!$AF$3),0,1)</f>
        <v>1</v>
      </c>
      <c r="BE86" s="166">
        <f>IF(AND(ISBLANK(J86),$AY86=1,BE$510=1,$D86&lt;&gt;служ!$AF$3),0,1)</f>
        <v>1</v>
      </c>
      <c r="BF86" s="166">
        <f>IF(AND(ISBLANK(K86),$AY86=1,BF$510=1,$D86&lt;&gt;служ!$AF$3,J86&lt;&gt;"X"),0,1)</f>
        <v>1</v>
      </c>
      <c r="BG86" s="166">
        <f>IF(AND(ISBLANK(L86),$AY86=1,BG$510=1,$D86&lt;&gt;служ!$AF$3),0,1)</f>
        <v>1</v>
      </c>
      <c r="BH86" s="166">
        <f>IF(AND(ISBLANK(M86),$AY86=1,BH$510=1,$D86&lt;&gt;служ!$AF$3,L86&lt;&gt;"X"),0,1)</f>
        <v>1</v>
      </c>
      <c r="BI86" s="166">
        <f>IF(AND(ISBLANK(N86),$AY86=1,BI$510=1,$D86&lt;&gt;служ!$AF$3),0,1)</f>
        <v>1</v>
      </c>
      <c r="BJ86" s="166">
        <f>IF(AND(ISBLANK(O86),$AY86=1,BJ$510=1,$D86&lt;&gt;служ!$AF$3),0,1)</f>
        <v>1</v>
      </c>
      <c r="BK86" s="166">
        <f>IF(AND(ISBLANK(P86),$AY86=1,BK$510=1,$D86&lt;&gt;служ!$AF$3,OR(N86&lt;&gt;"X",O86&lt;&gt;"X")),0,1)</f>
        <v>1</v>
      </c>
      <c r="BL86" s="166">
        <f>IF(AND(ISBLANK(Q86),$AY86=1,BL$510=1,$D86&lt;&gt;служ!$AF$3),0,1)</f>
        <v>1</v>
      </c>
      <c r="BM86" s="166">
        <f>IF(AND(ISBLANK(R86),$AY86=1,BM$510=1,$D86&lt;&gt;служ!$AF$3,Q86&lt;&gt;"X"),0,1)</f>
        <v>1</v>
      </c>
      <c r="BN86" s="166">
        <f>IF(AND(ISBLANK(S86),$AY86=1,BN$510=1,$D86&lt;&gt;служ!$AF$3),0,1)</f>
        <v>1</v>
      </c>
      <c r="BO86" s="166">
        <f>IF(AND(ISBLANK(T86),$AY86=1,BO$510=1,$D86&lt;&gt;служ!$AF$3),0,1)</f>
        <v>1</v>
      </c>
      <c r="BP86" s="166">
        <f>IF(AND(ISBLANK(U86),$AY86=1,BP$510=1,$D86&lt;&gt;служ!$AF$3,T86&lt;&gt;"X"),0,1)</f>
        <v>1</v>
      </c>
      <c r="BQ86" s="166">
        <f>IF(AND(ISBLANK(V86),$AY86=1,BQ$510=1,$D86&lt;&gt;служ!$AF$3),0,1)</f>
        <v>1</v>
      </c>
      <c r="BR86" s="166">
        <f>IF(AND(ISBLANK(W86),$AY86=1,BR$510=1,$D86&lt;&gt;служ!$AF$3),0,1)</f>
        <v>1</v>
      </c>
      <c r="BS86" s="166">
        <f>IF(AND(ISBLANK(X86),$AY86=1,BS$510=1,$D86&lt;&gt;служ!$AF$3),0,1)</f>
        <v>1</v>
      </c>
      <c r="BT86" s="166">
        <f>IF(AND(ISBLANK(Y86),$AY86=1,BT$510=1,$D86&lt;&gt;служ!$AF$3),0,1)</f>
        <v>1</v>
      </c>
      <c r="BU86" s="166">
        <f>IF(AND(ISBLANK(Z86),$AY86=1,BU$510=1,$D86&lt;&gt;служ!$AF$3),0,1)</f>
        <v>1</v>
      </c>
      <c r="BV86" s="166">
        <f>IF(AND(ISBLANK(AA86),$AY86=1,BV$510=1,$D86&lt;&gt;служ!$AF$3),0,1)</f>
        <v>1</v>
      </c>
      <c r="BW86" s="166">
        <f>IF(AND(ISBLANK(AB86),$AY86=1,BW$510=1,$D86&lt;&gt;служ!$AF$3),0,1)</f>
        <v>1</v>
      </c>
      <c r="BX86" s="166">
        <f>IF(AND(ISBLANK(AC86),$AY86=1,BX$510=1,$D86&lt;&gt;служ!$AF$3),0,1)</f>
        <v>1</v>
      </c>
      <c r="BY86" s="166">
        <f>IF(AND(ISBLANK(AD86),$AY86=1,BY$510=1,$D86&lt;&gt;служ!$AF$3),0,1)</f>
        <v>1</v>
      </c>
      <c r="BZ86" s="166">
        <f>IF(AND(ISBLANK(AE86),$AY86=1,BZ$510=1,$D86&lt;&gt;служ!$AF$3),0,1)</f>
        <v>1</v>
      </c>
      <c r="CA86" s="166">
        <f>IF(AND(ISBLANK(AF86),$AY86=1,CA$510=1,$D86&lt;&gt;служ!$AF$3),0,1)</f>
        <v>1</v>
      </c>
      <c r="CB86" s="166">
        <f>IF(AND(ISBLANK(AG86),$AY86=1,CB$510=1,$D86&lt;&gt;служ!$AF$3),0,1)</f>
        <v>1</v>
      </c>
      <c r="CC86" s="166">
        <f>IF(AND(ISBLANK(AH86),$AY86=1,CC$510=1,$D86&lt;&gt;служ!$AF$3),0,1)</f>
        <v>1</v>
      </c>
      <c r="CD86" s="166">
        <f>IF(AND(ISBLANK(AI86),$AY86=1,CD$510=1,$D86&lt;&gt;служ!$AF$3),0,1)</f>
        <v>1</v>
      </c>
      <c r="CE86" s="166">
        <f>IF(AND(ISBLANK(AJ86),$AY86=1,CE$510=1,$D86&lt;&gt;служ!$AF$3),0,1)</f>
        <v>1</v>
      </c>
      <c r="CF86" s="166">
        <f>IF(AND(ISBLANK(AK86),$AY86=1,CF$510=1,$D86&lt;&gt;служ!$AF$3),0,1)</f>
        <v>1</v>
      </c>
      <c r="CG86" s="166">
        <f>IF(AND(ISBLANK(AL86),$AY86=1,CG$510=1,$D86&lt;&gt;служ!$AF$3),0,1)</f>
        <v>1</v>
      </c>
      <c r="CH86" s="166">
        <f>IF(AND(ISBLANK(AM86),$AY86=1,CH$510=1,$D86&lt;&gt;служ!$AF$3),0,1)</f>
        <v>1</v>
      </c>
      <c r="CI86" s="166">
        <f>IF(AND(ISBLANK(AN86),$AY86=1,CI$510=1,$D86&lt;&gt;служ!$AF$3),0,1)</f>
        <v>1</v>
      </c>
      <c r="CJ86" s="166">
        <f>IF(AND(ISBLANK(AO86),$AY86=1,CJ$510=1,$D86&lt;&gt;служ!$AF$3),0,1)</f>
        <v>1</v>
      </c>
      <c r="CK86" s="166">
        <f>IF(AND(ISBLANK(AP86),$AY86=1,CK$510=1,$D86&lt;&gt;служ!$AF$3),0,1)</f>
        <v>1</v>
      </c>
      <c r="CL86" s="166">
        <f>IF(AND(ISBLANK(AQ86),$AY86=1,CL$510=1,$D86&lt;&gt;служ!$AF$3),0,1)</f>
        <v>1</v>
      </c>
      <c r="CM86" s="166">
        <f>IF(AND(ISBLANK(AR86),$AY86=1,CM$510=1,$D86&lt;&gt;служ!$AF$3),0,1)</f>
        <v>1</v>
      </c>
      <c r="CN86" s="166">
        <f>IF(AND(ISBLANK(AS86),$AY86=1,CN$510=1,$D86&lt;&gt;служ!$AF$3),0,1)</f>
        <v>1</v>
      </c>
      <c r="CO86" s="166">
        <f>IF(AND(ISBLANK(AT86),$AY86=1,CO$510=1,$D86&lt;&gt;служ!$AF$3),0,1)</f>
        <v>1</v>
      </c>
      <c r="CP86" s="2">
        <f t="shared" si="27"/>
        <v>1</v>
      </c>
      <c r="CQ86" s="2">
        <v>1</v>
      </c>
      <c r="CR86" s="161" t="s">
        <v>451</v>
      </c>
      <c r="CS86" s="161" t="s">
        <v>359</v>
      </c>
      <c r="CT86" s="161">
        <v>5</v>
      </c>
      <c r="CU86" s="167">
        <f t="shared" si="18"/>
        <v>17</v>
      </c>
      <c r="CV86" s="28">
        <f t="shared" si="19"/>
        <v>1</v>
      </c>
      <c r="CW86" s="28">
        <f t="shared" si="20"/>
        <v>1</v>
      </c>
      <c r="CX86" s="28">
        <f t="shared" si="21"/>
        <v>1</v>
      </c>
      <c r="CY86" s="20">
        <f t="shared" si="22"/>
        <v>1</v>
      </c>
      <c r="CZ86" s="20">
        <f t="shared" si="23"/>
        <v>1</v>
      </c>
    </row>
    <row r="87" spans="2:104" s="20" customFormat="1">
      <c r="B87" s="107">
        <v>78</v>
      </c>
      <c r="C87" s="25">
        <v>6078</v>
      </c>
      <c r="D87" s="108">
        <v>3</v>
      </c>
      <c r="E87" s="168"/>
      <c r="F87" s="169"/>
      <c r="G87" s="161">
        <v>1</v>
      </c>
      <c r="H87" s="161">
        <v>1</v>
      </c>
      <c r="I87" s="161">
        <v>1</v>
      </c>
      <c r="J87" s="161">
        <v>2</v>
      </c>
      <c r="K87" s="161" t="s">
        <v>16</v>
      </c>
      <c r="L87" s="161">
        <v>1</v>
      </c>
      <c r="M87" s="161" t="s">
        <v>19</v>
      </c>
      <c r="N87" s="161">
        <v>1</v>
      </c>
      <c r="O87" s="161">
        <v>0</v>
      </c>
      <c r="P87" s="161" t="s">
        <v>16</v>
      </c>
      <c r="Q87" s="161">
        <v>0</v>
      </c>
      <c r="R87" s="161" t="s">
        <v>19</v>
      </c>
      <c r="S87" s="161">
        <v>1</v>
      </c>
      <c r="T87" s="161">
        <v>1</v>
      </c>
      <c r="U87" s="161" t="s">
        <v>425</v>
      </c>
      <c r="V87" s="161">
        <v>1</v>
      </c>
      <c r="W87" s="161">
        <v>2</v>
      </c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3">
        <f>IF(AND(AY87=0,(COUNTIF(D87:AT87,"*")+COUNTIF(D87:AT87,"&lt;9")+COUNTIF(CR87:CT87,"*")+COUNTIF(CR87:CT87,"&lt;9")-COUNTIF(D87,служ!$AF$3))&gt;0),0,1)</f>
        <v>1</v>
      </c>
      <c r="AV87" s="163">
        <f t="shared" si="24"/>
        <v>1</v>
      </c>
      <c r="AW87" s="163">
        <f t="shared" si="25"/>
        <v>1</v>
      </c>
      <c r="AX87" s="164">
        <f>IF(OR(F87="",F87=служ!$AF$3),0,1)</f>
        <v>0</v>
      </c>
      <c r="AY87" s="164">
        <f>IF(OR(D87="",D87=служ!$AF$3),0,1)</f>
        <v>1</v>
      </c>
      <c r="AZ87" s="165">
        <f t="shared" si="26"/>
        <v>1</v>
      </c>
      <c r="BA87" s="166">
        <f t="shared" si="17"/>
        <v>1</v>
      </c>
      <c r="BB87" s="166">
        <f>IF(AND(ISBLANK(G87),$AY87=1,BB$510=1,$D87&lt;&gt;служ!$AF$3),0,1)</f>
        <v>1</v>
      </c>
      <c r="BC87" s="166">
        <f>IF(AND(ISBLANK(H87),$AY87=1,BC$510=1,$D87&lt;&gt;служ!$AF$3),0,1)</f>
        <v>1</v>
      </c>
      <c r="BD87" s="166">
        <f>IF(AND(ISBLANK(I87),$AY87=1,BD$510=1,$D87&lt;&gt;служ!$AF$3),0,1)</f>
        <v>1</v>
      </c>
      <c r="BE87" s="166">
        <f>IF(AND(ISBLANK(J87),$AY87=1,BE$510=1,$D87&lt;&gt;служ!$AF$3),0,1)</f>
        <v>1</v>
      </c>
      <c r="BF87" s="166">
        <f>IF(AND(ISBLANK(K87),$AY87=1,BF$510=1,$D87&lt;&gt;служ!$AF$3,J87&lt;&gt;"X"),0,1)</f>
        <v>1</v>
      </c>
      <c r="BG87" s="166">
        <f>IF(AND(ISBLANK(L87),$AY87=1,BG$510=1,$D87&lt;&gt;служ!$AF$3),0,1)</f>
        <v>1</v>
      </c>
      <c r="BH87" s="166">
        <f>IF(AND(ISBLANK(M87),$AY87=1,BH$510=1,$D87&lt;&gt;служ!$AF$3,L87&lt;&gt;"X"),0,1)</f>
        <v>1</v>
      </c>
      <c r="BI87" s="166">
        <f>IF(AND(ISBLANK(N87),$AY87=1,BI$510=1,$D87&lt;&gt;служ!$AF$3),0,1)</f>
        <v>1</v>
      </c>
      <c r="BJ87" s="166">
        <f>IF(AND(ISBLANK(O87),$AY87=1,BJ$510=1,$D87&lt;&gt;служ!$AF$3),0,1)</f>
        <v>1</v>
      </c>
      <c r="BK87" s="166">
        <f>IF(AND(ISBLANK(P87),$AY87=1,BK$510=1,$D87&lt;&gt;служ!$AF$3,OR(N87&lt;&gt;"X",O87&lt;&gt;"X")),0,1)</f>
        <v>1</v>
      </c>
      <c r="BL87" s="166">
        <f>IF(AND(ISBLANK(Q87),$AY87=1,BL$510=1,$D87&lt;&gt;служ!$AF$3),0,1)</f>
        <v>1</v>
      </c>
      <c r="BM87" s="166">
        <f>IF(AND(ISBLANK(R87),$AY87=1,BM$510=1,$D87&lt;&gt;служ!$AF$3,Q87&lt;&gt;"X"),0,1)</f>
        <v>1</v>
      </c>
      <c r="BN87" s="166">
        <f>IF(AND(ISBLANK(S87),$AY87=1,BN$510=1,$D87&lt;&gt;служ!$AF$3),0,1)</f>
        <v>1</v>
      </c>
      <c r="BO87" s="166">
        <f>IF(AND(ISBLANK(T87),$AY87=1,BO$510=1,$D87&lt;&gt;служ!$AF$3),0,1)</f>
        <v>1</v>
      </c>
      <c r="BP87" s="166">
        <f>IF(AND(ISBLANK(U87),$AY87=1,BP$510=1,$D87&lt;&gt;служ!$AF$3,T87&lt;&gt;"X"),0,1)</f>
        <v>1</v>
      </c>
      <c r="BQ87" s="166">
        <f>IF(AND(ISBLANK(V87),$AY87=1,BQ$510=1,$D87&lt;&gt;служ!$AF$3),0,1)</f>
        <v>1</v>
      </c>
      <c r="BR87" s="166">
        <f>IF(AND(ISBLANK(W87),$AY87=1,BR$510=1,$D87&lt;&gt;служ!$AF$3),0,1)</f>
        <v>1</v>
      </c>
      <c r="BS87" s="166">
        <f>IF(AND(ISBLANK(X87),$AY87=1,BS$510=1,$D87&lt;&gt;служ!$AF$3),0,1)</f>
        <v>1</v>
      </c>
      <c r="BT87" s="166">
        <f>IF(AND(ISBLANK(Y87),$AY87=1,BT$510=1,$D87&lt;&gt;служ!$AF$3),0,1)</f>
        <v>1</v>
      </c>
      <c r="BU87" s="166">
        <f>IF(AND(ISBLANK(Z87),$AY87=1,BU$510=1,$D87&lt;&gt;служ!$AF$3),0,1)</f>
        <v>1</v>
      </c>
      <c r="BV87" s="166">
        <f>IF(AND(ISBLANK(AA87),$AY87=1,BV$510=1,$D87&lt;&gt;служ!$AF$3),0,1)</f>
        <v>1</v>
      </c>
      <c r="BW87" s="166">
        <f>IF(AND(ISBLANK(AB87),$AY87=1,BW$510=1,$D87&lt;&gt;служ!$AF$3),0,1)</f>
        <v>1</v>
      </c>
      <c r="BX87" s="166">
        <f>IF(AND(ISBLANK(AC87),$AY87=1,BX$510=1,$D87&lt;&gt;служ!$AF$3),0,1)</f>
        <v>1</v>
      </c>
      <c r="BY87" s="166">
        <f>IF(AND(ISBLANK(AD87),$AY87=1,BY$510=1,$D87&lt;&gt;служ!$AF$3),0,1)</f>
        <v>1</v>
      </c>
      <c r="BZ87" s="166">
        <f>IF(AND(ISBLANK(AE87),$AY87=1,BZ$510=1,$D87&lt;&gt;служ!$AF$3),0,1)</f>
        <v>1</v>
      </c>
      <c r="CA87" s="166">
        <f>IF(AND(ISBLANK(AF87),$AY87=1,CA$510=1,$D87&lt;&gt;служ!$AF$3),0,1)</f>
        <v>1</v>
      </c>
      <c r="CB87" s="166">
        <f>IF(AND(ISBLANK(AG87),$AY87=1,CB$510=1,$D87&lt;&gt;служ!$AF$3),0,1)</f>
        <v>1</v>
      </c>
      <c r="CC87" s="166">
        <f>IF(AND(ISBLANK(AH87),$AY87=1,CC$510=1,$D87&lt;&gt;служ!$AF$3),0,1)</f>
        <v>1</v>
      </c>
      <c r="CD87" s="166">
        <f>IF(AND(ISBLANK(AI87),$AY87=1,CD$510=1,$D87&lt;&gt;служ!$AF$3),0,1)</f>
        <v>1</v>
      </c>
      <c r="CE87" s="166">
        <f>IF(AND(ISBLANK(AJ87),$AY87=1,CE$510=1,$D87&lt;&gt;служ!$AF$3),0,1)</f>
        <v>1</v>
      </c>
      <c r="CF87" s="166">
        <f>IF(AND(ISBLANK(AK87),$AY87=1,CF$510=1,$D87&lt;&gt;служ!$AF$3),0,1)</f>
        <v>1</v>
      </c>
      <c r="CG87" s="166">
        <f>IF(AND(ISBLANK(AL87),$AY87=1,CG$510=1,$D87&lt;&gt;служ!$AF$3),0,1)</f>
        <v>1</v>
      </c>
      <c r="CH87" s="166">
        <f>IF(AND(ISBLANK(AM87),$AY87=1,CH$510=1,$D87&lt;&gt;служ!$AF$3),0,1)</f>
        <v>1</v>
      </c>
      <c r="CI87" s="166">
        <f>IF(AND(ISBLANK(AN87),$AY87=1,CI$510=1,$D87&lt;&gt;служ!$AF$3),0,1)</f>
        <v>1</v>
      </c>
      <c r="CJ87" s="166">
        <f>IF(AND(ISBLANK(AO87),$AY87=1,CJ$510=1,$D87&lt;&gt;служ!$AF$3),0,1)</f>
        <v>1</v>
      </c>
      <c r="CK87" s="166">
        <f>IF(AND(ISBLANK(AP87),$AY87=1,CK$510=1,$D87&lt;&gt;служ!$AF$3),0,1)</f>
        <v>1</v>
      </c>
      <c r="CL87" s="166">
        <f>IF(AND(ISBLANK(AQ87),$AY87=1,CL$510=1,$D87&lt;&gt;служ!$AF$3),0,1)</f>
        <v>1</v>
      </c>
      <c r="CM87" s="166">
        <f>IF(AND(ISBLANK(AR87),$AY87=1,CM$510=1,$D87&lt;&gt;служ!$AF$3),0,1)</f>
        <v>1</v>
      </c>
      <c r="CN87" s="166">
        <f>IF(AND(ISBLANK(AS87),$AY87=1,CN$510=1,$D87&lt;&gt;служ!$AF$3),0,1)</f>
        <v>1</v>
      </c>
      <c r="CO87" s="166">
        <f>IF(AND(ISBLANK(AT87),$AY87=1,CO$510=1,$D87&lt;&gt;служ!$AF$3),0,1)</f>
        <v>1</v>
      </c>
      <c r="CP87" s="2">
        <f t="shared" si="27"/>
        <v>1</v>
      </c>
      <c r="CQ87" s="2">
        <v>1</v>
      </c>
      <c r="CR87" s="161" t="s">
        <v>451</v>
      </c>
      <c r="CS87" s="161" t="s">
        <v>359</v>
      </c>
      <c r="CT87" s="161">
        <v>4</v>
      </c>
      <c r="CU87" s="167">
        <f t="shared" si="18"/>
        <v>12</v>
      </c>
      <c r="CV87" s="28">
        <f t="shared" si="19"/>
        <v>1</v>
      </c>
      <c r="CW87" s="28">
        <f t="shared" si="20"/>
        <v>1</v>
      </c>
      <c r="CX87" s="28">
        <f t="shared" si="21"/>
        <v>1</v>
      </c>
      <c r="CY87" s="20">
        <f t="shared" si="22"/>
        <v>1</v>
      </c>
      <c r="CZ87" s="20">
        <f t="shared" si="23"/>
        <v>1</v>
      </c>
    </row>
    <row r="88" spans="2:104" s="20" customFormat="1">
      <c r="B88" s="107">
        <v>79</v>
      </c>
      <c r="C88" s="25">
        <v>6079</v>
      </c>
      <c r="D88" s="108">
        <v>4</v>
      </c>
      <c r="E88" s="168"/>
      <c r="F88" s="169"/>
      <c r="G88" s="161">
        <v>2</v>
      </c>
      <c r="H88" s="161">
        <v>1</v>
      </c>
      <c r="I88" s="161">
        <v>2</v>
      </c>
      <c r="J88" s="161">
        <v>2</v>
      </c>
      <c r="K88" s="161" t="s">
        <v>16</v>
      </c>
      <c r="L88" s="161">
        <v>1</v>
      </c>
      <c r="M88" s="161" t="s">
        <v>19</v>
      </c>
      <c r="N88" s="161">
        <v>1</v>
      </c>
      <c r="O88" s="161">
        <v>2</v>
      </c>
      <c r="P88" s="161" t="s">
        <v>16</v>
      </c>
      <c r="Q88" s="161">
        <v>2</v>
      </c>
      <c r="R88" s="161" t="s">
        <v>19</v>
      </c>
      <c r="S88" s="161">
        <v>1</v>
      </c>
      <c r="T88" s="161">
        <v>1</v>
      </c>
      <c r="U88" s="161" t="s">
        <v>426</v>
      </c>
      <c r="V88" s="161">
        <v>1</v>
      </c>
      <c r="W88" s="161">
        <v>2</v>
      </c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3">
        <f>IF(AND(AY88=0,(COUNTIF(D88:AT88,"*")+COUNTIF(D88:AT88,"&lt;9")+COUNTIF(CR88:CT88,"*")+COUNTIF(CR88:CT88,"&lt;9")-COUNTIF(D88,служ!$AF$3))&gt;0),0,1)</f>
        <v>1</v>
      </c>
      <c r="AV88" s="163">
        <f t="shared" si="24"/>
        <v>1</v>
      </c>
      <c r="AW88" s="163">
        <f t="shared" si="25"/>
        <v>1</v>
      </c>
      <c r="AX88" s="164">
        <f>IF(OR(F88="",F88=служ!$AF$3),0,1)</f>
        <v>0</v>
      </c>
      <c r="AY88" s="164">
        <f>IF(OR(D88="",D88=служ!$AF$3),0,1)</f>
        <v>1</v>
      </c>
      <c r="AZ88" s="165">
        <f t="shared" si="26"/>
        <v>1</v>
      </c>
      <c r="BA88" s="166">
        <f t="shared" si="17"/>
        <v>1</v>
      </c>
      <c r="BB88" s="166">
        <f>IF(AND(ISBLANK(G88),$AY88=1,BB$510=1,$D88&lt;&gt;служ!$AF$3),0,1)</f>
        <v>1</v>
      </c>
      <c r="BC88" s="166">
        <f>IF(AND(ISBLANK(H88),$AY88=1,BC$510=1,$D88&lt;&gt;служ!$AF$3),0,1)</f>
        <v>1</v>
      </c>
      <c r="BD88" s="166">
        <f>IF(AND(ISBLANK(I88),$AY88=1,BD$510=1,$D88&lt;&gt;служ!$AF$3),0,1)</f>
        <v>1</v>
      </c>
      <c r="BE88" s="166">
        <f>IF(AND(ISBLANK(J88),$AY88=1,BE$510=1,$D88&lt;&gt;служ!$AF$3),0,1)</f>
        <v>1</v>
      </c>
      <c r="BF88" s="166">
        <f>IF(AND(ISBLANK(K88),$AY88=1,BF$510=1,$D88&lt;&gt;служ!$AF$3,J88&lt;&gt;"X"),0,1)</f>
        <v>1</v>
      </c>
      <c r="BG88" s="166">
        <f>IF(AND(ISBLANK(L88),$AY88=1,BG$510=1,$D88&lt;&gt;служ!$AF$3),0,1)</f>
        <v>1</v>
      </c>
      <c r="BH88" s="166">
        <f>IF(AND(ISBLANK(M88),$AY88=1,BH$510=1,$D88&lt;&gt;служ!$AF$3,L88&lt;&gt;"X"),0,1)</f>
        <v>1</v>
      </c>
      <c r="BI88" s="166">
        <f>IF(AND(ISBLANK(N88),$AY88=1,BI$510=1,$D88&lt;&gt;служ!$AF$3),0,1)</f>
        <v>1</v>
      </c>
      <c r="BJ88" s="166">
        <f>IF(AND(ISBLANK(O88),$AY88=1,BJ$510=1,$D88&lt;&gt;служ!$AF$3),0,1)</f>
        <v>1</v>
      </c>
      <c r="BK88" s="166">
        <f>IF(AND(ISBLANK(P88),$AY88=1,BK$510=1,$D88&lt;&gt;служ!$AF$3,OR(N88&lt;&gt;"X",O88&lt;&gt;"X")),0,1)</f>
        <v>1</v>
      </c>
      <c r="BL88" s="166">
        <f>IF(AND(ISBLANK(Q88),$AY88=1,BL$510=1,$D88&lt;&gt;служ!$AF$3),0,1)</f>
        <v>1</v>
      </c>
      <c r="BM88" s="166">
        <f>IF(AND(ISBLANK(R88),$AY88=1,BM$510=1,$D88&lt;&gt;служ!$AF$3,Q88&lt;&gt;"X"),0,1)</f>
        <v>1</v>
      </c>
      <c r="BN88" s="166">
        <f>IF(AND(ISBLANK(S88),$AY88=1,BN$510=1,$D88&lt;&gt;служ!$AF$3),0,1)</f>
        <v>1</v>
      </c>
      <c r="BO88" s="166">
        <f>IF(AND(ISBLANK(T88),$AY88=1,BO$510=1,$D88&lt;&gt;служ!$AF$3),0,1)</f>
        <v>1</v>
      </c>
      <c r="BP88" s="166">
        <f>IF(AND(ISBLANK(U88),$AY88=1,BP$510=1,$D88&lt;&gt;служ!$AF$3,T88&lt;&gt;"X"),0,1)</f>
        <v>1</v>
      </c>
      <c r="BQ88" s="166">
        <f>IF(AND(ISBLANK(V88),$AY88=1,BQ$510=1,$D88&lt;&gt;служ!$AF$3),0,1)</f>
        <v>1</v>
      </c>
      <c r="BR88" s="166">
        <f>IF(AND(ISBLANK(W88),$AY88=1,BR$510=1,$D88&lt;&gt;служ!$AF$3),0,1)</f>
        <v>1</v>
      </c>
      <c r="BS88" s="166">
        <f>IF(AND(ISBLANK(X88),$AY88=1,BS$510=1,$D88&lt;&gt;служ!$AF$3),0,1)</f>
        <v>1</v>
      </c>
      <c r="BT88" s="166">
        <f>IF(AND(ISBLANK(Y88),$AY88=1,BT$510=1,$D88&lt;&gt;служ!$AF$3),0,1)</f>
        <v>1</v>
      </c>
      <c r="BU88" s="166">
        <f>IF(AND(ISBLANK(Z88),$AY88=1,BU$510=1,$D88&lt;&gt;служ!$AF$3),0,1)</f>
        <v>1</v>
      </c>
      <c r="BV88" s="166">
        <f>IF(AND(ISBLANK(AA88),$AY88=1,BV$510=1,$D88&lt;&gt;служ!$AF$3),0,1)</f>
        <v>1</v>
      </c>
      <c r="BW88" s="166">
        <f>IF(AND(ISBLANK(AB88),$AY88=1,BW$510=1,$D88&lt;&gt;служ!$AF$3),0,1)</f>
        <v>1</v>
      </c>
      <c r="BX88" s="166">
        <f>IF(AND(ISBLANK(AC88),$AY88=1,BX$510=1,$D88&lt;&gt;служ!$AF$3),0,1)</f>
        <v>1</v>
      </c>
      <c r="BY88" s="166">
        <f>IF(AND(ISBLANK(AD88),$AY88=1,BY$510=1,$D88&lt;&gt;служ!$AF$3),0,1)</f>
        <v>1</v>
      </c>
      <c r="BZ88" s="166">
        <f>IF(AND(ISBLANK(AE88),$AY88=1,BZ$510=1,$D88&lt;&gt;служ!$AF$3),0,1)</f>
        <v>1</v>
      </c>
      <c r="CA88" s="166">
        <f>IF(AND(ISBLANK(AF88),$AY88=1,CA$510=1,$D88&lt;&gt;служ!$AF$3),0,1)</f>
        <v>1</v>
      </c>
      <c r="CB88" s="166">
        <f>IF(AND(ISBLANK(AG88),$AY88=1,CB$510=1,$D88&lt;&gt;служ!$AF$3),0,1)</f>
        <v>1</v>
      </c>
      <c r="CC88" s="166">
        <f>IF(AND(ISBLANK(AH88),$AY88=1,CC$510=1,$D88&lt;&gt;служ!$AF$3),0,1)</f>
        <v>1</v>
      </c>
      <c r="CD88" s="166">
        <f>IF(AND(ISBLANK(AI88),$AY88=1,CD$510=1,$D88&lt;&gt;служ!$AF$3),0,1)</f>
        <v>1</v>
      </c>
      <c r="CE88" s="166">
        <f>IF(AND(ISBLANK(AJ88),$AY88=1,CE$510=1,$D88&lt;&gt;служ!$AF$3),0,1)</f>
        <v>1</v>
      </c>
      <c r="CF88" s="166">
        <f>IF(AND(ISBLANK(AK88),$AY88=1,CF$510=1,$D88&lt;&gt;служ!$AF$3),0,1)</f>
        <v>1</v>
      </c>
      <c r="CG88" s="166">
        <f>IF(AND(ISBLANK(AL88),$AY88=1,CG$510=1,$D88&lt;&gt;служ!$AF$3),0,1)</f>
        <v>1</v>
      </c>
      <c r="CH88" s="166">
        <f>IF(AND(ISBLANK(AM88),$AY88=1,CH$510=1,$D88&lt;&gt;служ!$AF$3),0,1)</f>
        <v>1</v>
      </c>
      <c r="CI88" s="166">
        <f>IF(AND(ISBLANK(AN88),$AY88=1,CI$510=1,$D88&lt;&gt;служ!$AF$3),0,1)</f>
        <v>1</v>
      </c>
      <c r="CJ88" s="166">
        <f>IF(AND(ISBLANK(AO88),$AY88=1,CJ$510=1,$D88&lt;&gt;служ!$AF$3),0,1)</f>
        <v>1</v>
      </c>
      <c r="CK88" s="166">
        <f>IF(AND(ISBLANK(AP88),$AY88=1,CK$510=1,$D88&lt;&gt;служ!$AF$3),0,1)</f>
        <v>1</v>
      </c>
      <c r="CL88" s="166">
        <f>IF(AND(ISBLANK(AQ88),$AY88=1,CL$510=1,$D88&lt;&gt;служ!$AF$3),0,1)</f>
        <v>1</v>
      </c>
      <c r="CM88" s="166">
        <f>IF(AND(ISBLANK(AR88),$AY88=1,CM$510=1,$D88&lt;&gt;служ!$AF$3),0,1)</f>
        <v>1</v>
      </c>
      <c r="CN88" s="166">
        <f>IF(AND(ISBLANK(AS88),$AY88=1,CN$510=1,$D88&lt;&gt;служ!$AF$3),0,1)</f>
        <v>1</v>
      </c>
      <c r="CO88" s="166">
        <f>IF(AND(ISBLANK(AT88),$AY88=1,CO$510=1,$D88&lt;&gt;служ!$AF$3),0,1)</f>
        <v>1</v>
      </c>
      <c r="CP88" s="2">
        <f t="shared" si="27"/>
        <v>1</v>
      </c>
      <c r="CQ88" s="2">
        <v>1</v>
      </c>
      <c r="CR88" s="161" t="s">
        <v>451</v>
      </c>
      <c r="CS88" s="161" t="s">
        <v>360</v>
      </c>
      <c r="CT88" s="161">
        <v>5</v>
      </c>
      <c r="CU88" s="167">
        <f t="shared" si="18"/>
        <v>18</v>
      </c>
      <c r="CV88" s="28">
        <f t="shared" si="19"/>
        <v>1</v>
      </c>
      <c r="CW88" s="28">
        <f t="shared" si="20"/>
        <v>1</v>
      </c>
      <c r="CX88" s="28">
        <f t="shared" si="21"/>
        <v>1</v>
      </c>
      <c r="CY88" s="20">
        <f t="shared" si="22"/>
        <v>1</v>
      </c>
      <c r="CZ88" s="20">
        <f t="shared" si="23"/>
        <v>1</v>
      </c>
    </row>
    <row r="89" spans="2:104" s="20" customFormat="1">
      <c r="B89" s="107">
        <v>80</v>
      </c>
      <c r="C89" s="25">
        <v>6080</v>
      </c>
      <c r="D89" s="108">
        <v>4</v>
      </c>
      <c r="E89" s="168"/>
      <c r="F89" s="169"/>
      <c r="G89" s="161">
        <v>2</v>
      </c>
      <c r="H89" s="161">
        <v>1</v>
      </c>
      <c r="I89" s="161">
        <v>3</v>
      </c>
      <c r="J89" s="161">
        <v>2</v>
      </c>
      <c r="K89" s="161" t="s">
        <v>16</v>
      </c>
      <c r="L89" s="161">
        <v>1</v>
      </c>
      <c r="M89" s="161" t="s">
        <v>17</v>
      </c>
      <c r="N89" s="161">
        <v>1</v>
      </c>
      <c r="O89" s="161">
        <v>2</v>
      </c>
      <c r="P89" s="161" t="s">
        <v>16</v>
      </c>
      <c r="Q89" s="161">
        <v>2</v>
      </c>
      <c r="R89" s="161" t="s">
        <v>19</v>
      </c>
      <c r="S89" s="161">
        <v>1</v>
      </c>
      <c r="T89" s="161">
        <v>1</v>
      </c>
      <c r="U89" s="161" t="s">
        <v>426</v>
      </c>
      <c r="V89" s="161">
        <v>1</v>
      </c>
      <c r="W89" s="161">
        <v>2</v>
      </c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3">
        <f>IF(AND(AY89=0,(COUNTIF(D89:AT89,"*")+COUNTIF(D89:AT89,"&lt;9")+COUNTIF(CR89:CT89,"*")+COUNTIF(CR89:CT89,"&lt;9")-COUNTIF(D89,служ!$AF$3))&gt;0),0,1)</f>
        <v>1</v>
      </c>
      <c r="AV89" s="163">
        <f t="shared" si="24"/>
        <v>1</v>
      </c>
      <c r="AW89" s="163">
        <f t="shared" si="25"/>
        <v>1</v>
      </c>
      <c r="AX89" s="164">
        <f>IF(OR(F89="",F89=служ!$AF$3),0,1)</f>
        <v>0</v>
      </c>
      <c r="AY89" s="164">
        <f>IF(OR(D89="",D89=служ!$AF$3),0,1)</f>
        <v>1</v>
      </c>
      <c r="AZ89" s="165">
        <f t="shared" si="26"/>
        <v>1</v>
      </c>
      <c r="BA89" s="166">
        <f t="shared" si="17"/>
        <v>1</v>
      </c>
      <c r="BB89" s="166">
        <f>IF(AND(ISBLANK(G89),$AY89=1,BB$510=1,$D89&lt;&gt;служ!$AF$3),0,1)</f>
        <v>1</v>
      </c>
      <c r="BC89" s="166">
        <f>IF(AND(ISBLANK(H89),$AY89=1,BC$510=1,$D89&lt;&gt;служ!$AF$3),0,1)</f>
        <v>1</v>
      </c>
      <c r="BD89" s="166">
        <f>IF(AND(ISBLANK(I89),$AY89=1,BD$510=1,$D89&lt;&gt;служ!$AF$3),0,1)</f>
        <v>1</v>
      </c>
      <c r="BE89" s="166">
        <f>IF(AND(ISBLANK(J89),$AY89=1,BE$510=1,$D89&lt;&gt;служ!$AF$3),0,1)</f>
        <v>1</v>
      </c>
      <c r="BF89" s="166">
        <f>IF(AND(ISBLANK(K89),$AY89=1,BF$510=1,$D89&lt;&gt;служ!$AF$3,J89&lt;&gt;"X"),0,1)</f>
        <v>1</v>
      </c>
      <c r="BG89" s="166">
        <f>IF(AND(ISBLANK(L89),$AY89=1,BG$510=1,$D89&lt;&gt;служ!$AF$3),0,1)</f>
        <v>1</v>
      </c>
      <c r="BH89" s="166">
        <f>IF(AND(ISBLANK(M89),$AY89=1,BH$510=1,$D89&lt;&gt;служ!$AF$3,L89&lt;&gt;"X"),0,1)</f>
        <v>1</v>
      </c>
      <c r="BI89" s="166">
        <f>IF(AND(ISBLANK(N89),$AY89=1,BI$510=1,$D89&lt;&gt;служ!$AF$3),0,1)</f>
        <v>1</v>
      </c>
      <c r="BJ89" s="166">
        <f>IF(AND(ISBLANK(O89),$AY89=1,BJ$510=1,$D89&lt;&gt;служ!$AF$3),0,1)</f>
        <v>1</v>
      </c>
      <c r="BK89" s="166">
        <f>IF(AND(ISBLANK(P89),$AY89=1,BK$510=1,$D89&lt;&gt;служ!$AF$3,OR(N89&lt;&gt;"X",O89&lt;&gt;"X")),0,1)</f>
        <v>1</v>
      </c>
      <c r="BL89" s="166">
        <f>IF(AND(ISBLANK(Q89),$AY89=1,BL$510=1,$D89&lt;&gt;служ!$AF$3),0,1)</f>
        <v>1</v>
      </c>
      <c r="BM89" s="166">
        <f>IF(AND(ISBLANK(R89),$AY89=1,BM$510=1,$D89&lt;&gt;служ!$AF$3,Q89&lt;&gt;"X"),0,1)</f>
        <v>1</v>
      </c>
      <c r="BN89" s="166">
        <f>IF(AND(ISBLANK(S89),$AY89=1,BN$510=1,$D89&lt;&gt;служ!$AF$3),0,1)</f>
        <v>1</v>
      </c>
      <c r="BO89" s="166">
        <f>IF(AND(ISBLANK(T89),$AY89=1,BO$510=1,$D89&lt;&gt;служ!$AF$3),0,1)</f>
        <v>1</v>
      </c>
      <c r="BP89" s="166">
        <f>IF(AND(ISBLANK(U89),$AY89=1,BP$510=1,$D89&lt;&gt;служ!$AF$3,T89&lt;&gt;"X"),0,1)</f>
        <v>1</v>
      </c>
      <c r="BQ89" s="166">
        <f>IF(AND(ISBLANK(V89),$AY89=1,BQ$510=1,$D89&lt;&gt;служ!$AF$3),0,1)</f>
        <v>1</v>
      </c>
      <c r="BR89" s="166">
        <f>IF(AND(ISBLANK(W89),$AY89=1,BR$510=1,$D89&lt;&gt;служ!$AF$3),0,1)</f>
        <v>1</v>
      </c>
      <c r="BS89" s="166">
        <f>IF(AND(ISBLANK(X89),$AY89=1,BS$510=1,$D89&lt;&gt;служ!$AF$3),0,1)</f>
        <v>1</v>
      </c>
      <c r="BT89" s="166">
        <f>IF(AND(ISBLANK(Y89),$AY89=1,BT$510=1,$D89&lt;&gt;служ!$AF$3),0,1)</f>
        <v>1</v>
      </c>
      <c r="BU89" s="166">
        <f>IF(AND(ISBLANK(Z89),$AY89=1,BU$510=1,$D89&lt;&gt;служ!$AF$3),0,1)</f>
        <v>1</v>
      </c>
      <c r="BV89" s="166">
        <f>IF(AND(ISBLANK(AA89),$AY89=1,BV$510=1,$D89&lt;&gt;служ!$AF$3),0,1)</f>
        <v>1</v>
      </c>
      <c r="BW89" s="166">
        <f>IF(AND(ISBLANK(AB89),$AY89=1,BW$510=1,$D89&lt;&gt;служ!$AF$3),0,1)</f>
        <v>1</v>
      </c>
      <c r="BX89" s="166">
        <f>IF(AND(ISBLANK(AC89),$AY89=1,BX$510=1,$D89&lt;&gt;служ!$AF$3),0,1)</f>
        <v>1</v>
      </c>
      <c r="BY89" s="166">
        <f>IF(AND(ISBLANK(AD89),$AY89=1,BY$510=1,$D89&lt;&gt;служ!$AF$3),0,1)</f>
        <v>1</v>
      </c>
      <c r="BZ89" s="166">
        <f>IF(AND(ISBLANK(AE89),$AY89=1,BZ$510=1,$D89&lt;&gt;служ!$AF$3),0,1)</f>
        <v>1</v>
      </c>
      <c r="CA89" s="166">
        <f>IF(AND(ISBLANK(AF89),$AY89=1,CA$510=1,$D89&lt;&gt;служ!$AF$3),0,1)</f>
        <v>1</v>
      </c>
      <c r="CB89" s="166">
        <f>IF(AND(ISBLANK(AG89),$AY89=1,CB$510=1,$D89&lt;&gt;служ!$AF$3),0,1)</f>
        <v>1</v>
      </c>
      <c r="CC89" s="166">
        <f>IF(AND(ISBLANK(AH89),$AY89=1,CC$510=1,$D89&lt;&gt;служ!$AF$3),0,1)</f>
        <v>1</v>
      </c>
      <c r="CD89" s="166">
        <f>IF(AND(ISBLANK(AI89),$AY89=1,CD$510=1,$D89&lt;&gt;служ!$AF$3),0,1)</f>
        <v>1</v>
      </c>
      <c r="CE89" s="166">
        <f>IF(AND(ISBLANK(AJ89),$AY89=1,CE$510=1,$D89&lt;&gt;служ!$AF$3),0,1)</f>
        <v>1</v>
      </c>
      <c r="CF89" s="166">
        <f>IF(AND(ISBLANK(AK89),$AY89=1,CF$510=1,$D89&lt;&gt;служ!$AF$3),0,1)</f>
        <v>1</v>
      </c>
      <c r="CG89" s="166">
        <f>IF(AND(ISBLANK(AL89),$AY89=1,CG$510=1,$D89&lt;&gt;служ!$AF$3),0,1)</f>
        <v>1</v>
      </c>
      <c r="CH89" s="166">
        <f>IF(AND(ISBLANK(AM89),$AY89=1,CH$510=1,$D89&lt;&gt;служ!$AF$3),0,1)</f>
        <v>1</v>
      </c>
      <c r="CI89" s="166">
        <f>IF(AND(ISBLANK(AN89),$AY89=1,CI$510=1,$D89&lt;&gt;служ!$AF$3),0,1)</f>
        <v>1</v>
      </c>
      <c r="CJ89" s="166">
        <f>IF(AND(ISBLANK(AO89),$AY89=1,CJ$510=1,$D89&lt;&gt;служ!$AF$3),0,1)</f>
        <v>1</v>
      </c>
      <c r="CK89" s="166">
        <f>IF(AND(ISBLANK(AP89),$AY89=1,CK$510=1,$D89&lt;&gt;служ!$AF$3),0,1)</f>
        <v>1</v>
      </c>
      <c r="CL89" s="166">
        <f>IF(AND(ISBLANK(AQ89),$AY89=1,CL$510=1,$D89&lt;&gt;служ!$AF$3),0,1)</f>
        <v>1</v>
      </c>
      <c r="CM89" s="166">
        <f>IF(AND(ISBLANK(AR89),$AY89=1,CM$510=1,$D89&lt;&gt;служ!$AF$3),0,1)</f>
        <v>1</v>
      </c>
      <c r="CN89" s="166">
        <f>IF(AND(ISBLANK(AS89),$AY89=1,CN$510=1,$D89&lt;&gt;служ!$AF$3),0,1)</f>
        <v>1</v>
      </c>
      <c r="CO89" s="166">
        <f>IF(AND(ISBLANK(AT89),$AY89=1,CO$510=1,$D89&lt;&gt;служ!$AF$3),0,1)</f>
        <v>1</v>
      </c>
      <c r="CP89" s="2">
        <f t="shared" si="27"/>
        <v>1</v>
      </c>
      <c r="CQ89" s="2">
        <v>1</v>
      </c>
      <c r="CR89" s="161" t="s">
        <v>451</v>
      </c>
      <c r="CS89" s="161" t="s">
        <v>360</v>
      </c>
      <c r="CT89" s="161">
        <v>5</v>
      </c>
      <c r="CU89" s="167">
        <f t="shared" si="18"/>
        <v>19</v>
      </c>
      <c r="CV89" s="28">
        <f t="shared" si="19"/>
        <v>1</v>
      </c>
      <c r="CW89" s="28">
        <f t="shared" si="20"/>
        <v>1</v>
      </c>
      <c r="CX89" s="28">
        <f t="shared" si="21"/>
        <v>1</v>
      </c>
      <c r="CY89" s="20">
        <f t="shared" si="22"/>
        <v>1</v>
      </c>
      <c r="CZ89" s="20">
        <f t="shared" si="23"/>
        <v>1</v>
      </c>
    </row>
    <row r="90" spans="2:104" s="20" customFormat="1">
      <c r="B90" s="107">
        <v>81</v>
      </c>
      <c r="C90" s="25">
        <v>6081</v>
      </c>
      <c r="D90" s="108">
        <v>3</v>
      </c>
      <c r="E90" s="168"/>
      <c r="F90" s="169"/>
      <c r="G90" s="161">
        <v>1</v>
      </c>
      <c r="H90" s="161">
        <v>1</v>
      </c>
      <c r="I90" s="161">
        <v>0</v>
      </c>
      <c r="J90" s="161">
        <v>2</v>
      </c>
      <c r="K90" s="161" t="s">
        <v>16</v>
      </c>
      <c r="L90" s="161">
        <v>1</v>
      </c>
      <c r="M90" s="161" t="s">
        <v>17</v>
      </c>
      <c r="N90" s="161">
        <v>1</v>
      </c>
      <c r="O90" s="161">
        <v>1</v>
      </c>
      <c r="P90" s="161" t="s">
        <v>16</v>
      </c>
      <c r="Q90" s="161">
        <v>2</v>
      </c>
      <c r="R90" s="161" t="s">
        <v>19</v>
      </c>
      <c r="S90" s="161">
        <v>1</v>
      </c>
      <c r="T90" s="161">
        <v>0</v>
      </c>
      <c r="U90" s="161" t="s">
        <v>426</v>
      </c>
      <c r="V90" s="161">
        <v>1</v>
      </c>
      <c r="W90" s="161">
        <v>0</v>
      </c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3">
        <f>IF(AND(AY90=0,(COUNTIF(D90:AT90,"*")+COUNTIF(D90:AT90,"&lt;9")+COUNTIF(CR90:CT90,"*")+COUNTIF(CR90:CT90,"&lt;9")-COUNTIF(D90,служ!$AF$3))&gt;0),0,1)</f>
        <v>1</v>
      </c>
      <c r="AV90" s="163">
        <f t="shared" si="24"/>
        <v>1</v>
      </c>
      <c r="AW90" s="163">
        <f t="shared" si="25"/>
        <v>1</v>
      </c>
      <c r="AX90" s="164">
        <f>IF(OR(F90="",F90=служ!$AF$3),0,1)</f>
        <v>0</v>
      </c>
      <c r="AY90" s="164">
        <f>IF(OR(D90="",D90=служ!$AF$3),0,1)</f>
        <v>1</v>
      </c>
      <c r="AZ90" s="165">
        <f t="shared" si="26"/>
        <v>1</v>
      </c>
      <c r="BA90" s="166">
        <f t="shared" si="17"/>
        <v>1</v>
      </c>
      <c r="BB90" s="166">
        <f>IF(AND(ISBLANK(G90),$AY90=1,BB$510=1,$D90&lt;&gt;служ!$AF$3),0,1)</f>
        <v>1</v>
      </c>
      <c r="BC90" s="166">
        <f>IF(AND(ISBLANK(H90),$AY90=1,BC$510=1,$D90&lt;&gt;служ!$AF$3),0,1)</f>
        <v>1</v>
      </c>
      <c r="BD90" s="166">
        <f>IF(AND(ISBLANK(I90),$AY90=1,BD$510=1,$D90&lt;&gt;служ!$AF$3),0,1)</f>
        <v>1</v>
      </c>
      <c r="BE90" s="166">
        <f>IF(AND(ISBLANK(J90),$AY90=1,BE$510=1,$D90&lt;&gt;служ!$AF$3),0,1)</f>
        <v>1</v>
      </c>
      <c r="BF90" s="166">
        <f>IF(AND(ISBLANK(K90),$AY90=1,BF$510=1,$D90&lt;&gt;служ!$AF$3,J90&lt;&gt;"X"),0,1)</f>
        <v>1</v>
      </c>
      <c r="BG90" s="166">
        <f>IF(AND(ISBLANK(L90),$AY90=1,BG$510=1,$D90&lt;&gt;служ!$AF$3),0,1)</f>
        <v>1</v>
      </c>
      <c r="BH90" s="166">
        <f>IF(AND(ISBLANK(M90),$AY90=1,BH$510=1,$D90&lt;&gt;служ!$AF$3,L90&lt;&gt;"X"),0,1)</f>
        <v>1</v>
      </c>
      <c r="BI90" s="166">
        <f>IF(AND(ISBLANK(N90),$AY90=1,BI$510=1,$D90&lt;&gt;служ!$AF$3),0,1)</f>
        <v>1</v>
      </c>
      <c r="BJ90" s="166">
        <f>IF(AND(ISBLANK(O90),$AY90=1,BJ$510=1,$D90&lt;&gt;служ!$AF$3),0,1)</f>
        <v>1</v>
      </c>
      <c r="BK90" s="166">
        <f>IF(AND(ISBLANK(P90),$AY90=1,BK$510=1,$D90&lt;&gt;служ!$AF$3,OR(N90&lt;&gt;"X",O90&lt;&gt;"X")),0,1)</f>
        <v>1</v>
      </c>
      <c r="BL90" s="166">
        <f>IF(AND(ISBLANK(Q90),$AY90=1,BL$510=1,$D90&lt;&gt;служ!$AF$3),0,1)</f>
        <v>1</v>
      </c>
      <c r="BM90" s="166">
        <f>IF(AND(ISBLANK(R90),$AY90=1,BM$510=1,$D90&lt;&gt;служ!$AF$3,Q90&lt;&gt;"X"),0,1)</f>
        <v>1</v>
      </c>
      <c r="BN90" s="166">
        <f>IF(AND(ISBLANK(S90),$AY90=1,BN$510=1,$D90&lt;&gt;служ!$AF$3),0,1)</f>
        <v>1</v>
      </c>
      <c r="BO90" s="166">
        <f>IF(AND(ISBLANK(T90),$AY90=1,BO$510=1,$D90&lt;&gt;служ!$AF$3),0,1)</f>
        <v>1</v>
      </c>
      <c r="BP90" s="166">
        <f>IF(AND(ISBLANK(U90),$AY90=1,BP$510=1,$D90&lt;&gt;служ!$AF$3,T90&lt;&gt;"X"),0,1)</f>
        <v>1</v>
      </c>
      <c r="BQ90" s="166">
        <f>IF(AND(ISBLANK(V90),$AY90=1,BQ$510=1,$D90&lt;&gt;служ!$AF$3),0,1)</f>
        <v>1</v>
      </c>
      <c r="BR90" s="166">
        <f>IF(AND(ISBLANK(W90),$AY90=1,BR$510=1,$D90&lt;&gt;служ!$AF$3),0,1)</f>
        <v>1</v>
      </c>
      <c r="BS90" s="166">
        <f>IF(AND(ISBLANK(X90),$AY90=1,BS$510=1,$D90&lt;&gt;служ!$AF$3),0,1)</f>
        <v>1</v>
      </c>
      <c r="BT90" s="166">
        <f>IF(AND(ISBLANK(Y90),$AY90=1,BT$510=1,$D90&lt;&gt;служ!$AF$3),0,1)</f>
        <v>1</v>
      </c>
      <c r="BU90" s="166">
        <f>IF(AND(ISBLANK(Z90),$AY90=1,BU$510=1,$D90&lt;&gt;служ!$AF$3),0,1)</f>
        <v>1</v>
      </c>
      <c r="BV90" s="166">
        <f>IF(AND(ISBLANK(AA90),$AY90=1,BV$510=1,$D90&lt;&gt;служ!$AF$3),0,1)</f>
        <v>1</v>
      </c>
      <c r="BW90" s="166">
        <f>IF(AND(ISBLANK(AB90),$AY90=1,BW$510=1,$D90&lt;&gt;служ!$AF$3),0,1)</f>
        <v>1</v>
      </c>
      <c r="BX90" s="166">
        <f>IF(AND(ISBLANK(AC90),$AY90=1,BX$510=1,$D90&lt;&gt;служ!$AF$3),0,1)</f>
        <v>1</v>
      </c>
      <c r="BY90" s="166">
        <f>IF(AND(ISBLANK(AD90),$AY90=1,BY$510=1,$D90&lt;&gt;служ!$AF$3),0,1)</f>
        <v>1</v>
      </c>
      <c r="BZ90" s="166">
        <f>IF(AND(ISBLANK(AE90),$AY90=1,BZ$510=1,$D90&lt;&gt;служ!$AF$3),0,1)</f>
        <v>1</v>
      </c>
      <c r="CA90" s="166">
        <f>IF(AND(ISBLANK(AF90),$AY90=1,CA$510=1,$D90&lt;&gt;служ!$AF$3),0,1)</f>
        <v>1</v>
      </c>
      <c r="CB90" s="166">
        <f>IF(AND(ISBLANK(AG90),$AY90=1,CB$510=1,$D90&lt;&gt;служ!$AF$3),0,1)</f>
        <v>1</v>
      </c>
      <c r="CC90" s="166">
        <f>IF(AND(ISBLANK(AH90),$AY90=1,CC$510=1,$D90&lt;&gt;служ!$AF$3),0,1)</f>
        <v>1</v>
      </c>
      <c r="CD90" s="166">
        <f>IF(AND(ISBLANK(AI90),$AY90=1,CD$510=1,$D90&lt;&gt;служ!$AF$3),0,1)</f>
        <v>1</v>
      </c>
      <c r="CE90" s="166">
        <f>IF(AND(ISBLANK(AJ90),$AY90=1,CE$510=1,$D90&lt;&gt;служ!$AF$3),0,1)</f>
        <v>1</v>
      </c>
      <c r="CF90" s="166">
        <f>IF(AND(ISBLANK(AK90),$AY90=1,CF$510=1,$D90&lt;&gt;служ!$AF$3),0,1)</f>
        <v>1</v>
      </c>
      <c r="CG90" s="166">
        <f>IF(AND(ISBLANK(AL90),$AY90=1,CG$510=1,$D90&lt;&gt;служ!$AF$3),0,1)</f>
        <v>1</v>
      </c>
      <c r="CH90" s="166">
        <f>IF(AND(ISBLANK(AM90),$AY90=1,CH$510=1,$D90&lt;&gt;служ!$AF$3),0,1)</f>
        <v>1</v>
      </c>
      <c r="CI90" s="166">
        <f>IF(AND(ISBLANK(AN90),$AY90=1,CI$510=1,$D90&lt;&gt;служ!$AF$3),0,1)</f>
        <v>1</v>
      </c>
      <c r="CJ90" s="166">
        <f>IF(AND(ISBLANK(AO90),$AY90=1,CJ$510=1,$D90&lt;&gt;служ!$AF$3),0,1)</f>
        <v>1</v>
      </c>
      <c r="CK90" s="166">
        <f>IF(AND(ISBLANK(AP90),$AY90=1,CK$510=1,$D90&lt;&gt;служ!$AF$3),0,1)</f>
        <v>1</v>
      </c>
      <c r="CL90" s="166">
        <f>IF(AND(ISBLANK(AQ90),$AY90=1,CL$510=1,$D90&lt;&gt;служ!$AF$3),0,1)</f>
        <v>1</v>
      </c>
      <c r="CM90" s="166">
        <f>IF(AND(ISBLANK(AR90),$AY90=1,CM$510=1,$D90&lt;&gt;служ!$AF$3),0,1)</f>
        <v>1</v>
      </c>
      <c r="CN90" s="166">
        <f>IF(AND(ISBLANK(AS90),$AY90=1,CN$510=1,$D90&lt;&gt;служ!$AF$3),0,1)</f>
        <v>1</v>
      </c>
      <c r="CO90" s="166">
        <f>IF(AND(ISBLANK(AT90),$AY90=1,CO$510=1,$D90&lt;&gt;служ!$AF$3),0,1)</f>
        <v>1</v>
      </c>
      <c r="CP90" s="2">
        <f t="shared" si="27"/>
        <v>1</v>
      </c>
      <c r="CQ90" s="2">
        <v>1</v>
      </c>
      <c r="CR90" s="161" t="s">
        <v>451</v>
      </c>
      <c r="CS90" s="161" t="s">
        <v>359</v>
      </c>
      <c r="CT90" s="161">
        <v>4</v>
      </c>
      <c r="CU90" s="167">
        <f t="shared" si="18"/>
        <v>11</v>
      </c>
      <c r="CV90" s="28">
        <f t="shared" si="19"/>
        <v>1</v>
      </c>
      <c r="CW90" s="28">
        <f t="shared" si="20"/>
        <v>1</v>
      </c>
      <c r="CX90" s="28">
        <f t="shared" si="21"/>
        <v>1</v>
      </c>
      <c r="CY90" s="20">
        <f t="shared" si="22"/>
        <v>1</v>
      </c>
      <c r="CZ90" s="20">
        <f t="shared" si="23"/>
        <v>1</v>
      </c>
    </row>
    <row r="91" spans="2:104" s="20" customFormat="1">
      <c r="B91" s="107">
        <v>82</v>
      </c>
      <c r="C91" s="25">
        <v>6082</v>
      </c>
      <c r="D91" s="108">
        <v>4</v>
      </c>
      <c r="E91" s="168"/>
      <c r="F91" s="169"/>
      <c r="G91" s="161">
        <v>2</v>
      </c>
      <c r="H91" s="161">
        <v>1</v>
      </c>
      <c r="I91" s="161">
        <v>2</v>
      </c>
      <c r="J91" s="161">
        <v>2</v>
      </c>
      <c r="K91" s="161" t="s">
        <v>16</v>
      </c>
      <c r="L91" s="161">
        <v>1</v>
      </c>
      <c r="M91" s="161" t="s">
        <v>17</v>
      </c>
      <c r="N91" s="161">
        <v>1</v>
      </c>
      <c r="O91" s="161">
        <v>2</v>
      </c>
      <c r="P91" s="161" t="s">
        <v>16</v>
      </c>
      <c r="Q91" s="161">
        <v>2</v>
      </c>
      <c r="R91" s="161" t="s">
        <v>19</v>
      </c>
      <c r="S91" s="161">
        <v>1</v>
      </c>
      <c r="T91" s="161">
        <v>1</v>
      </c>
      <c r="U91" s="161" t="s">
        <v>426</v>
      </c>
      <c r="V91" s="161">
        <v>1</v>
      </c>
      <c r="W91" s="161">
        <v>1</v>
      </c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3">
        <f>IF(AND(AY91=0,(COUNTIF(D91:AT91,"*")+COUNTIF(D91:AT91,"&lt;9")+COUNTIF(CR91:CT91,"*")+COUNTIF(CR91:CT91,"&lt;9")-COUNTIF(D91,служ!$AF$3))&gt;0),0,1)</f>
        <v>1</v>
      </c>
      <c r="AV91" s="163">
        <f t="shared" si="24"/>
        <v>1</v>
      </c>
      <c r="AW91" s="163">
        <f t="shared" si="25"/>
        <v>1</v>
      </c>
      <c r="AX91" s="164">
        <f>IF(OR(F91="",F91=служ!$AF$3),0,1)</f>
        <v>0</v>
      </c>
      <c r="AY91" s="164">
        <f>IF(OR(D91="",D91=служ!$AF$3),0,1)</f>
        <v>1</v>
      </c>
      <c r="AZ91" s="165">
        <f t="shared" si="26"/>
        <v>1</v>
      </c>
      <c r="BA91" s="166">
        <f t="shared" si="17"/>
        <v>1</v>
      </c>
      <c r="BB91" s="166">
        <f>IF(AND(ISBLANK(G91),$AY91=1,BB$510=1,$D91&lt;&gt;служ!$AF$3),0,1)</f>
        <v>1</v>
      </c>
      <c r="BC91" s="166">
        <f>IF(AND(ISBLANK(H91),$AY91=1,BC$510=1,$D91&lt;&gt;служ!$AF$3),0,1)</f>
        <v>1</v>
      </c>
      <c r="BD91" s="166">
        <f>IF(AND(ISBLANK(I91),$AY91=1,BD$510=1,$D91&lt;&gt;служ!$AF$3),0,1)</f>
        <v>1</v>
      </c>
      <c r="BE91" s="166">
        <f>IF(AND(ISBLANK(J91),$AY91=1,BE$510=1,$D91&lt;&gt;служ!$AF$3),0,1)</f>
        <v>1</v>
      </c>
      <c r="BF91" s="166">
        <f>IF(AND(ISBLANK(K91),$AY91=1,BF$510=1,$D91&lt;&gt;служ!$AF$3,J91&lt;&gt;"X"),0,1)</f>
        <v>1</v>
      </c>
      <c r="BG91" s="166">
        <f>IF(AND(ISBLANK(L91),$AY91=1,BG$510=1,$D91&lt;&gt;служ!$AF$3),0,1)</f>
        <v>1</v>
      </c>
      <c r="BH91" s="166">
        <f>IF(AND(ISBLANK(M91),$AY91=1,BH$510=1,$D91&lt;&gt;служ!$AF$3,L91&lt;&gt;"X"),0,1)</f>
        <v>1</v>
      </c>
      <c r="BI91" s="166">
        <f>IF(AND(ISBLANK(N91),$AY91=1,BI$510=1,$D91&lt;&gt;служ!$AF$3),0,1)</f>
        <v>1</v>
      </c>
      <c r="BJ91" s="166">
        <f>IF(AND(ISBLANK(O91),$AY91=1,BJ$510=1,$D91&lt;&gt;служ!$AF$3),0,1)</f>
        <v>1</v>
      </c>
      <c r="BK91" s="166">
        <f>IF(AND(ISBLANK(P91),$AY91=1,BK$510=1,$D91&lt;&gt;служ!$AF$3,OR(N91&lt;&gt;"X",O91&lt;&gt;"X")),0,1)</f>
        <v>1</v>
      </c>
      <c r="BL91" s="166">
        <f>IF(AND(ISBLANK(Q91),$AY91=1,BL$510=1,$D91&lt;&gt;служ!$AF$3),0,1)</f>
        <v>1</v>
      </c>
      <c r="BM91" s="166">
        <f>IF(AND(ISBLANK(R91),$AY91=1,BM$510=1,$D91&lt;&gt;служ!$AF$3,Q91&lt;&gt;"X"),0,1)</f>
        <v>1</v>
      </c>
      <c r="BN91" s="166">
        <f>IF(AND(ISBLANK(S91),$AY91=1,BN$510=1,$D91&lt;&gt;служ!$AF$3),0,1)</f>
        <v>1</v>
      </c>
      <c r="BO91" s="166">
        <f>IF(AND(ISBLANK(T91),$AY91=1,BO$510=1,$D91&lt;&gt;служ!$AF$3),0,1)</f>
        <v>1</v>
      </c>
      <c r="BP91" s="166">
        <f>IF(AND(ISBLANK(U91),$AY91=1,BP$510=1,$D91&lt;&gt;служ!$AF$3,T91&lt;&gt;"X"),0,1)</f>
        <v>1</v>
      </c>
      <c r="BQ91" s="166">
        <f>IF(AND(ISBLANK(V91),$AY91=1,BQ$510=1,$D91&lt;&gt;служ!$AF$3),0,1)</f>
        <v>1</v>
      </c>
      <c r="BR91" s="166">
        <f>IF(AND(ISBLANK(W91),$AY91=1,BR$510=1,$D91&lt;&gt;служ!$AF$3),0,1)</f>
        <v>1</v>
      </c>
      <c r="BS91" s="166">
        <f>IF(AND(ISBLANK(X91),$AY91=1,BS$510=1,$D91&lt;&gt;служ!$AF$3),0,1)</f>
        <v>1</v>
      </c>
      <c r="BT91" s="166">
        <f>IF(AND(ISBLANK(Y91),$AY91=1,BT$510=1,$D91&lt;&gt;служ!$AF$3),0,1)</f>
        <v>1</v>
      </c>
      <c r="BU91" s="166">
        <f>IF(AND(ISBLANK(Z91),$AY91=1,BU$510=1,$D91&lt;&gt;служ!$AF$3),0,1)</f>
        <v>1</v>
      </c>
      <c r="BV91" s="166">
        <f>IF(AND(ISBLANK(AA91),$AY91=1,BV$510=1,$D91&lt;&gt;служ!$AF$3),0,1)</f>
        <v>1</v>
      </c>
      <c r="BW91" s="166">
        <f>IF(AND(ISBLANK(AB91),$AY91=1,BW$510=1,$D91&lt;&gt;служ!$AF$3),0,1)</f>
        <v>1</v>
      </c>
      <c r="BX91" s="166">
        <f>IF(AND(ISBLANK(AC91),$AY91=1,BX$510=1,$D91&lt;&gt;служ!$AF$3),0,1)</f>
        <v>1</v>
      </c>
      <c r="BY91" s="166">
        <f>IF(AND(ISBLANK(AD91),$AY91=1,BY$510=1,$D91&lt;&gt;служ!$AF$3),0,1)</f>
        <v>1</v>
      </c>
      <c r="BZ91" s="166">
        <f>IF(AND(ISBLANK(AE91),$AY91=1,BZ$510=1,$D91&lt;&gt;служ!$AF$3),0,1)</f>
        <v>1</v>
      </c>
      <c r="CA91" s="166">
        <f>IF(AND(ISBLANK(AF91),$AY91=1,CA$510=1,$D91&lt;&gt;служ!$AF$3),0,1)</f>
        <v>1</v>
      </c>
      <c r="CB91" s="166">
        <f>IF(AND(ISBLANK(AG91),$AY91=1,CB$510=1,$D91&lt;&gt;служ!$AF$3),0,1)</f>
        <v>1</v>
      </c>
      <c r="CC91" s="166">
        <f>IF(AND(ISBLANK(AH91),$AY91=1,CC$510=1,$D91&lt;&gt;служ!$AF$3),0,1)</f>
        <v>1</v>
      </c>
      <c r="CD91" s="166">
        <f>IF(AND(ISBLANK(AI91),$AY91=1,CD$510=1,$D91&lt;&gt;служ!$AF$3),0,1)</f>
        <v>1</v>
      </c>
      <c r="CE91" s="166">
        <f>IF(AND(ISBLANK(AJ91),$AY91=1,CE$510=1,$D91&lt;&gt;служ!$AF$3),0,1)</f>
        <v>1</v>
      </c>
      <c r="CF91" s="166">
        <f>IF(AND(ISBLANK(AK91),$AY91=1,CF$510=1,$D91&lt;&gt;служ!$AF$3),0,1)</f>
        <v>1</v>
      </c>
      <c r="CG91" s="166">
        <f>IF(AND(ISBLANK(AL91),$AY91=1,CG$510=1,$D91&lt;&gt;служ!$AF$3),0,1)</f>
        <v>1</v>
      </c>
      <c r="CH91" s="166">
        <f>IF(AND(ISBLANK(AM91),$AY91=1,CH$510=1,$D91&lt;&gt;служ!$AF$3),0,1)</f>
        <v>1</v>
      </c>
      <c r="CI91" s="166">
        <f>IF(AND(ISBLANK(AN91),$AY91=1,CI$510=1,$D91&lt;&gt;служ!$AF$3),0,1)</f>
        <v>1</v>
      </c>
      <c r="CJ91" s="166">
        <f>IF(AND(ISBLANK(AO91),$AY91=1,CJ$510=1,$D91&lt;&gt;служ!$AF$3),0,1)</f>
        <v>1</v>
      </c>
      <c r="CK91" s="166">
        <f>IF(AND(ISBLANK(AP91),$AY91=1,CK$510=1,$D91&lt;&gt;служ!$AF$3),0,1)</f>
        <v>1</v>
      </c>
      <c r="CL91" s="166">
        <f>IF(AND(ISBLANK(AQ91),$AY91=1,CL$510=1,$D91&lt;&gt;служ!$AF$3),0,1)</f>
        <v>1</v>
      </c>
      <c r="CM91" s="166">
        <f>IF(AND(ISBLANK(AR91),$AY91=1,CM$510=1,$D91&lt;&gt;служ!$AF$3),0,1)</f>
        <v>1</v>
      </c>
      <c r="CN91" s="166">
        <f>IF(AND(ISBLANK(AS91),$AY91=1,CN$510=1,$D91&lt;&gt;служ!$AF$3),0,1)</f>
        <v>1</v>
      </c>
      <c r="CO91" s="166">
        <f>IF(AND(ISBLANK(AT91),$AY91=1,CO$510=1,$D91&lt;&gt;служ!$AF$3),0,1)</f>
        <v>1</v>
      </c>
      <c r="CP91" s="2">
        <f t="shared" si="27"/>
        <v>1</v>
      </c>
      <c r="CQ91" s="2">
        <v>1</v>
      </c>
      <c r="CR91" s="161" t="s">
        <v>451</v>
      </c>
      <c r="CS91" s="161" t="s">
        <v>360</v>
      </c>
      <c r="CT91" s="161">
        <v>5</v>
      </c>
      <c r="CU91" s="167">
        <f t="shared" si="18"/>
        <v>17</v>
      </c>
      <c r="CV91" s="28">
        <f t="shared" si="19"/>
        <v>1</v>
      </c>
      <c r="CW91" s="28">
        <f t="shared" si="20"/>
        <v>1</v>
      </c>
      <c r="CX91" s="28">
        <f t="shared" si="21"/>
        <v>1</v>
      </c>
      <c r="CY91" s="20">
        <f t="shared" si="22"/>
        <v>1</v>
      </c>
      <c r="CZ91" s="20">
        <f t="shared" si="23"/>
        <v>1</v>
      </c>
    </row>
    <row r="92" spans="2:104" s="20" customFormat="1">
      <c r="B92" s="107">
        <v>83</v>
      </c>
      <c r="C92" s="25">
        <v>6083</v>
      </c>
      <c r="D92" s="108">
        <v>3</v>
      </c>
      <c r="E92" s="168"/>
      <c r="F92" s="169"/>
      <c r="G92" s="161">
        <v>2</v>
      </c>
      <c r="H92" s="161">
        <v>1</v>
      </c>
      <c r="I92" s="161">
        <v>2</v>
      </c>
      <c r="J92" s="161">
        <v>2</v>
      </c>
      <c r="K92" s="161" t="s">
        <v>16</v>
      </c>
      <c r="L92" s="161">
        <v>1</v>
      </c>
      <c r="M92" s="161" t="s">
        <v>17</v>
      </c>
      <c r="N92" s="161">
        <v>1</v>
      </c>
      <c r="O92" s="161">
        <v>1</v>
      </c>
      <c r="P92" s="161" t="s">
        <v>16</v>
      </c>
      <c r="Q92" s="161">
        <v>2</v>
      </c>
      <c r="R92" s="161" t="s">
        <v>19</v>
      </c>
      <c r="S92" s="161">
        <v>1</v>
      </c>
      <c r="T92" s="161">
        <v>1</v>
      </c>
      <c r="U92" s="161" t="s">
        <v>426</v>
      </c>
      <c r="V92" s="161">
        <v>0</v>
      </c>
      <c r="W92" s="161">
        <v>0</v>
      </c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3">
        <f>IF(AND(AY92=0,(COUNTIF(D92:AT92,"*")+COUNTIF(D92:AT92,"&lt;9")+COUNTIF(CR92:CT92,"*")+COUNTIF(CR92:CT92,"&lt;9")-COUNTIF(D92,служ!$AF$3))&gt;0),0,1)</f>
        <v>1</v>
      </c>
      <c r="AV92" s="163">
        <f t="shared" si="24"/>
        <v>1</v>
      </c>
      <c r="AW92" s="163">
        <f t="shared" si="25"/>
        <v>1</v>
      </c>
      <c r="AX92" s="164">
        <f>IF(OR(F92="",F92=служ!$AF$3),0,1)</f>
        <v>0</v>
      </c>
      <c r="AY92" s="164">
        <f>IF(OR(D92="",D92=служ!$AF$3),0,1)</f>
        <v>1</v>
      </c>
      <c r="AZ92" s="165">
        <f t="shared" si="26"/>
        <v>1</v>
      </c>
      <c r="BA92" s="166">
        <f t="shared" si="17"/>
        <v>1</v>
      </c>
      <c r="BB92" s="166">
        <f>IF(AND(ISBLANK(G92),$AY92=1,BB$510=1,$D92&lt;&gt;служ!$AF$3),0,1)</f>
        <v>1</v>
      </c>
      <c r="BC92" s="166">
        <f>IF(AND(ISBLANK(H92),$AY92=1,BC$510=1,$D92&lt;&gt;служ!$AF$3),0,1)</f>
        <v>1</v>
      </c>
      <c r="BD92" s="166">
        <f>IF(AND(ISBLANK(I92),$AY92=1,BD$510=1,$D92&lt;&gt;служ!$AF$3),0,1)</f>
        <v>1</v>
      </c>
      <c r="BE92" s="166">
        <f>IF(AND(ISBLANK(J92),$AY92=1,BE$510=1,$D92&lt;&gt;служ!$AF$3),0,1)</f>
        <v>1</v>
      </c>
      <c r="BF92" s="166">
        <f>IF(AND(ISBLANK(K92),$AY92=1,BF$510=1,$D92&lt;&gt;служ!$AF$3,J92&lt;&gt;"X"),0,1)</f>
        <v>1</v>
      </c>
      <c r="BG92" s="166">
        <f>IF(AND(ISBLANK(L92),$AY92=1,BG$510=1,$D92&lt;&gt;служ!$AF$3),0,1)</f>
        <v>1</v>
      </c>
      <c r="BH92" s="166">
        <f>IF(AND(ISBLANK(M92),$AY92=1,BH$510=1,$D92&lt;&gt;служ!$AF$3,L92&lt;&gt;"X"),0,1)</f>
        <v>1</v>
      </c>
      <c r="BI92" s="166">
        <f>IF(AND(ISBLANK(N92),$AY92=1,BI$510=1,$D92&lt;&gt;служ!$AF$3),0,1)</f>
        <v>1</v>
      </c>
      <c r="BJ92" s="166">
        <f>IF(AND(ISBLANK(O92),$AY92=1,BJ$510=1,$D92&lt;&gt;служ!$AF$3),0,1)</f>
        <v>1</v>
      </c>
      <c r="BK92" s="166">
        <f>IF(AND(ISBLANK(P92),$AY92=1,BK$510=1,$D92&lt;&gt;служ!$AF$3,OR(N92&lt;&gt;"X",O92&lt;&gt;"X")),0,1)</f>
        <v>1</v>
      </c>
      <c r="BL92" s="166">
        <f>IF(AND(ISBLANK(Q92),$AY92=1,BL$510=1,$D92&lt;&gt;служ!$AF$3),0,1)</f>
        <v>1</v>
      </c>
      <c r="BM92" s="166">
        <f>IF(AND(ISBLANK(R92),$AY92=1,BM$510=1,$D92&lt;&gt;служ!$AF$3,Q92&lt;&gt;"X"),0,1)</f>
        <v>1</v>
      </c>
      <c r="BN92" s="166">
        <f>IF(AND(ISBLANK(S92),$AY92=1,BN$510=1,$D92&lt;&gt;служ!$AF$3),0,1)</f>
        <v>1</v>
      </c>
      <c r="BO92" s="166">
        <f>IF(AND(ISBLANK(T92),$AY92=1,BO$510=1,$D92&lt;&gt;служ!$AF$3),0,1)</f>
        <v>1</v>
      </c>
      <c r="BP92" s="166">
        <f>IF(AND(ISBLANK(U92),$AY92=1,BP$510=1,$D92&lt;&gt;служ!$AF$3,T92&lt;&gt;"X"),0,1)</f>
        <v>1</v>
      </c>
      <c r="BQ92" s="166">
        <f>IF(AND(ISBLANK(V92),$AY92=1,BQ$510=1,$D92&lt;&gt;служ!$AF$3),0,1)</f>
        <v>1</v>
      </c>
      <c r="BR92" s="166">
        <f>IF(AND(ISBLANK(W92),$AY92=1,BR$510=1,$D92&lt;&gt;служ!$AF$3),0,1)</f>
        <v>1</v>
      </c>
      <c r="BS92" s="166">
        <f>IF(AND(ISBLANK(X92),$AY92=1,BS$510=1,$D92&lt;&gt;служ!$AF$3),0,1)</f>
        <v>1</v>
      </c>
      <c r="BT92" s="166">
        <f>IF(AND(ISBLANK(Y92),$AY92=1,BT$510=1,$D92&lt;&gt;служ!$AF$3),0,1)</f>
        <v>1</v>
      </c>
      <c r="BU92" s="166">
        <f>IF(AND(ISBLANK(Z92),$AY92=1,BU$510=1,$D92&lt;&gt;служ!$AF$3),0,1)</f>
        <v>1</v>
      </c>
      <c r="BV92" s="166">
        <f>IF(AND(ISBLANK(AA92),$AY92=1,BV$510=1,$D92&lt;&gt;служ!$AF$3),0,1)</f>
        <v>1</v>
      </c>
      <c r="BW92" s="166">
        <f>IF(AND(ISBLANK(AB92),$AY92=1,BW$510=1,$D92&lt;&gt;служ!$AF$3),0,1)</f>
        <v>1</v>
      </c>
      <c r="BX92" s="166">
        <f>IF(AND(ISBLANK(AC92),$AY92=1,BX$510=1,$D92&lt;&gt;служ!$AF$3),0,1)</f>
        <v>1</v>
      </c>
      <c r="BY92" s="166">
        <f>IF(AND(ISBLANK(AD92),$AY92=1,BY$510=1,$D92&lt;&gt;служ!$AF$3),0,1)</f>
        <v>1</v>
      </c>
      <c r="BZ92" s="166">
        <f>IF(AND(ISBLANK(AE92),$AY92=1,BZ$510=1,$D92&lt;&gt;служ!$AF$3),0,1)</f>
        <v>1</v>
      </c>
      <c r="CA92" s="166">
        <f>IF(AND(ISBLANK(AF92),$AY92=1,CA$510=1,$D92&lt;&gt;служ!$AF$3),0,1)</f>
        <v>1</v>
      </c>
      <c r="CB92" s="166">
        <f>IF(AND(ISBLANK(AG92),$AY92=1,CB$510=1,$D92&lt;&gt;служ!$AF$3),0,1)</f>
        <v>1</v>
      </c>
      <c r="CC92" s="166">
        <f>IF(AND(ISBLANK(AH92),$AY92=1,CC$510=1,$D92&lt;&gt;служ!$AF$3),0,1)</f>
        <v>1</v>
      </c>
      <c r="CD92" s="166">
        <f>IF(AND(ISBLANK(AI92),$AY92=1,CD$510=1,$D92&lt;&gt;служ!$AF$3),0,1)</f>
        <v>1</v>
      </c>
      <c r="CE92" s="166">
        <f>IF(AND(ISBLANK(AJ92),$AY92=1,CE$510=1,$D92&lt;&gt;служ!$AF$3),0,1)</f>
        <v>1</v>
      </c>
      <c r="CF92" s="166">
        <f>IF(AND(ISBLANK(AK92),$AY92=1,CF$510=1,$D92&lt;&gt;служ!$AF$3),0,1)</f>
        <v>1</v>
      </c>
      <c r="CG92" s="166">
        <f>IF(AND(ISBLANK(AL92),$AY92=1,CG$510=1,$D92&lt;&gt;служ!$AF$3),0,1)</f>
        <v>1</v>
      </c>
      <c r="CH92" s="166">
        <f>IF(AND(ISBLANK(AM92),$AY92=1,CH$510=1,$D92&lt;&gt;служ!$AF$3),0,1)</f>
        <v>1</v>
      </c>
      <c r="CI92" s="166">
        <f>IF(AND(ISBLANK(AN92),$AY92=1,CI$510=1,$D92&lt;&gt;служ!$AF$3),0,1)</f>
        <v>1</v>
      </c>
      <c r="CJ92" s="166">
        <f>IF(AND(ISBLANK(AO92),$AY92=1,CJ$510=1,$D92&lt;&gt;служ!$AF$3),0,1)</f>
        <v>1</v>
      </c>
      <c r="CK92" s="166">
        <f>IF(AND(ISBLANK(AP92),$AY92=1,CK$510=1,$D92&lt;&gt;служ!$AF$3),0,1)</f>
        <v>1</v>
      </c>
      <c r="CL92" s="166">
        <f>IF(AND(ISBLANK(AQ92),$AY92=1,CL$510=1,$D92&lt;&gt;служ!$AF$3),0,1)</f>
        <v>1</v>
      </c>
      <c r="CM92" s="166">
        <f>IF(AND(ISBLANK(AR92),$AY92=1,CM$510=1,$D92&lt;&gt;служ!$AF$3),0,1)</f>
        <v>1</v>
      </c>
      <c r="CN92" s="166">
        <f>IF(AND(ISBLANK(AS92),$AY92=1,CN$510=1,$D92&lt;&gt;служ!$AF$3),0,1)</f>
        <v>1</v>
      </c>
      <c r="CO92" s="166">
        <f>IF(AND(ISBLANK(AT92),$AY92=1,CO$510=1,$D92&lt;&gt;служ!$AF$3),0,1)</f>
        <v>1</v>
      </c>
      <c r="CP92" s="2">
        <f t="shared" si="27"/>
        <v>1</v>
      </c>
      <c r="CQ92" s="2">
        <v>1</v>
      </c>
      <c r="CR92" s="161" t="s">
        <v>451</v>
      </c>
      <c r="CS92" s="161" t="s">
        <v>360</v>
      </c>
      <c r="CT92" s="161">
        <v>4</v>
      </c>
      <c r="CU92" s="167">
        <f t="shared" si="18"/>
        <v>14</v>
      </c>
      <c r="CV92" s="28">
        <f t="shared" si="19"/>
        <v>1</v>
      </c>
      <c r="CW92" s="28">
        <f t="shared" si="20"/>
        <v>1</v>
      </c>
      <c r="CX92" s="28">
        <f t="shared" si="21"/>
        <v>1</v>
      </c>
      <c r="CY92" s="20">
        <f t="shared" si="22"/>
        <v>1</v>
      </c>
      <c r="CZ92" s="20">
        <f t="shared" si="23"/>
        <v>1</v>
      </c>
    </row>
    <row r="93" spans="2:104" s="20" customFormat="1">
      <c r="B93" s="107">
        <v>84</v>
      </c>
      <c r="C93" s="25">
        <v>6084</v>
      </c>
      <c r="D93" s="108">
        <v>3</v>
      </c>
      <c r="E93" s="168"/>
      <c r="F93" s="169"/>
      <c r="G93" s="161">
        <v>2</v>
      </c>
      <c r="H93" s="161">
        <v>1</v>
      </c>
      <c r="I93" s="161">
        <v>3</v>
      </c>
      <c r="J93" s="161">
        <v>3</v>
      </c>
      <c r="K93" s="161" t="s">
        <v>17</v>
      </c>
      <c r="L93" s="161">
        <v>1</v>
      </c>
      <c r="M93" s="161" t="s">
        <v>17</v>
      </c>
      <c r="N93" s="161">
        <v>1</v>
      </c>
      <c r="O93" s="161">
        <v>1</v>
      </c>
      <c r="P93" s="161" t="s">
        <v>16</v>
      </c>
      <c r="Q93" s="161">
        <v>2</v>
      </c>
      <c r="R93" s="161" t="s">
        <v>19</v>
      </c>
      <c r="S93" s="161">
        <v>1</v>
      </c>
      <c r="T93" s="161">
        <v>1</v>
      </c>
      <c r="U93" s="161" t="s">
        <v>426</v>
      </c>
      <c r="V93" s="161">
        <v>1</v>
      </c>
      <c r="W93" s="161">
        <v>0</v>
      </c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3">
        <f>IF(AND(AY93=0,(COUNTIF(D93:AT93,"*")+COUNTIF(D93:AT93,"&lt;9")+COUNTIF(CR93:CT93,"*")+COUNTIF(CR93:CT93,"&lt;9")-COUNTIF(D93,служ!$AF$3))&gt;0),0,1)</f>
        <v>1</v>
      </c>
      <c r="AV93" s="163">
        <f t="shared" si="24"/>
        <v>1</v>
      </c>
      <c r="AW93" s="163">
        <f t="shared" si="25"/>
        <v>1</v>
      </c>
      <c r="AX93" s="164">
        <f>IF(OR(F93="",F93=служ!$AF$3),0,1)</f>
        <v>0</v>
      </c>
      <c r="AY93" s="164">
        <f>IF(OR(D93="",D93=служ!$AF$3),0,1)</f>
        <v>1</v>
      </c>
      <c r="AZ93" s="165">
        <f t="shared" si="26"/>
        <v>1</v>
      </c>
      <c r="BA93" s="166">
        <f t="shared" si="17"/>
        <v>1</v>
      </c>
      <c r="BB93" s="166">
        <f>IF(AND(ISBLANK(G93),$AY93=1,BB$510=1,$D93&lt;&gt;служ!$AF$3),0,1)</f>
        <v>1</v>
      </c>
      <c r="BC93" s="166">
        <f>IF(AND(ISBLANK(H93),$AY93=1,BC$510=1,$D93&lt;&gt;служ!$AF$3),0,1)</f>
        <v>1</v>
      </c>
      <c r="BD93" s="166">
        <f>IF(AND(ISBLANK(I93),$AY93=1,BD$510=1,$D93&lt;&gt;служ!$AF$3),0,1)</f>
        <v>1</v>
      </c>
      <c r="BE93" s="166">
        <f>IF(AND(ISBLANK(J93),$AY93=1,BE$510=1,$D93&lt;&gt;служ!$AF$3),0,1)</f>
        <v>1</v>
      </c>
      <c r="BF93" s="166">
        <f>IF(AND(ISBLANK(K93),$AY93=1,BF$510=1,$D93&lt;&gt;служ!$AF$3,J93&lt;&gt;"X"),0,1)</f>
        <v>1</v>
      </c>
      <c r="BG93" s="166">
        <f>IF(AND(ISBLANK(L93),$AY93=1,BG$510=1,$D93&lt;&gt;служ!$AF$3),0,1)</f>
        <v>1</v>
      </c>
      <c r="BH93" s="166">
        <f>IF(AND(ISBLANK(M93),$AY93=1,BH$510=1,$D93&lt;&gt;служ!$AF$3,L93&lt;&gt;"X"),0,1)</f>
        <v>1</v>
      </c>
      <c r="BI93" s="166">
        <f>IF(AND(ISBLANK(N93),$AY93=1,BI$510=1,$D93&lt;&gt;служ!$AF$3),0,1)</f>
        <v>1</v>
      </c>
      <c r="BJ93" s="166">
        <f>IF(AND(ISBLANK(O93),$AY93=1,BJ$510=1,$D93&lt;&gt;служ!$AF$3),0,1)</f>
        <v>1</v>
      </c>
      <c r="BK93" s="166">
        <f>IF(AND(ISBLANK(P93),$AY93=1,BK$510=1,$D93&lt;&gt;служ!$AF$3,OR(N93&lt;&gt;"X",O93&lt;&gt;"X")),0,1)</f>
        <v>1</v>
      </c>
      <c r="BL93" s="166">
        <f>IF(AND(ISBLANK(Q93),$AY93=1,BL$510=1,$D93&lt;&gt;служ!$AF$3),0,1)</f>
        <v>1</v>
      </c>
      <c r="BM93" s="166">
        <f>IF(AND(ISBLANK(R93),$AY93=1,BM$510=1,$D93&lt;&gt;служ!$AF$3,Q93&lt;&gt;"X"),0,1)</f>
        <v>1</v>
      </c>
      <c r="BN93" s="166">
        <f>IF(AND(ISBLANK(S93),$AY93=1,BN$510=1,$D93&lt;&gt;служ!$AF$3),0,1)</f>
        <v>1</v>
      </c>
      <c r="BO93" s="166">
        <f>IF(AND(ISBLANK(T93),$AY93=1,BO$510=1,$D93&lt;&gt;служ!$AF$3),0,1)</f>
        <v>1</v>
      </c>
      <c r="BP93" s="166">
        <f>IF(AND(ISBLANK(U93),$AY93=1,BP$510=1,$D93&lt;&gt;служ!$AF$3,T93&lt;&gt;"X"),0,1)</f>
        <v>1</v>
      </c>
      <c r="BQ93" s="166">
        <f>IF(AND(ISBLANK(V93),$AY93=1,BQ$510=1,$D93&lt;&gt;служ!$AF$3),0,1)</f>
        <v>1</v>
      </c>
      <c r="BR93" s="166">
        <f>IF(AND(ISBLANK(W93),$AY93=1,BR$510=1,$D93&lt;&gt;служ!$AF$3),0,1)</f>
        <v>1</v>
      </c>
      <c r="BS93" s="166">
        <f>IF(AND(ISBLANK(X93),$AY93=1,BS$510=1,$D93&lt;&gt;служ!$AF$3),0,1)</f>
        <v>1</v>
      </c>
      <c r="BT93" s="166">
        <f>IF(AND(ISBLANK(Y93),$AY93=1,BT$510=1,$D93&lt;&gt;служ!$AF$3),0,1)</f>
        <v>1</v>
      </c>
      <c r="BU93" s="166">
        <f>IF(AND(ISBLANK(Z93),$AY93=1,BU$510=1,$D93&lt;&gt;служ!$AF$3),0,1)</f>
        <v>1</v>
      </c>
      <c r="BV93" s="166">
        <f>IF(AND(ISBLANK(AA93),$AY93=1,BV$510=1,$D93&lt;&gt;служ!$AF$3),0,1)</f>
        <v>1</v>
      </c>
      <c r="BW93" s="166">
        <f>IF(AND(ISBLANK(AB93),$AY93=1,BW$510=1,$D93&lt;&gt;служ!$AF$3),0,1)</f>
        <v>1</v>
      </c>
      <c r="BX93" s="166">
        <f>IF(AND(ISBLANK(AC93),$AY93=1,BX$510=1,$D93&lt;&gt;служ!$AF$3),0,1)</f>
        <v>1</v>
      </c>
      <c r="BY93" s="166">
        <f>IF(AND(ISBLANK(AD93),$AY93=1,BY$510=1,$D93&lt;&gt;служ!$AF$3),0,1)</f>
        <v>1</v>
      </c>
      <c r="BZ93" s="166">
        <f>IF(AND(ISBLANK(AE93),$AY93=1,BZ$510=1,$D93&lt;&gt;служ!$AF$3),0,1)</f>
        <v>1</v>
      </c>
      <c r="CA93" s="166">
        <f>IF(AND(ISBLANK(AF93),$AY93=1,CA$510=1,$D93&lt;&gt;служ!$AF$3),0,1)</f>
        <v>1</v>
      </c>
      <c r="CB93" s="166">
        <f>IF(AND(ISBLANK(AG93),$AY93=1,CB$510=1,$D93&lt;&gt;служ!$AF$3),0,1)</f>
        <v>1</v>
      </c>
      <c r="CC93" s="166">
        <f>IF(AND(ISBLANK(AH93),$AY93=1,CC$510=1,$D93&lt;&gt;служ!$AF$3),0,1)</f>
        <v>1</v>
      </c>
      <c r="CD93" s="166">
        <f>IF(AND(ISBLANK(AI93),$AY93=1,CD$510=1,$D93&lt;&gt;служ!$AF$3),0,1)</f>
        <v>1</v>
      </c>
      <c r="CE93" s="166">
        <f>IF(AND(ISBLANK(AJ93),$AY93=1,CE$510=1,$D93&lt;&gt;служ!$AF$3),0,1)</f>
        <v>1</v>
      </c>
      <c r="CF93" s="166">
        <f>IF(AND(ISBLANK(AK93),$AY93=1,CF$510=1,$D93&lt;&gt;служ!$AF$3),0,1)</f>
        <v>1</v>
      </c>
      <c r="CG93" s="166">
        <f>IF(AND(ISBLANK(AL93),$AY93=1,CG$510=1,$D93&lt;&gt;служ!$AF$3),0,1)</f>
        <v>1</v>
      </c>
      <c r="CH93" s="166">
        <f>IF(AND(ISBLANK(AM93),$AY93=1,CH$510=1,$D93&lt;&gt;служ!$AF$3),0,1)</f>
        <v>1</v>
      </c>
      <c r="CI93" s="166">
        <f>IF(AND(ISBLANK(AN93),$AY93=1,CI$510=1,$D93&lt;&gt;служ!$AF$3),0,1)</f>
        <v>1</v>
      </c>
      <c r="CJ93" s="166">
        <f>IF(AND(ISBLANK(AO93),$AY93=1,CJ$510=1,$D93&lt;&gt;служ!$AF$3),0,1)</f>
        <v>1</v>
      </c>
      <c r="CK93" s="166">
        <f>IF(AND(ISBLANK(AP93),$AY93=1,CK$510=1,$D93&lt;&gt;служ!$AF$3),0,1)</f>
        <v>1</v>
      </c>
      <c r="CL93" s="166">
        <f>IF(AND(ISBLANK(AQ93),$AY93=1,CL$510=1,$D93&lt;&gt;служ!$AF$3),0,1)</f>
        <v>1</v>
      </c>
      <c r="CM93" s="166">
        <f>IF(AND(ISBLANK(AR93),$AY93=1,CM$510=1,$D93&lt;&gt;служ!$AF$3),0,1)</f>
        <v>1</v>
      </c>
      <c r="CN93" s="166">
        <f>IF(AND(ISBLANK(AS93),$AY93=1,CN$510=1,$D93&lt;&gt;служ!$AF$3),0,1)</f>
        <v>1</v>
      </c>
      <c r="CO93" s="166">
        <f>IF(AND(ISBLANK(AT93),$AY93=1,CO$510=1,$D93&lt;&gt;служ!$AF$3),0,1)</f>
        <v>1</v>
      </c>
      <c r="CP93" s="2">
        <f t="shared" si="27"/>
        <v>1</v>
      </c>
      <c r="CQ93" s="2">
        <v>1</v>
      </c>
      <c r="CR93" s="161" t="s">
        <v>451</v>
      </c>
      <c r="CS93" s="161" t="s">
        <v>359</v>
      </c>
      <c r="CT93" s="161">
        <v>5</v>
      </c>
      <c r="CU93" s="167">
        <f t="shared" si="18"/>
        <v>17</v>
      </c>
      <c r="CV93" s="28">
        <f t="shared" si="19"/>
        <v>1</v>
      </c>
      <c r="CW93" s="28">
        <f t="shared" si="20"/>
        <v>1</v>
      </c>
      <c r="CX93" s="28">
        <f t="shared" si="21"/>
        <v>1</v>
      </c>
      <c r="CY93" s="20">
        <f t="shared" si="22"/>
        <v>1</v>
      </c>
      <c r="CZ93" s="20">
        <f t="shared" si="23"/>
        <v>1</v>
      </c>
    </row>
    <row r="94" spans="2:104" s="20" customFormat="1">
      <c r="B94" s="107">
        <v>85</v>
      </c>
      <c r="C94" s="25">
        <v>6085</v>
      </c>
      <c r="D94" s="108">
        <v>3</v>
      </c>
      <c r="E94" s="168"/>
      <c r="F94" s="169"/>
      <c r="G94" s="161">
        <v>2</v>
      </c>
      <c r="H94" s="161">
        <v>1</v>
      </c>
      <c r="I94" s="161">
        <v>3</v>
      </c>
      <c r="J94" s="161">
        <v>3</v>
      </c>
      <c r="K94" s="161" t="s">
        <v>17</v>
      </c>
      <c r="L94" s="161">
        <v>1</v>
      </c>
      <c r="M94" s="161" t="s">
        <v>17</v>
      </c>
      <c r="N94" s="161">
        <v>1</v>
      </c>
      <c r="O94" s="161">
        <v>1</v>
      </c>
      <c r="P94" s="161" t="s">
        <v>16</v>
      </c>
      <c r="Q94" s="161">
        <v>2</v>
      </c>
      <c r="R94" s="161" t="s">
        <v>19</v>
      </c>
      <c r="S94" s="161">
        <v>1</v>
      </c>
      <c r="T94" s="161">
        <v>1</v>
      </c>
      <c r="U94" s="161" t="s">
        <v>425</v>
      </c>
      <c r="V94" s="161">
        <v>1</v>
      </c>
      <c r="W94" s="161">
        <v>0</v>
      </c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3">
        <f>IF(AND(AY94=0,(COUNTIF(D94:AT94,"*")+COUNTIF(D94:AT94,"&lt;9")+COUNTIF(CR94:CT94,"*")+COUNTIF(CR94:CT94,"&lt;9")-COUNTIF(D94,служ!$AF$3))&gt;0),0,1)</f>
        <v>1</v>
      </c>
      <c r="AV94" s="163">
        <f t="shared" si="24"/>
        <v>1</v>
      </c>
      <c r="AW94" s="163">
        <f t="shared" si="25"/>
        <v>1</v>
      </c>
      <c r="AX94" s="164">
        <f>IF(OR(F94="",F94=служ!$AF$3),0,1)</f>
        <v>0</v>
      </c>
      <c r="AY94" s="164">
        <f>IF(OR(D94="",D94=служ!$AF$3),0,1)</f>
        <v>1</v>
      </c>
      <c r="AZ94" s="165">
        <f t="shared" si="26"/>
        <v>1</v>
      </c>
      <c r="BA94" s="166">
        <f t="shared" si="17"/>
        <v>1</v>
      </c>
      <c r="BB94" s="166">
        <f>IF(AND(ISBLANK(G94),$AY94=1,BB$510=1,$D94&lt;&gt;служ!$AF$3),0,1)</f>
        <v>1</v>
      </c>
      <c r="BC94" s="166">
        <f>IF(AND(ISBLANK(H94),$AY94=1,BC$510=1,$D94&lt;&gt;служ!$AF$3),0,1)</f>
        <v>1</v>
      </c>
      <c r="BD94" s="166">
        <f>IF(AND(ISBLANK(I94),$AY94=1,BD$510=1,$D94&lt;&gt;служ!$AF$3),0,1)</f>
        <v>1</v>
      </c>
      <c r="BE94" s="166">
        <f>IF(AND(ISBLANK(J94),$AY94=1,BE$510=1,$D94&lt;&gt;служ!$AF$3),0,1)</f>
        <v>1</v>
      </c>
      <c r="BF94" s="166">
        <f>IF(AND(ISBLANK(K94),$AY94=1,BF$510=1,$D94&lt;&gt;служ!$AF$3,J94&lt;&gt;"X"),0,1)</f>
        <v>1</v>
      </c>
      <c r="BG94" s="166">
        <f>IF(AND(ISBLANK(L94),$AY94=1,BG$510=1,$D94&lt;&gt;служ!$AF$3),0,1)</f>
        <v>1</v>
      </c>
      <c r="BH94" s="166">
        <f>IF(AND(ISBLANK(M94),$AY94=1,BH$510=1,$D94&lt;&gt;служ!$AF$3,L94&lt;&gt;"X"),0,1)</f>
        <v>1</v>
      </c>
      <c r="BI94" s="166">
        <f>IF(AND(ISBLANK(N94),$AY94=1,BI$510=1,$D94&lt;&gt;служ!$AF$3),0,1)</f>
        <v>1</v>
      </c>
      <c r="BJ94" s="166">
        <f>IF(AND(ISBLANK(O94),$AY94=1,BJ$510=1,$D94&lt;&gt;служ!$AF$3),0,1)</f>
        <v>1</v>
      </c>
      <c r="BK94" s="166">
        <f>IF(AND(ISBLANK(P94),$AY94=1,BK$510=1,$D94&lt;&gt;служ!$AF$3,OR(N94&lt;&gt;"X",O94&lt;&gt;"X")),0,1)</f>
        <v>1</v>
      </c>
      <c r="BL94" s="166">
        <f>IF(AND(ISBLANK(Q94),$AY94=1,BL$510=1,$D94&lt;&gt;служ!$AF$3),0,1)</f>
        <v>1</v>
      </c>
      <c r="BM94" s="166">
        <f>IF(AND(ISBLANK(R94),$AY94=1,BM$510=1,$D94&lt;&gt;служ!$AF$3,Q94&lt;&gt;"X"),0,1)</f>
        <v>1</v>
      </c>
      <c r="BN94" s="166">
        <f>IF(AND(ISBLANK(S94),$AY94=1,BN$510=1,$D94&lt;&gt;служ!$AF$3),0,1)</f>
        <v>1</v>
      </c>
      <c r="BO94" s="166">
        <f>IF(AND(ISBLANK(T94),$AY94=1,BO$510=1,$D94&lt;&gt;служ!$AF$3),0,1)</f>
        <v>1</v>
      </c>
      <c r="BP94" s="166">
        <f>IF(AND(ISBLANK(U94),$AY94=1,BP$510=1,$D94&lt;&gt;служ!$AF$3,T94&lt;&gt;"X"),0,1)</f>
        <v>1</v>
      </c>
      <c r="BQ94" s="166">
        <f>IF(AND(ISBLANK(V94),$AY94=1,BQ$510=1,$D94&lt;&gt;служ!$AF$3),0,1)</f>
        <v>1</v>
      </c>
      <c r="BR94" s="166">
        <f>IF(AND(ISBLANK(W94),$AY94=1,BR$510=1,$D94&lt;&gt;служ!$AF$3),0,1)</f>
        <v>1</v>
      </c>
      <c r="BS94" s="166">
        <f>IF(AND(ISBLANK(X94),$AY94=1,BS$510=1,$D94&lt;&gt;служ!$AF$3),0,1)</f>
        <v>1</v>
      </c>
      <c r="BT94" s="166">
        <f>IF(AND(ISBLANK(Y94),$AY94=1,BT$510=1,$D94&lt;&gt;служ!$AF$3),0,1)</f>
        <v>1</v>
      </c>
      <c r="BU94" s="166">
        <f>IF(AND(ISBLANK(Z94),$AY94=1,BU$510=1,$D94&lt;&gt;служ!$AF$3),0,1)</f>
        <v>1</v>
      </c>
      <c r="BV94" s="166">
        <f>IF(AND(ISBLANK(AA94),$AY94=1,BV$510=1,$D94&lt;&gt;служ!$AF$3),0,1)</f>
        <v>1</v>
      </c>
      <c r="BW94" s="166">
        <f>IF(AND(ISBLANK(AB94),$AY94=1,BW$510=1,$D94&lt;&gt;служ!$AF$3),0,1)</f>
        <v>1</v>
      </c>
      <c r="BX94" s="166">
        <f>IF(AND(ISBLANK(AC94),$AY94=1,BX$510=1,$D94&lt;&gt;служ!$AF$3),0,1)</f>
        <v>1</v>
      </c>
      <c r="BY94" s="166">
        <f>IF(AND(ISBLANK(AD94),$AY94=1,BY$510=1,$D94&lt;&gt;служ!$AF$3),0,1)</f>
        <v>1</v>
      </c>
      <c r="BZ94" s="166">
        <f>IF(AND(ISBLANK(AE94),$AY94=1,BZ$510=1,$D94&lt;&gt;служ!$AF$3),0,1)</f>
        <v>1</v>
      </c>
      <c r="CA94" s="166">
        <f>IF(AND(ISBLANK(AF94),$AY94=1,CA$510=1,$D94&lt;&gt;служ!$AF$3),0,1)</f>
        <v>1</v>
      </c>
      <c r="CB94" s="166">
        <f>IF(AND(ISBLANK(AG94),$AY94=1,CB$510=1,$D94&lt;&gt;служ!$AF$3),0,1)</f>
        <v>1</v>
      </c>
      <c r="CC94" s="166">
        <f>IF(AND(ISBLANK(AH94),$AY94=1,CC$510=1,$D94&lt;&gt;служ!$AF$3),0,1)</f>
        <v>1</v>
      </c>
      <c r="CD94" s="166">
        <f>IF(AND(ISBLANK(AI94),$AY94=1,CD$510=1,$D94&lt;&gt;служ!$AF$3),0,1)</f>
        <v>1</v>
      </c>
      <c r="CE94" s="166">
        <f>IF(AND(ISBLANK(AJ94),$AY94=1,CE$510=1,$D94&lt;&gt;служ!$AF$3),0,1)</f>
        <v>1</v>
      </c>
      <c r="CF94" s="166">
        <f>IF(AND(ISBLANK(AK94),$AY94=1,CF$510=1,$D94&lt;&gt;служ!$AF$3),0,1)</f>
        <v>1</v>
      </c>
      <c r="CG94" s="166">
        <f>IF(AND(ISBLANK(AL94),$AY94=1,CG$510=1,$D94&lt;&gt;служ!$AF$3),0,1)</f>
        <v>1</v>
      </c>
      <c r="CH94" s="166">
        <f>IF(AND(ISBLANK(AM94),$AY94=1,CH$510=1,$D94&lt;&gt;служ!$AF$3),0,1)</f>
        <v>1</v>
      </c>
      <c r="CI94" s="166">
        <f>IF(AND(ISBLANK(AN94),$AY94=1,CI$510=1,$D94&lt;&gt;служ!$AF$3),0,1)</f>
        <v>1</v>
      </c>
      <c r="CJ94" s="166">
        <f>IF(AND(ISBLANK(AO94),$AY94=1,CJ$510=1,$D94&lt;&gt;служ!$AF$3),0,1)</f>
        <v>1</v>
      </c>
      <c r="CK94" s="166">
        <f>IF(AND(ISBLANK(AP94),$AY94=1,CK$510=1,$D94&lt;&gt;служ!$AF$3),0,1)</f>
        <v>1</v>
      </c>
      <c r="CL94" s="166">
        <f>IF(AND(ISBLANK(AQ94),$AY94=1,CL$510=1,$D94&lt;&gt;служ!$AF$3),0,1)</f>
        <v>1</v>
      </c>
      <c r="CM94" s="166">
        <f>IF(AND(ISBLANK(AR94),$AY94=1,CM$510=1,$D94&lt;&gt;служ!$AF$3),0,1)</f>
        <v>1</v>
      </c>
      <c r="CN94" s="166">
        <f>IF(AND(ISBLANK(AS94),$AY94=1,CN$510=1,$D94&lt;&gt;служ!$AF$3),0,1)</f>
        <v>1</v>
      </c>
      <c r="CO94" s="166">
        <f>IF(AND(ISBLANK(AT94),$AY94=1,CO$510=1,$D94&lt;&gt;служ!$AF$3),0,1)</f>
        <v>1</v>
      </c>
      <c r="CP94" s="2">
        <f t="shared" si="27"/>
        <v>1</v>
      </c>
      <c r="CQ94" s="2">
        <v>1</v>
      </c>
      <c r="CR94" s="161" t="s">
        <v>451</v>
      </c>
      <c r="CS94" s="161" t="s">
        <v>359</v>
      </c>
      <c r="CT94" s="161">
        <v>5</v>
      </c>
      <c r="CU94" s="167">
        <f t="shared" si="18"/>
        <v>17</v>
      </c>
      <c r="CV94" s="28">
        <f t="shared" si="19"/>
        <v>1</v>
      </c>
      <c r="CW94" s="28">
        <f t="shared" si="20"/>
        <v>1</v>
      </c>
      <c r="CX94" s="28">
        <f t="shared" si="21"/>
        <v>1</v>
      </c>
      <c r="CY94" s="20">
        <f t="shared" si="22"/>
        <v>1</v>
      </c>
      <c r="CZ94" s="20">
        <f t="shared" si="23"/>
        <v>1</v>
      </c>
    </row>
    <row r="95" spans="2:104" s="20" customFormat="1">
      <c r="B95" s="107">
        <v>86</v>
      </c>
      <c r="C95" s="25">
        <v>6086</v>
      </c>
      <c r="D95" s="108">
        <v>3</v>
      </c>
      <c r="E95" s="168"/>
      <c r="F95" s="169"/>
      <c r="G95" s="161">
        <v>2</v>
      </c>
      <c r="H95" s="161">
        <v>1</v>
      </c>
      <c r="I95" s="161">
        <v>3</v>
      </c>
      <c r="J95" s="161">
        <v>3</v>
      </c>
      <c r="K95" s="161" t="s">
        <v>17</v>
      </c>
      <c r="L95" s="161">
        <v>1</v>
      </c>
      <c r="M95" s="161" t="s">
        <v>17</v>
      </c>
      <c r="N95" s="161">
        <v>1</v>
      </c>
      <c r="O95" s="161">
        <v>2</v>
      </c>
      <c r="P95" s="161" t="s">
        <v>17</v>
      </c>
      <c r="Q95" s="161">
        <v>0</v>
      </c>
      <c r="R95" s="161" t="s">
        <v>19</v>
      </c>
      <c r="S95" s="161">
        <v>0</v>
      </c>
      <c r="T95" s="161">
        <v>0</v>
      </c>
      <c r="U95" s="161" t="s">
        <v>425</v>
      </c>
      <c r="V95" s="161">
        <v>0</v>
      </c>
      <c r="W95" s="161">
        <v>0</v>
      </c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3">
        <f>IF(AND(AY95=0,(COUNTIF(D95:AT95,"*")+COUNTIF(D95:AT95,"&lt;9")+COUNTIF(CR95:CT95,"*")+COUNTIF(CR95:CT95,"&lt;9")-COUNTIF(D95,служ!$AF$3))&gt;0),0,1)</f>
        <v>1</v>
      </c>
      <c r="AV95" s="163">
        <f t="shared" si="24"/>
        <v>1</v>
      </c>
      <c r="AW95" s="163">
        <f t="shared" si="25"/>
        <v>1</v>
      </c>
      <c r="AX95" s="164">
        <f>IF(OR(F95="",F95=служ!$AF$3),0,1)</f>
        <v>0</v>
      </c>
      <c r="AY95" s="164">
        <f>IF(OR(D95="",D95=служ!$AF$3),0,1)</f>
        <v>1</v>
      </c>
      <c r="AZ95" s="165">
        <f t="shared" si="26"/>
        <v>1</v>
      </c>
      <c r="BA95" s="166">
        <f t="shared" si="17"/>
        <v>1</v>
      </c>
      <c r="BB95" s="166">
        <f>IF(AND(ISBLANK(G95),$AY95=1,BB$510=1,$D95&lt;&gt;служ!$AF$3),0,1)</f>
        <v>1</v>
      </c>
      <c r="BC95" s="166">
        <f>IF(AND(ISBLANK(H95),$AY95=1,BC$510=1,$D95&lt;&gt;служ!$AF$3),0,1)</f>
        <v>1</v>
      </c>
      <c r="BD95" s="166">
        <f>IF(AND(ISBLANK(I95),$AY95=1,BD$510=1,$D95&lt;&gt;служ!$AF$3),0,1)</f>
        <v>1</v>
      </c>
      <c r="BE95" s="166">
        <f>IF(AND(ISBLANK(J95),$AY95=1,BE$510=1,$D95&lt;&gt;служ!$AF$3),0,1)</f>
        <v>1</v>
      </c>
      <c r="BF95" s="166">
        <f>IF(AND(ISBLANK(K95),$AY95=1,BF$510=1,$D95&lt;&gt;служ!$AF$3,J95&lt;&gt;"X"),0,1)</f>
        <v>1</v>
      </c>
      <c r="BG95" s="166">
        <f>IF(AND(ISBLANK(L95),$AY95=1,BG$510=1,$D95&lt;&gt;служ!$AF$3),0,1)</f>
        <v>1</v>
      </c>
      <c r="BH95" s="166">
        <f>IF(AND(ISBLANK(M95),$AY95=1,BH$510=1,$D95&lt;&gt;служ!$AF$3,L95&lt;&gt;"X"),0,1)</f>
        <v>1</v>
      </c>
      <c r="BI95" s="166">
        <f>IF(AND(ISBLANK(N95),$AY95=1,BI$510=1,$D95&lt;&gt;служ!$AF$3),0,1)</f>
        <v>1</v>
      </c>
      <c r="BJ95" s="166">
        <f>IF(AND(ISBLANK(O95),$AY95=1,BJ$510=1,$D95&lt;&gt;служ!$AF$3),0,1)</f>
        <v>1</v>
      </c>
      <c r="BK95" s="166">
        <f>IF(AND(ISBLANK(P95),$AY95=1,BK$510=1,$D95&lt;&gt;служ!$AF$3,OR(N95&lt;&gt;"X",O95&lt;&gt;"X")),0,1)</f>
        <v>1</v>
      </c>
      <c r="BL95" s="166">
        <f>IF(AND(ISBLANK(Q95),$AY95=1,BL$510=1,$D95&lt;&gt;служ!$AF$3),0,1)</f>
        <v>1</v>
      </c>
      <c r="BM95" s="166">
        <f>IF(AND(ISBLANK(R95),$AY95=1,BM$510=1,$D95&lt;&gt;служ!$AF$3,Q95&lt;&gt;"X"),0,1)</f>
        <v>1</v>
      </c>
      <c r="BN95" s="166">
        <f>IF(AND(ISBLANK(S95),$AY95=1,BN$510=1,$D95&lt;&gt;служ!$AF$3),0,1)</f>
        <v>1</v>
      </c>
      <c r="BO95" s="166">
        <f>IF(AND(ISBLANK(T95),$AY95=1,BO$510=1,$D95&lt;&gt;служ!$AF$3),0,1)</f>
        <v>1</v>
      </c>
      <c r="BP95" s="166">
        <f>IF(AND(ISBLANK(U95),$AY95=1,BP$510=1,$D95&lt;&gt;служ!$AF$3,T95&lt;&gt;"X"),0,1)</f>
        <v>1</v>
      </c>
      <c r="BQ95" s="166">
        <f>IF(AND(ISBLANK(V95),$AY95=1,BQ$510=1,$D95&lt;&gt;служ!$AF$3),0,1)</f>
        <v>1</v>
      </c>
      <c r="BR95" s="166">
        <f>IF(AND(ISBLANK(W95),$AY95=1,BR$510=1,$D95&lt;&gt;служ!$AF$3),0,1)</f>
        <v>1</v>
      </c>
      <c r="BS95" s="166">
        <f>IF(AND(ISBLANK(X95),$AY95=1,BS$510=1,$D95&lt;&gt;служ!$AF$3),0,1)</f>
        <v>1</v>
      </c>
      <c r="BT95" s="166">
        <f>IF(AND(ISBLANK(Y95),$AY95=1,BT$510=1,$D95&lt;&gt;служ!$AF$3),0,1)</f>
        <v>1</v>
      </c>
      <c r="BU95" s="166">
        <f>IF(AND(ISBLANK(Z95),$AY95=1,BU$510=1,$D95&lt;&gt;служ!$AF$3),0,1)</f>
        <v>1</v>
      </c>
      <c r="BV95" s="166">
        <f>IF(AND(ISBLANK(AA95),$AY95=1,BV$510=1,$D95&lt;&gt;служ!$AF$3),0,1)</f>
        <v>1</v>
      </c>
      <c r="BW95" s="166">
        <f>IF(AND(ISBLANK(AB95),$AY95=1,BW$510=1,$D95&lt;&gt;служ!$AF$3),0,1)</f>
        <v>1</v>
      </c>
      <c r="BX95" s="166">
        <f>IF(AND(ISBLANK(AC95),$AY95=1,BX$510=1,$D95&lt;&gt;служ!$AF$3),0,1)</f>
        <v>1</v>
      </c>
      <c r="BY95" s="166">
        <f>IF(AND(ISBLANK(AD95),$AY95=1,BY$510=1,$D95&lt;&gt;служ!$AF$3),0,1)</f>
        <v>1</v>
      </c>
      <c r="BZ95" s="166">
        <f>IF(AND(ISBLANK(AE95),$AY95=1,BZ$510=1,$D95&lt;&gt;служ!$AF$3),0,1)</f>
        <v>1</v>
      </c>
      <c r="CA95" s="166">
        <f>IF(AND(ISBLANK(AF95),$AY95=1,CA$510=1,$D95&lt;&gt;служ!$AF$3),0,1)</f>
        <v>1</v>
      </c>
      <c r="CB95" s="166">
        <f>IF(AND(ISBLANK(AG95),$AY95=1,CB$510=1,$D95&lt;&gt;служ!$AF$3),0,1)</f>
        <v>1</v>
      </c>
      <c r="CC95" s="166">
        <f>IF(AND(ISBLANK(AH95),$AY95=1,CC$510=1,$D95&lt;&gt;служ!$AF$3),0,1)</f>
        <v>1</v>
      </c>
      <c r="CD95" s="166">
        <f>IF(AND(ISBLANK(AI95),$AY95=1,CD$510=1,$D95&lt;&gt;служ!$AF$3),0,1)</f>
        <v>1</v>
      </c>
      <c r="CE95" s="166">
        <f>IF(AND(ISBLANK(AJ95),$AY95=1,CE$510=1,$D95&lt;&gt;служ!$AF$3),0,1)</f>
        <v>1</v>
      </c>
      <c r="CF95" s="166">
        <f>IF(AND(ISBLANK(AK95),$AY95=1,CF$510=1,$D95&lt;&gt;служ!$AF$3),0,1)</f>
        <v>1</v>
      </c>
      <c r="CG95" s="166">
        <f>IF(AND(ISBLANK(AL95),$AY95=1,CG$510=1,$D95&lt;&gt;служ!$AF$3),0,1)</f>
        <v>1</v>
      </c>
      <c r="CH95" s="166">
        <f>IF(AND(ISBLANK(AM95),$AY95=1,CH$510=1,$D95&lt;&gt;служ!$AF$3),0,1)</f>
        <v>1</v>
      </c>
      <c r="CI95" s="166">
        <f>IF(AND(ISBLANK(AN95),$AY95=1,CI$510=1,$D95&lt;&gt;служ!$AF$3),0,1)</f>
        <v>1</v>
      </c>
      <c r="CJ95" s="166">
        <f>IF(AND(ISBLANK(AO95),$AY95=1,CJ$510=1,$D95&lt;&gt;служ!$AF$3),0,1)</f>
        <v>1</v>
      </c>
      <c r="CK95" s="166">
        <f>IF(AND(ISBLANK(AP95),$AY95=1,CK$510=1,$D95&lt;&gt;служ!$AF$3),0,1)</f>
        <v>1</v>
      </c>
      <c r="CL95" s="166">
        <f>IF(AND(ISBLANK(AQ95),$AY95=1,CL$510=1,$D95&lt;&gt;служ!$AF$3),0,1)</f>
        <v>1</v>
      </c>
      <c r="CM95" s="166">
        <f>IF(AND(ISBLANK(AR95),$AY95=1,CM$510=1,$D95&lt;&gt;служ!$AF$3),0,1)</f>
        <v>1</v>
      </c>
      <c r="CN95" s="166">
        <f>IF(AND(ISBLANK(AS95),$AY95=1,CN$510=1,$D95&lt;&gt;служ!$AF$3),0,1)</f>
        <v>1</v>
      </c>
      <c r="CO95" s="166">
        <f>IF(AND(ISBLANK(AT95),$AY95=1,CO$510=1,$D95&lt;&gt;служ!$AF$3),0,1)</f>
        <v>1</v>
      </c>
      <c r="CP95" s="2">
        <f t="shared" si="27"/>
        <v>1</v>
      </c>
      <c r="CQ95" s="2">
        <v>1</v>
      </c>
      <c r="CR95" s="161" t="s">
        <v>452</v>
      </c>
      <c r="CS95" s="161" t="s">
        <v>360</v>
      </c>
      <c r="CT95" s="161">
        <v>4</v>
      </c>
      <c r="CU95" s="167">
        <f t="shared" si="18"/>
        <v>13</v>
      </c>
      <c r="CV95" s="28">
        <f t="shared" si="19"/>
        <v>1</v>
      </c>
      <c r="CW95" s="28">
        <f t="shared" si="20"/>
        <v>1</v>
      </c>
      <c r="CX95" s="28">
        <f t="shared" si="21"/>
        <v>1</v>
      </c>
      <c r="CY95" s="20">
        <f t="shared" si="22"/>
        <v>1</v>
      </c>
      <c r="CZ95" s="20">
        <f t="shared" si="23"/>
        <v>1</v>
      </c>
    </row>
    <row r="96" spans="2:104" s="20" customFormat="1">
      <c r="B96" s="107">
        <v>87</v>
      </c>
      <c r="C96" s="25">
        <v>6087</v>
      </c>
      <c r="D96" s="108">
        <v>3</v>
      </c>
      <c r="E96" s="168"/>
      <c r="F96" s="169"/>
      <c r="G96" s="161">
        <v>2</v>
      </c>
      <c r="H96" s="161">
        <v>1</v>
      </c>
      <c r="I96" s="161">
        <v>1</v>
      </c>
      <c r="J96" s="161">
        <v>1</v>
      </c>
      <c r="K96" s="161" t="s">
        <v>17</v>
      </c>
      <c r="L96" s="161">
        <v>1</v>
      </c>
      <c r="M96" s="161" t="s">
        <v>17</v>
      </c>
      <c r="N96" s="161">
        <v>1</v>
      </c>
      <c r="O96" s="161">
        <v>1</v>
      </c>
      <c r="P96" s="161" t="s">
        <v>17</v>
      </c>
      <c r="Q96" s="161">
        <v>2</v>
      </c>
      <c r="R96" s="161" t="s">
        <v>19</v>
      </c>
      <c r="S96" s="161">
        <v>1</v>
      </c>
      <c r="T96" s="161">
        <v>1</v>
      </c>
      <c r="U96" s="161" t="s">
        <v>425</v>
      </c>
      <c r="V96" s="161">
        <v>1</v>
      </c>
      <c r="W96" s="161">
        <v>2</v>
      </c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3">
        <f>IF(AND(AY96=0,(COUNTIF(D96:AT96,"*")+COUNTIF(D96:AT96,"&lt;9")+COUNTIF(CR96:CT96,"*")+COUNTIF(CR96:CT96,"&lt;9")-COUNTIF(D96,служ!$AF$3))&gt;0),0,1)</f>
        <v>1</v>
      </c>
      <c r="AV96" s="163">
        <f t="shared" si="24"/>
        <v>1</v>
      </c>
      <c r="AW96" s="163">
        <f t="shared" si="25"/>
        <v>1</v>
      </c>
      <c r="AX96" s="164">
        <f>IF(OR(F96="",F96=служ!$AF$3),0,1)</f>
        <v>0</v>
      </c>
      <c r="AY96" s="164">
        <f>IF(OR(D96="",D96=служ!$AF$3),0,1)</f>
        <v>1</v>
      </c>
      <c r="AZ96" s="165">
        <f t="shared" si="26"/>
        <v>1</v>
      </c>
      <c r="BA96" s="166">
        <f t="shared" si="17"/>
        <v>1</v>
      </c>
      <c r="BB96" s="166">
        <f>IF(AND(ISBLANK(G96),$AY96=1,BB$510=1,$D96&lt;&gt;служ!$AF$3),0,1)</f>
        <v>1</v>
      </c>
      <c r="BC96" s="166">
        <f>IF(AND(ISBLANK(H96),$AY96=1,BC$510=1,$D96&lt;&gt;служ!$AF$3),0,1)</f>
        <v>1</v>
      </c>
      <c r="BD96" s="166">
        <f>IF(AND(ISBLANK(I96),$AY96=1,BD$510=1,$D96&lt;&gt;служ!$AF$3),0,1)</f>
        <v>1</v>
      </c>
      <c r="BE96" s="166">
        <f>IF(AND(ISBLANK(J96),$AY96=1,BE$510=1,$D96&lt;&gt;служ!$AF$3),0,1)</f>
        <v>1</v>
      </c>
      <c r="BF96" s="166">
        <f>IF(AND(ISBLANK(K96),$AY96=1,BF$510=1,$D96&lt;&gt;служ!$AF$3,J96&lt;&gt;"X"),0,1)</f>
        <v>1</v>
      </c>
      <c r="BG96" s="166">
        <f>IF(AND(ISBLANK(L96),$AY96=1,BG$510=1,$D96&lt;&gt;служ!$AF$3),0,1)</f>
        <v>1</v>
      </c>
      <c r="BH96" s="166">
        <f>IF(AND(ISBLANK(M96),$AY96=1,BH$510=1,$D96&lt;&gt;служ!$AF$3,L96&lt;&gt;"X"),0,1)</f>
        <v>1</v>
      </c>
      <c r="BI96" s="166">
        <f>IF(AND(ISBLANK(N96),$AY96=1,BI$510=1,$D96&lt;&gt;служ!$AF$3),0,1)</f>
        <v>1</v>
      </c>
      <c r="BJ96" s="166">
        <f>IF(AND(ISBLANK(O96),$AY96=1,BJ$510=1,$D96&lt;&gt;служ!$AF$3),0,1)</f>
        <v>1</v>
      </c>
      <c r="BK96" s="166">
        <f>IF(AND(ISBLANK(P96),$AY96=1,BK$510=1,$D96&lt;&gt;служ!$AF$3,OR(N96&lt;&gt;"X",O96&lt;&gt;"X")),0,1)</f>
        <v>1</v>
      </c>
      <c r="BL96" s="166">
        <f>IF(AND(ISBLANK(Q96),$AY96=1,BL$510=1,$D96&lt;&gt;служ!$AF$3),0,1)</f>
        <v>1</v>
      </c>
      <c r="BM96" s="166">
        <f>IF(AND(ISBLANK(R96),$AY96=1,BM$510=1,$D96&lt;&gt;служ!$AF$3,Q96&lt;&gt;"X"),0,1)</f>
        <v>1</v>
      </c>
      <c r="BN96" s="166">
        <f>IF(AND(ISBLANK(S96),$AY96=1,BN$510=1,$D96&lt;&gt;служ!$AF$3),0,1)</f>
        <v>1</v>
      </c>
      <c r="BO96" s="166">
        <f>IF(AND(ISBLANK(T96),$AY96=1,BO$510=1,$D96&lt;&gt;служ!$AF$3),0,1)</f>
        <v>1</v>
      </c>
      <c r="BP96" s="166">
        <f>IF(AND(ISBLANK(U96),$AY96=1,BP$510=1,$D96&lt;&gt;служ!$AF$3,T96&lt;&gt;"X"),0,1)</f>
        <v>1</v>
      </c>
      <c r="BQ96" s="166">
        <f>IF(AND(ISBLANK(V96),$AY96=1,BQ$510=1,$D96&lt;&gt;служ!$AF$3),0,1)</f>
        <v>1</v>
      </c>
      <c r="BR96" s="166">
        <f>IF(AND(ISBLANK(W96),$AY96=1,BR$510=1,$D96&lt;&gt;служ!$AF$3),0,1)</f>
        <v>1</v>
      </c>
      <c r="BS96" s="166">
        <f>IF(AND(ISBLANK(X96),$AY96=1,BS$510=1,$D96&lt;&gt;служ!$AF$3),0,1)</f>
        <v>1</v>
      </c>
      <c r="BT96" s="166">
        <f>IF(AND(ISBLANK(Y96),$AY96=1,BT$510=1,$D96&lt;&gt;служ!$AF$3),0,1)</f>
        <v>1</v>
      </c>
      <c r="BU96" s="166">
        <f>IF(AND(ISBLANK(Z96),$AY96=1,BU$510=1,$D96&lt;&gt;служ!$AF$3),0,1)</f>
        <v>1</v>
      </c>
      <c r="BV96" s="166">
        <f>IF(AND(ISBLANK(AA96),$AY96=1,BV$510=1,$D96&lt;&gt;служ!$AF$3),0,1)</f>
        <v>1</v>
      </c>
      <c r="BW96" s="166">
        <f>IF(AND(ISBLANK(AB96),$AY96=1,BW$510=1,$D96&lt;&gt;служ!$AF$3),0,1)</f>
        <v>1</v>
      </c>
      <c r="BX96" s="166">
        <f>IF(AND(ISBLANK(AC96),$AY96=1,BX$510=1,$D96&lt;&gt;служ!$AF$3),0,1)</f>
        <v>1</v>
      </c>
      <c r="BY96" s="166">
        <f>IF(AND(ISBLANK(AD96),$AY96=1,BY$510=1,$D96&lt;&gt;служ!$AF$3),0,1)</f>
        <v>1</v>
      </c>
      <c r="BZ96" s="166">
        <f>IF(AND(ISBLANK(AE96),$AY96=1,BZ$510=1,$D96&lt;&gt;служ!$AF$3),0,1)</f>
        <v>1</v>
      </c>
      <c r="CA96" s="166">
        <f>IF(AND(ISBLANK(AF96),$AY96=1,CA$510=1,$D96&lt;&gt;служ!$AF$3),0,1)</f>
        <v>1</v>
      </c>
      <c r="CB96" s="166">
        <f>IF(AND(ISBLANK(AG96),$AY96=1,CB$510=1,$D96&lt;&gt;служ!$AF$3),0,1)</f>
        <v>1</v>
      </c>
      <c r="CC96" s="166">
        <f>IF(AND(ISBLANK(AH96),$AY96=1,CC$510=1,$D96&lt;&gt;служ!$AF$3),0,1)</f>
        <v>1</v>
      </c>
      <c r="CD96" s="166">
        <f>IF(AND(ISBLANK(AI96),$AY96=1,CD$510=1,$D96&lt;&gt;служ!$AF$3),0,1)</f>
        <v>1</v>
      </c>
      <c r="CE96" s="166">
        <f>IF(AND(ISBLANK(AJ96),$AY96=1,CE$510=1,$D96&lt;&gt;служ!$AF$3),0,1)</f>
        <v>1</v>
      </c>
      <c r="CF96" s="166">
        <f>IF(AND(ISBLANK(AK96),$AY96=1,CF$510=1,$D96&lt;&gt;служ!$AF$3),0,1)</f>
        <v>1</v>
      </c>
      <c r="CG96" s="166">
        <f>IF(AND(ISBLANK(AL96),$AY96=1,CG$510=1,$D96&lt;&gt;служ!$AF$3),0,1)</f>
        <v>1</v>
      </c>
      <c r="CH96" s="166">
        <f>IF(AND(ISBLANK(AM96),$AY96=1,CH$510=1,$D96&lt;&gt;служ!$AF$3),0,1)</f>
        <v>1</v>
      </c>
      <c r="CI96" s="166">
        <f>IF(AND(ISBLANK(AN96),$AY96=1,CI$510=1,$D96&lt;&gt;служ!$AF$3),0,1)</f>
        <v>1</v>
      </c>
      <c r="CJ96" s="166">
        <f>IF(AND(ISBLANK(AO96),$AY96=1,CJ$510=1,$D96&lt;&gt;служ!$AF$3),0,1)</f>
        <v>1</v>
      </c>
      <c r="CK96" s="166">
        <f>IF(AND(ISBLANK(AP96),$AY96=1,CK$510=1,$D96&lt;&gt;служ!$AF$3),0,1)</f>
        <v>1</v>
      </c>
      <c r="CL96" s="166">
        <f>IF(AND(ISBLANK(AQ96),$AY96=1,CL$510=1,$D96&lt;&gt;служ!$AF$3),0,1)</f>
        <v>1</v>
      </c>
      <c r="CM96" s="166">
        <f>IF(AND(ISBLANK(AR96),$AY96=1,CM$510=1,$D96&lt;&gt;служ!$AF$3),0,1)</f>
        <v>1</v>
      </c>
      <c r="CN96" s="166">
        <f>IF(AND(ISBLANK(AS96),$AY96=1,CN$510=1,$D96&lt;&gt;служ!$AF$3),0,1)</f>
        <v>1</v>
      </c>
      <c r="CO96" s="166">
        <f>IF(AND(ISBLANK(AT96),$AY96=1,CO$510=1,$D96&lt;&gt;служ!$AF$3),0,1)</f>
        <v>1</v>
      </c>
      <c r="CP96" s="2">
        <f t="shared" si="27"/>
        <v>1</v>
      </c>
      <c r="CQ96" s="2">
        <v>1</v>
      </c>
      <c r="CR96" s="161" t="s">
        <v>452</v>
      </c>
      <c r="CS96" s="161" t="s">
        <v>359</v>
      </c>
      <c r="CT96" s="161">
        <v>5</v>
      </c>
      <c r="CU96" s="167">
        <f t="shared" si="18"/>
        <v>15</v>
      </c>
      <c r="CV96" s="28">
        <f t="shared" si="19"/>
        <v>1</v>
      </c>
      <c r="CW96" s="28">
        <f t="shared" si="20"/>
        <v>1</v>
      </c>
      <c r="CX96" s="28">
        <f t="shared" si="21"/>
        <v>1</v>
      </c>
      <c r="CY96" s="20">
        <f t="shared" si="22"/>
        <v>1</v>
      </c>
      <c r="CZ96" s="20">
        <f t="shared" si="23"/>
        <v>1</v>
      </c>
    </row>
    <row r="97" spans="2:104" s="20" customFormat="1">
      <c r="B97" s="107">
        <v>88</v>
      </c>
      <c r="C97" s="25">
        <v>6088</v>
      </c>
      <c r="D97" s="108">
        <v>4</v>
      </c>
      <c r="E97" s="168"/>
      <c r="F97" s="169"/>
      <c r="G97" s="161">
        <v>2</v>
      </c>
      <c r="H97" s="161">
        <v>1</v>
      </c>
      <c r="I97" s="161">
        <v>3</v>
      </c>
      <c r="J97" s="161">
        <v>3</v>
      </c>
      <c r="K97" s="161" t="s">
        <v>17</v>
      </c>
      <c r="L97" s="161">
        <v>1</v>
      </c>
      <c r="M97" s="161" t="s">
        <v>17</v>
      </c>
      <c r="N97" s="161">
        <v>1</v>
      </c>
      <c r="O97" s="161">
        <v>2</v>
      </c>
      <c r="P97" s="161" t="s">
        <v>17</v>
      </c>
      <c r="Q97" s="161">
        <v>2</v>
      </c>
      <c r="R97" s="161" t="s">
        <v>16</v>
      </c>
      <c r="S97" s="161">
        <v>1</v>
      </c>
      <c r="T97" s="161">
        <v>1</v>
      </c>
      <c r="U97" s="161" t="s">
        <v>425</v>
      </c>
      <c r="V97" s="161">
        <v>1</v>
      </c>
      <c r="W97" s="161">
        <v>1</v>
      </c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3">
        <f>IF(AND(AY97=0,(COUNTIF(D97:AT97,"*")+COUNTIF(D97:AT97,"&lt;9")+COUNTIF(CR97:CT97,"*")+COUNTIF(CR97:CT97,"&lt;9")-COUNTIF(D97,служ!$AF$3))&gt;0),0,1)</f>
        <v>1</v>
      </c>
      <c r="AV97" s="163">
        <f t="shared" si="24"/>
        <v>1</v>
      </c>
      <c r="AW97" s="163">
        <f t="shared" si="25"/>
        <v>1</v>
      </c>
      <c r="AX97" s="164">
        <f>IF(OR(F97="",F97=служ!$AF$3),0,1)</f>
        <v>0</v>
      </c>
      <c r="AY97" s="164">
        <f>IF(OR(D97="",D97=служ!$AF$3),0,1)</f>
        <v>1</v>
      </c>
      <c r="AZ97" s="165">
        <f t="shared" si="26"/>
        <v>1</v>
      </c>
      <c r="BA97" s="166">
        <f t="shared" si="17"/>
        <v>1</v>
      </c>
      <c r="BB97" s="166">
        <f>IF(AND(ISBLANK(G97),$AY97=1,BB$510=1,$D97&lt;&gt;служ!$AF$3),0,1)</f>
        <v>1</v>
      </c>
      <c r="BC97" s="166">
        <f>IF(AND(ISBLANK(H97),$AY97=1,BC$510=1,$D97&lt;&gt;служ!$AF$3),0,1)</f>
        <v>1</v>
      </c>
      <c r="BD97" s="166">
        <f>IF(AND(ISBLANK(I97),$AY97=1,BD$510=1,$D97&lt;&gt;служ!$AF$3),0,1)</f>
        <v>1</v>
      </c>
      <c r="BE97" s="166">
        <f>IF(AND(ISBLANK(J97),$AY97=1,BE$510=1,$D97&lt;&gt;служ!$AF$3),0,1)</f>
        <v>1</v>
      </c>
      <c r="BF97" s="166">
        <f>IF(AND(ISBLANK(K97),$AY97=1,BF$510=1,$D97&lt;&gt;служ!$AF$3,J97&lt;&gt;"X"),0,1)</f>
        <v>1</v>
      </c>
      <c r="BG97" s="166">
        <f>IF(AND(ISBLANK(L97),$AY97=1,BG$510=1,$D97&lt;&gt;служ!$AF$3),0,1)</f>
        <v>1</v>
      </c>
      <c r="BH97" s="166">
        <f>IF(AND(ISBLANK(M97),$AY97=1,BH$510=1,$D97&lt;&gt;служ!$AF$3,L97&lt;&gt;"X"),0,1)</f>
        <v>1</v>
      </c>
      <c r="BI97" s="166">
        <f>IF(AND(ISBLANK(N97),$AY97=1,BI$510=1,$D97&lt;&gt;служ!$AF$3),0,1)</f>
        <v>1</v>
      </c>
      <c r="BJ97" s="166">
        <f>IF(AND(ISBLANK(O97),$AY97=1,BJ$510=1,$D97&lt;&gt;служ!$AF$3),0,1)</f>
        <v>1</v>
      </c>
      <c r="BK97" s="166">
        <f>IF(AND(ISBLANK(P97),$AY97=1,BK$510=1,$D97&lt;&gt;служ!$AF$3,OR(N97&lt;&gt;"X",O97&lt;&gt;"X")),0,1)</f>
        <v>1</v>
      </c>
      <c r="BL97" s="166">
        <f>IF(AND(ISBLANK(Q97),$AY97=1,BL$510=1,$D97&lt;&gt;служ!$AF$3),0,1)</f>
        <v>1</v>
      </c>
      <c r="BM97" s="166">
        <f>IF(AND(ISBLANK(R97),$AY97=1,BM$510=1,$D97&lt;&gt;служ!$AF$3,Q97&lt;&gt;"X"),0,1)</f>
        <v>1</v>
      </c>
      <c r="BN97" s="166">
        <f>IF(AND(ISBLANK(S97),$AY97=1,BN$510=1,$D97&lt;&gt;служ!$AF$3),0,1)</f>
        <v>1</v>
      </c>
      <c r="BO97" s="166">
        <f>IF(AND(ISBLANK(T97),$AY97=1,BO$510=1,$D97&lt;&gt;служ!$AF$3),0,1)</f>
        <v>1</v>
      </c>
      <c r="BP97" s="166">
        <f>IF(AND(ISBLANK(U97),$AY97=1,BP$510=1,$D97&lt;&gt;служ!$AF$3,T97&lt;&gt;"X"),0,1)</f>
        <v>1</v>
      </c>
      <c r="BQ97" s="166">
        <f>IF(AND(ISBLANK(V97),$AY97=1,BQ$510=1,$D97&lt;&gt;служ!$AF$3),0,1)</f>
        <v>1</v>
      </c>
      <c r="BR97" s="166">
        <f>IF(AND(ISBLANK(W97),$AY97=1,BR$510=1,$D97&lt;&gt;служ!$AF$3),0,1)</f>
        <v>1</v>
      </c>
      <c r="BS97" s="166">
        <f>IF(AND(ISBLANK(X97),$AY97=1,BS$510=1,$D97&lt;&gt;служ!$AF$3),0,1)</f>
        <v>1</v>
      </c>
      <c r="BT97" s="166">
        <f>IF(AND(ISBLANK(Y97),$AY97=1,BT$510=1,$D97&lt;&gt;служ!$AF$3),0,1)</f>
        <v>1</v>
      </c>
      <c r="BU97" s="166">
        <f>IF(AND(ISBLANK(Z97),$AY97=1,BU$510=1,$D97&lt;&gt;служ!$AF$3),0,1)</f>
        <v>1</v>
      </c>
      <c r="BV97" s="166">
        <f>IF(AND(ISBLANK(AA97),$AY97=1,BV$510=1,$D97&lt;&gt;служ!$AF$3),0,1)</f>
        <v>1</v>
      </c>
      <c r="BW97" s="166">
        <f>IF(AND(ISBLANK(AB97),$AY97=1,BW$510=1,$D97&lt;&gt;служ!$AF$3),0,1)</f>
        <v>1</v>
      </c>
      <c r="BX97" s="166">
        <f>IF(AND(ISBLANK(AC97),$AY97=1,BX$510=1,$D97&lt;&gt;служ!$AF$3),0,1)</f>
        <v>1</v>
      </c>
      <c r="BY97" s="166">
        <f>IF(AND(ISBLANK(AD97),$AY97=1,BY$510=1,$D97&lt;&gt;служ!$AF$3),0,1)</f>
        <v>1</v>
      </c>
      <c r="BZ97" s="166">
        <f>IF(AND(ISBLANK(AE97),$AY97=1,BZ$510=1,$D97&lt;&gt;служ!$AF$3),0,1)</f>
        <v>1</v>
      </c>
      <c r="CA97" s="166">
        <f>IF(AND(ISBLANK(AF97),$AY97=1,CA$510=1,$D97&lt;&gt;служ!$AF$3),0,1)</f>
        <v>1</v>
      </c>
      <c r="CB97" s="166">
        <f>IF(AND(ISBLANK(AG97),$AY97=1,CB$510=1,$D97&lt;&gt;служ!$AF$3),0,1)</f>
        <v>1</v>
      </c>
      <c r="CC97" s="166">
        <f>IF(AND(ISBLANK(AH97),$AY97=1,CC$510=1,$D97&lt;&gt;служ!$AF$3),0,1)</f>
        <v>1</v>
      </c>
      <c r="CD97" s="166">
        <f>IF(AND(ISBLANK(AI97),$AY97=1,CD$510=1,$D97&lt;&gt;служ!$AF$3),0,1)</f>
        <v>1</v>
      </c>
      <c r="CE97" s="166">
        <f>IF(AND(ISBLANK(AJ97),$AY97=1,CE$510=1,$D97&lt;&gt;служ!$AF$3),0,1)</f>
        <v>1</v>
      </c>
      <c r="CF97" s="166">
        <f>IF(AND(ISBLANK(AK97),$AY97=1,CF$510=1,$D97&lt;&gt;служ!$AF$3),0,1)</f>
        <v>1</v>
      </c>
      <c r="CG97" s="166">
        <f>IF(AND(ISBLANK(AL97),$AY97=1,CG$510=1,$D97&lt;&gt;служ!$AF$3),0,1)</f>
        <v>1</v>
      </c>
      <c r="CH97" s="166">
        <f>IF(AND(ISBLANK(AM97),$AY97=1,CH$510=1,$D97&lt;&gt;служ!$AF$3),0,1)</f>
        <v>1</v>
      </c>
      <c r="CI97" s="166">
        <f>IF(AND(ISBLANK(AN97),$AY97=1,CI$510=1,$D97&lt;&gt;служ!$AF$3),0,1)</f>
        <v>1</v>
      </c>
      <c r="CJ97" s="166">
        <f>IF(AND(ISBLANK(AO97),$AY97=1,CJ$510=1,$D97&lt;&gt;служ!$AF$3),0,1)</f>
        <v>1</v>
      </c>
      <c r="CK97" s="166">
        <f>IF(AND(ISBLANK(AP97),$AY97=1,CK$510=1,$D97&lt;&gt;служ!$AF$3),0,1)</f>
        <v>1</v>
      </c>
      <c r="CL97" s="166">
        <f>IF(AND(ISBLANK(AQ97),$AY97=1,CL$510=1,$D97&lt;&gt;служ!$AF$3),0,1)</f>
        <v>1</v>
      </c>
      <c r="CM97" s="166">
        <f>IF(AND(ISBLANK(AR97),$AY97=1,CM$510=1,$D97&lt;&gt;служ!$AF$3),0,1)</f>
        <v>1</v>
      </c>
      <c r="CN97" s="166">
        <f>IF(AND(ISBLANK(AS97),$AY97=1,CN$510=1,$D97&lt;&gt;служ!$AF$3),0,1)</f>
        <v>1</v>
      </c>
      <c r="CO97" s="166">
        <f>IF(AND(ISBLANK(AT97),$AY97=1,CO$510=1,$D97&lt;&gt;служ!$AF$3),0,1)</f>
        <v>1</v>
      </c>
      <c r="CP97" s="2">
        <f t="shared" si="27"/>
        <v>1</v>
      </c>
      <c r="CQ97" s="2">
        <v>1</v>
      </c>
      <c r="CR97" s="161" t="s">
        <v>452</v>
      </c>
      <c r="CS97" s="161" t="s">
        <v>359</v>
      </c>
      <c r="CT97" s="161">
        <v>5</v>
      </c>
      <c r="CU97" s="167">
        <f t="shared" si="18"/>
        <v>19</v>
      </c>
      <c r="CV97" s="28">
        <f t="shared" si="19"/>
        <v>1</v>
      </c>
      <c r="CW97" s="28">
        <f t="shared" si="20"/>
        <v>1</v>
      </c>
      <c r="CX97" s="28">
        <f t="shared" si="21"/>
        <v>1</v>
      </c>
      <c r="CY97" s="20">
        <f t="shared" si="22"/>
        <v>1</v>
      </c>
      <c r="CZ97" s="20">
        <f t="shared" si="23"/>
        <v>1</v>
      </c>
    </row>
    <row r="98" spans="2:104" s="20" customFormat="1">
      <c r="B98" s="107">
        <v>89</v>
      </c>
      <c r="C98" s="25">
        <v>6089</v>
      </c>
      <c r="D98" s="108">
        <v>4</v>
      </c>
      <c r="E98" s="168"/>
      <c r="F98" s="169"/>
      <c r="G98" s="161">
        <v>2</v>
      </c>
      <c r="H98" s="161">
        <v>1</v>
      </c>
      <c r="I98" s="161">
        <v>3</v>
      </c>
      <c r="J98" s="161">
        <v>3</v>
      </c>
      <c r="K98" s="161" t="s">
        <v>17</v>
      </c>
      <c r="L98" s="161">
        <v>1</v>
      </c>
      <c r="M98" s="161" t="s">
        <v>17</v>
      </c>
      <c r="N98" s="161">
        <v>1</v>
      </c>
      <c r="O98" s="161">
        <v>2</v>
      </c>
      <c r="P98" s="161" t="s">
        <v>17</v>
      </c>
      <c r="Q98" s="161">
        <v>2</v>
      </c>
      <c r="R98" s="161" t="s">
        <v>16</v>
      </c>
      <c r="S98" s="161">
        <v>1</v>
      </c>
      <c r="T98" s="161">
        <v>1</v>
      </c>
      <c r="U98" s="161" t="s">
        <v>426</v>
      </c>
      <c r="V98" s="161">
        <v>1</v>
      </c>
      <c r="W98" s="161">
        <v>2</v>
      </c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3">
        <f>IF(AND(AY98=0,(COUNTIF(D98:AT98,"*")+COUNTIF(D98:AT98,"&lt;9")+COUNTIF(CR98:CT98,"*")+COUNTIF(CR98:CT98,"&lt;9")-COUNTIF(D98,служ!$AF$3))&gt;0),0,1)</f>
        <v>1</v>
      </c>
      <c r="AV98" s="163">
        <f t="shared" si="24"/>
        <v>1</v>
      </c>
      <c r="AW98" s="163">
        <f t="shared" si="25"/>
        <v>1</v>
      </c>
      <c r="AX98" s="164">
        <f>IF(OR(F98="",F98=служ!$AF$3),0,1)</f>
        <v>0</v>
      </c>
      <c r="AY98" s="164">
        <f>IF(OR(D98="",D98=служ!$AF$3),0,1)</f>
        <v>1</v>
      </c>
      <c r="AZ98" s="165">
        <f t="shared" si="26"/>
        <v>1</v>
      </c>
      <c r="BA98" s="166">
        <f t="shared" si="17"/>
        <v>1</v>
      </c>
      <c r="BB98" s="166">
        <f>IF(AND(ISBLANK(G98),$AY98=1,BB$510=1,$D98&lt;&gt;служ!$AF$3),0,1)</f>
        <v>1</v>
      </c>
      <c r="BC98" s="166">
        <f>IF(AND(ISBLANK(H98),$AY98=1,BC$510=1,$D98&lt;&gt;служ!$AF$3),0,1)</f>
        <v>1</v>
      </c>
      <c r="BD98" s="166">
        <f>IF(AND(ISBLANK(I98),$AY98=1,BD$510=1,$D98&lt;&gt;служ!$AF$3),0,1)</f>
        <v>1</v>
      </c>
      <c r="BE98" s="166">
        <f>IF(AND(ISBLANK(J98),$AY98=1,BE$510=1,$D98&lt;&gt;служ!$AF$3),0,1)</f>
        <v>1</v>
      </c>
      <c r="BF98" s="166">
        <f>IF(AND(ISBLANK(K98),$AY98=1,BF$510=1,$D98&lt;&gt;служ!$AF$3,J98&lt;&gt;"X"),0,1)</f>
        <v>1</v>
      </c>
      <c r="BG98" s="166">
        <f>IF(AND(ISBLANK(L98),$AY98=1,BG$510=1,$D98&lt;&gt;служ!$AF$3),0,1)</f>
        <v>1</v>
      </c>
      <c r="BH98" s="166">
        <f>IF(AND(ISBLANK(M98),$AY98=1,BH$510=1,$D98&lt;&gt;служ!$AF$3,L98&lt;&gt;"X"),0,1)</f>
        <v>1</v>
      </c>
      <c r="BI98" s="166">
        <f>IF(AND(ISBLANK(N98),$AY98=1,BI$510=1,$D98&lt;&gt;служ!$AF$3),0,1)</f>
        <v>1</v>
      </c>
      <c r="BJ98" s="166">
        <f>IF(AND(ISBLANK(O98),$AY98=1,BJ$510=1,$D98&lt;&gt;служ!$AF$3),0,1)</f>
        <v>1</v>
      </c>
      <c r="BK98" s="166">
        <f>IF(AND(ISBLANK(P98),$AY98=1,BK$510=1,$D98&lt;&gt;служ!$AF$3,OR(N98&lt;&gt;"X",O98&lt;&gt;"X")),0,1)</f>
        <v>1</v>
      </c>
      <c r="BL98" s="166">
        <f>IF(AND(ISBLANK(Q98),$AY98=1,BL$510=1,$D98&lt;&gt;служ!$AF$3),0,1)</f>
        <v>1</v>
      </c>
      <c r="BM98" s="166">
        <f>IF(AND(ISBLANK(R98),$AY98=1,BM$510=1,$D98&lt;&gt;служ!$AF$3,Q98&lt;&gt;"X"),0,1)</f>
        <v>1</v>
      </c>
      <c r="BN98" s="166">
        <f>IF(AND(ISBLANK(S98),$AY98=1,BN$510=1,$D98&lt;&gt;служ!$AF$3),0,1)</f>
        <v>1</v>
      </c>
      <c r="BO98" s="166">
        <f>IF(AND(ISBLANK(T98),$AY98=1,BO$510=1,$D98&lt;&gt;служ!$AF$3),0,1)</f>
        <v>1</v>
      </c>
      <c r="BP98" s="166">
        <f>IF(AND(ISBLANK(U98),$AY98=1,BP$510=1,$D98&lt;&gt;служ!$AF$3,T98&lt;&gt;"X"),0,1)</f>
        <v>1</v>
      </c>
      <c r="BQ98" s="166">
        <f>IF(AND(ISBLANK(V98),$AY98=1,BQ$510=1,$D98&lt;&gt;служ!$AF$3),0,1)</f>
        <v>1</v>
      </c>
      <c r="BR98" s="166">
        <f>IF(AND(ISBLANK(W98),$AY98=1,BR$510=1,$D98&lt;&gt;служ!$AF$3),0,1)</f>
        <v>1</v>
      </c>
      <c r="BS98" s="166">
        <f>IF(AND(ISBLANK(X98),$AY98=1,BS$510=1,$D98&lt;&gt;служ!$AF$3),0,1)</f>
        <v>1</v>
      </c>
      <c r="BT98" s="166">
        <f>IF(AND(ISBLANK(Y98),$AY98=1,BT$510=1,$D98&lt;&gt;служ!$AF$3),0,1)</f>
        <v>1</v>
      </c>
      <c r="BU98" s="166">
        <f>IF(AND(ISBLANK(Z98),$AY98=1,BU$510=1,$D98&lt;&gt;служ!$AF$3),0,1)</f>
        <v>1</v>
      </c>
      <c r="BV98" s="166">
        <f>IF(AND(ISBLANK(AA98),$AY98=1,BV$510=1,$D98&lt;&gt;служ!$AF$3),0,1)</f>
        <v>1</v>
      </c>
      <c r="BW98" s="166">
        <f>IF(AND(ISBLANK(AB98),$AY98=1,BW$510=1,$D98&lt;&gt;служ!$AF$3),0,1)</f>
        <v>1</v>
      </c>
      <c r="BX98" s="166">
        <f>IF(AND(ISBLANK(AC98),$AY98=1,BX$510=1,$D98&lt;&gt;служ!$AF$3),0,1)</f>
        <v>1</v>
      </c>
      <c r="BY98" s="166">
        <f>IF(AND(ISBLANK(AD98),$AY98=1,BY$510=1,$D98&lt;&gt;служ!$AF$3),0,1)</f>
        <v>1</v>
      </c>
      <c r="BZ98" s="166">
        <f>IF(AND(ISBLANK(AE98),$AY98=1,BZ$510=1,$D98&lt;&gt;служ!$AF$3),0,1)</f>
        <v>1</v>
      </c>
      <c r="CA98" s="166">
        <f>IF(AND(ISBLANK(AF98),$AY98=1,CA$510=1,$D98&lt;&gt;служ!$AF$3),0,1)</f>
        <v>1</v>
      </c>
      <c r="CB98" s="166">
        <f>IF(AND(ISBLANK(AG98),$AY98=1,CB$510=1,$D98&lt;&gt;служ!$AF$3),0,1)</f>
        <v>1</v>
      </c>
      <c r="CC98" s="166">
        <f>IF(AND(ISBLANK(AH98),$AY98=1,CC$510=1,$D98&lt;&gt;служ!$AF$3),0,1)</f>
        <v>1</v>
      </c>
      <c r="CD98" s="166">
        <f>IF(AND(ISBLANK(AI98),$AY98=1,CD$510=1,$D98&lt;&gt;служ!$AF$3),0,1)</f>
        <v>1</v>
      </c>
      <c r="CE98" s="166">
        <f>IF(AND(ISBLANK(AJ98),$AY98=1,CE$510=1,$D98&lt;&gt;служ!$AF$3),0,1)</f>
        <v>1</v>
      </c>
      <c r="CF98" s="166">
        <f>IF(AND(ISBLANK(AK98),$AY98=1,CF$510=1,$D98&lt;&gt;служ!$AF$3),0,1)</f>
        <v>1</v>
      </c>
      <c r="CG98" s="166">
        <f>IF(AND(ISBLANK(AL98),$AY98=1,CG$510=1,$D98&lt;&gt;служ!$AF$3),0,1)</f>
        <v>1</v>
      </c>
      <c r="CH98" s="166">
        <f>IF(AND(ISBLANK(AM98),$AY98=1,CH$510=1,$D98&lt;&gt;служ!$AF$3),0,1)</f>
        <v>1</v>
      </c>
      <c r="CI98" s="166">
        <f>IF(AND(ISBLANK(AN98),$AY98=1,CI$510=1,$D98&lt;&gt;служ!$AF$3),0,1)</f>
        <v>1</v>
      </c>
      <c r="CJ98" s="166">
        <f>IF(AND(ISBLANK(AO98),$AY98=1,CJ$510=1,$D98&lt;&gt;служ!$AF$3),0,1)</f>
        <v>1</v>
      </c>
      <c r="CK98" s="166">
        <f>IF(AND(ISBLANK(AP98),$AY98=1,CK$510=1,$D98&lt;&gt;служ!$AF$3),0,1)</f>
        <v>1</v>
      </c>
      <c r="CL98" s="166">
        <f>IF(AND(ISBLANK(AQ98),$AY98=1,CL$510=1,$D98&lt;&gt;служ!$AF$3),0,1)</f>
        <v>1</v>
      </c>
      <c r="CM98" s="166">
        <f>IF(AND(ISBLANK(AR98),$AY98=1,CM$510=1,$D98&lt;&gt;служ!$AF$3),0,1)</f>
        <v>1</v>
      </c>
      <c r="CN98" s="166">
        <f>IF(AND(ISBLANK(AS98),$AY98=1,CN$510=1,$D98&lt;&gt;служ!$AF$3),0,1)</f>
        <v>1</v>
      </c>
      <c r="CO98" s="166">
        <f>IF(AND(ISBLANK(AT98),$AY98=1,CO$510=1,$D98&lt;&gt;служ!$AF$3),0,1)</f>
        <v>1</v>
      </c>
      <c r="CP98" s="2">
        <f t="shared" si="27"/>
        <v>1</v>
      </c>
      <c r="CQ98" s="2">
        <v>1</v>
      </c>
      <c r="CR98" s="161" t="s">
        <v>452</v>
      </c>
      <c r="CS98" s="161" t="s">
        <v>359</v>
      </c>
      <c r="CT98" s="161">
        <v>5</v>
      </c>
      <c r="CU98" s="167">
        <f t="shared" si="18"/>
        <v>20</v>
      </c>
      <c r="CV98" s="28">
        <f t="shared" si="19"/>
        <v>1</v>
      </c>
      <c r="CW98" s="28">
        <f t="shared" si="20"/>
        <v>1</v>
      </c>
      <c r="CX98" s="28">
        <f t="shared" si="21"/>
        <v>1</v>
      </c>
      <c r="CY98" s="20">
        <f t="shared" si="22"/>
        <v>1</v>
      </c>
      <c r="CZ98" s="20">
        <f t="shared" si="23"/>
        <v>1</v>
      </c>
    </row>
    <row r="99" spans="2:104" s="20" customFormat="1">
      <c r="B99" s="107">
        <v>90</v>
      </c>
      <c r="C99" s="25">
        <v>6090</v>
      </c>
      <c r="D99" s="108">
        <v>4</v>
      </c>
      <c r="E99" s="168"/>
      <c r="F99" s="169"/>
      <c r="G99" s="161">
        <v>2</v>
      </c>
      <c r="H99" s="161">
        <v>1</v>
      </c>
      <c r="I99" s="161">
        <v>3</v>
      </c>
      <c r="J99" s="161">
        <v>3</v>
      </c>
      <c r="K99" s="161" t="s">
        <v>17</v>
      </c>
      <c r="L99" s="161">
        <v>1</v>
      </c>
      <c r="M99" s="161" t="s">
        <v>18</v>
      </c>
      <c r="N99" s="161">
        <v>1</v>
      </c>
      <c r="O99" s="161">
        <v>2</v>
      </c>
      <c r="P99" s="161" t="s">
        <v>17</v>
      </c>
      <c r="Q99" s="161">
        <v>2</v>
      </c>
      <c r="R99" s="161" t="s">
        <v>16</v>
      </c>
      <c r="S99" s="161">
        <v>1</v>
      </c>
      <c r="T99" s="161">
        <v>1</v>
      </c>
      <c r="U99" s="161" t="s">
        <v>426</v>
      </c>
      <c r="V99" s="161">
        <v>1</v>
      </c>
      <c r="W99" s="161">
        <v>2</v>
      </c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3">
        <f>IF(AND(AY99=0,(COUNTIF(D99:AT99,"*")+COUNTIF(D99:AT99,"&lt;9")+COUNTIF(CR99:CT99,"*")+COUNTIF(CR99:CT99,"&lt;9")-COUNTIF(D99,служ!$AF$3))&gt;0),0,1)</f>
        <v>1</v>
      </c>
      <c r="AV99" s="163">
        <f t="shared" si="24"/>
        <v>1</v>
      </c>
      <c r="AW99" s="163">
        <f t="shared" si="25"/>
        <v>1</v>
      </c>
      <c r="AX99" s="164">
        <f>IF(OR(F99="",F99=служ!$AF$3),0,1)</f>
        <v>0</v>
      </c>
      <c r="AY99" s="164">
        <f>IF(OR(D99="",D99=служ!$AF$3),0,1)</f>
        <v>1</v>
      </c>
      <c r="AZ99" s="165">
        <f t="shared" si="26"/>
        <v>1</v>
      </c>
      <c r="BA99" s="166">
        <f t="shared" si="17"/>
        <v>1</v>
      </c>
      <c r="BB99" s="166">
        <f>IF(AND(ISBLANK(G99),$AY99=1,BB$510=1,$D99&lt;&gt;служ!$AF$3),0,1)</f>
        <v>1</v>
      </c>
      <c r="BC99" s="166">
        <f>IF(AND(ISBLANK(H99),$AY99=1,BC$510=1,$D99&lt;&gt;служ!$AF$3),0,1)</f>
        <v>1</v>
      </c>
      <c r="BD99" s="166">
        <f>IF(AND(ISBLANK(I99),$AY99=1,BD$510=1,$D99&lt;&gt;служ!$AF$3),0,1)</f>
        <v>1</v>
      </c>
      <c r="BE99" s="166">
        <f>IF(AND(ISBLANK(J99),$AY99=1,BE$510=1,$D99&lt;&gt;служ!$AF$3),0,1)</f>
        <v>1</v>
      </c>
      <c r="BF99" s="166">
        <f>IF(AND(ISBLANK(K99),$AY99=1,BF$510=1,$D99&lt;&gt;служ!$AF$3,J99&lt;&gt;"X"),0,1)</f>
        <v>1</v>
      </c>
      <c r="BG99" s="166">
        <f>IF(AND(ISBLANK(L99),$AY99=1,BG$510=1,$D99&lt;&gt;служ!$AF$3),0,1)</f>
        <v>1</v>
      </c>
      <c r="BH99" s="166">
        <f>IF(AND(ISBLANK(M99),$AY99=1,BH$510=1,$D99&lt;&gt;служ!$AF$3,L99&lt;&gt;"X"),0,1)</f>
        <v>1</v>
      </c>
      <c r="BI99" s="166">
        <f>IF(AND(ISBLANK(N99),$AY99=1,BI$510=1,$D99&lt;&gt;служ!$AF$3),0,1)</f>
        <v>1</v>
      </c>
      <c r="BJ99" s="166">
        <f>IF(AND(ISBLANK(O99),$AY99=1,BJ$510=1,$D99&lt;&gt;служ!$AF$3),0,1)</f>
        <v>1</v>
      </c>
      <c r="BK99" s="166">
        <f>IF(AND(ISBLANK(P99),$AY99=1,BK$510=1,$D99&lt;&gt;служ!$AF$3,OR(N99&lt;&gt;"X",O99&lt;&gt;"X")),0,1)</f>
        <v>1</v>
      </c>
      <c r="BL99" s="166">
        <f>IF(AND(ISBLANK(Q99),$AY99=1,BL$510=1,$D99&lt;&gt;служ!$AF$3),0,1)</f>
        <v>1</v>
      </c>
      <c r="BM99" s="166">
        <f>IF(AND(ISBLANK(R99),$AY99=1,BM$510=1,$D99&lt;&gt;служ!$AF$3,Q99&lt;&gt;"X"),0,1)</f>
        <v>1</v>
      </c>
      <c r="BN99" s="166">
        <f>IF(AND(ISBLANK(S99),$AY99=1,BN$510=1,$D99&lt;&gt;служ!$AF$3),0,1)</f>
        <v>1</v>
      </c>
      <c r="BO99" s="166">
        <f>IF(AND(ISBLANK(T99),$AY99=1,BO$510=1,$D99&lt;&gt;служ!$AF$3),0,1)</f>
        <v>1</v>
      </c>
      <c r="BP99" s="166">
        <f>IF(AND(ISBLANK(U99),$AY99=1,BP$510=1,$D99&lt;&gt;служ!$AF$3,T99&lt;&gt;"X"),0,1)</f>
        <v>1</v>
      </c>
      <c r="BQ99" s="166">
        <f>IF(AND(ISBLANK(V99),$AY99=1,BQ$510=1,$D99&lt;&gt;служ!$AF$3),0,1)</f>
        <v>1</v>
      </c>
      <c r="BR99" s="166">
        <f>IF(AND(ISBLANK(W99),$AY99=1,BR$510=1,$D99&lt;&gt;служ!$AF$3),0,1)</f>
        <v>1</v>
      </c>
      <c r="BS99" s="166">
        <f>IF(AND(ISBLANK(X99),$AY99=1,BS$510=1,$D99&lt;&gt;служ!$AF$3),0,1)</f>
        <v>1</v>
      </c>
      <c r="BT99" s="166">
        <f>IF(AND(ISBLANK(Y99),$AY99=1,BT$510=1,$D99&lt;&gt;служ!$AF$3),0,1)</f>
        <v>1</v>
      </c>
      <c r="BU99" s="166">
        <f>IF(AND(ISBLANK(Z99),$AY99=1,BU$510=1,$D99&lt;&gt;служ!$AF$3),0,1)</f>
        <v>1</v>
      </c>
      <c r="BV99" s="166">
        <f>IF(AND(ISBLANK(AA99),$AY99=1,BV$510=1,$D99&lt;&gt;служ!$AF$3),0,1)</f>
        <v>1</v>
      </c>
      <c r="BW99" s="166">
        <f>IF(AND(ISBLANK(AB99),$AY99=1,BW$510=1,$D99&lt;&gt;служ!$AF$3),0,1)</f>
        <v>1</v>
      </c>
      <c r="BX99" s="166">
        <f>IF(AND(ISBLANK(AC99),$AY99=1,BX$510=1,$D99&lt;&gt;служ!$AF$3),0,1)</f>
        <v>1</v>
      </c>
      <c r="BY99" s="166">
        <f>IF(AND(ISBLANK(AD99),$AY99=1,BY$510=1,$D99&lt;&gt;служ!$AF$3),0,1)</f>
        <v>1</v>
      </c>
      <c r="BZ99" s="166">
        <f>IF(AND(ISBLANK(AE99),$AY99=1,BZ$510=1,$D99&lt;&gt;служ!$AF$3),0,1)</f>
        <v>1</v>
      </c>
      <c r="CA99" s="166">
        <f>IF(AND(ISBLANK(AF99),$AY99=1,CA$510=1,$D99&lt;&gt;служ!$AF$3),0,1)</f>
        <v>1</v>
      </c>
      <c r="CB99" s="166">
        <f>IF(AND(ISBLANK(AG99),$AY99=1,CB$510=1,$D99&lt;&gt;служ!$AF$3),0,1)</f>
        <v>1</v>
      </c>
      <c r="CC99" s="166">
        <f>IF(AND(ISBLANK(AH99),$AY99=1,CC$510=1,$D99&lt;&gt;служ!$AF$3),0,1)</f>
        <v>1</v>
      </c>
      <c r="CD99" s="166">
        <f>IF(AND(ISBLANK(AI99),$AY99=1,CD$510=1,$D99&lt;&gt;служ!$AF$3),0,1)</f>
        <v>1</v>
      </c>
      <c r="CE99" s="166">
        <f>IF(AND(ISBLANK(AJ99),$AY99=1,CE$510=1,$D99&lt;&gt;служ!$AF$3),0,1)</f>
        <v>1</v>
      </c>
      <c r="CF99" s="166">
        <f>IF(AND(ISBLANK(AK99),$AY99=1,CF$510=1,$D99&lt;&gt;служ!$AF$3),0,1)</f>
        <v>1</v>
      </c>
      <c r="CG99" s="166">
        <f>IF(AND(ISBLANK(AL99),$AY99=1,CG$510=1,$D99&lt;&gt;служ!$AF$3),0,1)</f>
        <v>1</v>
      </c>
      <c r="CH99" s="166">
        <f>IF(AND(ISBLANK(AM99),$AY99=1,CH$510=1,$D99&lt;&gt;служ!$AF$3),0,1)</f>
        <v>1</v>
      </c>
      <c r="CI99" s="166">
        <f>IF(AND(ISBLANK(AN99),$AY99=1,CI$510=1,$D99&lt;&gt;служ!$AF$3),0,1)</f>
        <v>1</v>
      </c>
      <c r="CJ99" s="166">
        <f>IF(AND(ISBLANK(AO99),$AY99=1,CJ$510=1,$D99&lt;&gt;служ!$AF$3),0,1)</f>
        <v>1</v>
      </c>
      <c r="CK99" s="166">
        <f>IF(AND(ISBLANK(AP99),$AY99=1,CK$510=1,$D99&lt;&gt;служ!$AF$3),0,1)</f>
        <v>1</v>
      </c>
      <c r="CL99" s="166">
        <f>IF(AND(ISBLANK(AQ99),$AY99=1,CL$510=1,$D99&lt;&gt;служ!$AF$3),0,1)</f>
        <v>1</v>
      </c>
      <c r="CM99" s="166">
        <f>IF(AND(ISBLANK(AR99),$AY99=1,CM$510=1,$D99&lt;&gt;служ!$AF$3),0,1)</f>
        <v>1</v>
      </c>
      <c r="CN99" s="166">
        <f>IF(AND(ISBLANK(AS99),$AY99=1,CN$510=1,$D99&lt;&gt;служ!$AF$3),0,1)</f>
        <v>1</v>
      </c>
      <c r="CO99" s="166">
        <f>IF(AND(ISBLANK(AT99),$AY99=1,CO$510=1,$D99&lt;&gt;служ!$AF$3),0,1)</f>
        <v>1</v>
      </c>
      <c r="CP99" s="2">
        <f t="shared" si="27"/>
        <v>1</v>
      </c>
      <c r="CQ99" s="2">
        <v>1</v>
      </c>
      <c r="CR99" s="161" t="s">
        <v>452</v>
      </c>
      <c r="CS99" s="161" t="s">
        <v>359</v>
      </c>
      <c r="CT99" s="161">
        <v>5</v>
      </c>
      <c r="CU99" s="167">
        <f t="shared" si="18"/>
        <v>20</v>
      </c>
      <c r="CV99" s="28">
        <f t="shared" si="19"/>
        <v>1</v>
      </c>
      <c r="CW99" s="28">
        <f t="shared" si="20"/>
        <v>1</v>
      </c>
      <c r="CX99" s="28">
        <f t="shared" si="21"/>
        <v>1</v>
      </c>
      <c r="CY99" s="20">
        <f t="shared" si="22"/>
        <v>1</v>
      </c>
      <c r="CZ99" s="20">
        <f t="shared" si="23"/>
        <v>1</v>
      </c>
    </row>
    <row r="100" spans="2:104" s="20" customFormat="1">
      <c r="B100" s="107">
        <v>91</v>
      </c>
      <c r="C100" s="25">
        <v>6091</v>
      </c>
      <c r="D100" s="108">
        <v>4</v>
      </c>
      <c r="E100" s="168"/>
      <c r="F100" s="169"/>
      <c r="G100" s="161">
        <v>1</v>
      </c>
      <c r="H100" s="161">
        <v>1</v>
      </c>
      <c r="I100" s="161">
        <v>2</v>
      </c>
      <c r="J100" s="161">
        <v>1</v>
      </c>
      <c r="K100" s="161" t="s">
        <v>17</v>
      </c>
      <c r="L100" s="161">
        <v>1</v>
      </c>
      <c r="M100" s="161" t="s">
        <v>16</v>
      </c>
      <c r="N100" s="161">
        <v>1</v>
      </c>
      <c r="O100" s="161">
        <v>2</v>
      </c>
      <c r="P100" s="161" t="s">
        <v>17</v>
      </c>
      <c r="Q100" s="161">
        <v>2</v>
      </c>
      <c r="R100" s="161" t="s">
        <v>16</v>
      </c>
      <c r="S100" s="161">
        <v>1</v>
      </c>
      <c r="T100" s="161">
        <v>1</v>
      </c>
      <c r="U100" s="161" t="s">
        <v>426</v>
      </c>
      <c r="V100" s="161">
        <v>0</v>
      </c>
      <c r="W100" s="161">
        <v>0</v>
      </c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3">
        <f>IF(AND(AY100=0,(COUNTIF(D100:AT100,"*")+COUNTIF(D100:AT100,"&lt;9")+COUNTIF(CR100:CT100,"*")+COUNTIF(CR100:CT100,"&lt;9")-COUNTIF(D100,служ!$AF$3))&gt;0),0,1)</f>
        <v>1</v>
      </c>
      <c r="AV100" s="163">
        <f t="shared" si="24"/>
        <v>1</v>
      </c>
      <c r="AW100" s="163">
        <f t="shared" si="25"/>
        <v>1</v>
      </c>
      <c r="AX100" s="164">
        <f>IF(OR(F100="",F100=служ!$AF$3),0,1)</f>
        <v>0</v>
      </c>
      <c r="AY100" s="164">
        <f>IF(OR(D100="",D100=служ!$AF$3),0,1)</f>
        <v>1</v>
      </c>
      <c r="AZ100" s="165">
        <f t="shared" si="26"/>
        <v>1</v>
      </c>
      <c r="BA100" s="166">
        <f t="shared" si="17"/>
        <v>1</v>
      </c>
      <c r="BB100" s="166">
        <f>IF(AND(ISBLANK(G100),$AY100=1,BB$510=1,$D100&lt;&gt;служ!$AF$3),0,1)</f>
        <v>1</v>
      </c>
      <c r="BC100" s="166">
        <f>IF(AND(ISBLANK(H100),$AY100=1,BC$510=1,$D100&lt;&gt;служ!$AF$3),0,1)</f>
        <v>1</v>
      </c>
      <c r="BD100" s="166">
        <f>IF(AND(ISBLANK(I100),$AY100=1,BD$510=1,$D100&lt;&gt;служ!$AF$3),0,1)</f>
        <v>1</v>
      </c>
      <c r="BE100" s="166">
        <f>IF(AND(ISBLANK(J100),$AY100=1,BE$510=1,$D100&lt;&gt;служ!$AF$3),0,1)</f>
        <v>1</v>
      </c>
      <c r="BF100" s="166">
        <f>IF(AND(ISBLANK(K100),$AY100=1,BF$510=1,$D100&lt;&gt;служ!$AF$3,J100&lt;&gt;"X"),0,1)</f>
        <v>1</v>
      </c>
      <c r="BG100" s="166">
        <f>IF(AND(ISBLANK(L100),$AY100=1,BG$510=1,$D100&lt;&gt;служ!$AF$3),0,1)</f>
        <v>1</v>
      </c>
      <c r="BH100" s="166">
        <f>IF(AND(ISBLANK(M100),$AY100=1,BH$510=1,$D100&lt;&gt;служ!$AF$3,L100&lt;&gt;"X"),0,1)</f>
        <v>1</v>
      </c>
      <c r="BI100" s="166">
        <f>IF(AND(ISBLANK(N100),$AY100=1,BI$510=1,$D100&lt;&gt;служ!$AF$3),0,1)</f>
        <v>1</v>
      </c>
      <c r="BJ100" s="166">
        <f>IF(AND(ISBLANK(O100),$AY100=1,BJ$510=1,$D100&lt;&gt;служ!$AF$3),0,1)</f>
        <v>1</v>
      </c>
      <c r="BK100" s="166">
        <f>IF(AND(ISBLANK(P100),$AY100=1,BK$510=1,$D100&lt;&gt;служ!$AF$3,OR(N100&lt;&gt;"X",O100&lt;&gt;"X")),0,1)</f>
        <v>1</v>
      </c>
      <c r="BL100" s="166">
        <f>IF(AND(ISBLANK(Q100),$AY100=1,BL$510=1,$D100&lt;&gt;служ!$AF$3),0,1)</f>
        <v>1</v>
      </c>
      <c r="BM100" s="166">
        <f>IF(AND(ISBLANK(R100),$AY100=1,BM$510=1,$D100&lt;&gt;служ!$AF$3,Q100&lt;&gt;"X"),0,1)</f>
        <v>1</v>
      </c>
      <c r="BN100" s="166">
        <f>IF(AND(ISBLANK(S100),$AY100=1,BN$510=1,$D100&lt;&gt;служ!$AF$3),0,1)</f>
        <v>1</v>
      </c>
      <c r="BO100" s="166">
        <f>IF(AND(ISBLANK(T100),$AY100=1,BO$510=1,$D100&lt;&gt;служ!$AF$3),0,1)</f>
        <v>1</v>
      </c>
      <c r="BP100" s="166">
        <f>IF(AND(ISBLANK(U100),$AY100=1,BP$510=1,$D100&lt;&gt;служ!$AF$3,T100&lt;&gt;"X"),0,1)</f>
        <v>1</v>
      </c>
      <c r="BQ100" s="166">
        <f>IF(AND(ISBLANK(V100),$AY100=1,BQ$510=1,$D100&lt;&gt;служ!$AF$3),0,1)</f>
        <v>1</v>
      </c>
      <c r="BR100" s="166">
        <f>IF(AND(ISBLANK(W100),$AY100=1,BR$510=1,$D100&lt;&gt;служ!$AF$3),0,1)</f>
        <v>1</v>
      </c>
      <c r="BS100" s="166">
        <f>IF(AND(ISBLANK(X100),$AY100=1,BS$510=1,$D100&lt;&gt;служ!$AF$3),0,1)</f>
        <v>1</v>
      </c>
      <c r="BT100" s="166">
        <f>IF(AND(ISBLANK(Y100),$AY100=1,BT$510=1,$D100&lt;&gt;служ!$AF$3),0,1)</f>
        <v>1</v>
      </c>
      <c r="BU100" s="166">
        <f>IF(AND(ISBLANK(Z100),$AY100=1,BU$510=1,$D100&lt;&gt;служ!$AF$3),0,1)</f>
        <v>1</v>
      </c>
      <c r="BV100" s="166">
        <f>IF(AND(ISBLANK(AA100),$AY100=1,BV$510=1,$D100&lt;&gt;служ!$AF$3),0,1)</f>
        <v>1</v>
      </c>
      <c r="BW100" s="166">
        <f>IF(AND(ISBLANK(AB100),$AY100=1,BW$510=1,$D100&lt;&gt;служ!$AF$3),0,1)</f>
        <v>1</v>
      </c>
      <c r="BX100" s="166">
        <f>IF(AND(ISBLANK(AC100),$AY100=1,BX$510=1,$D100&lt;&gt;служ!$AF$3),0,1)</f>
        <v>1</v>
      </c>
      <c r="BY100" s="166">
        <f>IF(AND(ISBLANK(AD100),$AY100=1,BY$510=1,$D100&lt;&gt;служ!$AF$3),0,1)</f>
        <v>1</v>
      </c>
      <c r="BZ100" s="166">
        <f>IF(AND(ISBLANK(AE100),$AY100=1,BZ$510=1,$D100&lt;&gt;служ!$AF$3),0,1)</f>
        <v>1</v>
      </c>
      <c r="CA100" s="166">
        <f>IF(AND(ISBLANK(AF100),$AY100=1,CA$510=1,$D100&lt;&gt;служ!$AF$3),0,1)</f>
        <v>1</v>
      </c>
      <c r="CB100" s="166">
        <f>IF(AND(ISBLANK(AG100),$AY100=1,CB$510=1,$D100&lt;&gt;служ!$AF$3),0,1)</f>
        <v>1</v>
      </c>
      <c r="CC100" s="166">
        <f>IF(AND(ISBLANK(AH100),$AY100=1,CC$510=1,$D100&lt;&gt;служ!$AF$3),0,1)</f>
        <v>1</v>
      </c>
      <c r="CD100" s="166">
        <f>IF(AND(ISBLANK(AI100),$AY100=1,CD$510=1,$D100&lt;&gt;служ!$AF$3),0,1)</f>
        <v>1</v>
      </c>
      <c r="CE100" s="166">
        <f>IF(AND(ISBLANK(AJ100),$AY100=1,CE$510=1,$D100&lt;&gt;служ!$AF$3),0,1)</f>
        <v>1</v>
      </c>
      <c r="CF100" s="166">
        <f>IF(AND(ISBLANK(AK100),$AY100=1,CF$510=1,$D100&lt;&gt;служ!$AF$3),0,1)</f>
        <v>1</v>
      </c>
      <c r="CG100" s="166">
        <f>IF(AND(ISBLANK(AL100),$AY100=1,CG$510=1,$D100&lt;&gt;служ!$AF$3),0,1)</f>
        <v>1</v>
      </c>
      <c r="CH100" s="166">
        <f>IF(AND(ISBLANK(AM100),$AY100=1,CH$510=1,$D100&lt;&gt;служ!$AF$3),0,1)</f>
        <v>1</v>
      </c>
      <c r="CI100" s="166">
        <f>IF(AND(ISBLANK(AN100),$AY100=1,CI$510=1,$D100&lt;&gt;служ!$AF$3),0,1)</f>
        <v>1</v>
      </c>
      <c r="CJ100" s="166">
        <f>IF(AND(ISBLANK(AO100),$AY100=1,CJ$510=1,$D100&lt;&gt;служ!$AF$3),0,1)</f>
        <v>1</v>
      </c>
      <c r="CK100" s="166">
        <f>IF(AND(ISBLANK(AP100),$AY100=1,CK$510=1,$D100&lt;&gt;служ!$AF$3),0,1)</f>
        <v>1</v>
      </c>
      <c r="CL100" s="166">
        <f>IF(AND(ISBLANK(AQ100),$AY100=1,CL$510=1,$D100&lt;&gt;служ!$AF$3),0,1)</f>
        <v>1</v>
      </c>
      <c r="CM100" s="166">
        <f>IF(AND(ISBLANK(AR100),$AY100=1,CM$510=1,$D100&lt;&gt;служ!$AF$3),0,1)</f>
        <v>1</v>
      </c>
      <c r="CN100" s="166">
        <f>IF(AND(ISBLANK(AS100),$AY100=1,CN$510=1,$D100&lt;&gt;служ!$AF$3),0,1)</f>
        <v>1</v>
      </c>
      <c r="CO100" s="166">
        <f>IF(AND(ISBLANK(AT100),$AY100=1,CO$510=1,$D100&lt;&gt;служ!$AF$3),0,1)</f>
        <v>1</v>
      </c>
      <c r="CP100" s="2">
        <f t="shared" si="27"/>
        <v>1</v>
      </c>
      <c r="CQ100" s="2">
        <v>1</v>
      </c>
      <c r="CR100" s="161" t="s">
        <v>452</v>
      </c>
      <c r="CS100" s="161" t="s">
        <v>360</v>
      </c>
      <c r="CT100" s="161">
        <v>4</v>
      </c>
      <c r="CU100" s="167">
        <f t="shared" si="18"/>
        <v>13</v>
      </c>
      <c r="CV100" s="28">
        <f t="shared" si="19"/>
        <v>1</v>
      </c>
      <c r="CW100" s="28">
        <f t="shared" si="20"/>
        <v>1</v>
      </c>
      <c r="CX100" s="28">
        <f t="shared" si="21"/>
        <v>1</v>
      </c>
      <c r="CY100" s="20">
        <f t="shared" si="22"/>
        <v>1</v>
      </c>
      <c r="CZ100" s="20">
        <f t="shared" si="23"/>
        <v>1</v>
      </c>
    </row>
    <row r="101" spans="2:104" s="20" customFormat="1">
      <c r="B101" s="107">
        <v>92</v>
      </c>
      <c r="C101" s="25">
        <v>6092</v>
      </c>
      <c r="D101" s="108">
        <v>4</v>
      </c>
      <c r="E101" s="168"/>
      <c r="F101" s="169"/>
      <c r="G101" s="161">
        <v>2</v>
      </c>
      <c r="H101" s="161">
        <v>1</v>
      </c>
      <c r="I101" s="161">
        <v>3</v>
      </c>
      <c r="J101" s="161">
        <v>3</v>
      </c>
      <c r="K101" s="161" t="s">
        <v>17</v>
      </c>
      <c r="L101" s="161">
        <v>1</v>
      </c>
      <c r="M101" s="161" t="s">
        <v>16</v>
      </c>
      <c r="N101" s="161">
        <v>1</v>
      </c>
      <c r="O101" s="161">
        <v>2</v>
      </c>
      <c r="P101" s="161" t="s">
        <v>19</v>
      </c>
      <c r="Q101" s="161">
        <v>2</v>
      </c>
      <c r="R101" s="161" t="s">
        <v>16</v>
      </c>
      <c r="S101" s="161">
        <v>1</v>
      </c>
      <c r="T101" s="161">
        <v>1</v>
      </c>
      <c r="U101" s="161" t="s">
        <v>426</v>
      </c>
      <c r="V101" s="161">
        <v>1</v>
      </c>
      <c r="W101" s="161">
        <v>1</v>
      </c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3">
        <f>IF(AND(AY101=0,(COUNTIF(D101:AT101,"*")+COUNTIF(D101:AT101,"&lt;9")+COUNTIF(CR101:CT101,"*")+COUNTIF(CR101:CT101,"&lt;9")-COUNTIF(D101,служ!$AF$3))&gt;0),0,1)</f>
        <v>1</v>
      </c>
      <c r="AV101" s="163">
        <f t="shared" si="24"/>
        <v>1</v>
      </c>
      <c r="AW101" s="163">
        <f t="shared" si="25"/>
        <v>1</v>
      </c>
      <c r="AX101" s="164">
        <f>IF(OR(F101="",F101=служ!$AF$3),0,1)</f>
        <v>0</v>
      </c>
      <c r="AY101" s="164">
        <f>IF(OR(D101="",D101=служ!$AF$3),0,1)</f>
        <v>1</v>
      </c>
      <c r="AZ101" s="165">
        <f t="shared" si="26"/>
        <v>1</v>
      </c>
      <c r="BA101" s="166">
        <f t="shared" si="17"/>
        <v>1</v>
      </c>
      <c r="BB101" s="166">
        <f>IF(AND(ISBLANK(G101),$AY101=1,BB$510=1,$D101&lt;&gt;служ!$AF$3),0,1)</f>
        <v>1</v>
      </c>
      <c r="BC101" s="166">
        <f>IF(AND(ISBLANK(H101),$AY101=1,BC$510=1,$D101&lt;&gt;служ!$AF$3),0,1)</f>
        <v>1</v>
      </c>
      <c r="BD101" s="166">
        <f>IF(AND(ISBLANK(I101),$AY101=1,BD$510=1,$D101&lt;&gt;служ!$AF$3),0,1)</f>
        <v>1</v>
      </c>
      <c r="BE101" s="166">
        <f>IF(AND(ISBLANK(J101),$AY101=1,BE$510=1,$D101&lt;&gt;служ!$AF$3),0,1)</f>
        <v>1</v>
      </c>
      <c r="BF101" s="166">
        <f>IF(AND(ISBLANK(K101),$AY101=1,BF$510=1,$D101&lt;&gt;служ!$AF$3,J101&lt;&gt;"X"),0,1)</f>
        <v>1</v>
      </c>
      <c r="BG101" s="166">
        <f>IF(AND(ISBLANK(L101),$AY101=1,BG$510=1,$D101&lt;&gt;служ!$AF$3),0,1)</f>
        <v>1</v>
      </c>
      <c r="BH101" s="166">
        <f>IF(AND(ISBLANK(M101),$AY101=1,BH$510=1,$D101&lt;&gt;служ!$AF$3,L101&lt;&gt;"X"),0,1)</f>
        <v>1</v>
      </c>
      <c r="BI101" s="166">
        <f>IF(AND(ISBLANK(N101),$AY101=1,BI$510=1,$D101&lt;&gt;служ!$AF$3),0,1)</f>
        <v>1</v>
      </c>
      <c r="BJ101" s="166">
        <f>IF(AND(ISBLANK(O101),$AY101=1,BJ$510=1,$D101&lt;&gt;служ!$AF$3),0,1)</f>
        <v>1</v>
      </c>
      <c r="BK101" s="166">
        <f>IF(AND(ISBLANK(P101),$AY101=1,BK$510=1,$D101&lt;&gt;служ!$AF$3,OR(N101&lt;&gt;"X",O101&lt;&gt;"X")),0,1)</f>
        <v>1</v>
      </c>
      <c r="BL101" s="166">
        <f>IF(AND(ISBLANK(Q101),$AY101=1,BL$510=1,$D101&lt;&gt;служ!$AF$3),0,1)</f>
        <v>1</v>
      </c>
      <c r="BM101" s="166">
        <f>IF(AND(ISBLANK(R101),$AY101=1,BM$510=1,$D101&lt;&gt;служ!$AF$3,Q101&lt;&gt;"X"),0,1)</f>
        <v>1</v>
      </c>
      <c r="BN101" s="166">
        <f>IF(AND(ISBLANK(S101),$AY101=1,BN$510=1,$D101&lt;&gt;служ!$AF$3),0,1)</f>
        <v>1</v>
      </c>
      <c r="BO101" s="166">
        <f>IF(AND(ISBLANK(T101),$AY101=1,BO$510=1,$D101&lt;&gt;служ!$AF$3),0,1)</f>
        <v>1</v>
      </c>
      <c r="BP101" s="166">
        <f>IF(AND(ISBLANK(U101),$AY101=1,BP$510=1,$D101&lt;&gt;служ!$AF$3,T101&lt;&gt;"X"),0,1)</f>
        <v>1</v>
      </c>
      <c r="BQ101" s="166">
        <f>IF(AND(ISBLANK(V101),$AY101=1,BQ$510=1,$D101&lt;&gt;служ!$AF$3),0,1)</f>
        <v>1</v>
      </c>
      <c r="BR101" s="166">
        <f>IF(AND(ISBLANK(W101),$AY101=1,BR$510=1,$D101&lt;&gt;служ!$AF$3),0,1)</f>
        <v>1</v>
      </c>
      <c r="BS101" s="166">
        <f>IF(AND(ISBLANK(X101),$AY101=1,BS$510=1,$D101&lt;&gt;служ!$AF$3),0,1)</f>
        <v>1</v>
      </c>
      <c r="BT101" s="166">
        <f>IF(AND(ISBLANK(Y101),$AY101=1,BT$510=1,$D101&lt;&gt;служ!$AF$3),0,1)</f>
        <v>1</v>
      </c>
      <c r="BU101" s="166">
        <f>IF(AND(ISBLANK(Z101),$AY101=1,BU$510=1,$D101&lt;&gt;служ!$AF$3),0,1)</f>
        <v>1</v>
      </c>
      <c r="BV101" s="166">
        <f>IF(AND(ISBLANK(AA101),$AY101=1,BV$510=1,$D101&lt;&gt;служ!$AF$3),0,1)</f>
        <v>1</v>
      </c>
      <c r="BW101" s="166">
        <f>IF(AND(ISBLANK(AB101),$AY101=1,BW$510=1,$D101&lt;&gt;служ!$AF$3),0,1)</f>
        <v>1</v>
      </c>
      <c r="BX101" s="166">
        <f>IF(AND(ISBLANK(AC101),$AY101=1,BX$510=1,$D101&lt;&gt;служ!$AF$3),0,1)</f>
        <v>1</v>
      </c>
      <c r="BY101" s="166">
        <f>IF(AND(ISBLANK(AD101),$AY101=1,BY$510=1,$D101&lt;&gt;служ!$AF$3),0,1)</f>
        <v>1</v>
      </c>
      <c r="BZ101" s="166">
        <f>IF(AND(ISBLANK(AE101),$AY101=1,BZ$510=1,$D101&lt;&gt;служ!$AF$3),0,1)</f>
        <v>1</v>
      </c>
      <c r="CA101" s="166">
        <f>IF(AND(ISBLANK(AF101),$AY101=1,CA$510=1,$D101&lt;&gt;служ!$AF$3),0,1)</f>
        <v>1</v>
      </c>
      <c r="CB101" s="166">
        <f>IF(AND(ISBLANK(AG101),$AY101=1,CB$510=1,$D101&lt;&gt;служ!$AF$3),0,1)</f>
        <v>1</v>
      </c>
      <c r="CC101" s="166">
        <f>IF(AND(ISBLANK(AH101),$AY101=1,CC$510=1,$D101&lt;&gt;служ!$AF$3),0,1)</f>
        <v>1</v>
      </c>
      <c r="CD101" s="166">
        <f>IF(AND(ISBLANK(AI101),$AY101=1,CD$510=1,$D101&lt;&gt;служ!$AF$3),0,1)</f>
        <v>1</v>
      </c>
      <c r="CE101" s="166">
        <f>IF(AND(ISBLANK(AJ101),$AY101=1,CE$510=1,$D101&lt;&gt;служ!$AF$3),0,1)</f>
        <v>1</v>
      </c>
      <c r="CF101" s="166">
        <f>IF(AND(ISBLANK(AK101),$AY101=1,CF$510=1,$D101&lt;&gt;служ!$AF$3),0,1)</f>
        <v>1</v>
      </c>
      <c r="CG101" s="166">
        <f>IF(AND(ISBLANK(AL101),$AY101=1,CG$510=1,$D101&lt;&gt;служ!$AF$3),0,1)</f>
        <v>1</v>
      </c>
      <c r="CH101" s="166">
        <f>IF(AND(ISBLANK(AM101),$AY101=1,CH$510=1,$D101&lt;&gt;служ!$AF$3),0,1)</f>
        <v>1</v>
      </c>
      <c r="CI101" s="166">
        <f>IF(AND(ISBLANK(AN101),$AY101=1,CI$510=1,$D101&lt;&gt;служ!$AF$3),0,1)</f>
        <v>1</v>
      </c>
      <c r="CJ101" s="166">
        <f>IF(AND(ISBLANK(AO101),$AY101=1,CJ$510=1,$D101&lt;&gt;служ!$AF$3),0,1)</f>
        <v>1</v>
      </c>
      <c r="CK101" s="166">
        <f>IF(AND(ISBLANK(AP101),$AY101=1,CK$510=1,$D101&lt;&gt;служ!$AF$3),0,1)</f>
        <v>1</v>
      </c>
      <c r="CL101" s="166">
        <f>IF(AND(ISBLANK(AQ101),$AY101=1,CL$510=1,$D101&lt;&gt;служ!$AF$3),0,1)</f>
        <v>1</v>
      </c>
      <c r="CM101" s="166">
        <f>IF(AND(ISBLANK(AR101),$AY101=1,CM$510=1,$D101&lt;&gt;служ!$AF$3),0,1)</f>
        <v>1</v>
      </c>
      <c r="CN101" s="166">
        <f>IF(AND(ISBLANK(AS101),$AY101=1,CN$510=1,$D101&lt;&gt;служ!$AF$3),0,1)</f>
        <v>1</v>
      </c>
      <c r="CO101" s="166">
        <f>IF(AND(ISBLANK(AT101),$AY101=1,CO$510=1,$D101&lt;&gt;служ!$AF$3),0,1)</f>
        <v>1</v>
      </c>
      <c r="CP101" s="2">
        <f t="shared" si="27"/>
        <v>1</v>
      </c>
      <c r="CQ101" s="2">
        <v>1</v>
      </c>
      <c r="CR101" s="161" t="s">
        <v>452</v>
      </c>
      <c r="CS101" s="161" t="s">
        <v>359</v>
      </c>
      <c r="CT101" s="161">
        <v>5</v>
      </c>
      <c r="CU101" s="167">
        <f t="shared" si="18"/>
        <v>19</v>
      </c>
      <c r="CV101" s="28">
        <f t="shared" si="19"/>
        <v>1</v>
      </c>
      <c r="CW101" s="28">
        <f t="shared" si="20"/>
        <v>1</v>
      </c>
      <c r="CX101" s="28">
        <f t="shared" si="21"/>
        <v>1</v>
      </c>
      <c r="CY101" s="20">
        <f t="shared" si="22"/>
        <v>1</v>
      </c>
      <c r="CZ101" s="20">
        <f t="shared" si="23"/>
        <v>1</v>
      </c>
    </row>
    <row r="102" spans="2:104" s="20" customFormat="1">
      <c r="B102" s="107">
        <v>93</v>
      </c>
      <c r="C102" s="25">
        <v>6093</v>
      </c>
      <c r="D102" s="108">
        <v>4</v>
      </c>
      <c r="E102" s="168"/>
      <c r="F102" s="169"/>
      <c r="G102" s="161">
        <v>2</v>
      </c>
      <c r="H102" s="161">
        <v>1</v>
      </c>
      <c r="I102" s="161">
        <v>3</v>
      </c>
      <c r="J102" s="161">
        <v>3</v>
      </c>
      <c r="K102" s="161" t="s">
        <v>16</v>
      </c>
      <c r="L102" s="161">
        <v>1</v>
      </c>
      <c r="M102" s="161" t="s">
        <v>16</v>
      </c>
      <c r="N102" s="161">
        <v>1</v>
      </c>
      <c r="O102" s="161">
        <v>1</v>
      </c>
      <c r="P102" s="161" t="s">
        <v>16</v>
      </c>
      <c r="Q102" s="161">
        <v>2</v>
      </c>
      <c r="R102" s="161" t="s">
        <v>16</v>
      </c>
      <c r="S102" s="161">
        <v>1</v>
      </c>
      <c r="T102" s="161">
        <v>1</v>
      </c>
      <c r="U102" s="161" t="s">
        <v>426</v>
      </c>
      <c r="V102" s="161">
        <v>1</v>
      </c>
      <c r="W102" s="161">
        <v>2</v>
      </c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3">
        <f>IF(AND(AY102=0,(COUNTIF(D102:AT102,"*")+COUNTIF(D102:AT102,"&lt;9")+COUNTIF(CR102:CT102,"*")+COUNTIF(CR102:CT102,"&lt;9")-COUNTIF(D102,служ!$AF$3))&gt;0),0,1)</f>
        <v>1</v>
      </c>
      <c r="AV102" s="163">
        <f t="shared" si="24"/>
        <v>1</v>
      </c>
      <c r="AW102" s="163">
        <f t="shared" si="25"/>
        <v>1</v>
      </c>
      <c r="AX102" s="164">
        <f>IF(OR(F102="",F102=служ!$AF$3),0,1)</f>
        <v>0</v>
      </c>
      <c r="AY102" s="164">
        <f>IF(OR(D102="",D102=служ!$AF$3),0,1)</f>
        <v>1</v>
      </c>
      <c r="AZ102" s="165">
        <f t="shared" si="26"/>
        <v>1</v>
      </c>
      <c r="BA102" s="166">
        <f t="shared" si="17"/>
        <v>1</v>
      </c>
      <c r="BB102" s="166">
        <f>IF(AND(ISBLANK(G102),$AY102=1,BB$510=1,$D102&lt;&gt;служ!$AF$3),0,1)</f>
        <v>1</v>
      </c>
      <c r="BC102" s="166">
        <f>IF(AND(ISBLANK(H102),$AY102=1,BC$510=1,$D102&lt;&gt;служ!$AF$3),0,1)</f>
        <v>1</v>
      </c>
      <c r="BD102" s="166">
        <f>IF(AND(ISBLANK(I102),$AY102=1,BD$510=1,$D102&lt;&gt;служ!$AF$3),0,1)</f>
        <v>1</v>
      </c>
      <c r="BE102" s="166">
        <f>IF(AND(ISBLANK(J102),$AY102=1,BE$510=1,$D102&lt;&gt;служ!$AF$3),0,1)</f>
        <v>1</v>
      </c>
      <c r="BF102" s="166">
        <f>IF(AND(ISBLANK(K102),$AY102=1,BF$510=1,$D102&lt;&gt;служ!$AF$3,J102&lt;&gt;"X"),0,1)</f>
        <v>1</v>
      </c>
      <c r="BG102" s="166">
        <f>IF(AND(ISBLANK(L102),$AY102=1,BG$510=1,$D102&lt;&gt;служ!$AF$3),0,1)</f>
        <v>1</v>
      </c>
      <c r="BH102" s="166">
        <f>IF(AND(ISBLANK(M102),$AY102=1,BH$510=1,$D102&lt;&gt;служ!$AF$3,L102&lt;&gt;"X"),0,1)</f>
        <v>1</v>
      </c>
      <c r="BI102" s="166">
        <f>IF(AND(ISBLANK(N102),$AY102=1,BI$510=1,$D102&lt;&gt;служ!$AF$3),0,1)</f>
        <v>1</v>
      </c>
      <c r="BJ102" s="166">
        <f>IF(AND(ISBLANK(O102),$AY102=1,BJ$510=1,$D102&lt;&gt;служ!$AF$3),0,1)</f>
        <v>1</v>
      </c>
      <c r="BK102" s="166">
        <f>IF(AND(ISBLANK(P102),$AY102=1,BK$510=1,$D102&lt;&gt;служ!$AF$3,OR(N102&lt;&gt;"X",O102&lt;&gt;"X")),0,1)</f>
        <v>1</v>
      </c>
      <c r="BL102" s="166">
        <f>IF(AND(ISBLANK(Q102),$AY102=1,BL$510=1,$D102&lt;&gt;служ!$AF$3),0,1)</f>
        <v>1</v>
      </c>
      <c r="BM102" s="166">
        <f>IF(AND(ISBLANK(R102),$AY102=1,BM$510=1,$D102&lt;&gt;служ!$AF$3,Q102&lt;&gt;"X"),0,1)</f>
        <v>1</v>
      </c>
      <c r="BN102" s="166">
        <f>IF(AND(ISBLANK(S102),$AY102=1,BN$510=1,$D102&lt;&gt;служ!$AF$3),0,1)</f>
        <v>1</v>
      </c>
      <c r="BO102" s="166">
        <f>IF(AND(ISBLANK(T102),$AY102=1,BO$510=1,$D102&lt;&gt;служ!$AF$3),0,1)</f>
        <v>1</v>
      </c>
      <c r="BP102" s="166">
        <f>IF(AND(ISBLANK(U102),$AY102=1,BP$510=1,$D102&lt;&gt;служ!$AF$3,T102&lt;&gt;"X"),0,1)</f>
        <v>1</v>
      </c>
      <c r="BQ102" s="166">
        <f>IF(AND(ISBLANK(V102),$AY102=1,BQ$510=1,$D102&lt;&gt;служ!$AF$3),0,1)</f>
        <v>1</v>
      </c>
      <c r="BR102" s="166">
        <f>IF(AND(ISBLANK(W102),$AY102=1,BR$510=1,$D102&lt;&gt;служ!$AF$3),0,1)</f>
        <v>1</v>
      </c>
      <c r="BS102" s="166">
        <f>IF(AND(ISBLANK(X102),$AY102=1,BS$510=1,$D102&lt;&gt;служ!$AF$3),0,1)</f>
        <v>1</v>
      </c>
      <c r="BT102" s="166">
        <f>IF(AND(ISBLANK(Y102),$AY102=1,BT$510=1,$D102&lt;&gt;служ!$AF$3),0,1)</f>
        <v>1</v>
      </c>
      <c r="BU102" s="166">
        <f>IF(AND(ISBLANK(Z102),$AY102=1,BU$510=1,$D102&lt;&gt;служ!$AF$3),0,1)</f>
        <v>1</v>
      </c>
      <c r="BV102" s="166">
        <f>IF(AND(ISBLANK(AA102),$AY102=1,BV$510=1,$D102&lt;&gt;служ!$AF$3),0,1)</f>
        <v>1</v>
      </c>
      <c r="BW102" s="166">
        <f>IF(AND(ISBLANK(AB102),$AY102=1,BW$510=1,$D102&lt;&gt;служ!$AF$3),0,1)</f>
        <v>1</v>
      </c>
      <c r="BX102" s="166">
        <f>IF(AND(ISBLANK(AC102),$AY102=1,BX$510=1,$D102&lt;&gt;служ!$AF$3),0,1)</f>
        <v>1</v>
      </c>
      <c r="BY102" s="166">
        <f>IF(AND(ISBLANK(AD102),$AY102=1,BY$510=1,$D102&lt;&gt;служ!$AF$3),0,1)</f>
        <v>1</v>
      </c>
      <c r="BZ102" s="166">
        <f>IF(AND(ISBLANK(AE102),$AY102=1,BZ$510=1,$D102&lt;&gt;служ!$AF$3),0,1)</f>
        <v>1</v>
      </c>
      <c r="CA102" s="166">
        <f>IF(AND(ISBLANK(AF102),$AY102=1,CA$510=1,$D102&lt;&gt;служ!$AF$3),0,1)</f>
        <v>1</v>
      </c>
      <c r="CB102" s="166">
        <f>IF(AND(ISBLANK(AG102),$AY102=1,CB$510=1,$D102&lt;&gt;служ!$AF$3),0,1)</f>
        <v>1</v>
      </c>
      <c r="CC102" s="166">
        <f>IF(AND(ISBLANK(AH102),$AY102=1,CC$510=1,$D102&lt;&gt;служ!$AF$3),0,1)</f>
        <v>1</v>
      </c>
      <c r="CD102" s="166">
        <f>IF(AND(ISBLANK(AI102),$AY102=1,CD$510=1,$D102&lt;&gt;служ!$AF$3),0,1)</f>
        <v>1</v>
      </c>
      <c r="CE102" s="166">
        <f>IF(AND(ISBLANK(AJ102),$AY102=1,CE$510=1,$D102&lt;&gt;служ!$AF$3),0,1)</f>
        <v>1</v>
      </c>
      <c r="CF102" s="166">
        <f>IF(AND(ISBLANK(AK102),$AY102=1,CF$510=1,$D102&lt;&gt;служ!$AF$3),0,1)</f>
        <v>1</v>
      </c>
      <c r="CG102" s="166">
        <f>IF(AND(ISBLANK(AL102),$AY102=1,CG$510=1,$D102&lt;&gt;служ!$AF$3),0,1)</f>
        <v>1</v>
      </c>
      <c r="CH102" s="166">
        <f>IF(AND(ISBLANK(AM102),$AY102=1,CH$510=1,$D102&lt;&gt;служ!$AF$3),0,1)</f>
        <v>1</v>
      </c>
      <c r="CI102" s="166">
        <f>IF(AND(ISBLANK(AN102),$AY102=1,CI$510=1,$D102&lt;&gt;служ!$AF$3),0,1)</f>
        <v>1</v>
      </c>
      <c r="CJ102" s="166">
        <f>IF(AND(ISBLANK(AO102),$AY102=1,CJ$510=1,$D102&lt;&gt;служ!$AF$3),0,1)</f>
        <v>1</v>
      </c>
      <c r="CK102" s="166">
        <f>IF(AND(ISBLANK(AP102),$AY102=1,CK$510=1,$D102&lt;&gt;служ!$AF$3),0,1)</f>
        <v>1</v>
      </c>
      <c r="CL102" s="166">
        <f>IF(AND(ISBLANK(AQ102),$AY102=1,CL$510=1,$D102&lt;&gt;служ!$AF$3),0,1)</f>
        <v>1</v>
      </c>
      <c r="CM102" s="166">
        <f>IF(AND(ISBLANK(AR102),$AY102=1,CM$510=1,$D102&lt;&gt;служ!$AF$3),0,1)</f>
        <v>1</v>
      </c>
      <c r="CN102" s="166">
        <f>IF(AND(ISBLANK(AS102),$AY102=1,CN$510=1,$D102&lt;&gt;служ!$AF$3),0,1)</f>
        <v>1</v>
      </c>
      <c r="CO102" s="166">
        <f>IF(AND(ISBLANK(AT102),$AY102=1,CO$510=1,$D102&lt;&gt;служ!$AF$3),0,1)</f>
        <v>1</v>
      </c>
      <c r="CP102" s="2">
        <f t="shared" si="27"/>
        <v>1</v>
      </c>
      <c r="CQ102" s="2">
        <v>1</v>
      </c>
      <c r="CR102" s="161" t="s">
        <v>452</v>
      </c>
      <c r="CS102" s="161" t="s">
        <v>360</v>
      </c>
      <c r="CT102" s="161">
        <v>4</v>
      </c>
      <c r="CU102" s="167">
        <f t="shared" si="18"/>
        <v>19</v>
      </c>
      <c r="CV102" s="28">
        <f t="shared" si="19"/>
        <v>1</v>
      </c>
      <c r="CW102" s="28">
        <f t="shared" si="20"/>
        <v>1</v>
      </c>
      <c r="CX102" s="28">
        <f t="shared" si="21"/>
        <v>1</v>
      </c>
      <c r="CY102" s="20">
        <f t="shared" si="22"/>
        <v>1</v>
      </c>
      <c r="CZ102" s="20">
        <f t="shared" si="23"/>
        <v>1</v>
      </c>
    </row>
    <row r="103" spans="2:104" s="20" customFormat="1">
      <c r="B103" s="107">
        <v>94</v>
      </c>
      <c r="C103" s="25">
        <v>6094</v>
      </c>
      <c r="D103" s="108">
        <v>4</v>
      </c>
      <c r="E103" s="168"/>
      <c r="F103" s="169"/>
      <c r="G103" s="161">
        <v>1</v>
      </c>
      <c r="H103" s="161">
        <v>0</v>
      </c>
      <c r="I103" s="161">
        <v>2</v>
      </c>
      <c r="J103" s="161">
        <v>2</v>
      </c>
      <c r="K103" s="161" t="s">
        <v>16</v>
      </c>
      <c r="L103" s="161">
        <v>1</v>
      </c>
      <c r="M103" s="161" t="s">
        <v>16</v>
      </c>
      <c r="N103" s="161">
        <v>1</v>
      </c>
      <c r="O103" s="161">
        <v>2</v>
      </c>
      <c r="P103" s="161" t="s">
        <v>16</v>
      </c>
      <c r="Q103" s="161">
        <v>2</v>
      </c>
      <c r="R103" s="161" t="s">
        <v>16</v>
      </c>
      <c r="S103" s="161">
        <v>1</v>
      </c>
      <c r="T103" s="161">
        <v>1</v>
      </c>
      <c r="U103" s="161" t="s">
        <v>426</v>
      </c>
      <c r="V103" s="161">
        <v>0</v>
      </c>
      <c r="W103" s="161">
        <v>0</v>
      </c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3">
        <f>IF(AND(AY103=0,(COUNTIF(D103:AT103,"*")+COUNTIF(D103:AT103,"&lt;9")+COUNTIF(CR103:CT103,"*")+COUNTIF(CR103:CT103,"&lt;9")-COUNTIF(D103,служ!$AF$3))&gt;0),0,1)</f>
        <v>1</v>
      </c>
      <c r="AV103" s="163">
        <f t="shared" si="24"/>
        <v>1</v>
      </c>
      <c r="AW103" s="163">
        <f t="shared" si="25"/>
        <v>1</v>
      </c>
      <c r="AX103" s="164">
        <f>IF(OR(F103="",F103=служ!$AF$3),0,1)</f>
        <v>0</v>
      </c>
      <c r="AY103" s="164">
        <f>IF(OR(D103="",D103=служ!$AF$3),0,1)</f>
        <v>1</v>
      </c>
      <c r="AZ103" s="165">
        <f t="shared" si="26"/>
        <v>1</v>
      </c>
      <c r="BA103" s="166">
        <f t="shared" si="17"/>
        <v>1</v>
      </c>
      <c r="BB103" s="166">
        <f>IF(AND(ISBLANK(G103),$AY103=1,BB$510=1,$D103&lt;&gt;служ!$AF$3),0,1)</f>
        <v>1</v>
      </c>
      <c r="BC103" s="166">
        <f>IF(AND(ISBLANK(H103),$AY103=1,BC$510=1,$D103&lt;&gt;служ!$AF$3),0,1)</f>
        <v>1</v>
      </c>
      <c r="BD103" s="166">
        <f>IF(AND(ISBLANK(I103),$AY103=1,BD$510=1,$D103&lt;&gt;служ!$AF$3),0,1)</f>
        <v>1</v>
      </c>
      <c r="BE103" s="166">
        <f>IF(AND(ISBLANK(J103),$AY103=1,BE$510=1,$D103&lt;&gt;служ!$AF$3),0,1)</f>
        <v>1</v>
      </c>
      <c r="BF103" s="166">
        <f>IF(AND(ISBLANK(K103),$AY103=1,BF$510=1,$D103&lt;&gt;служ!$AF$3,J103&lt;&gt;"X"),0,1)</f>
        <v>1</v>
      </c>
      <c r="BG103" s="166">
        <f>IF(AND(ISBLANK(L103),$AY103=1,BG$510=1,$D103&lt;&gt;служ!$AF$3),0,1)</f>
        <v>1</v>
      </c>
      <c r="BH103" s="166">
        <f>IF(AND(ISBLANK(M103),$AY103=1,BH$510=1,$D103&lt;&gt;служ!$AF$3,L103&lt;&gt;"X"),0,1)</f>
        <v>1</v>
      </c>
      <c r="BI103" s="166">
        <f>IF(AND(ISBLANK(N103),$AY103=1,BI$510=1,$D103&lt;&gt;служ!$AF$3),0,1)</f>
        <v>1</v>
      </c>
      <c r="BJ103" s="166">
        <f>IF(AND(ISBLANK(O103),$AY103=1,BJ$510=1,$D103&lt;&gt;служ!$AF$3),0,1)</f>
        <v>1</v>
      </c>
      <c r="BK103" s="166">
        <f>IF(AND(ISBLANK(P103),$AY103=1,BK$510=1,$D103&lt;&gt;служ!$AF$3,OR(N103&lt;&gt;"X",O103&lt;&gt;"X")),0,1)</f>
        <v>1</v>
      </c>
      <c r="BL103" s="166">
        <f>IF(AND(ISBLANK(Q103),$AY103=1,BL$510=1,$D103&lt;&gt;служ!$AF$3),0,1)</f>
        <v>1</v>
      </c>
      <c r="BM103" s="166">
        <f>IF(AND(ISBLANK(R103),$AY103=1,BM$510=1,$D103&lt;&gt;служ!$AF$3,Q103&lt;&gt;"X"),0,1)</f>
        <v>1</v>
      </c>
      <c r="BN103" s="166">
        <f>IF(AND(ISBLANK(S103),$AY103=1,BN$510=1,$D103&lt;&gt;служ!$AF$3),0,1)</f>
        <v>1</v>
      </c>
      <c r="BO103" s="166">
        <f>IF(AND(ISBLANK(T103),$AY103=1,BO$510=1,$D103&lt;&gt;служ!$AF$3),0,1)</f>
        <v>1</v>
      </c>
      <c r="BP103" s="166">
        <f>IF(AND(ISBLANK(U103),$AY103=1,BP$510=1,$D103&lt;&gt;служ!$AF$3,T103&lt;&gt;"X"),0,1)</f>
        <v>1</v>
      </c>
      <c r="BQ103" s="166">
        <f>IF(AND(ISBLANK(V103),$AY103=1,BQ$510=1,$D103&lt;&gt;служ!$AF$3),0,1)</f>
        <v>1</v>
      </c>
      <c r="BR103" s="166">
        <f>IF(AND(ISBLANK(W103),$AY103=1,BR$510=1,$D103&lt;&gt;служ!$AF$3),0,1)</f>
        <v>1</v>
      </c>
      <c r="BS103" s="166">
        <f>IF(AND(ISBLANK(X103),$AY103=1,BS$510=1,$D103&lt;&gt;служ!$AF$3),0,1)</f>
        <v>1</v>
      </c>
      <c r="BT103" s="166">
        <f>IF(AND(ISBLANK(Y103),$AY103=1,BT$510=1,$D103&lt;&gt;служ!$AF$3),0,1)</f>
        <v>1</v>
      </c>
      <c r="BU103" s="166">
        <f>IF(AND(ISBLANK(Z103),$AY103=1,BU$510=1,$D103&lt;&gt;служ!$AF$3),0,1)</f>
        <v>1</v>
      </c>
      <c r="BV103" s="166">
        <f>IF(AND(ISBLANK(AA103),$AY103=1,BV$510=1,$D103&lt;&gt;служ!$AF$3),0,1)</f>
        <v>1</v>
      </c>
      <c r="BW103" s="166">
        <f>IF(AND(ISBLANK(AB103),$AY103=1,BW$510=1,$D103&lt;&gt;служ!$AF$3),0,1)</f>
        <v>1</v>
      </c>
      <c r="BX103" s="166">
        <f>IF(AND(ISBLANK(AC103),$AY103=1,BX$510=1,$D103&lt;&gt;служ!$AF$3),0,1)</f>
        <v>1</v>
      </c>
      <c r="BY103" s="166">
        <f>IF(AND(ISBLANK(AD103),$AY103=1,BY$510=1,$D103&lt;&gt;служ!$AF$3),0,1)</f>
        <v>1</v>
      </c>
      <c r="BZ103" s="166">
        <f>IF(AND(ISBLANK(AE103),$AY103=1,BZ$510=1,$D103&lt;&gt;служ!$AF$3),0,1)</f>
        <v>1</v>
      </c>
      <c r="CA103" s="166">
        <f>IF(AND(ISBLANK(AF103),$AY103=1,CA$510=1,$D103&lt;&gt;служ!$AF$3),0,1)</f>
        <v>1</v>
      </c>
      <c r="CB103" s="166">
        <f>IF(AND(ISBLANK(AG103),$AY103=1,CB$510=1,$D103&lt;&gt;служ!$AF$3),0,1)</f>
        <v>1</v>
      </c>
      <c r="CC103" s="166">
        <f>IF(AND(ISBLANK(AH103),$AY103=1,CC$510=1,$D103&lt;&gt;служ!$AF$3),0,1)</f>
        <v>1</v>
      </c>
      <c r="CD103" s="166">
        <f>IF(AND(ISBLANK(AI103),$AY103=1,CD$510=1,$D103&lt;&gt;служ!$AF$3),0,1)</f>
        <v>1</v>
      </c>
      <c r="CE103" s="166">
        <f>IF(AND(ISBLANK(AJ103),$AY103=1,CE$510=1,$D103&lt;&gt;служ!$AF$3),0,1)</f>
        <v>1</v>
      </c>
      <c r="CF103" s="166">
        <f>IF(AND(ISBLANK(AK103),$AY103=1,CF$510=1,$D103&lt;&gt;служ!$AF$3),0,1)</f>
        <v>1</v>
      </c>
      <c r="CG103" s="166">
        <f>IF(AND(ISBLANK(AL103),$AY103=1,CG$510=1,$D103&lt;&gt;служ!$AF$3),0,1)</f>
        <v>1</v>
      </c>
      <c r="CH103" s="166">
        <f>IF(AND(ISBLANK(AM103),$AY103=1,CH$510=1,$D103&lt;&gt;служ!$AF$3),0,1)</f>
        <v>1</v>
      </c>
      <c r="CI103" s="166">
        <f>IF(AND(ISBLANK(AN103),$AY103=1,CI$510=1,$D103&lt;&gt;служ!$AF$3),0,1)</f>
        <v>1</v>
      </c>
      <c r="CJ103" s="166">
        <f>IF(AND(ISBLANK(AO103),$AY103=1,CJ$510=1,$D103&lt;&gt;служ!$AF$3),0,1)</f>
        <v>1</v>
      </c>
      <c r="CK103" s="166">
        <f>IF(AND(ISBLANK(AP103),$AY103=1,CK$510=1,$D103&lt;&gt;служ!$AF$3),0,1)</f>
        <v>1</v>
      </c>
      <c r="CL103" s="166">
        <f>IF(AND(ISBLANK(AQ103),$AY103=1,CL$510=1,$D103&lt;&gt;служ!$AF$3),0,1)</f>
        <v>1</v>
      </c>
      <c r="CM103" s="166">
        <f>IF(AND(ISBLANK(AR103),$AY103=1,CM$510=1,$D103&lt;&gt;служ!$AF$3),0,1)</f>
        <v>1</v>
      </c>
      <c r="CN103" s="166">
        <f>IF(AND(ISBLANK(AS103),$AY103=1,CN$510=1,$D103&lt;&gt;служ!$AF$3),0,1)</f>
        <v>1</v>
      </c>
      <c r="CO103" s="166">
        <f>IF(AND(ISBLANK(AT103),$AY103=1,CO$510=1,$D103&lt;&gt;служ!$AF$3),0,1)</f>
        <v>1</v>
      </c>
      <c r="CP103" s="2">
        <f t="shared" si="27"/>
        <v>1</v>
      </c>
      <c r="CQ103" s="2">
        <v>1</v>
      </c>
      <c r="CR103" s="161" t="s">
        <v>452</v>
      </c>
      <c r="CS103" s="161" t="s">
        <v>359</v>
      </c>
      <c r="CT103" s="161">
        <v>4</v>
      </c>
      <c r="CU103" s="167">
        <f t="shared" si="18"/>
        <v>13</v>
      </c>
      <c r="CV103" s="28">
        <f t="shared" si="19"/>
        <v>1</v>
      </c>
      <c r="CW103" s="28">
        <f t="shared" si="20"/>
        <v>1</v>
      </c>
      <c r="CX103" s="28">
        <f t="shared" si="21"/>
        <v>1</v>
      </c>
      <c r="CY103" s="20">
        <f t="shared" si="22"/>
        <v>1</v>
      </c>
      <c r="CZ103" s="20">
        <f t="shared" si="23"/>
        <v>1</v>
      </c>
    </row>
    <row r="104" spans="2:104" s="20" customFormat="1">
      <c r="B104" s="107">
        <v>95</v>
      </c>
      <c r="C104" s="25">
        <v>6095</v>
      </c>
      <c r="D104" s="108">
        <v>3</v>
      </c>
      <c r="E104" s="168"/>
      <c r="F104" s="169"/>
      <c r="G104" s="161">
        <v>2</v>
      </c>
      <c r="H104" s="161">
        <v>1</v>
      </c>
      <c r="I104" s="161">
        <v>3</v>
      </c>
      <c r="J104" s="161">
        <v>3</v>
      </c>
      <c r="K104" s="161" t="s">
        <v>16</v>
      </c>
      <c r="L104" s="161">
        <v>1</v>
      </c>
      <c r="M104" s="161" t="s">
        <v>16</v>
      </c>
      <c r="N104" s="161">
        <v>1</v>
      </c>
      <c r="O104" s="161">
        <v>1</v>
      </c>
      <c r="P104" s="161" t="s">
        <v>16</v>
      </c>
      <c r="Q104" s="161">
        <v>2</v>
      </c>
      <c r="R104" s="161" t="s">
        <v>16</v>
      </c>
      <c r="S104" s="161">
        <v>1</v>
      </c>
      <c r="T104" s="161">
        <v>1</v>
      </c>
      <c r="U104" s="161" t="s">
        <v>424</v>
      </c>
      <c r="V104" s="161">
        <v>1</v>
      </c>
      <c r="W104" s="161">
        <v>1</v>
      </c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3">
        <f>IF(AND(AY104=0,(COUNTIF(D104:AT104,"*")+COUNTIF(D104:AT104,"&lt;9")+COUNTIF(CR104:CT104,"*")+COUNTIF(CR104:CT104,"&lt;9")-COUNTIF(D104,служ!$AF$3))&gt;0),0,1)</f>
        <v>1</v>
      </c>
      <c r="AV104" s="163">
        <f t="shared" si="24"/>
        <v>1</v>
      </c>
      <c r="AW104" s="163">
        <f t="shared" si="25"/>
        <v>1</v>
      </c>
      <c r="AX104" s="164">
        <f>IF(OR(F104="",F104=служ!$AF$3),0,1)</f>
        <v>0</v>
      </c>
      <c r="AY104" s="164">
        <f>IF(OR(D104="",D104=служ!$AF$3),0,1)</f>
        <v>1</v>
      </c>
      <c r="AZ104" s="165">
        <f t="shared" si="26"/>
        <v>1</v>
      </c>
      <c r="BA104" s="166">
        <f t="shared" si="17"/>
        <v>1</v>
      </c>
      <c r="BB104" s="166">
        <f>IF(AND(ISBLANK(G104),$AY104=1,BB$510=1,$D104&lt;&gt;служ!$AF$3),0,1)</f>
        <v>1</v>
      </c>
      <c r="BC104" s="166">
        <f>IF(AND(ISBLANK(H104),$AY104=1,BC$510=1,$D104&lt;&gt;служ!$AF$3),0,1)</f>
        <v>1</v>
      </c>
      <c r="BD104" s="166">
        <f>IF(AND(ISBLANK(I104),$AY104=1,BD$510=1,$D104&lt;&gt;служ!$AF$3),0,1)</f>
        <v>1</v>
      </c>
      <c r="BE104" s="166">
        <f>IF(AND(ISBLANK(J104),$AY104=1,BE$510=1,$D104&lt;&gt;служ!$AF$3),0,1)</f>
        <v>1</v>
      </c>
      <c r="BF104" s="166">
        <f>IF(AND(ISBLANK(K104),$AY104=1,BF$510=1,$D104&lt;&gt;служ!$AF$3,J104&lt;&gt;"X"),0,1)</f>
        <v>1</v>
      </c>
      <c r="BG104" s="166">
        <f>IF(AND(ISBLANK(L104),$AY104=1,BG$510=1,$D104&lt;&gt;служ!$AF$3),0,1)</f>
        <v>1</v>
      </c>
      <c r="BH104" s="166">
        <f>IF(AND(ISBLANK(M104),$AY104=1,BH$510=1,$D104&lt;&gt;служ!$AF$3,L104&lt;&gt;"X"),0,1)</f>
        <v>1</v>
      </c>
      <c r="BI104" s="166">
        <f>IF(AND(ISBLANK(N104),$AY104=1,BI$510=1,$D104&lt;&gt;служ!$AF$3),0,1)</f>
        <v>1</v>
      </c>
      <c r="BJ104" s="166">
        <f>IF(AND(ISBLANK(O104),$AY104=1,BJ$510=1,$D104&lt;&gt;служ!$AF$3),0,1)</f>
        <v>1</v>
      </c>
      <c r="BK104" s="166">
        <f>IF(AND(ISBLANK(P104),$AY104=1,BK$510=1,$D104&lt;&gt;служ!$AF$3,OR(N104&lt;&gt;"X",O104&lt;&gt;"X")),0,1)</f>
        <v>1</v>
      </c>
      <c r="BL104" s="166">
        <f>IF(AND(ISBLANK(Q104),$AY104=1,BL$510=1,$D104&lt;&gt;служ!$AF$3),0,1)</f>
        <v>1</v>
      </c>
      <c r="BM104" s="166">
        <f>IF(AND(ISBLANK(R104),$AY104=1,BM$510=1,$D104&lt;&gt;служ!$AF$3,Q104&lt;&gt;"X"),0,1)</f>
        <v>1</v>
      </c>
      <c r="BN104" s="166">
        <f>IF(AND(ISBLANK(S104),$AY104=1,BN$510=1,$D104&lt;&gt;служ!$AF$3),0,1)</f>
        <v>1</v>
      </c>
      <c r="BO104" s="166">
        <f>IF(AND(ISBLANK(T104),$AY104=1,BO$510=1,$D104&lt;&gt;служ!$AF$3),0,1)</f>
        <v>1</v>
      </c>
      <c r="BP104" s="166">
        <f>IF(AND(ISBLANK(U104),$AY104=1,BP$510=1,$D104&lt;&gt;служ!$AF$3,T104&lt;&gt;"X"),0,1)</f>
        <v>1</v>
      </c>
      <c r="BQ104" s="166">
        <f>IF(AND(ISBLANK(V104),$AY104=1,BQ$510=1,$D104&lt;&gt;служ!$AF$3),0,1)</f>
        <v>1</v>
      </c>
      <c r="BR104" s="166">
        <f>IF(AND(ISBLANK(W104),$AY104=1,BR$510=1,$D104&lt;&gt;служ!$AF$3),0,1)</f>
        <v>1</v>
      </c>
      <c r="BS104" s="166">
        <f>IF(AND(ISBLANK(X104),$AY104=1,BS$510=1,$D104&lt;&gt;служ!$AF$3),0,1)</f>
        <v>1</v>
      </c>
      <c r="BT104" s="166">
        <f>IF(AND(ISBLANK(Y104),$AY104=1,BT$510=1,$D104&lt;&gt;служ!$AF$3),0,1)</f>
        <v>1</v>
      </c>
      <c r="BU104" s="166">
        <f>IF(AND(ISBLANK(Z104),$AY104=1,BU$510=1,$D104&lt;&gt;служ!$AF$3),0,1)</f>
        <v>1</v>
      </c>
      <c r="BV104" s="166">
        <f>IF(AND(ISBLANK(AA104),$AY104=1,BV$510=1,$D104&lt;&gt;служ!$AF$3),0,1)</f>
        <v>1</v>
      </c>
      <c r="BW104" s="166">
        <f>IF(AND(ISBLANK(AB104),$AY104=1,BW$510=1,$D104&lt;&gt;служ!$AF$3),0,1)</f>
        <v>1</v>
      </c>
      <c r="BX104" s="166">
        <f>IF(AND(ISBLANK(AC104),$AY104=1,BX$510=1,$D104&lt;&gt;служ!$AF$3),0,1)</f>
        <v>1</v>
      </c>
      <c r="BY104" s="166">
        <f>IF(AND(ISBLANK(AD104),$AY104=1,BY$510=1,$D104&lt;&gt;служ!$AF$3),0,1)</f>
        <v>1</v>
      </c>
      <c r="BZ104" s="166">
        <f>IF(AND(ISBLANK(AE104),$AY104=1,BZ$510=1,$D104&lt;&gt;служ!$AF$3),0,1)</f>
        <v>1</v>
      </c>
      <c r="CA104" s="166">
        <f>IF(AND(ISBLANK(AF104),$AY104=1,CA$510=1,$D104&lt;&gt;служ!$AF$3),0,1)</f>
        <v>1</v>
      </c>
      <c r="CB104" s="166">
        <f>IF(AND(ISBLANK(AG104),$AY104=1,CB$510=1,$D104&lt;&gt;служ!$AF$3),0,1)</f>
        <v>1</v>
      </c>
      <c r="CC104" s="166">
        <f>IF(AND(ISBLANK(AH104),$AY104=1,CC$510=1,$D104&lt;&gt;служ!$AF$3),0,1)</f>
        <v>1</v>
      </c>
      <c r="CD104" s="166">
        <f>IF(AND(ISBLANK(AI104),$AY104=1,CD$510=1,$D104&lt;&gt;служ!$AF$3),0,1)</f>
        <v>1</v>
      </c>
      <c r="CE104" s="166">
        <f>IF(AND(ISBLANK(AJ104),$AY104=1,CE$510=1,$D104&lt;&gt;служ!$AF$3),0,1)</f>
        <v>1</v>
      </c>
      <c r="CF104" s="166">
        <f>IF(AND(ISBLANK(AK104),$AY104=1,CF$510=1,$D104&lt;&gt;служ!$AF$3),0,1)</f>
        <v>1</v>
      </c>
      <c r="CG104" s="166">
        <f>IF(AND(ISBLANK(AL104),$AY104=1,CG$510=1,$D104&lt;&gt;служ!$AF$3),0,1)</f>
        <v>1</v>
      </c>
      <c r="CH104" s="166">
        <f>IF(AND(ISBLANK(AM104),$AY104=1,CH$510=1,$D104&lt;&gt;служ!$AF$3),0,1)</f>
        <v>1</v>
      </c>
      <c r="CI104" s="166">
        <f>IF(AND(ISBLANK(AN104),$AY104=1,CI$510=1,$D104&lt;&gt;служ!$AF$3),0,1)</f>
        <v>1</v>
      </c>
      <c r="CJ104" s="166">
        <f>IF(AND(ISBLANK(AO104),$AY104=1,CJ$510=1,$D104&lt;&gt;служ!$AF$3),0,1)</f>
        <v>1</v>
      </c>
      <c r="CK104" s="166">
        <f>IF(AND(ISBLANK(AP104),$AY104=1,CK$510=1,$D104&lt;&gt;служ!$AF$3),0,1)</f>
        <v>1</v>
      </c>
      <c r="CL104" s="166">
        <f>IF(AND(ISBLANK(AQ104),$AY104=1,CL$510=1,$D104&lt;&gt;служ!$AF$3),0,1)</f>
        <v>1</v>
      </c>
      <c r="CM104" s="166">
        <f>IF(AND(ISBLANK(AR104),$AY104=1,CM$510=1,$D104&lt;&gt;служ!$AF$3),0,1)</f>
        <v>1</v>
      </c>
      <c r="CN104" s="166">
        <f>IF(AND(ISBLANK(AS104),$AY104=1,CN$510=1,$D104&lt;&gt;служ!$AF$3),0,1)</f>
        <v>1</v>
      </c>
      <c r="CO104" s="166">
        <f>IF(AND(ISBLANK(AT104),$AY104=1,CO$510=1,$D104&lt;&gt;служ!$AF$3),0,1)</f>
        <v>1</v>
      </c>
      <c r="CP104" s="2">
        <f t="shared" si="27"/>
        <v>1</v>
      </c>
      <c r="CQ104" s="2">
        <v>1</v>
      </c>
      <c r="CR104" s="161" t="s">
        <v>452</v>
      </c>
      <c r="CS104" s="161" t="s">
        <v>360</v>
      </c>
      <c r="CT104" s="161">
        <v>5</v>
      </c>
      <c r="CU104" s="167">
        <f t="shared" si="18"/>
        <v>18</v>
      </c>
      <c r="CV104" s="28">
        <f t="shared" si="19"/>
        <v>1</v>
      </c>
      <c r="CW104" s="28">
        <f t="shared" si="20"/>
        <v>1</v>
      </c>
      <c r="CX104" s="28">
        <f t="shared" si="21"/>
        <v>1</v>
      </c>
      <c r="CY104" s="20">
        <f t="shared" si="22"/>
        <v>1</v>
      </c>
      <c r="CZ104" s="20">
        <f t="shared" si="23"/>
        <v>1</v>
      </c>
    </row>
    <row r="105" spans="2:104" s="20" customFormat="1">
      <c r="B105" s="107">
        <v>96</v>
      </c>
      <c r="C105" s="25">
        <v>6096</v>
      </c>
      <c r="D105" s="108">
        <v>3</v>
      </c>
      <c r="E105" s="168"/>
      <c r="F105" s="169"/>
      <c r="G105" s="161">
        <v>2</v>
      </c>
      <c r="H105" s="161">
        <v>1</v>
      </c>
      <c r="I105" s="161">
        <v>3</v>
      </c>
      <c r="J105" s="161">
        <v>3</v>
      </c>
      <c r="K105" s="161" t="s">
        <v>16</v>
      </c>
      <c r="L105" s="161">
        <v>1</v>
      </c>
      <c r="M105" s="161" t="s">
        <v>16</v>
      </c>
      <c r="N105" s="161">
        <v>1</v>
      </c>
      <c r="O105" s="161">
        <v>1</v>
      </c>
      <c r="P105" s="161" t="s">
        <v>16</v>
      </c>
      <c r="Q105" s="161">
        <v>2</v>
      </c>
      <c r="R105" s="161" t="s">
        <v>16</v>
      </c>
      <c r="S105" s="161">
        <v>1</v>
      </c>
      <c r="T105" s="161">
        <v>1</v>
      </c>
      <c r="U105" s="161" t="s">
        <v>427</v>
      </c>
      <c r="V105" s="161">
        <v>1</v>
      </c>
      <c r="W105" s="161">
        <v>1</v>
      </c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3">
        <f>IF(AND(AY105=0,(COUNTIF(D105:AT105,"*")+COUNTIF(D105:AT105,"&lt;9")+COUNTIF(CR105:CT105,"*")+COUNTIF(CR105:CT105,"&lt;9")-COUNTIF(D105,служ!$AF$3))&gt;0),0,1)</f>
        <v>1</v>
      </c>
      <c r="AV105" s="163">
        <f t="shared" si="24"/>
        <v>1</v>
      </c>
      <c r="AW105" s="163">
        <f t="shared" si="25"/>
        <v>1</v>
      </c>
      <c r="AX105" s="164">
        <f>IF(OR(F105="",F105=служ!$AF$3),0,1)</f>
        <v>0</v>
      </c>
      <c r="AY105" s="164">
        <f>IF(OR(D105="",D105=служ!$AF$3),0,1)</f>
        <v>1</v>
      </c>
      <c r="AZ105" s="165">
        <f t="shared" si="26"/>
        <v>1</v>
      </c>
      <c r="BA105" s="166">
        <f t="shared" si="17"/>
        <v>1</v>
      </c>
      <c r="BB105" s="166">
        <f>IF(AND(ISBLANK(G105),$AY105=1,BB$510=1,$D105&lt;&gt;служ!$AF$3),0,1)</f>
        <v>1</v>
      </c>
      <c r="BC105" s="166">
        <f>IF(AND(ISBLANK(H105),$AY105=1,BC$510=1,$D105&lt;&gt;служ!$AF$3),0,1)</f>
        <v>1</v>
      </c>
      <c r="BD105" s="166">
        <f>IF(AND(ISBLANK(I105),$AY105=1,BD$510=1,$D105&lt;&gt;служ!$AF$3),0,1)</f>
        <v>1</v>
      </c>
      <c r="BE105" s="166">
        <f>IF(AND(ISBLANK(J105),$AY105=1,BE$510=1,$D105&lt;&gt;служ!$AF$3),0,1)</f>
        <v>1</v>
      </c>
      <c r="BF105" s="166">
        <f>IF(AND(ISBLANK(K105),$AY105=1,BF$510=1,$D105&lt;&gt;служ!$AF$3,J105&lt;&gt;"X"),0,1)</f>
        <v>1</v>
      </c>
      <c r="BG105" s="166">
        <f>IF(AND(ISBLANK(L105),$AY105=1,BG$510=1,$D105&lt;&gt;служ!$AF$3),0,1)</f>
        <v>1</v>
      </c>
      <c r="BH105" s="166">
        <f>IF(AND(ISBLANK(M105),$AY105=1,BH$510=1,$D105&lt;&gt;служ!$AF$3,L105&lt;&gt;"X"),0,1)</f>
        <v>1</v>
      </c>
      <c r="BI105" s="166">
        <f>IF(AND(ISBLANK(N105),$AY105=1,BI$510=1,$D105&lt;&gt;служ!$AF$3),0,1)</f>
        <v>1</v>
      </c>
      <c r="BJ105" s="166">
        <f>IF(AND(ISBLANK(O105),$AY105=1,BJ$510=1,$D105&lt;&gt;служ!$AF$3),0,1)</f>
        <v>1</v>
      </c>
      <c r="BK105" s="166">
        <f>IF(AND(ISBLANK(P105),$AY105=1,BK$510=1,$D105&lt;&gt;служ!$AF$3,OR(N105&lt;&gt;"X",O105&lt;&gt;"X")),0,1)</f>
        <v>1</v>
      </c>
      <c r="BL105" s="166">
        <f>IF(AND(ISBLANK(Q105),$AY105=1,BL$510=1,$D105&lt;&gt;служ!$AF$3),0,1)</f>
        <v>1</v>
      </c>
      <c r="BM105" s="166">
        <f>IF(AND(ISBLANK(R105),$AY105=1,BM$510=1,$D105&lt;&gt;служ!$AF$3,Q105&lt;&gt;"X"),0,1)</f>
        <v>1</v>
      </c>
      <c r="BN105" s="166">
        <f>IF(AND(ISBLANK(S105),$AY105=1,BN$510=1,$D105&lt;&gt;служ!$AF$3),0,1)</f>
        <v>1</v>
      </c>
      <c r="BO105" s="166">
        <f>IF(AND(ISBLANK(T105),$AY105=1,BO$510=1,$D105&lt;&gt;служ!$AF$3),0,1)</f>
        <v>1</v>
      </c>
      <c r="BP105" s="166">
        <f>IF(AND(ISBLANK(U105),$AY105=1,BP$510=1,$D105&lt;&gt;служ!$AF$3,T105&lt;&gt;"X"),0,1)</f>
        <v>1</v>
      </c>
      <c r="BQ105" s="166">
        <f>IF(AND(ISBLANK(V105),$AY105=1,BQ$510=1,$D105&lt;&gt;служ!$AF$3),0,1)</f>
        <v>1</v>
      </c>
      <c r="BR105" s="166">
        <f>IF(AND(ISBLANK(W105),$AY105=1,BR$510=1,$D105&lt;&gt;служ!$AF$3),0,1)</f>
        <v>1</v>
      </c>
      <c r="BS105" s="166">
        <f>IF(AND(ISBLANK(X105),$AY105=1,BS$510=1,$D105&lt;&gt;служ!$AF$3),0,1)</f>
        <v>1</v>
      </c>
      <c r="BT105" s="166">
        <f>IF(AND(ISBLANK(Y105),$AY105=1,BT$510=1,$D105&lt;&gt;служ!$AF$3),0,1)</f>
        <v>1</v>
      </c>
      <c r="BU105" s="166">
        <f>IF(AND(ISBLANK(Z105),$AY105=1,BU$510=1,$D105&lt;&gt;служ!$AF$3),0,1)</f>
        <v>1</v>
      </c>
      <c r="BV105" s="166">
        <f>IF(AND(ISBLANK(AA105),$AY105=1,BV$510=1,$D105&lt;&gt;служ!$AF$3),0,1)</f>
        <v>1</v>
      </c>
      <c r="BW105" s="166">
        <f>IF(AND(ISBLANK(AB105),$AY105=1,BW$510=1,$D105&lt;&gt;служ!$AF$3),0,1)</f>
        <v>1</v>
      </c>
      <c r="BX105" s="166">
        <f>IF(AND(ISBLANK(AC105),$AY105=1,BX$510=1,$D105&lt;&gt;служ!$AF$3),0,1)</f>
        <v>1</v>
      </c>
      <c r="BY105" s="166">
        <f>IF(AND(ISBLANK(AD105),$AY105=1,BY$510=1,$D105&lt;&gt;служ!$AF$3),0,1)</f>
        <v>1</v>
      </c>
      <c r="BZ105" s="166">
        <f>IF(AND(ISBLANK(AE105),$AY105=1,BZ$510=1,$D105&lt;&gt;служ!$AF$3),0,1)</f>
        <v>1</v>
      </c>
      <c r="CA105" s="166">
        <f>IF(AND(ISBLANK(AF105),$AY105=1,CA$510=1,$D105&lt;&gt;служ!$AF$3),0,1)</f>
        <v>1</v>
      </c>
      <c r="CB105" s="166">
        <f>IF(AND(ISBLANK(AG105),$AY105=1,CB$510=1,$D105&lt;&gt;служ!$AF$3),0,1)</f>
        <v>1</v>
      </c>
      <c r="CC105" s="166">
        <f>IF(AND(ISBLANK(AH105),$AY105=1,CC$510=1,$D105&lt;&gt;служ!$AF$3),0,1)</f>
        <v>1</v>
      </c>
      <c r="CD105" s="166">
        <f>IF(AND(ISBLANK(AI105),$AY105=1,CD$510=1,$D105&lt;&gt;служ!$AF$3),0,1)</f>
        <v>1</v>
      </c>
      <c r="CE105" s="166">
        <f>IF(AND(ISBLANK(AJ105),$AY105=1,CE$510=1,$D105&lt;&gt;служ!$AF$3),0,1)</f>
        <v>1</v>
      </c>
      <c r="CF105" s="166">
        <f>IF(AND(ISBLANK(AK105),$AY105=1,CF$510=1,$D105&lt;&gt;служ!$AF$3),0,1)</f>
        <v>1</v>
      </c>
      <c r="CG105" s="166">
        <f>IF(AND(ISBLANK(AL105),$AY105=1,CG$510=1,$D105&lt;&gt;служ!$AF$3),0,1)</f>
        <v>1</v>
      </c>
      <c r="CH105" s="166">
        <f>IF(AND(ISBLANK(AM105),$AY105=1,CH$510=1,$D105&lt;&gt;служ!$AF$3),0,1)</f>
        <v>1</v>
      </c>
      <c r="CI105" s="166">
        <f>IF(AND(ISBLANK(AN105),$AY105=1,CI$510=1,$D105&lt;&gt;служ!$AF$3),0,1)</f>
        <v>1</v>
      </c>
      <c r="CJ105" s="166">
        <f>IF(AND(ISBLANK(AO105),$AY105=1,CJ$510=1,$D105&lt;&gt;служ!$AF$3),0,1)</f>
        <v>1</v>
      </c>
      <c r="CK105" s="166">
        <f>IF(AND(ISBLANK(AP105),$AY105=1,CK$510=1,$D105&lt;&gt;служ!$AF$3),0,1)</f>
        <v>1</v>
      </c>
      <c r="CL105" s="166">
        <f>IF(AND(ISBLANK(AQ105),$AY105=1,CL$510=1,$D105&lt;&gt;служ!$AF$3),0,1)</f>
        <v>1</v>
      </c>
      <c r="CM105" s="166">
        <f>IF(AND(ISBLANK(AR105),$AY105=1,CM$510=1,$D105&lt;&gt;служ!$AF$3),0,1)</f>
        <v>1</v>
      </c>
      <c r="CN105" s="166">
        <f>IF(AND(ISBLANK(AS105),$AY105=1,CN$510=1,$D105&lt;&gt;служ!$AF$3),0,1)</f>
        <v>1</v>
      </c>
      <c r="CO105" s="166">
        <f>IF(AND(ISBLANK(AT105),$AY105=1,CO$510=1,$D105&lt;&gt;служ!$AF$3),0,1)</f>
        <v>1</v>
      </c>
      <c r="CP105" s="2">
        <f t="shared" si="27"/>
        <v>1</v>
      </c>
      <c r="CQ105" s="2">
        <v>1</v>
      </c>
      <c r="CR105" s="161" t="s">
        <v>452</v>
      </c>
      <c r="CS105" s="161" t="s">
        <v>359</v>
      </c>
      <c r="CT105" s="161">
        <v>5</v>
      </c>
      <c r="CU105" s="167">
        <f t="shared" si="18"/>
        <v>18</v>
      </c>
      <c r="CV105" s="28">
        <f t="shared" si="19"/>
        <v>1</v>
      </c>
      <c r="CW105" s="28">
        <f t="shared" si="20"/>
        <v>1</v>
      </c>
      <c r="CX105" s="28">
        <f t="shared" si="21"/>
        <v>1</v>
      </c>
      <c r="CY105" s="20">
        <f t="shared" si="22"/>
        <v>1</v>
      </c>
      <c r="CZ105" s="20">
        <f t="shared" si="23"/>
        <v>1</v>
      </c>
    </row>
    <row r="106" spans="2:104" s="20" customFormat="1">
      <c r="B106" s="107">
        <v>97</v>
      </c>
      <c r="C106" s="25">
        <v>6097</v>
      </c>
      <c r="D106" s="108">
        <v>3</v>
      </c>
      <c r="E106" s="168"/>
      <c r="F106" s="169"/>
      <c r="G106" s="161">
        <v>2</v>
      </c>
      <c r="H106" s="161">
        <v>1</v>
      </c>
      <c r="I106" s="161">
        <v>3</v>
      </c>
      <c r="J106" s="161">
        <v>3</v>
      </c>
      <c r="K106" s="161" t="s">
        <v>16</v>
      </c>
      <c r="L106" s="161">
        <v>1</v>
      </c>
      <c r="M106" s="161" t="s">
        <v>16</v>
      </c>
      <c r="N106" s="161">
        <v>1</v>
      </c>
      <c r="O106" s="161">
        <v>2</v>
      </c>
      <c r="P106" s="161" t="s">
        <v>16</v>
      </c>
      <c r="Q106" s="161">
        <v>0</v>
      </c>
      <c r="R106" s="161" t="s">
        <v>16</v>
      </c>
      <c r="S106" s="161">
        <v>1</v>
      </c>
      <c r="T106" s="161">
        <v>1</v>
      </c>
      <c r="U106" s="161" t="s">
        <v>427</v>
      </c>
      <c r="V106" s="161">
        <v>1</v>
      </c>
      <c r="W106" s="161">
        <v>2</v>
      </c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3">
        <f>IF(AND(AY106=0,(COUNTIF(D106:AT106,"*")+COUNTIF(D106:AT106,"&lt;9")+COUNTIF(CR106:CT106,"*")+COUNTIF(CR106:CT106,"&lt;9")-COUNTIF(D106,служ!$AF$3))&gt;0),0,1)</f>
        <v>1</v>
      </c>
      <c r="AV106" s="163">
        <f t="shared" si="24"/>
        <v>1</v>
      </c>
      <c r="AW106" s="163">
        <f t="shared" si="25"/>
        <v>1</v>
      </c>
      <c r="AX106" s="164">
        <f>IF(OR(F106="",F106=служ!$AF$3),0,1)</f>
        <v>0</v>
      </c>
      <c r="AY106" s="164">
        <f>IF(OR(D106="",D106=служ!$AF$3),0,1)</f>
        <v>1</v>
      </c>
      <c r="AZ106" s="165">
        <f t="shared" si="26"/>
        <v>1</v>
      </c>
      <c r="BA106" s="166">
        <f t="shared" si="17"/>
        <v>1</v>
      </c>
      <c r="BB106" s="166">
        <f>IF(AND(ISBLANK(G106),$AY106=1,BB$510=1,$D106&lt;&gt;служ!$AF$3),0,1)</f>
        <v>1</v>
      </c>
      <c r="BC106" s="166">
        <f>IF(AND(ISBLANK(H106),$AY106=1,BC$510=1,$D106&lt;&gt;служ!$AF$3),0,1)</f>
        <v>1</v>
      </c>
      <c r="BD106" s="166">
        <f>IF(AND(ISBLANK(I106),$AY106=1,BD$510=1,$D106&lt;&gt;служ!$AF$3),0,1)</f>
        <v>1</v>
      </c>
      <c r="BE106" s="166">
        <f>IF(AND(ISBLANK(J106),$AY106=1,BE$510=1,$D106&lt;&gt;служ!$AF$3),0,1)</f>
        <v>1</v>
      </c>
      <c r="BF106" s="166">
        <f>IF(AND(ISBLANK(K106),$AY106=1,BF$510=1,$D106&lt;&gt;служ!$AF$3,J106&lt;&gt;"X"),0,1)</f>
        <v>1</v>
      </c>
      <c r="BG106" s="166">
        <f>IF(AND(ISBLANK(L106),$AY106=1,BG$510=1,$D106&lt;&gt;служ!$AF$3),0,1)</f>
        <v>1</v>
      </c>
      <c r="BH106" s="166">
        <f>IF(AND(ISBLANK(M106),$AY106=1,BH$510=1,$D106&lt;&gt;служ!$AF$3,L106&lt;&gt;"X"),0,1)</f>
        <v>1</v>
      </c>
      <c r="BI106" s="166">
        <f>IF(AND(ISBLANK(N106),$AY106=1,BI$510=1,$D106&lt;&gt;служ!$AF$3),0,1)</f>
        <v>1</v>
      </c>
      <c r="BJ106" s="166">
        <f>IF(AND(ISBLANK(O106),$AY106=1,BJ$510=1,$D106&lt;&gt;служ!$AF$3),0,1)</f>
        <v>1</v>
      </c>
      <c r="BK106" s="166">
        <f>IF(AND(ISBLANK(P106),$AY106=1,BK$510=1,$D106&lt;&gt;служ!$AF$3,OR(N106&lt;&gt;"X",O106&lt;&gt;"X")),0,1)</f>
        <v>1</v>
      </c>
      <c r="BL106" s="166">
        <f>IF(AND(ISBLANK(Q106),$AY106=1,BL$510=1,$D106&lt;&gt;служ!$AF$3),0,1)</f>
        <v>1</v>
      </c>
      <c r="BM106" s="166">
        <f>IF(AND(ISBLANK(R106),$AY106=1,BM$510=1,$D106&lt;&gt;служ!$AF$3,Q106&lt;&gt;"X"),0,1)</f>
        <v>1</v>
      </c>
      <c r="BN106" s="166">
        <f>IF(AND(ISBLANK(S106),$AY106=1,BN$510=1,$D106&lt;&gt;служ!$AF$3),0,1)</f>
        <v>1</v>
      </c>
      <c r="BO106" s="166">
        <f>IF(AND(ISBLANK(T106),$AY106=1,BO$510=1,$D106&lt;&gt;служ!$AF$3),0,1)</f>
        <v>1</v>
      </c>
      <c r="BP106" s="166">
        <f>IF(AND(ISBLANK(U106),$AY106=1,BP$510=1,$D106&lt;&gt;служ!$AF$3,T106&lt;&gt;"X"),0,1)</f>
        <v>1</v>
      </c>
      <c r="BQ106" s="166">
        <f>IF(AND(ISBLANK(V106),$AY106=1,BQ$510=1,$D106&lt;&gt;служ!$AF$3),0,1)</f>
        <v>1</v>
      </c>
      <c r="BR106" s="166">
        <f>IF(AND(ISBLANK(W106),$AY106=1,BR$510=1,$D106&lt;&gt;служ!$AF$3),0,1)</f>
        <v>1</v>
      </c>
      <c r="BS106" s="166">
        <f>IF(AND(ISBLANK(X106),$AY106=1,BS$510=1,$D106&lt;&gt;служ!$AF$3),0,1)</f>
        <v>1</v>
      </c>
      <c r="BT106" s="166">
        <f>IF(AND(ISBLANK(Y106),$AY106=1,BT$510=1,$D106&lt;&gt;служ!$AF$3),0,1)</f>
        <v>1</v>
      </c>
      <c r="BU106" s="166">
        <f>IF(AND(ISBLANK(Z106),$AY106=1,BU$510=1,$D106&lt;&gt;служ!$AF$3),0,1)</f>
        <v>1</v>
      </c>
      <c r="BV106" s="166">
        <f>IF(AND(ISBLANK(AA106),$AY106=1,BV$510=1,$D106&lt;&gt;служ!$AF$3),0,1)</f>
        <v>1</v>
      </c>
      <c r="BW106" s="166">
        <f>IF(AND(ISBLANK(AB106),$AY106=1,BW$510=1,$D106&lt;&gt;служ!$AF$3),0,1)</f>
        <v>1</v>
      </c>
      <c r="BX106" s="166">
        <f>IF(AND(ISBLANK(AC106),$AY106=1,BX$510=1,$D106&lt;&gt;служ!$AF$3),0,1)</f>
        <v>1</v>
      </c>
      <c r="BY106" s="166">
        <f>IF(AND(ISBLANK(AD106),$AY106=1,BY$510=1,$D106&lt;&gt;служ!$AF$3),0,1)</f>
        <v>1</v>
      </c>
      <c r="BZ106" s="166">
        <f>IF(AND(ISBLANK(AE106),$AY106=1,BZ$510=1,$D106&lt;&gt;служ!$AF$3),0,1)</f>
        <v>1</v>
      </c>
      <c r="CA106" s="166">
        <f>IF(AND(ISBLANK(AF106),$AY106=1,CA$510=1,$D106&lt;&gt;служ!$AF$3),0,1)</f>
        <v>1</v>
      </c>
      <c r="CB106" s="166">
        <f>IF(AND(ISBLANK(AG106),$AY106=1,CB$510=1,$D106&lt;&gt;служ!$AF$3),0,1)</f>
        <v>1</v>
      </c>
      <c r="CC106" s="166">
        <f>IF(AND(ISBLANK(AH106),$AY106=1,CC$510=1,$D106&lt;&gt;служ!$AF$3),0,1)</f>
        <v>1</v>
      </c>
      <c r="CD106" s="166">
        <f>IF(AND(ISBLANK(AI106),$AY106=1,CD$510=1,$D106&lt;&gt;служ!$AF$3),0,1)</f>
        <v>1</v>
      </c>
      <c r="CE106" s="166">
        <f>IF(AND(ISBLANK(AJ106),$AY106=1,CE$510=1,$D106&lt;&gt;служ!$AF$3),0,1)</f>
        <v>1</v>
      </c>
      <c r="CF106" s="166">
        <f>IF(AND(ISBLANK(AK106),$AY106=1,CF$510=1,$D106&lt;&gt;служ!$AF$3),0,1)</f>
        <v>1</v>
      </c>
      <c r="CG106" s="166">
        <f>IF(AND(ISBLANK(AL106),$AY106=1,CG$510=1,$D106&lt;&gt;служ!$AF$3),0,1)</f>
        <v>1</v>
      </c>
      <c r="CH106" s="166">
        <f>IF(AND(ISBLANK(AM106),$AY106=1,CH$510=1,$D106&lt;&gt;служ!$AF$3),0,1)</f>
        <v>1</v>
      </c>
      <c r="CI106" s="166">
        <f>IF(AND(ISBLANK(AN106),$AY106=1,CI$510=1,$D106&lt;&gt;служ!$AF$3),0,1)</f>
        <v>1</v>
      </c>
      <c r="CJ106" s="166">
        <f>IF(AND(ISBLANK(AO106),$AY106=1,CJ$510=1,$D106&lt;&gt;служ!$AF$3),0,1)</f>
        <v>1</v>
      </c>
      <c r="CK106" s="166">
        <f>IF(AND(ISBLANK(AP106),$AY106=1,CK$510=1,$D106&lt;&gt;служ!$AF$3),0,1)</f>
        <v>1</v>
      </c>
      <c r="CL106" s="166">
        <f>IF(AND(ISBLANK(AQ106),$AY106=1,CL$510=1,$D106&lt;&gt;служ!$AF$3),0,1)</f>
        <v>1</v>
      </c>
      <c r="CM106" s="166">
        <f>IF(AND(ISBLANK(AR106),$AY106=1,CM$510=1,$D106&lt;&gt;служ!$AF$3),0,1)</f>
        <v>1</v>
      </c>
      <c r="CN106" s="166">
        <f>IF(AND(ISBLANK(AS106),$AY106=1,CN$510=1,$D106&lt;&gt;служ!$AF$3),0,1)</f>
        <v>1</v>
      </c>
      <c r="CO106" s="166">
        <f>IF(AND(ISBLANK(AT106),$AY106=1,CO$510=1,$D106&lt;&gt;служ!$AF$3),0,1)</f>
        <v>1</v>
      </c>
      <c r="CP106" s="2">
        <f t="shared" si="27"/>
        <v>1</v>
      </c>
      <c r="CQ106" s="2">
        <v>1</v>
      </c>
      <c r="CR106" s="161" t="s">
        <v>452</v>
      </c>
      <c r="CS106" s="161" t="s">
        <v>360</v>
      </c>
      <c r="CT106" s="161">
        <v>5</v>
      </c>
      <c r="CU106" s="167">
        <f t="shared" si="18"/>
        <v>18</v>
      </c>
      <c r="CV106" s="28">
        <f t="shared" si="19"/>
        <v>1</v>
      </c>
      <c r="CW106" s="28">
        <f t="shared" si="20"/>
        <v>1</v>
      </c>
      <c r="CX106" s="28">
        <f t="shared" si="21"/>
        <v>1</v>
      </c>
      <c r="CY106" s="20">
        <f t="shared" si="22"/>
        <v>1</v>
      </c>
      <c r="CZ106" s="20">
        <f t="shared" si="23"/>
        <v>1</v>
      </c>
    </row>
    <row r="107" spans="2:104" s="20" customFormat="1">
      <c r="B107" s="107">
        <v>98</v>
      </c>
      <c r="C107" s="25">
        <v>6098</v>
      </c>
      <c r="D107" s="108">
        <v>3</v>
      </c>
      <c r="E107" s="168"/>
      <c r="F107" s="169"/>
      <c r="G107" s="161">
        <v>2</v>
      </c>
      <c r="H107" s="161">
        <v>1</v>
      </c>
      <c r="I107" s="161">
        <v>3</v>
      </c>
      <c r="J107" s="161">
        <v>1</v>
      </c>
      <c r="K107" s="161" t="s">
        <v>16</v>
      </c>
      <c r="L107" s="161">
        <v>1</v>
      </c>
      <c r="M107" s="161" t="s">
        <v>16</v>
      </c>
      <c r="N107" s="161">
        <v>1</v>
      </c>
      <c r="O107" s="161">
        <v>1</v>
      </c>
      <c r="P107" s="161" t="s">
        <v>16</v>
      </c>
      <c r="Q107" s="161">
        <v>0</v>
      </c>
      <c r="R107" s="161" t="s">
        <v>16</v>
      </c>
      <c r="S107" s="161">
        <v>1</v>
      </c>
      <c r="T107" s="161">
        <v>0</v>
      </c>
      <c r="U107" s="161" t="s">
        <v>427</v>
      </c>
      <c r="V107" s="161">
        <v>1</v>
      </c>
      <c r="W107" s="161">
        <v>2</v>
      </c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3">
        <f>IF(AND(AY107=0,(COUNTIF(D107:AT107,"*")+COUNTIF(D107:AT107,"&lt;9")+COUNTIF(CR107:CT107,"*")+COUNTIF(CR107:CT107,"&lt;9")-COUNTIF(D107,служ!$AF$3))&gt;0),0,1)</f>
        <v>1</v>
      </c>
      <c r="AV107" s="163">
        <f t="shared" si="24"/>
        <v>1</v>
      </c>
      <c r="AW107" s="163">
        <f t="shared" si="25"/>
        <v>1</v>
      </c>
      <c r="AX107" s="164">
        <f>IF(OR(F107="",F107=служ!$AF$3),0,1)</f>
        <v>0</v>
      </c>
      <c r="AY107" s="164">
        <f>IF(OR(D107="",D107=служ!$AF$3),0,1)</f>
        <v>1</v>
      </c>
      <c r="AZ107" s="165">
        <f t="shared" si="26"/>
        <v>1</v>
      </c>
      <c r="BA107" s="166">
        <f t="shared" si="17"/>
        <v>1</v>
      </c>
      <c r="BB107" s="166">
        <f>IF(AND(ISBLANK(G107),$AY107=1,BB$510=1,$D107&lt;&gt;служ!$AF$3),0,1)</f>
        <v>1</v>
      </c>
      <c r="BC107" s="166">
        <f>IF(AND(ISBLANK(H107),$AY107=1,BC$510=1,$D107&lt;&gt;служ!$AF$3),0,1)</f>
        <v>1</v>
      </c>
      <c r="BD107" s="166">
        <f>IF(AND(ISBLANK(I107),$AY107=1,BD$510=1,$D107&lt;&gt;служ!$AF$3),0,1)</f>
        <v>1</v>
      </c>
      <c r="BE107" s="166">
        <f>IF(AND(ISBLANK(J107),$AY107=1,BE$510=1,$D107&lt;&gt;служ!$AF$3),0,1)</f>
        <v>1</v>
      </c>
      <c r="BF107" s="166">
        <f>IF(AND(ISBLANK(K107),$AY107=1,BF$510=1,$D107&lt;&gt;служ!$AF$3,J107&lt;&gt;"X"),0,1)</f>
        <v>1</v>
      </c>
      <c r="BG107" s="166">
        <f>IF(AND(ISBLANK(L107),$AY107=1,BG$510=1,$D107&lt;&gt;служ!$AF$3),0,1)</f>
        <v>1</v>
      </c>
      <c r="BH107" s="166">
        <f>IF(AND(ISBLANK(M107),$AY107=1,BH$510=1,$D107&lt;&gt;служ!$AF$3,L107&lt;&gt;"X"),0,1)</f>
        <v>1</v>
      </c>
      <c r="BI107" s="166">
        <f>IF(AND(ISBLANK(N107),$AY107=1,BI$510=1,$D107&lt;&gt;служ!$AF$3),0,1)</f>
        <v>1</v>
      </c>
      <c r="BJ107" s="166">
        <f>IF(AND(ISBLANK(O107),$AY107=1,BJ$510=1,$D107&lt;&gt;служ!$AF$3),0,1)</f>
        <v>1</v>
      </c>
      <c r="BK107" s="166">
        <f>IF(AND(ISBLANK(P107),$AY107=1,BK$510=1,$D107&lt;&gt;служ!$AF$3,OR(N107&lt;&gt;"X",O107&lt;&gt;"X")),0,1)</f>
        <v>1</v>
      </c>
      <c r="BL107" s="166">
        <f>IF(AND(ISBLANK(Q107),$AY107=1,BL$510=1,$D107&lt;&gt;служ!$AF$3),0,1)</f>
        <v>1</v>
      </c>
      <c r="BM107" s="166">
        <f>IF(AND(ISBLANK(R107),$AY107=1,BM$510=1,$D107&lt;&gt;служ!$AF$3,Q107&lt;&gt;"X"),0,1)</f>
        <v>1</v>
      </c>
      <c r="BN107" s="166">
        <f>IF(AND(ISBLANK(S107),$AY107=1,BN$510=1,$D107&lt;&gt;служ!$AF$3),0,1)</f>
        <v>1</v>
      </c>
      <c r="BO107" s="166">
        <f>IF(AND(ISBLANK(T107),$AY107=1,BO$510=1,$D107&lt;&gt;служ!$AF$3),0,1)</f>
        <v>1</v>
      </c>
      <c r="BP107" s="166">
        <f>IF(AND(ISBLANK(U107),$AY107=1,BP$510=1,$D107&lt;&gt;служ!$AF$3,T107&lt;&gt;"X"),0,1)</f>
        <v>1</v>
      </c>
      <c r="BQ107" s="166">
        <f>IF(AND(ISBLANK(V107),$AY107=1,BQ$510=1,$D107&lt;&gt;служ!$AF$3),0,1)</f>
        <v>1</v>
      </c>
      <c r="BR107" s="166">
        <f>IF(AND(ISBLANK(W107),$AY107=1,BR$510=1,$D107&lt;&gt;служ!$AF$3),0,1)</f>
        <v>1</v>
      </c>
      <c r="BS107" s="166">
        <f>IF(AND(ISBLANK(X107),$AY107=1,BS$510=1,$D107&lt;&gt;служ!$AF$3),0,1)</f>
        <v>1</v>
      </c>
      <c r="BT107" s="166">
        <f>IF(AND(ISBLANK(Y107),$AY107=1,BT$510=1,$D107&lt;&gt;служ!$AF$3),0,1)</f>
        <v>1</v>
      </c>
      <c r="BU107" s="166">
        <f>IF(AND(ISBLANK(Z107),$AY107=1,BU$510=1,$D107&lt;&gt;служ!$AF$3),0,1)</f>
        <v>1</v>
      </c>
      <c r="BV107" s="166">
        <f>IF(AND(ISBLANK(AA107),$AY107=1,BV$510=1,$D107&lt;&gt;служ!$AF$3),0,1)</f>
        <v>1</v>
      </c>
      <c r="BW107" s="166">
        <f>IF(AND(ISBLANK(AB107),$AY107=1,BW$510=1,$D107&lt;&gt;служ!$AF$3),0,1)</f>
        <v>1</v>
      </c>
      <c r="BX107" s="166">
        <f>IF(AND(ISBLANK(AC107),$AY107=1,BX$510=1,$D107&lt;&gt;служ!$AF$3),0,1)</f>
        <v>1</v>
      </c>
      <c r="BY107" s="166">
        <f>IF(AND(ISBLANK(AD107),$AY107=1,BY$510=1,$D107&lt;&gt;служ!$AF$3),0,1)</f>
        <v>1</v>
      </c>
      <c r="BZ107" s="166">
        <f>IF(AND(ISBLANK(AE107),$AY107=1,BZ$510=1,$D107&lt;&gt;служ!$AF$3),0,1)</f>
        <v>1</v>
      </c>
      <c r="CA107" s="166">
        <f>IF(AND(ISBLANK(AF107),$AY107=1,CA$510=1,$D107&lt;&gt;служ!$AF$3),0,1)</f>
        <v>1</v>
      </c>
      <c r="CB107" s="166">
        <f>IF(AND(ISBLANK(AG107),$AY107=1,CB$510=1,$D107&lt;&gt;служ!$AF$3),0,1)</f>
        <v>1</v>
      </c>
      <c r="CC107" s="166">
        <f>IF(AND(ISBLANK(AH107),$AY107=1,CC$510=1,$D107&lt;&gt;служ!$AF$3),0,1)</f>
        <v>1</v>
      </c>
      <c r="CD107" s="166">
        <f>IF(AND(ISBLANK(AI107),$AY107=1,CD$510=1,$D107&lt;&gt;служ!$AF$3),0,1)</f>
        <v>1</v>
      </c>
      <c r="CE107" s="166">
        <f>IF(AND(ISBLANK(AJ107),$AY107=1,CE$510=1,$D107&lt;&gt;служ!$AF$3),0,1)</f>
        <v>1</v>
      </c>
      <c r="CF107" s="166">
        <f>IF(AND(ISBLANK(AK107),$AY107=1,CF$510=1,$D107&lt;&gt;служ!$AF$3),0,1)</f>
        <v>1</v>
      </c>
      <c r="CG107" s="166">
        <f>IF(AND(ISBLANK(AL107),$AY107=1,CG$510=1,$D107&lt;&gt;служ!$AF$3),0,1)</f>
        <v>1</v>
      </c>
      <c r="CH107" s="166">
        <f>IF(AND(ISBLANK(AM107),$AY107=1,CH$510=1,$D107&lt;&gt;служ!$AF$3),0,1)</f>
        <v>1</v>
      </c>
      <c r="CI107" s="166">
        <f>IF(AND(ISBLANK(AN107),$AY107=1,CI$510=1,$D107&lt;&gt;служ!$AF$3),0,1)</f>
        <v>1</v>
      </c>
      <c r="CJ107" s="166">
        <f>IF(AND(ISBLANK(AO107),$AY107=1,CJ$510=1,$D107&lt;&gt;служ!$AF$3),0,1)</f>
        <v>1</v>
      </c>
      <c r="CK107" s="166">
        <f>IF(AND(ISBLANK(AP107),$AY107=1,CK$510=1,$D107&lt;&gt;служ!$AF$3),0,1)</f>
        <v>1</v>
      </c>
      <c r="CL107" s="166">
        <f>IF(AND(ISBLANK(AQ107),$AY107=1,CL$510=1,$D107&lt;&gt;служ!$AF$3),0,1)</f>
        <v>1</v>
      </c>
      <c r="CM107" s="166">
        <f>IF(AND(ISBLANK(AR107),$AY107=1,CM$510=1,$D107&lt;&gt;служ!$AF$3),0,1)</f>
        <v>1</v>
      </c>
      <c r="CN107" s="166">
        <f>IF(AND(ISBLANK(AS107),$AY107=1,CN$510=1,$D107&lt;&gt;служ!$AF$3),0,1)</f>
        <v>1</v>
      </c>
      <c r="CO107" s="166">
        <f>IF(AND(ISBLANK(AT107),$AY107=1,CO$510=1,$D107&lt;&gt;служ!$AF$3),0,1)</f>
        <v>1</v>
      </c>
      <c r="CP107" s="2">
        <f t="shared" si="27"/>
        <v>1</v>
      </c>
      <c r="CQ107" s="2">
        <v>1</v>
      </c>
      <c r="CR107" s="161" t="s">
        <v>452</v>
      </c>
      <c r="CS107" s="161" t="s">
        <v>360</v>
      </c>
      <c r="CT107" s="161">
        <v>4</v>
      </c>
      <c r="CU107" s="167">
        <f t="shared" si="18"/>
        <v>14</v>
      </c>
      <c r="CV107" s="28">
        <f t="shared" si="19"/>
        <v>1</v>
      </c>
      <c r="CW107" s="28">
        <f t="shared" si="20"/>
        <v>1</v>
      </c>
      <c r="CX107" s="28">
        <f t="shared" si="21"/>
        <v>1</v>
      </c>
      <c r="CY107" s="20">
        <f t="shared" si="22"/>
        <v>1</v>
      </c>
      <c r="CZ107" s="20">
        <f t="shared" si="23"/>
        <v>1</v>
      </c>
    </row>
    <row r="108" spans="2:104" s="20" customFormat="1">
      <c r="B108" s="107">
        <v>99</v>
      </c>
      <c r="C108" s="25">
        <v>6099</v>
      </c>
      <c r="D108" s="108">
        <v>4</v>
      </c>
      <c r="E108" s="168"/>
      <c r="F108" s="169"/>
      <c r="G108" s="161">
        <v>1</v>
      </c>
      <c r="H108" s="161">
        <v>1</v>
      </c>
      <c r="I108" s="161">
        <v>2</v>
      </c>
      <c r="J108" s="161">
        <v>1</v>
      </c>
      <c r="K108" s="161" t="s">
        <v>16</v>
      </c>
      <c r="L108" s="161">
        <v>1</v>
      </c>
      <c r="M108" s="161" t="s">
        <v>18</v>
      </c>
      <c r="N108" s="161">
        <v>1</v>
      </c>
      <c r="O108" s="161">
        <v>1</v>
      </c>
      <c r="P108" s="161" t="s">
        <v>16</v>
      </c>
      <c r="Q108" s="161">
        <v>2</v>
      </c>
      <c r="R108" s="161" t="s">
        <v>19</v>
      </c>
      <c r="S108" s="161">
        <v>1</v>
      </c>
      <c r="T108" s="161">
        <v>1</v>
      </c>
      <c r="U108" s="161" t="s">
        <v>427</v>
      </c>
      <c r="V108" s="161">
        <v>1</v>
      </c>
      <c r="W108" s="161">
        <v>2</v>
      </c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3">
        <f>IF(AND(AY108=0,(COUNTIF(D108:AT108,"*")+COUNTIF(D108:AT108,"&lt;9")+COUNTIF(CR108:CT108,"*")+COUNTIF(CR108:CT108,"&lt;9")-COUNTIF(D108,служ!$AF$3))&gt;0),0,1)</f>
        <v>1</v>
      </c>
      <c r="AV108" s="163">
        <f t="shared" si="24"/>
        <v>1</v>
      </c>
      <c r="AW108" s="163">
        <f t="shared" si="25"/>
        <v>1</v>
      </c>
      <c r="AX108" s="164">
        <f>IF(OR(F108="",F108=служ!$AF$3),0,1)</f>
        <v>0</v>
      </c>
      <c r="AY108" s="164">
        <f>IF(OR(D108="",D108=служ!$AF$3),0,1)</f>
        <v>1</v>
      </c>
      <c r="AZ108" s="165">
        <f t="shared" si="26"/>
        <v>1</v>
      </c>
      <c r="BA108" s="166">
        <f t="shared" si="17"/>
        <v>1</v>
      </c>
      <c r="BB108" s="166">
        <f>IF(AND(ISBLANK(G108),$AY108=1,BB$510=1,$D108&lt;&gt;служ!$AF$3),0,1)</f>
        <v>1</v>
      </c>
      <c r="BC108" s="166">
        <f>IF(AND(ISBLANK(H108),$AY108=1,BC$510=1,$D108&lt;&gt;служ!$AF$3),0,1)</f>
        <v>1</v>
      </c>
      <c r="BD108" s="166">
        <f>IF(AND(ISBLANK(I108),$AY108=1,BD$510=1,$D108&lt;&gt;служ!$AF$3),0,1)</f>
        <v>1</v>
      </c>
      <c r="BE108" s="166">
        <f>IF(AND(ISBLANK(J108),$AY108=1,BE$510=1,$D108&lt;&gt;служ!$AF$3),0,1)</f>
        <v>1</v>
      </c>
      <c r="BF108" s="166">
        <f>IF(AND(ISBLANK(K108),$AY108=1,BF$510=1,$D108&lt;&gt;служ!$AF$3,J108&lt;&gt;"X"),0,1)</f>
        <v>1</v>
      </c>
      <c r="BG108" s="166">
        <f>IF(AND(ISBLANK(L108),$AY108=1,BG$510=1,$D108&lt;&gt;служ!$AF$3),0,1)</f>
        <v>1</v>
      </c>
      <c r="BH108" s="166">
        <f>IF(AND(ISBLANK(M108),$AY108=1,BH$510=1,$D108&lt;&gt;служ!$AF$3,L108&lt;&gt;"X"),0,1)</f>
        <v>1</v>
      </c>
      <c r="BI108" s="166">
        <f>IF(AND(ISBLANK(N108),$AY108=1,BI$510=1,$D108&lt;&gt;служ!$AF$3),0,1)</f>
        <v>1</v>
      </c>
      <c r="BJ108" s="166">
        <f>IF(AND(ISBLANK(O108),$AY108=1,BJ$510=1,$D108&lt;&gt;служ!$AF$3),0,1)</f>
        <v>1</v>
      </c>
      <c r="BK108" s="166">
        <f>IF(AND(ISBLANK(P108),$AY108=1,BK$510=1,$D108&lt;&gt;служ!$AF$3,OR(N108&lt;&gt;"X",O108&lt;&gt;"X")),0,1)</f>
        <v>1</v>
      </c>
      <c r="BL108" s="166">
        <f>IF(AND(ISBLANK(Q108),$AY108=1,BL$510=1,$D108&lt;&gt;служ!$AF$3),0,1)</f>
        <v>1</v>
      </c>
      <c r="BM108" s="166">
        <f>IF(AND(ISBLANK(R108),$AY108=1,BM$510=1,$D108&lt;&gt;служ!$AF$3,Q108&lt;&gt;"X"),0,1)</f>
        <v>1</v>
      </c>
      <c r="BN108" s="166">
        <f>IF(AND(ISBLANK(S108),$AY108=1,BN$510=1,$D108&lt;&gt;служ!$AF$3),0,1)</f>
        <v>1</v>
      </c>
      <c r="BO108" s="166">
        <f>IF(AND(ISBLANK(T108),$AY108=1,BO$510=1,$D108&lt;&gt;служ!$AF$3),0,1)</f>
        <v>1</v>
      </c>
      <c r="BP108" s="166">
        <f>IF(AND(ISBLANK(U108),$AY108=1,BP$510=1,$D108&lt;&gt;служ!$AF$3,T108&lt;&gt;"X"),0,1)</f>
        <v>1</v>
      </c>
      <c r="BQ108" s="166">
        <f>IF(AND(ISBLANK(V108),$AY108=1,BQ$510=1,$D108&lt;&gt;служ!$AF$3),0,1)</f>
        <v>1</v>
      </c>
      <c r="BR108" s="166">
        <f>IF(AND(ISBLANK(W108),$AY108=1,BR$510=1,$D108&lt;&gt;служ!$AF$3),0,1)</f>
        <v>1</v>
      </c>
      <c r="BS108" s="166">
        <f>IF(AND(ISBLANK(X108),$AY108=1,BS$510=1,$D108&lt;&gt;служ!$AF$3),0,1)</f>
        <v>1</v>
      </c>
      <c r="BT108" s="166">
        <f>IF(AND(ISBLANK(Y108),$AY108=1,BT$510=1,$D108&lt;&gt;служ!$AF$3),0,1)</f>
        <v>1</v>
      </c>
      <c r="BU108" s="166">
        <f>IF(AND(ISBLANK(Z108),$AY108=1,BU$510=1,$D108&lt;&gt;служ!$AF$3),0,1)</f>
        <v>1</v>
      </c>
      <c r="BV108" s="166">
        <f>IF(AND(ISBLANK(AA108),$AY108=1,BV$510=1,$D108&lt;&gt;служ!$AF$3),0,1)</f>
        <v>1</v>
      </c>
      <c r="BW108" s="166">
        <f>IF(AND(ISBLANK(AB108),$AY108=1,BW$510=1,$D108&lt;&gt;служ!$AF$3),0,1)</f>
        <v>1</v>
      </c>
      <c r="BX108" s="166">
        <f>IF(AND(ISBLANK(AC108),$AY108=1,BX$510=1,$D108&lt;&gt;служ!$AF$3),0,1)</f>
        <v>1</v>
      </c>
      <c r="BY108" s="166">
        <f>IF(AND(ISBLANK(AD108),$AY108=1,BY$510=1,$D108&lt;&gt;служ!$AF$3),0,1)</f>
        <v>1</v>
      </c>
      <c r="BZ108" s="166">
        <f>IF(AND(ISBLANK(AE108),$AY108=1,BZ$510=1,$D108&lt;&gt;служ!$AF$3),0,1)</f>
        <v>1</v>
      </c>
      <c r="CA108" s="166">
        <f>IF(AND(ISBLANK(AF108),$AY108=1,CA$510=1,$D108&lt;&gt;служ!$AF$3),0,1)</f>
        <v>1</v>
      </c>
      <c r="CB108" s="166">
        <f>IF(AND(ISBLANK(AG108),$AY108=1,CB$510=1,$D108&lt;&gt;служ!$AF$3),0,1)</f>
        <v>1</v>
      </c>
      <c r="CC108" s="166">
        <f>IF(AND(ISBLANK(AH108),$AY108=1,CC$510=1,$D108&lt;&gt;служ!$AF$3),0,1)</f>
        <v>1</v>
      </c>
      <c r="CD108" s="166">
        <f>IF(AND(ISBLANK(AI108),$AY108=1,CD$510=1,$D108&lt;&gt;служ!$AF$3),0,1)</f>
        <v>1</v>
      </c>
      <c r="CE108" s="166">
        <f>IF(AND(ISBLANK(AJ108),$AY108=1,CE$510=1,$D108&lt;&gt;служ!$AF$3),0,1)</f>
        <v>1</v>
      </c>
      <c r="CF108" s="166">
        <f>IF(AND(ISBLANK(AK108),$AY108=1,CF$510=1,$D108&lt;&gt;служ!$AF$3),0,1)</f>
        <v>1</v>
      </c>
      <c r="CG108" s="166">
        <f>IF(AND(ISBLANK(AL108),$AY108=1,CG$510=1,$D108&lt;&gt;служ!$AF$3),0,1)</f>
        <v>1</v>
      </c>
      <c r="CH108" s="166">
        <f>IF(AND(ISBLANK(AM108),$AY108=1,CH$510=1,$D108&lt;&gt;служ!$AF$3),0,1)</f>
        <v>1</v>
      </c>
      <c r="CI108" s="166">
        <f>IF(AND(ISBLANK(AN108),$AY108=1,CI$510=1,$D108&lt;&gt;служ!$AF$3),0,1)</f>
        <v>1</v>
      </c>
      <c r="CJ108" s="166">
        <f>IF(AND(ISBLANK(AO108),$AY108=1,CJ$510=1,$D108&lt;&gt;служ!$AF$3),0,1)</f>
        <v>1</v>
      </c>
      <c r="CK108" s="166">
        <f>IF(AND(ISBLANK(AP108),$AY108=1,CK$510=1,$D108&lt;&gt;служ!$AF$3),0,1)</f>
        <v>1</v>
      </c>
      <c r="CL108" s="166">
        <f>IF(AND(ISBLANK(AQ108),$AY108=1,CL$510=1,$D108&lt;&gt;служ!$AF$3),0,1)</f>
        <v>1</v>
      </c>
      <c r="CM108" s="166">
        <f>IF(AND(ISBLANK(AR108),$AY108=1,CM$510=1,$D108&lt;&gt;служ!$AF$3),0,1)</f>
        <v>1</v>
      </c>
      <c r="CN108" s="166">
        <f>IF(AND(ISBLANK(AS108),$AY108=1,CN$510=1,$D108&lt;&gt;служ!$AF$3),0,1)</f>
        <v>1</v>
      </c>
      <c r="CO108" s="166">
        <f>IF(AND(ISBLANK(AT108),$AY108=1,CO$510=1,$D108&lt;&gt;служ!$AF$3),0,1)</f>
        <v>1</v>
      </c>
      <c r="CP108" s="2">
        <f t="shared" si="27"/>
        <v>1</v>
      </c>
      <c r="CQ108" s="2">
        <v>1</v>
      </c>
      <c r="CR108" s="161" t="s">
        <v>452</v>
      </c>
      <c r="CS108" s="161" t="s">
        <v>359</v>
      </c>
      <c r="CT108" s="161">
        <v>5</v>
      </c>
      <c r="CU108" s="167">
        <f t="shared" si="18"/>
        <v>15</v>
      </c>
      <c r="CV108" s="28">
        <f t="shared" si="19"/>
        <v>1</v>
      </c>
      <c r="CW108" s="28">
        <f t="shared" si="20"/>
        <v>1</v>
      </c>
      <c r="CX108" s="28">
        <f t="shared" si="21"/>
        <v>1</v>
      </c>
      <c r="CY108" s="20">
        <f t="shared" si="22"/>
        <v>1</v>
      </c>
      <c r="CZ108" s="20">
        <f t="shared" si="23"/>
        <v>1</v>
      </c>
    </row>
    <row r="109" spans="2:104" s="20" customFormat="1">
      <c r="B109" s="107">
        <v>100</v>
      </c>
      <c r="C109" s="25">
        <v>6100</v>
      </c>
      <c r="D109" s="108">
        <v>4</v>
      </c>
      <c r="E109" s="168"/>
      <c r="F109" s="169"/>
      <c r="G109" s="161">
        <v>2</v>
      </c>
      <c r="H109" s="161">
        <v>1</v>
      </c>
      <c r="I109" s="161">
        <v>3</v>
      </c>
      <c r="J109" s="161">
        <v>3</v>
      </c>
      <c r="K109" s="161" t="s">
        <v>16</v>
      </c>
      <c r="L109" s="161">
        <v>1</v>
      </c>
      <c r="M109" s="161" t="s">
        <v>17</v>
      </c>
      <c r="N109" s="161">
        <v>1</v>
      </c>
      <c r="O109" s="161">
        <v>2</v>
      </c>
      <c r="P109" s="161" t="s">
        <v>18</v>
      </c>
      <c r="Q109" s="161">
        <v>2</v>
      </c>
      <c r="R109" s="161" t="s">
        <v>17</v>
      </c>
      <c r="S109" s="161">
        <v>1</v>
      </c>
      <c r="T109" s="161">
        <v>1</v>
      </c>
      <c r="U109" s="161" t="s">
        <v>427</v>
      </c>
      <c r="V109" s="161">
        <v>1</v>
      </c>
      <c r="W109" s="161">
        <v>0</v>
      </c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3">
        <f>IF(AND(AY109=0,(COUNTIF(D109:AT109,"*")+COUNTIF(D109:AT109,"&lt;9")+COUNTIF(CR109:CT109,"*")+COUNTIF(CR109:CT109,"&lt;9")-COUNTIF(D109,служ!$AF$3))&gt;0),0,1)</f>
        <v>1</v>
      </c>
      <c r="AV109" s="163">
        <f t="shared" si="24"/>
        <v>1</v>
      </c>
      <c r="AW109" s="163">
        <f t="shared" si="25"/>
        <v>1</v>
      </c>
      <c r="AX109" s="164">
        <f>IF(OR(F109="",F109=служ!$AF$3),0,1)</f>
        <v>0</v>
      </c>
      <c r="AY109" s="164">
        <f>IF(OR(D109="",D109=служ!$AF$3),0,1)</f>
        <v>1</v>
      </c>
      <c r="AZ109" s="165">
        <f t="shared" si="26"/>
        <v>1</v>
      </c>
      <c r="BA109" s="166">
        <f t="shared" si="17"/>
        <v>1</v>
      </c>
      <c r="BB109" s="166">
        <f>IF(AND(ISBLANK(G109),$AY109=1,BB$510=1,$D109&lt;&gt;служ!$AF$3),0,1)</f>
        <v>1</v>
      </c>
      <c r="BC109" s="166">
        <f>IF(AND(ISBLANK(H109),$AY109=1,BC$510=1,$D109&lt;&gt;служ!$AF$3),0,1)</f>
        <v>1</v>
      </c>
      <c r="BD109" s="166">
        <f>IF(AND(ISBLANK(I109),$AY109=1,BD$510=1,$D109&lt;&gt;служ!$AF$3),0,1)</f>
        <v>1</v>
      </c>
      <c r="BE109" s="166">
        <f>IF(AND(ISBLANK(J109),$AY109=1,BE$510=1,$D109&lt;&gt;служ!$AF$3),0,1)</f>
        <v>1</v>
      </c>
      <c r="BF109" s="166">
        <f>IF(AND(ISBLANK(K109),$AY109=1,BF$510=1,$D109&lt;&gt;служ!$AF$3,J109&lt;&gt;"X"),0,1)</f>
        <v>1</v>
      </c>
      <c r="BG109" s="166">
        <f>IF(AND(ISBLANK(L109),$AY109=1,BG$510=1,$D109&lt;&gt;служ!$AF$3),0,1)</f>
        <v>1</v>
      </c>
      <c r="BH109" s="166">
        <f>IF(AND(ISBLANK(M109),$AY109=1,BH$510=1,$D109&lt;&gt;служ!$AF$3,L109&lt;&gt;"X"),0,1)</f>
        <v>1</v>
      </c>
      <c r="BI109" s="166">
        <f>IF(AND(ISBLANK(N109),$AY109=1,BI$510=1,$D109&lt;&gt;служ!$AF$3),0,1)</f>
        <v>1</v>
      </c>
      <c r="BJ109" s="166">
        <f>IF(AND(ISBLANK(O109),$AY109=1,BJ$510=1,$D109&lt;&gt;служ!$AF$3),0,1)</f>
        <v>1</v>
      </c>
      <c r="BK109" s="166">
        <f>IF(AND(ISBLANK(P109),$AY109=1,BK$510=1,$D109&lt;&gt;служ!$AF$3,OR(N109&lt;&gt;"X",O109&lt;&gt;"X")),0,1)</f>
        <v>1</v>
      </c>
      <c r="BL109" s="166">
        <f>IF(AND(ISBLANK(Q109),$AY109=1,BL$510=1,$D109&lt;&gt;служ!$AF$3),0,1)</f>
        <v>1</v>
      </c>
      <c r="BM109" s="166">
        <f>IF(AND(ISBLANK(R109),$AY109=1,BM$510=1,$D109&lt;&gt;служ!$AF$3,Q109&lt;&gt;"X"),0,1)</f>
        <v>1</v>
      </c>
      <c r="BN109" s="166">
        <f>IF(AND(ISBLANK(S109),$AY109=1,BN$510=1,$D109&lt;&gt;служ!$AF$3),0,1)</f>
        <v>1</v>
      </c>
      <c r="BO109" s="166">
        <f>IF(AND(ISBLANK(T109),$AY109=1,BO$510=1,$D109&lt;&gt;служ!$AF$3),0,1)</f>
        <v>1</v>
      </c>
      <c r="BP109" s="166">
        <f>IF(AND(ISBLANK(U109),$AY109=1,BP$510=1,$D109&lt;&gt;служ!$AF$3,T109&lt;&gt;"X"),0,1)</f>
        <v>1</v>
      </c>
      <c r="BQ109" s="166">
        <f>IF(AND(ISBLANK(V109),$AY109=1,BQ$510=1,$D109&lt;&gt;служ!$AF$3),0,1)</f>
        <v>1</v>
      </c>
      <c r="BR109" s="166">
        <f>IF(AND(ISBLANK(W109),$AY109=1,BR$510=1,$D109&lt;&gt;служ!$AF$3),0,1)</f>
        <v>1</v>
      </c>
      <c r="BS109" s="166">
        <f>IF(AND(ISBLANK(X109),$AY109=1,BS$510=1,$D109&lt;&gt;служ!$AF$3),0,1)</f>
        <v>1</v>
      </c>
      <c r="BT109" s="166">
        <f>IF(AND(ISBLANK(Y109),$AY109=1,BT$510=1,$D109&lt;&gt;служ!$AF$3),0,1)</f>
        <v>1</v>
      </c>
      <c r="BU109" s="166">
        <f>IF(AND(ISBLANK(Z109),$AY109=1,BU$510=1,$D109&lt;&gt;служ!$AF$3),0,1)</f>
        <v>1</v>
      </c>
      <c r="BV109" s="166">
        <f>IF(AND(ISBLANK(AA109),$AY109=1,BV$510=1,$D109&lt;&gt;служ!$AF$3),0,1)</f>
        <v>1</v>
      </c>
      <c r="BW109" s="166">
        <f>IF(AND(ISBLANK(AB109),$AY109=1,BW$510=1,$D109&lt;&gt;служ!$AF$3),0,1)</f>
        <v>1</v>
      </c>
      <c r="BX109" s="166">
        <f>IF(AND(ISBLANK(AC109),$AY109=1,BX$510=1,$D109&lt;&gt;служ!$AF$3),0,1)</f>
        <v>1</v>
      </c>
      <c r="BY109" s="166">
        <f>IF(AND(ISBLANK(AD109),$AY109=1,BY$510=1,$D109&lt;&gt;служ!$AF$3),0,1)</f>
        <v>1</v>
      </c>
      <c r="BZ109" s="166">
        <f>IF(AND(ISBLANK(AE109),$AY109=1,BZ$510=1,$D109&lt;&gt;служ!$AF$3),0,1)</f>
        <v>1</v>
      </c>
      <c r="CA109" s="166">
        <f>IF(AND(ISBLANK(AF109),$AY109=1,CA$510=1,$D109&lt;&gt;служ!$AF$3),0,1)</f>
        <v>1</v>
      </c>
      <c r="CB109" s="166">
        <f>IF(AND(ISBLANK(AG109),$AY109=1,CB$510=1,$D109&lt;&gt;служ!$AF$3),0,1)</f>
        <v>1</v>
      </c>
      <c r="CC109" s="166">
        <f>IF(AND(ISBLANK(AH109),$AY109=1,CC$510=1,$D109&lt;&gt;служ!$AF$3),0,1)</f>
        <v>1</v>
      </c>
      <c r="CD109" s="166">
        <f>IF(AND(ISBLANK(AI109),$AY109=1,CD$510=1,$D109&lt;&gt;служ!$AF$3),0,1)</f>
        <v>1</v>
      </c>
      <c r="CE109" s="166">
        <f>IF(AND(ISBLANK(AJ109),$AY109=1,CE$510=1,$D109&lt;&gt;служ!$AF$3),0,1)</f>
        <v>1</v>
      </c>
      <c r="CF109" s="166">
        <f>IF(AND(ISBLANK(AK109),$AY109=1,CF$510=1,$D109&lt;&gt;служ!$AF$3),0,1)</f>
        <v>1</v>
      </c>
      <c r="CG109" s="166">
        <f>IF(AND(ISBLANK(AL109),$AY109=1,CG$510=1,$D109&lt;&gt;служ!$AF$3),0,1)</f>
        <v>1</v>
      </c>
      <c r="CH109" s="166">
        <f>IF(AND(ISBLANK(AM109),$AY109=1,CH$510=1,$D109&lt;&gt;служ!$AF$3),0,1)</f>
        <v>1</v>
      </c>
      <c r="CI109" s="166">
        <f>IF(AND(ISBLANK(AN109),$AY109=1,CI$510=1,$D109&lt;&gt;служ!$AF$3),0,1)</f>
        <v>1</v>
      </c>
      <c r="CJ109" s="166">
        <f>IF(AND(ISBLANK(AO109),$AY109=1,CJ$510=1,$D109&lt;&gt;служ!$AF$3),0,1)</f>
        <v>1</v>
      </c>
      <c r="CK109" s="166">
        <f>IF(AND(ISBLANK(AP109),$AY109=1,CK$510=1,$D109&lt;&gt;служ!$AF$3),0,1)</f>
        <v>1</v>
      </c>
      <c r="CL109" s="166">
        <f>IF(AND(ISBLANK(AQ109),$AY109=1,CL$510=1,$D109&lt;&gt;служ!$AF$3),0,1)</f>
        <v>1</v>
      </c>
      <c r="CM109" s="166">
        <f>IF(AND(ISBLANK(AR109),$AY109=1,CM$510=1,$D109&lt;&gt;служ!$AF$3),0,1)</f>
        <v>1</v>
      </c>
      <c r="CN109" s="166">
        <f>IF(AND(ISBLANK(AS109),$AY109=1,CN$510=1,$D109&lt;&gt;служ!$AF$3),0,1)</f>
        <v>1</v>
      </c>
      <c r="CO109" s="166">
        <f>IF(AND(ISBLANK(AT109),$AY109=1,CO$510=1,$D109&lt;&gt;служ!$AF$3),0,1)</f>
        <v>1</v>
      </c>
      <c r="CP109" s="2">
        <f t="shared" si="27"/>
        <v>1</v>
      </c>
      <c r="CQ109" s="2">
        <v>1</v>
      </c>
      <c r="CR109" s="161" t="s">
        <v>452</v>
      </c>
      <c r="CS109" s="161" t="s">
        <v>359</v>
      </c>
      <c r="CT109" s="161">
        <v>4</v>
      </c>
      <c r="CU109" s="167">
        <f t="shared" si="18"/>
        <v>18</v>
      </c>
      <c r="CV109" s="28">
        <f t="shared" si="19"/>
        <v>1</v>
      </c>
      <c r="CW109" s="28">
        <f t="shared" si="20"/>
        <v>1</v>
      </c>
      <c r="CX109" s="28">
        <f t="shared" si="21"/>
        <v>1</v>
      </c>
      <c r="CY109" s="20">
        <f t="shared" si="22"/>
        <v>1</v>
      </c>
      <c r="CZ109" s="20">
        <f t="shared" si="23"/>
        <v>1</v>
      </c>
    </row>
    <row r="110" spans="2:104" s="20" customFormat="1">
      <c r="B110" s="107">
        <v>101</v>
      </c>
      <c r="C110" s="25">
        <v>6101</v>
      </c>
      <c r="D110" s="108">
        <v>3</v>
      </c>
      <c r="E110" s="168"/>
      <c r="F110" s="169"/>
      <c r="G110" s="161">
        <v>2</v>
      </c>
      <c r="H110" s="161">
        <v>1</v>
      </c>
      <c r="I110" s="161">
        <v>3</v>
      </c>
      <c r="J110" s="161">
        <v>3</v>
      </c>
      <c r="K110" s="161" t="s">
        <v>17</v>
      </c>
      <c r="L110" s="161">
        <v>1</v>
      </c>
      <c r="M110" s="161" t="s">
        <v>17</v>
      </c>
      <c r="N110" s="161">
        <v>1</v>
      </c>
      <c r="O110" s="161">
        <v>2</v>
      </c>
      <c r="P110" s="161" t="s">
        <v>19</v>
      </c>
      <c r="Q110" s="161">
        <v>2</v>
      </c>
      <c r="R110" s="161" t="s">
        <v>19</v>
      </c>
      <c r="S110" s="161">
        <v>1</v>
      </c>
      <c r="T110" s="161">
        <v>1</v>
      </c>
      <c r="U110" s="161" t="s">
        <v>427</v>
      </c>
      <c r="V110" s="161">
        <v>1</v>
      </c>
      <c r="W110" s="161">
        <v>1</v>
      </c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3">
        <f>IF(AND(AY110=0,(COUNTIF(D110:AT110,"*")+COUNTIF(D110:AT110,"&lt;9")+COUNTIF(CR110:CT110,"*")+COUNTIF(CR110:CT110,"&lt;9")-COUNTIF(D110,служ!$AF$3))&gt;0),0,1)</f>
        <v>1</v>
      </c>
      <c r="AV110" s="163">
        <f t="shared" si="24"/>
        <v>1</v>
      </c>
      <c r="AW110" s="163">
        <f t="shared" si="25"/>
        <v>1</v>
      </c>
      <c r="AX110" s="164">
        <f>IF(OR(F110="",F110=служ!$AF$3),0,1)</f>
        <v>0</v>
      </c>
      <c r="AY110" s="164">
        <f>IF(OR(D110="",D110=служ!$AF$3),0,1)</f>
        <v>1</v>
      </c>
      <c r="AZ110" s="165">
        <f t="shared" si="26"/>
        <v>1</v>
      </c>
      <c r="BA110" s="166">
        <f t="shared" si="17"/>
        <v>1</v>
      </c>
      <c r="BB110" s="166">
        <f>IF(AND(ISBLANK(G110),$AY110=1,BB$510=1,$D110&lt;&gt;служ!$AF$3),0,1)</f>
        <v>1</v>
      </c>
      <c r="BC110" s="166">
        <f>IF(AND(ISBLANK(H110),$AY110=1,BC$510=1,$D110&lt;&gt;служ!$AF$3),0,1)</f>
        <v>1</v>
      </c>
      <c r="BD110" s="166">
        <f>IF(AND(ISBLANK(I110),$AY110=1,BD$510=1,$D110&lt;&gt;служ!$AF$3),0,1)</f>
        <v>1</v>
      </c>
      <c r="BE110" s="166">
        <f>IF(AND(ISBLANK(J110),$AY110=1,BE$510=1,$D110&lt;&gt;служ!$AF$3),0,1)</f>
        <v>1</v>
      </c>
      <c r="BF110" s="166">
        <f>IF(AND(ISBLANK(K110),$AY110=1,BF$510=1,$D110&lt;&gt;служ!$AF$3,J110&lt;&gt;"X"),0,1)</f>
        <v>1</v>
      </c>
      <c r="BG110" s="166">
        <f>IF(AND(ISBLANK(L110),$AY110=1,BG$510=1,$D110&lt;&gt;служ!$AF$3),0,1)</f>
        <v>1</v>
      </c>
      <c r="BH110" s="166">
        <f>IF(AND(ISBLANK(M110),$AY110=1,BH$510=1,$D110&lt;&gt;служ!$AF$3,L110&lt;&gt;"X"),0,1)</f>
        <v>1</v>
      </c>
      <c r="BI110" s="166">
        <f>IF(AND(ISBLANK(N110),$AY110=1,BI$510=1,$D110&lt;&gt;служ!$AF$3),0,1)</f>
        <v>1</v>
      </c>
      <c r="BJ110" s="166">
        <f>IF(AND(ISBLANK(O110),$AY110=1,BJ$510=1,$D110&lt;&gt;служ!$AF$3),0,1)</f>
        <v>1</v>
      </c>
      <c r="BK110" s="166">
        <f>IF(AND(ISBLANK(P110),$AY110=1,BK$510=1,$D110&lt;&gt;служ!$AF$3,OR(N110&lt;&gt;"X",O110&lt;&gt;"X")),0,1)</f>
        <v>1</v>
      </c>
      <c r="BL110" s="166">
        <f>IF(AND(ISBLANK(Q110),$AY110=1,BL$510=1,$D110&lt;&gt;служ!$AF$3),0,1)</f>
        <v>1</v>
      </c>
      <c r="BM110" s="166">
        <f>IF(AND(ISBLANK(R110),$AY110=1,BM$510=1,$D110&lt;&gt;служ!$AF$3,Q110&lt;&gt;"X"),0,1)</f>
        <v>1</v>
      </c>
      <c r="BN110" s="166">
        <f>IF(AND(ISBLANK(S110),$AY110=1,BN$510=1,$D110&lt;&gt;служ!$AF$3),0,1)</f>
        <v>1</v>
      </c>
      <c r="BO110" s="166">
        <f>IF(AND(ISBLANK(T110),$AY110=1,BO$510=1,$D110&lt;&gt;служ!$AF$3),0,1)</f>
        <v>1</v>
      </c>
      <c r="BP110" s="166">
        <f>IF(AND(ISBLANK(U110),$AY110=1,BP$510=1,$D110&lt;&gt;служ!$AF$3,T110&lt;&gt;"X"),0,1)</f>
        <v>1</v>
      </c>
      <c r="BQ110" s="166">
        <f>IF(AND(ISBLANK(V110),$AY110=1,BQ$510=1,$D110&lt;&gt;служ!$AF$3),0,1)</f>
        <v>1</v>
      </c>
      <c r="BR110" s="166">
        <f>IF(AND(ISBLANK(W110),$AY110=1,BR$510=1,$D110&lt;&gt;служ!$AF$3),0,1)</f>
        <v>1</v>
      </c>
      <c r="BS110" s="166">
        <f>IF(AND(ISBLANK(X110),$AY110=1,BS$510=1,$D110&lt;&gt;служ!$AF$3),0,1)</f>
        <v>1</v>
      </c>
      <c r="BT110" s="166">
        <f>IF(AND(ISBLANK(Y110),$AY110=1,BT$510=1,$D110&lt;&gt;служ!$AF$3),0,1)</f>
        <v>1</v>
      </c>
      <c r="BU110" s="166">
        <f>IF(AND(ISBLANK(Z110),$AY110=1,BU$510=1,$D110&lt;&gt;служ!$AF$3),0,1)</f>
        <v>1</v>
      </c>
      <c r="BV110" s="166">
        <f>IF(AND(ISBLANK(AA110),$AY110=1,BV$510=1,$D110&lt;&gt;служ!$AF$3),0,1)</f>
        <v>1</v>
      </c>
      <c r="BW110" s="166">
        <f>IF(AND(ISBLANK(AB110),$AY110=1,BW$510=1,$D110&lt;&gt;служ!$AF$3),0,1)</f>
        <v>1</v>
      </c>
      <c r="BX110" s="166">
        <f>IF(AND(ISBLANK(AC110),$AY110=1,BX$510=1,$D110&lt;&gt;служ!$AF$3),0,1)</f>
        <v>1</v>
      </c>
      <c r="BY110" s="166">
        <f>IF(AND(ISBLANK(AD110),$AY110=1,BY$510=1,$D110&lt;&gt;служ!$AF$3),0,1)</f>
        <v>1</v>
      </c>
      <c r="BZ110" s="166">
        <f>IF(AND(ISBLANK(AE110),$AY110=1,BZ$510=1,$D110&lt;&gt;служ!$AF$3),0,1)</f>
        <v>1</v>
      </c>
      <c r="CA110" s="166">
        <f>IF(AND(ISBLANK(AF110),$AY110=1,CA$510=1,$D110&lt;&gt;служ!$AF$3),0,1)</f>
        <v>1</v>
      </c>
      <c r="CB110" s="166">
        <f>IF(AND(ISBLANK(AG110),$AY110=1,CB$510=1,$D110&lt;&gt;служ!$AF$3),0,1)</f>
        <v>1</v>
      </c>
      <c r="CC110" s="166">
        <f>IF(AND(ISBLANK(AH110),$AY110=1,CC$510=1,$D110&lt;&gt;служ!$AF$3),0,1)</f>
        <v>1</v>
      </c>
      <c r="CD110" s="166">
        <f>IF(AND(ISBLANK(AI110),$AY110=1,CD$510=1,$D110&lt;&gt;служ!$AF$3),0,1)</f>
        <v>1</v>
      </c>
      <c r="CE110" s="166">
        <f>IF(AND(ISBLANK(AJ110),$AY110=1,CE$510=1,$D110&lt;&gt;служ!$AF$3),0,1)</f>
        <v>1</v>
      </c>
      <c r="CF110" s="166">
        <f>IF(AND(ISBLANK(AK110),$AY110=1,CF$510=1,$D110&lt;&gt;служ!$AF$3),0,1)</f>
        <v>1</v>
      </c>
      <c r="CG110" s="166">
        <f>IF(AND(ISBLANK(AL110),$AY110=1,CG$510=1,$D110&lt;&gt;служ!$AF$3),0,1)</f>
        <v>1</v>
      </c>
      <c r="CH110" s="166">
        <f>IF(AND(ISBLANK(AM110),$AY110=1,CH$510=1,$D110&lt;&gt;служ!$AF$3),0,1)</f>
        <v>1</v>
      </c>
      <c r="CI110" s="166">
        <f>IF(AND(ISBLANK(AN110),$AY110=1,CI$510=1,$D110&lt;&gt;служ!$AF$3),0,1)</f>
        <v>1</v>
      </c>
      <c r="CJ110" s="166">
        <f>IF(AND(ISBLANK(AO110),$AY110=1,CJ$510=1,$D110&lt;&gt;служ!$AF$3),0,1)</f>
        <v>1</v>
      </c>
      <c r="CK110" s="166">
        <f>IF(AND(ISBLANK(AP110),$AY110=1,CK$510=1,$D110&lt;&gt;служ!$AF$3),0,1)</f>
        <v>1</v>
      </c>
      <c r="CL110" s="166">
        <f>IF(AND(ISBLANK(AQ110),$AY110=1,CL$510=1,$D110&lt;&gt;служ!$AF$3),0,1)</f>
        <v>1</v>
      </c>
      <c r="CM110" s="166">
        <f>IF(AND(ISBLANK(AR110),$AY110=1,CM$510=1,$D110&lt;&gt;служ!$AF$3),0,1)</f>
        <v>1</v>
      </c>
      <c r="CN110" s="166">
        <f>IF(AND(ISBLANK(AS110),$AY110=1,CN$510=1,$D110&lt;&gt;служ!$AF$3),0,1)</f>
        <v>1</v>
      </c>
      <c r="CO110" s="166">
        <f>IF(AND(ISBLANK(AT110),$AY110=1,CO$510=1,$D110&lt;&gt;служ!$AF$3),0,1)</f>
        <v>1</v>
      </c>
      <c r="CP110" s="2">
        <f t="shared" si="27"/>
        <v>1</v>
      </c>
      <c r="CQ110" s="2">
        <v>1</v>
      </c>
      <c r="CR110" s="161" t="s">
        <v>452</v>
      </c>
      <c r="CS110" s="161" t="s">
        <v>360</v>
      </c>
      <c r="CT110" s="161">
        <v>5</v>
      </c>
      <c r="CU110" s="167">
        <f t="shared" si="18"/>
        <v>19</v>
      </c>
      <c r="CV110" s="28">
        <f t="shared" si="19"/>
        <v>1</v>
      </c>
      <c r="CW110" s="28">
        <f t="shared" si="20"/>
        <v>1</v>
      </c>
      <c r="CX110" s="28">
        <f t="shared" si="21"/>
        <v>1</v>
      </c>
      <c r="CY110" s="20">
        <f t="shared" si="22"/>
        <v>1</v>
      </c>
      <c r="CZ110" s="20">
        <f t="shared" si="23"/>
        <v>1</v>
      </c>
    </row>
    <row r="111" spans="2:104" s="20" customFormat="1">
      <c r="B111" s="107">
        <v>102</v>
      </c>
      <c r="C111" s="25">
        <v>6102</v>
      </c>
      <c r="D111" s="108">
        <v>3</v>
      </c>
      <c r="E111" s="168"/>
      <c r="F111" s="169"/>
      <c r="G111" s="161">
        <v>0</v>
      </c>
      <c r="H111" s="161">
        <v>0</v>
      </c>
      <c r="I111" s="161">
        <v>2</v>
      </c>
      <c r="J111" s="161">
        <v>2</v>
      </c>
      <c r="K111" s="161" t="s">
        <v>17</v>
      </c>
      <c r="L111" s="161">
        <v>1</v>
      </c>
      <c r="M111" s="161" t="s">
        <v>17</v>
      </c>
      <c r="N111" s="161">
        <v>1</v>
      </c>
      <c r="O111" s="161">
        <v>1</v>
      </c>
      <c r="P111" s="161" t="s">
        <v>19</v>
      </c>
      <c r="Q111" s="161">
        <v>2</v>
      </c>
      <c r="R111" s="161" t="s">
        <v>19</v>
      </c>
      <c r="S111" s="161">
        <v>1</v>
      </c>
      <c r="T111" s="161">
        <v>1</v>
      </c>
      <c r="U111" s="161" t="s">
        <v>427</v>
      </c>
      <c r="V111" s="161">
        <v>0</v>
      </c>
      <c r="W111" s="161">
        <v>0</v>
      </c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3">
        <f>IF(AND(AY111=0,(COUNTIF(D111:AT111,"*")+COUNTIF(D111:AT111,"&lt;9")+COUNTIF(CR111:CT111,"*")+COUNTIF(CR111:CT111,"&lt;9")-COUNTIF(D111,служ!$AF$3))&gt;0),0,1)</f>
        <v>1</v>
      </c>
      <c r="AV111" s="163">
        <f t="shared" si="24"/>
        <v>1</v>
      </c>
      <c r="AW111" s="163">
        <f t="shared" si="25"/>
        <v>1</v>
      </c>
      <c r="AX111" s="164">
        <f>IF(OR(F111="",F111=служ!$AF$3),0,1)</f>
        <v>0</v>
      </c>
      <c r="AY111" s="164">
        <f>IF(OR(D111="",D111=служ!$AF$3),0,1)</f>
        <v>1</v>
      </c>
      <c r="AZ111" s="165">
        <f t="shared" si="26"/>
        <v>1</v>
      </c>
      <c r="BA111" s="166">
        <f t="shared" si="17"/>
        <v>1</v>
      </c>
      <c r="BB111" s="166">
        <f>IF(AND(ISBLANK(G111),$AY111=1,BB$510=1,$D111&lt;&gt;служ!$AF$3),0,1)</f>
        <v>1</v>
      </c>
      <c r="BC111" s="166">
        <f>IF(AND(ISBLANK(H111),$AY111=1,BC$510=1,$D111&lt;&gt;служ!$AF$3),0,1)</f>
        <v>1</v>
      </c>
      <c r="BD111" s="166">
        <f>IF(AND(ISBLANK(I111),$AY111=1,BD$510=1,$D111&lt;&gt;служ!$AF$3),0,1)</f>
        <v>1</v>
      </c>
      <c r="BE111" s="166">
        <f>IF(AND(ISBLANK(J111),$AY111=1,BE$510=1,$D111&lt;&gt;служ!$AF$3),0,1)</f>
        <v>1</v>
      </c>
      <c r="BF111" s="166">
        <f>IF(AND(ISBLANK(K111),$AY111=1,BF$510=1,$D111&lt;&gt;служ!$AF$3,J111&lt;&gt;"X"),0,1)</f>
        <v>1</v>
      </c>
      <c r="BG111" s="166">
        <f>IF(AND(ISBLANK(L111),$AY111=1,BG$510=1,$D111&lt;&gt;служ!$AF$3),0,1)</f>
        <v>1</v>
      </c>
      <c r="BH111" s="166">
        <f>IF(AND(ISBLANK(M111),$AY111=1,BH$510=1,$D111&lt;&gt;служ!$AF$3,L111&lt;&gt;"X"),0,1)</f>
        <v>1</v>
      </c>
      <c r="BI111" s="166">
        <f>IF(AND(ISBLANK(N111),$AY111=1,BI$510=1,$D111&lt;&gt;служ!$AF$3),0,1)</f>
        <v>1</v>
      </c>
      <c r="BJ111" s="166">
        <f>IF(AND(ISBLANK(O111),$AY111=1,BJ$510=1,$D111&lt;&gt;служ!$AF$3),0,1)</f>
        <v>1</v>
      </c>
      <c r="BK111" s="166">
        <f>IF(AND(ISBLANK(P111),$AY111=1,BK$510=1,$D111&lt;&gt;служ!$AF$3,OR(N111&lt;&gt;"X",O111&lt;&gt;"X")),0,1)</f>
        <v>1</v>
      </c>
      <c r="BL111" s="166">
        <f>IF(AND(ISBLANK(Q111),$AY111=1,BL$510=1,$D111&lt;&gt;служ!$AF$3),0,1)</f>
        <v>1</v>
      </c>
      <c r="BM111" s="166">
        <f>IF(AND(ISBLANK(R111),$AY111=1,BM$510=1,$D111&lt;&gt;служ!$AF$3,Q111&lt;&gt;"X"),0,1)</f>
        <v>1</v>
      </c>
      <c r="BN111" s="166">
        <f>IF(AND(ISBLANK(S111),$AY111=1,BN$510=1,$D111&lt;&gt;служ!$AF$3),0,1)</f>
        <v>1</v>
      </c>
      <c r="BO111" s="166">
        <f>IF(AND(ISBLANK(T111),$AY111=1,BO$510=1,$D111&lt;&gt;служ!$AF$3),0,1)</f>
        <v>1</v>
      </c>
      <c r="BP111" s="166">
        <f>IF(AND(ISBLANK(U111),$AY111=1,BP$510=1,$D111&lt;&gt;служ!$AF$3,T111&lt;&gt;"X"),0,1)</f>
        <v>1</v>
      </c>
      <c r="BQ111" s="166">
        <f>IF(AND(ISBLANK(V111),$AY111=1,BQ$510=1,$D111&lt;&gt;служ!$AF$3),0,1)</f>
        <v>1</v>
      </c>
      <c r="BR111" s="166">
        <f>IF(AND(ISBLANK(W111),$AY111=1,BR$510=1,$D111&lt;&gt;служ!$AF$3),0,1)</f>
        <v>1</v>
      </c>
      <c r="BS111" s="166">
        <f>IF(AND(ISBLANK(X111),$AY111=1,BS$510=1,$D111&lt;&gt;служ!$AF$3),0,1)</f>
        <v>1</v>
      </c>
      <c r="BT111" s="166">
        <f>IF(AND(ISBLANK(Y111),$AY111=1,BT$510=1,$D111&lt;&gt;служ!$AF$3),0,1)</f>
        <v>1</v>
      </c>
      <c r="BU111" s="166">
        <f>IF(AND(ISBLANK(Z111),$AY111=1,BU$510=1,$D111&lt;&gt;служ!$AF$3),0,1)</f>
        <v>1</v>
      </c>
      <c r="BV111" s="166">
        <f>IF(AND(ISBLANK(AA111),$AY111=1,BV$510=1,$D111&lt;&gt;служ!$AF$3),0,1)</f>
        <v>1</v>
      </c>
      <c r="BW111" s="166">
        <f>IF(AND(ISBLANK(AB111),$AY111=1,BW$510=1,$D111&lt;&gt;служ!$AF$3),0,1)</f>
        <v>1</v>
      </c>
      <c r="BX111" s="166">
        <f>IF(AND(ISBLANK(AC111),$AY111=1,BX$510=1,$D111&lt;&gt;служ!$AF$3),0,1)</f>
        <v>1</v>
      </c>
      <c r="BY111" s="166">
        <f>IF(AND(ISBLANK(AD111),$AY111=1,BY$510=1,$D111&lt;&gt;служ!$AF$3),0,1)</f>
        <v>1</v>
      </c>
      <c r="BZ111" s="166">
        <f>IF(AND(ISBLANK(AE111),$AY111=1,BZ$510=1,$D111&lt;&gt;служ!$AF$3),0,1)</f>
        <v>1</v>
      </c>
      <c r="CA111" s="166">
        <f>IF(AND(ISBLANK(AF111),$AY111=1,CA$510=1,$D111&lt;&gt;служ!$AF$3),0,1)</f>
        <v>1</v>
      </c>
      <c r="CB111" s="166">
        <f>IF(AND(ISBLANK(AG111),$AY111=1,CB$510=1,$D111&lt;&gt;служ!$AF$3),0,1)</f>
        <v>1</v>
      </c>
      <c r="CC111" s="166">
        <f>IF(AND(ISBLANK(AH111),$AY111=1,CC$510=1,$D111&lt;&gt;служ!$AF$3),0,1)</f>
        <v>1</v>
      </c>
      <c r="CD111" s="166">
        <f>IF(AND(ISBLANK(AI111),$AY111=1,CD$510=1,$D111&lt;&gt;служ!$AF$3),0,1)</f>
        <v>1</v>
      </c>
      <c r="CE111" s="166">
        <f>IF(AND(ISBLANK(AJ111),$AY111=1,CE$510=1,$D111&lt;&gt;служ!$AF$3),0,1)</f>
        <v>1</v>
      </c>
      <c r="CF111" s="166">
        <f>IF(AND(ISBLANK(AK111),$AY111=1,CF$510=1,$D111&lt;&gt;служ!$AF$3),0,1)</f>
        <v>1</v>
      </c>
      <c r="CG111" s="166">
        <f>IF(AND(ISBLANK(AL111),$AY111=1,CG$510=1,$D111&lt;&gt;служ!$AF$3),0,1)</f>
        <v>1</v>
      </c>
      <c r="CH111" s="166">
        <f>IF(AND(ISBLANK(AM111),$AY111=1,CH$510=1,$D111&lt;&gt;служ!$AF$3),0,1)</f>
        <v>1</v>
      </c>
      <c r="CI111" s="166">
        <f>IF(AND(ISBLANK(AN111),$AY111=1,CI$510=1,$D111&lt;&gt;служ!$AF$3),0,1)</f>
        <v>1</v>
      </c>
      <c r="CJ111" s="166">
        <f>IF(AND(ISBLANK(AO111),$AY111=1,CJ$510=1,$D111&lt;&gt;служ!$AF$3),0,1)</f>
        <v>1</v>
      </c>
      <c r="CK111" s="166">
        <f>IF(AND(ISBLANK(AP111),$AY111=1,CK$510=1,$D111&lt;&gt;служ!$AF$3),0,1)</f>
        <v>1</v>
      </c>
      <c r="CL111" s="166">
        <f>IF(AND(ISBLANK(AQ111),$AY111=1,CL$510=1,$D111&lt;&gt;служ!$AF$3),0,1)</f>
        <v>1</v>
      </c>
      <c r="CM111" s="166">
        <f>IF(AND(ISBLANK(AR111),$AY111=1,CM$510=1,$D111&lt;&gt;служ!$AF$3),0,1)</f>
        <v>1</v>
      </c>
      <c r="CN111" s="166">
        <f>IF(AND(ISBLANK(AS111),$AY111=1,CN$510=1,$D111&lt;&gt;служ!$AF$3),0,1)</f>
        <v>1</v>
      </c>
      <c r="CO111" s="166">
        <f>IF(AND(ISBLANK(AT111),$AY111=1,CO$510=1,$D111&lt;&gt;служ!$AF$3),0,1)</f>
        <v>1</v>
      </c>
      <c r="CP111" s="2">
        <f t="shared" si="27"/>
        <v>1</v>
      </c>
      <c r="CQ111" s="2">
        <v>1</v>
      </c>
      <c r="CR111" s="161" t="s">
        <v>452</v>
      </c>
      <c r="CS111" s="161" t="s">
        <v>359</v>
      </c>
      <c r="CT111" s="161">
        <v>4</v>
      </c>
      <c r="CU111" s="167">
        <f t="shared" si="18"/>
        <v>11</v>
      </c>
      <c r="CV111" s="28">
        <f t="shared" si="19"/>
        <v>1</v>
      </c>
      <c r="CW111" s="28">
        <f t="shared" si="20"/>
        <v>1</v>
      </c>
      <c r="CX111" s="28">
        <f t="shared" si="21"/>
        <v>1</v>
      </c>
      <c r="CY111" s="20">
        <f t="shared" si="22"/>
        <v>1</v>
      </c>
      <c r="CZ111" s="20">
        <f t="shared" si="23"/>
        <v>1</v>
      </c>
    </row>
    <row r="112" spans="2:104" s="20" customFormat="1">
      <c r="B112" s="107">
        <v>103</v>
      </c>
      <c r="C112" s="25">
        <v>6103</v>
      </c>
      <c r="D112" s="108">
        <v>4</v>
      </c>
      <c r="E112" s="168"/>
      <c r="F112" s="169"/>
      <c r="G112" s="161">
        <v>2</v>
      </c>
      <c r="H112" s="161">
        <v>1</v>
      </c>
      <c r="I112" s="161">
        <v>3</v>
      </c>
      <c r="J112" s="161">
        <v>3</v>
      </c>
      <c r="K112" s="161" t="s">
        <v>17</v>
      </c>
      <c r="L112" s="161">
        <v>1</v>
      </c>
      <c r="M112" s="161" t="s">
        <v>17</v>
      </c>
      <c r="N112" s="161">
        <v>1</v>
      </c>
      <c r="O112" s="161">
        <v>2</v>
      </c>
      <c r="P112" s="161" t="s">
        <v>19</v>
      </c>
      <c r="Q112" s="161">
        <v>2</v>
      </c>
      <c r="R112" s="161" t="s">
        <v>19</v>
      </c>
      <c r="S112" s="161">
        <v>1</v>
      </c>
      <c r="T112" s="161">
        <v>1</v>
      </c>
      <c r="U112" s="161" t="s">
        <v>427</v>
      </c>
      <c r="V112" s="161">
        <v>1</v>
      </c>
      <c r="W112" s="161">
        <v>1</v>
      </c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3">
        <f>IF(AND(AY112=0,(COUNTIF(D112:AT112,"*")+COUNTIF(D112:AT112,"&lt;9")+COUNTIF(CR112:CT112,"*")+COUNTIF(CR112:CT112,"&lt;9")-COUNTIF(D112,служ!$AF$3))&gt;0),0,1)</f>
        <v>1</v>
      </c>
      <c r="AV112" s="163">
        <f t="shared" si="24"/>
        <v>1</v>
      </c>
      <c r="AW112" s="163">
        <f t="shared" si="25"/>
        <v>1</v>
      </c>
      <c r="AX112" s="164">
        <f>IF(OR(F112="",F112=служ!$AF$3),0,1)</f>
        <v>0</v>
      </c>
      <c r="AY112" s="164">
        <f>IF(OR(D112="",D112=служ!$AF$3),0,1)</f>
        <v>1</v>
      </c>
      <c r="AZ112" s="165">
        <f t="shared" si="26"/>
        <v>1</v>
      </c>
      <c r="BA112" s="166">
        <f t="shared" si="17"/>
        <v>1</v>
      </c>
      <c r="BB112" s="166">
        <f>IF(AND(ISBLANK(G112),$AY112=1,BB$510=1,$D112&lt;&gt;служ!$AF$3),0,1)</f>
        <v>1</v>
      </c>
      <c r="BC112" s="166">
        <f>IF(AND(ISBLANK(H112),$AY112=1,BC$510=1,$D112&lt;&gt;служ!$AF$3),0,1)</f>
        <v>1</v>
      </c>
      <c r="BD112" s="166">
        <f>IF(AND(ISBLANK(I112),$AY112=1,BD$510=1,$D112&lt;&gt;служ!$AF$3),0,1)</f>
        <v>1</v>
      </c>
      <c r="BE112" s="166">
        <f>IF(AND(ISBLANK(J112),$AY112=1,BE$510=1,$D112&lt;&gt;служ!$AF$3),0,1)</f>
        <v>1</v>
      </c>
      <c r="BF112" s="166">
        <f>IF(AND(ISBLANK(K112),$AY112=1,BF$510=1,$D112&lt;&gt;служ!$AF$3,J112&lt;&gt;"X"),0,1)</f>
        <v>1</v>
      </c>
      <c r="BG112" s="166">
        <f>IF(AND(ISBLANK(L112),$AY112=1,BG$510=1,$D112&lt;&gt;служ!$AF$3),0,1)</f>
        <v>1</v>
      </c>
      <c r="BH112" s="166">
        <f>IF(AND(ISBLANK(M112),$AY112=1,BH$510=1,$D112&lt;&gt;служ!$AF$3,L112&lt;&gt;"X"),0,1)</f>
        <v>1</v>
      </c>
      <c r="BI112" s="166">
        <f>IF(AND(ISBLANK(N112),$AY112=1,BI$510=1,$D112&lt;&gt;служ!$AF$3),0,1)</f>
        <v>1</v>
      </c>
      <c r="BJ112" s="166">
        <f>IF(AND(ISBLANK(O112),$AY112=1,BJ$510=1,$D112&lt;&gt;служ!$AF$3),0,1)</f>
        <v>1</v>
      </c>
      <c r="BK112" s="166">
        <f>IF(AND(ISBLANK(P112),$AY112=1,BK$510=1,$D112&lt;&gt;служ!$AF$3,OR(N112&lt;&gt;"X",O112&lt;&gt;"X")),0,1)</f>
        <v>1</v>
      </c>
      <c r="BL112" s="166">
        <f>IF(AND(ISBLANK(Q112),$AY112=1,BL$510=1,$D112&lt;&gt;служ!$AF$3),0,1)</f>
        <v>1</v>
      </c>
      <c r="BM112" s="166">
        <f>IF(AND(ISBLANK(R112),$AY112=1,BM$510=1,$D112&lt;&gt;служ!$AF$3,Q112&lt;&gt;"X"),0,1)</f>
        <v>1</v>
      </c>
      <c r="BN112" s="166">
        <f>IF(AND(ISBLANK(S112),$AY112=1,BN$510=1,$D112&lt;&gt;служ!$AF$3),0,1)</f>
        <v>1</v>
      </c>
      <c r="BO112" s="166">
        <f>IF(AND(ISBLANK(T112),$AY112=1,BO$510=1,$D112&lt;&gt;служ!$AF$3),0,1)</f>
        <v>1</v>
      </c>
      <c r="BP112" s="166">
        <f>IF(AND(ISBLANK(U112),$AY112=1,BP$510=1,$D112&lt;&gt;служ!$AF$3,T112&lt;&gt;"X"),0,1)</f>
        <v>1</v>
      </c>
      <c r="BQ112" s="166">
        <f>IF(AND(ISBLANK(V112),$AY112=1,BQ$510=1,$D112&lt;&gt;служ!$AF$3),0,1)</f>
        <v>1</v>
      </c>
      <c r="BR112" s="166">
        <f>IF(AND(ISBLANK(W112),$AY112=1,BR$510=1,$D112&lt;&gt;служ!$AF$3),0,1)</f>
        <v>1</v>
      </c>
      <c r="BS112" s="166">
        <f>IF(AND(ISBLANK(X112),$AY112=1,BS$510=1,$D112&lt;&gt;служ!$AF$3),0,1)</f>
        <v>1</v>
      </c>
      <c r="BT112" s="166">
        <f>IF(AND(ISBLANK(Y112),$AY112=1,BT$510=1,$D112&lt;&gt;служ!$AF$3),0,1)</f>
        <v>1</v>
      </c>
      <c r="BU112" s="166">
        <f>IF(AND(ISBLANK(Z112),$AY112=1,BU$510=1,$D112&lt;&gt;служ!$AF$3),0,1)</f>
        <v>1</v>
      </c>
      <c r="BV112" s="166">
        <f>IF(AND(ISBLANK(AA112),$AY112=1,BV$510=1,$D112&lt;&gt;служ!$AF$3),0,1)</f>
        <v>1</v>
      </c>
      <c r="BW112" s="166">
        <f>IF(AND(ISBLANK(AB112),$AY112=1,BW$510=1,$D112&lt;&gt;служ!$AF$3),0,1)</f>
        <v>1</v>
      </c>
      <c r="BX112" s="166">
        <f>IF(AND(ISBLANK(AC112),$AY112=1,BX$510=1,$D112&lt;&gt;служ!$AF$3),0,1)</f>
        <v>1</v>
      </c>
      <c r="BY112" s="166">
        <f>IF(AND(ISBLANK(AD112),$AY112=1,BY$510=1,$D112&lt;&gt;служ!$AF$3),0,1)</f>
        <v>1</v>
      </c>
      <c r="BZ112" s="166">
        <f>IF(AND(ISBLANK(AE112),$AY112=1,BZ$510=1,$D112&lt;&gt;служ!$AF$3),0,1)</f>
        <v>1</v>
      </c>
      <c r="CA112" s="166">
        <f>IF(AND(ISBLANK(AF112),$AY112=1,CA$510=1,$D112&lt;&gt;служ!$AF$3),0,1)</f>
        <v>1</v>
      </c>
      <c r="CB112" s="166">
        <f>IF(AND(ISBLANK(AG112),$AY112=1,CB$510=1,$D112&lt;&gt;служ!$AF$3),0,1)</f>
        <v>1</v>
      </c>
      <c r="CC112" s="166">
        <f>IF(AND(ISBLANK(AH112),$AY112=1,CC$510=1,$D112&lt;&gt;служ!$AF$3),0,1)</f>
        <v>1</v>
      </c>
      <c r="CD112" s="166">
        <f>IF(AND(ISBLANK(AI112),$AY112=1,CD$510=1,$D112&lt;&gt;служ!$AF$3),0,1)</f>
        <v>1</v>
      </c>
      <c r="CE112" s="166">
        <f>IF(AND(ISBLANK(AJ112),$AY112=1,CE$510=1,$D112&lt;&gt;служ!$AF$3),0,1)</f>
        <v>1</v>
      </c>
      <c r="CF112" s="166">
        <f>IF(AND(ISBLANK(AK112),$AY112=1,CF$510=1,$D112&lt;&gt;служ!$AF$3),0,1)</f>
        <v>1</v>
      </c>
      <c r="CG112" s="166">
        <f>IF(AND(ISBLANK(AL112),$AY112=1,CG$510=1,$D112&lt;&gt;служ!$AF$3),0,1)</f>
        <v>1</v>
      </c>
      <c r="CH112" s="166">
        <f>IF(AND(ISBLANK(AM112),$AY112=1,CH$510=1,$D112&lt;&gt;служ!$AF$3),0,1)</f>
        <v>1</v>
      </c>
      <c r="CI112" s="166">
        <f>IF(AND(ISBLANK(AN112),$AY112=1,CI$510=1,$D112&lt;&gt;служ!$AF$3),0,1)</f>
        <v>1</v>
      </c>
      <c r="CJ112" s="166">
        <f>IF(AND(ISBLANK(AO112),$AY112=1,CJ$510=1,$D112&lt;&gt;служ!$AF$3),0,1)</f>
        <v>1</v>
      </c>
      <c r="CK112" s="166">
        <f>IF(AND(ISBLANK(AP112),$AY112=1,CK$510=1,$D112&lt;&gt;служ!$AF$3),0,1)</f>
        <v>1</v>
      </c>
      <c r="CL112" s="166">
        <f>IF(AND(ISBLANK(AQ112),$AY112=1,CL$510=1,$D112&lt;&gt;служ!$AF$3),0,1)</f>
        <v>1</v>
      </c>
      <c r="CM112" s="166">
        <f>IF(AND(ISBLANK(AR112),$AY112=1,CM$510=1,$D112&lt;&gt;служ!$AF$3),0,1)</f>
        <v>1</v>
      </c>
      <c r="CN112" s="166">
        <f>IF(AND(ISBLANK(AS112),$AY112=1,CN$510=1,$D112&lt;&gt;служ!$AF$3),0,1)</f>
        <v>1</v>
      </c>
      <c r="CO112" s="166">
        <f>IF(AND(ISBLANK(AT112),$AY112=1,CO$510=1,$D112&lt;&gt;служ!$AF$3),0,1)</f>
        <v>1</v>
      </c>
      <c r="CP112" s="2">
        <f t="shared" si="27"/>
        <v>1</v>
      </c>
      <c r="CQ112" s="2">
        <v>1</v>
      </c>
      <c r="CR112" s="161" t="s">
        <v>452</v>
      </c>
      <c r="CS112" s="161" t="s">
        <v>360</v>
      </c>
      <c r="CT112" s="161">
        <v>5</v>
      </c>
      <c r="CU112" s="167">
        <f t="shared" si="18"/>
        <v>19</v>
      </c>
      <c r="CV112" s="28">
        <f t="shared" si="19"/>
        <v>1</v>
      </c>
      <c r="CW112" s="28">
        <f t="shared" si="20"/>
        <v>1</v>
      </c>
      <c r="CX112" s="28">
        <f t="shared" si="21"/>
        <v>1</v>
      </c>
      <c r="CY112" s="20">
        <f t="shared" si="22"/>
        <v>1</v>
      </c>
      <c r="CZ112" s="20">
        <f t="shared" si="23"/>
        <v>1</v>
      </c>
    </row>
    <row r="113" spans="2:104" s="20" customFormat="1">
      <c r="B113" s="107">
        <v>104</v>
      </c>
      <c r="C113" s="25">
        <v>6104</v>
      </c>
      <c r="D113" s="108">
        <v>4</v>
      </c>
      <c r="E113" s="168"/>
      <c r="F113" s="169"/>
      <c r="G113" s="161">
        <v>2</v>
      </c>
      <c r="H113" s="161">
        <v>1</v>
      </c>
      <c r="I113" s="161">
        <v>3</v>
      </c>
      <c r="J113" s="161">
        <v>2</v>
      </c>
      <c r="K113" s="161" t="s">
        <v>17</v>
      </c>
      <c r="L113" s="161">
        <v>0</v>
      </c>
      <c r="M113" s="161" t="s">
        <v>17</v>
      </c>
      <c r="N113" s="161">
        <v>1</v>
      </c>
      <c r="O113" s="161">
        <v>2</v>
      </c>
      <c r="P113" s="161" t="s">
        <v>19</v>
      </c>
      <c r="Q113" s="161">
        <v>0</v>
      </c>
      <c r="R113" s="161" t="s">
        <v>19</v>
      </c>
      <c r="S113" s="161">
        <v>0</v>
      </c>
      <c r="T113" s="161">
        <v>0</v>
      </c>
      <c r="U113" s="161" t="s">
        <v>424</v>
      </c>
      <c r="V113" s="161">
        <v>0</v>
      </c>
      <c r="W113" s="161">
        <v>0</v>
      </c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3">
        <f>IF(AND(AY113=0,(COUNTIF(D113:AT113,"*")+COUNTIF(D113:AT113,"&lt;9")+COUNTIF(CR113:CT113,"*")+COUNTIF(CR113:CT113,"&lt;9")-COUNTIF(D113,служ!$AF$3))&gt;0),0,1)</f>
        <v>1</v>
      </c>
      <c r="AV113" s="163">
        <f t="shared" si="24"/>
        <v>1</v>
      </c>
      <c r="AW113" s="163">
        <f t="shared" si="25"/>
        <v>1</v>
      </c>
      <c r="AX113" s="164">
        <f>IF(OR(F113="",F113=служ!$AF$3),0,1)</f>
        <v>0</v>
      </c>
      <c r="AY113" s="164">
        <f>IF(OR(D113="",D113=служ!$AF$3),0,1)</f>
        <v>1</v>
      </c>
      <c r="AZ113" s="165">
        <f t="shared" si="26"/>
        <v>1</v>
      </c>
      <c r="BA113" s="166">
        <f t="shared" si="17"/>
        <v>1</v>
      </c>
      <c r="BB113" s="166">
        <f>IF(AND(ISBLANK(G113),$AY113=1,BB$510=1,$D113&lt;&gt;служ!$AF$3),0,1)</f>
        <v>1</v>
      </c>
      <c r="BC113" s="166">
        <f>IF(AND(ISBLANK(H113),$AY113=1,BC$510=1,$D113&lt;&gt;служ!$AF$3),0,1)</f>
        <v>1</v>
      </c>
      <c r="BD113" s="166">
        <f>IF(AND(ISBLANK(I113),$AY113=1,BD$510=1,$D113&lt;&gt;служ!$AF$3),0,1)</f>
        <v>1</v>
      </c>
      <c r="BE113" s="166">
        <f>IF(AND(ISBLANK(J113),$AY113=1,BE$510=1,$D113&lt;&gt;служ!$AF$3),0,1)</f>
        <v>1</v>
      </c>
      <c r="BF113" s="166">
        <f>IF(AND(ISBLANK(K113),$AY113=1,BF$510=1,$D113&lt;&gt;служ!$AF$3,J113&lt;&gt;"X"),0,1)</f>
        <v>1</v>
      </c>
      <c r="BG113" s="166">
        <f>IF(AND(ISBLANK(L113),$AY113=1,BG$510=1,$D113&lt;&gt;служ!$AF$3),0,1)</f>
        <v>1</v>
      </c>
      <c r="BH113" s="166">
        <f>IF(AND(ISBLANK(M113),$AY113=1,BH$510=1,$D113&lt;&gt;служ!$AF$3,L113&lt;&gt;"X"),0,1)</f>
        <v>1</v>
      </c>
      <c r="BI113" s="166">
        <f>IF(AND(ISBLANK(N113),$AY113=1,BI$510=1,$D113&lt;&gt;служ!$AF$3),0,1)</f>
        <v>1</v>
      </c>
      <c r="BJ113" s="166">
        <f>IF(AND(ISBLANK(O113),$AY113=1,BJ$510=1,$D113&lt;&gt;служ!$AF$3),0,1)</f>
        <v>1</v>
      </c>
      <c r="BK113" s="166">
        <f>IF(AND(ISBLANK(P113),$AY113=1,BK$510=1,$D113&lt;&gt;служ!$AF$3,OR(N113&lt;&gt;"X",O113&lt;&gt;"X")),0,1)</f>
        <v>1</v>
      </c>
      <c r="BL113" s="166">
        <f>IF(AND(ISBLANK(Q113),$AY113=1,BL$510=1,$D113&lt;&gt;служ!$AF$3),0,1)</f>
        <v>1</v>
      </c>
      <c r="BM113" s="166">
        <f>IF(AND(ISBLANK(R113),$AY113=1,BM$510=1,$D113&lt;&gt;служ!$AF$3,Q113&lt;&gt;"X"),0,1)</f>
        <v>1</v>
      </c>
      <c r="BN113" s="166">
        <f>IF(AND(ISBLANK(S113),$AY113=1,BN$510=1,$D113&lt;&gt;служ!$AF$3),0,1)</f>
        <v>1</v>
      </c>
      <c r="BO113" s="166">
        <f>IF(AND(ISBLANK(T113),$AY113=1,BO$510=1,$D113&lt;&gt;служ!$AF$3),0,1)</f>
        <v>1</v>
      </c>
      <c r="BP113" s="166">
        <f>IF(AND(ISBLANK(U113),$AY113=1,BP$510=1,$D113&lt;&gt;служ!$AF$3,T113&lt;&gt;"X"),0,1)</f>
        <v>1</v>
      </c>
      <c r="BQ113" s="166">
        <f>IF(AND(ISBLANK(V113),$AY113=1,BQ$510=1,$D113&lt;&gt;служ!$AF$3),0,1)</f>
        <v>1</v>
      </c>
      <c r="BR113" s="166">
        <f>IF(AND(ISBLANK(W113),$AY113=1,BR$510=1,$D113&lt;&gt;служ!$AF$3),0,1)</f>
        <v>1</v>
      </c>
      <c r="BS113" s="166">
        <f>IF(AND(ISBLANK(X113),$AY113=1,BS$510=1,$D113&lt;&gt;служ!$AF$3),0,1)</f>
        <v>1</v>
      </c>
      <c r="BT113" s="166">
        <f>IF(AND(ISBLANK(Y113),$AY113=1,BT$510=1,$D113&lt;&gt;служ!$AF$3),0,1)</f>
        <v>1</v>
      </c>
      <c r="BU113" s="166">
        <f>IF(AND(ISBLANK(Z113),$AY113=1,BU$510=1,$D113&lt;&gt;служ!$AF$3),0,1)</f>
        <v>1</v>
      </c>
      <c r="BV113" s="166">
        <f>IF(AND(ISBLANK(AA113),$AY113=1,BV$510=1,$D113&lt;&gt;служ!$AF$3),0,1)</f>
        <v>1</v>
      </c>
      <c r="BW113" s="166">
        <f>IF(AND(ISBLANK(AB113),$AY113=1,BW$510=1,$D113&lt;&gt;служ!$AF$3),0,1)</f>
        <v>1</v>
      </c>
      <c r="BX113" s="166">
        <f>IF(AND(ISBLANK(AC113),$AY113=1,BX$510=1,$D113&lt;&gt;служ!$AF$3),0,1)</f>
        <v>1</v>
      </c>
      <c r="BY113" s="166">
        <f>IF(AND(ISBLANK(AD113),$AY113=1,BY$510=1,$D113&lt;&gt;служ!$AF$3),0,1)</f>
        <v>1</v>
      </c>
      <c r="BZ113" s="166">
        <f>IF(AND(ISBLANK(AE113),$AY113=1,BZ$510=1,$D113&lt;&gt;служ!$AF$3),0,1)</f>
        <v>1</v>
      </c>
      <c r="CA113" s="166">
        <f>IF(AND(ISBLANK(AF113),$AY113=1,CA$510=1,$D113&lt;&gt;служ!$AF$3),0,1)</f>
        <v>1</v>
      </c>
      <c r="CB113" s="166">
        <f>IF(AND(ISBLANK(AG113),$AY113=1,CB$510=1,$D113&lt;&gt;служ!$AF$3),0,1)</f>
        <v>1</v>
      </c>
      <c r="CC113" s="166">
        <f>IF(AND(ISBLANK(AH113),$AY113=1,CC$510=1,$D113&lt;&gt;служ!$AF$3),0,1)</f>
        <v>1</v>
      </c>
      <c r="CD113" s="166">
        <f>IF(AND(ISBLANK(AI113),$AY113=1,CD$510=1,$D113&lt;&gt;служ!$AF$3),0,1)</f>
        <v>1</v>
      </c>
      <c r="CE113" s="166">
        <f>IF(AND(ISBLANK(AJ113),$AY113=1,CE$510=1,$D113&lt;&gt;служ!$AF$3),0,1)</f>
        <v>1</v>
      </c>
      <c r="CF113" s="166">
        <f>IF(AND(ISBLANK(AK113),$AY113=1,CF$510=1,$D113&lt;&gt;служ!$AF$3),0,1)</f>
        <v>1</v>
      </c>
      <c r="CG113" s="166">
        <f>IF(AND(ISBLANK(AL113),$AY113=1,CG$510=1,$D113&lt;&gt;служ!$AF$3),0,1)</f>
        <v>1</v>
      </c>
      <c r="CH113" s="166">
        <f>IF(AND(ISBLANK(AM113),$AY113=1,CH$510=1,$D113&lt;&gt;служ!$AF$3),0,1)</f>
        <v>1</v>
      </c>
      <c r="CI113" s="166">
        <f>IF(AND(ISBLANK(AN113),$AY113=1,CI$510=1,$D113&lt;&gt;служ!$AF$3),0,1)</f>
        <v>1</v>
      </c>
      <c r="CJ113" s="166">
        <f>IF(AND(ISBLANK(AO113),$AY113=1,CJ$510=1,$D113&lt;&gt;служ!$AF$3),0,1)</f>
        <v>1</v>
      </c>
      <c r="CK113" s="166">
        <f>IF(AND(ISBLANK(AP113),$AY113=1,CK$510=1,$D113&lt;&gt;служ!$AF$3),0,1)</f>
        <v>1</v>
      </c>
      <c r="CL113" s="166">
        <f>IF(AND(ISBLANK(AQ113),$AY113=1,CL$510=1,$D113&lt;&gt;служ!$AF$3),0,1)</f>
        <v>1</v>
      </c>
      <c r="CM113" s="166">
        <f>IF(AND(ISBLANK(AR113),$AY113=1,CM$510=1,$D113&lt;&gt;служ!$AF$3),0,1)</f>
        <v>1</v>
      </c>
      <c r="CN113" s="166">
        <f>IF(AND(ISBLANK(AS113),$AY113=1,CN$510=1,$D113&lt;&gt;служ!$AF$3),0,1)</f>
        <v>1</v>
      </c>
      <c r="CO113" s="166">
        <f>IF(AND(ISBLANK(AT113),$AY113=1,CO$510=1,$D113&lt;&gt;служ!$AF$3),0,1)</f>
        <v>1</v>
      </c>
      <c r="CP113" s="2">
        <f t="shared" si="27"/>
        <v>1</v>
      </c>
      <c r="CQ113" s="2">
        <v>1</v>
      </c>
      <c r="CR113" s="161" t="s">
        <v>452</v>
      </c>
      <c r="CS113" s="161" t="s">
        <v>359</v>
      </c>
      <c r="CT113" s="161">
        <v>4</v>
      </c>
      <c r="CU113" s="167">
        <f t="shared" si="18"/>
        <v>11</v>
      </c>
      <c r="CV113" s="28">
        <f t="shared" si="19"/>
        <v>1</v>
      </c>
      <c r="CW113" s="28">
        <f t="shared" si="20"/>
        <v>1</v>
      </c>
      <c r="CX113" s="28">
        <f t="shared" si="21"/>
        <v>1</v>
      </c>
      <c r="CY113" s="20">
        <f t="shared" si="22"/>
        <v>1</v>
      </c>
      <c r="CZ113" s="20">
        <f t="shared" si="23"/>
        <v>1</v>
      </c>
    </row>
    <row r="114" spans="2:104" s="20" customFormat="1">
      <c r="B114" s="107">
        <v>105</v>
      </c>
      <c r="C114" s="25">
        <v>6105</v>
      </c>
      <c r="D114" s="108">
        <v>3</v>
      </c>
      <c r="E114" s="168"/>
      <c r="F114" s="169"/>
      <c r="G114" s="161">
        <v>0</v>
      </c>
      <c r="H114" s="161">
        <v>1</v>
      </c>
      <c r="I114" s="161">
        <v>2</v>
      </c>
      <c r="J114" s="161">
        <v>2</v>
      </c>
      <c r="K114" s="161" t="s">
        <v>17</v>
      </c>
      <c r="L114" s="161">
        <v>1</v>
      </c>
      <c r="M114" s="161" t="s">
        <v>17</v>
      </c>
      <c r="N114" s="161">
        <v>1</v>
      </c>
      <c r="O114" s="161">
        <v>2</v>
      </c>
      <c r="P114" s="161" t="s">
        <v>17</v>
      </c>
      <c r="Q114" s="161">
        <v>1</v>
      </c>
      <c r="R114" s="161" t="s">
        <v>17</v>
      </c>
      <c r="S114" s="161">
        <v>1</v>
      </c>
      <c r="T114" s="161">
        <v>1</v>
      </c>
      <c r="U114" s="161" t="s">
        <v>425</v>
      </c>
      <c r="V114" s="161">
        <v>1</v>
      </c>
      <c r="W114" s="161">
        <v>2</v>
      </c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3">
        <f>IF(AND(AY114=0,(COUNTIF(D114:AT114,"*")+COUNTIF(D114:AT114,"&lt;9")+COUNTIF(CR114:CT114,"*")+COUNTIF(CR114:CT114,"&lt;9")-COUNTIF(D114,служ!$AF$3))&gt;0),0,1)</f>
        <v>1</v>
      </c>
      <c r="AV114" s="163">
        <f t="shared" si="24"/>
        <v>1</v>
      </c>
      <c r="AW114" s="163">
        <f t="shared" si="25"/>
        <v>1</v>
      </c>
      <c r="AX114" s="164">
        <f>IF(OR(F114="",F114=служ!$AF$3),0,1)</f>
        <v>0</v>
      </c>
      <c r="AY114" s="164">
        <f>IF(OR(D114="",D114=служ!$AF$3),0,1)</f>
        <v>1</v>
      </c>
      <c r="AZ114" s="165">
        <f t="shared" si="26"/>
        <v>1</v>
      </c>
      <c r="BA114" s="166">
        <f t="shared" si="17"/>
        <v>1</v>
      </c>
      <c r="BB114" s="166">
        <f>IF(AND(ISBLANK(G114),$AY114=1,BB$510=1,$D114&lt;&gt;служ!$AF$3),0,1)</f>
        <v>1</v>
      </c>
      <c r="BC114" s="166">
        <f>IF(AND(ISBLANK(H114),$AY114=1,BC$510=1,$D114&lt;&gt;служ!$AF$3),0,1)</f>
        <v>1</v>
      </c>
      <c r="BD114" s="166">
        <f>IF(AND(ISBLANK(I114),$AY114=1,BD$510=1,$D114&lt;&gt;служ!$AF$3),0,1)</f>
        <v>1</v>
      </c>
      <c r="BE114" s="166">
        <f>IF(AND(ISBLANK(J114),$AY114=1,BE$510=1,$D114&lt;&gt;служ!$AF$3),0,1)</f>
        <v>1</v>
      </c>
      <c r="BF114" s="166">
        <f>IF(AND(ISBLANK(K114),$AY114=1,BF$510=1,$D114&lt;&gt;служ!$AF$3,J114&lt;&gt;"X"),0,1)</f>
        <v>1</v>
      </c>
      <c r="BG114" s="166">
        <f>IF(AND(ISBLANK(L114),$AY114=1,BG$510=1,$D114&lt;&gt;служ!$AF$3),0,1)</f>
        <v>1</v>
      </c>
      <c r="BH114" s="166">
        <f>IF(AND(ISBLANK(M114),$AY114=1,BH$510=1,$D114&lt;&gt;служ!$AF$3,L114&lt;&gt;"X"),0,1)</f>
        <v>1</v>
      </c>
      <c r="BI114" s="166">
        <f>IF(AND(ISBLANK(N114),$AY114=1,BI$510=1,$D114&lt;&gt;служ!$AF$3),0,1)</f>
        <v>1</v>
      </c>
      <c r="BJ114" s="166">
        <f>IF(AND(ISBLANK(O114),$AY114=1,BJ$510=1,$D114&lt;&gt;служ!$AF$3),0,1)</f>
        <v>1</v>
      </c>
      <c r="BK114" s="166">
        <f>IF(AND(ISBLANK(P114),$AY114=1,BK$510=1,$D114&lt;&gt;служ!$AF$3,OR(N114&lt;&gt;"X",O114&lt;&gt;"X")),0,1)</f>
        <v>1</v>
      </c>
      <c r="BL114" s="166">
        <f>IF(AND(ISBLANK(Q114),$AY114=1,BL$510=1,$D114&lt;&gt;служ!$AF$3),0,1)</f>
        <v>1</v>
      </c>
      <c r="BM114" s="166">
        <f>IF(AND(ISBLANK(R114),$AY114=1,BM$510=1,$D114&lt;&gt;служ!$AF$3,Q114&lt;&gt;"X"),0,1)</f>
        <v>1</v>
      </c>
      <c r="BN114" s="166">
        <f>IF(AND(ISBLANK(S114),$AY114=1,BN$510=1,$D114&lt;&gt;служ!$AF$3),0,1)</f>
        <v>1</v>
      </c>
      <c r="BO114" s="166">
        <f>IF(AND(ISBLANK(T114),$AY114=1,BO$510=1,$D114&lt;&gt;служ!$AF$3),0,1)</f>
        <v>1</v>
      </c>
      <c r="BP114" s="166">
        <f>IF(AND(ISBLANK(U114),$AY114=1,BP$510=1,$D114&lt;&gt;служ!$AF$3,T114&lt;&gt;"X"),0,1)</f>
        <v>1</v>
      </c>
      <c r="BQ114" s="166">
        <f>IF(AND(ISBLANK(V114),$AY114=1,BQ$510=1,$D114&lt;&gt;служ!$AF$3),0,1)</f>
        <v>1</v>
      </c>
      <c r="BR114" s="166">
        <f>IF(AND(ISBLANK(W114),$AY114=1,BR$510=1,$D114&lt;&gt;служ!$AF$3),0,1)</f>
        <v>1</v>
      </c>
      <c r="BS114" s="166">
        <f>IF(AND(ISBLANK(X114),$AY114=1,BS$510=1,$D114&lt;&gt;служ!$AF$3),0,1)</f>
        <v>1</v>
      </c>
      <c r="BT114" s="166">
        <f>IF(AND(ISBLANK(Y114),$AY114=1,BT$510=1,$D114&lt;&gt;служ!$AF$3),0,1)</f>
        <v>1</v>
      </c>
      <c r="BU114" s="166">
        <f>IF(AND(ISBLANK(Z114),$AY114=1,BU$510=1,$D114&lt;&gt;служ!$AF$3),0,1)</f>
        <v>1</v>
      </c>
      <c r="BV114" s="166">
        <f>IF(AND(ISBLANK(AA114),$AY114=1,BV$510=1,$D114&lt;&gt;служ!$AF$3),0,1)</f>
        <v>1</v>
      </c>
      <c r="BW114" s="166">
        <f>IF(AND(ISBLANK(AB114),$AY114=1,BW$510=1,$D114&lt;&gt;служ!$AF$3),0,1)</f>
        <v>1</v>
      </c>
      <c r="BX114" s="166">
        <f>IF(AND(ISBLANK(AC114),$AY114=1,BX$510=1,$D114&lt;&gt;служ!$AF$3),0,1)</f>
        <v>1</v>
      </c>
      <c r="BY114" s="166">
        <f>IF(AND(ISBLANK(AD114),$AY114=1,BY$510=1,$D114&lt;&gt;служ!$AF$3),0,1)</f>
        <v>1</v>
      </c>
      <c r="BZ114" s="166">
        <f>IF(AND(ISBLANK(AE114),$AY114=1,BZ$510=1,$D114&lt;&gt;служ!$AF$3),0,1)</f>
        <v>1</v>
      </c>
      <c r="CA114" s="166">
        <f>IF(AND(ISBLANK(AF114),$AY114=1,CA$510=1,$D114&lt;&gt;служ!$AF$3),0,1)</f>
        <v>1</v>
      </c>
      <c r="CB114" s="166">
        <f>IF(AND(ISBLANK(AG114),$AY114=1,CB$510=1,$D114&lt;&gt;служ!$AF$3),0,1)</f>
        <v>1</v>
      </c>
      <c r="CC114" s="166">
        <f>IF(AND(ISBLANK(AH114),$AY114=1,CC$510=1,$D114&lt;&gt;служ!$AF$3),0,1)</f>
        <v>1</v>
      </c>
      <c r="CD114" s="166">
        <f>IF(AND(ISBLANK(AI114),$AY114=1,CD$510=1,$D114&lt;&gt;служ!$AF$3),0,1)</f>
        <v>1</v>
      </c>
      <c r="CE114" s="166">
        <f>IF(AND(ISBLANK(AJ114),$AY114=1,CE$510=1,$D114&lt;&gt;служ!$AF$3),0,1)</f>
        <v>1</v>
      </c>
      <c r="CF114" s="166">
        <f>IF(AND(ISBLANK(AK114),$AY114=1,CF$510=1,$D114&lt;&gt;служ!$AF$3),0,1)</f>
        <v>1</v>
      </c>
      <c r="CG114" s="166">
        <f>IF(AND(ISBLANK(AL114),$AY114=1,CG$510=1,$D114&lt;&gt;служ!$AF$3),0,1)</f>
        <v>1</v>
      </c>
      <c r="CH114" s="166">
        <f>IF(AND(ISBLANK(AM114),$AY114=1,CH$510=1,$D114&lt;&gt;служ!$AF$3),0,1)</f>
        <v>1</v>
      </c>
      <c r="CI114" s="166">
        <f>IF(AND(ISBLANK(AN114),$AY114=1,CI$510=1,$D114&lt;&gt;служ!$AF$3),0,1)</f>
        <v>1</v>
      </c>
      <c r="CJ114" s="166">
        <f>IF(AND(ISBLANK(AO114),$AY114=1,CJ$510=1,$D114&lt;&gt;служ!$AF$3),0,1)</f>
        <v>1</v>
      </c>
      <c r="CK114" s="166">
        <f>IF(AND(ISBLANK(AP114),$AY114=1,CK$510=1,$D114&lt;&gt;служ!$AF$3),0,1)</f>
        <v>1</v>
      </c>
      <c r="CL114" s="166">
        <f>IF(AND(ISBLANK(AQ114),$AY114=1,CL$510=1,$D114&lt;&gt;служ!$AF$3),0,1)</f>
        <v>1</v>
      </c>
      <c r="CM114" s="166">
        <f>IF(AND(ISBLANK(AR114),$AY114=1,CM$510=1,$D114&lt;&gt;служ!$AF$3),0,1)</f>
        <v>1</v>
      </c>
      <c r="CN114" s="166">
        <f>IF(AND(ISBLANK(AS114),$AY114=1,CN$510=1,$D114&lt;&gt;служ!$AF$3),0,1)</f>
        <v>1</v>
      </c>
      <c r="CO114" s="166">
        <f>IF(AND(ISBLANK(AT114),$AY114=1,CO$510=1,$D114&lt;&gt;служ!$AF$3),0,1)</f>
        <v>1</v>
      </c>
      <c r="CP114" s="2">
        <f t="shared" si="27"/>
        <v>1</v>
      </c>
      <c r="CQ114" s="2">
        <v>1</v>
      </c>
      <c r="CR114" s="161" t="s">
        <v>452</v>
      </c>
      <c r="CS114" s="161" t="s">
        <v>360</v>
      </c>
      <c r="CT114" s="161">
        <v>5</v>
      </c>
      <c r="CU114" s="167">
        <f t="shared" si="18"/>
        <v>15</v>
      </c>
      <c r="CV114" s="28">
        <f t="shared" si="19"/>
        <v>1</v>
      </c>
      <c r="CW114" s="28">
        <f t="shared" si="20"/>
        <v>1</v>
      </c>
      <c r="CX114" s="28">
        <f t="shared" si="21"/>
        <v>1</v>
      </c>
      <c r="CY114" s="20">
        <f t="shared" si="22"/>
        <v>1</v>
      </c>
      <c r="CZ114" s="20">
        <f t="shared" si="23"/>
        <v>1</v>
      </c>
    </row>
    <row r="115" spans="2:104" s="20" customFormat="1">
      <c r="B115" s="107">
        <v>106</v>
      </c>
      <c r="C115" s="25">
        <v>6106</v>
      </c>
      <c r="D115" s="108">
        <v>3</v>
      </c>
      <c r="E115" s="168"/>
      <c r="F115" s="169"/>
      <c r="G115" s="161">
        <v>2</v>
      </c>
      <c r="H115" s="161">
        <v>1</v>
      </c>
      <c r="I115" s="161">
        <v>2</v>
      </c>
      <c r="J115" s="161">
        <v>3</v>
      </c>
      <c r="K115" s="161" t="s">
        <v>17</v>
      </c>
      <c r="L115" s="161">
        <v>1</v>
      </c>
      <c r="M115" s="161" t="s">
        <v>17</v>
      </c>
      <c r="N115" s="161">
        <v>1</v>
      </c>
      <c r="O115" s="161">
        <v>2</v>
      </c>
      <c r="P115" s="161" t="s">
        <v>17</v>
      </c>
      <c r="Q115" s="161">
        <v>2</v>
      </c>
      <c r="R115" s="161" t="s">
        <v>17</v>
      </c>
      <c r="S115" s="161">
        <v>1</v>
      </c>
      <c r="T115" s="161">
        <v>1</v>
      </c>
      <c r="U115" s="161" t="s">
        <v>427</v>
      </c>
      <c r="V115" s="161">
        <v>1</v>
      </c>
      <c r="W115" s="161">
        <v>2</v>
      </c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3">
        <f>IF(AND(AY115=0,(COUNTIF(D115:AT115,"*")+COUNTIF(D115:AT115,"&lt;9")+COUNTIF(CR115:CT115,"*")+COUNTIF(CR115:CT115,"&lt;9")-COUNTIF(D115,служ!$AF$3))&gt;0),0,1)</f>
        <v>1</v>
      </c>
      <c r="AV115" s="163">
        <f t="shared" si="24"/>
        <v>1</v>
      </c>
      <c r="AW115" s="163">
        <f t="shared" si="25"/>
        <v>1</v>
      </c>
      <c r="AX115" s="164">
        <f>IF(OR(F115="",F115=служ!$AF$3),0,1)</f>
        <v>0</v>
      </c>
      <c r="AY115" s="164">
        <f>IF(OR(D115="",D115=служ!$AF$3),0,1)</f>
        <v>1</v>
      </c>
      <c r="AZ115" s="165">
        <f t="shared" si="26"/>
        <v>1</v>
      </c>
      <c r="BA115" s="166">
        <f t="shared" si="17"/>
        <v>1</v>
      </c>
      <c r="BB115" s="166">
        <f>IF(AND(ISBLANK(G115),$AY115=1,BB$510=1,$D115&lt;&gt;служ!$AF$3),0,1)</f>
        <v>1</v>
      </c>
      <c r="BC115" s="166">
        <f>IF(AND(ISBLANK(H115),$AY115=1,BC$510=1,$D115&lt;&gt;служ!$AF$3),0,1)</f>
        <v>1</v>
      </c>
      <c r="BD115" s="166">
        <f>IF(AND(ISBLANK(I115),$AY115=1,BD$510=1,$D115&lt;&gt;служ!$AF$3),0,1)</f>
        <v>1</v>
      </c>
      <c r="BE115" s="166">
        <f>IF(AND(ISBLANK(J115),$AY115=1,BE$510=1,$D115&lt;&gt;служ!$AF$3),0,1)</f>
        <v>1</v>
      </c>
      <c r="BF115" s="166">
        <f>IF(AND(ISBLANK(K115),$AY115=1,BF$510=1,$D115&lt;&gt;служ!$AF$3,J115&lt;&gt;"X"),0,1)</f>
        <v>1</v>
      </c>
      <c r="BG115" s="166">
        <f>IF(AND(ISBLANK(L115),$AY115=1,BG$510=1,$D115&lt;&gt;служ!$AF$3),0,1)</f>
        <v>1</v>
      </c>
      <c r="BH115" s="166">
        <f>IF(AND(ISBLANK(M115),$AY115=1,BH$510=1,$D115&lt;&gt;служ!$AF$3,L115&lt;&gt;"X"),0,1)</f>
        <v>1</v>
      </c>
      <c r="BI115" s="166">
        <f>IF(AND(ISBLANK(N115),$AY115=1,BI$510=1,$D115&lt;&gt;служ!$AF$3),0,1)</f>
        <v>1</v>
      </c>
      <c r="BJ115" s="166">
        <f>IF(AND(ISBLANK(O115),$AY115=1,BJ$510=1,$D115&lt;&gt;служ!$AF$3),0,1)</f>
        <v>1</v>
      </c>
      <c r="BK115" s="166">
        <f>IF(AND(ISBLANK(P115),$AY115=1,BK$510=1,$D115&lt;&gt;служ!$AF$3,OR(N115&lt;&gt;"X",O115&lt;&gt;"X")),0,1)</f>
        <v>1</v>
      </c>
      <c r="BL115" s="166">
        <f>IF(AND(ISBLANK(Q115),$AY115=1,BL$510=1,$D115&lt;&gt;служ!$AF$3),0,1)</f>
        <v>1</v>
      </c>
      <c r="BM115" s="166">
        <f>IF(AND(ISBLANK(R115),$AY115=1,BM$510=1,$D115&lt;&gt;служ!$AF$3,Q115&lt;&gt;"X"),0,1)</f>
        <v>1</v>
      </c>
      <c r="BN115" s="166">
        <f>IF(AND(ISBLANK(S115),$AY115=1,BN$510=1,$D115&lt;&gt;служ!$AF$3),0,1)</f>
        <v>1</v>
      </c>
      <c r="BO115" s="166">
        <f>IF(AND(ISBLANK(T115),$AY115=1,BO$510=1,$D115&lt;&gt;служ!$AF$3),0,1)</f>
        <v>1</v>
      </c>
      <c r="BP115" s="166">
        <f>IF(AND(ISBLANK(U115),$AY115=1,BP$510=1,$D115&lt;&gt;служ!$AF$3,T115&lt;&gt;"X"),0,1)</f>
        <v>1</v>
      </c>
      <c r="BQ115" s="166">
        <f>IF(AND(ISBLANK(V115),$AY115=1,BQ$510=1,$D115&lt;&gt;служ!$AF$3),0,1)</f>
        <v>1</v>
      </c>
      <c r="BR115" s="166">
        <f>IF(AND(ISBLANK(W115),$AY115=1,BR$510=1,$D115&lt;&gt;служ!$AF$3),0,1)</f>
        <v>1</v>
      </c>
      <c r="BS115" s="166">
        <f>IF(AND(ISBLANK(X115),$AY115=1,BS$510=1,$D115&lt;&gt;служ!$AF$3),0,1)</f>
        <v>1</v>
      </c>
      <c r="BT115" s="166">
        <f>IF(AND(ISBLANK(Y115),$AY115=1,BT$510=1,$D115&lt;&gt;служ!$AF$3),0,1)</f>
        <v>1</v>
      </c>
      <c r="BU115" s="166">
        <f>IF(AND(ISBLANK(Z115),$AY115=1,BU$510=1,$D115&lt;&gt;служ!$AF$3),0,1)</f>
        <v>1</v>
      </c>
      <c r="BV115" s="166">
        <f>IF(AND(ISBLANK(AA115),$AY115=1,BV$510=1,$D115&lt;&gt;служ!$AF$3),0,1)</f>
        <v>1</v>
      </c>
      <c r="BW115" s="166">
        <f>IF(AND(ISBLANK(AB115),$AY115=1,BW$510=1,$D115&lt;&gt;служ!$AF$3),0,1)</f>
        <v>1</v>
      </c>
      <c r="BX115" s="166">
        <f>IF(AND(ISBLANK(AC115),$AY115=1,BX$510=1,$D115&lt;&gt;служ!$AF$3),0,1)</f>
        <v>1</v>
      </c>
      <c r="BY115" s="166">
        <f>IF(AND(ISBLANK(AD115),$AY115=1,BY$510=1,$D115&lt;&gt;служ!$AF$3),0,1)</f>
        <v>1</v>
      </c>
      <c r="BZ115" s="166">
        <f>IF(AND(ISBLANK(AE115),$AY115=1,BZ$510=1,$D115&lt;&gt;служ!$AF$3),0,1)</f>
        <v>1</v>
      </c>
      <c r="CA115" s="166">
        <f>IF(AND(ISBLANK(AF115),$AY115=1,CA$510=1,$D115&lt;&gt;служ!$AF$3),0,1)</f>
        <v>1</v>
      </c>
      <c r="CB115" s="166">
        <f>IF(AND(ISBLANK(AG115),$AY115=1,CB$510=1,$D115&lt;&gt;служ!$AF$3),0,1)</f>
        <v>1</v>
      </c>
      <c r="CC115" s="166">
        <f>IF(AND(ISBLANK(AH115),$AY115=1,CC$510=1,$D115&lt;&gt;служ!$AF$3),0,1)</f>
        <v>1</v>
      </c>
      <c r="CD115" s="166">
        <f>IF(AND(ISBLANK(AI115),$AY115=1,CD$510=1,$D115&lt;&gt;служ!$AF$3),0,1)</f>
        <v>1</v>
      </c>
      <c r="CE115" s="166">
        <f>IF(AND(ISBLANK(AJ115),$AY115=1,CE$510=1,$D115&lt;&gt;служ!$AF$3),0,1)</f>
        <v>1</v>
      </c>
      <c r="CF115" s="166">
        <f>IF(AND(ISBLANK(AK115),$AY115=1,CF$510=1,$D115&lt;&gt;служ!$AF$3),0,1)</f>
        <v>1</v>
      </c>
      <c r="CG115" s="166">
        <f>IF(AND(ISBLANK(AL115),$AY115=1,CG$510=1,$D115&lt;&gt;служ!$AF$3),0,1)</f>
        <v>1</v>
      </c>
      <c r="CH115" s="166">
        <f>IF(AND(ISBLANK(AM115),$AY115=1,CH$510=1,$D115&lt;&gt;служ!$AF$3),0,1)</f>
        <v>1</v>
      </c>
      <c r="CI115" s="166">
        <f>IF(AND(ISBLANK(AN115),$AY115=1,CI$510=1,$D115&lt;&gt;служ!$AF$3),0,1)</f>
        <v>1</v>
      </c>
      <c r="CJ115" s="166">
        <f>IF(AND(ISBLANK(AO115),$AY115=1,CJ$510=1,$D115&lt;&gt;служ!$AF$3),0,1)</f>
        <v>1</v>
      </c>
      <c r="CK115" s="166">
        <f>IF(AND(ISBLANK(AP115),$AY115=1,CK$510=1,$D115&lt;&gt;служ!$AF$3),0,1)</f>
        <v>1</v>
      </c>
      <c r="CL115" s="166">
        <f>IF(AND(ISBLANK(AQ115),$AY115=1,CL$510=1,$D115&lt;&gt;служ!$AF$3),0,1)</f>
        <v>1</v>
      </c>
      <c r="CM115" s="166">
        <f>IF(AND(ISBLANK(AR115),$AY115=1,CM$510=1,$D115&lt;&gt;служ!$AF$3),0,1)</f>
        <v>1</v>
      </c>
      <c r="CN115" s="166">
        <f>IF(AND(ISBLANK(AS115),$AY115=1,CN$510=1,$D115&lt;&gt;служ!$AF$3),0,1)</f>
        <v>1</v>
      </c>
      <c r="CO115" s="166">
        <f>IF(AND(ISBLANK(AT115),$AY115=1,CO$510=1,$D115&lt;&gt;служ!$AF$3),0,1)</f>
        <v>1</v>
      </c>
      <c r="CP115" s="2">
        <f t="shared" si="27"/>
        <v>1</v>
      </c>
      <c r="CQ115" s="2">
        <v>1</v>
      </c>
      <c r="CR115" s="161" t="s">
        <v>452</v>
      </c>
      <c r="CS115" s="161" t="s">
        <v>359</v>
      </c>
      <c r="CT115" s="161">
        <v>5</v>
      </c>
      <c r="CU115" s="167">
        <f t="shared" si="18"/>
        <v>19</v>
      </c>
      <c r="CV115" s="28">
        <f t="shared" si="19"/>
        <v>1</v>
      </c>
      <c r="CW115" s="28">
        <f t="shared" si="20"/>
        <v>1</v>
      </c>
      <c r="CX115" s="28">
        <f t="shared" si="21"/>
        <v>1</v>
      </c>
      <c r="CY115" s="20">
        <f t="shared" si="22"/>
        <v>1</v>
      </c>
      <c r="CZ115" s="20">
        <f t="shared" si="23"/>
        <v>1</v>
      </c>
    </row>
    <row r="116" spans="2:104" s="20" customFormat="1">
      <c r="B116" s="107">
        <v>107</v>
      </c>
      <c r="C116" s="25">
        <v>6107</v>
      </c>
      <c r="D116" s="108">
        <v>3</v>
      </c>
      <c r="E116" s="168"/>
      <c r="F116" s="169"/>
      <c r="G116" s="161">
        <v>2</v>
      </c>
      <c r="H116" s="161">
        <v>1</v>
      </c>
      <c r="I116" s="161">
        <v>3</v>
      </c>
      <c r="J116" s="161">
        <v>3</v>
      </c>
      <c r="K116" s="161" t="s">
        <v>17</v>
      </c>
      <c r="L116" s="161">
        <v>1</v>
      </c>
      <c r="M116" s="161" t="s">
        <v>17</v>
      </c>
      <c r="N116" s="161">
        <v>1</v>
      </c>
      <c r="O116" s="161">
        <v>2</v>
      </c>
      <c r="P116" s="161" t="s">
        <v>17</v>
      </c>
      <c r="Q116" s="161">
        <v>2</v>
      </c>
      <c r="R116" s="161" t="s">
        <v>17</v>
      </c>
      <c r="S116" s="161">
        <v>1</v>
      </c>
      <c r="T116" s="161">
        <v>1</v>
      </c>
      <c r="U116" s="161" t="s">
        <v>427</v>
      </c>
      <c r="V116" s="161">
        <v>0</v>
      </c>
      <c r="W116" s="161">
        <v>0</v>
      </c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3">
        <f>IF(AND(AY116=0,(COUNTIF(D116:AT116,"*")+COUNTIF(D116:AT116,"&lt;9")+COUNTIF(CR116:CT116,"*")+COUNTIF(CR116:CT116,"&lt;9")-COUNTIF(D116,служ!$AF$3))&gt;0),0,1)</f>
        <v>1</v>
      </c>
      <c r="AV116" s="163">
        <f t="shared" si="24"/>
        <v>1</v>
      </c>
      <c r="AW116" s="163">
        <f t="shared" si="25"/>
        <v>1</v>
      </c>
      <c r="AX116" s="164">
        <f>IF(OR(F116="",F116=служ!$AF$3),0,1)</f>
        <v>0</v>
      </c>
      <c r="AY116" s="164">
        <f>IF(OR(D116="",D116=служ!$AF$3),0,1)</f>
        <v>1</v>
      </c>
      <c r="AZ116" s="165">
        <f t="shared" si="26"/>
        <v>1</v>
      </c>
      <c r="BA116" s="166">
        <f t="shared" si="17"/>
        <v>1</v>
      </c>
      <c r="BB116" s="166">
        <f>IF(AND(ISBLANK(G116),$AY116=1,BB$510=1,$D116&lt;&gt;служ!$AF$3),0,1)</f>
        <v>1</v>
      </c>
      <c r="BC116" s="166">
        <f>IF(AND(ISBLANK(H116),$AY116=1,BC$510=1,$D116&lt;&gt;служ!$AF$3),0,1)</f>
        <v>1</v>
      </c>
      <c r="BD116" s="166">
        <f>IF(AND(ISBLANK(I116),$AY116=1,BD$510=1,$D116&lt;&gt;служ!$AF$3),0,1)</f>
        <v>1</v>
      </c>
      <c r="BE116" s="166">
        <f>IF(AND(ISBLANK(J116),$AY116=1,BE$510=1,$D116&lt;&gt;служ!$AF$3),0,1)</f>
        <v>1</v>
      </c>
      <c r="BF116" s="166">
        <f>IF(AND(ISBLANK(K116),$AY116=1,BF$510=1,$D116&lt;&gt;служ!$AF$3,J116&lt;&gt;"X"),0,1)</f>
        <v>1</v>
      </c>
      <c r="BG116" s="166">
        <f>IF(AND(ISBLANK(L116),$AY116=1,BG$510=1,$D116&lt;&gt;служ!$AF$3),0,1)</f>
        <v>1</v>
      </c>
      <c r="BH116" s="166">
        <f>IF(AND(ISBLANK(M116),$AY116=1,BH$510=1,$D116&lt;&gt;служ!$AF$3,L116&lt;&gt;"X"),0,1)</f>
        <v>1</v>
      </c>
      <c r="BI116" s="166">
        <f>IF(AND(ISBLANK(N116),$AY116=1,BI$510=1,$D116&lt;&gt;служ!$AF$3),0,1)</f>
        <v>1</v>
      </c>
      <c r="BJ116" s="166">
        <f>IF(AND(ISBLANK(O116),$AY116=1,BJ$510=1,$D116&lt;&gt;служ!$AF$3),0,1)</f>
        <v>1</v>
      </c>
      <c r="BK116" s="166">
        <f>IF(AND(ISBLANK(P116),$AY116=1,BK$510=1,$D116&lt;&gt;служ!$AF$3,OR(N116&lt;&gt;"X",O116&lt;&gt;"X")),0,1)</f>
        <v>1</v>
      </c>
      <c r="BL116" s="166">
        <f>IF(AND(ISBLANK(Q116),$AY116=1,BL$510=1,$D116&lt;&gt;служ!$AF$3),0,1)</f>
        <v>1</v>
      </c>
      <c r="BM116" s="166">
        <f>IF(AND(ISBLANK(R116),$AY116=1,BM$510=1,$D116&lt;&gt;служ!$AF$3,Q116&lt;&gt;"X"),0,1)</f>
        <v>1</v>
      </c>
      <c r="BN116" s="166">
        <f>IF(AND(ISBLANK(S116),$AY116=1,BN$510=1,$D116&lt;&gt;служ!$AF$3),0,1)</f>
        <v>1</v>
      </c>
      <c r="BO116" s="166">
        <f>IF(AND(ISBLANK(T116),$AY116=1,BO$510=1,$D116&lt;&gt;служ!$AF$3),0,1)</f>
        <v>1</v>
      </c>
      <c r="BP116" s="166">
        <f>IF(AND(ISBLANK(U116),$AY116=1,BP$510=1,$D116&lt;&gt;служ!$AF$3,T116&lt;&gt;"X"),0,1)</f>
        <v>1</v>
      </c>
      <c r="BQ116" s="166">
        <f>IF(AND(ISBLANK(V116),$AY116=1,BQ$510=1,$D116&lt;&gt;служ!$AF$3),0,1)</f>
        <v>1</v>
      </c>
      <c r="BR116" s="166">
        <f>IF(AND(ISBLANK(W116),$AY116=1,BR$510=1,$D116&lt;&gt;служ!$AF$3),0,1)</f>
        <v>1</v>
      </c>
      <c r="BS116" s="166">
        <f>IF(AND(ISBLANK(X116),$AY116=1,BS$510=1,$D116&lt;&gt;служ!$AF$3),0,1)</f>
        <v>1</v>
      </c>
      <c r="BT116" s="166">
        <f>IF(AND(ISBLANK(Y116),$AY116=1,BT$510=1,$D116&lt;&gt;служ!$AF$3),0,1)</f>
        <v>1</v>
      </c>
      <c r="BU116" s="166">
        <f>IF(AND(ISBLANK(Z116),$AY116=1,BU$510=1,$D116&lt;&gt;служ!$AF$3),0,1)</f>
        <v>1</v>
      </c>
      <c r="BV116" s="166">
        <f>IF(AND(ISBLANK(AA116),$AY116=1,BV$510=1,$D116&lt;&gt;служ!$AF$3),0,1)</f>
        <v>1</v>
      </c>
      <c r="BW116" s="166">
        <f>IF(AND(ISBLANK(AB116),$AY116=1,BW$510=1,$D116&lt;&gt;служ!$AF$3),0,1)</f>
        <v>1</v>
      </c>
      <c r="BX116" s="166">
        <f>IF(AND(ISBLANK(AC116),$AY116=1,BX$510=1,$D116&lt;&gt;служ!$AF$3),0,1)</f>
        <v>1</v>
      </c>
      <c r="BY116" s="166">
        <f>IF(AND(ISBLANK(AD116),$AY116=1,BY$510=1,$D116&lt;&gt;служ!$AF$3),0,1)</f>
        <v>1</v>
      </c>
      <c r="BZ116" s="166">
        <f>IF(AND(ISBLANK(AE116),$AY116=1,BZ$510=1,$D116&lt;&gt;служ!$AF$3),0,1)</f>
        <v>1</v>
      </c>
      <c r="CA116" s="166">
        <f>IF(AND(ISBLANK(AF116),$AY116=1,CA$510=1,$D116&lt;&gt;служ!$AF$3),0,1)</f>
        <v>1</v>
      </c>
      <c r="CB116" s="166">
        <f>IF(AND(ISBLANK(AG116),$AY116=1,CB$510=1,$D116&lt;&gt;служ!$AF$3),0,1)</f>
        <v>1</v>
      </c>
      <c r="CC116" s="166">
        <f>IF(AND(ISBLANK(AH116),$AY116=1,CC$510=1,$D116&lt;&gt;служ!$AF$3),0,1)</f>
        <v>1</v>
      </c>
      <c r="CD116" s="166">
        <f>IF(AND(ISBLANK(AI116),$AY116=1,CD$510=1,$D116&lt;&gt;служ!$AF$3),0,1)</f>
        <v>1</v>
      </c>
      <c r="CE116" s="166">
        <f>IF(AND(ISBLANK(AJ116),$AY116=1,CE$510=1,$D116&lt;&gt;служ!$AF$3),0,1)</f>
        <v>1</v>
      </c>
      <c r="CF116" s="166">
        <f>IF(AND(ISBLANK(AK116),$AY116=1,CF$510=1,$D116&lt;&gt;служ!$AF$3),0,1)</f>
        <v>1</v>
      </c>
      <c r="CG116" s="166">
        <f>IF(AND(ISBLANK(AL116),$AY116=1,CG$510=1,$D116&lt;&gt;служ!$AF$3),0,1)</f>
        <v>1</v>
      </c>
      <c r="CH116" s="166">
        <f>IF(AND(ISBLANK(AM116),$AY116=1,CH$510=1,$D116&lt;&gt;служ!$AF$3),0,1)</f>
        <v>1</v>
      </c>
      <c r="CI116" s="166">
        <f>IF(AND(ISBLANK(AN116),$AY116=1,CI$510=1,$D116&lt;&gt;служ!$AF$3),0,1)</f>
        <v>1</v>
      </c>
      <c r="CJ116" s="166">
        <f>IF(AND(ISBLANK(AO116),$AY116=1,CJ$510=1,$D116&lt;&gt;служ!$AF$3),0,1)</f>
        <v>1</v>
      </c>
      <c r="CK116" s="166">
        <f>IF(AND(ISBLANK(AP116),$AY116=1,CK$510=1,$D116&lt;&gt;служ!$AF$3),0,1)</f>
        <v>1</v>
      </c>
      <c r="CL116" s="166">
        <f>IF(AND(ISBLANK(AQ116),$AY116=1,CL$510=1,$D116&lt;&gt;служ!$AF$3),0,1)</f>
        <v>1</v>
      </c>
      <c r="CM116" s="166">
        <f>IF(AND(ISBLANK(AR116),$AY116=1,CM$510=1,$D116&lt;&gt;служ!$AF$3),0,1)</f>
        <v>1</v>
      </c>
      <c r="CN116" s="166">
        <f>IF(AND(ISBLANK(AS116),$AY116=1,CN$510=1,$D116&lt;&gt;служ!$AF$3),0,1)</f>
        <v>1</v>
      </c>
      <c r="CO116" s="166">
        <f>IF(AND(ISBLANK(AT116),$AY116=1,CO$510=1,$D116&lt;&gt;служ!$AF$3),0,1)</f>
        <v>1</v>
      </c>
      <c r="CP116" s="2">
        <f t="shared" si="27"/>
        <v>1</v>
      </c>
      <c r="CQ116" s="2">
        <v>1</v>
      </c>
      <c r="CR116" s="161" t="s">
        <v>452</v>
      </c>
      <c r="CS116" s="161" t="s">
        <v>360</v>
      </c>
      <c r="CT116" s="161">
        <v>4</v>
      </c>
      <c r="CU116" s="167">
        <f t="shared" si="18"/>
        <v>17</v>
      </c>
      <c r="CV116" s="28">
        <f t="shared" si="19"/>
        <v>1</v>
      </c>
      <c r="CW116" s="28">
        <f t="shared" si="20"/>
        <v>1</v>
      </c>
      <c r="CX116" s="28">
        <f t="shared" si="21"/>
        <v>1</v>
      </c>
      <c r="CY116" s="20">
        <f t="shared" si="22"/>
        <v>1</v>
      </c>
      <c r="CZ116" s="20">
        <f t="shared" si="23"/>
        <v>1</v>
      </c>
    </row>
    <row r="117" spans="2:104" s="20" customFormat="1">
      <c r="B117" s="107">
        <v>108</v>
      </c>
      <c r="C117" s="25">
        <v>6108</v>
      </c>
      <c r="D117" s="108">
        <v>4</v>
      </c>
      <c r="E117" s="168"/>
      <c r="F117" s="169"/>
      <c r="G117" s="161">
        <v>1</v>
      </c>
      <c r="H117" s="161">
        <v>1</v>
      </c>
      <c r="I117" s="161">
        <v>3</v>
      </c>
      <c r="J117" s="161">
        <v>2</v>
      </c>
      <c r="K117" s="161" t="s">
        <v>16</v>
      </c>
      <c r="L117" s="161">
        <v>1</v>
      </c>
      <c r="M117" s="161" t="s">
        <v>19</v>
      </c>
      <c r="N117" s="161">
        <v>1</v>
      </c>
      <c r="O117" s="161">
        <v>1</v>
      </c>
      <c r="P117" s="161" t="s">
        <v>17</v>
      </c>
      <c r="Q117" s="161">
        <v>2</v>
      </c>
      <c r="R117" s="161" t="s">
        <v>17</v>
      </c>
      <c r="S117" s="161">
        <v>1</v>
      </c>
      <c r="T117" s="161">
        <v>1</v>
      </c>
      <c r="U117" s="161" t="s">
        <v>427</v>
      </c>
      <c r="V117" s="161">
        <v>1</v>
      </c>
      <c r="W117" s="161">
        <v>2</v>
      </c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3">
        <f>IF(AND(AY117=0,(COUNTIF(D117:AT117,"*")+COUNTIF(D117:AT117,"&lt;9")+COUNTIF(CR117:CT117,"*")+COUNTIF(CR117:CT117,"&lt;9")-COUNTIF(D117,служ!$AF$3))&gt;0),0,1)</f>
        <v>1</v>
      </c>
      <c r="AV117" s="163">
        <f t="shared" si="24"/>
        <v>1</v>
      </c>
      <c r="AW117" s="163">
        <f t="shared" si="25"/>
        <v>1</v>
      </c>
      <c r="AX117" s="164">
        <f>IF(OR(F117="",F117=служ!$AF$3),0,1)</f>
        <v>0</v>
      </c>
      <c r="AY117" s="164">
        <f>IF(OR(D117="",D117=служ!$AF$3),0,1)</f>
        <v>1</v>
      </c>
      <c r="AZ117" s="165">
        <f t="shared" si="26"/>
        <v>1</v>
      </c>
      <c r="BA117" s="166">
        <f t="shared" si="17"/>
        <v>1</v>
      </c>
      <c r="BB117" s="166">
        <f>IF(AND(ISBLANK(G117),$AY117=1,BB$510=1,$D117&lt;&gt;служ!$AF$3),0,1)</f>
        <v>1</v>
      </c>
      <c r="BC117" s="166">
        <f>IF(AND(ISBLANK(H117),$AY117=1,BC$510=1,$D117&lt;&gt;служ!$AF$3),0,1)</f>
        <v>1</v>
      </c>
      <c r="BD117" s="166">
        <f>IF(AND(ISBLANK(I117),$AY117=1,BD$510=1,$D117&lt;&gt;служ!$AF$3),0,1)</f>
        <v>1</v>
      </c>
      <c r="BE117" s="166">
        <f>IF(AND(ISBLANK(J117),$AY117=1,BE$510=1,$D117&lt;&gt;служ!$AF$3),0,1)</f>
        <v>1</v>
      </c>
      <c r="BF117" s="166">
        <f>IF(AND(ISBLANK(K117),$AY117=1,BF$510=1,$D117&lt;&gt;служ!$AF$3,J117&lt;&gt;"X"),0,1)</f>
        <v>1</v>
      </c>
      <c r="BG117" s="166">
        <f>IF(AND(ISBLANK(L117),$AY117=1,BG$510=1,$D117&lt;&gt;служ!$AF$3),0,1)</f>
        <v>1</v>
      </c>
      <c r="BH117" s="166">
        <f>IF(AND(ISBLANK(M117),$AY117=1,BH$510=1,$D117&lt;&gt;служ!$AF$3,L117&lt;&gt;"X"),0,1)</f>
        <v>1</v>
      </c>
      <c r="BI117" s="166">
        <f>IF(AND(ISBLANK(N117),$AY117=1,BI$510=1,$D117&lt;&gt;служ!$AF$3),0,1)</f>
        <v>1</v>
      </c>
      <c r="BJ117" s="166">
        <f>IF(AND(ISBLANK(O117),$AY117=1,BJ$510=1,$D117&lt;&gt;служ!$AF$3),0,1)</f>
        <v>1</v>
      </c>
      <c r="BK117" s="166">
        <f>IF(AND(ISBLANK(P117),$AY117=1,BK$510=1,$D117&lt;&gt;служ!$AF$3,OR(N117&lt;&gt;"X",O117&lt;&gt;"X")),0,1)</f>
        <v>1</v>
      </c>
      <c r="BL117" s="166">
        <f>IF(AND(ISBLANK(Q117),$AY117=1,BL$510=1,$D117&lt;&gt;служ!$AF$3),0,1)</f>
        <v>1</v>
      </c>
      <c r="BM117" s="166">
        <f>IF(AND(ISBLANK(R117),$AY117=1,BM$510=1,$D117&lt;&gt;служ!$AF$3,Q117&lt;&gt;"X"),0,1)</f>
        <v>1</v>
      </c>
      <c r="BN117" s="166">
        <f>IF(AND(ISBLANK(S117),$AY117=1,BN$510=1,$D117&lt;&gt;служ!$AF$3),0,1)</f>
        <v>1</v>
      </c>
      <c r="BO117" s="166">
        <f>IF(AND(ISBLANK(T117),$AY117=1,BO$510=1,$D117&lt;&gt;служ!$AF$3),0,1)</f>
        <v>1</v>
      </c>
      <c r="BP117" s="166">
        <f>IF(AND(ISBLANK(U117),$AY117=1,BP$510=1,$D117&lt;&gt;служ!$AF$3,T117&lt;&gt;"X"),0,1)</f>
        <v>1</v>
      </c>
      <c r="BQ117" s="166">
        <f>IF(AND(ISBLANK(V117),$AY117=1,BQ$510=1,$D117&lt;&gt;служ!$AF$3),0,1)</f>
        <v>1</v>
      </c>
      <c r="BR117" s="166">
        <f>IF(AND(ISBLANK(W117),$AY117=1,BR$510=1,$D117&lt;&gt;служ!$AF$3),0,1)</f>
        <v>1</v>
      </c>
      <c r="BS117" s="166">
        <f>IF(AND(ISBLANK(X117),$AY117=1,BS$510=1,$D117&lt;&gt;служ!$AF$3),0,1)</f>
        <v>1</v>
      </c>
      <c r="BT117" s="166">
        <f>IF(AND(ISBLANK(Y117),$AY117=1,BT$510=1,$D117&lt;&gt;служ!$AF$3),0,1)</f>
        <v>1</v>
      </c>
      <c r="BU117" s="166">
        <f>IF(AND(ISBLANK(Z117),$AY117=1,BU$510=1,$D117&lt;&gt;служ!$AF$3),0,1)</f>
        <v>1</v>
      </c>
      <c r="BV117" s="166">
        <f>IF(AND(ISBLANK(AA117),$AY117=1,BV$510=1,$D117&lt;&gt;служ!$AF$3),0,1)</f>
        <v>1</v>
      </c>
      <c r="BW117" s="166">
        <f>IF(AND(ISBLANK(AB117),$AY117=1,BW$510=1,$D117&lt;&gt;служ!$AF$3),0,1)</f>
        <v>1</v>
      </c>
      <c r="BX117" s="166">
        <f>IF(AND(ISBLANK(AC117),$AY117=1,BX$510=1,$D117&lt;&gt;служ!$AF$3),0,1)</f>
        <v>1</v>
      </c>
      <c r="BY117" s="166">
        <f>IF(AND(ISBLANK(AD117),$AY117=1,BY$510=1,$D117&lt;&gt;служ!$AF$3),0,1)</f>
        <v>1</v>
      </c>
      <c r="BZ117" s="166">
        <f>IF(AND(ISBLANK(AE117),$AY117=1,BZ$510=1,$D117&lt;&gt;служ!$AF$3),0,1)</f>
        <v>1</v>
      </c>
      <c r="CA117" s="166">
        <f>IF(AND(ISBLANK(AF117),$AY117=1,CA$510=1,$D117&lt;&gt;служ!$AF$3),0,1)</f>
        <v>1</v>
      </c>
      <c r="CB117" s="166">
        <f>IF(AND(ISBLANK(AG117),$AY117=1,CB$510=1,$D117&lt;&gt;служ!$AF$3),0,1)</f>
        <v>1</v>
      </c>
      <c r="CC117" s="166">
        <f>IF(AND(ISBLANK(AH117),$AY117=1,CC$510=1,$D117&lt;&gt;служ!$AF$3),0,1)</f>
        <v>1</v>
      </c>
      <c r="CD117" s="166">
        <f>IF(AND(ISBLANK(AI117),$AY117=1,CD$510=1,$D117&lt;&gt;служ!$AF$3),0,1)</f>
        <v>1</v>
      </c>
      <c r="CE117" s="166">
        <f>IF(AND(ISBLANK(AJ117),$AY117=1,CE$510=1,$D117&lt;&gt;служ!$AF$3),0,1)</f>
        <v>1</v>
      </c>
      <c r="CF117" s="166">
        <f>IF(AND(ISBLANK(AK117),$AY117=1,CF$510=1,$D117&lt;&gt;служ!$AF$3),0,1)</f>
        <v>1</v>
      </c>
      <c r="CG117" s="166">
        <f>IF(AND(ISBLANK(AL117),$AY117=1,CG$510=1,$D117&lt;&gt;служ!$AF$3),0,1)</f>
        <v>1</v>
      </c>
      <c r="CH117" s="166">
        <f>IF(AND(ISBLANK(AM117),$AY117=1,CH$510=1,$D117&lt;&gt;служ!$AF$3),0,1)</f>
        <v>1</v>
      </c>
      <c r="CI117" s="166">
        <f>IF(AND(ISBLANK(AN117),$AY117=1,CI$510=1,$D117&lt;&gt;служ!$AF$3),0,1)</f>
        <v>1</v>
      </c>
      <c r="CJ117" s="166">
        <f>IF(AND(ISBLANK(AO117),$AY117=1,CJ$510=1,$D117&lt;&gt;служ!$AF$3),0,1)</f>
        <v>1</v>
      </c>
      <c r="CK117" s="166">
        <f>IF(AND(ISBLANK(AP117),$AY117=1,CK$510=1,$D117&lt;&gt;служ!$AF$3),0,1)</f>
        <v>1</v>
      </c>
      <c r="CL117" s="166">
        <f>IF(AND(ISBLANK(AQ117),$AY117=1,CL$510=1,$D117&lt;&gt;служ!$AF$3),0,1)</f>
        <v>1</v>
      </c>
      <c r="CM117" s="166">
        <f>IF(AND(ISBLANK(AR117),$AY117=1,CM$510=1,$D117&lt;&gt;служ!$AF$3),0,1)</f>
        <v>1</v>
      </c>
      <c r="CN117" s="166">
        <f>IF(AND(ISBLANK(AS117),$AY117=1,CN$510=1,$D117&lt;&gt;служ!$AF$3),0,1)</f>
        <v>1</v>
      </c>
      <c r="CO117" s="166">
        <f>IF(AND(ISBLANK(AT117),$AY117=1,CO$510=1,$D117&lt;&gt;служ!$AF$3),0,1)</f>
        <v>1</v>
      </c>
      <c r="CP117" s="2">
        <f t="shared" si="27"/>
        <v>1</v>
      </c>
      <c r="CQ117" s="2">
        <v>1</v>
      </c>
      <c r="CR117" s="161" t="s">
        <v>452</v>
      </c>
      <c r="CS117" s="161" t="s">
        <v>360</v>
      </c>
      <c r="CT117" s="161">
        <v>4</v>
      </c>
      <c r="CU117" s="167">
        <f t="shared" si="18"/>
        <v>17</v>
      </c>
      <c r="CV117" s="28">
        <f t="shared" si="19"/>
        <v>1</v>
      </c>
      <c r="CW117" s="28">
        <f t="shared" si="20"/>
        <v>1</v>
      </c>
      <c r="CX117" s="28">
        <f t="shared" si="21"/>
        <v>1</v>
      </c>
      <c r="CY117" s="20">
        <f t="shared" si="22"/>
        <v>1</v>
      </c>
      <c r="CZ117" s="20">
        <f t="shared" si="23"/>
        <v>1</v>
      </c>
    </row>
    <row r="118" spans="2:104" s="20" customFormat="1">
      <c r="B118" s="107">
        <v>109</v>
      </c>
      <c r="C118" s="25">
        <v>6109</v>
      </c>
      <c r="D118" s="108">
        <v>3</v>
      </c>
      <c r="E118" s="168"/>
      <c r="F118" s="169"/>
      <c r="G118" s="161">
        <v>2</v>
      </c>
      <c r="H118" s="161">
        <v>1</v>
      </c>
      <c r="I118" s="161">
        <v>3</v>
      </c>
      <c r="J118" s="161">
        <v>3</v>
      </c>
      <c r="K118" s="161" t="s">
        <v>16</v>
      </c>
      <c r="L118" s="161">
        <v>1</v>
      </c>
      <c r="M118" s="161" t="s">
        <v>17</v>
      </c>
      <c r="N118" s="161">
        <v>1</v>
      </c>
      <c r="O118" s="161">
        <v>2</v>
      </c>
      <c r="P118" s="161" t="s">
        <v>17</v>
      </c>
      <c r="Q118" s="161">
        <v>2</v>
      </c>
      <c r="R118" s="161" t="s">
        <v>17</v>
      </c>
      <c r="S118" s="161">
        <v>1</v>
      </c>
      <c r="T118" s="161">
        <v>1</v>
      </c>
      <c r="U118" s="161" t="s">
        <v>427</v>
      </c>
      <c r="V118" s="161">
        <v>1</v>
      </c>
      <c r="W118" s="161">
        <v>2</v>
      </c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3">
        <f>IF(AND(AY118=0,(COUNTIF(D118:AT118,"*")+COUNTIF(D118:AT118,"&lt;9")+COUNTIF(CR118:CT118,"*")+COUNTIF(CR118:CT118,"&lt;9")-COUNTIF(D118,служ!$AF$3))&gt;0),0,1)</f>
        <v>1</v>
      </c>
      <c r="AV118" s="163">
        <f t="shared" si="24"/>
        <v>1</v>
      </c>
      <c r="AW118" s="163">
        <f t="shared" si="25"/>
        <v>1</v>
      </c>
      <c r="AX118" s="164">
        <f>IF(OR(F118="",F118=служ!$AF$3),0,1)</f>
        <v>0</v>
      </c>
      <c r="AY118" s="164">
        <f>IF(OR(D118="",D118=служ!$AF$3),0,1)</f>
        <v>1</v>
      </c>
      <c r="AZ118" s="165">
        <f t="shared" si="26"/>
        <v>1</v>
      </c>
      <c r="BA118" s="166">
        <f t="shared" si="17"/>
        <v>1</v>
      </c>
      <c r="BB118" s="166">
        <f>IF(AND(ISBLANK(G118),$AY118=1,BB$510=1,$D118&lt;&gt;служ!$AF$3),0,1)</f>
        <v>1</v>
      </c>
      <c r="BC118" s="166">
        <f>IF(AND(ISBLANK(H118),$AY118=1,BC$510=1,$D118&lt;&gt;служ!$AF$3),0,1)</f>
        <v>1</v>
      </c>
      <c r="BD118" s="166">
        <f>IF(AND(ISBLANK(I118),$AY118=1,BD$510=1,$D118&lt;&gt;служ!$AF$3),0,1)</f>
        <v>1</v>
      </c>
      <c r="BE118" s="166">
        <f>IF(AND(ISBLANK(J118),$AY118=1,BE$510=1,$D118&lt;&gt;служ!$AF$3),0,1)</f>
        <v>1</v>
      </c>
      <c r="BF118" s="166">
        <f>IF(AND(ISBLANK(K118),$AY118=1,BF$510=1,$D118&lt;&gt;служ!$AF$3,J118&lt;&gt;"X"),0,1)</f>
        <v>1</v>
      </c>
      <c r="BG118" s="166">
        <f>IF(AND(ISBLANK(L118),$AY118=1,BG$510=1,$D118&lt;&gt;служ!$AF$3),0,1)</f>
        <v>1</v>
      </c>
      <c r="BH118" s="166">
        <f>IF(AND(ISBLANK(M118),$AY118=1,BH$510=1,$D118&lt;&gt;служ!$AF$3,L118&lt;&gt;"X"),0,1)</f>
        <v>1</v>
      </c>
      <c r="BI118" s="166">
        <f>IF(AND(ISBLANK(N118),$AY118=1,BI$510=1,$D118&lt;&gt;служ!$AF$3),0,1)</f>
        <v>1</v>
      </c>
      <c r="BJ118" s="166">
        <f>IF(AND(ISBLANK(O118),$AY118=1,BJ$510=1,$D118&lt;&gt;служ!$AF$3),0,1)</f>
        <v>1</v>
      </c>
      <c r="BK118" s="166">
        <f>IF(AND(ISBLANK(P118),$AY118=1,BK$510=1,$D118&lt;&gt;служ!$AF$3,OR(N118&lt;&gt;"X",O118&lt;&gt;"X")),0,1)</f>
        <v>1</v>
      </c>
      <c r="BL118" s="166">
        <f>IF(AND(ISBLANK(Q118),$AY118=1,BL$510=1,$D118&lt;&gt;служ!$AF$3),0,1)</f>
        <v>1</v>
      </c>
      <c r="BM118" s="166">
        <f>IF(AND(ISBLANK(R118),$AY118=1,BM$510=1,$D118&lt;&gt;служ!$AF$3,Q118&lt;&gt;"X"),0,1)</f>
        <v>1</v>
      </c>
      <c r="BN118" s="166">
        <f>IF(AND(ISBLANK(S118),$AY118=1,BN$510=1,$D118&lt;&gt;служ!$AF$3),0,1)</f>
        <v>1</v>
      </c>
      <c r="BO118" s="166">
        <f>IF(AND(ISBLANK(T118),$AY118=1,BO$510=1,$D118&lt;&gt;служ!$AF$3),0,1)</f>
        <v>1</v>
      </c>
      <c r="BP118" s="166">
        <f>IF(AND(ISBLANK(U118),$AY118=1,BP$510=1,$D118&lt;&gt;служ!$AF$3,T118&lt;&gt;"X"),0,1)</f>
        <v>1</v>
      </c>
      <c r="BQ118" s="166">
        <f>IF(AND(ISBLANK(V118),$AY118=1,BQ$510=1,$D118&lt;&gt;служ!$AF$3),0,1)</f>
        <v>1</v>
      </c>
      <c r="BR118" s="166">
        <f>IF(AND(ISBLANK(W118),$AY118=1,BR$510=1,$D118&lt;&gt;служ!$AF$3),0,1)</f>
        <v>1</v>
      </c>
      <c r="BS118" s="166">
        <f>IF(AND(ISBLANK(X118),$AY118=1,BS$510=1,$D118&lt;&gt;служ!$AF$3),0,1)</f>
        <v>1</v>
      </c>
      <c r="BT118" s="166">
        <f>IF(AND(ISBLANK(Y118),$AY118=1,BT$510=1,$D118&lt;&gt;служ!$AF$3),0,1)</f>
        <v>1</v>
      </c>
      <c r="BU118" s="166">
        <f>IF(AND(ISBLANK(Z118),$AY118=1,BU$510=1,$D118&lt;&gt;служ!$AF$3),0,1)</f>
        <v>1</v>
      </c>
      <c r="BV118" s="166">
        <f>IF(AND(ISBLANK(AA118),$AY118=1,BV$510=1,$D118&lt;&gt;служ!$AF$3),0,1)</f>
        <v>1</v>
      </c>
      <c r="BW118" s="166">
        <f>IF(AND(ISBLANK(AB118),$AY118=1,BW$510=1,$D118&lt;&gt;служ!$AF$3),0,1)</f>
        <v>1</v>
      </c>
      <c r="BX118" s="166">
        <f>IF(AND(ISBLANK(AC118),$AY118=1,BX$510=1,$D118&lt;&gt;служ!$AF$3),0,1)</f>
        <v>1</v>
      </c>
      <c r="BY118" s="166">
        <f>IF(AND(ISBLANK(AD118),$AY118=1,BY$510=1,$D118&lt;&gt;служ!$AF$3),0,1)</f>
        <v>1</v>
      </c>
      <c r="BZ118" s="166">
        <f>IF(AND(ISBLANK(AE118),$AY118=1,BZ$510=1,$D118&lt;&gt;служ!$AF$3),0,1)</f>
        <v>1</v>
      </c>
      <c r="CA118" s="166">
        <f>IF(AND(ISBLANK(AF118),$AY118=1,CA$510=1,$D118&lt;&gt;служ!$AF$3),0,1)</f>
        <v>1</v>
      </c>
      <c r="CB118" s="166">
        <f>IF(AND(ISBLANK(AG118),$AY118=1,CB$510=1,$D118&lt;&gt;служ!$AF$3),0,1)</f>
        <v>1</v>
      </c>
      <c r="CC118" s="166">
        <f>IF(AND(ISBLANK(AH118),$AY118=1,CC$510=1,$D118&lt;&gt;служ!$AF$3),0,1)</f>
        <v>1</v>
      </c>
      <c r="CD118" s="166">
        <f>IF(AND(ISBLANK(AI118),$AY118=1,CD$510=1,$D118&lt;&gt;служ!$AF$3),0,1)</f>
        <v>1</v>
      </c>
      <c r="CE118" s="166">
        <f>IF(AND(ISBLANK(AJ118),$AY118=1,CE$510=1,$D118&lt;&gt;служ!$AF$3),0,1)</f>
        <v>1</v>
      </c>
      <c r="CF118" s="166">
        <f>IF(AND(ISBLANK(AK118),$AY118=1,CF$510=1,$D118&lt;&gt;служ!$AF$3),0,1)</f>
        <v>1</v>
      </c>
      <c r="CG118" s="166">
        <f>IF(AND(ISBLANK(AL118),$AY118=1,CG$510=1,$D118&lt;&gt;служ!$AF$3),0,1)</f>
        <v>1</v>
      </c>
      <c r="CH118" s="166">
        <f>IF(AND(ISBLANK(AM118),$AY118=1,CH$510=1,$D118&lt;&gt;служ!$AF$3),0,1)</f>
        <v>1</v>
      </c>
      <c r="CI118" s="166">
        <f>IF(AND(ISBLANK(AN118),$AY118=1,CI$510=1,$D118&lt;&gt;служ!$AF$3),0,1)</f>
        <v>1</v>
      </c>
      <c r="CJ118" s="166">
        <f>IF(AND(ISBLANK(AO118),$AY118=1,CJ$510=1,$D118&lt;&gt;служ!$AF$3),0,1)</f>
        <v>1</v>
      </c>
      <c r="CK118" s="166">
        <f>IF(AND(ISBLANK(AP118),$AY118=1,CK$510=1,$D118&lt;&gt;служ!$AF$3),0,1)</f>
        <v>1</v>
      </c>
      <c r="CL118" s="166">
        <f>IF(AND(ISBLANK(AQ118),$AY118=1,CL$510=1,$D118&lt;&gt;служ!$AF$3),0,1)</f>
        <v>1</v>
      </c>
      <c r="CM118" s="166">
        <f>IF(AND(ISBLANK(AR118),$AY118=1,CM$510=1,$D118&lt;&gt;служ!$AF$3),0,1)</f>
        <v>1</v>
      </c>
      <c r="CN118" s="166">
        <f>IF(AND(ISBLANK(AS118),$AY118=1,CN$510=1,$D118&lt;&gt;служ!$AF$3),0,1)</f>
        <v>1</v>
      </c>
      <c r="CO118" s="166">
        <f>IF(AND(ISBLANK(AT118),$AY118=1,CO$510=1,$D118&lt;&gt;служ!$AF$3),0,1)</f>
        <v>1</v>
      </c>
      <c r="CP118" s="2">
        <f t="shared" si="27"/>
        <v>1</v>
      </c>
      <c r="CQ118" s="2">
        <v>1</v>
      </c>
      <c r="CR118" s="161" t="s">
        <v>452</v>
      </c>
      <c r="CS118" s="161" t="s">
        <v>360</v>
      </c>
      <c r="CT118" s="161">
        <v>5</v>
      </c>
      <c r="CU118" s="167">
        <f t="shared" si="18"/>
        <v>20</v>
      </c>
      <c r="CV118" s="28">
        <f t="shared" si="19"/>
        <v>1</v>
      </c>
      <c r="CW118" s="28">
        <f t="shared" si="20"/>
        <v>1</v>
      </c>
      <c r="CX118" s="28">
        <f t="shared" si="21"/>
        <v>1</v>
      </c>
      <c r="CY118" s="20">
        <f t="shared" si="22"/>
        <v>1</v>
      </c>
      <c r="CZ118" s="20">
        <f t="shared" si="23"/>
        <v>1</v>
      </c>
    </row>
    <row r="119" spans="2:104" s="20" customFormat="1">
      <c r="B119" s="107">
        <v>110</v>
      </c>
      <c r="C119" s="25">
        <v>6110</v>
      </c>
      <c r="D119" s="108">
        <v>3</v>
      </c>
      <c r="E119" s="168"/>
      <c r="F119" s="169"/>
      <c r="G119" s="161">
        <v>2</v>
      </c>
      <c r="H119" s="161">
        <v>1</v>
      </c>
      <c r="I119" s="161">
        <v>3</v>
      </c>
      <c r="J119" s="161">
        <v>3</v>
      </c>
      <c r="K119" s="161" t="s">
        <v>16</v>
      </c>
      <c r="L119" s="161">
        <v>1</v>
      </c>
      <c r="M119" s="161" t="s">
        <v>19</v>
      </c>
      <c r="N119" s="161">
        <v>1</v>
      </c>
      <c r="O119" s="161">
        <v>2</v>
      </c>
      <c r="P119" s="161" t="s">
        <v>17</v>
      </c>
      <c r="Q119" s="161">
        <v>2</v>
      </c>
      <c r="R119" s="161" t="s">
        <v>17</v>
      </c>
      <c r="S119" s="161">
        <v>1</v>
      </c>
      <c r="T119" s="161">
        <v>0</v>
      </c>
      <c r="U119" s="161" t="s">
        <v>427</v>
      </c>
      <c r="V119" s="161">
        <v>0</v>
      </c>
      <c r="W119" s="161">
        <v>0</v>
      </c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3">
        <f>IF(AND(AY119=0,(COUNTIF(D119:AT119,"*")+COUNTIF(D119:AT119,"&lt;9")+COUNTIF(CR119:CT119,"*")+COUNTIF(CR119:CT119,"&lt;9")-COUNTIF(D119,служ!$AF$3))&gt;0),0,1)</f>
        <v>1</v>
      </c>
      <c r="AV119" s="163">
        <f t="shared" si="24"/>
        <v>1</v>
      </c>
      <c r="AW119" s="163">
        <f t="shared" si="25"/>
        <v>1</v>
      </c>
      <c r="AX119" s="164">
        <f>IF(OR(F119="",F119=служ!$AF$3),0,1)</f>
        <v>0</v>
      </c>
      <c r="AY119" s="164">
        <f>IF(OR(D119="",D119=служ!$AF$3),0,1)</f>
        <v>1</v>
      </c>
      <c r="AZ119" s="165">
        <f t="shared" si="26"/>
        <v>1</v>
      </c>
      <c r="BA119" s="166">
        <f t="shared" si="17"/>
        <v>1</v>
      </c>
      <c r="BB119" s="166">
        <f>IF(AND(ISBLANK(G119),$AY119=1,BB$510=1,$D119&lt;&gt;служ!$AF$3),0,1)</f>
        <v>1</v>
      </c>
      <c r="BC119" s="166">
        <f>IF(AND(ISBLANK(H119),$AY119=1,BC$510=1,$D119&lt;&gt;служ!$AF$3),0,1)</f>
        <v>1</v>
      </c>
      <c r="BD119" s="166">
        <f>IF(AND(ISBLANK(I119),$AY119=1,BD$510=1,$D119&lt;&gt;служ!$AF$3),0,1)</f>
        <v>1</v>
      </c>
      <c r="BE119" s="166">
        <f>IF(AND(ISBLANK(J119),$AY119=1,BE$510=1,$D119&lt;&gt;служ!$AF$3),0,1)</f>
        <v>1</v>
      </c>
      <c r="BF119" s="166">
        <f>IF(AND(ISBLANK(K119),$AY119=1,BF$510=1,$D119&lt;&gt;служ!$AF$3,J119&lt;&gt;"X"),0,1)</f>
        <v>1</v>
      </c>
      <c r="BG119" s="166">
        <f>IF(AND(ISBLANK(L119),$AY119=1,BG$510=1,$D119&lt;&gt;служ!$AF$3),0,1)</f>
        <v>1</v>
      </c>
      <c r="BH119" s="166">
        <f>IF(AND(ISBLANK(M119),$AY119=1,BH$510=1,$D119&lt;&gt;служ!$AF$3,L119&lt;&gt;"X"),0,1)</f>
        <v>1</v>
      </c>
      <c r="BI119" s="166">
        <f>IF(AND(ISBLANK(N119),$AY119=1,BI$510=1,$D119&lt;&gt;служ!$AF$3),0,1)</f>
        <v>1</v>
      </c>
      <c r="BJ119" s="166">
        <f>IF(AND(ISBLANK(O119),$AY119=1,BJ$510=1,$D119&lt;&gt;служ!$AF$3),0,1)</f>
        <v>1</v>
      </c>
      <c r="BK119" s="166">
        <f>IF(AND(ISBLANK(P119),$AY119=1,BK$510=1,$D119&lt;&gt;служ!$AF$3,OR(N119&lt;&gt;"X",O119&lt;&gt;"X")),0,1)</f>
        <v>1</v>
      </c>
      <c r="BL119" s="166">
        <f>IF(AND(ISBLANK(Q119),$AY119=1,BL$510=1,$D119&lt;&gt;служ!$AF$3),0,1)</f>
        <v>1</v>
      </c>
      <c r="BM119" s="166">
        <f>IF(AND(ISBLANK(R119),$AY119=1,BM$510=1,$D119&lt;&gt;служ!$AF$3,Q119&lt;&gt;"X"),0,1)</f>
        <v>1</v>
      </c>
      <c r="BN119" s="166">
        <f>IF(AND(ISBLANK(S119),$AY119=1,BN$510=1,$D119&lt;&gt;служ!$AF$3),0,1)</f>
        <v>1</v>
      </c>
      <c r="BO119" s="166">
        <f>IF(AND(ISBLANK(T119),$AY119=1,BO$510=1,$D119&lt;&gt;служ!$AF$3),0,1)</f>
        <v>1</v>
      </c>
      <c r="BP119" s="166">
        <f>IF(AND(ISBLANK(U119),$AY119=1,BP$510=1,$D119&lt;&gt;служ!$AF$3,T119&lt;&gt;"X"),0,1)</f>
        <v>1</v>
      </c>
      <c r="BQ119" s="166">
        <f>IF(AND(ISBLANK(V119),$AY119=1,BQ$510=1,$D119&lt;&gt;служ!$AF$3),0,1)</f>
        <v>1</v>
      </c>
      <c r="BR119" s="166">
        <f>IF(AND(ISBLANK(W119),$AY119=1,BR$510=1,$D119&lt;&gt;служ!$AF$3),0,1)</f>
        <v>1</v>
      </c>
      <c r="BS119" s="166">
        <f>IF(AND(ISBLANK(X119),$AY119=1,BS$510=1,$D119&lt;&gt;служ!$AF$3),0,1)</f>
        <v>1</v>
      </c>
      <c r="BT119" s="166">
        <f>IF(AND(ISBLANK(Y119),$AY119=1,BT$510=1,$D119&lt;&gt;служ!$AF$3),0,1)</f>
        <v>1</v>
      </c>
      <c r="BU119" s="166">
        <f>IF(AND(ISBLANK(Z119),$AY119=1,BU$510=1,$D119&lt;&gt;служ!$AF$3),0,1)</f>
        <v>1</v>
      </c>
      <c r="BV119" s="166">
        <f>IF(AND(ISBLANK(AA119),$AY119=1,BV$510=1,$D119&lt;&gt;служ!$AF$3),0,1)</f>
        <v>1</v>
      </c>
      <c r="BW119" s="166">
        <f>IF(AND(ISBLANK(AB119),$AY119=1,BW$510=1,$D119&lt;&gt;служ!$AF$3),0,1)</f>
        <v>1</v>
      </c>
      <c r="BX119" s="166">
        <f>IF(AND(ISBLANK(AC119),$AY119=1,BX$510=1,$D119&lt;&gt;служ!$AF$3),0,1)</f>
        <v>1</v>
      </c>
      <c r="BY119" s="166">
        <f>IF(AND(ISBLANK(AD119),$AY119=1,BY$510=1,$D119&lt;&gt;служ!$AF$3),0,1)</f>
        <v>1</v>
      </c>
      <c r="BZ119" s="166">
        <f>IF(AND(ISBLANK(AE119),$AY119=1,BZ$510=1,$D119&lt;&gt;служ!$AF$3),0,1)</f>
        <v>1</v>
      </c>
      <c r="CA119" s="166">
        <f>IF(AND(ISBLANK(AF119),$AY119=1,CA$510=1,$D119&lt;&gt;служ!$AF$3),0,1)</f>
        <v>1</v>
      </c>
      <c r="CB119" s="166">
        <f>IF(AND(ISBLANK(AG119),$AY119=1,CB$510=1,$D119&lt;&gt;служ!$AF$3),0,1)</f>
        <v>1</v>
      </c>
      <c r="CC119" s="166">
        <f>IF(AND(ISBLANK(AH119),$AY119=1,CC$510=1,$D119&lt;&gt;служ!$AF$3),0,1)</f>
        <v>1</v>
      </c>
      <c r="CD119" s="166">
        <f>IF(AND(ISBLANK(AI119),$AY119=1,CD$510=1,$D119&lt;&gt;служ!$AF$3),0,1)</f>
        <v>1</v>
      </c>
      <c r="CE119" s="166">
        <f>IF(AND(ISBLANK(AJ119),$AY119=1,CE$510=1,$D119&lt;&gt;служ!$AF$3),0,1)</f>
        <v>1</v>
      </c>
      <c r="CF119" s="166">
        <f>IF(AND(ISBLANK(AK119),$AY119=1,CF$510=1,$D119&lt;&gt;служ!$AF$3),0,1)</f>
        <v>1</v>
      </c>
      <c r="CG119" s="166">
        <f>IF(AND(ISBLANK(AL119),$AY119=1,CG$510=1,$D119&lt;&gt;служ!$AF$3),0,1)</f>
        <v>1</v>
      </c>
      <c r="CH119" s="166">
        <f>IF(AND(ISBLANK(AM119),$AY119=1,CH$510=1,$D119&lt;&gt;служ!$AF$3),0,1)</f>
        <v>1</v>
      </c>
      <c r="CI119" s="166">
        <f>IF(AND(ISBLANK(AN119),$AY119=1,CI$510=1,$D119&lt;&gt;служ!$AF$3),0,1)</f>
        <v>1</v>
      </c>
      <c r="CJ119" s="166">
        <f>IF(AND(ISBLANK(AO119),$AY119=1,CJ$510=1,$D119&lt;&gt;служ!$AF$3),0,1)</f>
        <v>1</v>
      </c>
      <c r="CK119" s="166">
        <f>IF(AND(ISBLANK(AP119),$AY119=1,CK$510=1,$D119&lt;&gt;служ!$AF$3),0,1)</f>
        <v>1</v>
      </c>
      <c r="CL119" s="166">
        <f>IF(AND(ISBLANK(AQ119),$AY119=1,CL$510=1,$D119&lt;&gt;служ!$AF$3),0,1)</f>
        <v>1</v>
      </c>
      <c r="CM119" s="166">
        <f>IF(AND(ISBLANK(AR119),$AY119=1,CM$510=1,$D119&lt;&gt;служ!$AF$3),0,1)</f>
        <v>1</v>
      </c>
      <c r="CN119" s="166">
        <f>IF(AND(ISBLANK(AS119),$AY119=1,CN$510=1,$D119&lt;&gt;служ!$AF$3),0,1)</f>
        <v>1</v>
      </c>
      <c r="CO119" s="166">
        <f>IF(AND(ISBLANK(AT119),$AY119=1,CO$510=1,$D119&lt;&gt;служ!$AF$3),0,1)</f>
        <v>1</v>
      </c>
      <c r="CP119" s="2">
        <f t="shared" si="27"/>
        <v>1</v>
      </c>
      <c r="CQ119" s="2">
        <v>1</v>
      </c>
      <c r="CR119" s="161" t="s">
        <v>452</v>
      </c>
      <c r="CS119" s="161" t="s">
        <v>360</v>
      </c>
      <c r="CT119" s="161">
        <v>4</v>
      </c>
      <c r="CU119" s="167">
        <f t="shared" si="18"/>
        <v>16</v>
      </c>
      <c r="CV119" s="28">
        <f t="shared" si="19"/>
        <v>1</v>
      </c>
      <c r="CW119" s="28">
        <f t="shared" si="20"/>
        <v>1</v>
      </c>
      <c r="CX119" s="28">
        <f t="shared" si="21"/>
        <v>1</v>
      </c>
      <c r="CY119" s="20">
        <f t="shared" si="22"/>
        <v>1</v>
      </c>
      <c r="CZ119" s="20">
        <f t="shared" si="23"/>
        <v>1</v>
      </c>
    </row>
    <row r="120" spans="2:104" s="20" customFormat="1">
      <c r="B120" s="107">
        <v>111</v>
      </c>
      <c r="C120" s="25">
        <v>6111</v>
      </c>
      <c r="D120" s="108">
        <v>4</v>
      </c>
      <c r="E120" s="168"/>
      <c r="F120" s="169"/>
      <c r="G120" s="161">
        <v>0</v>
      </c>
      <c r="H120" s="161">
        <v>1</v>
      </c>
      <c r="I120" s="161">
        <v>3</v>
      </c>
      <c r="J120" s="161">
        <v>3</v>
      </c>
      <c r="K120" s="161" t="s">
        <v>16</v>
      </c>
      <c r="L120" s="161">
        <v>1</v>
      </c>
      <c r="M120" s="161" t="s">
        <v>19</v>
      </c>
      <c r="N120" s="161">
        <v>1</v>
      </c>
      <c r="O120" s="161">
        <v>1</v>
      </c>
      <c r="P120" s="161" t="s">
        <v>17</v>
      </c>
      <c r="Q120" s="161">
        <v>0</v>
      </c>
      <c r="R120" s="161" t="s">
        <v>17</v>
      </c>
      <c r="S120" s="161">
        <v>1</v>
      </c>
      <c r="T120" s="161">
        <v>1</v>
      </c>
      <c r="U120" s="161" t="s">
        <v>427</v>
      </c>
      <c r="V120" s="161">
        <v>1</v>
      </c>
      <c r="W120" s="161">
        <v>1</v>
      </c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3">
        <f>IF(AND(AY120=0,(COUNTIF(D120:AT120,"*")+COUNTIF(D120:AT120,"&lt;9")+COUNTIF(CR120:CT120,"*")+COUNTIF(CR120:CT120,"&lt;9")-COUNTIF(D120,служ!$AF$3))&gt;0),0,1)</f>
        <v>1</v>
      </c>
      <c r="AV120" s="163">
        <f t="shared" si="24"/>
        <v>1</v>
      </c>
      <c r="AW120" s="163">
        <f t="shared" si="25"/>
        <v>1</v>
      </c>
      <c r="AX120" s="164">
        <f>IF(OR(F120="",F120=служ!$AF$3),0,1)</f>
        <v>0</v>
      </c>
      <c r="AY120" s="164">
        <f>IF(OR(D120="",D120=служ!$AF$3),0,1)</f>
        <v>1</v>
      </c>
      <c r="AZ120" s="165">
        <f t="shared" si="26"/>
        <v>1</v>
      </c>
      <c r="BA120" s="166">
        <f t="shared" si="17"/>
        <v>1</v>
      </c>
      <c r="BB120" s="166">
        <f>IF(AND(ISBLANK(G120),$AY120=1,BB$510=1,$D120&lt;&gt;служ!$AF$3),0,1)</f>
        <v>1</v>
      </c>
      <c r="BC120" s="166">
        <f>IF(AND(ISBLANK(H120),$AY120=1,BC$510=1,$D120&lt;&gt;служ!$AF$3),0,1)</f>
        <v>1</v>
      </c>
      <c r="BD120" s="166">
        <f>IF(AND(ISBLANK(I120),$AY120=1,BD$510=1,$D120&lt;&gt;служ!$AF$3),0,1)</f>
        <v>1</v>
      </c>
      <c r="BE120" s="166">
        <f>IF(AND(ISBLANK(J120),$AY120=1,BE$510=1,$D120&lt;&gt;служ!$AF$3),0,1)</f>
        <v>1</v>
      </c>
      <c r="BF120" s="166">
        <f>IF(AND(ISBLANK(K120),$AY120=1,BF$510=1,$D120&lt;&gt;служ!$AF$3,J120&lt;&gt;"X"),0,1)</f>
        <v>1</v>
      </c>
      <c r="BG120" s="166">
        <f>IF(AND(ISBLANK(L120),$AY120=1,BG$510=1,$D120&lt;&gt;служ!$AF$3),0,1)</f>
        <v>1</v>
      </c>
      <c r="BH120" s="166">
        <f>IF(AND(ISBLANK(M120),$AY120=1,BH$510=1,$D120&lt;&gt;служ!$AF$3,L120&lt;&gt;"X"),0,1)</f>
        <v>1</v>
      </c>
      <c r="BI120" s="166">
        <f>IF(AND(ISBLANK(N120),$AY120=1,BI$510=1,$D120&lt;&gt;служ!$AF$3),0,1)</f>
        <v>1</v>
      </c>
      <c r="BJ120" s="166">
        <f>IF(AND(ISBLANK(O120),$AY120=1,BJ$510=1,$D120&lt;&gt;служ!$AF$3),0,1)</f>
        <v>1</v>
      </c>
      <c r="BK120" s="166">
        <f>IF(AND(ISBLANK(P120),$AY120=1,BK$510=1,$D120&lt;&gt;служ!$AF$3,OR(N120&lt;&gt;"X",O120&lt;&gt;"X")),0,1)</f>
        <v>1</v>
      </c>
      <c r="BL120" s="166">
        <f>IF(AND(ISBLANK(Q120),$AY120=1,BL$510=1,$D120&lt;&gt;служ!$AF$3),0,1)</f>
        <v>1</v>
      </c>
      <c r="BM120" s="166">
        <f>IF(AND(ISBLANK(R120),$AY120=1,BM$510=1,$D120&lt;&gt;служ!$AF$3,Q120&lt;&gt;"X"),0,1)</f>
        <v>1</v>
      </c>
      <c r="BN120" s="166">
        <f>IF(AND(ISBLANK(S120),$AY120=1,BN$510=1,$D120&lt;&gt;служ!$AF$3),0,1)</f>
        <v>1</v>
      </c>
      <c r="BO120" s="166">
        <f>IF(AND(ISBLANK(T120),$AY120=1,BO$510=1,$D120&lt;&gt;служ!$AF$3),0,1)</f>
        <v>1</v>
      </c>
      <c r="BP120" s="166">
        <f>IF(AND(ISBLANK(U120),$AY120=1,BP$510=1,$D120&lt;&gt;служ!$AF$3,T120&lt;&gt;"X"),0,1)</f>
        <v>1</v>
      </c>
      <c r="BQ120" s="166">
        <f>IF(AND(ISBLANK(V120),$AY120=1,BQ$510=1,$D120&lt;&gt;служ!$AF$3),0,1)</f>
        <v>1</v>
      </c>
      <c r="BR120" s="166">
        <f>IF(AND(ISBLANK(W120),$AY120=1,BR$510=1,$D120&lt;&gt;служ!$AF$3),0,1)</f>
        <v>1</v>
      </c>
      <c r="BS120" s="166">
        <f>IF(AND(ISBLANK(X120),$AY120=1,BS$510=1,$D120&lt;&gt;служ!$AF$3),0,1)</f>
        <v>1</v>
      </c>
      <c r="BT120" s="166">
        <f>IF(AND(ISBLANK(Y120),$AY120=1,BT$510=1,$D120&lt;&gt;служ!$AF$3),0,1)</f>
        <v>1</v>
      </c>
      <c r="BU120" s="166">
        <f>IF(AND(ISBLANK(Z120),$AY120=1,BU$510=1,$D120&lt;&gt;служ!$AF$3),0,1)</f>
        <v>1</v>
      </c>
      <c r="BV120" s="166">
        <f>IF(AND(ISBLANK(AA120),$AY120=1,BV$510=1,$D120&lt;&gt;служ!$AF$3),0,1)</f>
        <v>1</v>
      </c>
      <c r="BW120" s="166">
        <f>IF(AND(ISBLANK(AB120),$AY120=1,BW$510=1,$D120&lt;&gt;служ!$AF$3),0,1)</f>
        <v>1</v>
      </c>
      <c r="BX120" s="166">
        <f>IF(AND(ISBLANK(AC120),$AY120=1,BX$510=1,$D120&lt;&gt;служ!$AF$3),0,1)</f>
        <v>1</v>
      </c>
      <c r="BY120" s="166">
        <f>IF(AND(ISBLANK(AD120),$AY120=1,BY$510=1,$D120&lt;&gt;служ!$AF$3),0,1)</f>
        <v>1</v>
      </c>
      <c r="BZ120" s="166">
        <f>IF(AND(ISBLANK(AE120),$AY120=1,BZ$510=1,$D120&lt;&gt;служ!$AF$3),0,1)</f>
        <v>1</v>
      </c>
      <c r="CA120" s="166">
        <f>IF(AND(ISBLANK(AF120),$AY120=1,CA$510=1,$D120&lt;&gt;служ!$AF$3),0,1)</f>
        <v>1</v>
      </c>
      <c r="CB120" s="166">
        <f>IF(AND(ISBLANK(AG120),$AY120=1,CB$510=1,$D120&lt;&gt;служ!$AF$3),0,1)</f>
        <v>1</v>
      </c>
      <c r="CC120" s="166">
        <f>IF(AND(ISBLANK(AH120),$AY120=1,CC$510=1,$D120&lt;&gt;служ!$AF$3),0,1)</f>
        <v>1</v>
      </c>
      <c r="CD120" s="166">
        <f>IF(AND(ISBLANK(AI120),$AY120=1,CD$510=1,$D120&lt;&gt;служ!$AF$3),0,1)</f>
        <v>1</v>
      </c>
      <c r="CE120" s="166">
        <f>IF(AND(ISBLANK(AJ120),$AY120=1,CE$510=1,$D120&lt;&gt;служ!$AF$3),0,1)</f>
        <v>1</v>
      </c>
      <c r="CF120" s="166">
        <f>IF(AND(ISBLANK(AK120),$AY120=1,CF$510=1,$D120&lt;&gt;служ!$AF$3),0,1)</f>
        <v>1</v>
      </c>
      <c r="CG120" s="166">
        <f>IF(AND(ISBLANK(AL120),$AY120=1,CG$510=1,$D120&lt;&gt;служ!$AF$3),0,1)</f>
        <v>1</v>
      </c>
      <c r="CH120" s="166">
        <f>IF(AND(ISBLANK(AM120),$AY120=1,CH$510=1,$D120&lt;&gt;служ!$AF$3),0,1)</f>
        <v>1</v>
      </c>
      <c r="CI120" s="166">
        <f>IF(AND(ISBLANK(AN120),$AY120=1,CI$510=1,$D120&lt;&gt;служ!$AF$3),0,1)</f>
        <v>1</v>
      </c>
      <c r="CJ120" s="166">
        <f>IF(AND(ISBLANK(AO120),$AY120=1,CJ$510=1,$D120&lt;&gt;служ!$AF$3),0,1)</f>
        <v>1</v>
      </c>
      <c r="CK120" s="166">
        <f>IF(AND(ISBLANK(AP120),$AY120=1,CK$510=1,$D120&lt;&gt;служ!$AF$3),0,1)</f>
        <v>1</v>
      </c>
      <c r="CL120" s="166">
        <f>IF(AND(ISBLANK(AQ120),$AY120=1,CL$510=1,$D120&lt;&gt;служ!$AF$3),0,1)</f>
        <v>1</v>
      </c>
      <c r="CM120" s="166">
        <f>IF(AND(ISBLANK(AR120),$AY120=1,CM$510=1,$D120&lt;&gt;служ!$AF$3),0,1)</f>
        <v>1</v>
      </c>
      <c r="CN120" s="166">
        <f>IF(AND(ISBLANK(AS120),$AY120=1,CN$510=1,$D120&lt;&gt;служ!$AF$3),0,1)</f>
        <v>1</v>
      </c>
      <c r="CO120" s="166">
        <f>IF(AND(ISBLANK(AT120),$AY120=1,CO$510=1,$D120&lt;&gt;служ!$AF$3),0,1)</f>
        <v>1</v>
      </c>
      <c r="CP120" s="2">
        <f t="shared" si="27"/>
        <v>1</v>
      </c>
      <c r="CQ120" s="2">
        <v>1</v>
      </c>
      <c r="CR120" s="161" t="s">
        <v>452</v>
      </c>
      <c r="CS120" s="161" t="s">
        <v>359</v>
      </c>
      <c r="CT120" s="161">
        <v>4</v>
      </c>
      <c r="CU120" s="167">
        <f t="shared" si="18"/>
        <v>14</v>
      </c>
      <c r="CV120" s="28">
        <f t="shared" si="19"/>
        <v>1</v>
      </c>
      <c r="CW120" s="28">
        <f t="shared" si="20"/>
        <v>1</v>
      </c>
      <c r="CX120" s="28">
        <f t="shared" si="21"/>
        <v>1</v>
      </c>
      <c r="CY120" s="20">
        <f t="shared" si="22"/>
        <v>1</v>
      </c>
      <c r="CZ120" s="20">
        <f t="shared" si="23"/>
        <v>1</v>
      </c>
    </row>
    <row r="121" spans="2:104" s="20" customFormat="1">
      <c r="B121" s="107">
        <v>112</v>
      </c>
      <c r="C121" s="25">
        <v>6112</v>
      </c>
      <c r="D121" s="108">
        <v>3</v>
      </c>
      <c r="E121" s="168"/>
      <c r="F121" s="169"/>
      <c r="G121" s="161">
        <v>2</v>
      </c>
      <c r="H121" s="161">
        <v>1</v>
      </c>
      <c r="I121" s="161">
        <v>3</v>
      </c>
      <c r="J121" s="161">
        <v>3</v>
      </c>
      <c r="K121" s="161" t="s">
        <v>16</v>
      </c>
      <c r="L121" s="161">
        <v>1</v>
      </c>
      <c r="M121" s="161" t="s">
        <v>19</v>
      </c>
      <c r="N121" s="161">
        <v>1</v>
      </c>
      <c r="O121" s="161">
        <v>2</v>
      </c>
      <c r="P121" s="161" t="s">
        <v>17</v>
      </c>
      <c r="Q121" s="161">
        <v>2</v>
      </c>
      <c r="R121" s="161" t="s">
        <v>17</v>
      </c>
      <c r="S121" s="161">
        <v>1</v>
      </c>
      <c r="T121" s="161">
        <v>1</v>
      </c>
      <c r="U121" s="161" t="s">
        <v>426</v>
      </c>
      <c r="V121" s="161">
        <v>1</v>
      </c>
      <c r="W121" s="161">
        <v>2</v>
      </c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3">
        <f>IF(AND(AY121=0,(COUNTIF(D121:AT121,"*")+COUNTIF(D121:AT121,"&lt;9")+COUNTIF(CR121:CT121,"*")+COUNTIF(CR121:CT121,"&lt;9")-COUNTIF(D121,служ!$AF$3))&gt;0),0,1)</f>
        <v>1</v>
      </c>
      <c r="AV121" s="163">
        <f t="shared" si="24"/>
        <v>1</v>
      </c>
      <c r="AW121" s="163">
        <f t="shared" si="25"/>
        <v>1</v>
      </c>
      <c r="AX121" s="164">
        <f>IF(OR(F121="",F121=служ!$AF$3),0,1)</f>
        <v>0</v>
      </c>
      <c r="AY121" s="164">
        <f>IF(OR(D121="",D121=служ!$AF$3),0,1)</f>
        <v>1</v>
      </c>
      <c r="AZ121" s="165">
        <f t="shared" si="26"/>
        <v>1</v>
      </c>
      <c r="BA121" s="166">
        <f t="shared" si="17"/>
        <v>1</v>
      </c>
      <c r="BB121" s="166">
        <f>IF(AND(ISBLANK(G121),$AY121=1,BB$510=1,$D121&lt;&gt;служ!$AF$3),0,1)</f>
        <v>1</v>
      </c>
      <c r="BC121" s="166">
        <f>IF(AND(ISBLANK(H121),$AY121=1,BC$510=1,$D121&lt;&gt;служ!$AF$3),0,1)</f>
        <v>1</v>
      </c>
      <c r="BD121" s="166">
        <f>IF(AND(ISBLANK(I121),$AY121=1,BD$510=1,$D121&lt;&gt;служ!$AF$3),0,1)</f>
        <v>1</v>
      </c>
      <c r="BE121" s="166">
        <f>IF(AND(ISBLANK(J121),$AY121=1,BE$510=1,$D121&lt;&gt;служ!$AF$3),0,1)</f>
        <v>1</v>
      </c>
      <c r="BF121" s="166">
        <f>IF(AND(ISBLANK(K121),$AY121=1,BF$510=1,$D121&lt;&gt;служ!$AF$3,J121&lt;&gt;"X"),0,1)</f>
        <v>1</v>
      </c>
      <c r="BG121" s="166">
        <f>IF(AND(ISBLANK(L121),$AY121=1,BG$510=1,$D121&lt;&gt;служ!$AF$3),0,1)</f>
        <v>1</v>
      </c>
      <c r="BH121" s="166">
        <f>IF(AND(ISBLANK(M121),$AY121=1,BH$510=1,$D121&lt;&gt;служ!$AF$3,L121&lt;&gt;"X"),0,1)</f>
        <v>1</v>
      </c>
      <c r="BI121" s="166">
        <f>IF(AND(ISBLANK(N121),$AY121=1,BI$510=1,$D121&lt;&gt;служ!$AF$3),0,1)</f>
        <v>1</v>
      </c>
      <c r="BJ121" s="166">
        <f>IF(AND(ISBLANK(O121),$AY121=1,BJ$510=1,$D121&lt;&gt;служ!$AF$3),0,1)</f>
        <v>1</v>
      </c>
      <c r="BK121" s="166">
        <f>IF(AND(ISBLANK(P121),$AY121=1,BK$510=1,$D121&lt;&gt;служ!$AF$3,OR(N121&lt;&gt;"X",O121&lt;&gt;"X")),0,1)</f>
        <v>1</v>
      </c>
      <c r="BL121" s="166">
        <f>IF(AND(ISBLANK(Q121),$AY121=1,BL$510=1,$D121&lt;&gt;служ!$AF$3),0,1)</f>
        <v>1</v>
      </c>
      <c r="BM121" s="166">
        <f>IF(AND(ISBLANK(R121),$AY121=1,BM$510=1,$D121&lt;&gt;служ!$AF$3,Q121&lt;&gt;"X"),0,1)</f>
        <v>1</v>
      </c>
      <c r="BN121" s="166">
        <f>IF(AND(ISBLANK(S121),$AY121=1,BN$510=1,$D121&lt;&gt;служ!$AF$3),0,1)</f>
        <v>1</v>
      </c>
      <c r="BO121" s="166">
        <f>IF(AND(ISBLANK(T121),$AY121=1,BO$510=1,$D121&lt;&gt;служ!$AF$3),0,1)</f>
        <v>1</v>
      </c>
      <c r="BP121" s="166">
        <f>IF(AND(ISBLANK(U121),$AY121=1,BP$510=1,$D121&lt;&gt;служ!$AF$3,T121&lt;&gt;"X"),0,1)</f>
        <v>1</v>
      </c>
      <c r="BQ121" s="166">
        <f>IF(AND(ISBLANK(V121),$AY121=1,BQ$510=1,$D121&lt;&gt;служ!$AF$3),0,1)</f>
        <v>1</v>
      </c>
      <c r="BR121" s="166">
        <f>IF(AND(ISBLANK(W121),$AY121=1,BR$510=1,$D121&lt;&gt;служ!$AF$3),0,1)</f>
        <v>1</v>
      </c>
      <c r="BS121" s="166">
        <f>IF(AND(ISBLANK(X121),$AY121=1,BS$510=1,$D121&lt;&gt;служ!$AF$3),0,1)</f>
        <v>1</v>
      </c>
      <c r="BT121" s="166">
        <f>IF(AND(ISBLANK(Y121),$AY121=1,BT$510=1,$D121&lt;&gt;служ!$AF$3),0,1)</f>
        <v>1</v>
      </c>
      <c r="BU121" s="166">
        <f>IF(AND(ISBLANK(Z121),$AY121=1,BU$510=1,$D121&lt;&gt;служ!$AF$3),0,1)</f>
        <v>1</v>
      </c>
      <c r="BV121" s="166">
        <f>IF(AND(ISBLANK(AA121),$AY121=1,BV$510=1,$D121&lt;&gt;служ!$AF$3),0,1)</f>
        <v>1</v>
      </c>
      <c r="BW121" s="166">
        <f>IF(AND(ISBLANK(AB121),$AY121=1,BW$510=1,$D121&lt;&gt;служ!$AF$3),0,1)</f>
        <v>1</v>
      </c>
      <c r="BX121" s="166">
        <f>IF(AND(ISBLANK(AC121),$AY121=1,BX$510=1,$D121&lt;&gt;служ!$AF$3),0,1)</f>
        <v>1</v>
      </c>
      <c r="BY121" s="166">
        <f>IF(AND(ISBLANK(AD121),$AY121=1,BY$510=1,$D121&lt;&gt;служ!$AF$3),0,1)</f>
        <v>1</v>
      </c>
      <c r="BZ121" s="166">
        <f>IF(AND(ISBLANK(AE121),$AY121=1,BZ$510=1,$D121&lt;&gt;служ!$AF$3),0,1)</f>
        <v>1</v>
      </c>
      <c r="CA121" s="166">
        <f>IF(AND(ISBLANK(AF121),$AY121=1,CA$510=1,$D121&lt;&gt;служ!$AF$3),0,1)</f>
        <v>1</v>
      </c>
      <c r="CB121" s="166">
        <f>IF(AND(ISBLANK(AG121),$AY121=1,CB$510=1,$D121&lt;&gt;служ!$AF$3),0,1)</f>
        <v>1</v>
      </c>
      <c r="CC121" s="166">
        <f>IF(AND(ISBLANK(AH121),$AY121=1,CC$510=1,$D121&lt;&gt;служ!$AF$3),0,1)</f>
        <v>1</v>
      </c>
      <c r="CD121" s="166">
        <f>IF(AND(ISBLANK(AI121),$AY121=1,CD$510=1,$D121&lt;&gt;служ!$AF$3),0,1)</f>
        <v>1</v>
      </c>
      <c r="CE121" s="166">
        <f>IF(AND(ISBLANK(AJ121),$AY121=1,CE$510=1,$D121&lt;&gt;служ!$AF$3),0,1)</f>
        <v>1</v>
      </c>
      <c r="CF121" s="166">
        <f>IF(AND(ISBLANK(AK121),$AY121=1,CF$510=1,$D121&lt;&gt;служ!$AF$3),0,1)</f>
        <v>1</v>
      </c>
      <c r="CG121" s="166">
        <f>IF(AND(ISBLANK(AL121),$AY121=1,CG$510=1,$D121&lt;&gt;служ!$AF$3),0,1)</f>
        <v>1</v>
      </c>
      <c r="CH121" s="166">
        <f>IF(AND(ISBLANK(AM121),$AY121=1,CH$510=1,$D121&lt;&gt;служ!$AF$3),0,1)</f>
        <v>1</v>
      </c>
      <c r="CI121" s="166">
        <f>IF(AND(ISBLANK(AN121),$AY121=1,CI$510=1,$D121&lt;&gt;служ!$AF$3),0,1)</f>
        <v>1</v>
      </c>
      <c r="CJ121" s="166">
        <f>IF(AND(ISBLANK(AO121),$AY121=1,CJ$510=1,$D121&lt;&gt;служ!$AF$3),0,1)</f>
        <v>1</v>
      </c>
      <c r="CK121" s="166">
        <f>IF(AND(ISBLANK(AP121),$AY121=1,CK$510=1,$D121&lt;&gt;служ!$AF$3),0,1)</f>
        <v>1</v>
      </c>
      <c r="CL121" s="166">
        <f>IF(AND(ISBLANK(AQ121),$AY121=1,CL$510=1,$D121&lt;&gt;служ!$AF$3),0,1)</f>
        <v>1</v>
      </c>
      <c r="CM121" s="166">
        <f>IF(AND(ISBLANK(AR121),$AY121=1,CM$510=1,$D121&lt;&gt;служ!$AF$3),0,1)</f>
        <v>1</v>
      </c>
      <c r="CN121" s="166">
        <f>IF(AND(ISBLANK(AS121),$AY121=1,CN$510=1,$D121&lt;&gt;служ!$AF$3),0,1)</f>
        <v>1</v>
      </c>
      <c r="CO121" s="166">
        <f>IF(AND(ISBLANK(AT121),$AY121=1,CO$510=1,$D121&lt;&gt;служ!$AF$3),0,1)</f>
        <v>1</v>
      </c>
      <c r="CP121" s="2">
        <f t="shared" si="27"/>
        <v>1</v>
      </c>
      <c r="CQ121" s="2">
        <v>1</v>
      </c>
      <c r="CR121" s="161" t="s">
        <v>452</v>
      </c>
      <c r="CS121" s="161" t="s">
        <v>359</v>
      </c>
      <c r="CT121" s="161">
        <v>4</v>
      </c>
      <c r="CU121" s="167">
        <f t="shared" si="18"/>
        <v>20</v>
      </c>
      <c r="CV121" s="28">
        <f t="shared" si="19"/>
        <v>1</v>
      </c>
      <c r="CW121" s="28">
        <f t="shared" si="20"/>
        <v>1</v>
      </c>
      <c r="CX121" s="28">
        <f t="shared" si="21"/>
        <v>1</v>
      </c>
      <c r="CY121" s="20">
        <f t="shared" si="22"/>
        <v>1</v>
      </c>
      <c r="CZ121" s="20">
        <f t="shared" si="23"/>
        <v>1</v>
      </c>
    </row>
    <row r="122" spans="2:104" s="20" customFormat="1">
      <c r="B122" s="107">
        <v>113</v>
      </c>
      <c r="C122" s="25">
        <v>6113</v>
      </c>
      <c r="D122" s="108"/>
      <c r="E122" s="168"/>
      <c r="F122" s="169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3">
        <f>IF(AND(AY122=0,(COUNTIF(D122:AT122,"*")+COUNTIF(D122:AT122,"&lt;9")+COUNTIF(CR122:CT122,"*")+COUNTIF(CR122:CT122,"&lt;9")-COUNTIF(D122,служ!$AF$3))&gt;0),0,1)</f>
        <v>1</v>
      </c>
      <c r="AV122" s="163">
        <f t="shared" si="24"/>
        <v>1</v>
      </c>
      <c r="AW122" s="163">
        <f t="shared" si="25"/>
        <v>0</v>
      </c>
      <c r="AX122" s="164">
        <f>IF(OR(F122="",F122=служ!$AF$3),0,1)</f>
        <v>0</v>
      </c>
      <c r="AY122" s="164">
        <f>IF(OR(D122="",D122=служ!$AF$3),0,1)</f>
        <v>0</v>
      </c>
      <c r="AZ122" s="165">
        <f t="shared" si="26"/>
        <v>1</v>
      </c>
      <c r="BA122" s="166">
        <f t="shared" si="17"/>
        <v>1</v>
      </c>
      <c r="BB122" s="166">
        <f>IF(AND(ISBLANK(G122),$AY122=1,BB$510=1,$D122&lt;&gt;служ!$AF$3),0,1)</f>
        <v>1</v>
      </c>
      <c r="BC122" s="166">
        <f>IF(AND(ISBLANK(H122),$AY122=1,BC$510=1,$D122&lt;&gt;служ!$AF$3),0,1)</f>
        <v>1</v>
      </c>
      <c r="BD122" s="166">
        <f>IF(AND(ISBLANK(I122),$AY122=1,BD$510=1,$D122&lt;&gt;служ!$AF$3),0,1)</f>
        <v>1</v>
      </c>
      <c r="BE122" s="166">
        <f>IF(AND(ISBLANK(J122),$AY122=1,BE$510=1,$D122&lt;&gt;служ!$AF$3),0,1)</f>
        <v>1</v>
      </c>
      <c r="BF122" s="166">
        <f>IF(AND(ISBLANK(K122),$AY122=1,BF$510=1,$D122&lt;&gt;служ!$AF$3,J122&lt;&gt;"X"),0,1)</f>
        <v>1</v>
      </c>
      <c r="BG122" s="166">
        <f>IF(AND(ISBLANK(L122),$AY122=1,BG$510=1,$D122&lt;&gt;служ!$AF$3),0,1)</f>
        <v>1</v>
      </c>
      <c r="BH122" s="166">
        <f>IF(AND(ISBLANK(M122),$AY122=1,BH$510=1,$D122&lt;&gt;служ!$AF$3,L122&lt;&gt;"X"),0,1)</f>
        <v>1</v>
      </c>
      <c r="BI122" s="166">
        <f>IF(AND(ISBLANK(N122),$AY122=1,BI$510=1,$D122&lt;&gt;служ!$AF$3),0,1)</f>
        <v>1</v>
      </c>
      <c r="BJ122" s="166">
        <f>IF(AND(ISBLANK(O122),$AY122=1,BJ$510=1,$D122&lt;&gt;служ!$AF$3),0,1)</f>
        <v>1</v>
      </c>
      <c r="BK122" s="166">
        <f>IF(AND(ISBLANK(P122),$AY122=1,BK$510=1,$D122&lt;&gt;служ!$AF$3,OR(N122&lt;&gt;"X",O122&lt;&gt;"X")),0,1)</f>
        <v>1</v>
      </c>
      <c r="BL122" s="166">
        <f>IF(AND(ISBLANK(Q122),$AY122=1,BL$510=1,$D122&lt;&gt;служ!$AF$3),0,1)</f>
        <v>1</v>
      </c>
      <c r="BM122" s="166">
        <f>IF(AND(ISBLANK(R122),$AY122=1,BM$510=1,$D122&lt;&gt;служ!$AF$3,Q122&lt;&gt;"X"),0,1)</f>
        <v>1</v>
      </c>
      <c r="BN122" s="166">
        <f>IF(AND(ISBLANK(S122),$AY122=1,BN$510=1,$D122&lt;&gt;служ!$AF$3),0,1)</f>
        <v>1</v>
      </c>
      <c r="BO122" s="166">
        <f>IF(AND(ISBLANK(T122),$AY122=1,BO$510=1,$D122&lt;&gt;служ!$AF$3),0,1)</f>
        <v>1</v>
      </c>
      <c r="BP122" s="166">
        <f>IF(AND(ISBLANK(U122),$AY122=1,BP$510=1,$D122&lt;&gt;служ!$AF$3,T122&lt;&gt;"X"),0,1)</f>
        <v>1</v>
      </c>
      <c r="BQ122" s="166">
        <f>IF(AND(ISBLANK(V122),$AY122=1,BQ$510=1,$D122&lt;&gt;служ!$AF$3),0,1)</f>
        <v>1</v>
      </c>
      <c r="BR122" s="166">
        <f>IF(AND(ISBLANK(W122),$AY122=1,BR$510=1,$D122&lt;&gt;служ!$AF$3),0,1)</f>
        <v>1</v>
      </c>
      <c r="BS122" s="166">
        <f>IF(AND(ISBLANK(X122),$AY122=1,BS$510=1,$D122&lt;&gt;служ!$AF$3),0,1)</f>
        <v>1</v>
      </c>
      <c r="BT122" s="166">
        <f>IF(AND(ISBLANK(Y122),$AY122=1,BT$510=1,$D122&lt;&gt;служ!$AF$3),0,1)</f>
        <v>1</v>
      </c>
      <c r="BU122" s="166">
        <f>IF(AND(ISBLANK(Z122),$AY122=1,BU$510=1,$D122&lt;&gt;служ!$AF$3),0,1)</f>
        <v>1</v>
      </c>
      <c r="BV122" s="166">
        <f>IF(AND(ISBLANK(AA122),$AY122=1,BV$510=1,$D122&lt;&gt;служ!$AF$3),0,1)</f>
        <v>1</v>
      </c>
      <c r="BW122" s="166">
        <f>IF(AND(ISBLANK(AB122),$AY122=1,BW$510=1,$D122&lt;&gt;служ!$AF$3),0,1)</f>
        <v>1</v>
      </c>
      <c r="BX122" s="166">
        <f>IF(AND(ISBLANK(AC122),$AY122=1,BX$510=1,$D122&lt;&gt;служ!$AF$3),0,1)</f>
        <v>1</v>
      </c>
      <c r="BY122" s="166">
        <f>IF(AND(ISBLANK(AD122),$AY122=1,BY$510=1,$D122&lt;&gt;служ!$AF$3),0,1)</f>
        <v>1</v>
      </c>
      <c r="BZ122" s="166">
        <f>IF(AND(ISBLANK(AE122),$AY122=1,BZ$510=1,$D122&lt;&gt;служ!$AF$3),0,1)</f>
        <v>1</v>
      </c>
      <c r="CA122" s="166">
        <f>IF(AND(ISBLANK(AF122),$AY122=1,CA$510=1,$D122&lt;&gt;служ!$AF$3),0,1)</f>
        <v>1</v>
      </c>
      <c r="CB122" s="166">
        <f>IF(AND(ISBLANK(AG122),$AY122=1,CB$510=1,$D122&lt;&gt;служ!$AF$3),0,1)</f>
        <v>1</v>
      </c>
      <c r="CC122" s="166">
        <f>IF(AND(ISBLANK(AH122),$AY122=1,CC$510=1,$D122&lt;&gt;служ!$AF$3),0,1)</f>
        <v>1</v>
      </c>
      <c r="CD122" s="166">
        <f>IF(AND(ISBLANK(AI122),$AY122=1,CD$510=1,$D122&lt;&gt;служ!$AF$3),0,1)</f>
        <v>1</v>
      </c>
      <c r="CE122" s="166">
        <f>IF(AND(ISBLANK(AJ122),$AY122=1,CE$510=1,$D122&lt;&gt;служ!$AF$3),0,1)</f>
        <v>1</v>
      </c>
      <c r="CF122" s="166">
        <f>IF(AND(ISBLANK(AK122),$AY122=1,CF$510=1,$D122&lt;&gt;служ!$AF$3),0,1)</f>
        <v>1</v>
      </c>
      <c r="CG122" s="166">
        <f>IF(AND(ISBLANK(AL122),$AY122=1,CG$510=1,$D122&lt;&gt;служ!$AF$3),0,1)</f>
        <v>1</v>
      </c>
      <c r="CH122" s="166">
        <f>IF(AND(ISBLANK(AM122),$AY122=1,CH$510=1,$D122&lt;&gt;служ!$AF$3),0,1)</f>
        <v>1</v>
      </c>
      <c r="CI122" s="166">
        <f>IF(AND(ISBLANK(AN122),$AY122=1,CI$510=1,$D122&lt;&gt;служ!$AF$3),0,1)</f>
        <v>1</v>
      </c>
      <c r="CJ122" s="166">
        <f>IF(AND(ISBLANK(AO122),$AY122=1,CJ$510=1,$D122&lt;&gt;служ!$AF$3),0,1)</f>
        <v>1</v>
      </c>
      <c r="CK122" s="166">
        <f>IF(AND(ISBLANK(AP122),$AY122=1,CK$510=1,$D122&lt;&gt;служ!$AF$3),0,1)</f>
        <v>1</v>
      </c>
      <c r="CL122" s="166">
        <f>IF(AND(ISBLANK(AQ122),$AY122=1,CL$510=1,$D122&lt;&gt;служ!$AF$3),0,1)</f>
        <v>1</v>
      </c>
      <c r="CM122" s="166">
        <f>IF(AND(ISBLANK(AR122),$AY122=1,CM$510=1,$D122&lt;&gt;служ!$AF$3),0,1)</f>
        <v>1</v>
      </c>
      <c r="CN122" s="166">
        <f>IF(AND(ISBLANK(AS122),$AY122=1,CN$510=1,$D122&lt;&gt;служ!$AF$3),0,1)</f>
        <v>1</v>
      </c>
      <c r="CO122" s="166">
        <f>IF(AND(ISBLANK(AT122),$AY122=1,CO$510=1,$D122&lt;&gt;служ!$AF$3),0,1)</f>
        <v>1</v>
      </c>
      <c r="CP122" s="2">
        <f t="shared" si="27"/>
        <v>0</v>
      </c>
      <c r="CQ122" s="2">
        <v>1</v>
      </c>
      <c r="CR122" s="161"/>
      <c r="CS122" s="161"/>
      <c r="CT122" s="161"/>
      <c r="CU122" s="167" t="str">
        <f t="shared" si="18"/>
        <v/>
      </c>
      <c r="CV122" s="28">
        <f t="shared" si="19"/>
        <v>1</v>
      </c>
      <c r="CW122" s="28">
        <f t="shared" si="20"/>
        <v>1</v>
      </c>
      <c r="CX122" s="28">
        <f t="shared" si="21"/>
        <v>1</v>
      </c>
      <c r="CY122" s="20">
        <f t="shared" si="22"/>
        <v>1</v>
      </c>
      <c r="CZ122" s="20">
        <f t="shared" si="23"/>
        <v>1</v>
      </c>
    </row>
    <row r="123" spans="2:104" s="20" customFormat="1">
      <c r="B123" s="107">
        <v>114</v>
      </c>
      <c r="C123" s="25">
        <v>6114</v>
      </c>
      <c r="D123" s="108"/>
      <c r="E123" s="168"/>
      <c r="F123" s="169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3">
        <f>IF(AND(AY123=0,(COUNTIF(D123:AT123,"*")+COUNTIF(D123:AT123,"&lt;9")+COUNTIF(CR123:CT123,"*")+COUNTIF(CR123:CT123,"&lt;9")-COUNTIF(D123,служ!$AF$3))&gt;0),0,1)</f>
        <v>1</v>
      </c>
      <c r="AV123" s="163">
        <f t="shared" si="24"/>
        <v>1</v>
      </c>
      <c r="AW123" s="163">
        <f t="shared" si="25"/>
        <v>0</v>
      </c>
      <c r="AX123" s="164">
        <f>IF(OR(F123="",F123=служ!$AF$3),0,1)</f>
        <v>0</v>
      </c>
      <c r="AY123" s="164">
        <f>IF(OR(D123="",D123=служ!$AF$3),0,1)</f>
        <v>0</v>
      </c>
      <c r="AZ123" s="165">
        <f t="shared" si="26"/>
        <v>1</v>
      </c>
      <c r="BA123" s="166">
        <f t="shared" si="17"/>
        <v>1</v>
      </c>
      <c r="BB123" s="166">
        <f>IF(AND(ISBLANK(G123),$AY123=1,BB$510=1,$D123&lt;&gt;служ!$AF$3),0,1)</f>
        <v>1</v>
      </c>
      <c r="BC123" s="166">
        <f>IF(AND(ISBLANK(H123),$AY123=1,BC$510=1,$D123&lt;&gt;служ!$AF$3),0,1)</f>
        <v>1</v>
      </c>
      <c r="BD123" s="166">
        <f>IF(AND(ISBLANK(I123),$AY123=1,BD$510=1,$D123&lt;&gt;служ!$AF$3),0,1)</f>
        <v>1</v>
      </c>
      <c r="BE123" s="166">
        <f>IF(AND(ISBLANK(J123),$AY123=1,BE$510=1,$D123&lt;&gt;служ!$AF$3),0,1)</f>
        <v>1</v>
      </c>
      <c r="BF123" s="166">
        <f>IF(AND(ISBLANK(K123),$AY123=1,BF$510=1,$D123&lt;&gt;служ!$AF$3,J123&lt;&gt;"X"),0,1)</f>
        <v>1</v>
      </c>
      <c r="BG123" s="166">
        <f>IF(AND(ISBLANK(L123),$AY123=1,BG$510=1,$D123&lt;&gt;служ!$AF$3),0,1)</f>
        <v>1</v>
      </c>
      <c r="BH123" s="166">
        <f>IF(AND(ISBLANK(M123),$AY123=1,BH$510=1,$D123&lt;&gt;служ!$AF$3,L123&lt;&gt;"X"),0,1)</f>
        <v>1</v>
      </c>
      <c r="BI123" s="166">
        <f>IF(AND(ISBLANK(N123),$AY123=1,BI$510=1,$D123&lt;&gt;служ!$AF$3),0,1)</f>
        <v>1</v>
      </c>
      <c r="BJ123" s="166">
        <f>IF(AND(ISBLANK(O123),$AY123=1,BJ$510=1,$D123&lt;&gt;служ!$AF$3),0,1)</f>
        <v>1</v>
      </c>
      <c r="BK123" s="166">
        <f>IF(AND(ISBLANK(P123),$AY123=1,BK$510=1,$D123&lt;&gt;служ!$AF$3,OR(N123&lt;&gt;"X",O123&lt;&gt;"X")),0,1)</f>
        <v>1</v>
      </c>
      <c r="BL123" s="166">
        <f>IF(AND(ISBLANK(Q123),$AY123=1,BL$510=1,$D123&lt;&gt;служ!$AF$3),0,1)</f>
        <v>1</v>
      </c>
      <c r="BM123" s="166">
        <f>IF(AND(ISBLANK(R123),$AY123=1,BM$510=1,$D123&lt;&gt;служ!$AF$3,Q123&lt;&gt;"X"),0,1)</f>
        <v>1</v>
      </c>
      <c r="BN123" s="166">
        <f>IF(AND(ISBLANK(S123),$AY123=1,BN$510=1,$D123&lt;&gt;служ!$AF$3),0,1)</f>
        <v>1</v>
      </c>
      <c r="BO123" s="166">
        <f>IF(AND(ISBLANK(T123),$AY123=1,BO$510=1,$D123&lt;&gt;служ!$AF$3),0,1)</f>
        <v>1</v>
      </c>
      <c r="BP123" s="166">
        <f>IF(AND(ISBLANK(U123),$AY123=1,BP$510=1,$D123&lt;&gt;служ!$AF$3,T123&lt;&gt;"X"),0,1)</f>
        <v>1</v>
      </c>
      <c r="BQ123" s="166">
        <f>IF(AND(ISBLANK(V123),$AY123=1,BQ$510=1,$D123&lt;&gt;служ!$AF$3),0,1)</f>
        <v>1</v>
      </c>
      <c r="BR123" s="166">
        <f>IF(AND(ISBLANK(W123),$AY123=1,BR$510=1,$D123&lt;&gt;служ!$AF$3),0,1)</f>
        <v>1</v>
      </c>
      <c r="BS123" s="166">
        <f>IF(AND(ISBLANK(X123),$AY123=1,BS$510=1,$D123&lt;&gt;служ!$AF$3),0,1)</f>
        <v>1</v>
      </c>
      <c r="BT123" s="166">
        <f>IF(AND(ISBLANK(Y123),$AY123=1,BT$510=1,$D123&lt;&gt;служ!$AF$3),0,1)</f>
        <v>1</v>
      </c>
      <c r="BU123" s="166">
        <f>IF(AND(ISBLANK(Z123),$AY123=1,BU$510=1,$D123&lt;&gt;служ!$AF$3),0,1)</f>
        <v>1</v>
      </c>
      <c r="BV123" s="166">
        <f>IF(AND(ISBLANK(AA123),$AY123=1,BV$510=1,$D123&lt;&gt;служ!$AF$3),0,1)</f>
        <v>1</v>
      </c>
      <c r="BW123" s="166">
        <f>IF(AND(ISBLANK(AB123),$AY123=1,BW$510=1,$D123&lt;&gt;служ!$AF$3),0,1)</f>
        <v>1</v>
      </c>
      <c r="BX123" s="166">
        <f>IF(AND(ISBLANK(AC123),$AY123=1,BX$510=1,$D123&lt;&gt;служ!$AF$3),0,1)</f>
        <v>1</v>
      </c>
      <c r="BY123" s="166">
        <f>IF(AND(ISBLANK(AD123),$AY123=1,BY$510=1,$D123&lt;&gt;служ!$AF$3),0,1)</f>
        <v>1</v>
      </c>
      <c r="BZ123" s="166">
        <f>IF(AND(ISBLANK(AE123),$AY123=1,BZ$510=1,$D123&lt;&gt;служ!$AF$3),0,1)</f>
        <v>1</v>
      </c>
      <c r="CA123" s="166">
        <f>IF(AND(ISBLANK(AF123),$AY123=1,CA$510=1,$D123&lt;&gt;служ!$AF$3),0,1)</f>
        <v>1</v>
      </c>
      <c r="CB123" s="166">
        <f>IF(AND(ISBLANK(AG123),$AY123=1,CB$510=1,$D123&lt;&gt;служ!$AF$3),0,1)</f>
        <v>1</v>
      </c>
      <c r="CC123" s="166">
        <f>IF(AND(ISBLANK(AH123),$AY123=1,CC$510=1,$D123&lt;&gt;служ!$AF$3),0,1)</f>
        <v>1</v>
      </c>
      <c r="CD123" s="166">
        <f>IF(AND(ISBLANK(AI123),$AY123=1,CD$510=1,$D123&lt;&gt;служ!$AF$3),0,1)</f>
        <v>1</v>
      </c>
      <c r="CE123" s="166">
        <f>IF(AND(ISBLANK(AJ123),$AY123=1,CE$510=1,$D123&lt;&gt;служ!$AF$3),0,1)</f>
        <v>1</v>
      </c>
      <c r="CF123" s="166">
        <f>IF(AND(ISBLANK(AK123),$AY123=1,CF$510=1,$D123&lt;&gt;служ!$AF$3),0,1)</f>
        <v>1</v>
      </c>
      <c r="CG123" s="166">
        <f>IF(AND(ISBLANK(AL123),$AY123=1,CG$510=1,$D123&lt;&gt;служ!$AF$3),0,1)</f>
        <v>1</v>
      </c>
      <c r="CH123" s="166">
        <f>IF(AND(ISBLANK(AM123),$AY123=1,CH$510=1,$D123&lt;&gt;служ!$AF$3),0,1)</f>
        <v>1</v>
      </c>
      <c r="CI123" s="166">
        <f>IF(AND(ISBLANK(AN123),$AY123=1,CI$510=1,$D123&lt;&gt;служ!$AF$3),0,1)</f>
        <v>1</v>
      </c>
      <c r="CJ123" s="166">
        <f>IF(AND(ISBLANK(AO123),$AY123=1,CJ$510=1,$D123&lt;&gt;служ!$AF$3),0,1)</f>
        <v>1</v>
      </c>
      <c r="CK123" s="166">
        <f>IF(AND(ISBLANK(AP123),$AY123=1,CK$510=1,$D123&lt;&gt;служ!$AF$3),0,1)</f>
        <v>1</v>
      </c>
      <c r="CL123" s="166">
        <f>IF(AND(ISBLANK(AQ123),$AY123=1,CL$510=1,$D123&lt;&gt;служ!$AF$3),0,1)</f>
        <v>1</v>
      </c>
      <c r="CM123" s="166">
        <f>IF(AND(ISBLANK(AR123),$AY123=1,CM$510=1,$D123&lt;&gt;служ!$AF$3),0,1)</f>
        <v>1</v>
      </c>
      <c r="CN123" s="166">
        <f>IF(AND(ISBLANK(AS123),$AY123=1,CN$510=1,$D123&lt;&gt;служ!$AF$3),0,1)</f>
        <v>1</v>
      </c>
      <c r="CO123" s="166">
        <f>IF(AND(ISBLANK(AT123),$AY123=1,CO$510=1,$D123&lt;&gt;служ!$AF$3),0,1)</f>
        <v>1</v>
      </c>
      <c r="CP123" s="2">
        <f t="shared" si="27"/>
        <v>0</v>
      </c>
      <c r="CQ123" s="2">
        <v>1</v>
      </c>
      <c r="CR123" s="161"/>
      <c r="CS123" s="161"/>
      <c r="CT123" s="161"/>
      <c r="CU123" s="167" t="str">
        <f t="shared" si="18"/>
        <v/>
      </c>
      <c r="CV123" s="28">
        <f t="shared" si="19"/>
        <v>1</v>
      </c>
      <c r="CW123" s="28">
        <f t="shared" si="20"/>
        <v>1</v>
      </c>
      <c r="CX123" s="28">
        <f t="shared" si="21"/>
        <v>1</v>
      </c>
      <c r="CY123" s="20">
        <f t="shared" si="22"/>
        <v>1</v>
      </c>
      <c r="CZ123" s="20">
        <f t="shared" si="23"/>
        <v>1</v>
      </c>
    </row>
    <row r="124" spans="2:104" s="20" customFormat="1">
      <c r="B124" s="107">
        <v>115</v>
      </c>
      <c r="C124" s="25">
        <v>6115</v>
      </c>
      <c r="D124" s="108"/>
      <c r="E124" s="168"/>
      <c r="F124" s="169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3">
        <f>IF(AND(AY124=0,(COUNTIF(D124:AT124,"*")+COUNTIF(D124:AT124,"&lt;9")+COUNTIF(CR124:CT124,"*")+COUNTIF(CR124:CT124,"&lt;9")-COUNTIF(D124,служ!$AF$3))&gt;0),0,1)</f>
        <v>1</v>
      </c>
      <c r="AV124" s="163">
        <f t="shared" si="24"/>
        <v>1</v>
      </c>
      <c r="AW124" s="163">
        <f t="shared" si="25"/>
        <v>0</v>
      </c>
      <c r="AX124" s="164">
        <f>IF(OR(F124="",F124=служ!$AF$3),0,1)</f>
        <v>0</v>
      </c>
      <c r="AY124" s="164">
        <f>IF(OR(D124="",D124=служ!$AF$3),0,1)</f>
        <v>0</v>
      </c>
      <c r="AZ124" s="165">
        <f t="shared" si="26"/>
        <v>1</v>
      </c>
      <c r="BA124" s="166">
        <f t="shared" si="17"/>
        <v>1</v>
      </c>
      <c r="BB124" s="166">
        <f>IF(AND(ISBLANK(G124),$AY124=1,BB$510=1,$D124&lt;&gt;служ!$AF$3),0,1)</f>
        <v>1</v>
      </c>
      <c r="BC124" s="166">
        <f>IF(AND(ISBLANK(H124),$AY124=1,BC$510=1,$D124&lt;&gt;служ!$AF$3),0,1)</f>
        <v>1</v>
      </c>
      <c r="BD124" s="166">
        <f>IF(AND(ISBLANK(I124),$AY124=1,BD$510=1,$D124&lt;&gt;служ!$AF$3),0,1)</f>
        <v>1</v>
      </c>
      <c r="BE124" s="166">
        <f>IF(AND(ISBLANK(J124),$AY124=1,BE$510=1,$D124&lt;&gt;служ!$AF$3),0,1)</f>
        <v>1</v>
      </c>
      <c r="BF124" s="166">
        <f>IF(AND(ISBLANK(K124),$AY124=1,BF$510=1,$D124&lt;&gt;служ!$AF$3,J124&lt;&gt;"X"),0,1)</f>
        <v>1</v>
      </c>
      <c r="BG124" s="166">
        <f>IF(AND(ISBLANK(L124),$AY124=1,BG$510=1,$D124&lt;&gt;служ!$AF$3),0,1)</f>
        <v>1</v>
      </c>
      <c r="BH124" s="166">
        <f>IF(AND(ISBLANK(M124),$AY124=1,BH$510=1,$D124&lt;&gt;служ!$AF$3,L124&lt;&gt;"X"),0,1)</f>
        <v>1</v>
      </c>
      <c r="BI124" s="166">
        <f>IF(AND(ISBLANK(N124),$AY124=1,BI$510=1,$D124&lt;&gt;служ!$AF$3),0,1)</f>
        <v>1</v>
      </c>
      <c r="BJ124" s="166">
        <f>IF(AND(ISBLANK(O124),$AY124=1,BJ$510=1,$D124&lt;&gt;служ!$AF$3),0,1)</f>
        <v>1</v>
      </c>
      <c r="BK124" s="166">
        <f>IF(AND(ISBLANK(P124),$AY124=1,BK$510=1,$D124&lt;&gt;служ!$AF$3,OR(N124&lt;&gt;"X",O124&lt;&gt;"X")),0,1)</f>
        <v>1</v>
      </c>
      <c r="BL124" s="166">
        <f>IF(AND(ISBLANK(Q124),$AY124=1,BL$510=1,$D124&lt;&gt;служ!$AF$3),0,1)</f>
        <v>1</v>
      </c>
      <c r="BM124" s="166">
        <f>IF(AND(ISBLANK(R124),$AY124=1,BM$510=1,$D124&lt;&gt;служ!$AF$3,Q124&lt;&gt;"X"),0,1)</f>
        <v>1</v>
      </c>
      <c r="BN124" s="166">
        <f>IF(AND(ISBLANK(S124),$AY124=1,BN$510=1,$D124&lt;&gt;служ!$AF$3),0,1)</f>
        <v>1</v>
      </c>
      <c r="BO124" s="166">
        <f>IF(AND(ISBLANK(T124),$AY124=1,BO$510=1,$D124&lt;&gt;служ!$AF$3),0,1)</f>
        <v>1</v>
      </c>
      <c r="BP124" s="166">
        <f>IF(AND(ISBLANK(U124),$AY124=1,BP$510=1,$D124&lt;&gt;служ!$AF$3,T124&lt;&gt;"X"),0,1)</f>
        <v>1</v>
      </c>
      <c r="BQ124" s="166">
        <f>IF(AND(ISBLANK(V124),$AY124=1,BQ$510=1,$D124&lt;&gt;служ!$AF$3),0,1)</f>
        <v>1</v>
      </c>
      <c r="BR124" s="166">
        <f>IF(AND(ISBLANK(W124),$AY124=1,BR$510=1,$D124&lt;&gt;служ!$AF$3),0,1)</f>
        <v>1</v>
      </c>
      <c r="BS124" s="166">
        <f>IF(AND(ISBLANK(X124),$AY124=1,BS$510=1,$D124&lt;&gt;служ!$AF$3),0,1)</f>
        <v>1</v>
      </c>
      <c r="BT124" s="166">
        <f>IF(AND(ISBLANK(Y124),$AY124=1,BT$510=1,$D124&lt;&gt;служ!$AF$3),0,1)</f>
        <v>1</v>
      </c>
      <c r="BU124" s="166">
        <f>IF(AND(ISBLANK(Z124),$AY124=1,BU$510=1,$D124&lt;&gt;служ!$AF$3),0,1)</f>
        <v>1</v>
      </c>
      <c r="BV124" s="166">
        <f>IF(AND(ISBLANK(AA124),$AY124=1,BV$510=1,$D124&lt;&gt;служ!$AF$3),0,1)</f>
        <v>1</v>
      </c>
      <c r="BW124" s="166">
        <f>IF(AND(ISBLANK(AB124),$AY124=1,BW$510=1,$D124&lt;&gt;служ!$AF$3),0,1)</f>
        <v>1</v>
      </c>
      <c r="BX124" s="166">
        <f>IF(AND(ISBLANK(AC124),$AY124=1,BX$510=1,$D124&lt;&gt;служ!$AF$3),0,1)</f>
        <v>1</v>
      </c>
      <c r="BY124" s="166">
        <f>IF(AND(ISBLANK(AD124),$AY124=1,BY$510=1,$D124&lt;&gt;служ!$AF$3),0,1)</f>
        <v>1</v>
      </c>
      <c r="BZ124" s="166">
        <f>IF(AND(ISBLANK(AE124),$AY124=1,BZ$510=1,$D124&lt;&gt;служ!$AF$3),0,1)</f>
        <v>1</v>
      </c>
      <c r="CA124" s="166">
        <f>IF(AND(ISBLANK(AF124),$AY124=1,CA$510=1,$D124&lt;&gt;служ!$AF$3),0,1)</f>
        <v>1</v>
      </c>
      <c r="CB124" s="166">
        <f>IF(AND(ISBLANK(AG124),$AY124=1,CB$510=1,$D124&lt;&gt;служ!$AF$3),0,1)</f>
        <v>1</v>
      </c>
      <c r="CC124" s="166">
        <f>IF(AND(ISBLANK(AH124),$AY124=1,CC$510=1,$D124&lt;&gt;служ!$AF$3),0,1)</f>
        <v>1</v>
      </c>
      <c r="CD124" s="166">
        <f>IF(AND(ISBLANK(AI124),$AY124=1,CD$510=1,$D124&lt;&gt;служ!$AF$3),0,1)</f>
        <v>1</v>
      </c>
      <c r="CE124" s="166">
        <f>IF(AND(ISBLANK(AJ124),$AY124=1,CE$510=1,$D124&lt;&gt;служ!$AF$3),0,1)</f>
        <v>1</v>
      </c>
      <c r="CF124" s="166">
        <f>IF(AND(ISBLANK(AK124),$AY124=1,CF$510=1,$D124&lt;&gt;служ!$AF$3),0,1)</f>
        <v>1</v>
      </c>
      <c r="CG124" s="166">
        <f>IF(AND(ISBLANK(AL124),$AY124=1,CG$510=1,$D124&lt;&gt;служ!$AF$3),0,1)</f>
        <v>1</v>
      </c>
      <c r="CH124" s="166">
        <f>IF(AND(ISBLANK(AM124),$AY124=1,CH$510=1,$D124&lt;&gt;служ!$AF$3),0,1)</f>
        <v>1</v>
      </c>
      <c r="CI124" s="166">
        <f>IF(AND(ISBLANK(AN124),$AY124=1,CI$510=1,$D124&lt;&gt;служ!$AF$3),0,1)</f>
        <v>1</v>
      </c>
      <c r="CJ124" s="166">
        <f>IF(AND(ISBLANK(AO124),$AY124=1,CJ$510=1,$D124&lt;&gt;служ!$AF$3),0,1)</f>
        <v>1</v>
      </c>
      <c r="CK124" s="166">
        <f>IF(AND(ISBLANK(AP124),$AY124=1,CK$510=1,$D124&lt;&gt;служ!$AF$3),0,1)</f>
        <v>1</v>
      </c>
      <c r="CL124" s="166">
        <f>IF(AND(ISBLANK(AQ124),$AY124=1,CL$510=1,$D124&lt;&gt;служ!$AF$3),0,1)</f>
        <v>1</v>
      </c>
      <c r="CM124" s="166">
        <f>IF(AND(ISBLANK(AR124),$AY124=1,CM$510=1,$D124&lt;&gt;служ!$AF$3),0,1)</f>
        <v>1</v>
      </c>
      <c r="CN124" s="166">
        <f>IF(AND(ISBLANK(AS124),$AY124=1,CN$510=1,$D124&lt;&gt;служ!$AF$3),0,1)</f>
        <v>1</v>
      </c>
      <c r="CO124" s="166">
        <f>IF(AND(ISBLANK(AT124),$AY124=1,CO$510=1,$D124&lt;&gt;служ!$AF$3),0,1)</f>
        <v>1</v>
      </c>
      <c r="CP124" s="2">
        <f t="shared" si="27"/>
        <v>0</v>
      </c>
      <c r="CQ124" s="2">
        <v>1</v>
      </c>
      <c r="CR124" s="161"/>
      <c r="CS124" s="161"/>
      <c r="CT124" s="161"/>
      <c r="CU124" s="167" t="str">
        <f t="shared" si="18"/>
        <v/>
      </c>
      <c r="CV124" s="28">
        <f t="shared" si="19"/>
        <v>1</v>
      </c>
      <c r="CW124" s="28">
        <f t="shared" si="20"/>
        <v>1</v>
      </c>
      <c r="CX124" s="28">
        <f t="shared" si="21"/>
        <v>1</v>
      </c>
      <c r="CY124" s="20">
        <f t="shared" si="22"/>
        <v>1</v>
      </c>
      <c r="CZ124" s="20">
        <f t="shared" si="23"/>
        <v>1</v>
      </c>
    </row>
    <row r="125" spans="2:104" s="20" customFormat="1">
      <c r="B125" s="107">
        <v>116</v>
      </c>
      <c r="C125" s="25">
        <v>6116</v>
      </c>
      <c r="D125" s="108"/>
      <c r="E125" s="168"/>
      <c r="F125" s="169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3">
        <f>IF(AND(AY125=0,(COUNTIF(D125:AT125,"*")+COUNTIF(D125:AT125,"&lt;9")+COUNTIF(CR125:CT125,"*")+COUNTIF(CR125:CT125,"&lt;9")-COUNTIF(D125,служ!$AF$3))&gt;0),0,1)</f>
        <v>1</v>
      </c>
      <c r="AV125" s="163">
        <f t="shared" si="24"/>
        <v>1</v>
      </c>
      <c r="AW125" s="163">
        <f t="shared" si="25"/>
        <v>0</v>
      </c>
      <c r="AX125" s="164">
        <f>IF(OR(F125="",F125=служ!$AF$3),0,1)</f>
        <v>0</v>
      </c>
      <c r="AY125" s="164">
        <f>IF(OR(D125="",D125=служ!$AF$3),0,1)</f>
        <v>0</v>
      </c>
      <c r="AZ125" s="165">
        <f t="shared" si="26"/>
        <v>1</v>
      </c>
      <c r="BA125" s="166">
        <f t="shared" si="17"/>
        <v>1</v>
      </c>
      <c r="BB125" s="166">
        <f>IF(AND(ISBLANK(G125),$AY125=1,BB$510=1,$D125&lt;&gt;служ!$AF$3),0,1)</f>
        <v>1</v>
      </c>
      <c r="BC125" s="166">
        <f>IF(AND(ISBLANK(H125),$AY125=1,BC$510=1,$D125&lt;&gt;служ!$AF$3),0,1)</f>
        <v>1</v>
      </c>
      <c r="BD125" s="166">
        <f>IF(AND(ISBLANK(I125),$AY125=1,BD$510=1,$D125&lt;&gt;служ!$AF$3),0,1)</f>
        <v>1</v>
      </c>
      <c r="BE125" s="166">
        <f>IF(AND(ISBLANK(J125),$AY125=1,BE$510=1,$D125&lt;&gt;служ!$AF$3),0,1)</f>
        <v>1</v>
      </c>
      <c r="BF125" s="166">
        <f>IF(AND(ISBLANK(K125),$AY125=1,BF$510=1,$D125&lt;&gt;служ!$AF$3,J125&lt;&gt;"X"),0,1)</f>
        <v>1</v>
      </c>
      <c r="BG125" s="166">
        <f>IF(AND(ISBLANK(L125),$AY125=1,BG$510=1,$D125&lt;&gt;служ!$AF$3),0,1)</f>
        <v>1</v>
      </c>
      <c r="BH125" s="166">
        <f>IF(AND(ISBLANK(M125),$AY125=1,BH$510=1,$D125&lt;&gt;служ!$AF$3,L125&lt;&gt;"X"),0,1)</f>
        <v>1</v>
      </c>
      <c r="BI125" s="166">
        <f>IF(AND(ISBLANK(N125),$AY125=1,BI$510=1,$D125&lt;&gt;служ!$AF$3),0,1)</f>
        <v>1</v>
      </c>
      <c r="BJ125" s="166">
        <f>IF(AND(ISBLANK(O125),$AY125=1,BJ$510=1,$D125&lt;&gt;служ!$AF$3),0,1)</f>
        <v>1</v>
      </c>
      <c r="BK125" s="166">
        <f>IF(AND(ISBLANK(P125),$AY125=1,BK$510=1,$D125&lt;&gt;служ!$AF$3,OR(N125&lt;&gt;"X",O125&lt;&gt;"X")),0,1)</f>
        <v>1</v>
      </c>
      <c r="BL125" s="166">
        <f>IF(AND(ISBLANK(Q125),$AY125=1,BL$510=1,$D125&lt;&gt;служ!$AF$3),0,1)</f>
        <v>1</v>
      </c>
      <c r="BM125" s="166">
        <f>IF(AND(ISBLANK(R125),$AY125=1,BM$510=1,$D125&lt;&gt;служ!$AF$3,Q125&lt;&gt;"X"),0,1)</f>
        <v>1</v>
      </c>
      <c r="BN125" s="166">
        <f>IF(AND(ISBLANK(S125),$AY125=1,BN$510=1,$D125&lt;&gt;служ!$AF$3),0,1)</f>
        <v>1</v>
      </c>
      <c r="BO125" s="166">
        <f>IF(AND(ISBLANK(T125),$AY125=1,BO$510=1,$D125&lt;&gt;служ!$AF$3),0,1)</f>
        <v>1</v>
      </c>
      <c r="BP125" s="166">
        <f>IF(AND(ISBLANK(U125),$AY125=1,BP$510=1,$D125&lt;&gt;служ!$AF$3,T125&lt;&gt;"X"),0,1)</f>
        <v>1</v>
      </c>
      <c r="BQ125" s="166">
        <f>IF(AND(ISBLANK(V125),$AY125=1,BQ$510=1,$D125&lt;&gt;служ!$AF$3),0,1)</f>
        <v>1</v>
      </c>
      <c r="BR125" s="166">
        <f>IF(AND(ISBLANK(W125),$AY125=1,BR$510=1,$D125&lt;&gt;служ!$AF$3),0,1)</f>
        <v>1</v>
      </c>
      <c r="BS125" s="166">
        <f>IF(AND(ISBLANK(X125),$AY125=1,BS$510=1,$D125&lt;&gt;служ!$AF$3),0,1)</f>
        <v>1</v>
      </c>
      <c r="BT125" s="166">
        <f>IF(AND(ISBLANK(Y125),$AY125=1,BT$510=1,$D125&lt;&gt;служ!$AF$3),0,1)</f>
        <v>1</v>
      </c>
      <c r="BU125" s="166">
        <f>IF(AND(ISBLANK(Z125),$AY125=1,BU$510=1,$D125&lt;&gt;служ!$AF$3),0,1)</f>
        <v>1</v>
      </c>
      <c r="BV125" s="166">
        <f>IF(AND(ISBLANK(AA125),$AY125=1,BV$510=1,$D125&lt;&gt;служ!$AF$3),0,1)</f>
        <v>1</v>
      </c>
      <c r="BW125" s="166">
        <f>IF(AND(ISBLANK(AB125),$AY125=1,BW$510=1,$D125&lt;&gt;служ!$AF$3),0,1)</f>
        <v>1</v>
      </c>
      <c r="BX125" s="166">
        <f>IF(AND(ISBLANK(AC125),$AY125=1,BX$510=1,$D125&lt;&gt;служ!$AF$3),0,1)</f>
        <v>1</v>
      </c>
      <c r="BY125" s="166">
        <f>IF(AND(ISBLANK(AD125),$AY125=1,BY$510=1,$D125&lt;&gt;служ!$AF$3),0,1)</f>
        <v>1</v>
      </c>
      <c r="BZ125" s="166">
        <f>IF(AND(ISBLANK(AE125),$AY125=1,BZ$510=1,$D125&lt;&gt;служ!$AF$3),0,1)</f>
        <v>1</v>
      </c>
      <c r="CA125" s="166">
        <f>IF(AND(ISBLANK(AF125),$AY125=1,CA$510=1,$D125&lt;&gt;служ!$AF$3),0,1)</f>
        <v>1</v>
      </c>
      <c r="CB125" s="166">
        <f>IF(AND(ISBLANK(AG125),$AY125=1,CB$510=1,$D125&lt;&gt;служ!$AF$3),0,1)</f>
        <v>1</v>
      </c>
      <c r="CC125" s="166">
        <f>IF(AND(ISBLANK(AH125),$AY125=1,CC$510=1,$D125&lt;&gt;служ!$AF$3),0,1)</f>
        <v>1</v>
      </c>
      <c r="CD125" s="166">
        <f>IF(AND(ISBLANK(AI125),$AY125=1,CD$510=1,$D125&lt;&gt;служ!$AF$3),0,1)</f>
        <v>1</v>
      </c>
      <c r="CE125" s="166">
        <f>IF(AND(ISBLANK(AJ125),$AY125=1,CE$510=1,$D125&lt;&gt;служ!$AF$3),0,1)</f>
        <v>1</v>
      </c>
      <c r="CF125" s="166">
        <f>IF(AND(ISBLANK(AK125),$AY125=1,CF$510=1,$D125&lt;&gt;служ!$AF$3),0,1)</f>
        <v>1</v>
      </c>
      <c r="CG125" s="166">
        <f>IF(AND(ISBLANK(AL125),$AY125=1,CG$510=1,$D125&lt;&gt;служ!$AF$3),0,1)</f>
        <v>1</v>
      </c>
      <c r="CH125" s="166">
        <f>IF(AND(ISBLANK(AM125),$AY125=1,CH$510=1,$D125&lt;&gt;служ!$AF$3),0,1)</f>
        <v>1</v>
      </c>
      <c r="CI125" s="166">
        <f>IF(AND(ISBLANK(AN125),$AY125=1,CI$510=1,$D125&lt;&gt;служ!$AF$3),0,1)</f>
        <v>1</v>
      </c>
      <c r="CJ125" s="166">
        <f>IF(AND(ISBLANK(AO125),$AY125=1,CJ$510=1,$D125&lt;&gt;служ!$AF$3),0,1)</f>
        <v>1</v>
      </c>
      <c r="CK125" s="166">
        <f>IF(AND(ISBLANK(AP125),$AY125=1,CK$510=1,$D125&lt;&gt;служ!$AF$3),0,1)</f>
        <v>1</v>
      </c>
      <c r="CL125" s="166">
        <f>IF(AND(ISBLANK(AQ125),$AY125=1,CL$510=1,$D125&lt;&gt;служ!$AF$3),0,1)</f>
        <v>1</v>
      </c>
      <c r="CM125" s="166">
        <f>IF(AND(ISBLANK(AR125),$AY125=1,CM$510=1,$D125&lt;&gt;служ!$AF$3),0,1)</f>
        <v>1</v>
      </c>
      <c r="CN125" s="166">
        <f>IF(AND(ISBLANK(AS125),$AY125=1,CN$510=1,$D125&lt;&gt;служ!$AF$3),0,1)</f>
        <v>1</v>
      </c>
      <c r="CO125" s="166">
        <f>IF(AND(ISBLANK(AT125),$AY125=1,CO$510=1,$D125&lt;&gt;служ!$AF$3),0,1)</f>
        <v>1</v>
      </c>
      <c r="CP125" s="2">
        <f t="shared" si="27"/>
        <v>0</v>
      </c>
      <c r="CQ125" s="2">
        <v>1</v>
      </c>
      <c r="CR125" s="161"/>
      <c r="CS125" s="161"/>
      <c r="CT125" s="161"/>
      <c r="CU125" s="167" t="str">
        <f t="shared" si="18"/>
        <v/>
      </c>
      <c r="CV125" s="28">
        <f t="shared" si="19"/>
        <v>1</v>
      </c>
      <c r="CW125" s="28">
        <f t="shared" si="20"/>
        <v>1</v>
      </c>
      <c r="CX125" s="28">
        <f t="shared" si="21"/>
        <v>1</v>
      </c>
      <c r="CY125" s="20">
        <f t="shared" si="22"/>
        <v>1</v>
      </c>
      <c r="CZ125" s="20">
        <f t="shared" si="23"/>
        <v>1</v>
      </c>
    </row>
    <row r="126" spans="2:104" s="20" customFormat="1">
      <c r="B126" s="107">
        <v>117</v>
      </c>
      <c r="C126" s="25">
        <v>6117</v>
      </c>
      <c r="D126" s="108"/>
      <c r="E126" s="168"/>
      <c r="F126" s="169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3">
        <f>IF(AND(AY126=0,(COUNTIF(D126:AT126,"*")+COUNTIF(D126:AT126,"&lt;9")+COUNTIF(CR126:CT126,"*")+COUNTIF(CR126:CT126,"&lt;9")-COUNTIF(D126,служ!$AF$3))&gt;0),0,1)</f>
        <v>1</v>
      </c>
      <c r="AV126" s="163">
        <f t="shared" si="24"/>
        <v>1</v>
      </c>
      <c r="AW126" s="163">
        <f t="shared" si="25"/>
        <v>0</v>
      </c>
      <c r="AX126" s="164">
        <f>IF(OR(F126="",F126=служ!$AF$3),0,1)</f>
        <v>0</v>
      </c>
      <c r="AY126" s="164">
        <f>IF(OR(D126="",D126=служ!$AF$3),0,1)</f>
        <v>0</v>
      </c>
      <c r="AZ126" s="165">
        <f t="shared" si="26"/>
        <v>1</v>
      </c>
      <c r="BA126" s="166">
        <f t="shared" si="17"/>
        <v>1</v>
      </c>
      <c r="BB126" s="166">
        <f>IF(AND(ISBLANK(G126),$AY126=1,BB$510=1,$D126&lt;&gt;служ!$AF$3),0,1)</f>
        <v>1</v>
      </c>
      <c r="BC126" s="166">
        <f>IF(AND(ISBLANK(H126),$AY126=1,BC$510=1,$D126&lt;&gt;служ!$AF$3),0,1)</f>
        <v>1</v>
      </c>
      <c r="BD126" s="166">
        <f>IF(AND(ISBLANK(I126),$AY126=1,BD$510=1,$D126&lt;&gt;служ!$AF$3),0,1)</f>
        <v>1</v>
      </c>
      <c r="BE126" s="166">
        <f>IF(AND(ISBLANK(J126),$AY126=1,BE$510=1,$D126&lt;&gt;служ!$AF$3),0,1)</f>
        <v>1</v>
      </c>
      <c r="BF126" s="166">
        <f>IF(AND(ISBLANK(K126),$AY126=1,BF$510=1,$D126&lt;&gt;служ!$AF$3,J126&lt;&gt;"X"),0,1)</f>
        <v>1</v>
      </c>
      <c r="BG126" s="166">
        <f>IF(AND(ISBLANK(L126),$AY126=1,BG$510=1,$D126&lt;&gt;служ!$AF$3),0,1)</f>
        <v>1</v>
      </c>
      <c r="BH126" s="166">
        <f>IF(AND(ISBLANK(M126),$AY126=1,BH$510=1,$D126&lt;&gt;служ!$AF$3,L126&lt;&gt;"X"),0,1)</f>
        <v>1</v>
      </c>
      <c r="BI126" s="166">
        <f>IF(AND(ISBLANK(N126),$AY126=1,BI$510=1,$D126&lt;&gt;служ!$AF$3),0,1)</f>
        <v>1</v>
      </c>
      <c r="BJ126" s="166">
        <f>IF(AND(ISBLANK(O126),$AY126=1,BJ$510=1,$D126&lt;&gt;служ!$AF$3),0,1)</f>
        <v>1</v>
      </c>
      <c r="BK126" s="166">
        <f>IF(AND(ISBLANK(P126),$AY126=1,BK$510=1,$D126&lt;&gt;служ!$AF$3,OR(N126&lt;&gt;"X",O126&lt;&gt;"X")),0,1)</f>
        <v>1</v>
      </c>
      <c r="BL126" s="166">
        <f>IF(AND(ISBLANK(Q126),$AY126=1,BL$510=1,$D126&lt;&gt;служ!$AF$3),0,1)</f>
        <v>1</v>
      </c>
      <c r="BM126" s="166">
        <f>IF(AND(ISBLANK(R126),$AY126=1,BM$510=1,$D126&lt;&gt;служ!$AF$3,Q126&lt;&gt;"X"),0,1)</f>
        <v>1</v>
      </c>
      <c r="BN126" s="166">
        <f>IF(AND(ISBLANK(S126),$AY126=1,BN$510=1,$D126&lt;&gt;служ!$AF$3),0,1)</f>
        <v>1</v>
      </c>
      <c r="BO126" s="166">
        <f>IF(AND(ISBLANK(T126),$AY126=1,BO$510=1,$D126&lt;&gt;служ!$AF$3),0,1)</f>
        <v>1</v>
      </c>
      <c r="BP126" s="166">
        <f>IF(AND(ISBLANK(U126),$AY126=1,BP$510=1,$D126&lt;&gt;служ!$AF$3,T126&lt;&gt;"X"),0,1)</f>
        <v>1</v>
      </c>
      <c r="BQ126" s="166">
        <f>IF(AND(ISBLANK(V126),$AY126=1,BQ$510=1,$D126&lt;&gt;служ!$AF$3),0,1)</f>
        <v>1</v>
      </c>
      <c r="BR126" s="166">
        <f>IF(AND(ISBLANK(W126),$AY126=1,BR$510=1,$D126&lt;&gt;служ!$AF$3),0,1)</f>
        <v>1</v>
      </c>
      <c r="BS126" s="166">
        <f>IF(AND(ISBLANK(X126),$AY126=1,BS$510=1,$D126&lt;&gt;служ!$AF$3),0,1)</f>
        <v>1</v>
      </c>
      <c r="BT126" s="166">
        <f>IF(AND(ISBLANK(Y126),$AY126=1,BT$510=1,$D126&lt;&gt;служ!$AF$3),0,1)</f>
        <v>1</v>
      </c>
      <c r="BU126" s="166">
        <f>IF(AND(ISBLANK(Z126),$AY126=1,BU$510=1,$D126&lt;&gt;служ!$AF$3),0,1)</f>
        <v>1</v>
      </c>
      <c r="BV126" s="166">
        <f>IF(AND(ISBLANK(AA126),$AY126=1,BV$510=1,$D126&lt;&gt;служ!$AF$3),0,1)</f>
        <v>1</v>
      </c>
      <c r="BW126" s="166">
        <f>IF(AND(ISBLANK(AB126),$AY126=1,BW$510=1,$D126&lt;&gt;служ!$AF$3),0,1)</f>
        <v>1</v>
      </c>
      <c r="BX126" s="166">
        <f>IF(AND(ISBLANK(AC126),$AY126=1,BX$510=1,$D126&lt;&gt;служ!$AF$3),0,1)</f>
        <v>1</v>
      </c>
      <c r="BY126" s="166">
        <f>IF(AND(ISBLANK(AD126),$AY126=1,BY$510=1,$D126&lt;&gt;служ!$AF$3),0,1)</f>
        <v>1</v>
      </c>
      <c r="BZ126" s="166">
        <f>IF(AND(ISBLANK(AE126),$AY126=1,BZ$510=1,$D126&lt;&gt;служ!$AF$3),0,1)</f>
        <v>1</v>
      </c>
      <c r="CA126" s="166">
        <f>IF(AND(ISBLANK(AF126),$AY126=1,CA$510=1,$D126&lt;&gt;служ!$AF$3),0,1)</f>
        <v>1</v>
      </c>
      <c r="CB126" s="166">
        <f>IF(AND(ISBLANK(AG126),$AY126=1,CB$510=1,$D126&lt;&gt;служ!$AF$3),0,1)</f>
        <v>1</v>
      </c>
      <c r="CC126" s="166">
        <f>IF(AND(ISBLANK(AH126),$AY126=1,CC$510=1,$D126&lt;&gt;служ!$AF$3),0,1)</f>
        <v>1</v>
      </c>
      <c r="CD126" s="166">
        <f>IF(AND(ISBLANK(AI126),$AY126=1,CD$510=1,$D126&lt;&gt;служ!$AF$3),0,1)</f>
        <v>1</v>
      </c>
      <c r="CE126" s="166">
        <f>IF(AND(ISBLANK(AJ126),$AY126=1,CE$510=1,$D126&lt;&gt;служ!$AF$3),0,1)</f>
        <v>1</v>
      </c>
      <c r="CF126" s="166">
        <f>IF(AND(ISBLANK(AK126),$AY126=1,CF$510=1,$D126&lt;&gt;служ!$AF$3),0,1)</f>
        <v>1</v>
      </c>
      <c r="CG126" s="166">
        <f>IF(AND(ISBLANK(AL126),$AY126=1,CG$510=1,$D126&lt;&gt;служ!$AF$3),0,1)</f>
        <v>1</v>
      </c>
      <c r="CH126" s="166">
        <f>IF(AND(ISBLANK(AM126),$AY126=1,CH$510=1,$D126&lt;&gt;служ!$AF$3),0,1)</f>
        <v>1</v>
      </c>
      <c r="CI126" s="166">
        <f>IF(AND(ISBLANK(AN126),$AY126=1,CI$510=1,$D126&lt;&gt;служ!$AF$3),0,1)</f>
        <v>1</v>
      </c>
      <c r="CJ126" s="166">
        <f>IF(AND(ISBLANK(AO126),$AY126=1,CJ$510=1,$D126&lt;&gt;служ!$AF$3),0,1)</f>
        <v>1</v>
      </c>
      <c r="CK126" s="166">
        <f>IF(AND(ISBLANK(AP126),$AY126=1,CK$510=1,$D126&lt;&gt;служ!$AF$3),0,1)</f>
        <v>1</v>
      </c>
      <c r="CL126" s="166">
        <f>IF(AND(ISBLANK(AQ126),$AY126=1,CL$510=1,$D126&lt;&gt;служ!$AF$3),0,1)</f>
        <v>1</v>
      </c>
      <c r="CM126" s="166">
        <f>IF(AND(ISBLANK(AR126),$AY126=1,CM$510=1,$D126&lt;&gt;служ!$AF$3),0,1)</f>
        <v>1</v>
      </c>
      <c r="CN126" s="166">
        <f>IF(AND(ISBLANK(AS126),$AY126=1,CN$510=1,$D126&lt;&gt;служ!$AF$3),0,1)</f>
        <v>1</v>
      </c>
      <c r="CO126" s="166">
        <f>IF(AND(ISBLANK(AT126),$AY126=1,CO$510=1,$D126&lt;&gt;служ!$AF$3),0,1)</f>
        <v>1</v>
      </c>
      <c r="CP126" s="2">
        <f t="shared" si="27"/>
        <v>0</v>
      </c>
      <c r="CQ126" s="2">
        <v>1</v>
      </c>
      <c r="CR126" s="161"/>
      <c r="CS126" s="161"/>
      <c r="CT126" s="161"/>
      <c r="CU126" s="167" t="str">
        <f t="shared" si="18"/>
        <v/>
      </c>
      <c r="CV126" s="28">
        <f t="shared" si="19"/>
        <v>1</v>
      </c>
      <c r="CW126" s="28">
        <f t="shared" si="20"/>
        <v>1</v>
      </c>
      <c r="CX126" s="28">
        <f t="shared" si="21"/>
        <v>1</v>
      </c>
      <c r="CY126" s="20">
        <f t="shared" si="22"/>
        <v>1</v>
      </c>
      <c r="CZ126" s="20">
        <f t="shared" si="23"/>
        <v>1</v>
      </c>
    </row>
    <row r="127" spans="2:104" s="20" customFormat="1">
      <c r="B127" s="107">
        <v>118</v>
      </c>
      <c r="C127" s="25">
        <v>6118</v>
      </c>
      <c r="D127" s="108"/>
      <c r="E127" s="168"/>
      <c r="F127" s="169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3">
        <f>IF(AND(AY127=0,(COUNTIF(D127:AT127,"*")+COUNTIF(D127:AT127,"&lt;9")+COUNTIF(CR127:CT127,"*")+COUNTIF(CR127:CT127,"&lt;9")-COUNTIF(D127,служ!$AF$3))&gt;0),0,1)</f>
        <v>1</v>
      </c>
      <c r="AV127" s="163">
        <f t="shared" si="24"/>
        <v>1</v>
      </c>
      <c r="AW127" s="163">
        <f t="shared" si="25"/>
        <v>0</v>
      </c>
      <c r="AX127" s="164">
        <f>IF(OR(F127="",F127=служ!$AF$3),0,1)</f>
        <v>0</v>
      </c>
      <c r="AY127" s="164">
        <f>IF(OR(D127="",D127=служ!$AF$3),0,1)</f>
        <v>0</v>
      </c>
      <c r="AZ127" s="165">
        <f t="shared" si="26"/>
        <v>1</v>
      </c>
      <c r="BA127" s="166">
        <f t="shared" si="17"/>
        <v>1</v>
      </c>
      <c r="BB127" s="166">
        <f>IF(AND(ISBLANK(G127),$AY127=1,BB$510=1,$D127&lt;&gt;служ!$AF$3),0,1)</f>
        <v>1</v>
      </c>
      <c r="BC127" s="166">
        <f>IF(AND(ISBLANK(H127),$AY127=1,BC$510=1,$D127&lt;&gt;служ!$AF$3),0,1)</f>
        <v>1</v>
      </c>
      <c r="BD127" s="166">
        <f>IF(AND(ISBLANK(I127),$AY127=1,BD$510=1,$D127&lt;&gt;служ!$AF$3),0,1)</f>
        <v>1</v>
      </c>
      <c r="BE127" s="166">
        <f>IF(AND(ISBLANK(J127),$AY127=1,BE$510=1,$D127&lt;&gt;служ!$AF$3),0,1)</f>
        <v>1</v>
      </c>
      <c r="BF127" s="166">
        <f>IF(AND(ISBLANK(K127),$AY127=1,BF$510=1,$D127&lt;&gt;служ!$AF$3,J127&lt;&gt;"X"),0,1)</f>
        <v>1</v>
      </c>
      <c r="BG127" s="166">
        <f>IF(AND(ISBLANK(L127),$AY127=1,BG$510=1,$D127&lt;&gt;служ!$AF$3),0,1)</f>
        <v>1</v>
      </c>
      <c r="BH127" s="166">
        <f>IF(AND(ISBLANK(M127),$AY127=1,BH$510=1,$D127&lt;&gt;служ!$AF$3,L127&lt;&gt;"X"),0,1)</f>
        <v>1</v>
      </c>
      <c r="BI127" s="166">
        <f>IF(AND(ISBLANK(N127),$AY127=1,BI$510=1,$D127&lt;&gt;служ!$AF$3),0,1)</f>
        <v>1</v>
      </c>
      <c r="BJ127" s="166">
        <f>IF(AND(ISBLANK(O127),$AY127=1,BJ$510=1,$D127&lt;&gt;служ!$AF$3),0,1)</f>
        <v>1</v>
      </c>
      <c r="BK127" s="166">
        <f>IF(AND(ISBLANK(P127),$AY127=1,BK$510=1,$D127&lt;&gt;служ!$AF$3,OR(N127&lt;&gt;"X",O127&lt;&gt;"X")),0,1)</f>
        <v>1</v>
      </c>
      <c r="BL127" s="166">
        <f>IF(AND(ISBLANK(Q127),$AY127=1,BL$510=1,$D127&lt;&gt;служ!$AF$3),0,1)</f>
        <v>1</v>
      </c>
      <c r="BM127" s="166">
        <f>IF(AND(ISBLANK(R127),$AY127=1,BM$510=1,$D127&lt;&gt;служ!$AF$3,Q127&lt;&gt;"X"),0,1)</f>
        <v>1</v>
      </c>
      <c r="BN127" s="166">
        <f>IF(AND(ISBLANK(S127),$AY127=1,BN$510=1,$D127&lt;&gt;служ!$AF$3),0,1)</f>
        <v>1</v>
      </c>
      <c r="BO127" s="166">
        <f>IF(AND(ISBLANK(T127),$AY127=1,BO$510=1,$D127&lt;&gt;служ!$AF$3),0,1)</f>
        <v>1</v>
      </c>
      <c r="BP127" s="166">
        <f>IF(AND(ISBLANK(U127),$AY127=1,BP$510=1,$D127&lt;&gt;служ!$AF$3,T127&lt;&gt;"X"),0,1)</f>
        <v>1</v>
      </c>
      <c r="BQ127" s="166">
        <f>IF(AND(ISBLANK(V127),$AY127=1,BQ$510=1,$D127&lt;&gt;служ!$AF$3),0,1)</f>
        <v>1</v>
      </c>
      <c r="BR127" s="166">
        <f>IF(AND(ISBLANK(W127),$AY127=1,BR$510=1,$D127&lt;&gt;служ!$AF$3),0,1)</f>
        <v>1</v>
      </c>
      <c r="BS127" s="166">
        <f>IF(AND(ISBLANK(X127),$AY127=1,BS$510=1,$D127&lt;&gt;служ!$AF$3),0,1)</f>
        <v>1</v>
      </c>
      <c r="BT127" s="166">
        <f>IF(AND(ISBLANK(Y127),$AY127=1,BT$510=1,$D127&lt;&gt;служ!$AF$3),0,1)</f>
        <v>1</v>
      </c>
      <c r="BU127" s="166">
        <f>IF(AND(ISBLANK(Z127),$AY127=1,BU$510=1,$D127&lt;&gt;служ!$AF$3),0,1)</f>
        <v>1</v>
      </c>
      <c r="BV127" s="166">
        <f>IF(AND(ISBLANK(AA127),$AY127=1,BV$510=1,$D127&lt;&gt;служ!$AF$3),0,1)</f>
        <v>1</v>
      </c>
      <c r="BW127" s="166">
        <f>IF(AND(ISBLANK(AB127),$AY127=1,BW$510=1,$D127&lt;&gt;служ!$AF$3),0,1)</f>
        <v>1</v>
      </c>
      <c r="BX127" s="166">
        <f>IF(AND(ISBLANK(AC127),$AY127=1,BX$510=1,$D127&lt;&gt;служ!$AF$3),0,1)</f>
        <v>1</v>
      </c>
      <c r="BY127" s="166">
        <f>IF(AND(ISBLANK(AD127),$AY127=1,BY$510=1,$D127&lt;&gt;служ!$AF$3),0,1)</f>
        <v>1</v>
      </c>
      <c r="BZ127" s="166">
        <f>IF(AND(ISBLANK(AE127),$AY127=1,BZ$510=1,$D127&lt;&gt;служ!$AF$3),0,1)</f>
        <v>1</v>
      </c>
      <c r="CA127" s="166">
        <f>IF(AND(ISBLANK(AF127),$AY127=1,CA$510=1,$D127&lt;&gt;служ!$AF$3),0,1)</f>
        <v>1</v>
      </c>
      <c r="CB127" s="166">
        <f>IF(AND(ISBLANK(AG127),$AY127=1,CB$510=1,$D127&lt;&gt;служ!$AF$3),0,1)</f>
        <v>1</v>
      </c>
      <c r="CC127" s="166">
        <f>IF(AND(ISBLANK(AH127),$AY127=1,CC$510=1,$D127&lt;&gt;служ!$AF$3),0,1)</f>
        <v>1</v>
      </c>
      <c r="CD127" s="166">
        <f>IF(AND(ISBLANK(AI127),$AY127=1,CD$510=1,$D127&lt;&gt;служ!$AF$3),0,1)</f>
        <v>1</v>
      </c>
      <c r="CE127" s="166">
        <f>IF(AND(ISBLANK(AJ127),$AY127=1,CE$510=1,$D127&lt;&gt;служ!$AF$3),0,1)</f>
        <v>1</v>
      </c>
      <c r="CF127" s="166">
        <f>IF(AND(ISBLANK(AK127),$AY127=1,CF$510=1,$D127&lt;&gt;служ!$AF$3),0,1)</f>
        <v>1</v>
      </c>
      <c r="CG127" s="166">
        <f>IF(AND(ISBLANK(AL127),$AY127=1,CG$510=1,$D127&lt;&gt;служ!$AF$3),0,1)</f>
        <v>1</v>
      </c>
      <c r="CH127" s="166">
        <f>IF(AND(ISBLANK(AM127),$AY127=1,CH$510=1,$D127&lt;&gt;служ!$AF$3),0,1)</f>
        <v>1</v>
      </c>
      <c r="CI127" s="166">
        <f>IF(AND(ISBLANK(AN127),$AY127=1,CI$510=1,$D127&lt;&gt;служ!$AF$3),0,1)</f>
        <v>1</v>
      </c>
      <c r="CJ127" s="166">
        <f>IF(AND(ISBLANK(AO127),$AY127=1,CJ$510=1,$D127&lt;&gt;служ!$AF$3),0,1)</f>
        <v>1</v>
      </c>
      <c r="CK127" s="166">
        <f>IF(AND(ISBLANK(AP127),$AY127=1,CK$510=1,$D127&lt;&gt;служ!$AF$3),0,1)</f>
        <v>1</v>
      </c>
      <c r="CL127" s="166">
        <f>IF(AND(ISBLANK(AQ127),$AY127=1,CL$510=1,$D127&lt;&gt;служ!$AF$3),0,1)</f>
        <v>1</v>
      </c>
      <c r="CM127" s="166">
        <f>IF(AND(ISBLANK(AR127),$AY127=1,CM$510=1,$D127&lt;&gt;служ!$AF$3),0,1)</f>
        <v>1</v>
      </c>
      <c r="CN127" s="166">
        <f>IF(AND(ISBLANK(AS127),$AY127=1,CN$510=1,$D127&lt;&gt;служ!$AF$3),0,1)</f>
        <v>1</v>
      </c>
      <c r="CO127" s="166">
        <f>IF(AND(ISBLANK(AT127),$AY127=1,CO$510=1,$D127&lt;&gt;служ!$AF$3),0,1)</f>
        <v>1</v>
      </c>
      <c r="CP127" s="2">
        <f t="shared" si="27"/>
        <v>0</v>
      </c>
      <c r="CQ127" s="2">
        <v>1</v>
      </c>
      <c r="CR127" s="161"/>
      <c r="CS127" s="161"/>
      <c r="CT127" s="161"/>
      <c r="CU127" s="167" t="str">
        <f t="shared" si="18"/>
        <v/>
      </c>
      <c r="CV127" s="28">
        <f t="shared" si="19"/>
        <v>1</v>
      </c>
      <c r="CW127" s="28">
        <f t="shared" si="20"/>
        <v>1</v>
      </c>
      <c r="CX127" s="28">
        <f t="shared" si="21"/>
        <v>1</v>
      </c>
      <c r="CY127" s="20">
        <f t="shared" si="22"/>
        <v>1</v>
      </c>
      <c r="CZ127" s="20">
        <f t="shared" si="23"/>
        <v>1</v>
      </c>
    </row>
    <row r="128" spans="2:104" s="20" customFormat="1">
      <c r="B128" s="107">
        <v>119</v>
      </c>
      <c r="C128" s="25">
        <v>6119</v>
      </c>
      <c r="D128" s="108"/>
      <c r="E128" s="168"/>
      <c r="F128" s="169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3">
        <f>IF(AND(AY128=0,(COUNTIF(D128:AT128,"*")+COUNTIF(D128:AT128,"&lt;9")+COUNTIF(CR128:CT128,"*")+COUNTIF(CR128:CT128,"&lt;9")-COUNTIF(D128,служ!$AF$3))&gt;0),0,1)</f>
        <v>1</v>
      </c>
      <c r="AV128" s="163">
        <f t="shared" si="24"/>
        <v>1</v>
      </c>
      <c r="AW128" s="163">
        <f t="shared" si="25"/>
        <v>0</v>
      </c>
      <c r="AX128" s="164">
        <f>IF(OR(F128="",F128=служ!$AF$3),0,1)</f>
        <v>0</v>
      </c>
      <c r="AY128" s="164">
        <f>IF(OR(D128="",D128=служ!$AF$3),0,1)</f>
        <v>0</v>
      </c>
      <c r="AZ128" s="165">
        <f t="shared" si="26"/>
        <v>1</v>
      </c>
      <c r="BA128" s="166">
        <f t="shared" si="17"/>
        <v>1</v>
      </c>
      <c r="BB128" s="166">
        <f>IF(AND(ISBLANK(G128),$AY128=1,BB$510=1,$D128&lt;&gt;служ!$AF$3),0,1)</f>
        <v>1</v>
      </c>
      <c r="BC128" s="166">
        <f>IF(AND(ISBLANK(H128),$AY128=1,BC$510=1,$D128&lt;&gt;служ!$AF$3),0,1)</f>
        <v>1</v>
      </c>
      <c r="BD128" s="166">
        <f>IF(AND(ISBLANK(I128),$AY128=1,BD$510=1,$D128&lt;&gt;служ!$AF$3),0,1)</f>
        <v>1</v>
      </c>
      <c r="BE128" s="166">
        <f>IF(AND(ISBLANK(J128),$AY128=1,BE$510=1,$D128&lt;&gt;служ!$AF$3),0,1)</f>
        <v>1</v>
      </c>
      <c r="BF128" s="166">
        <f>IF(AND(ISBLANK(K128),$AY128=1,BF$510=1,$D128&lt;&gt;служ!$AF$3,J128&lt;&gt;"X"),0,1)</f>
        <v>1</v>
      </c>
      <c r="BG128" s="166">
        <f>IF(AND(ISBLANK(L128),$AY128=1,BG$510=1,$D128&lt;&gt;служ!$AF$3),0,1)</f>
        <v>1</v>
      </c>
      <c r="BH128" s="166">
        <f>IF(AND(ISBLANK(M128),$AY128=1,BH$510=1,$D128&lt;&gt;служ!$AF$3,L128&lt;&gt;"X"),0,1)</f>
        <v>1</v>
      </c>
      <c r="BI128" s="166">
        <f>IF(AND(ISBLANK(N128),$AY128=1,BI$510=1,$D128&lt;&gt;служ!$AF$3),0,1)</f>
        <v>1</v>
      </c>
      <c r="BJ128" s="166">
        <f>IF(AND(ISBLANK(O128),$AY128=1,BJ$510=1,$D128&lt;&gt;служ!$AF$3),0,1)</f>
        <v>1</v>
      </c>
      <c r="BK128" s="166">
        <f>IF(AND(ISBLANK(P128),$AY128=1,BK$510=1,$D128&lt;&gt;служ!$AF$3,OR(N128&lt;&gt;"X",O128&lt;&gt;"X")),0,1)</f>
        <v>1</v>
      </c>
      <c r="BL128" s="166">
        <f>IF(AND(ISBLANK(Q128),$AY128=1,BL$510=1,$D128&lt;&gt;служ!$AF$3),0,1)</f>
        <v>1</v>
      </c>
      <c r="BM128" s="166">
        <f>IF(AND(ISBLANK(R128),$AY128=1,BM$510=1,$D128&lt;&gt;служ!$AF$3,Q128&lt;&gt;"X"),0,1)</f>
        <v>1</v>
      </c>
      <c r="BN128" s="166">
        <f>IF(AND(ISBLANK(S128),$AY128=1,BN$510=1,$D128&lt;&gt;служ!$AF$3),0,1)</f>
        <v>1</v>
      </c>
      <c r="BO128" s="166">
        <f>IF(AND(ISBLANK(T128),$AY128=1,BO$510=1,$D128&lt;&gt;служ!$AF$3),0,1)</f>
        <v>1</v>
      </c>
      <c r="BP128" s="166">
        <f>IF(AND(ISBLANK(U128),$AY128=1,BP$510=1,$D128&lt;&gt;служ!$AF$3,T128&lt;&gt;"X"),0,1)</f>
        <v>1</v>
      </c>
      <c r="BQ128" s="166">
        <f>IF(AND(ISBLANK(V128),$AY128=1,BQ$510=1,$D128&lt;&gt;служ!$AF$3),0,1)</f>
        <v>1</v>
      </c>
      <c r="BR128" s="166">
        <f>IF(AND(ISBLANK(W128),$AY128=1,BR$510=1,$D128&lt;&gt;служ!$AF$3),0,1)</f>
        <v>1</v>
      </c>
      <c r="BS128" s="166">
        <f>IF(AND(ISBLANK(X128),$AY128=1,BS$510=1,$D128&lt;&gt;служ!$AF$3),0,1)</f>
        <v>1</v>
      </c>
      <c r="BT128" s="166">
        <f>IF(AND(ISBLANK(Y128),$AY128=1,BT$510=1,$D128&lt;&gt;служ!$AF$3),0,1)</f>
        <v>1</v>
      </c>
      <c r="BU128" s="166">
        <f>IF(AND(ISBLANK(Z128),$AY128=1,BU$510=1,$D128&lt;&gt;служ!$AF$3),0,1)</f>
        <v>1</v>
      </c>
      <c r="BV128" s="166">
        <f>IF(AND(ISBLANK(AA128),$AY128=1,BV$510=1,$D128&lt;&gt;служ!$AF$3),0,1)</f>
        <v>1</v>
      </c>
      <c r="BW128" s="166">
        <f>IF(AND(ISBLANK(AB128),$AY128=1,BW$510=1,$D128&lt;&gt;служ!$AF$3),0,1)</f>
        <v>1</v>
      </c>
      <c r="BX128" s="166">
        <f>IF(AND(ISBLANK(AC128),$AY128=1,BX$510=1,$D128&lt;&gt;служ!$AF$3),0,1)</f>
        <v>1</v>
      </c>
      <c r="BY128" s="166">
        <f>IF(AND(ISBLANK(AD128),$AY128=1,BY$510=1,$D128&lt;&gt;служ!$AF$3),0,1)</f>
        <v>1</v>
      </c>
      <c r="BZ128" s="166">
        <f>IF(AND(ISBLANK(AE128),$AY128=1,BZ$510=1,$D128&lt;&gt;служ!$AF$3),0,1)</f>
        <v>1</v>
      </c>
      <c r="CA128" s="166">
        <f>IF(AND(ISBLANK(AF128),$AY128=1,CA$510=1,$D128&lt;&gt;служ!$AF$3),0,1)</f>
        <v>1</v>
      </c>
      <c r="CB128" s="166">
        <f>IF(AND(ISBLANK(AG128),$AY128=1,CB$510=1,$D128&lt;&gt;служ!$AF$3),0,1)</f>
        <v>1</v>
      </c>
      <c r="CC128" s="166">
        <f>IF(AND(ISBLANK(AH128),$AY128=1,CC$510=1,$D128&lt;&gt;служ!$AF$3),0,1)</f>
        <v>1</v>
      </c>
      <c r="CD128" s="166">
        <f>IF(AND(ISBLANK(AI128),$AY128=1,CD$510=1,$D128&lt;&gt;служ!$AF$3),0,1)</f>
        <v>1</v>
      </c>
      <c r="CE128" s="166">
        <f>IF(AND(ISBLANK(AJ128),$AY128=1,CE$510=1,$D128&lt;&gt;служ!$AF$3),0,1)</f>
        <v>1</v>
      </c>
      <c r="CF128" s="166">
        <f>IF(AND(ISBLANK(AK128),$AY128=1,CF$510=1,$D128&lt;&gt;служ!$AF$3),0,1)</f>
        <v>1</v>
      </c>
      <c r="CG128" s="166">
        <f>IF(AND(ISBLANK(AL128),$AY128=1,CG$510=1,$D128&lt;&gt;служ!$AF$3),0,1)</f>
        <v>1</v>
      </c>
      <c r="CH128" s="166">
        <f>IF(AND(ISBLANK(AM128),$AY128=1,CH$510=1,$D128&lt;&gt;служ!$AF$3),0,1)</f>
        <v>1</v>
      </c>
      <c r="CI128" s="166">
        <f>IF(AND(ISBLANK(AN128),$AY128=1,CI$510=1,$D128&lt;&gt;служ!$AF$3),0,1)</f>
        <v>1</v>
      </c>
      <c r="CJ128" s="166">
        <f>IF(AND(ISBLANK(AO128),$AY128=1,CJ$510=1,$D128&lt;&gt;служ!$AF$3),0,1)</f>
        <v>1</v>
      </c>
      <c r="CK128" s="166">
        <f>IF(AND(ISBLANK(AP128),$AY128=1,CK$510=1,$D128&lt;&gt;служ!$AF$3),0,1)</f>
        <v>1</v>
      </c>
      <c r="CL128" s="166">
        <f>IF(AND(ISBLANK(AQ128),$AY128=1,CL$510=1,$D128&lt;&gt;служ!$AF$3),0,1)</f>
        <v>1</v>
      </c>
      <c r="CM128" s="166">
        <f>IF(AND(ISBLANK(AR128),$AY128=1,CM$510=1,$D128&lt;&gt;служ!$AF$3),0,1)</f>
        <v>1</v>
      </c>
      <c r="CN128" s="166">
        <f>IF(AND(ISBLANK(AS128),$AY128=1,CN$510=1,$D128&lt;&gt;служ!$AF$3),0,1)</f>
        <v>1</v>
      </c>
      <c r="CO128" s="166">
        <f>IF(AND(ISBLANK(AT128),$AY128=1,CO$510=1,$D128&lt;&gt;служ!$AF$3),0,1)</f>
        <v>1</v>
      </c>
      <c r="CP128" s="2">
        <f t="shared" si="27"/>
        <v>0</v>
      </c>
      <c r="CQ128" s="2">
        <v>1</v>
      </c>
      <c r="CR128" s="161"/>
      <c r="CS128" s="161"/>
      <c r="CT128" s="161"/>
      <c r="CU128" s="167" t="str">
        <f t="shared" si="18"/>
        <v/>
      </c>
      <c r="CV128" s="28">
        <f t="shared" si="19"/>
        <v>1</v>
      </c>
      <c r="CW128" s="28">
        <f t="shared" si="20"/>
        <v>1</v>
      </c>
      <c r="CX128" s="28">
        <f t="shared" si="21"/>
        <v>1</v>
      </c>
      <c r="CY128" s="20">
        <f t="shared" si="22"/>
        <v>1</v>
      </c>
      <c r="CZ128" s="20">
        <f t="shared" si="23"/>
        <v>1</v>
      </c>
    </row>
    <row r="129" spans="2:104" s="20" customFormat="1">
      <c r="B129" s="107">
        <v>120</v>
      </c>
      <c r="C129" s="25">
        <v>6120</v>
      </c>
      <c r="D129" s="108"/>
      <c r="E129" s="168"/>
      <c r="F129" s="169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3">
        <f>IF(AND(AY129=0,(COUNTIF(D129:AT129,"*")+COUNTIF(D129:AT129,"&lt;9")+COUNTIF(CR129:CT129,"*")+COUNTIF(CR129:CT129,"&lt;9")-COUNTIF(D129,служ!$AF$3))&gt;0),0,1)</f>
        <v>1</v>
      </c>
      <c r="AV129" s="163">
        <f t="shared" si="24"/>
        <v>1</v>
      </c>
      <c r="AW129" s="163">
        <f t="shared" si="25"/>
        <v>0</v>
      </c>
      <c r="AX129" s="164">
        <f>IF(OR(F129="",F129=служ!$AF$3),0,1)</f>
        <v>0</v>
      </c>
      <c r="AY129" s="164">
        <f>IF(OR(D129="",D129=служ!$AF$3),0,1)</f>
        <v>0</v>
      </c>
      <c r="AZ129" s="165">
        <f t="shared" si="26"/>
        <v>1</v>
      </c>
      <c r="BA129" s="166">
        <f t="shared" si="17"/>
        <v>1</v>
      </c>
      <c r="BB129" s="166">
        <f>IF(AND(ISBLANK(G129),$AY129=1,BB$510=1,$D129&lt;&gt;служ!$AF$3),0,1)</f>
        <v>1</v>
      </c>
      <c r="BC129" s="166">
        <f>IF(AND(ISBLANK(H129),$AY129=1,BC$510=1,$D129&lt;&gt;служ!$AF$3),0,1)</f>
        <v>1</v>
      </c>
      <c r="BD129" s="166">
        <f>IF(AND(ISBLANK(I129),$AY129=1,BD$510=1,$D129&lt;&gt;служ!$AF$3),0,1)</f>
        <v>1</v>
      </c>
      <c r="BE129" s="166">
        <f>IF(AND(ISBLANK(J129),$AY129=1,BE$510=1,$D129&lt;&gt;служ!$AF$3),0,1)</f>
        <v>1</v>
      </c>
      <c r="BF129" s="166">
        <f>IF(AND(ISBLANK(K129),$AY129=1,BF$510=1,$D129&lt;&gt;служ!$AF$3,J129&lt;&gt;"X"),0,1)</f>
        <v>1</v>
      </c>
      <c r="BG129" s="166">
        <f>IF(AND(ISBLANK(L129),$AY129=1,BG$510=1,$D129&lt;&gt;служ!$AF$3),0,1)</f>
        <v>1</v>
      </c>
      <c r="BH129" s="166">
        <f>IF(AND(ISBLANK(M129),$AY129=1,BH$510=1,$D129&lt;&gt;служ!$AF$3,L129&lt;&gt;"X"),0,1)</f>
        <v>1</v>
      </c>
      <c r="BI129" s="166">
        <f>IF(AND(ISBLANK(N129),$AY129=1,BI$510=1,$D129&lt;&gt;служ!$AF$3),0,1)</f>
        <v>1</v>
      </c>
      <c r="BJ129" s="166">
        <f>IF(AND(ISBLANK(O129),$AY129=1,BJ$510=1,$D129&lt;&gt;служ!$AF$3),0,1)</f>
        <v>1</v>
      </c>
      <c r="BK129" s="166">
        <f>IF(AND(ISBLANK(P129),$AY129=1,BK$510=1,$D129&lt;&gt;служ!$AF$3,OR(N129&lt;&gt;"X",O129&lt;&gt;"X")),0,1)</f>
        <v>1</v>
      </c>
      <c r="BL129" s="166">
        <f>IF(AND(ISBLANK(Q129),$AY129=1,BL$510=1,$D129&lt;&gt;служ!$AF$3),0,1)</f>
        <v>1</v>
      </c>
      <c r="BM129" s="166">
        <f>IF(AND(ISBLANK(R129),$AY129=1,BM$510=1,$D129&lt;&gt;служ!$AF$3,Q129&lt;&gt;"X"),0,1)</f>
        <v>1</v>
      </c>
      <c r="BN129" s="166">
        <f>IF(AND(ISBLANK(S129),$AY129=1,BN$510=1,$D129&lt;&gt;служ!$AF$3),0,1)</f>
        <v>1</v>
      </c>
      <c r="BO129" s="166">
        <f>IF(AND(ISBLANK(T129),$AY129=1,BO$510=1,$D129&lt;&gt;служ!$AF$3),0,1)</f>
        <v>1</v>
      </c>
      <c r="BP129" s="166">
        <f>IF(AND(ISBLANK(U129),$AY129=1,BP$510=1,$D129&lt;&gt;служ!$AF$3,T129&lt;&gt;"X"),0,1)</f>
        <v>1</v>
      </c>
      <c r="BQ129" s="166">
        <f>IF(AND(ISBLANK(V129),$AY129=1,BQ$510=1,$D129&lt;&gt;служ!$AF$3),0,1)</f>
        <v>1</v>
      </c>
      <c r="BR129" s="166">
        <f>IF(AND(ISBLANK(W129),$AY129=1,BR$510=1,$D129&lt;&gt;служ!$AF$3),0,1)</f>
        <v>1</v>
      </c>
      <c r="BS129" s="166">
        <f>IF(AND(ISBLANK(X129),$AY129=1,BS$510=1,$D129&lt;&gt;служ!$AF$3),0,1)</f>
        <v>1</v>
      </c>
      <c r="BT129" s="166">
        <f>IF(AND(ISBLANK(Y129),$AY129=1,BT$510=1,$D129&lt;&gt;служ!$AF$3),0,1)</f>
        <v>1</v>
      </c>
      <c r="BU129" s="166">
        <f>IF(AND(ISBLANK(Z129),$AY129=1,BU$510=1,$D129&lt;&gt;служ!$AF$3),0,1)</f>
        <v>1</v>
      </c>
      <c r="BV129" s="166">
        <f>IF(AND(ISBLANK(AA129),$AY129=1,BV$510=1,$D129&lt;&gt;служ!$AF$3),0,1)</f>
        <v>1</v>
      </c>
      <c r="BW129" s="166">
        <f>IF(AND(ISBLANK(AB129),$AY129=1,BW$510=1,$D129&lt;&gt;служ!$AF$3),0,1)</f>
        <v>1</v>
      </c>
      <c r="BX129" s="166">
        <f>IF(AND(ISBLANK(AC129),$AY129=1,BX$510=1,$D129&lt;&gt;служ!$AF$3),0,1)</f>
        <v>1</v>
      </c>
      <c r="BY129" s="166">
        <f>IF(AND(ISBLANK(AD129),$AY129=1,BY$510=1,$D129&lt;&gt;служ!$AF$3),0,1)</f>
        <v>1</v>
      </c>
      <c r="BZ129" s="166">
        <f>IF(AND(ISBLANK(AE129),$AY129=1,BZ$510=1,$D129&lt;&gt;служ!$AF$3),0,1)</f>
        <v>1</v>
      </c>
      <c r="CA129" s="166">
        <f>IF(AND(ISBLANK(AF129),$AY129=1,CA$510=1,$D129&lt;&gt;служ!$AF$3),0,1)</f>
        <v>1</v>
      </c>
      <c r="CB129" s="166">
        <f>IF(AND(ISBLANK(AG129),$AY129=1,CB$510=1,$D129&lt;&gt;служ!$AF$3),0,1)</f>
        <v>1</v>
      </c>
      <c r="CC129" s="166">
        <f>IF(AND(ISBLANK(AH129),$AY129=1,CC$510=1,$D129&lt;&gt;служ!$AF$3),0,1)</f>
        <v>1</v>
      </c>
      <c r="CD129" s="166">
        <f>IF(AND(ISBLANK(AI129),$AY129=1,CD$510=1,$D129&lt;&gt;служ!$AF$3),0,1)</f>
        <v>1</v>
      </c>
      <c r="CE129" s="166">
        <f>IF(AND(ISBLANK(AJ129),$AY129=1,CE$510=1,$D129&lt;&gt;служ!$AF$3),0,1)</f>
        <v>1</v>
      </c>
      <c r="CF129" s="166">
        <f>IF(AND(ISBLANK(AK129),$AY129=1,CF$510=1,$D129&lt;&gt;служ!$AF$3),0,1)</f>
        <v>1</v>
      </c>
      <c r="CG129" s="166">
        <f>IF(AND(ISBLANK(AL129),$AY129=1,CG$510=1,$D129&lt;&gt;служ!$AF$3),0,1)</f>
        <v>1</v>
      </c>
      <c r="CH129" s="166">
        <f>IF(AND(ISBLANK(AM129),$AY129=1,CH$510=1,$D129&lt;&gt;служ!$AF$3),0,1)</f>
        <v>1</v>
      </c>
      <c r="CI129" s="166">
        <f>IF(AND(ISBLANK(AN129),$AY129=1,CI$510=1,$D129&lt;&gt;служ!$AF$3),0,1)</f>
        <v>1</v>
      </c>
      <c r="CJ129" s="166">
        <f>IF(AND(ISBLANK(AO129),$AY129=1,CJ$510=1,$D129&lt;&gt;служ!$AF$3),0,1)</f>
        <v>1</v>
      </c>
      <c r="CK129" s="166">
        <f>IF(AND(ISBLANK(AP129),$AY129=1,CK$510=1,$D129&lt;&gt;служ!$AF$3),0,1)</f>
        <v>1</v>
      </c>
      <c r="CL129" s="166">
        <f>IF(AND(ISBLANK(AQ129),$AY129=1,CL$510=1,$D129&lt;&gt;служ!$AF$3),0,1)</f>
        <v>1</v>
      </c>
      <c r="CM129" s="166">
        <f>IF(AND(ISBLANK(AR129),$AY129=1,CM$510=1,$D129&lt;&gt;служ!$AF$3),0,1)</f>
        <v>1</v>
      </c>
      <c r="CN129" s="166">
        <f>IF(AND(ISBLANK(AS129),$AY129=1,CN$510=1,$D129&lt;&gt;служ!$AF$3),0,1)</f>
        <v>1</v>
      </c>
      <c r="CO129" s="166">
        <f>IF(AND(ISBLANK(AT129),$AY129=1,CO$510=1,$D129&lt;&gt;служ!$AF$3),0,1)</f>
        <v>1</v>
      </c>
      <c r="CP129" s="2">
        <f t="shared" si="27"/>
        <v>0</v>
      </c>
      <c r="CQ129" s="2">
        <v>1</v>
      </c>
      <c r="CR129" s="161"/>
      <c r="CS129" s="161"/>
      <c r="CT129" s="161"/>
      <c r="CU129" s="167" t="str">
        <f t="shared" si="18"/>
        <v/>
      </c>
      <c r="CV129" s="28">
        <f t="shared" si="19"/>
        <v>1</v>
      </c>
      <c r="CW129" s="28">
        <f t="shared" si="20"/>
        <v>1</v>
      </c>
      <c r="CX129" s="28">
        <f t="shared" si="21"/>
        <v>1</v>
      </c>
      <c r="CY129" s="20">
        <f t="shared" si="22"/>
        <v>1</v>
      </c>
      <c r="CZ129" s="20">
        <f t="shared" si="23"/>
        <v>1</v>
      </c>
    </row>
    <row r="130" spans="2:104" s="20" customFormat="1">
      <c r="B130" s="107">
        <v>121</v>
      </c>
      <c r="C130" s="25">
        <v>6121</v>
      </c>
      <c r="D130" s="108"/>
      <c r="E130" s="168"/>
      <c r="F130" s="169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3">
        <f>IF(AND(AY130=0,(COUNTIF(D130:AT130,"*")+COUNTIF(D130:AT130,"&lt;9")+COUNTIF(CR130:CT130,"*")+COUNTIF(CR130:CT130,"&lt;9")-COUNTIF(D130,служ!$AF$3))&gt;0),0,1)</f>
        <v>1</v>
      </c>
      <c r="AV130" s="163">
        <f t="shared" si="24"/>
        <v>1</v>
      </c>
      <c r="AW130" s="163">
        <f t="shared" si="25"/>
        <v>0</v>
      </c>
      <c r="AX130" s="164">
        <f>IF(OR(F130="",F130=служ!$AF$3),0,1)</f>
        <v>0</v>
      </c>
      <c r="AY130" s="164">
        <f>IF(OR(D130="",D130=служ!$AF$3),0,1)</f>
        <v>0</v>
      </c>
      <c r="AZ130" s="165">
        <f t="shared" si="26"/>
        <v>1</v>
      </c>
      <c r="BA130" s="166">
        <f t="shared" si="17"/>
        <v>1</v>
      </c>
      <c r="BB130" s="166">
        <f>IF(AND(ISBLANK(G130),$AY130=1,BB$510=1,$D130&lt;&gt;служ!$AF$3),0,1)</f>
        <v>1</v>
      </c>
      <c r="BC130" s="166">
        <f>IF(AND(ISBLANK(H130),$AY130=1,BC$510=1,$D130&lt;&gt;служ!$AF$3),0,1)</f>
        <v>1</v>
      </c>
      <c r="BD130" s="166">
        <f>IF(AND(ISBLANK(I130),$AY130=1,BD$510=1,$D130&lt;&gt;служ!$AF$3),0,1)</f>
        <v>1</v>
      </c>
      <c r="BE130" s="166">
        <f>IF(AND(ISBLANK(J130),$AY130=1,BE$510=1,$D130&lt;&gt;служ!$AF$3),0,1)</f>
        <v>1</v>
      </c>
      <c r="BF130" s="166">
        <f>IF(AND(ISBLANK(K130),$AY130=1,BF$510=1,$D130&lt;&gt;служ!$AF$3,J130&lt;&gt;"X"),0,1)</f>
        <v>1</v>
      </c>
      <c r="BG130" s="166">
        <f>IF(AND(ISBLANK(L130),$AY130=1,BG$510=1,$D130&lt;&gt;служ!$AF$3),0,1)</f>
        <v>1</v>
      </c>
      <c r="BH130" s="166">
        <f>IF(AND(ISBLANK(M130),$AY130=1,BH$510=1,$D130&lt;&gt;служ!$AF$3,L130&lt;&gt;"X"),0,1)</f>
        <v>1</v>
      </c>
      <c r="BI130" s="166">
        <f>IF(AND(ISBLANK(N130),$AY130=1,BI$510=1,$D130&lt;&gt;служ!$AF$3),0,1)</f>
        <v>1</v>
      </c>
      <c r="BJ130" s="166">
        <f>IF(AND(ISBLANK(O130),$AY130=1,BJ$510=1,$D130&lt;&gt;служ!$AF$3),0,1)</f>
        <v>1</v>
      </c>
      <c r="BK130" s="166">
        <f>IF(AND(ISBLANK(P130),$AY130=1,BK$510=1,$D130&lt;&gt;служ!$AF$3,OR(N130&lt;&gt;"X",O130&lt;&gt;"X")),0,1)</f>
        <v>1</v>
      </c>
      <c r="BL130" s="166">
        <f>IF(AND(ISBLANK(Q130),$AY130=1,BL$510=1,$D130&lt;&gt;служ!$AF$3),0,1)</f>
        <v>1</v>
      </c>
      <c r="BM130" s="166">
        <f>IF(AND(ISBLANK(R130),$AY130=1,BM$510=1,$D130&lt;&gt;служ!$AF$3,Q130&lt;&gt;"X"),0,1)</f>
        <v>1</v>
      </c>
      <c r="BN130" s="166">
        <f>IF(AND(ISBLANK(S130),$AY130=1,BN$510=1,$D130&lt;&gt;служ!$AF$3),0,1)</f>
        <v>1</v>
      </c>
      <c r="BO130" s="166">
        <f>IF(AND(ISBLANK(T130),$AY130=1,BO$510=1,$D130&lt;&gt;служ!$AF$3),0,1)</f>
        <v>1</v>
      </c>
      <c r="BP130" s="166">
        <f>IF(AND(ISBLANK(U130),$AY130=1,BP$510=1,$D130&lt;&gt;служ!$AF$3,T130&lt;&gt;"X"),0,1)</f>
        <v>1</v>
      </c>
      <c r="BQ130" s="166">
        <f>IF(AND(ISBLANK(V130),$AY130=1,BQ$510=1,$D130&lt;&gt;служ!$AF$3),0,1)</f>
        <v>1</v>
      </c>
      <c r="BR130" s="166">
        <f>IF(AND(ISBLANK(W130),$AY130=1,BR$510=1,$D130&lt;&gt;служ!$AF$3),0,1)</f>
        <v>1</v>
      </c>
      <c r="BS130" s="166">
        <f>IF(AND(ISBLANK(X130),$AY130=1,BS$510=1,$D130&lt;&gt;служ!$AF$3),0,1)</f>
        <v>1</v>
      </c>
      <c r="BT130" s="166">
        <f>IF(AND(ISBLANK(Y130),$AY130=1,BT$510=1,$D130&lt;&gt;служ!$AF$3),0,1)</f>
        <v>1</v>
      </c>
      <c r="BU130" s="166">
        <f>IF(AND(ISBLANK(Z130),$AY130=1,BU$510=1,$D130&lt;&gt;служ!$AF$3),0,1)</f>
        <v>1</v>
      </c>
      <c r="BV130" s="166">
        <f>IF(AND(ISBLANK(AA130),$AY130=1,BV$510=1,$D130&lt;&gt;служ!$AF$3),0,1)</f>
        <v>1</v>
      </c>
      <c r="BW130" s="166">
        <f>IF(AND(ISBLANK(AB130),$AY130=1,BW$510=1,$D130&lt;&gt;служ!$AF$3),0,1)</f>
        <v>1</v>
      </c>
      <c r="BX130" s="166">
        <f>IF(AND(ISBLANK(AC130),$AY130=1,BX$510=1,$D130&lt;&gt;служ!$AF$3),0,1)</f>
        <v>1</v>
      </c>
      <c r="BY130" s="166">
        <f>IF(AND(ISBLANK(AD130),$AY130=1,BY$510=1,$D130&lt;&gt;служ!$AF$3),0,1)</f>
        <v>1</v>
      </c>
      <c r="BZ130" s="166">
        <f>IF(AND(ISBLANK(AE130),$AY130=1,BZ$510=1,$D130&lt;&gt;служ!$AF$3),0,1)</f>
        <v>1</v>
      </c>
      <c r="CA130" s="166">
        <f>IF(AND(ISBLANK(AF130),$AY130=1,CA$510=1,$D130&lt;&gt;служ!$AF$3),0,1)</f>
        <v>1</v>
      </c>
      <c r="CB130" s="166">
        <f>IF(AND(ISBLANK(AG130),$AY130=1,CB$510=1,$D130&lt;&gt;служ!$AF$3),0,1)</f>
        <v>1</v>
      </c>
      <c r="CC130" s="166">
        <f>IF(AND(ISBLANK(AH130),$AY130=1,CC$510=1,$D130&lt;&gt;служ!$AF$3),0,1)</f>
        <v>1</v>
      </c>
      <c r="CD130" s="166">
        <f>IF(AND(ISBLANK(AI130),$AY130=1,CD$510=1,$D130&lt;&gt;служ!$AF$3),0,1)</f>
        <v>1</v>
      </c>
      <c r="CE130" s="166">
        <f>IF(AND(ISBLANK(AJ130),$AY130=1,CE$510=1,$D130&lt;&gt;служ!$AF$3),0,1)</f>
        <v>1</v>
      </c>
      <c r="CF130" s="166">
        <f>IF(AND(ISBLANK(AK130),$AY130=1,CF$510=1,$D130&lt;&gt;служ!$AF$3),0,1)</f>
        <v>1</v>
      </c>
      <c r="CG130" s="166">
        <f>IF(AND(ISBLANK(AL130),$AY130=1,CG$510=1,$D130&lt;&gt;служ!$AF$3),0,1)</f>
        <v>1</v>
      </c>
      <c r="CH130" s="166">
        <f>IF(AND(ISBLANK(AM130),$AY130=1,CH$510=1,$D130&lt;&gt;служ!$AF$3),0,1)</f>
        <v>1</v>
      </c>
      <c r="CI130" s="166">
        <f>IF(AND(ISBLANK(AN130),$AY130=1,CI$510=1,$D130&lt;&gt;служ!$AF$3),0,1)</f>
        <v>1</v>
      </c>
      <c r="CJ130" s="166">
        <f>IF(AND(ISBLANK(AO130),$AY130=1,CJ$510=1,$D130&lt;&gt;служ!$AF$3),0,1)</f>
        <v>1</v>
      </c>
      <c r="CK130" s="166">
        <f>IF(AND(ISBLANK(AP130),$AY130=1,CK$510=1,$D130&lt;&gt;служ!$AF$3),0,1)</f>
        <v>1</v>
      </c>
      <c r="CL130" s="166">
        <f>IF(AND(ISBLANK(AQ130),$AY130=1,CL$510=1,$D130&lt;&gt;служ!$AF$3),0,1)</f>
        <v>1</v>
      </c>
      <c r="CM130" s="166">
        <f>IF(AND(ISBLANK(AR130),$AY130=1,CM$510=1,$D130&lt;&gt;служ!$AF$3),0,1)</f>
        <v>1</v>
      </c>
      <c r="CN130" s="166">
        <f>IF(AND(ISBLANK(AS130),$AY130=1,CN$510=1,$D130&lt;&gt;служ!$AF$3),0,1)</f>
        <v>1</v>
      </c>
      <c r="CO130" s="166">
        <f>IF(AND(ISBLANK(AT130),$AY130=1,CO$510=1,$D130&lt;&gt;служ!$AF$3),0,1)</f>
        <v>1</v>
      </c>
      <c r="CP130" s="2">
        <f t="shared" si="27"/>
        <v>0</v>
      </c>
      <c r="CQ130" s="2">
        <v>1</v>
      </c>
      <c r="CR130" s="161"/>
      <c r="CS130" s="161"/>
      <c r="CT130" s="161"/>
      <c r="CU130" s="167" t="str">
        <f t="shared" si="18"/>
        <v/>
      </c>
      <c r="CV130" s="28">
        <f t="shared" si="19"/>
        <v>1</v>
      </c>
      <c r="CW130" s="28">
        <f t="shared" si="20"/>
        <v>1</v>
      </c>
      <c r="CX130" s="28">
        <f t="shared" si="21"/>
        <v>1</v>
      </c>
      <c r="CY130" s="20">
        <f t="shared" si="22"/>
        <v>1</v>
      </c>
      <c r="CZ130" s="20">
        <f t="shared" si="23"/>
        <v>1</v>
      </c>
    </row>
    <row r="131" spans="2:104" s="20" customFormat="1">
      <c r="B131" s="107">
        <v>122</v>
      </c>
      <c r="C131" s="25">
        <v>6122</v>
      </c>
      <c r="D131" s="108"/>
      <c r="E131" s="168"/>
      <c r="F131" s="169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3">
        <f>IF(AND(AY131=0,(COUNTIF(D131:AT131,"*")+COUNTIF(D131:AT131,"&lt;9")+COUNTIF(CR131:CT131,"*")+COUNTIF(CR131:CT131,"&lt;9")-COUNTIF(D131,служ!$AF$3))&gt;0),0,1)</f>
        <v>1</v>
      </c>
      <c r="AV131" s="163">
        <f t="shared" si="24"/>
        <v>1</v>
      </c>
      <c r="AW131" s="163">
        <f t="shared" si="25"/>
        <v>0</v>
      </c>
      <c r="AX131" s="164">
        <f>IF(OR(F131="",F131=служ!$AF$3),0,1)</f>
        <v>0</v>
      </c>
      <c r="AY131" s="164">
        <f>IF(OR(D131="",D131=служ!$AF$3),0,1)</f>
        <v>0</v>
      </c>
      <c r="AZ131" s="165">
        <f t="shared" si="26"/>
        <v>1</v>
      </c>
      <c r="BA131" s="166">
        <f t="shared" si="17"/>
        <v>1</v>
      </c>
      <c r="BB131" s="166">
        <f>IF(AND(ISBLANK(G131),$AY131=1,BB$510=1,$D131&lt;&gt;служ!$AF$3),0,1)</f>
        <v>1</v>
      </c>
      <c r="BC131" s="166">
        <f>IF(AND(ISBLANK(H131),$AY131=1,BC$510=1,$D131&lt;&gt;служ!$AF$3),0,1)</f>
        <v>1</v>
      </c>
      <c r="BD131" s="166">
        <f>IF(AND(ISBLANK(I131),$AY131=1,BD$510=1,$D131&lt;&gt;служ!$AF$3),0,1)</f>
        <v>1</v>
      </c>
      <c r="BE131" s="166">
        <f>IF(AND(ISBLANK(J131),$AY131=1,BE$510=1,$D131&lt;&gt;служ!$AF$3),0,1)</f>
        <v>1</v>
      </c>
      <c r="BF131" s="166">
        <f>IF(AND(ISBLANK(K131),$AY131=1,BF$510=1,$D131&lt;&gt;служ!$AF$3,J131&lt;&gt;"X"),0,1)</f>
        <v>1</v>
      </c>
      <c r="BG131" s="166">
        <f>IF(AND(ISBLANK(L131),$AY131=1,BG$510=1,$D131&lt;&gt;служ!$AF$3),0,1)</f>
        <v>1</v>
      </c>
      <c r="BH131" s="166">
        <f>IF(AND(ISBLANK(M131),$AY131=1,BH$510=1,$D131&lt;&gt;служ!$AF$3,L131&lt;&gt;"X"),0,1)</f>
        <v>1</v>
      </c>
      <c r="BI131" s="166">
        <f>IF(AND(ISBLANK(N131),$AY131=1,BI$510=1,$D131&lt;&gt;служ!$AF$3),0,1)</f>
        <v>1</v>
      </c>
      <c r="BJ131" s="166">
        <f>IF(AND(ISBLANK(O131),$AY131=1,BJ$510=1,$D131&lt;&gt;служ!$AF$3),0,1)</f>
        <v>1</v>
      </c>
      <c r="BK131" s="166">
        <f>IF(AND(ISBLANK(P131),$AY131=1,BK$510=1,$D131&lt;&gt;служ!$AF$3,OR(N131&lt;&gt;"X",O131&lt;&gt;"X")),0,1)</f>
        <v>1</v>
      </c>
      <c r="BL131" s="166">
        <f>IF(AND(ISBLANK(Q131),$AY131=1,BL$510=1,$D131&lt;&gt;служ!$AF$3),0,1)</f>
        <v>1</v>
      </c>
      <c r="BM131" s="166">
        <f>IF(AND(ISBLANK(R131),$AY131=1,BM$510=1,$D131&lt;&gt;служ!$AF$3,Q131&lt;&gt;"X"),0,1)</f>
        <v>1</v>
      </c>
      <c r="BN131" s="166">
        <f>IF(AND(ISBLANK(S131),$AY131=1,BN$510=1,$D131&lt;&gt;служ!$AF$3),0,1)</f>
        <v>1</v>
      </c>
      <c r="BO131" s="166">
        <f>IF(AND(ISBLANK(T131),$AY131=1,BO$510=1,$D131&lt;&gt;служ!$AF$3),0,1)</f>
        <v>1</v>
      </c>
      <c r="BP131" s="166">
        <f>IF(AND(ISBLANK(U131),$AY131=1,BP$510=1,$D131&lt;&gt;служ!$AF$3,T131&lt;&gt;"X"),0,1)</f>
        <v>1</v>
      </c>
      <c r="BQ131" s="166">
        <f>IF(AND(ISBLANK(V131),$AY131=1,BQ$510=1,$D131&lt;&gt;служ!$AF$3),0,1)</f>
        <v>1</v>
      </c>
      <c r="BR131" s="166">
        <f>IF(AND(ISBLANK(W131),$AY131=1,BR$510=1,$D131&lt;&gt;служ!$AF$3),0,1)</f>
        <v>1</v>
      </c>
      <c r="BS131" s="166">
        <f>IF(AND(ISBLANK(X131),$AY131=1,BS$510=1,$D131&lt;&gt;служ!$AF$3),0,1)</f>
        <v>1</v>
      </c>
      <c r="BT131" s="166">
        <f>IF(AND(ISBLANK(Y131),$AY131=1,BT$510=1,$D131&lt;&gt;служ!$AF$3),0,1)</f>
        <v>1</v>
      </c>
      <c r="BU131" s="166">
        <f>IF(AND(ISBLANK(Z131),$AY131=1,BU$510=1,$D131&lt;&gt;служ!$AF$3),0,1)</f>
        <v>1</v>
      </c>
      <c r="BV131" s="166">
        <f>IF(AND(ISBLANK(AA131),$AY131=1,BV$510=1,$D131&lt;&gt;служ!$AF$3),0,1)</f>
        <v>1</v>
      </c>
      <c r="BW131" s="166">
        <f>IF(AND(ISBLANK(AB131),$AY131=1,BW$510=1,$D131&lt;&gt;служ!$AF$3),0,1)</f>
        <v>1</v>
      </c>
      <c r="BX131" s="166">
        <f>IF(AND(ISBLANK(AC131),$AY131=1,BX$510=1,$D131&lt;&gt;служ!$AF$3),0,1)</f>
        <v>1</v>
      </c>
      <c r="BY131" s="166">
        <f>IF(AND(ISBLANK(AD131),$AY131=1,BY$510=1,$D131&lt;&gt;служ!$AF$3),0,1)</f>
        <v>1</v>
      </c>
      <c r="BZ131" s="166">
        <f>IF(AND(ISBLANK(AE131),$AY131=1,BZ$510=1,$D131&lt;&gt;служ!$AF$3),0,1)</f>
        <v>1</v>
      </c>
      <c r="CA131" s="166">
        <f>IF(AND(ISBLANK(AF131),$AY131=1,CA$510=1,$D131&lt;&gt;служ!$AF$3),0,1)</f>
        <v>1</v>
      </c>
      <c r="CB131" s="166">
        <f>IF(AND(ISBLANK(AG131),$AY131=1,CB$510=1,$D131&lt;&gt;служ!$AF$3),0,1)</f>
        <v>1</v>
      </c>
      <c r="CC131" s="166">
        <f>IF(AND(ISBLANK(AH131),$AY131=1,CC$510=1,$D131&lt;&gt;служ!$AF$3),0,1)</f>
        <v>1</v>
      </c>
      <c r="CD131" s="166">
        <f>IF(AND(ISBLANK(AI131),$AY131=1,CD$510=1,$D131&lt;&gt;служ!$AF$3),0,1)</f>
        <v>1</v>
      </c>
      <c r="CE131" s="166">
        <f>IF(AND(ISBLANK(AJ131),$AY131=1,CE$510=1,$D131&lt;&gt;служ!$AF$3),0,1)</f>
        <v>1</v>
      </c>
      <c r="CF131" s="166">
        <f>IF(AND(ISBLANK(AK131),$AY131=1,CF$510=1,$D131&lt;&gt;служ!$AF$3),0,1)</f>
        <v>1</v>
      </c>
      <c r="CG131" s="166">
        <f>IF(AND(ISBLANK(AL131),$AY131=1,CG$510=1,$D131&lt;&gt;служ!$AF$3),0,1)</f>
        <v>1</v>
      </c>
      <c r="CH131" s="166">
        <f>IF(AND(ISBLANK(AM131),$AY131=1,CH$510=1,$D131&lt;&gt;служ!$AF$3),0,1)</f>
        <v>1</v>
      </c>
      <c r="CI131" s="166">
        <f>IF(AND(ISBLANK(AN131),$AY131=1,CI$510=1,$D131&lt;&gt;служ!$AF$3),0,1)</f>
        <v>1</v>
      </c>
      <c r="CJ131" s="166">
        <f>IF(AND(ISBLANK(AO131),$AY131=1,CJ$510=1,$D131&lt;&gt;служ!$AF$3),0,1)</f>
        <v>1</v>
      </c>
      <c r="CK131" s="166">
        <f>IF(AND(ISBLANK(AP131),$AY131=1,CK$510=1,$D131&lt;&gt;служ!$AF$3),0,1)</f>
        <v>1</v>
      </c>
      <c r="CL131" s="166">
        <f>IF(AND(ISBLANK(AQ131),$AY131=1,CL$510=1,$D131&lt;&gt;служ!$AF$3),0,1)</f>
        <v>1</v>
      </c>
      <c r="CM131" s="166">
        <f>IF(AND(ISBLANK(AR131),$AY131=1,CM$510=1,$D131&lt;&gt;служ!$AF$3),0,1)</f>
        <v>1</v>
      </c>
      <c r="CN131" s="166">
        <f>IF(AND(ISBLANK(AS131),$AY131=1,CN$510=1,$D131&lt;&gt;служ!$AF$3),0,1)</f>
        <v>1</v>
      </c>
      <c r="CO131" s="166">
        <f>IF(AND(ISBLANK(AT131),$AY131=1,CO$510=1,$D131&lt;&gt;служ!$AF$3),0,1)</f>
        <v>1</v>
      </c>
      <c r="CP131" s="2">
        <f t="shared" si="27"/>
        <v>0</v>
      </c>
      <c r="CQ131" s="2">
        <v>1</v>
      </c>
      <c r="CR131" s="161"/>
      <c r="CS131" s="161"/>
      <c r="CT131" s="161"/>
      <c r="CU131" s="167" t="str">
        <f t="shared" si="18"/>
        <v/>
      </c>
      <c r="CV131" s="28">
        <f t="shared" si="19"/>
        <v>1</v>
      </c>
      <c r="CW131" s="28">
        <f t="shared" si="20"/>
        <v>1</v>
      </c>
      <c r="CX131" s="28">
        <f t="shared" si="21"/>
        <v>1</v>
      </c>
      <c r="CY131" s="20">
        <f t="shared" si="22"/>
        <v>1</v>
      </c>
      <c r="CZ131" s="20">
        <f t="shared" si="23"/>
        <v>1</v>
      </c>
    </row>
    <row r="132" spans="2:104" s="20" customFormat="1">
      <c r="B132" s="107">
        <v>123</v>
      </c>
      <c r="C132" s="25">
        <v>6123</v>
      </c>
      <c r="D132" s="108"/>
      <c r="E132" s="168"/>
      <c r="F132" s="169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2"/>
      <c r="AT132" s="162"/>
      <c r="AU132" s="163">
        <f>IF(AND(AY132=0,(COUNTIF(D132:AT132,"*")+COUNTIF(D132:AT132,"&lt;9")+COUNTIF(CR132:CT132,"*")+COUNTIF(CR132:CT132,"&lt;9")-COUNTIF(D132,служ!$AF$3))&gt;0),0,1)</f>
        <v>1</v>
      </c>
      <c r="AV132" s="163">
        <f t="shared" si="24"/>
        <v>1</v>
      </c>
      <c r="AW132" s="163">
        <f t="shared" si="25"/>
        <v>0</v>
      </c>
      <c r="AX132" s="164">
        <f>IF(OR(F132="",F132=служ!$AF$3),0,1)</f>
        <v>0</v>
      </c>
      <c r="AY132" s="164">
        <f>IF(OR(D132="",D132=служ!$AF$3),0,1)</f>
        <v>0</v>
      </c>
      <c r="AZ132" s="165">
        <f t="shared" si="26"/>
        <v>1</v>
      </c>
      <c r="BA132" s="166">
        <f t="shared" si="17"/>
        <v>1</v>
      </c>
      <c r="BB132" s="166">
        <f>IF(AND(ISBLANK(G132),$AY132=1,BB$510=1,$D132&lt;&gt;служ!$AF$3),0,1)</f>
        <v>1</v>
      </c>
      <c r="BC132" s="166">
        <f>IF(AND(ISBLANK(H132),$AY132=1,BC$510=1,$D132&lt;&gt;служ!$AF$3),0,1)</f>
        <v>1</v>
      </c>
      <c r="BD132" s="166">
        <f>IF(AND(ISBLANK(I132),$AY132=1,BD$510=1,$D132&lt;&gt;служ!$AF$3),0,1)</f>
        <v>1</v>
      </c>
      <c r="BE132" s="166">
        <f>IF(AND(ISBLANK(J132),$AY132=1,BE$510=1,$D132&lt;&gt;служ!$AF$3),0,1)</f>
        <v>1</v>
      </c>
      <c r="BF132" s="166">
        <f>IF(AND(ISBLANK(K132),$AY132=1,BF$510=1,$D132&lt;&gt;служ!$AF$3,J132&lt;&gt;"X"),0,1)</f>
        <v>1</v>
      </c>
      <c r="BG132" s="166">
        <f>IF(AND(ISBLANK(L132),$AY132=1,BG$510=1,$D132&lt;&gt;служ!$AF$3),0,1)</f>
        <v>1</v>
      </c>
      <c r="BH132" s="166">
        <f>IF(AND(ISBLANK(M132),$AY132=1,BH$510=1,$D132&lt;&gt;служ!$AF$3,L132&lt;&gt;"X"),0,1)</f>
        <v>1</v>
      </c>
      <c r="BI132" s="166">
        <f>IF(AND(ISBLANK(N132),$AY132=1,BI$510=1,$D132&lt;&gt;служ!$AF$3),0,1)</f>
        <v>1</v>
      </c>
      <c r="BJ132" s="166">
        <f>IF(AND(ISBLANK(O132),$AY132=1,BJ$510=1,$D132&lt;&gt;служ!$AF$3),0,1)</f>
        <v>1</v>
      </c>
      <c r="BK132" s="166">
        <f>IF(AND(ISBLANK(P132),$AY132=1,BK$510=1,$D132&lt;&gt;служ!$AF$3,OR(N132&lt;&gt;"X",O132&lt;&gt;"X")),0,1)</f>
        <v>1</v>
      </c>
      <c r="BL132" s="166">
        <f>IF(AND(ISBLANK(Q132),$AY132=1,BL$510=1,$D132&lt;&gt;служ!$AF$3),0,1)</f>
        <v>1</v>
      </c>
      <c r="BM132" s="166">
        <f>IF(AND(ISBLANK(R132),$AY132=1,BM$510=1,$D132&lt;&gt;служ!$AF$3,Q132&lt;&gt;"X"),0,1)</f>
        <v>1</v>
      </c>
      <c r="BN132" s="166">
        <f>IF(AND(ISBLANK(S132),$AY132=1,BN$510=1,$D132&lt;&gt;служ!$AF$3),0,1)</f>
        <v>1</v>
      </c>
      <c r="BO132" s="166">
        <f>IF(AND(ISBLANK(T132),$AY132=1,BO$510=1,$D132&lt;&gt;служ!$AF$3),0,1)</f>
        <v>1</v>
      </c>
      <c r="BP132" s="166">
        <f>IF(AND(ISBLANK(U132),$AY132=1,BP$510=1,$D132&lt;&gt;служ!$AF$3,T132&lt;&gt;"X"),0,1)</f>
        <v>1</v>
      </c>
      <c r="BQ132" s="166">
        <f>IF(AND(ISBLANK(V132),$AY132=1,BQ$510=1,$D132&lt;&gt;служ!$AF$3),0,1)</f>
        <v>1</v>
      </c>
      <c r="BR132" s="166">
        <f>IF(AND(ISBLANK(W132),$AY132=1,BR$510=1,$D132&lt;&gt;служ!$AF$3),0,1)</f>
        <v>1</v>
      </c>
      <c r="BS132" s="166">
        <f>IF(AND(ISBLANK(X132),$AY132=1,BS$510=1,$D132&lt;&gt;служ!$AF$3),0,1)</f>
        <v>1</v>
      </c>
      <c r="BT132" s="166">
        <f>IF(AND(ISBLANK(Y132),$AY132=1,BT$510=1,$D132&lt;&gt;служ!$AF$3),0,1)</f>
        <v>1</v>
      </c>
      <c r="BU132" s="166">
        <f>IF(AND(ISBLANK(Z132),$AY132=1,BU$510=1,$D132&lt;&gt;служ!$AF$3),0,1)</f>
        <v>1</v>
      </c>
      <c r="BV132" s="166">
        <f>IF(AND(ISBLANK(AA132),$AY132=1,BV$510=1,$D132&lt;&gt;служ!$AF$3),0,1)</f>
        <v>1</v>
      </c>
      <c r="BW132" s="166">
        <f>IF(AND(ISBLANK(AB132),$AY132=1,BW$510=1,$D132&lt;&gt;служ!$AF$3),0,1)</f>
        <v>1</v>
      </c>
      <c r="BX132" s="166">
        <f>IF(AND(ISBLANK(AC132),$AY132=1,BX$510=1,$D132&lt;&gt;служ!$AF$3),0,1)</f>
        <v>1</v>
      </c>
      <c r="BY132" s="166">
        <f>IF(AND(ISBLANK(AD132),$AY132=1,BY$510=1,$D132&lt;&gt;служ!$AF$3),0,1)</f>
        <v>1</v>
      </c>
      <c r="BZ132" s="166">
        <f>IF(AND(ISBLANK(AE132),$AY132=1,BZ$510=1,$D132&lt;&gt;служ!$AF$3),0,1)</f>
        <v>1</v>
      </c>
      <c r="CA132" s="166">
        <f>IF(AND(ISBLANK(AF132),$AY132=1,CA$510=1,$D132&lt;&gt;служ!$AF$3),0,1)</f>
        <v>1</v>
      </c>
      <c r="CB132" s="166">
        <f>IF(AND(ISBLANK(AG132),$AY132=1,CB$510=1,$D132&lt;&gt;служ!$AF$3),0,1)</f>
        <v>1</v>
      </c>
      <c r="CC132" s="166">
        <f>IF(AND(ISBLANK(AH132),$AY132=1,CC$510=1,$D132&lt;&gt;служ!$AF$3),0,1)</f>
        <v>1</v>
      </c>
      <c r="CD132" s="166">
        <f>IF(AND(ISBLANK(AI132),$AY132=1,CD$510=1,$D132&lt;&gt;служ!$AF$3),0,1)</f>
        <v>1</v>
      </c>
      <c r="CE132" s="166">
        <f>IF(AND(ISBLANK(AJ132),$AY132=1,CE$510=1,$D132&lt;&gt;служ!$AF$3),0,1)</f>
        <v>1</v>
      </c>
      <c r="CF132" s="166">
        <f>IF(AND(ISBLANK(AK132),$AY132=1,CF$510=1,$D132&lt;&gt;служ!$AF$3),0,1)</f>
        <v>1</v>
      </c>
      <c r="CG132" s="166">
        <f>IF(AND(ISBLANK(AL132),$AY132=1,CG$510=1,$D132&lt;&gt;служ!$AF$3),0,1)</f>
        <v>1</v>
      </c>
      <c r="CH132" s="166">
        <f>IF(AND(ISBLANK(AM132),$AY132=1,CH$510=1,$D132&lt;&gt;служ!$AF$3),0,1)</f>
        <v>1</v>
      </c>
      <c r="CI132" s="166">
        <f>IF(AND(ISBLANK(AN132),$AY132=1,CI$510=1,$D132&lt;&gt;служ!$AF$3),0,1)</f>
        <v>1</v>
      </c>
      <c r="CJ132" s="166">
        <f>IF(AND(ISBLANK(AO132),$AY132=1,CJ$510=1,$D132&lt;&gt;служ!$AF$3),0,1)</f>
        <v>1</v>
      </c>
      <c r="CK132" s="166">
        <f>IF(AND(ISBLANK(AP132),$AY132=1,CK$510=1,$D132&lt;&gt;служ!$AF$3),0,1)</f>
        <v>1</v>
      </c>
      <c r="CL132" s="166">
        <f>IF(AND(ISBLANK(AQ132),$AY132=1,CL$510=1,$D132&lt;&gt;служ!$AF$3),0,1)</f>
        <v>1</v>
      </c>
      <c r="CM132" s="166">
        <f>IF(AND(ISBLANK(AR132),$AY132=1,CM$510=1,$D132&lt;&gt;служ!$AF$3),0,1)</f>
        <v>1</v>
      </c>
      <c r="CN132" s="166">
        <f>IF(AND(ISBLANK(AS132),$AY132=1,CN$510=1,$D132&lt;&gt;служ!$AF$3),0,1)</f>
        <v>1</v>
      </c>
      <c r="CO132" s="166">
        <f>IF(AND(ISBLANK(AT132),$AY132=1,CO$510=1,$D132&lt;&gt;служ!$AF$3),0,1)</f>
        <v>1</v>
      </c>
      <c r="CP132" s="2">
        <f t="shared" si="27"/>
        <v>0</v>
      </c>
      <c r="CQ132" s="2">
        <v>1</v>
      </c>
      <c r="CR132" s="161"/>
      <c r="CS132" s="161"/>
      <c r="CT132" s="161"/>
      <c r="CU132" s="167" t="str">
        <f t="shared" si="18"/>
        <v/>
      </c>
      <c r="CV132" s="28">
        <f t="shared" si="19"/>
        <v>1</v>
      </c>
      <c r="CW132" s="28">
        <f t="shared" si="20"/>
        <v>1</v>
      </c>
      <c r="CX132" s="28">
        <f t="shared" si="21"/>
        <v>1</v>
      </c>
      <c r="CY132" s="20">
        <f t="shared" si="22"/>
        <v>1</v>
      </c>
      <c r="CZ132" s="20">
        <f t="shared" si="23"/>
        <v>1</v>
      </c>
    </row>
    <row r="133" spans="2:104" s="20" customFormat="1">
      <c r="B133" s="107">
        <v>124</v>
      </c>
      <c r="C133" s="25">
        <v>6124</v>
      </c>
      <c r="D133" s="108"/>
      <c r="E133" s="168"/>
      <c r="F133" s="169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3">
        <f>IF(AND(AY133=0,(COUNTIF(D133:AT133,"*")+COUNTIF(D133:AT133,"&lt;9")+COUNTIF(CR133:CT133,"*")+COUNTIF(CR133:CT133,"&lt;9")-COUNTIF(D133,служ!$AF$3))&gt;0),0,1)</f>
        <v>1</v>
      </c>
      <c r="AV133" s="163">
        <f t="shared" si="24"/>
        <v>1</v>
      </c>
      <c r="AW133" s="163">
        <f t="shared" si="25"/>
        <v>0</v>
      </c>
      <c r="AX133" s="164">
        <f>IF(OR(F133="",F133=служ!$AF$3),0,1)</f>
        <v>0</v>
      </c>
      <c r="AY133" s="164">
        <f>IF(OR(D133="",D133=служ!$AF$3),0,1)</f>
        <v>0</v>
      </c>
      <c r="AZ133" s="165">
        <f t="shared" si="26"/>
        <v>1</v>
      </c>
      <c r="BA133" s="166">
        <f t="shared" si="17"/>
        <v>1</v>
      </c>
      <c r="BB133" s="166">
        <f>IF(AND(ISBLANK(G133),$AY133=1,BB$510=1,$D133&lt;&gt;служ!$AF$3),0,1)</f>
        <v>1</v>
      </c>
      <c r="BC133" s="166">
        <f>IF(AND(ISBLANK(H133),$AY133=1,BC$510=1,$D133&lt;&gt;служ!$AF$3),0,1)</f>
        <v>1</v>
      </c>
      <c r="BD133" s="166">
        <f>IF(AND(ISBLANK(I133),$AY133=1,BD$510=1,$D133&lt;&gt;служ!$AF$3),0,1)</f>
        <v>1</v>
      </c>
      <c r="BE133" s="166">
        <f>IF(AND(ISBLANK(J133),$AY133=1,BE$510=1,$D133&lt;&gt;служ!$AF$3),0,1)</f>
        <v>1</v>
      </c>
      <c r="BF133" s="166">
        <f>IF(AND(ISBLANK(K133),$AY133=1,BF$510=1,$D133&lt;&gt;служ!$AF$3,J133&lt;&gt;"X"),0,1)</f>
        <v>1</v>
      </c>
      <c r="BG133" s="166">
        <f>IF(AND(ISBLANK(L133),$AY133=1,BG$510=1,$D133&lt;&gt;служ!$AF$3),0,1)</f>
        <v>1</v>
      </c>
      <c r="BH133" s="166">
        <f>IF(AND(ISBLANK(M133),$AY133=1,BH$510=1,$D133&lt;&gt;служ!$AF$3,L133&lt;&gt;"X"),0,1)</f>
        <v>1</v>
      </c>
      <c r="BI133" s="166">
        <f>IF(AND(ISBLANK(N133),$AY133=1,BI$510=1,$D133&lt;&gt;служ!$AF$3),0,1)</f>
        <v>1</v>
      </c>
      <c r="BJ133" s="166">
        <f>IF(AND(ISBLANK(O133),$AY133=1,BJ$510=1,$D133&lt;&gt;служ!$AF$3),0,1)</f>
        <v>1</v>
      </c>
      <c r="BK133" s="166">
        <f>IF(AND(ISBLANK(P133),$AY133=1,BK$510=1,$D133&lt;&gt;служ!$AF$3,OR(N133&lt;&gt;"X",O133&lt;&gt;"X")),0,1)</f>
        <v>1</v>
      </c>
      <c r="BL133" s="166">
        <f>IF(AND(ISBLANK(Q133),$AY133=1,BL$510=1,$D133&lt;&gt;служ!$AF$3),0,1)</f>
        <v>1</v>
      </c>
      <c r="BM133" s="166">
        <f>IF(AND(ISBLANK(R133),$AY133=1,BM$510=1,$D133&lt;&gt;служ!$AF$3,Q133&lt;&gt;"X"),0,1)</f>
        <v>1</v>
      </c>
      <c r="BN133" s="166">
        <f>IF(AND(ISBLANK(S133),$AY133=1,BN$510=1,$D133&lt;&gt;служ!$AF$3),0,1)</f>
        <v>1</v>
      </c>
      <c r="BO133" s="166">
        <f>IF(AND(ISBLANK(T133),$AY133=1,BO$510=1,$D133&lt;&gt;служ!$AF$3),0,1)</f>
        <v>1</v>
      </c>
      <c r="BP133" s="166">
        <f>IF(AND(ISBLANK(U133),$AY133=1,BP$510=1,$D133&lt;&gt;служ!$AF$3,T133&lt;&gt;"X"),0,1)</f>
        <v>1</v>
      </c>
      <c r="BQ133" s="166">
        <f>IF(AND(ISBLANK(V133),$AY133=1,BQ$510=1,$D133&lt;&gt;служ!$AF$3),0,1)</f>
        <v>1</v>
      </c>
      <c r="BR133" s="166">
        <f>IF(AND(ISBLANK(W133),$AY133=1,BR$510=1,$D133&lt;&gt;служ!$AF$3),0,1)</f>
        <v>1</v>
      </c>
      <c r="BS133" s="166">
        <f>IF(AND(ISBLANK(X133),$AY133=1,BS$510=1,$D133&lt;&gt;служ!$AF$3),0,1)</f>
        <v>1</v>
      </c>
      <c r="BT133" s="166">
        <f>IF(AND(ISBLANK(Y133),$AY133=1,BT$510=1,$D133&lt;&gt;служ!$AF$3),0,1)</f>
        <v>1</v>
      </c>
      <c r="BU133" s="166">
        <f>IF(AND(ISBLANK(Z133),$AY133=1,BU$510=1,$D133&lt;&gt;служ!$AF$3),0,1)</f>
        <v>1</v>
      </c>
      <c r="BV133" s="166">
        <f>IF(AND(ISBLANK(AA133),$AY133=1,BV$510=1,$D133&lt;&gt;служ!$AF$3),0,1)</f>
        <v>1</v>
      </c>
      <c r="BW133" s="166">
        <f>IF(AND(ISBLANK(AB133),$AY133=1,BW$510=1,$D133&lt;&gt;служ!$AF$3),0,1)</f>
        <v>1</v>
      </c>
      <c r="BX133" s="166">
        <f>IF(AND(ISBLANK(AC133),$AY133=1,BX$510=1,$D133&lt;&gt;служ!$AF$3),0,1)</f>
        <v>1</v>
      </c>
      <c r="BY133" s="166">
        <f>IF(AND(ISBLANK(AD133),$AY133=1,BY$510=1,$D133&lt;&gt;служ!$AF$3),0,1)</f>
        <v>1</v>
      </c>
      <c r="BZ133" s="166">
        <f>IF(AND(ISBLANK(AE133),$AY133=1,BZ$510=1,$D133&lt;&gt;служ!$AF$3),0,1)</f>
        <v>1</v>
      </c>
      <c r="CA133" s="166">
        <f>IF(AND(ISBLANK(AF133),$AY133=1,CA$510=1,$D133&lt;&gt;служ!$AF$3),0,1)</f>
        <v>1</v>
      </c>
      <c r="CB133" s="166">
        <f>IF(AND(ISBLANK(AG133),$AY133=1,CB$510=1,$D133&lt;&gt;служ!$AF$3),0,1)</f>
        <v>1</v>
      </c>
      <c r="CC133" s="166">
        <f>IF(AND(ISBLANK(AH133),$AY133=1,CC$510=1,$D133&lt;&gt;служ!$AF$3),0,1)</f>
        <v>1</v>
      </c>
      <c r="CD133" s="166">
        <f>IF(AND(ISBLANK(AI133),$AY133=1,CD$510=1,$D133&lt;&gt;служ!$AF$3),0,1)</f>
        <v>1</v>
      </c>
      <c r="CE133" s="166">
        <f>IF(AND(ISBLANK(AJ133),$AY133=1,CE$510=1,$D133&lt;&gt;служ!$AF$3),0,1)</f>
        <v>1</v>
      </c>
      <c r="CF133" s="166">
        <f>IF(AND(ISBLANK(AK133),$AY133=1,CF$510=1,$D133&lt;&gt;служ!$AF$3),0,1)</f>
        <v>1</v>
      </c>
      <c r="CG133" s="166">
        <f>IF(AND(ISBLANK(AL133),$AY133=1,CG$510=1,$D133&lt;&gt;служ!$AF$3),0,1)</f>
        <v>1</v>
      </c>
      <c r="CH133" s="166">
        <f>IF(AND(ISBLANK(AM133),$AY133=1,CH$510=1,$D133&lt;&gt;служ!$AF$3),0,1)</f>
        <v>1</v>
      </c>
      <c r="CI133" s="166">
        <f>IF(AND(ISBLANK(AN133),$AY133=1,CI$510=1,$D133&lt;&gt;служ!$AF$3),0,1)</f>
        <v>1</v>
      </c>
      <c r="CJ133" s="166">
        <f>IF(AND(ISBLANK(AO133),$AY133=1,CJ$510=1,$D133&lt;&gt;служ!$AF$3),0,1)</f>
        <v>1</v>
      </c>
      <c r="CK133" s="166">
        <f>IF(AND(ISBLANK(AP133),$AY133=1,CK$510=1,$D133&lt;&gt;служ!$AF$3),0,1)</f>
        <v>1</v>
      </c>
      <c r="CL133" s="166">
        <f>IF(AND(ISBLANK(AQ133),$AY133=1,CL$510=1,$D133&lt;&gt;служ!$AF$3),0,1)</f>
        <v>1</v>
      </c>
      <c r="CM133" s="166">
        <f>IF(AND(ISBLANK(AR133),$AY133=1,CM$510=1,$D133&lt;&gt;служ!$AF$3),0,1)</f>
        <v>1</v>
      </c>
      <c r="CN133" s="166">
        <f>IF(AND(ISBLANK(AS133),$AY133=1,CN$510=1,$D133&lt;&gt;служ!$AF$3),0,1)</f>
        <v>1</v>
      </c>
      <c r="CO133" s="166">
        <f>IF(AND(ISBLANK(AT133),$AY133=1,CO$510=1,$D133&lt;&gt;служ!$AF$3),0,1)</f>
        <v>1</v>
      </c>
      <c r="CP133" s="2">
        <f t="shared" si="27"/>
        <v>0</v>
      </c>
      <c r="CQ133" s="2">
        <v>1</v>
      </c>
      <c r="CR133" s="161"/>
      <c r="CS133" s="161"/>
      <c r="CT133" s="161"/>
      <c r="CU133" s="167" t="str">
        <f t="shared" si="18"/>
        <v/>
      </c>
      <c r="CV133" s="28">
        <f t="shared" si="19"/>
        <v>1</v>
      </c>
      <c r="CW133" s="28">
        <f t="shared" si="20"/>
        <v>1</v>
      </c>
      <c r="CX133" s="28">
        <f t="shared" si="21"/>
        <v>1</v>
      </c>
      <c r="CY133" s="20">
        <f t="shared" si="22"/>
        <v>1</v>
      </c>
      <c r="CZ133" s="20">
        <f t="shared" si="23"/>
        <v>1</v>
      </c>
    </row>
    <row r="134" spans="2:104" s="20" customFormat="1">
      <c r="B134" s="107">
        <v>125</v>
      </c>
      <c r="C134" s="25">
        <v>6125</v>
      </c>
      <c r="D134" s="108"/>
      <c r="E134" s="168"/>
      <c r="F134" s="169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3">
        <f>IF(AND(AY134=0,(COUNTIF(D134:AT134,"*")+COUNTIF(D134:AT134,"&lt;9")+COUNTIF(CR134:CT134,"*")+COUNTIF(CR134:CT134,"&lt;9")-COUNTIF(D134,служ!$AF$3))&gt;0),0,1)</f>
        <v>1</v>
      </c>
      <c r="AV134" s="163">
        <f t="shared" si="24"/>
        <v>1</v>
      </c>
      <c r="AW134" s="163">
        <f t="shared" si="25"/>
        <v>0</v>
      </c>
      <c r="AX134" s="164">
        <f>IF(OR(F134="",F134=служ!$AF$3),0,1)</f>
        <v>0</v>
      </c>
      <c r="AY134" s="164">
        <f>IF(OR(D134="",D134=служ!$AF$3),0,1)</f>
        <v>0</v>
      </c>
      <c r="AZ134" s="165">
        <f t="shared" si="26"/>
        <v>1</v>
      </c>
      <c r="BA134" s="166">
        <f t="shared" si="17"/>
        <v>1</v>
      </c>
      <c r="BB134" s="166">
        <f>IF(AND(ISBLANK(G134),$AY134=1,BB$510=1,$D134&lt;&gt;служ!$AF$3),0,1)</f>
        <v>1</v>
      </c>
      <c r="BC134" s="166">
        <f>IF(AND(ISBLANK(H134),$AY134=1,BC$510=1,$D134&lt;&gt;служ!$AF$3),0,1)</f>
        <v>1</v>
      </c>
      <c r="BD134" s="166">
        <f>IF(AND(ISBLANK(I134),$AY134=1,BD$510=1,$D134&lt;&gt;служ!$AF$3),0,1)</f>
        <v>1</v>
      </c>
      <c r="BE134" s="166">
        <f>IF(AND(ISBLANK(J134),$AY134=1,BE$510=1,$D134&lt;&gt;служ!$AF$3),0,1)</f>
        <v>1</v>
      </c>
      <c r="BF134" s="166">
        <f>IF(AND(ISBLANK(K134),$AY134=1,BF$510=1,$D134&lt;&gt;служ!$AF$3,J134&lt;&gt;"X"),0,1)</f>
        <v>1</v>
      </c>
      <c r="BG134" s="166">
        <f>IF(AND(ISBLANK(L134),$AY134=1,BG$510=1,$D134&lt;&gt;служ!$AF$3),0,1)</f>
        <v>1</v>
      </c>
      <c r="BH134" s="166">
        <f>IF(AND(ISBLANK(M134),$AY134=1,BH$510=1,$D134&lt;&gt;служ!$AF$3,L134&lt;&gt;"X"),0,1)</f>
        <v>1</v>
      </c>
      <c r="BI134" s="166">
        <f>IF(AND(ISBLANK(N134),$AY134=1,BI$510=1,$D134&lt;&gt;служ!$AF$3),0,1)</f>
        <v>1</v>
      </c>
      <c r="BJ134" s="166">
        <f>IF(AND(ISBLANK(O134),$AY134=1,BJ$510=1,$D134&lt;&gt;служ!$AF$3),0,1)</f>
        <v>1</v>
      </c>
      <c r="BK134" s="166">
        <f>IF(AND(ISBLANK(P134),$AY134=1,BK$510=1,$D134&lt;&gt;служ!$AF$3,OR(N134&lt;&gt;"X",O134&lt;&gt;"X")),0,1)</f>
        <v>1</v>
      </c>
      <c r="BL134" s="166">
        <f>IF(AND(ISBLANK(Q134),$AY134=1,BL$510=1,$D134&lt;&gt;служ!$AF$3),0,1)</f>
        <v>1</v>
      </c>
      <c r="BM134" s="166">
        <f>IF(AND(ISBLANK(R134),$AY134=1,BM$510=1,$D134&lt;&gt;служ!$AF$3,Q134&lt;&gt;"X"),0,1)</f>
        <v>1</v>
      </c>
      <c r="BN134" s="166">
        <f>IF(AND(ISBLANK(S134),$AY134=1,BN$510=1,$D134&lt;&gt;служ!$AF$3),0,1)</f>
        <v>1</v>
      </c>
      <c r="BO134" s="166">
        <f>IF(AND(ISBLANK(T134),$AY134=1,BO$510=1,$D134&lt;&gt;служ!$AF$3),0,1)</f>
        <v>1</v>
      </c>
      <c r="BP134" s="166">
        <f>IF(AND(ISBLANK(U134),$AY134=1,BP$510=1,$D134&lt;&gt;служ!$AF$3,T134&lt;&gt;"X"),0,1)</f>
        <v>1</v>
      </c>
      <c r="BQ134" s="166">
        <f>IF(AND(ISBLANK(V134),$AY134=1,BQ$510=1,$D134&lt;&gt;служ!$AF$3),0,1)</f>
        <v>1</v>
      </c>
      <c r="BR134" s="166">
        <f>IF(AND(ISBLANK(W134),$AY134=1,BR$510=1,$D134&lt;&gt;служ!$AF$3),0,1)</f>
        <v>1</v>
      </c>
      <c r="BS134" s="166">
        <f>IF(AND(ISBLANK(X134),$AY134=1,BS$510=1,$D134&lt;&gt;служ!$AF$3),0,1)</f>
        <v>1</v>
      </c>
      <c r="BT134" s="166">
        <f>IF(AND(ISBLANK(Y134),$AY134=1,BT$510=1,$D134&lt;&gt;служ!$AF$3),0,1)</f>
        <v>1</v>
      </c>
      <c r="BU134" s="166">
        <f>IF(AND(ISBLANK(Z134),$AY134=1,BU$510=1,$D134&lt;&gt;служ!$AF$3),0,1)</f>
        <v>1</v>
      </c>
      <c r="BV134" s="166">
        <f>IF(AND(ISBLANK(AA134),$AY134=1,BV$510=1,$D134&lt;&gt;служ!$AF$3),0,1)</f>
        <v>1</v>
      </c>
      <c r="BW134" s="166">
        <f>IF(AND(ISBLANK(AB134),$AY134=1,BW$510=1,$D134&lt;&gt;служ!$AF$3),0,1)</f>
        <v>1</v>
      </c>
      <c r="BX134" s="166">
        <f>IF(AND(ISBLANK(AC134),$AY134=1,BX$510=1,$D134&lt;&gt;служ!$AF$3),0,1)</f>
        <v>1</v>
      </c>
      <c r="BY134" s="166">
        <f>IF(AND(ISBLANK(AD134),$AY134=1,BY$510=1,$D134&lt;&gt;служ!$AF$3),0,1)</f>
        <v>1</v>
      </c>
      <c r="BZ134" s="166">
        <f>IF(AND(ISBLANK(AE134),$AY134=1,BZ$510=1,$D134&lt;&gt;служ!$AF$3),0,1)</f>
        <v>1</v>
      </c>
      <c r="CA134" s="166">
        <f>IF(AND(ISBLANK(AF134),$AY134=1,CA$510=1,$D134&lt;&gt;служ!$AF$3),0,1)</f>
        <v>1</v>
      </c>
      <c r="CB134" s="166">
        <f>IF(AND(ISBLANK(AG134),$AY134=1,CB$510=1,$D134&lt;&gt;служ!$AF$3),0,1)</f>
        <v>1</v>
      </c>
      <c r="CC134" s="166">
        <f>IF(AND(ISBLANK(AH134),$AY134=1,CC$510=1,$D134&lt;&gt;служ!$AF$3),0,1)</f>
        <v>1</v>
      </c>
      <c r="CD134" s="166">
        <f>IF(AND(ISBLANK(AI134),$AY134=1,CD$510=1,$D134&lt;&gt;служ!$AF$3),0,1)</f>
        <v>1</v>
      </c>
      <c r="CE134" s="166">
        <f>IF(AND(ISBLANK(AJ134),$AY134=1,CE$510=1,$D134&lt;&gt;служ!$AF$3),0,1)</f>
        <v>1</v>
      </c>
      <c r="CF134" s="166">
        <f>IF(AND(ISBLANK(AK134),$AY134=1,CF$510=1,$D134&lt;&gt;служ!$AF$3),0,1)</f>
        <v>1</v>
      </c>
      <c r="CG134" s="166">
        <f>IF(AND(ISBLANK(AL134),$AY134=1,CG$510=1,$D134&lt;&gt;служ!$AF$3),0,1)</f>
        <v>1</v>
      </c>
      <c r="CH134" s="166">
        <f>IF(AND(ISBLANK(AM134),$AY134=1,CH$510=1,$D134&lt;&gt;служ!$AF$3),0,1)</f>
        <v>1</v>
      </c>
      <c r="CI134" s="166">
        <f>IF(AND(ISBLANK(AN134),$AY134=1,CI$510=1,$D134&lt;&gt;служ!$AF$3),0,1)</f>
        <v>1</v>
      </c>
      <c r="CJ134" s="166">
        <f>IF(AND(ISBLANK(AO134),$AY134=1,CJ$510=1,$D134&lt;&gt;служ!$AF$3),0,1)</f>
        <v>1</v>
      </c>
      <c r="CK134" s="166">
        <f>IF(AND(ISBLANK(AP134),$AY134=1,CK$510=1,$D134&lt;&gt;служ!$AF$3),0,1)</f>
        <v>1</v>
      </c>
      <c r="CL134" s="166">
        <f>IF(AND(ISBLANK(AQ134),$AY134=1,CL$510=1,$D134&lt;&gt;служ!$AF$3),0,1)</f>
        <v>1</v>
      </c>
      <c r="CM134" s="166">
        <f>IF(AND(ISBLANK(AR134),$AY134=1,CM$510=1,$D134&lt;&gt;служ!$AF$3),0,1)</f>
        <v>1</v>
      </c>
      <c r="CN134" s="166">
        <f>IF(AND(ISBLANK(AS134),$AY134=1,CN$510=1,$D134&lt;&gt;служ!$AF$3),0,1)</f>
        <v>1</v>
      </c>
      <c r="CO134" s="166">
        <f>IF(AND(ISBLANK(AT134),$AY134=1,CO$510=1,$D134&lt;&gt;служ!$AF$3),0,1)</f>
        <v>1</v>
      </c>
      <c r="CP134" s="2">
        <f t="shared" si="27"/>
        <v>0</v>
      </c>
      <c r="CQ134" s="2">
        <v>1</v>
      </c>
      <c r="CR134" s="161"/>
      <c r="CS134" s="161"/>
      <c r="CT134" s="161"/>
      <c r="CU134" s="167" t="str">
        <f t="shared" si="18"/>
        <v/>
      </c>
      <c r="CV134" s="28">
        <f t="shared" si="19"/>
        <v>1</v>
      </c>
      <c r="CW134" s="28">
        <f t="shared" si="20"/>
        <v>1</v>
      </c>
      <c r="CX134" s="28">
        <f t="shared" si="21"/>
        <v>1</v>
      </c>
      <c r="CY134" s="20">
        <f t="shared" si="22"/>
        <v>1</v>
      </c>
      <c r="CZ134" s="20">
        <f t="shared" si="23"/>
        <v>1</v>
      </c>
    </row>
    <row r="135" spans="2:104" s="20" customFormat="1">
      <c r="B135" s="107">
        <v>126</v>
      </c>
      <c r="C135" s="25">
        <v>6126</v>
      </c>
      <c r="D135" s="108"/>
      <c r="E135" s="168"/>
      <c r="F135" s="169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3">
        <f>IF(AND(AY135=0,(COUNTIF(D135:AT135,"*")+COUNTIF(D135:AT135,"&lt;9")+COUNTIF(CR135:CT135,"*")+COUNTIF(CR135:CT135,"&lt;9")-COUNTIF(D135,служ!$AF$3))&gt;0),0,1)</f>
        <v>1</v>
      </c>
      <c r="AV135" s="163">
        <f t="shared" si="24"/>
        <v>1</v>
      </c>
      <c r="AW135" s="163">
        <f t="shared" si="25"/>
        <v>0</v>
      </c>
      <c r="AX135" s="164">
        <f>IF(OR(F135="",F135=служ!$AF$3),0,1)</f>
        <v>0</v>
      </c>
      <c r="AY135" s="164">
        <f>IF(OR(D135="",D135=служ!$AF$3),0,1)</f>
        <v>0</v>
      </c>
      <c r="AZ135" s="165">
        <f t="shared" si="26"/>
        <v>1</v>
      </c>
      <c r="BA135" s="166">
        <f t="shared" si="17"/>
        <v>1</v>
      </c>
      <c r="BB135" s="166">
        <f>IF(AND(ISBLANK(G135),$AY135=1,BB$510=1,$D135&lt;&gt;служ!$AF$3),0,1)</f>
        <v>1</v>
      </c>
      <c r="BC135" s="166">
        <f>IF(AND(ISBLANK(H135),$AY135=1,BC$510=1,$D135&lt;&gt;служ!$AF$3),0,1)</f>
        <v>1</v>
      </c>
      <c r="BD135" s="166">
        <f>IF(AND(ISBLANK(I135),$AY135=1,BD$510=1,$D135&lt;&gt;служ!$AF$3),0,1)</f>
        <v>1</v>
      </c>
      <c r="BE135" s="166">
        <f>IF(AND(ISBLANK(J135),$AY135=1,BE$510=1,$D135&lt;&gt;служ!$AF$3),0,1)</f>
        <v>1</v>
      </c>
      <c r="BF135" s="166">
        <f>IF(AND(ISBLANK(K135),$AY135=1,BF$510=1,$D135&lt;&gt;служ!$AF$3,J135&lt;&gt;"X"),0,1)</f>
        <v>1</v>
      </c>
      <c r="BG135" s="166">
        <f>IF(AND(ISBLANK(L135),$AY135=1,BG$510=1,$D135&lt;&gt;служ!$AF$3),0,1)</f>
        <v>1</v>
      </c>
      <c r="BH135" s="166">
        <f>IF(AND(ISBLANK(M135),$AY135=1,BH$510=1,$D135&lt;&gt;служ!$AF$3,L135&lt;&gt;"X"),0,1)</f>
        <v>1</v>
      </c>
      <c r="BI135" s="166">
        <f>IF(AND(ISBLANK(N135),$AY135=1,BI$510=1,$D135&lt;&gt;служ!$AF$3),0,1)</f>
        <v>1</v>
      </c>
      <c r="BJ135" s="166">
        <f>IF(AND(ISBLANK(O135),$AY135=1,BJ$510=1,$D135&lt;&gt;служ!$AF$3),0,1)</f>
        <v>1</v>
      </c>
      <c r="BK135" s="166">
        <f>IF(AND(ISBLANK(P135),$AY135=1,BK$510=1,$D135&lt;&gt;служ!$AF$3,OR(N135&lt;&gt;"X",O135&lt;&gt;"X")),0,1)</f>
        <v>1</v>
      </c>
      <c r="BL135" s="166">
        <f>IF(AND(ISBLANK(Q135),$AY135=1,BL$510=1,$D135&lt;&gt;служ!$AF$3),0,1)</f>
        <v>1</v>
      </c>
      <c r="BM135" s="166">
        <f>IF(AND(ISBLANK(R135),$AY135=1,BM$510=1,$D135&lt;&gt;служ!$AF$3,Q135&lt;&gt;"X"),0,1)</f>
        <v>1</v>
      </c>
      <c r="BN135" s="166">
        <f>IF(AND(ISBLANK(S135),$AY135=1,BN$510=1,$D135&lt;&gt;служ!$AF$3),0,1)</f>
        <v>1</v>
      </c>
      <c r="BO135" s="166">
        <f>IF(AND(ISBLANK(T135),$AY135=1,BO$510=1,$D135&lt;&gt;служ!$AF$3),0,1)</f>
        <v>1</v>
      </c>
      <c r="BP135" s="166">
        <f>IF(AND(ISBLANK(U135),$AY135=1,BP$510=1,$D135&lt;&gt;служ!$AF$3,T135&lt;&gt;"X"),0,1)</f>
        <v>1</v>
      </c>
      <c r="BQ135" s="166">
        <f>IF(AND(ISBLANK(V135),$AY135=1,BQ$510=1,$D135&lt;&gt;служ!$AF$3),0,1)</f>
        <v>1</v>
      </c>
      <c r="BR135" s="166">
        <f>IF(AND(ISBLANK(W135),$AY135=1,BR$510=1,$D135&lt;&gt;служ!$AF$3),0,1)</f>
        <v>1</v>
      </c>
      <c r="BS135" s="166">
        <f>IF(AND(ISBLANK(X135),$AY135=1,BS$510=1,$D135&lt;&gt;служ!$AF$3),0,1)</f>
        <v>1</v>
      </c>
      <c r="BT135" s="166">
        <f>IF(AND(ISBLANK(Y135),$AY135=1,BT$510=1,$D135&lt;&gt;служ!$AF$3),0,1)</f>
        <v>1</v>
      </c>
      <c r="BU135" s="166">
        <f>IF(AND(ISBLANK(Z135),$AY135=1,BU$510=1,$D135&lt;&gt;служ!$AF$3),0,1)</f>
        <v>1</v>
      </c>
      <c r="BV135" s="166">
        <f>IF(AND(ISBLANK(AA135),$AY135=1,BV$510=1,$D135&lt;&gt;служ!$AF$3),0,1)</f>
        <v>1</v>
      </c>
      <c r="BW135" s="166">
        <f>IF(AND(ISBLANK(AB135),$AY135=1,BW$510=1,$D135&lt;&gt;служ!$AF$3),0,1)</f>
        <v>1</v>
      </c>
      <c r="BX135" s="166">
        <f>IF(AND(ISBLANK(AC135),$AY135=1,BX$510=1,$D135&lt;&gt;служ!$AF$3),0,1)</f>
        <v>1</v>
      </c>
      <c r="BY135" s="166">
        <f>IF(AND(ISBLANK(AD135),$AY135=1,BY$510=1,$D135&lt;&gt;служ!$AF$3),0,1)</f>
        <v>1</v>
      </c>
      <c r="BZ135" s="166">
        <f>IF(AND(ISBLANK(AE135),$AY135=1,BZ$510=1,$D135&lt;&gt;служ!$AF$3),0,1)</f>
        <v>1</v>
      </c>
      <c r="CA135" s="166">
        <f>IF(AND(ISBLANK(AF135),$AY135=1,CA$510=1,$D135&lt;&gt;служ!$AF$3),0,1)</f>
        <v>1</v>
      </c>
      <c r="CB135" s="166">
        <f>IF(AND(ISBLANK(AG135),$AY135=1,CB$510=1,$D135&lt;&gt;служ!$AF$3),0,1)</f>
        <v>1</v>
      </c>
      <c r="CC135" s="166">
        <f>IF(AND(ISBLANK(AH135),$AY135=1,CC$510=1,$D135&lt;&gt;служ!$AF$3),0,1)</f>
        <v>1</v>
      </c>
      <c r="CD135" s="166">
        <f>IF(AND(ISBLANK(AI135),$AY135=1,CD$510=1,$D135&lt;&gt;служ!$AF$3),0,1)</f>
        <v>1</v>
      </c>
      <c r="CE135" s="166">
        <f>IF(AND(ISBLANK(AJ135),$AY135=1,CE$510=1,$D135&lt;&gt;служ!$AF$3),0,1)</f>
        <v>1</v>
      </c>
      <c r="CF135" s="166">
        <f>IF(AND(ISBLANK(AK135),$AY135=1,CF$510=1,$D135&lt;&gt;служ!$AF$3),0,1)</f>
        <v>1</v>
      </c>
      <c r="CG135" s="166">
        <f>IF(AND(ISBLANK(AL135),$AY135=1,CG$510=1,$D135&lt;&gt;служ!$AF$3),0,1)</f>
        <v>1</v>
      </c>
      <c r="CH135" s="166">
        <f>IF(AND(ISBLANK(AM135),$AY135=1,CH$510=1,$D135&lt;&gt;служ!$AF$3),0,1)</f>
        <v>1</v>
      </c>
      <c r="CI135" s="166">
        <f>IF(AND(ISBLANK(AN135),$AY135=1,CI$510=1,$D135&lt;&gt;служ!$AF$3),0,1)</f>
        <v>1</v>
      </c>
      <c r="CJ135" s="166">
        <f>IF(AND(ISBLANK(AO135),$AY135=1,CJ$510=1,$D135&lt;&gt;служ!$AF$3),0,1)</f>
        <v>1</v>
      </c>
      <c r="CK135" s="166">
        <f>IF(AND(ISBLANK(AP135),$AY135=1,CK$510=1,$D135&lt;&gt;служ!$AF$3),0,1)</f>
        <v>1</v>
      </c>
      <c r="CL135" s="166">
        <f>IF(AND(ISBLANK(AQ135),$AY135=1,CL$510=1,$D135&lt;&gt;служ!$AF$3),0,1)</f>
        <v>1</v>
      </c>
      <c r="CM135" s="166">
        <f>IF(AND(ISBLANK(AR135),$AY135=1,CM$510=1,$D135&lt;&gt;служ!$AF$3),0,1)</f>
        <v>1</v>
      </c>
      <c r="CN135" s="166">
        <f>IF(AND(ISBLANK(AS135),$AY135=1,CN$510=1,$D135&lt;&gt;служ!$AF$3),0,1)</f>
        <v>1</v>
      </c>
      <c r="CO135" s="166">
        <f>IF(AND(ISBLANK(AT135),$AY135=1,CO$510=1,$D135&lt;&gt;служ!$AF$3),0,1)</f>
        <v>1</v>
      </c>
      <c r="CP135" s="2">
        <f t="shared" si="27"/>
        <v>0</v>
      </c>
      <c r="CQ135" s="2">
        <v>1</v>
      </c>
      <c r="CR135" s="161"/>
      <c r="CS135" s="161"/>
      <c r="CT135" s="161"/>
      <c r="CU135" s="167" t="str">
        <f t="shared" si="18"/>
        <v/>
      </c>
      <c r="CV135" s="28">
        <f t="shared" si="19"/>
        <v>1</v>
      </c>
      <c r="CW135" s="28">
        <f t="shared" si="20"/>
        <v>1</v>
      </c>
      <c r="CX135" s="28">
        <f t="shared" si="21"/>
        <v>1</v>
      </c>
      <c r="CY135" s="20">
        <f t="shared" si="22"/>
        <v>1</v>
      </c>
      <c r="CZ135" s="20">
        <f t="shared" si="23"/>
        <v>1</v>
      </c>
    </row>
    <row r="136" spans="2:104" s="20" customFormat="1">
      <c r="B136" s="107">
        <v>127</v>
      </c>
      <c r="C136" s="25">
        <v>6127</v>
      </c>
      <c r="D136" s="108"/>
      <c r="E136" s="168"/>
      <c r="F136" s="169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3">
        <f>IF(AND(AY136=0,(COUNTIF(D136:AT136,"*")+COUNTIF(D136:AT136,"&lt;9")+COUNTIF(CR136:CT136,"*")+COUNTIF(CR136:CT136,"&lt;9")-COUNTIF(D136,служ!$AF$3))&gt;0),0,1)</f>
        <v>1</v>
      </c>
      <c r="AV136" s="163">
        <f t="shared" si="24"/>
        <v>1</v>
      </c>
      <c r="AW136" s="163">
        <f t="shared" si="25"/>
        <v>0</v>
      </c>
      <c r="AX136" s="164">
        <f>IF(OR(F136="",F136=служ!$AF$3),0,1)</f>
        <v>0</v>
      </c>
      <c r="AY136" s="164">
        <f>IF(OR(D136="",D136=служ!$AF$3),0,1)</f>
        <v>0</v>
      </c>
      <c r="AZ136" s="165">
        <f t="shared" si="26"/>
        <v>1</v>
      </c>
      <c r="BA136" s="166">
        <f t="shared" si="17"/>
        <v>1</v>
      </c>
      <c r="BB136" s="166">
        <f>IF(AND(ISBLANK(G136),$AY136=1,BB$510=1,$D136&lt;&gt;служ!$AF$3),0,1)</f>
        <v>1</v>
      </c>
      <c r="BC136" s="166">
        <f>IF(AND(ISBLANK(H136),$AY136=1,BC$510=1,$D136&lt;&gt;служ!$AF$3),0,1)</f>
        <v>1</v>
      </c>
      <c r="BD136" s="166">
        <f>IF(AND(ISBLANK(I136),$AY136=1,BD$510=1,$D136&lt;&gt;служ!$AF$3),0,1)</f>
        <v>1</v>
      </c>
      <c r="BE136" s="166">
        <f>IF(AND(ISBLANK(J136),$AY136=1,BE$510=1,$D136&lt;&gt;служ!$AF$3),0,1)</f>
        <v>1</v>
      </c>
      <c r="BF136" s="166">
        <f>IF(AND(ISBLANK(K136),$AY136=1,BF$510=1,$D136&lt;&gt;служ!$AF$3,J136&lt;&gt;"X"),0,1)</f>
        <v>1</v>
      </c>
      <c r="BG136" s="166">
        <f>IF(AND(ISBLANK(L136),$AY136=1,BG$510=1,$D136&lt;&gt;служ!$AF$3),0,1)</f>
        <v>1</v>
      </c>
      <c r="BH136" s="166">
        <f>IF(AND(ISBLANK(M136),$AY136=1,BH$510=1,$D136&lt;&gt;служ!$AF$3,L136&lt;&gt;"X"),0,1)</f>
        <v>1</v>
      </c>
      <c r="BI136" s="166">
        <f>IF(AND(ISBLANK(N136),$AY136=1,BI$510=1,$D136&lt;&gt;служ!$AF$3),0,1)</f>
        <v>1</v>
      </c>
      <c r="BJ136" s="166">
        <f>IF(AND(ISBLANK(O136),$AY136=1,BJ$510=1,$D136&lt;&gt;служ!$AF$3),0,1)</f>
        <v>1</v>
      </c>
      <c r="BK136" s="166">
        <f>IF(AND(ISBLANK(P136),$AY136=1,BK$510=1,$D136&lt;&gt;служ!$AF$3,OR(N136&lt;&gt;"X",O136&lt;&gt;"X")),0,1)</f>
        <v>1</v>
      </c>
      <c r="BL136" s="166">
        <f>IF(AND(ISBLANK(Q136),$AY136=1,BL$510=1,$D136&lt;&gt;служ!$AF$3),0,1)</f>
        <v>1</v>
      </c>
      <c r="BM136" s="166">
        <f>IF(AND(ISBLANK(R136),$AY136=1,BM$510=1,$D136&lt;&gt;служ!$AF$3,Q136&lt;&gt;"X"),0,1)</f>
        <v>1</v>
      </c>
      <c r="BN136" s="166">
        <f>IF(AND(ISBLANK(S136),$AY136=1,BN$510=1,$D136&lt;&gt;служ!$AF$3),0,1)</f>
        <v>1</v>
      </c>
      <c r="BO136" s="166">
        <f>IF(AND(ISBLANK(T136),$AY136=1,BO$510=1,$D136&lt;&gt;служ!$AF$3),0,1)</f>
        <v>1</v>
      </c>
      <c r="BP136" s="166">
        <f>IF(AND(ISBLANK(U136),$AY136=1,BP$510=1,$D136&lt;&gt;служ!$AF$3,T136&lt;&gt;"X"),0,1)</f>
        <v>1</v>
      </c>
      <c r="BQ136" s="166">
        <f>IF(AND(ISBLANK(V136),$AY136=1,BQ$510=1,$D136&lt;&gt;служ!$AF$3),0,1)</f>
        <v>1</v>
      </c>
      <c r="BR136" s="166">
        <f>IF(AND(ISBLANK(W136),$AY136=1,BR$510=1,$D136&lt;&gt;служ!$AF$3),0,1)</f>
        <v>1</v>
      </c>
      <c r="BS136" s="166">
        <f>IF(AND(ISBLANK(X136),$AY136=1,BS$510=1,$D136&lt;&gt;служ!$AF$3),0,1)</f>
        <v>1</v>
      </c>
      <c r="BT136" s="166">
        <f>IF(AND(ISBLANK(Y136),$AY136=1,BT$510=1,$D136&lt;&gt;служ!$AF$3),0,1)</f>
        <v>1</v>
      </c>
      <c r="BU136" s="166">
        <f>IF(AND(ISBLANK(Z136),$AY136=1,BU$510=1,$D136&lt;&gt;служ!$AF$3),0,1)</f>
        <v>1</v>
      </c>
      <c r="BV136" s="166">
        <f>IF(AND(ISBLANK(AA136),$AY136=1,BV$510=1,$D136&lt;&gt;служ!$AF$3),0,1)</f>
        <v>1</v>
      </c>
      <c r="BW136" s="166">
        <f>IF(AND(ISBLANK(AB136),$AY136=1,BW$510=1,$D136&lt;&gt;служ!$AF$3),0,1)</f>
        <v>1</v>
      </c>
      <c r="BX136" s="166">
        <f>IF(AND(ISBLANK(AC136),$AY136=1,BX$510=1,$D136&lt;&gt;служ!$AF$3),0,1)</f>
        <v>1</v>
      </c>
      <c r="BY136" s="166">
        <f>IF(AND(ISBLANK(AD136),$AY136=1,BY$510=1,$D136&lt;&gt;служ!$AF$3),0,1)</f>
        <v>1</v>
      </c>
      <c r="BZ136" s="166">
        <f>IF(AND(ISBLANK(AE136),$AY136=1,BZ$510=1,$D136&lt;&gt;служ!$AF$3),0,1)</f>
        <v>1</v>
      </c>
      <c r="CA136" s="166">
        <f>IF(AND(ISBLANK(AF136),$AY136=1,CA$510=1,$D136&lt;&gt;служ!$AF$3),0,1)</f>
        <v>1</v>
      </c>
      <c r="CB136" s="166">
        <f>IF(AND(ISBLANK(AG136),$AY136=1,CB$510=1,$D136&lt;&gt;служ!$AF$3),0,1)</f>
        <v>1</v>
      </c>
      <c r="CC136" s="166">
        <f>IF(AND(ISBLANK(AH136),$AY136=1,CC$510=1,$D136&lt;&gt;служ!$AF$3),0,1)</f>
        <v>1</v>
      </c>
      <c r="CD136" s="166">
        <f>IF(AND(ISBLANK(AI136),$AY136=1,CD$510=1,$D136&lt;&gt;служ!$AF$3),0,1)</f>
        <v>1</v>
      </c>
      <c r="CE136" s="166">
        <f>IF(AND(ISBLANK(AJ136),$AY136=1,CE$510=1,$D136&lt;&gt;служ!$AF$3),0,1)</f>
        <v>1</v>
      </c>
      <c r="CF136" s="166">
        <f>IF(AND(ISBLANK(AK136),$AY136=1,CF$510=1,$D136&lt;&gt;служ!$AF$3),0,1)</f>
        <v>1</v>
      </c>
      <c r="CG136" s="166">
        <f>IF(AND(ISBLANK(AL136),$AY136=1,CG$510=1,$D136&lt;&gt;служ!$AF$3),0,1)</f>
        <v>1</v>
      </c>
      <c r="CH136" s="166">
        <f>IF(AND(ISBLANK(AM136),$AY136=1,CH$510=1,$D136&lt;&gt;служ!$AF$3),0,1)</f>
        <v>1</v>
      </c>
      <c r="CI136" s="166">
        <f>IF(AND(ISBLANK(AN136),$AY136=1,CI$510=1,$D136&lt;&gt;служ!$AF$3),0,1)</f>
        <v>1</v>
      </c>
      <c r="CJ136" s="166">
        <f>IF(AND(ISBLANK(AO136),$AY136=1,CJ$510=1,$D136&lt;&gt;служ!$AF$3),0,1)</f>
        <v>1</v>
      </c>
      <c r="CK136" s="166">
        <f>IF(AND(ISBLANK(AP136),$AY136=1,CK$510=1,$D136&lt;&gt;служ!$AF$3),0,1)</f>
        <v>1</v>
      </c>
      <c r="CL136" s="166">
        <f>IF(AND(ISBLANK(AQ136),$AY136=1,CL$510=1,$D136&lt;&gt;служ!$AF$3),0,1)</f>
        <v>1</v>
      </c>
      <c r="CM136" s="166">
        <f>IF(AND(ISBLANK(AR136),$AY136=1,CM$510=1,$D136&lt;&gt;служ!$AF$3),0,1)</f>
        <v>1</v>
      </c>
      <c r="CN136" s="166">
        <f>IF(AND(ISBLANK(AS136),$AY136=1,CN$510=1,$D136&lt;&gt;служ!$AF$3),0,1)</f>
        <v>1</v>
      </c>
      <c r="CO136" s="166">
        <f>IF(AND(ISBLANK(AT136),$AY136=1,CO$510=1,$D136&lt;&gt;служ!$AF$3),0,1)</f>
        <v>1</v>
      </c>
      <c r="CP136" s="2">
        <f t="shared" si="27"/>
        <v>0</v>
      </c>
      <c r="CQ136" s="2">
        <v>1</v>
      </c>
      <c r="CR136" s="161"/>
      <c r="CS136" s="161"/>
      <c r="CT136" s="161"/>
      <c r="CU136" s="167" t="str">
        <f t="shared" si="18"/>
        <v/>
      </c>
      <c r="CV136" s="28">
        <f t="shared" si="19"/>
        <v>1</v>
      </c>
      <c r="CW136" s="28">
        <f t="shared" si="20"/>
        <v>1</v>
      </c>
      <c r="CX136" s="28">
        <f t="shared" si="21"/>
        <v>1</v>
      </c>
      <c r="CY136" s="20">
        <f t="shared" si="22"/>
        <v>1</v>
      </c>
      <c r="CZ136" s="20">
        <f t="shared" si="23"/>
        <v>1</v>
      </c>
    </row>
    <row r="137" spans="2:104" s="20" customFormat="1">
      <c r="B137" s="107">
        <v>128</v>
      </c>
      <c r="C137" s="25">
        <v>6128</v>
      </c>
      <c r="D137" s="108"/>
      <c r="E137" s="168"/>
      <c r="F137" s="169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3">
        <f>IF(AND(AY137=0,(COUNTIF(D137:AT137,"*")+COUNTIF(D137:AT137,"&lt;9")+COUNTIF(CR137:CT137,"*")+COUNTIF(CR137:CT137,"&lt;9")-COUNTIF(D137,служ!$AF$3))&gt;0),0,1)</f>
        <v>1</v>
      </c>
      <c r="AV137" s="163">
        <f t="shared" si="24"/>
        <v>1</v>
      </c>
      <c r="AW137" s="163">
        <f t="shared" si="25"/>
        <v>0</v>
      </c>
      <c r="AX137" s="164">
        <f>IF(OR(F137="",F137=служ!$AF$3),0,1)</f>
        <v>0</v>
      </c>
      <c r="AY137" s="164">
        <f>IF(OR(D137="",D137=служ!$AF$3),0,1)</f>
        <v>0</v>
      </c>
      <c r="AZ137" s="165">
        <f t="shared" si="26"/>
        <v>1</v>
      </c>
      <c r="BA137" s="166">
        <f t="shared" si="17"/>
        <v>1</v>
      </c>
      <c r="BB137" s="166">
        <f>IF(AND(ISBLANK(G137),$AY137=1,BB$510=1,$D137&lt;&gt;служ!$AF$3),0,1)</f>
        <v>1</v>
      </c>
      <c r="BC137" s="166">
        <f>IF(AND(ISBLANK(H137),$AY137=1,BC$510=1,$D137&lt;&gt;служ!$AF$3),0,1)</f>
        <v>1</v>
      </c>
      <c r="BD137" s="166">
        <f>IF(AND(ISBLANK(I137),$AY137=1,BD$510=1,$D137&lt;&gt;служ!$AF$3),0,1)</f>
        <v>1</v>
      </c>
      <c r="BE137" s="166">
        <f>IF(AND(ISBLANK(J137),$AY137=1,BE$510=1,$D137&lt;&gt;служ!$AF$3),0,1)</f>
        <v>1</v>
      </c>
      <c r="BF137" s="166">
        <f>IF(AND(ISBLANK(K137),$AY137=1,BF$510=1,$D137&lt;&gt;служ!$AF$3,J137&lt;&gt;"X"),0,1)</f>
        <v>1</v>
      </c>
      <c r="BG137" s="166">
        <f>IF(AND(ISBLANK(L137),$AY137=1,BG$510=1,$D137&lt;&gt;служ!$AF$3),0,1)</f>
        <v>1</v>
      </c>
      <c r="BH137" s="166">
        <f>IF(AND(ISBLANK(M137),$AY137=1,BH$510=1,$D137&lt;&gt;служ!$AF$3,L137&lt;&gt;"X"),0,1)</f>
        <v>1</v>
      </c>
      <c r="BI137" s="166">
        <f>IF(AND(ISBLANK(N137),$AY137=1,BI$510=1,$D137&lt;&gt;служ!$AF$3),0,1)</f>
        <v>1</v>
      </c>
      <c r="BJ137" s="166">
        <f>IF(AND(ISBLANK(O137),$AY137=1,BJ$510=1,$D137&lt;&gt;служ!$AF$3),0,1)</f>
        <v>1</v>
      </c>
      <c r="BK137" s="166">
        <f>IF(AND(ISBLANK(P137),$AY137=1,BK$510=1,$D137&lt;&gt;служ!$AF$3,OR(N137&lt;&gt;"X",O137&lt;&gt;"X")),0,1)</f>
        <v>1</v>
      </c>
      <c r="BL137" s="166">
        <f>IF(AND(ISBLANK(Q137),$AY137=1,BL$510=1,$D137&lt;&gt;служ!$AF$3),0,1)</f>
        <v>1</v>
      </c>
      <c r="BM137" s="166">
        <f>IF(AND(ISBLANK(R137),$AY137=1,BM$510=1,$D137&lt;&gt;служ!$AF$3,Q137&lt;&gt;"X"),0,1)</f>
        <v>1</v>
      </c>
      <c r="BN137" s="166">
        <f>IF(AND(ISBLANK(S137),$AY137=1,BN$510=1,$D137&lt;&gt;служ!$AF$3),0,1)</f>
        <v>1</v>
      </c>
      <c r="BO137" s="166">
        <f>IF(AND(ISBLANK(T137),$AY137=1,BO$510=1,$D137&lt;&gt;служ!$AF$3),0,1)</f>
        <v>1</v>
      </c>
      <c r="BP137" s="166">
        <f>IF(AND(ISBLANK(U137),$AY137=1,BP$510=1,$D137&lt;&gt;служ!$AF$3,T137&lt;&gt;"X"),0,1)</f>
        <v>1</v>
      </c>
      <c r="BQ137" s="166">
        <f>IF(AND(ISBLANK(V137),$AY137=1,BQ$510=1,$D137&lt;&gt;служ!$AF$3),0,1)</f>
        <v>1</v>
      </c>
      <c r="BR137" s="166">
        <f>IF(AND(ISBLANK(W137),$AY137=1,BR$510=1,$D137&lt;&gt;служ!$AF$3),0,1)</f>
        <v>1</v>
      </c>
      <c r="BS137" s="166">
        <f>IF(AND(ISBLANK(X137),$AY137=1,BS$510=1,$D137&lt;&gt;служ!$AF$3),0,1)</f>
        <v>1</v>
      </c>
      <c r="BT137" s="166">
        <f>IF(AND(ISBLANK(Y137),$AY137=1,BT$510=1,$D137&lt;&gt;служ!$AF$3),0,1)</f>
        <v>1</v>
      </c>
      <c r="BU137" s="166">
        <f>IF(AND(ISBLANK(Z137),$AY137=1,BU$510=1,$D137&lt;&gt;служ!$AF$3),0,1)</f>
        <v>1</v>
      </c>
      <c r="BV137" s="166">
        <f>IF(AND(ISBLANK(AA137),$AY137=1,BV$510=1,$D137&lt;&gt;служ!$AF$3),0,1)</f>
        <v>1</v>
      </c>
      <c r="BW137" s="166">
        <f>IF(AND(ISBLANK(AB137),$AY137=1,BW$510=1,$D137&lt;&gt;служ!$AF$3),0,1)</f>
        <v>1</v>
      </c>
      <c r="BX137" s="166">
        <f>IF(AND(ISBLANK(AC137),$AY137=1,BX$510=1,$D137&lt;&gt;служ!$AF$3),0,1)</f>
        <v>1</v>
      </c>
      <c r="BY137" s="166">
        <f>IF(AND(ISBLANK(AD137),$AY137=1,BY$510=1,$D137&lt;&gt;служ!$AF$3),0,1)</f>
        <v>1</v>
      </c>
      <c r="BZ137" s="166">
        <f>IF(AND(ISBLANK(AE137),$AY137=1,BZ$510=1,$D137&lt;&gt;служ!$AF$3),0,1)</f>
        <v>1</v>
      </c>
      <c r="CA137" s="166">
        <f>IF(AND(ISBLANK(AF137),$AY137=1,CA$510=1,$D137&lt;&gt;служ!$AF$3),0,1)</f>
        <v>1</v>
      </c>
      <c r="CB137" s="166">
        <f>IF(AND(ISBLANK(AG137),$AY137=1,CB$510=1,$D137&lt;&gt;служ!$AF$3),0,1)</f>
        <v>1</v>
      </c>
      <c r="CC137" s="166">
        <f>IF(AND(ISBLANK(AH137),$AY137=1,CC$510=1,$D137&lt;&gt;служ!$AF$3),0,1)</f>
        <v>1</v>
      </c>
      <c r="CD137" s="166">
        <f>IF(AND(ISBLANK(AI137),$AY137=1,CD$510=1,$D137&lt;&gt;служ!$AF$3),0,1)</f>
        <v>1</v>
      </c>
      <c r="CE137" s="166">
        <f>IF(AND(ISBLANK(AJ137),$AY137=1,CE$510=1,$D137&lt;&gt;служ!$AF$3),0,1)</f>
        <v>1</v>
      </c>
      <c r="CF137" s="166">
        <f>IF(AND(ISBLANK(AK137),$AY137=1,CF$510=1,$D137&lt;&gt;служ!$AF$3),0,1)</f>
        <v>1</v>
      </c>
      <c r="CG137" s="166">
        <f>IF(AND(ISBLANK(AL137),$AY137=1,CG$510=1,$D137&lt;&gt;служ!$AF$3),0,1)</f>
        <v>1</v>
      </c>
      <c r="CH137" s="166">
        <f>IF(AND(ISBLANK(AM137),$AY137=1,CH$510=1,$D137&lt;&gt;служ!$AF$3),0,1)</f>
        <v>1</v>
      </c>
      <c r="CI137" s="166">
        <f>IF(AND(ISBLANK(AN137),$AY137=1,CI$510=1,$D137&lt;&gt;служ!$AF$3),0,1)</f>
        <v>1</v>
      </c>
      <c r="CJ137" s="166">
        <f>IF(AND(ISBLANK(AO137),$AY137=1,CJ$510=1,$D137&lt;&gt;служ!$AF$3),0,1)</f>
        <v>1</v>
      </c>
      <c r="CK137" s="166">
        <f>IF(AND(ISBLANK(AP137),$AY137=1,CK$510=1,$D137&lt;&gt;служ!$AF$3),0,1)</f>
        <v>1</v>
      </c>
      <c r="CL137" s="166">
        <f>IF(AND(ISBLANK(AQ137),$AY137=1,CL$510=1,$D137&lt;&gt;служ!$AF$3),0,1)</f>
        <v>1</v>
      </c>
      <c r="CM137" s="166">
        <f>IF(AND(ISBLANK(AR137),$AY137=1,CM$510=1,$D137&lt;&gt;служ!$AF$3),0,1)</f>
        <v>1</v>
      </c>
      <c r="CN137" s="166">
        <f>IF(AND(ISBLANK(AS137),$AY137=1,CN$510=1,$D137&lt;&gt;служ!$AF$3),0,1)</f>
        <v>1</v>
      </c>
      <c r="CO137" s="166">
        <f>IF(AND(ISBLANK(AT137),$AY137=1,CO$510=1,$D137&lt;&gt;служ!$AF$3),0,1)</f>
        <v>1</v>
      </c>
      <c r="CP137" s="2">
        <f t="shared" si="27"/>
        <v>0</v>
      </c>
      <c r="CQ137" s="2">
        <v>1</v>
      </c>
      <c r="CR137" s="161"/>
      <c r="CS137" s="161"/>
      <c r="CT137" s="161"/>
      <c r="CU137" s="167" t="str">
        <f t="shared" si="18"/>
        <v/>
      </c>
      <c r="CV137" s="28">
        <f t="shared" si="19"/>
        <v>1</v>
      </c>
      <c r="CW137" s="28">
        <f t="shared" si="20"/>
        <v>1</v>
      </c>
      <c r="CX137" s="28">
        <f t="shared" si="21"/>
        <v>1</v>
      </c>
      <c r="CY137" s="20">
        <f t="shared" si="22"/>
        <v>1</v>
      </c>
      <c r="CZ137" s="20">
        <f t="shared" si="23"/>
        <v>1</v>
      </c>
    </row>
    <row r="138" spans="2:104" s="20" customFormat="1">
      <c r="B138" s="107">
        <v>129</v>
      </c>
      <c r="C138" s="25">
        <v>6129</v>
      </c>
      <c r="D138" s="108"/>
      <c r="E138" s="168"/>
      <c r="F138" s="169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3">
        <f>IF(AND(AY138=0,(COUNTIF(D138:AT138,"*")+COUNTIF(D138:AT138,"&lt;9")+COUNTIF(CR138:CT138,"*")+COUNTIF(CR138:CT138,"&lt;9")-COUNTIF(D138,служ!$AF$3))&gt;0),0,1)</f>
        <v>1</v>
      </c>
      <c r="AV138" s="163">
        <f t="shared" si="24"/>
        <v>1</v>
      </c>
      <c r="AW138" s="163">
        <f t="shared" si="25"/>
        <v>0</v>
      </c>
      <c r="AX138" s="164">
        <f>IF(OR(F138="",F138=служ!$AF$3),0,1)</f>
        <v>0</v>
      </c>
      <c r="AY138" s="164">
        <f>IF(OR(D138="",D138=служ!$AF$3),0,1)</f>
        <v>0</v>
      </c>
      <c r="AZ138" s="165">
        <f t="shared" si="26"/>
        <v>1</v>
      </c>
      <c r="BA138" s="166">
        <f t="shared" ref="BA138:BA201" si="28">IF(AND(ISBLANK(D138),$AX138=1,BA$510=1),0,1)</f>
        <v>1</v>
      </c>
      <c r="BB138" s="166">
        <f>IF(AND(ISBLANK(G138),$AY138=1,BB$510=1,$D138&lt;&gt;служ!$AF$3),0,1)</f>
        <v>1</v>
      </c>
      <c r="BC138" s="166">
        <f>IF(AND(ISBLANK(H138),$AY138=1,BC$510=1,$D138&lt;&gt;служ!$AF$3),0,1)</f>
        <v>1</v>
      </c>
      <c r="BD138" s="166">
        <f>IF(AND(ISBLANK(I138),$AY138=1,BD$510=1,$D138&lt;&gt;служ!$AF$3),0,1)</f>
        <v>1</v>
      </c>
      <c r="BE138" s="166">
        <f>IF(AND(ISBLANK(J138),$AY138=1,BE$510=1,$D138&lt;&gt;служ!$AF$3),0,1)</f>
        <v>1</v>
      </c>
      <c r="BF138" s="166">
        <f>IF(AND(ISBLANK(K138),$AY138=1,BF$510=1,$D138&lt;&gt;служ!$AF$3,J138&lt;&gt;"X"),0,1)</f>
        <v>1</v>
      </c>
      <c r="BG138" s="166">
        <f>IF(AND(ISBLANK(L138),$AY138=1,BG$510=1,$D138&lt;&gt;служ!$AF$3),0,1)</f>
        <v>1</v>
      </c>
      <c r="BH138" s="166">
        <f>IF(AND(ISBLANK(M138),$AY138=1,BH$510=1,$D138&lt;&gt;служ!$AF$3,L138&lt;&gt;"X"),0,1)</f>
        <v>1</v>
      </c>
      <c r="BI138" s="166">
        <f>IF(AND(ISBLANK(N138),$AY138=1,BI$510=1,$D138&lt;&gt;служ!$AF$3),0,1)</f>
        <v>1</v>
      </c>
      <c r="BJ138" s="166">
        <f>IF(AND(ISBLANK(O138),$AY138=1,BJ$510=1,$D138&lt;&gt;служ!$AF$3),0,1)</f>
        <v>1</v>
      </c>
      <c r="BK138" s="166">
        <f>IF(AND(ISBLANK(P138),$AY138=1,BK$510=1,$D138&lt;&gt;служ!$AF$3,OR(N138&lt;&gt;"X",O138&lt;&gt;"X")),0,1)</f>
        <v>1</v>
      </c>
      <c r="BL138" s="166">
        <f>IF(AND(ISBLANK(Q138),$AY138=1,BL$510=1,$D138&lt;&gt;служ!$AF$3),0,1)</f>
        <v>1</v>
      </c>
      <c r="BM138" s="166">
        <f>IF(AND(ISBLANK(R138),$AY138=1,BM$510=1,$D138&lt;&gt;служ!$AF$3,Q138&lt;&gt;"X"),0,1)</f>
        <v>1</v>
      </c>
      <c r="BN138" s="166">
        <f>IF(AND(ISBLANK(S138),$AY138=1,BN$510=1,$D138&lt;&gt;служ!$AF$3),0,1)</f>
        <v>1</v>
      </c>
      <c r="BO138" s="166">
        <f>IF(AND(ISBLANK(T138),$AY138=1,BO$510=1,$D138&lt;&gt;служ!$AF$3),0,1)</f>
        <v>1</v>
      </c>
      <c r="BP138" s="166">
        <f>IF(AND(ISBLANK(U138),$AY138=1,BP$510=1,$D138&lt;&gt;служ!$AF$3,T138&lt;&gt;"X"),0,1)</f>
        <v>1</v>
      </c>
      <c r="BQ138" s="166">
        <f>IF(AND(ISBLANK(V138),$AY138=1,BQ$510=1,$D138&lt;&gt;служ!$AF$3),0,1)</f>
        <v>1</v>
      </c>
      <c r="BR138" s="166">
        <f>IF(AND(ISBLANK(W138),$AY138=1,BR$510=1,$D138&lt;&gt;служ!$AF$3),0,1)</f>
        <v>1</v>
      </c>
      <c r="BS138" s="166">
        <f>IF(AND(ISBLANK(X138),$AY138=1,BS$510=1,$D138&lt;&gt;служ!$AF$3),0,1)</f>
        <v>1</v>
      </c>
      <c r="BT138" s="166">
        <f>IF(AND(ISBLANK(Y138),$AY138=1,BT$510=1,$D138&lt;&gt;служ!$AF$3),0,1)</f>
        <v>1</v>
      </c>
      <c r="BU138" s="166">
        <f>IF(AND(ISBLANK(Z138),$AY138=1,BU$510=1,$D138&lt;&gt;служ!$AF$3),0,1)</f>
        <v>1</v>
      </c>
      <c r="BV138" s="166">
        <f>IF(AND(ISBLANK(AA138),$AY138=1,BV$510=1,$D138&lt;&gt;служ!$AF$3),0,1)</f>
        <v>1</v>
      </c>
      <c r="BW138" s="166">
        <f>IF(AND(ISBLANK(AB138),$AY138=1,BW$510=1,$D138&lt;&gt;служ!$AF$3),0,1)</f>
        <v>1</v>
      </c>
      <c r="BX138" s="166">
        <f>IF(AND(ISBLANK(AC138),$AY138=1,BX$510=1,$D138&lt;&gt;служ!$AF$3),0,1)</f>
        <v>1</v>
      </c>
      <c r="BY138" s="166">
        <f>IF(AND(ISBLANK(AD138),$AY138=1,BY$510=1,$D138&lt;&gt;служ!$AF$3),0,1)</f>
        <v>1</v>
      </c>
      <c r="BZ138" s="166">
        <f>IF(AND(ISBLANK(AE138),$AY138=1,BZ$510=1,$D138&lt;&gt;служ!$AF$3),0,1)</f>
        <v>1</v>
      </c>
      <c r="CA138" s="166">
        <f>IF(AND(ISBLANK(AF138),$AY138=1,CA$510=1,$D138&lt;&gt;служ!$AF$3),0,1)</f>
        <v>1</v>
      </c>
      <c r="CB138" s="166">
        <f>IF(AND(ISBLANK(AG138),$AY138=1,CB$510=1,$D138&lt;&gt;служ!$AF$3),0,1)</f>
        <v>1</v>
      </c>
      <c r="CC138" s="166">
        <f>IF(AND(ISBLANK(AH138),$AY138=1,CC$510=1,$D138&lt;&gt;служ!$AF$3),0,1)</f>
        <v>1</v>
      </c>
      <c r="CD138" s="166">
        <f>IF(AND(ISBLANK(AI138),$AY138=1,CD$510=1,$D138&lt;&gt;служ!$AF$3),0,1)</f>
        <v>1</v>
      </c>
      <c r="CE138" s="166">
        <f>IF(AND(ISBLANK(AJ138),$AY138=1,CE$510=1,$D138&lt;&gt;служ!$AF$3),0,1)</f>
        <v>1</v>
      </c>
      <c r="CF138" s="166">
        <f>IF(AND(ISBLANK(AK138),$AY138=1,CF$510=1,$D138&lt;&gt;служ!$AF$3),0,1)</f>
        <v>1</v>
      </c>
      <c r="CG138" s="166">
        <f>IF(AND(ISBLANK(AL138),$AY138=1,CG$510=1,$D138&lt;&gt;служ!$AF$3),0,1)</f>
        <v>1</v>
      </c>
      <c r="CH138" s="166">
        <f>IF(AND(ISBLANK(AM138),$AY138=1,CH$510=1,$D138&lt;&gt;служ!$AF$3),0,1)</f>
        <v>1</v>
      </c>
      <c r="CI138" s="166">
        <f>IF(AND(ISBLANK(AN138),$AY138=1,CI$510=1,$D138&lt;&gt;служ!$AF$3),0,1)</f>
        <v>1</v>
      </c>
      <c r="CJ138" s="166">
        <f>IF(AND(ISBLANK(AO138),$AY138=1,CJ$510=1,$D138&lt;&gt;служ!$AF$3),0,1)</f>
        <v>1</v>
      </c>
      <c r="CK138" s="166">
        <f>IF(AND(ISBLANK(AP138),$AY138=1,CK$510=1,$D138&lt;&gt;служ!$AF$3),0,1)</f>
        <v>1</v>
      </c>
      <c r="CL138" s="166">
        <f>IF(AND(ISBLANK(AQ138),$AY138=1,CL$510=1,$D138&lt;&gt;служ!$AF$3),0,1)</f>
        <v>1</v>
      </c>
      <c r="CM138" s="166">
        <f>IF(AND(ISBLANK(AR138),$AY138=1,CM$510=1,$D138&lt;&gt;служ!$AF$3),0,1)</f>
        <v>1</v>
      </c>
      <c r="CN138" s="166">
        <f>IF(AND(ISBLANK(AS138),$AY138=1,CN$510=1,$D138&lt;&gt;служ!$AF$3),0,1)</f>
        <v>1</v>
      </c>
      <c r="CO138" s="166">
        <f>IF(AND(ISBLANK(AT138),$AY138=1,CO$510=1,$D138&lt;&gt;служ!$AF$3),0,1)</f>
        <v>1</v>
      </c>
      <c r="CP138" s="2">
        <f t="shared" si="27"/>
        <v>0</v>
      </c>
      <c r="CQ138" s="2">
        <v>1</v>
      </c>
      <c r="CR138" s="161"/>
      <c r="CS138" s="161"/>
      <c r="CT138" s="161"/>
      <c r="CU138" s="167" t="str">
        <f t="shared" si="18"/>
        <v/>
      </c>
      <c r="CV138" s="28">
        <f t="shared" si="19"/>
        <v>1</v>
      </c>
      <c r="CW138" s="28">
        <f t="shared" si="20"/>
        <v>1</v>
      </c>
      <c r="CX138" s="28">
        <f t="shared" si="21"/>
        <v>1</v>
      </c>
      <c r="CY138" s="20">
        <f t="shared" si="22"/>
        <v>1</v>
      </c>
      <c r="CZ138" s="20">
        <f t="shared" si="23"/>
        <v>1</v>
      </c>
    </row>
    <row r="139" spans="2:104" s="20" customFormat="1">
      <c r="B139" s="107">
        <v>130</v>
      </c>
      <c r="C139" s="25">
        <v>6130</v>
      </c>
      <c r="D139" s="108"/>
      <c r="E139" s="168"/>
      <c r="F139" s="169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  <c r="AU139" s="163">
        <f>IF(AND(AY139=0,(COUNTIF(D139:AT139,"*")+COUNTIF(D139:AT139,"&lt;9")+COUNTIF(CR139:CT139,"*")+COUNTIF(CR139:CT139,"&lt;9")-COUNTIF(D139,служ!$AF$3))&gt;0),0,1)</f>
        <v>1</v>
      </c>
      <c r="AV139" s="163">
        <f t="shared" si="24"/>
        <v>1</v>
      </c>
      <c r="AW139" s="163">
        <f t="shared" si="25"/>
        <v>0</v>
      </c>
      <c r="AX139" s="164">
        <f>IF(OR(F139="",F139=служ!$AF$3),0,1)</f>
        <v>0</v>
      </c>
      <c r="AY139" s="164">
        <f>IF(OR(D139="",D139=служ!$AF$3),0,1)</f>
        <v>0</v>
      </c>
      <c r="AZ139" s="165">
        <f t="shared" si="26"/>
        <v>1</v>
      </c>
      <c r="BA139" s="166">
        <f t="shared" si="28"/>
        <v>1</v>
      </c>
      <c r="BB139" s="166">
        <f>IF(AND(ISBLANK(G139),$AY139=1,BB$510=1,$D139&lt;&gt;служ!$AF$3),0,1)</f>
        <v>1</v>
      </c>
      <c r="BC139" s="166">
        <f>IF(AND(ISBLANK(H139),$AY139=1,BC$510=1,$D139&lt;&gt;служ!$AF$3),0,1)</f>
        <v>1</v>
      </c>
      <c r="BD139" s="166">
        <f>IF(AND(ISBLANK(I139),$AY139=1,BD$510=1,$D139&lt;&gt;служ!$AF$3),0,1)</f>
        <v>1</v>
      </c>
      <c r="BE139" s="166">
        <f>IF(AND(ISBLANK(J139),$AY139=1,BE$510=1,$D139&lt;&gt;служ!$AF$3),0,1)</f>
        <v>1</v>
      </c>
      <c r="BF139" s="166">
        <f>IF(AND(ISBLANK(K139),$AY139=1,BF$510=1,$D139&lt;&gt;служ!$AF$3,J139&lt;&gt;"X"),0,1)</f>
        <v>1</v>
      </c>
      <c r="BG139" s="166">
        <f>IF(AND(ISBLANK(L139),$AY139=1,BG$510=1,$D139&lt;&gt;служ!$AF$3),0,1)</f>
        <v>1</v>
      </c>
      <c r="BH139" s="166">
        <f>IF(AND(ISBLANK(M139),$AY139=1,BH$510=1,$D139&lt;&gt;служ!$AF$3,L139&lt;&gt;"X"),0,1)</f>
        <v>1</v>
      </c>
      <c r="BI139" s="166">
        <f>IF(AND(ISBLANK(N139),$AY139=1,BI$510=1,$D139&lt;&gt;служ!$AF$3),0,1)</f>
        <v>1</v>
      </c>
      <c r="BJ139" s="166">
        <f>IF(AND(ISBLANK(O139),$AY139=1,BJ$510=1,$D139&lt;&gt;служ!$AF$3),0,1)</f>
        <v>1</v>
      </c>
      <c r="BK139" s="166">
        <f>IF(AND(ISBLANK(P139),$AY139=1,BK$510=1,$D139&lt;&gt;служ!$AF$3,OR(N139&lt;&gt;"X",O139&lt;&gt;"X")),0,1)</f>
        <v>1</v>
      </c>
      <c r="BL139" s="166">
        <f>IF(AND(ISBLANK(Q139),$AY139=1,BL$510=1,$D139&lt;&gt;служ!$AF$3),0,1)</f>
        <v>1</v>
      </c>
      <c r="BM139" s="166">
        <f>IF(AND(ISBLANK(R139),$AY139=1,BM$510=1,$D139&lt;&gt;служ!$AF$3,Q139&lt;&gt;"X"),0,1)</f>
        <v>1</v>
      </c>
      <c r="BN139" s="166">
        <f>IF(AND(ISBLANK(S139),$AY139=1,BN$510=1,$D139&lt;&gt;служ!$AF$3),0,1)</f>
        <v>1</v>
      </c>
      <c r="BO139" s="166">
        <f>IF(AND(ISBLANK(T139),$AY139=1,BO$510=1,$D139&lt;&gt;служ!$AF$3),0,1)</f>
        <v>1</v>
      </c>
      <c r="BP139" s="166">
        <f>IF(AND(ISBLANK(U139),$AY139=1,BP$510=1,$D139&lt;&gt;служ!$AF$3,T139&lt;&gt;"X"),0,1)</f>
        <v>1</v>
      </c>
      <c r="BQ139" s="166">
        <f>IF(AND(ISBLANK(V139),$AY139=1,BQ$510=1,$D139&lt;&gt;служ!$AF$3),0,1)</f>
        <v>1</v>
      </c>
      <c r="BR139" s="166">
        <f>IF(AND(ISBLANK(W139),$AY139=1,BR$510=1,$D139&lt;&gt;служ!$AF$3),0,1)</f>
        <v>1</v>
      </c>
      <c r="BS139" s="166">
        <f>IF(AND(ISBLANK(X139),$AY139=1,BS$510=1,$D139&lt;&gt;служ!$AF$3),0,1)</f>
        <v>1</v>
      </c>
      <c r="BT139" s="166">
        <f>IF(AND(ISBLANK(Y139),$AY139=1,BT$510=1,$D139&lt;&gt;служ!$AF$3),0,1)</f>
        <v>1</v>
      </c>
      <c r="BU139" s="166">
        <f>IF(AND(ISBLANK(Z139),$AY139=1,BU$510=1,$D139&lt;&gt;служ!$AF$3),0,1)</f>
        <v>1</v>
      </c>
      <c r="BV139" s="166">
        <f>IF(AND(ISBLANK(AA139),$AY139=1,BV$510=1,$D139&lt;&gt;служ!$AF$3),0,1)</f>
        <v>1</v>
      </c>
      <c r="BW139" s="166">
        <f>IF(AND(ISBLANK(AB139),$AY139=1,BW$510=1,$D139&lt;&gt;служ!$AF$3),0,1)</f>
        <v>1</v>
      </c>
      <c r="BX139" s="166">
        <f>IF(AND(ISBLANK(AC139),$AY139=1,BX$510=1,$D139&lt;&gt;служ!$AF$3),0,1)</f>
        <v>1</v>
      </c>
      <c r="BY139" s="166">
        <f>IF(AND(ISBLANK(AD139),$AY139=1,BY$510=1,$D139&lt;&gt;служ!$AF$3),0,1)</f>
        <v>1</v>
      </c>
      <c r="BZ139" s="166">
        <f>IF(AND(ISBLANK(AE139),$AY139=1,BZ$510=1,$D139&lt;&gt;служ!$AF$3),0,1)</f>
        <v>1</v>
      </c>
      <c r="CA139" s="166">
        <f>IF(AND(ISBLANK(AF139),$AY139=1,CA$510=1,$D139&lt;&gt;служ!$AF$3),0,1)</f>
        <v>1</v>
      </c>
      <c r="CB139" s="166">
        <f>IF(AND(ISBLANK(AG139),$AY139=1,CB$510=1,$D139&lt;&gt;служ!$AF$3),0,1)</f>
        <v>1</v>
      </c>
      <c r="CC139" s="166">
        <f>IF(AND(ISBLANK(AH139),$AY139=1,CC$510=1,$D139&lt;&gt;служ!$AF$3),0,1)</f>
        <v>1</v>
      </c>
      <c r="CD139" s="166">
        <f>IF(AND(ISBLANK(AI139),$AY139=1,CD$510=1,$D139&lt;&gt;служ!$AF$3),0,1)</f>
        <v>1</v>
      </c>
      <c r="CE139" s="166">
        <f>IF(AND(ISBLANK(AJ139),$AY139=1,CE$510=1,$D139&lt;&gt;служ!$AF$3),0,1)</f>
        <v>1</v>
      </c>
      <c r="CF139" s="166">
        <f>IF(AND(ISBLANK(AK139),$AY139=1,CF$510=1,$D139&lt;&gt;служ!$AF$3),0,1)</f>
        <v>1</v>
      </c>
      <c r="CG139" s="166">
        <f>IF(AND(ISBLANK(AL139),$AY139=1,CG$510=1,$D139&lt;&gt;служ!$AF$3),0,1)</f>
        <v>1</v>
      </c>
      <c r="CH139" s="166">
        <f>IF(AND(ISBLANK(AM139),$AY139=1,CH$510=1,$D139&lt;&gt;служ!$AF$3),0,1)</f>
        <v>1</v>
      </c>
      <c r="CI139" s="166">
        <f>IF(AND(ISBLANK(AN139),$AY139=1,CI$510=1,$D139&lt;&gt;служ!$AF$3),0,1)</f>
        <v>1</v>
      </c>
      <c r="CJ139" s="166">
        <f>IF(AND(ISBLANK(AO139),$AY139=1,CJ$510=1,$D139&lt;&gt;служ!$AF$3),0,1)</f>
        <v>1</v>
      </c>
      <c r="CK139" s="166">
        <f>IF(AND(ISBLANK(AP139),$AY139=1,CK$510=1,$D139&lt;&gt;служ!$AF$3),0,1)</f>
        <v>1</v>
      </c>
      <c r="CL139" s="166">
        <f>IF(AND(ISBLANK(AQ139),$AY139=1,CL$510=1,$D139&lt;&gt;служ!$AF$3),0,1)</f>
        <v>1</v>
      </c>
      <c r="CM139" s="166">
        <f>IF(AND(ISBLANK(AR139),$AY139=1,CM$510=1,$D139&lt;&gt;служ!$AF$3),0,1)</f>
        <v>1</v>
      </c>
      <c r="CN139" s="166">
        <f>IF(AND(ISBLANK(AS139),$AY139=1,CN$510=1,$D139&lt;&gt;служ!$AF$3),0,1)</f>
        <v>1</v>
      </c>
      <c r="CO139" s="166">
        <f>IF(AND(ISBLANK(AT139),$AY139=1,CO$510=1,$D139&lt;&gt;служ!$AF$3),0,1)</f>
        <v>1</v>
      </c>
      <c r="CP139" s="2">
        <f t="shared" si="27"/>
        <v>0</v>
      </c>
      <c r="CQ139" s="2">
        <v>1</v>
      </c>
      <c r="CR139" s="161"/>
      <c r="CS139" s="161"/>
      <c r="CT139" s="161"/>
      <c r="CU139" s="167" t="str">
        <f t="shared" ref="CU139:CU202" si="29">IF(AND(AX139=1,AY139=1),SUM(G139:AT139),IF(AY139=1,SUM(G139:AT139),IF(AX139=1,SUM(Y139:AC139),"")))</f>
        <v/>
      </c>
      <c r="CV139" s="28">
        <f t="shared" ref="CV139:CV202" si="30">IF(AND(ISBLANK(CR139),OR(AX139=1,AY139=1)),0,1)</f>
        <v>1</v>
      </c>
      <c r="CW139" s="28">
        <f t="shared" ref="CW139:CW202" si="31">IF(AND(ISBLANK(CS139),OR(AX139=1,AY139=1)),0,1)</f>
        <v>1</v>
      </c>
      <c r="CX139" s="28">
        <f t="shared" ref="CX139:CX202" si="32">IF(AND(ISBLANK(CT139),OR(AX139=1,AY139=1)),0,1)</f>
        <v>1</v>
      </c>
      <c r="CY139" s="20">
        <f t="shared" ref="CY139:CY202" si="33">IF(AND(CP139=0,(COUNTIF(G139:X139,"*")+COUNTIF(G139:X139,"&lt;9"))&gt;0),0,1)</f>
        <v>1</v>
      </c>
      <c r="CZ139" s="20">
        <f t="shared" ref="CZ139:CZ202" si="34">IF(AND(CQ139=0,(COUNTIF(Y139:AC139,"*")+COUNTIF(Y139:AC139,"&lt;9"))&gt;0),0,1)</f>
        <v>1</v>
      </c>
    </row>
    <row r="140" spans="2:104" s="20" customFormat="1">
      <c r="B140" s="107">
        <v>131</v>
      </c>
      <c r="C140" s="25">
        <v>6131</v>
      </c>
      <c r="D140" s="108"/>
      <c r="E140" s="168"/>
      <c r="F140" s="169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3">
        <f>IF(AND(AY140=0,(COUNTIF(D140:AT140,"*")+COUNTIF(D140:AT140,"&lt;9")+COUNTIF(CR140:CT140,"*")+COUNTIF(CR140:CT140,"&lt;9")-COUNTIF(D140,служ!$AF$3))&gt;0),0,1)</f>
        <v>1</v>
      </c>
      <c r="AV140" s="163">
        <f t="shared" si="24"/>
        <v>1</v>
      </c>
      <c r="AW140" s="163">
        <f t="shared" si="25"/>
        <v>0</v>
      </c>
      <c r="AX140" s="164">
        <f>IF(OR(F140="",F140=служ!$AF$3),0,1)</f>
        <v>0</v>
      </c>
      <c r="AY140" s="164">
        <f>IF(OR(D140="",D140=служ!$AF$3),0,1)</f>
        <v>0</v>
      </c>
      <c r="AZ140" s="165">
        <f t="shared" si="26"/>
        <v>1</v>
      </c>
      <c r="BA140" s="166">
        <f t="shared" si="28"/>
        <v>1</v>
      </c>
      <c r="BB140" s="166">
        <f>IF(AND(ISBLANK(G140),$AY140=1,BB$510=1,$D140&lt;&gt;служ!$AF$3),0,1)</f>
        <v>1</v>
      </c>
      <c r="BC140" s="166">
        <f>IF(AND(ISBLANK(H140),$AY140=1,BC$510=1,$D140&lt;&gt;служ!$AF$3),0,1)</f>
        <v>1</v>
      </c>
      <c r="BD140" s="166">
        <f>IF(AND(ISBLANK(I140),$AY140=1,BD$510=1,$D140&lt;&gt;служ!$AF$3),0,1)</f>
        <v>1</v>
      </c>
      <c r="BE140" s="166">
        <f>IF(AND(ISBLANK(J140),$AY140=1,BE$510=1,$D140&lt;&gt;служ!$AF$3),0,1)</f>
        <v>1</v>
      </c>
      <c r="BF140" s="166">
        <f>IF(AND(ISBLANK(K140),$AY140=1,BF$510=1,$D140&lt;&gt;служ!$AF$3,J140&lt;&gt;"X"),0,1)</f>
        <v>1</v>
      </c>
      <c r="BG140" s="166">
        <f>IF(AND(ISBLANK(L140),$AY140=1,BG$510=1,$D140&lt;&gt;служ!$AF$3),0,1)</f>
        <v>1</v>
      </c>
      <c r="BH140" s="166">
        <f>IF(AND(ISBLANK(M140),$AY140=1,BH$510=1,$D140&lt;&gt;служ!$AF$3,L140&lt;&gt;"X"),0,1)</f>
        <v>1</v>
      </c>
      <c r="BI140" s="166">
        <f>IF(AND(ISBLANK(N140),$AY140=1,BI$510=1,$D140&lt;&gt;служ!$AF$3),0,1)</f>
        <v>1</v>
      </c>
      <c r="BJ140" s="166">
        <f>IF(AND(ISBLANK(O140),$AY140=1,BJ$510=1,$D140&lt;&gt;служ!$AF$3),0,1)</f>
        <v>1</v>
      </c>
      <c r="BK140" s="166">
        <f>IF(AND(ISBLANK(P140),$AY140=1,BK$510=1,$D140&lt;&gt;служ!$AF$3,OR(N140&lt;&gt;"X",O140&lt;&gt;"X")),0,1)</f>
        <v>1</v>
      </c>
      <c r="BL140" s="166">
        <f>IF(AND(ISBLANK(Q140),$AY140=1,BL$510=1,$D140&lt;&gt;служ!$AF$3),0,1)</f>
        <v>1</v>
      </c>
      <c r="BM140" s="166">
        <f>IF(AND(ISBLANK(R140),$AY140=1,BM$510=1,$D140&lt;&gt;служ!$AF$3,Q140&lt;&gt;"X"),0,1)</f>
        <v>1</v>
      </c>
      <c r="BN140" s="166">
        <f>IF(AND(ISBLANK(S140),$AY140=1,BN$510=1,$D140&lt;&gt;служ!$AF$3),0,1)</f>
        <v>1</v>
      </c>
      <c r="BO140" s="166">
        <f>IF(AND(ISBLANK(T140),$AY140=1,BO$510=1,$D140&lt;&gt;служ!$AF$3),0,1)</f>
        <v>1</v>
      </c>
      <c r="BP140" s="166">
        <f>IF(AND(ISBLANK(U140),$AY140=1,BP$510=1,$D140&lt;&gt;служ!$AF$3,T140&lt;&gt;"X"),0,1)</f>
        <v>1</v>
      </c>
      <c r="BQ140" s="166">
        <f>IF(AND(ISBLANK(V140),$AY140=1,BQ$510=1,$D140&lt;&gt;служ!$AF$3),0,1)</f>
        <v>1</v>
      </c>
      <c r="BR140" s="166">
        <f>IF(AND(ISBLANK(W140),$AY140=1,BR$510=1,$D140&lt;&gt;служ!$AF$3),0,1)</f>
        <v>1</v>
      </c>
      <c r="BS140" s="166">
        <f>IF(AND(ISBLANK(X140),$AY140=1,BS$510=1,$D140&lt;&gt;служ!$AF$3),0,1)</f>
        <v>1</v>
      </c>
      <c r="BT140" s="166">
        <f>IF(AND(ISBLANK(Y140),$AY140=1,BT$510=1,$D140&lt;&gt;служ!$AF$3),0,1)</f>
        <v>1</v>
      </c>
      <c r="BU140" s="166">
        <f>IF(AND(ISBLANK(Z140),$AY140=1,BU$510=1,$D140&lt;&gt;служ!$AF$3),0,1)</f>
        <v>1</v>
      </c>
      <c r="BV140" s="166">
        <f>IF(AND(ISBLANK(AA140),$AY140=1,BV$510=1,$D140&lt;&gt;служ!$AF$3),0,1)</f>
        <v>1</v>
      </c>
      <c r="BW140" s="166">
        <f>IF(AND(ISBLANK(AB140),$AY140=1,BW$510=1,$D140&lt;&gt;служ!$AF$3),0,1)</f>
        <v>1</v>
      </c>
      <c r="BX140" s="166">
        <f>IF(AND(ISBLANK(AC140),$AY140=1,BX$510=1,$D140&lt;&gt;служ!$AF$3),0,1)</f>
        <v>1</v>
      </c>
      <c r="BY140" s="166">
        <f>IF(AND(ISBLANK(AD140),$AY140=1,BY$510=1,$D140&lt;&gt;служ!$AF$3),0,1)</f>
        <v>1</v>
      </c>
      <c r="BZ140" s="166">
        <f>IF(AND(ISBLANK(AE140),$AY140=1,BZ$510=1,$D140&lt;&gt;служ!$AF$3),0,1)</f>
        <v>1</v>
      </c>
      <c r="CA140" s="166">
        <f>IF(AND(ISBLANK(AF140),$AY140=1,CA$510=1,$D140&lt;&gt;служ!$AF$3),0,1)</f>
        <v>1</v>
      </c>
      <c r="CB140" s="166">
        <f>IF(AND(ISBLANK(AG140),$AY140=1,CB$510=1,$D140&lt;&gt;служ!$AF$3),0,1)</f>
        <v>1</v>
      </c>
      <c r="CC140" s="166">
        <f>IF(AND(ISBLANK(AH140),$AY140=1,CC$510=1,$D140&lt;&gt;служ!$AF$3),0,1)</f>
        <v>1</v>
      </c>
      <c r="CD140" s="166">
        <f>IF(AND(ISBLANK(AI140),$AY140=1,CD$510=1,$D140&lt;&gt;служ!$AF$3),0,1)</f>
        <v>1</v>
      </c>
      <c r="CE140" s="166">
        <f>IF(AND(ISBLANK(AJ140),$AY140=1,CE$510=1,$D140&lt;&gt;служ!$AF$3),0,1)</f>
        <v>1</v>
      </c>
      <c r="CF140" s="166">
        <f>IF(AND(ISBLANK(AK140),$AY140=1,CF$510=1,$D140&lt;&gt;служ!$AF$3),0,1)</f>
        <v>1</v>
      </c>
      <c r="CG140" s="166">
        <f>IF(AND(ISBLANK(AL140),$AY140=1,CG$510=1,$D140&lt;&gt;служ!$AF$3),0,1)</f>
        <v>1</v>
      </c>
      <c r="CH140" s="166">
        <f>IF(AND(ISBLANK(AM140),$AY140=1,CH$510=1,$D140&lt;&gt;служ!$AF$3),0,1)</f>
        <v>1</v>
      </c>
      <c r="CI140" s="166">
        <f>IF(AND(ISBLANK(AN140),$AY140=1,CI$510=1,$D140&lt;&gt;служ!$AF$3),0,1)</f>
        <v>1</v>
      </c>
      <c r="CJ140" s="166">
        <f>IF(AND(ISBLANK(AO140),$AY140=1,CJ$510=1,$D140&lt;&gt;служ!$AF$3),0,1)</f>
        <v>1</v>
      </c>
      <c r="CK140" s="166">
        <f>IF(AND(ISBLANK(AP140),$AY140=1,CK$510=1,$D140&lt;&gt;служ!$AF$3),0,1)</f>
        <v>1</v>
      </c>
      <c r="CL140" s="166">
        <f>IF(AND(ISBLANK(AQ140),$AY140=1,CL$510=1,$D140&lt;&gt;служ!$AF$3),0,1)</f>
        <v>1</v>
      </c>
      <c r="CM140" s="166">
        <f>IF(AND(ISBLANK(AR140),$AY140=1,CM$510=1,$D140&lt;&gt;служ!$AF$3),0,1)</f>
        <v>1</v>
      </c>
      <c r="CN140" s="166">
        <f>IF(AND(ISBLANK(AS140),$AY140=1,CN$510=1,$D140&lt;&gt;служ!$AF$3),0,1)</f>
        <v>1</v>
      </c>
      <c r="CO140" s="166">
        <f>IF(AND(ISBLANK(AT140),$AY140=1,CO$510=1,$D140&lt;&gt;служ!$AF$3),0,1)</f>
        <v>1</v>
      </c>
      <c r="CP140" s="2">
        <f t="shared" si="27"/>
        <v>0</v>
      </c>
      <c r="CQ140" s="2">
        <v>1</v>
      </c>
      <c r="CR140" s="161"/>
      <c r="CS140" s="161"/>
      <c r="CT140" s="161"/>
      <c r="CU140" s="167" t="str">
        <f t="shared" si="29"/>
        <v/>
      </c>
      <c r="CV140" s="28">
        <f t="shared" si="30"/>
        <v>1</v>
      </c>
      <c r="CW140" s="28">
        <f t="shared" si="31"/>
        <v>1</v>
      </c>
      <c r="CX140" s="28">
        <f t="shared" si="32"/>
        <v>1</v>
      </c>
      <c r="CY140" s="20">
        <f t="shared" si="33"/>
        <v>1</v>
      </c>
      <c r="CZ140" s="20">
        <f t="shared" si="34"/>
        <v>1</v>
      </c>
    </row>
    <row r="141" spans="2:104" s="20" customFormat="1">
      <c r="B141" s="107">
        <v>132</v>
      </c>
      <c r="C141" s="25">
        <v>6132</v>
      </c>
      <c r="D141" s="108"/>
      <c r="E141" s="168"/>
      <c r="F141" s="169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  <c r="AH141" s="162"/>
      <c r="AI141" s="162"/>
      <c r="AJ141" s="162"/>
      <c r="AK141" s="162"/>
      <c r="AL141" s="162"/>
      <c r="AM141" s="162"/>
      <c r="AN141" s="162"/>
      <c r="AO141" s="162"/>
      <c r="AP141" s="162"/>
      <c r="AQ141" s="162"/>
      <c r="AR141" s="162"/>
      <c r="AS141" s="162"/>
      <c r="AT141" s="162"/>
      <c r="AU141" s="163">
        <f>IF(AND(AY141=0,(COUNTIF(D141:AT141,"*")+COUNTIF(D141:AT141,"&lt;9")+COUNTIF(CR141:CT141,"*")+COUNTIF(CR141:CT141,"&lt;9")-COUNTIF(D141,служ!$AF$3))&gt;0),0,1)</f>
        <v>1</v>
      </c>
      <c r="AV141" s="163">
        <f t="shared" si="24"/>
        <v>1</v>
      </c>
      <c r="AW141" s="163">
        <f t="shared" si="25"/>
        <v>0</v>
      </c>
      <c r="AX141" s="164">
        <f>IF(OR(F141="",F141=служ!$AF$3),0,1)</f>
        <v>0</v>
      </c>
      <c r="AY141" s="164">
        <f>IF(OR(D141="",D141=служ!$AF$3),0,1)</f>
        <v>0</v>
      </c>
      <c r="AZ141" s="165">
        <f t="shared" si="26"/>
        <v>1</v>
      </c>
      <c r="BA141" s="166">
        <f t="shared" si="28"/>
        <v>1</v>
      </c>
      <c r="BB141" s="166">
        <f>IF(AND(ISBLANK(G141),$AY141=1,BB$510=1,$D141&lt;&gt;служ!$AF$3),0,1)</f>
        <v>1</v>
      </c>
      <c r="BC141" s="166">
        <f>IF(AND(ISBLANK(H141),$AY141=1,BC$510=1,$D141&lt;&gt;служ!$AF$3),0,1)</f>
        <v>1</v>
      </c>
      <c r="BD141" s="166">
        <f>IF(AND(ISBLANK(I141),$AY141=1,BD$510=1,$D141&lt;&gt;служ!$AF$3),0,1)</f>
        <v>1</v>
      </c>
      <c r="BE141" s="166">
        <f>IF(AND(ISBLANK(J141),$AY141=1,BE$510=1,$D141&lt;&gt;служ!$AF$3),0,1)</f>
        <v>1</v>
      </c>
      <c r="BF141" s="166">
        <f>IF(AND(ISBLANK(K141),$AY141=1,BF$510=1,$D141&lt;&gt;служ!$AF$3,J141&lt;&gt;"X"),0,1)</f>
        <v>1</v>
      </c>
      <c r="BG141" s="166">
        <f>IF(AND(ISBLANK(L141),$AY141=1,BG$510=1,$D141&lt;&gt;служ!$AF$3),0,1)</f>
        <v>1</v>
      </c>
      <c r="BH141" s="166">
        <f>IF(AND(ISBLANK(M141),$AY141=1,BH$510=1,$D141&lt;&gt;служ!$AF$3,L141&lt;&gt;"X"),0,1)</f>
        <v>1</v>
      </c>
      <c r="BI141" s="166">
        <f>IF(AND(ISBLANK(N141),$AY141=1,BI$510=1,$D141&lt;&gt;служ!$AF$3),0,1)</f>
        <v>1</v>
      </c>
      <c r="BJ141" s="166">
        <f>IF(AND(ISBLANK(O141),$AY141=1,BJ$510=1,$D141&lt;&gt;служ!$AF$3),0,1)</f>
        <v>1</v>
      </c>
      <c r="BK141" s="166">
        <f>IF(AND(ISBLANK(P141),$AY141=1,BK$510=1,$D141&lt;&gt;служ!$AF$3,OR(N141&lt;&gt;"X",O141&lt;&gt;"X")),0,1)</f>
        <v>1</v>
      </c>
      <c r="BL141" s="166">
        <f>IF(AND(ISBLANK(Q141),$AY141=1,BL$510=1,$D141&lt;&gt;служ!$AF$3),0,1)</f>
        <v>1</v>
      </c>
      <c r="BM141" s="166">
        <f>IF(AND(ISBLANK(R141),$AY141=1,BM$510=1,$D141&lt;&gt;служ!$AF$3,Q141&lt;&gt;"X"),0,1)</f>
        <v>1</v>
      </c>
      <c r="BN141" s="166">
        <f>IF(AND(ISBLANK(S141),$AY141=1,BN$510=1,$D141&lt;&gt;служ!$AF$3),0,1)</f>
        <v>1</v>
      </c>
      <c r="BO141" s="166">
        <f>IF(AND(ISBLANK(T141),$AY141=1,BO$510=1,$D141&lt;&gt;служ!$AF$3),0,1)</f>
        <v>1</v>
      </c>
      <c r="BP141" s="166">
        <f>IF(AND(ISBLANK(U141),$AY141=1,BP$510=1,$D141&lt;&gt;служ!$AF$3,T141&lt;&gt;"X"),0,1)</f>
        <v>1</v>
      </c>
      <c r="BQ141" s="166">
        <f>IF(AND(ISBLANK(V141),$AY141=1,BQ$510=1,$D141&lt;&gt;служ!$AF$3),0,1)</f>
        <v>1</v>
      </c>
      <c r="BR141" s="166">
        <f>IF(AND(ISBLANK(W141),$AY141=1,BR$510=1,$D141&lt;&gt;служ!$AF$3),0,1)</f>
        <v>1</v>
      </c>
      <c r="BS141" s="166">
        <f>IF(AND(ISBLANK(X141),$AY141=1,BS$510=1,$D141&lt;&gt;служ!$AF$3),0,1)</f>
        <v>1</v>
      </c>
      <c r="BT141" s="166">
        <f>IF(AND(ISBLANK(Y141),$AY141=1,BT$510=1,$D141&lt;&gt;служ!$AF$3),0,1)</f>
        <v>1</v>
      </c>
      <c r="BU141" s="166">
        <f>IF(AND(ISBLANK(Z141),$AY141=1,BU$510=1,$D141&lt;&gt;служ!$AF$3),0,1)</f>
        <v>1</v>
      </c>
      <c r="BV141" s="166">
        <f>IF(AND(ISBLANK(AA141),$AY141=1,BV$510=1,$D141&lt;&gt;служ!$AF$3),0,1)</f>
        <v>1</v>
      </c>
      <c r="BW141" s="166">
        <f>IF(AND(ISBLANK(AB141),$AY141=1,BW$510=1,$D141&lt;&gt;служ!$AF$3),0,1)</f>
        <v>1</v>
      </c>
      <c r="BX141" s="166">
        <f>IF(AND(ISBLANK(AC141),$AY141=1,BX$510=1,$D141&lt;&gt;служ!$AF$3),0,1)</f>
        <v>1</v>
      </c>
      <c r="BY141" s="166">
        <f>IF(AND(ISBLANK(AD141),$AY141=1,BY$510=1,$D141&lt;&gt;служ!$AF$3),0,1)</f>
        <v>1</v>
      </c>
      <c r="BZ141" s="166">
        <f>IF(AND(ISBLANK(AE141),$AY141=1,BZ$510=1,$D141&lt;&gt;служ!$AF$3),0,1)</f>
        <v>1</v>
      </c>
      <c r="CA141" s="166">
        <f>IF(AND(ISBLANK(AF141),$AY141=1,CA$510=1,$D141&lt;&gt;служ!$AF$3),0,1)</f>
        <v>1</v>
      </c>
      <c r="CB141" s="166">
        <f>IF(AND(ISBLANK(AG141),$AY141=1,CB$510=1,$D141&lt;&gt;служ!$AF$3),0,1)</f>
        <v>1</v>
      </c>
      <c r="CC141" s="166">
        <f>IF(AND(ISBLANK(AH141),$AY141=1,CC$510=1,$D141&lt;&gt;служ!$AF$3),0,1)</f>
        <v>1</v>
      </c>
      <c r="CD141" s="166">
        <f>IF(AND(ISBLANK(AI141),$AY141=1,CD$510=1,$D141&lt;&gt;служ!$AF$3),0,1)</f>
        <v>1</v>
      </c>
      <c r="CE141" s="166">
        <f>IF(AND(ISBLANK(AJ141),$AY141=1,CE$510=1,$D141&lt;&gt;служ!$AF$3),0,1)</f>
        <v>1</v>
      </c>
      <c r="CF141" s="166">
        <f>IF(AND(ISBLANK(AK141),$AY141=1,CF$510=1,$D141&lt;&gt;служ!$AF$3),0,1)</f>
        <v>1</v>
      </c>
      <c r="CG141" s="166">
        <f>IF(AND(ISBLANK(AL141),$AY141=1,CG$510=1,$D141&lt;&gt;служ!$AF$3),0,1)</f>
        <v>1</v>
      </c>
      <c r="CH141" s="166">
        <f>IF(AND(ISBLANK(AM141),$AY141=1,CH$510=1,$D141&lt;&gt;служ!$AF$3),0,1)</f>
        <v>1</v>
      </c>
      <c r="CI141" s="166">
        <f>IF(AND(ISBLANK(AN141),$AY141=1,CI$510=1,$D141&lt;&gt;служ!$AF$3),0,1)</f>
        <v>1</v>
      </c>
      <c r="CJ141" s="166">
        <f>IF(AND(ISBLANK(AO141),$AY141=1,CJ$510=1,$D141&lt;&gt;служ!$AF$3),0,1)</f>
        <v>1</v>
      </c>
      <c r="CK141" s="166">
        <f>IF(AND(ISBLANK(AP141),$AY141=1,CK$510=1,$D141&lt;&gt;служ!$AF$3),0,1)</f>
        <v>1</v>
      </c>
      <c r="CL141" s="166">
        <f>IF(AND(ISBLANK(AQ141),$AY141=1,CL$510=1,$D141&lt;&gt;служ!$AF$3),0,1)</f>
        <v>1</v>
      </c>
      <c r="CM141" s="166">
        <f>IF(AND(ISBLANK(AR141),$AY141=1,CM$510=1,$D141&lt;&gt;служ!$AF$3),0,1)</f>
        <v>1</v>
      </c>
      <c r="CN141" s="166">
        <f>IF(AND(ISBLANK(AS141),$AY141=1,CN$510=1,$D141&lt;&gt;служ!$AF$3),0,1)</f>
        <v>1</v>
      </c>
      <c r="CO141" s="166">
        <f>IF(AND(ISBLANK(AT141),$AY141=1,CO$510=1,$D141&lt;&gt;служ!$AF$3),0,1)</f>
        <v>1</v>
      </c>
      <c r="CP141" s="2">
        <f t="shared" si="27"/>
        <v>0</v>
      </c>
      <c r="CQ141" s="2">
        <v>1</v>
      </c>
      <c r="CR141" s="161"/>
      <c r="CS141" s="161"/>
      <c r="CT141" s="161"/>
      <c r="CU141" s="167" t="str">
        <f t="shared" si="29"/>
        <v/>
      </c>
      <c r="CV141" s="28">
        <f t="shared" si="30"/>
        <v>1</v>
      </c>
      <c r="CW141" s="28">
        <f t="shared" si="31"/>
        <v>1</v>
      </c>
      <c r="CX141" s="28">
        <f t="shared" si="32"/>
        <v>1</v>
      </c>
      <c r="CY141" s="20">
        <f t="shared" si="33"/>
        <v>1</v>
      </c>
      <c r="CZ141" s="20">
        <f t="shared" si="34"/>
        <v>1</v>
      </c>
    </row>
    <row r="142" spans="2:104" s="20" customFormat="1">
      <c r="B142" s="107">
        <v>133</v>
      </c>
      <c r="C142" s="25">
        <v>6133</v>
      </c>
      <c r="D142" s="108"/>
      <c r="E142" s="168"/>
      <c r="F142" s="169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2"/>
      <c r="AT142" s="162"/>
      <c r="AU142" s="163">
        <f>IF(AND(AY142=0,(COUNTIF(D142:AT142,"*")+COUNTIF(D142:AT142,"&lt;9")+COUNTIF(CR142:CT142,"*")+COUNTIF(CR142:CT142,"&lt;9")-COUNTIF(D142,служ!$AF$3))&gt;0),0,1)</f>
        <v>1</v>
      </c>
      <c r="AV142" s="163">
        <f t="shared" si="24"/>
        <v>1</v>
      </c>
      <c r="AW142" s="163">
        <f t="shared" si="25"/>
        <v>0</v>
      </c>
      <c r="AX142" s="164">
        <f>IF(OR(F142="",F142=служ!$AF$3),0,1)</f>
        <v>0</v>
      </c>
      <c r="AY142" s="164">
        <f>IF(OR(D142="",D142=служ!$AF$3),0,1)</f>
        <v>0</v>
      </c>
      <c r="AZ142" s="165">
        <f t="shared" si="26"/>
        <v>1</v>
      </c>
      <c r="BA142" s="166">
        <f t="shared" si="28"/>
        <v>1</v>
      </c>
      <c r="BB142" s="166">
        <f>IF(AND(ISBLANK(G142),$AY142=1,BB$510=1,$D142&lt;&gt;служ!$AF$3),0,1)</f>
        <v>1</v>
      </c>
      <c r="BC142" s="166">
        <f>IF(AND(ISBLANK(H142),$AY142=1,BC$510=1,$D142&lt;&gt;служ!$AF$3),0,1)</f>
        <v>1</v>
      </c>
      <c r="BD142" s="166">
        <f>IF(AND(ISBLANK(I142),$AY142=1,BD$510=1,$D142&lt;&gt;служ!$AF$3),0,1)</f>
        <v>1</v>
      </c>
      <c r="BE142" s="166">
        <f>IF(AND(ISBLANK(J142),$AY142=1,BE$510=1,$D142&lt;&gt;служ!$AF$3),0,1)</f>
        <v>1</v>
      </c>
      <c r="BF142" s="166">
        <f>IF(AND(ISBLANK(K142),$AY142=1,BF$510=1,$D142&lt;&gt;служ!$AF$3,J142&lt;&gt;"X"),0,1)</f>
        <v>1</v>
      </c>
      <c r="BG142" s="166">
        <f>IF(AND(ISBLANK(L142),$AY142=1,BG$510=1,$D142&lt;&gt;служ!$AF$3),0,1)</f>
        <v>1</v>
      </c>
      <c r="BH142" s="166">
        <f>IF(AND(ISBLANK(M142),$AY142=1,BH$510=1,$D142&lt;&gt;служ!$AF$3,L142&lt;&gt;"X"),0,1)</f>
        <v>1</v>
      </c>
      <c r="BI142" s="166">
        <f>IF(AND(ISBLANK(N142),$AY142=1,BI$510=1,$D142&lt;&gt;служ!$AF$3),0,1)</f>
        <v>1</v>
      </c>
      <c r="BJ142" s="166">
        <f>IF(AND(ISBLANK(O142),$AY142=1,BJ$510=1,$D142&lt;&gt;служ!$AF$3),0,1)</f>
        <v>1</v>
      </c>
      <c r="BK142" s="166">
        <f>IF(AND(ISBLANK(P142),$AY142=1,BK$510=1,$D142&lt;&gt;служ!$AF$3,OR(N142&lt;&gt;"X",O142&lt;&gt;"X")),0,1)</f>
        <v>1</v>
      </c>
      <c r="BL142" s="166">
        <f>IF(AND(ISBLANK(Q142),$AY142=1,BL$510=1,$D142&lt;&gt;служ!$AF$3),0,1)</f>
        <v>1</v>
      </c>
      <c r="BM142" s="166">
        <f>IF(AND(ISBLANK(R142),$AY142=1,BM$510=1,$D142&lt;&gt;служ!$AF$3,Q142&lt;&gt;"X"),0,1)</f>
        <v>1</v>
      </c>
      <c r="BN142" s="166">
        <f>IF(AND(ISBLANK(S142),$AY142=1,BN$510=1,$D142&lt;&gt;служ!$AF$3),0,1)</f>
        <v>1</v>
      </c>
      <c r="BO142" s="166">
        <f>IF(AND(ISBLANK(T142),$AY142=1,BO$510=1,$D142&lt;&gt;служ!$AF$3),0,1)</f>
        <v>1</v>
      </c>
      <c r="BP142" s="166">
        <f>IF(AND(ISBLANK(U142),$AY142=1,BP$510=1,$D142&lt;&gt;служ!$AF$3,T142&lt;&gt;"X"),0,1)</f>
        <v>1</v>
      </c>
      <c r="BQ142" s="166">
        <f>IF(AND(ISBLANK(V142),$AY142=1,BQ$510=1,$D142&lt;&gt;служ!$AF$3),0,1)</f>
        <v>1</v>
      </c>
      <c r="BR142" s="166">
        <f>IF(AND(ISBLANK(W142),$AY142=1,BR$510=1,$D142&lt;&gt;служ!$AF$3),0,1)</f>
        <v>1</v>
      </c>
      <c r="BS142" s="166">
        <f>IF(AND(ISBLANK(X142),$AY142=1,BS$510=1,$D142&lt;&gt;служ!$AF$3),0,1)</f>
        <v>1</v>
      </c>
      <c r="BT142" s="166">
        <f>IF(AND(ISBLANK(Y142),$AY142=1,BT$510=1,$D142&lt;&gt;служ!$AF$3),0,1)</f>
        <v>1</v>
      </c>
      <c r="BU142" s="166">
        <f>IF(AND(ISBLANK(Z142),$AY142=1,BU$510=1,$D142&lt;&gt;служ!$AF$3),0,1)</f>
        <v>1</v>
      </c>
      <c r="BV142" s="166">
        <f>IF(AND(ISBLANK(AA142),$AY142=1,BV$510=1,$D142&lt;&gt;служ!$AF$3),0,1)</f>
        <v>1</v>
      </c>
      <c r="BW142" s="166">
        <f>IF(AND(ISBLANK(AB142),$AY142=1,BW$510=1,$D142&lt;&gt;служ!$AF$3),0,1)</f>
        <v>1</v>
      </c>
      <c r="BX142" s="166">
        <f>IF(AND(ISBLANK(AC142),$AY142=1,BX$510=1,$D142&lt;&gt;служ!$AF$3),0,1)</f>
        <v>1</v>
      </c>
      <c r="BY142" s="166">
        <f>IF(AND(ISBLANK(AD142),$AY142=1,BY$510=1,$D142&lt;&gt;служ!$AF$3),0,1)</f>
        <v>1</v>
      </c>
      <c r="BZ142" s="166">
        <f>IF(AND(ISBLANK(AE142),$AY142=1,BZ$510=1,$D142&lt;&gt;служ!$AF$3),0,1)</f>
        <v>1</v>
      </c>
      <c r="CA142" s="166">
        <f>IF(AND(ISBLANK(AF142),$AY142=1,CA$510=1,$D142&lt;&gt;служ!$AF$3),0,1)</f>
        <v>1</v>
      </c>
      <c r="CB142" s="166">
        <f>IF(AND(ISBLANK(AG142),$AY142=1,CB$510=1,$D142&lt;&gt;служ!$AF$3),0,1)</f>
        <v>1</v>
      </c>
      <c r="CC142" s="166">
        <f>IF(AND(ISBLANK(AH142),$AY142=1,CC$510=1,$D142&lt;&gt;служ!$AF$3),0,1)</f>
        <v>1</v>
      </c>
      <c r="CD142" s="166">
        <f>IF(AND(ISBLANK(AI142),$AY142=1,CD$510=1,$D142&lt;&gt;служ!$AF$3),0,1)</f>
        <v>1</v>
      </c>
      <c r="CE142" s="166">
        <f>IF(AND(ISBLANK(AJ142),$AY142=1,CE$510=1,$D142&lt;&gt;служ!$AF$3),0,1)</f>
        <v>1</v>
      </c>
      <c r="CF142" s="166">
        <f>IF(AND(ISBLANK(AK142),$AY142=1,CF$510=1,$D142&lt;&gt;служ!$AF$3),0,1)</f>
        <v>1</v>
      </c>
      <c r="CG142" s="166">
        <f>IF(AND(ISBLANK(AL142),$AY142=1,CG$510=1,$D142&lt;&gt;служ!$AF$3),0,1)</f>
        <v>1</v>
      </c>
      <c r="CH142" s="166">
        <f>IF(AND(ISBLANK(AM142),$AY142=1,CH$510=1,$D142&lt;&gt;служ!$AF$3),0,1)</f>
        <v>1</v>
      </c>
      <c r="CI142" s="166">
        <f>IF(AND(ISBLANK(AN142),$AY142=1,CI$510=1,$D142&lt;&gt;служ!$AF$3),0,1)</f>
        <v>1</v>
      </c>
      <c r="CJ142" s="166">
        <f>IF(AND(ISBLANK(AO142),$AY142=1,CJ$510=1,$D142&lt;&gt;служ!$AF$3),0,1)</f>
        <v>1</v>
      </c>
      <c r="CK142" s="166">
        <f>IF(AND(ISBLANK(AP142),$AY142=1,CK$510=1,$D142&lt;&gt;служ!$AF$3),0,1)</f>
        <v>1</v>
      </c>
      <c r="CL142" s="166">
        <f>IF(AND(ISBLANK(AQ142),$AY142=1,CL$510=1,$D142&lt;&gt;служ!$AF$3),0,1)</f>
        <v>1</v>
      </c>
      <c r="CM142" s="166">
        <f>IF(AND(ISBLANK(AR142),$AY142=1,CM$510=1,$D142&lt;&gt;служ!$AF$3),0,1)</f>
        <v>1</v>
      </c>
      <c r="CN142" s="166">
        <f>IF(AND(ISBLANK(AS142),$AY142=1,CN$510=1,$D142&lt;&gt;служ!$AF$3),0,1)</f>
        <v>1</v>
      </c>
      <c r="CO142" s="166">
        <f>IF(AND(ISBLANK(AT142),$AY142=1,CO$510=1,$D142&lt;&gt;служ!$AF$3),0,1)</f>
        <v>1</v>
      </c>
      <c r="CP142" s="2">
        <f t="shared" si="27"/>
        <v>0</v>
      </c>
      <c r="CQ142" s="2">
        <v>1</v>
      </c>
      <c r="CR142" s="161"/>
      <c r="CS142" s="161"/>
      <c r="CT142" s="161"/>
      <c r="CU142" s="167" t="str">
        <f t="shared" si="29"/>
        <v/>
      </c>
      <c r="CV142" s="28">
        <f t="shared" si="30"/>
        <v>1</v>
      </c>
      <c r="CW142" s="28">
        <f t="shared" si="31"/>
        <v>1</v>
      </c>
      <c r="CX142" s="28">
        <f t="shared" si="32"/>
        <v>1</v>
      </c>
      <c r="CY142" s="20">
        <f t="shared" si="33"/>
        <v>1</v>
      </c>
      <c r="CZ142" s="20">
        <f t="shared" si="34"/>
        <v>1</v>
      </c>
    </row>
    <row r="143" spans="2:104" s="20" customFormat="1">
      <c r="B143" s="107">
        <v>134</v>
      </c>
      <c r="C143" s="25">
        <v>6134</v>
      </c>
      <c r="D143" s="108"/>
      <c r="E143" s="168"/>
      <c r="F143" s="169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  <c r="AU143" s="163">
        <f>IF(AND(AY143=0,(COUNTIF(D143:AT143,"*")+COUNTIF(D143:AT143,"&lt;9")+COUNTIF(CR143:CT143,"*")+COUNTIF(CR143:CT143,"&lt;9")-COUNTIF(D143,служ!$AF$3))&gt;0),0,1)</f>
        <v>1</v>
      </c>
      <c r="AV143" s="163">
        <f t="shared" si="24"/>
        <v>1</v>
      </c>
      <c r="AW143" s="163">
        <f t="shared" si="25"/>
        <v>0</v>
      </c>
      <c r="AX143" s="164">
        <f>IF(OR(F143="",F143=служ!$AF$3),0,1)</f>
        <v>0</v>
      </c>
      <c r="AY143" s="164">
        <f>IF(OR(D143="",D143=служ!$AF$3),0,1)</f>
        <v>0</v>
      </c>
      <c r="AZ143" s="165">
        <f t="shared" si="26"/>
        <v>1</v>
      </c>
      <c r="BA143" s="166">
        <f t="shared" si="28"/>
        <v>1</v>
      </c>
      <c r="BB143" s="166">
        <f>IF(AND(ISBLANK(G143),$AY143=1,BB$510=1,$D143&lt;&gt;служ!$AF$3),0,1)</f>
        <v>1</v>
      </c>
      <c r="BC143" s="166">
        <f>IF(AND(ISBLANK(H143),$AY143=1,BC$510=1,$D143&lt;&gt;служ!$AF$3),0,1)</f>
        <v>1</v>
      </c>
      <c r="BD143" s="166">
        <f>IF(AND(ISBLANK(I143),$AY143=1,BD$510=1,$D143&lt;&gt;служ!$AF$3),0,1)</f>
        <v>1</v>
      </c>
      <c r="BE143" s="166">
        <f>IF(AND(ISBLANK(J143),$AY143=1,BE$510=1,$D143&lt;&gt;служ!$AF$3),0,1)</f>
        <v>1</v>
      </c>
      <c r="BF143" s="166">
        <f>IF(AND(ISBLANK(K143),$AY143=1,BF$510=1,$D143&lt;&gt;служ!$AF$3,J143&lt;&gt;"X"),0,1)</f>
        <v>1</v>
      </c>
      <c r="BG143" s="166">
        <f>IF(AND(ISBLANK(L143),$AY143=1,BG$510=1,$D143&lt;&gt;служ!$AF$3),0,1)</f>
        <v>1</v>
      </c>
      <c r="BH143" s="166">
        <f>IF(AND(ISBLANK(M143),$AY143=1,BH$510=1,$D143&lt;&gt;служ!$AF$3,L143&lt;&gt;"X"),0,1)</f>
        <v>1</v>
      </c>
      <c r="BI143" s="166">
        <f>IF(AND(ISBLANK(N143),$AY143=1,BI$510=1,$D143&lt;&gt;служ!$AF$3),0,1)</f>
        <v>1</v>
      </c>
      <c r="BJ143" s="166">
        <f>IF(AND(ISBLANK(O143),$AY143=1,BJ$510=1,$D143&lt;&gt;служ!$AF$3),0,1)</f>
        <v>1</v>
      </c>
      <c r="BK143" s="166">
        <f>IF(AND(ISBLANK(P143),$AY143=1,BK$510=1,$D143&lt;&gt;служ!$AF$3,OR(N143&lt;&gt;"X",O143&lt;&gt;"X")),0,1)</f>
        <v>1</v>
      </c>
      <c r="BL143" s="166">
        <f>IF(AND(ISBLANK(Q143),$AY143=1,BL$510=1,$D143&lt;&gt;служ!$AF$3),0,1)</f>
        <v>1</v>
      </c>
      <c r="BM143" s="166">
        <f>IF(AND(ISBLANK(R143),$AY143=1,BM$510=1,$D143&lt;&gt;служ!$AF$3,Q143&lt;&gt;"X"),0,1)</f>
        <v>1</v>
      </c>
      <c r="BN143" s="166">
        <f>IF(AND(ISBLANK(S143),$AY143=1,BN$510=1,$D143&lt;&gt;служ!$AF$3),0,1)</f>
        <v>1</v>
      </c>
      <c r="BO143" s="166">
        <f>IF(AND(ISBLANK(T143),$AY143=1,BO$510=1,$D143&lt;&gt;служ!$AF$3),0,1)</f>
        <v>1</v>
      </c>
      <c r="BP143" s="166">
        <f>IF(AND(ISBLANK(U143),$AY143=1,BP$510=1,$D143&lt;&gt;служ!$AF$3,T143&lt;&gt;"X"),0,1)</f>
        <v>1</v>
      </c>
      <c r="BQ143" s="166">
        <f>IF(AND(ISBLANK(V143),$AY143=1,BQ$510=1,$D143&lt;&gt;служ!$AF$3),0,1)</f>
        <v>1</v>
      </c>
      <c r="BR143" s="166">
        <f>IF(AND(ISBLANK(W143),$AY143=1,BR$510=1,$D143&lt;&gt;служ!$AF$3),0,1)</f>
        <v>1</v>
      </c>
      <c r="BS143" s="166">
        <f>IF(AND(ISBLANK(X143),$AY143=1,BS$510=1,$D143&lt;&gt;служ!$AF$3),0,1)</f>
        <v>1</v>
      </c>
      <c r="BT143" s="166">
        <f>IF(AND(ISBLANK(Y143),$AY143=1,BT$510=1,$D143&lt;&gt;служ!$AF$3),0,1)</f>
        <v>1</v>
      </c>
      <c r="BU143" s="166">
        <f>IF(AND(ISBLANK(Z143),$AY143=1,BU$510=1,$D143&lt;&gt;служ!$AF$3),0,1)</f>
        <v>1</v>
      </c>
      <c r="BV143" s="166">
        <f>IF(AND(ISBLANK(AA143),$AY143=1,BV$510=1,$D143&lt;&gt;служ!$AF$3),0,1)</f>
        <v>1</v>
      </c>
      <c r="BW143" s="166">
        <f>IF(AND(ISBLANK(AB143),$AY143=1,BW$510=1,$D143&lt;&gt;служ!$AF$3),0,1)</f>
        <v>1</v>
      </c>
      <c r="BX143" s="166">
        <f>IF(AND(ISBLANK(AC143),$AY143=1,BX$510=1,$D143&lt;&gt;служ!$AF$3),0,1)</f>
        <v>1</v>
      </c>
      <c r="BY143" s="166">
        <f>IF(AND(ISBLANK(AD143),$AY143=1,BY$510=1,$D143&lt;&gt;служ!$AF$3),0,1)</f>
        <v>1</v>
      </c>
      <c r="BZ143" s="166">
        <f>IF(AND(ISBLANK(AE143),$AY143=1,BZ$510=1,$D143&lt;&gt;служ!$AF$3),0,1)</f>
        <v>1</v>
      </c>
      <c r="CA143" s="166">
        <f>IF(AND(ISBLANK(AF143),$AY143=1,CA$510=1,$D143&lt;&gt;служ!$AF$3),0,1)</f>
        <v>1</v>
      </c>
      <c r="CB143" s="166">
        <f>IF(AND(ISBLANK(AG143),$AY143=1,CB$510=1,$D143&lt;&gt;служ!$AF$3),0,1)</f>
        <v>1</v>
      </c>
      <c r="CC143" s="166">
        <f>IF(AND(ISBLANK(AH143),$AY143=1,CC$510=1,$D143&lt;&gt;служ!$AF$3),0,1)</f>
        <v>1</v>
      </c>
      <c r="CD143" s="166">
        <f>IF(AND(ISBLANK(AI143),$AY143=1,CD$510=1,$D143&lt;&gt;служ!$AF$3),0,1)</f>
        <v>1</v>
      </c>
      <c r="CE143" s="166">
        <f>IF(AND(ISBLANK(AJ143),$AY143=1,CE$510=1,$D143&lt;&gt;служ!$AF$3),0,1)</f>
        <v>1</v>
      </c>
      <c r="CF143" s="166">
        <f>IF(AND(ISBLANK(AK143),$AY143=1,CF$510=1,$D143&lt;&gt;служ!$AF$3),0,1)</f>
        <v>1</v>
      </c>
      <c r="CG143" s="166">
        <f>IF(AND(ISBLANK(AL143),$AY143=1,CG$510=1,$D143&lt;&gt;служ!$AF$3),0,1)</f>
        <v>1</v>
      </c>
      <c r="CH143" s="166">
        <f>IF(AND(ISBLANK(AM143),$AY143=1,CH$510=1,$D143&lt;&gt;служ!$AF$3),0,1)</f>
        <v>1</v>
      </c>
      <c r="CI143" s="166">
        <f>IF(AND(ISBLANK(AN143),$AY143=1,CI$510=1,$D143&lt;&gt;служ!$AF$3),0,1)</f>
        <v>1</v>
      </c>
      <c r="CJ143" s="166">
        <f>IF(AND(ISBLANK(AO143),$AY143=1,CJ$510=1,$D143&lt;&gt;служ!$AF$3),0,1)</f>
        <v>1</v>
      </c>
      <c r="CK143" s="166">
        <f>IF(AND(ISBLANK(AP143),$AY143=1,CK$510=1,$D143&lt;&gt;служ!$AF$3),0,1)</f>
        <v>1</v>
      </c>
      <c r="CL143" s="166">
        <f>IF(AND(ISBLANK(AQ143),$AY143=1,CL$510=1,$D143&lt;&gt;служ!$AF$3),0,1)</f>
        <v>1</v>
      </c>
      <c r="CM143" s="166">
        <f>IF(AND(ISBLANK(AR143),$AY143=1,CM$510=1,$D143&lt;&gt;служ!$AF$3),0,1)</f>
        <v>1</v>
      </c>
      <c r="CN143" s="166">
        <f>IF(AND(ISBLANK(AS143),$AY143=1,CN$510=1,$D143&lt;&gt;служ!$AF$3),0,1)</f>
        <v>1</v>
      </c>
      <c r="CO143" s="166">
        <f>IF(AND(ISBLANK(AT143),$AY143=1,CO$510=1,$D143&lt;&gt;служ!$AF$3),0,1)</f>
        <v>1</v>
      </c>
      <c r="CP143" s="2">
        <f t="shared" si="27"/>
        <v>0</v>
      </c>
      <c r="CQ143" s="2">
        <v>1</v>
      </c>
      <c r="CR143" s="161"/>
      <c r="CS143" s="161"/>
      <c r="CT143" s="161"/>
      <c r="CU143" s="167" t="str">
        <f t="shared" si="29"/>
        <v/>
      </c>
      <c r="CV143" s="28">
        <f t="shared" si="30"/>
        <v>1</v>
      </c>
      <c r="CW143" s="28">
        <f t="shared" si="31"/>
        <v>1</v>
      </c>
      <c r="CX143" s="28">
        <f t="shared" si="32"/>
        <v>1</v>
      </c>
      <c r="CY143" s="20">
        <f t="shared" si="33"/>
        <v>1</v>
      </c>
      <c r="CZ143" s="20">
        <f t="shared" si="34"/>
        <v>1</v>
      </c>
    </row>
    <row r="144" spans="2:104" s="20" customFormat="1">
      <c r="B144" s="107">
        <v>135</v>
      </c>
      <c r="C144" s="25">
        <v>6135</v>
      </c>
      <c r="D144" s="108"/>
      <c r="E144" s="168"/>
      <c r="F144" s="169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  <c r="AU144" s="163">
        <f>IF(AND(AY144=0,(COUNTIF(D144:AT144,"*")+COUNTIF(D144:AT144,"&lt;9")+COUNTIF(CR144:CT144,"*")+COUNTIF(CR144:CT144,"&lt;9")-COUNTIF(D144,служ!$AF$3))&gt;0),0,1)</f>
        <v>1</v>
      </c>
      <c r="AV144" s="163">
        <f t="shared" si="24"/>
        <v>1</v>
      </c>
      <c r="AW144" s="163">
        <f t="shared" si="25"/>
        <v>0</v>
      </c>
      <c r="AX144" s="164">
        <f>IF(OR(F144="",F144=служ!$AF$3),0,1)</f>
        <v>0</v>
      </c>
      <c r="AY144" s="164">
        <f>IF(OR(D144="",D144=служ!$AF$3),0,1)</f>
        <v>0</v>
      </c>
      <c r="AZ144" s="165">
        <f t="shared" si="26"/>
        <v>1</v>
      </c>
      <c r="BA144" s="166">
        <f t="shared" si="28"/>
        <v>1</v>
      </c>
      <c r="BB144" s="166">
        <f>IF(AND(ISBLANK(G144),$AY144=1,BB$510=1,$D144&lt;&gt;служ!$AF$3),0,1)</f>
        <v>1</v>
      </c>
      <c r="BC144" s="166">
        <f>IF(AND(ISBLANK(H144),$AY144=1,BC$510=1,$D144&lt;&gt;служ!$AF$3),0,1)</f>
        <v>1</v>
      </c>
      <c r="BD144" s="166">
        <f>IF(AND(ISBLANK(I144),$AY144=1,BD$510=1,$D144&lt;&gt;служ!$AF$3),0,1)</f>
        <v>1</v>
      </c>
      <c r="BE144" s="166">
        <f>IF(AND(ISBLANK(J144),$AY144=1,BE$510=1,$D144&lt;&gt;служ!$AF$3),0,1)</f>
        <v>1</v>
      </c>
      <c r="BF144" s="166">
        <f>IF(AND(ISBLANK(K144),$AY144=1,BF$510=1,$D144&lt;&gt;служ!$AF$3,J144&lt;&gt;"X"),0,1)</f>
        <v>1</v>
      </c>
      <c r="BG144" s="166">
        <f>IF(AND(ISBLANK(L144),$AY144=1,BG$510=1,$D144&lt;&gt;служ!$AF$3),0,1)</f>
        <v>1</v>
      </c>
      <c r="BH144" s="166">
        <f>IF(AND(ISBLANK(M144),$AY144=1,BH$510=1,$D144&lt;&gt;служ!$AF$3,L144&lt;&gt;"X"),0,1)</f>
        <v>1</v>
      </c>
      <c r="BI144" s="166">
        <f>IF(AND(ISBLANK(N144),$AY144=1,BI$510=1,$D144&lt;&gt;служ!$AF$3),0,1)</f>
        <v>1</v>
      </c>
      <c r="BJ144" s="166">
        <f>IF(AND(ISBLANK(O144),$AY144=1,BJ$510=1,$D144&lt;&gt;служ!$AF$3),0,1)</f>
        <v>1</v>
      </c>
      <c r="BK144" s="166">
        <f>IF(AND(ISBLANK(P144),$AY144=1,BK$510=1,$D144&lt;&gt;служ!$AF$3,OR(N144&lt;&gt;"X",O144&lt;&gt;"X")),0,1)</f>
        <v>1</v>
      </c>
      <c r="BL144" s="166">
        <f>IF(AND(ISBLANK(Q144),$AY144=1,BL$510=1,$D144&lt;&gt;служ!$AF$3),0,1)</f>
        <v>1</v>
      </c>
      <c r="BM144" s="166">
        <f>IF(AND(ISBLANK(R144),$AY144=1,BM$510=1,$D144&lt;&gt;служ!$AF$3,Q144&lt;&gt;"X"),0,1)</f>
        <v>1</v>
      </c>
      <c r="BN144" s="166">
        <f>IF(AND(ISBLANK(S144),$AY144=1,BN$510=1,$D144&lt;&gt;служ!$AF$3),0,1)</f>
        <v>1</v>
      </c>
      <c r="BO144" s="166">
        <f>IF(AND(ISBLANK(T144),$AY144=1,BO$510=1,$D144&lt;&gt;служ!$AF$3),0,1)</f>
        <v>1</v>
      </c>
      <c r="BP144" s="166">
        <f>IF(AND(ISBLANK(U144),$AY144=1,BP$510=1,$D144&lt;&gt;служ!$AF$3,T144&lt;&gt;"X"),0,1)</f>
        <v>1</v>
      </c>
      <c r="BQ144" s="166">
        <f>IF(AND(ISBLANK(V144),$AY144=1,BQ$510=1,$D144&lt;&gt;служ!$AF$3),0,1)</f>
        <v>1</v>
      </c>
      <c r="BR144" s="166">
        <f>IF(AND(ISBLANK(W144),$AY144=1,BR$510=1,$D144&lt;&gt;служ!$AF$3),0,1)</f>
        <v>1</v>
      </c>
      <c r="BS144" s="166">
        <f>IF(AND(ISBLANK(X144),$AY144=1,BS$510=1,$D144&lt;&gt;служ!$AF$3),0,1)</f>
        <v>1</v>
      </c>
      <c r="BT144" s="166">
        <f>IF(AND(ISBLANK(Y144),$AY144=1,BT$510=1,$D144&lt;&gt;служ!$AF$3),0,1)</f>
        <v>1</v>
      </c>
      <c r="BU144" s="166">
        <f>IF(AND(ISBLANK(Z144),$AY144=1,BU$510=1,$D144&lt;&gt;служ!$AF$3),0,1)</f>
        <v>1</v>
      </c>
      <c r="BV144" s="166">
        <f>IF(AND(ISBLANK(AA144),$AY144=1,BV$510=1,$D144&lt;&gt;служ!$AF$3),0,1)</f>
        <v>1</v>
      </c>
      <c r="BW144" s="166">
        <f>IF(AND(ISBLANK(AB144),$AY144=1,BW$510=1,$D144&lt;&gt;служ!$AF$3),0,1)</f>
        <v>1</v>
      </c>
      <c r="BX144" s="166">
        <f>IF(AND(ISBLANK(AC144),$AY144=1,BX$510=1,$D144&lt;&gt;служ!$AF$3),0,1)</f>
        <v>1</v>
      </c>
      <c r="BY144" s="166">
        <f>IF(AND(ISBLANK(AD144),$AY144=1,BY$510=1,$D144&lt;&gt;служ!$AF$3),0,1)</f>
        <v>1</v>
      </c>
      <c r="BZ144" s="166">
        <f>IF(AND(ISBLANK(AE144),$AY144=1,BZ$510=1,$D144&lt;&gt;служ!$AF$3),0,1)</f>
        <v>1</v>
      </c>
      <c r="CA144" s="166">
        <f>IF(AND(ISBLANK(AF144),$AY144=1,CA$510=1,$D144&lt;&gt;служ!$AF$3),0,1)</f>
        <v>1</v>
      </c>
      <c r="CB144" s="166">
        <f>IF(AND(ISBLANK(AG144),$AY144=1,CB$510=1,$D144&lt;&gt;служ!$AF$3),0,1)</f>
        <v>1</v>
      </c>
      <c r="CC144" s="166">
        <f>IF(AND(ISBLANK(AH144),$AY144=1,CC$510=1,$D144&lt;&gt;служ!$AF$3),0,1)</f>
        <v>1</v>
      </c>
      <c r="CD144" s="166">
        <f>IF(AND(ISBLANK(AI144),$AY144=1,CD$510=1,$D144&lt;&gt;служ!$AF$3),0,1)</f>
        <v>1</v>
      </c>
      <c r="CE144" s="166">
        <f>IF(AND(ISBLANK(AJ144),$AY144=1,CE$510=1,$D144&lt;&gt;служ!$AF$3),0,1)</f>
        <v>1</v>
      </c>
      <c r="CF144" s="166">
        <f>IF(AND(ISBLANK(AK144),$AY144=1,CF$510=1,$D144&lt;&gt;служ!$AF$3),0,1)</f>
        <v>1</v>
      </c>
      <c r="CG144" s="166">
        <f>IF(AND(ISBLANK(AL144),$AY144=1,CG$510=1,$D144&lt;&gt;служ!$AF$3),0,1)</f>
        <v>1</v>
      </c>
      <c r="CH144" s="166">
        <f>IF(AND(ISBLANK(AM144),$AY144=1,CH$510=1,$D144&lt;&gt;служ!$AF$3),0,1)</f>
        <v>1</v>
      </c>
      <c r="CI144" s="166">
        <f>IF(AND(ISBLANK(AN144),$AY144=1,CI$510=1,$D144&lt;&gt;служ!$AF$3),0,1)</f>
        <v>1</v>
      </c>
      <c r="CJ144" s="166">
        <f>IF(AND(ISBLANK(AO144),$AY144=1,CJ$510=1,$D144&lt;&gt;служ!$AF$3),0,1)</f>
        <v>1</v>
      </c>
      <c r="CK144" s="166">
        <f>IF(AND(ISBLANK(AP144),$AY144=1,CK$510=1,$D144&lt;&gt;служ!$AF$3),0,1)</f>
        <v>1</v>
      </c>
      <c r="CL144" s="166">
        <f>IF(AND(ISBLANK(AQ144),$AY144=1,CL$510=1,$D144&lt;&gt;служ!$AF$3),0,1)</f>
        <v>1</v>
      </c>
      <c r="CM144" s="166">
        <f>IF(AND(ISBLANK(AR144),$AY144=1,CM$510=1,$D144&lt;&gt;служ!$AF$3),0,1)</f>
        <v>1</v>
      </c>
      <c r="CN144" s="166">
        <f>IF(AND(ISBLANK(AS144),$AY144=1,CN$510=1,$D144&lt;&gt;служ!$AF$3),0,1)</f>
        <v>1</v>
      </c>
      <c r="CO144" s="166">
        <f>IF(AND(ISBLANK(AT144),$AY144=1,CO$510=1,$D144&lt;&gt;служ!$AF$3),0,1)</f>
        <v>1</v>
      </c>
      <c r="CP144" s="2">
        <f t="shared" si="27"/>
        <v>0</v>
      </c>
      <c r="CQ144" s="2">
        <v>1</v>
      </c>
      <c r="CR144" s="161"/>
      <c r="CS144" s="161"/>
      <c r="CT144" s="161"/>
      <c r="CU144" s="167" t="str">
        <f t="shared" si="29"/>
        <v/>
      </c>
      <c r="CV144" s="28">
        <f t="shared" si="30"/>
        <v>1</v>
      </c>
      <c r="CW144" s="28">
        <f t="shared" si="31"/>
        <v>1</v>
      </c>
      <c r="CX144" s="28">
        <f t="shared" si="32"/>
        <v>1</v>
      </c>
      <c r="CY144" s="20">
        <f t="shared" si="33"/>
        <v>1</v>
      </c>
      <c r="CZ144" s="20">
        <f t="shared" si="34"/>
        <v>1</v>
      </c>
    </row>
    <row r="145" spans="2:104" s="20" customFormat="1">
      <c r="B145" s="107">
        <v>136</v>
      </c>
      <c r="C145" s="25">
        <v>6136</v>
      </c>
      <c r="D145" s="108"/>
      <c r="E145" s="168"/>
      <c r="F145" s="169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3">
        <f>IF(AND(AY145=0,(COUNTIF(D145:AT145,"*")+COUNTIF(D145:AT145,"&lt;9")+COUNTIF(CR145:CT145,"*")+COUNTIF(CR145:CT145,"&lt;9")-COUNTIF(D145,служ!$AF$3))&gt;0),0,1)</f>
        <v>1</v>
      </c>
      <c r="AV145" s="163">
        <f t="shared" ref="AV145:AV208" si="35">IF(AND($CP145=1,AY145=0),0,1)</f>
        <v>1</v>
      </c>
      <c r="AW145" s="163">
        <f t="shared" ref="AW145:AW208" si="36">IF($AY145=1,1,0)</f>
        <v>0</v>
      </c>
      <c r="AX145" s="164">
        <f>IF(OR(F145="",F145=служ!$AF$3),0,1)</f>
        <v>0</v>
      </c>
      <c r="AY145" s="164">
        <f>IF(OR(D145="",D145=служ!$AF$3),0,1)</f>
        <v>0</v>
      </c>
      <c r="AZ145" s="165">
        <f t="shared" ref="AZ145:AZ208" si="37">IF(SUM(BA145:CO145)+SUM(CV145:CX145)=44,1,0)</f>
        <v>1</v>
      </c>
      <c r="BA145" s="166">
        <f t="shared" si="28"/>
        <v>1</v>
      </c>
      <c r="BB145" s="166">
        <f>IF(AND(ISBLANK(G145),$AY145=1,BB$510=1,$D145&lt;&gt;служ!$AF$3),0,1)</f>
        <v>1</v>
      </c>
      <c r="BC145" s="166">
        <f>IF(AND(ISBLANK(H145),$AY145=1,BC$510=1,$D145&lt;&gt;служ!$AF$3),0,1)</f>
        <v>1</v>
      </c>
      <c r="BD145" s="166">
        <f>IF(AND(ISBLANK(I145),$AY145=1,BD$510=1,$D145&lt;&gt;служ!$AF$3),0,1)</f>
        <v>1</v>
      </c>
      <c r="BE145" s="166">
        <f>IF(AND(ISBLANK(J145),$AY145=1,BE$510=1,$D145&lt;&gt;служ!$AF$3),0,1)</f>
        <v>1</v>
      </c>
      <c r="BF145" s="166">
        <f>IF(AND(ISBLANK(K145),$AY145=1,BF$510=1,$D145&lt;&gt;служ!$AF$3,J145&lt;&gt;"X"),0,1)</f>
        <v>1</v>
      </c>
      <c r="BG145" s="166">
        <f>IF(AND(ISBLANK(L145),$AY145=1,BG$510=1,$D145&lt;&gt;служ!$AF$3),0,1)</f>
        <v>1</v>
      </c>
      <c r="BH145" s="166">
        <f>IF(AND(ISBLANK(M145),$AY145=1,BH$510=1,$D145&lt;&gt;служ!$AF$3,L145&lt;&gt;"X"),0,1)</f>
        <v>1</v>
      </c>
      <c r="BI145" s="166">
        <f>IF(AND(ISBLANK(N145),$AY145=1,BI$510=1,$D145&lt;&gt;служ!$AF$3),0,1)</f>
        <v>1</v>
      </c>
      <c r="BJ145" s="166">
        <f>IF(AND(ISBLANK(O145),$AY145=1,BJ$510=1,$D145&lt;&gt;служ!$AF$3),0,1)</f>
        <v>1</v>
      </c>
      <c r="BK145" s="166">
        <f>IF(AND(ISBLANK(P145),$AY145=1,BK$510=1,$D145&lt;&gt;служ!$AF$3,OR(N145&lt;&gt;"X",O145&lt;&gt;"X")),0,1)</f>
        <v>1</v>
      </c>
      <c r="BL145" s="166">
        <f>IF(AND(ISBLANK(Q145),$AY145=1,BL$510=1,$D145&lt;&gt;служ!$AF$3),0,1)</f>
        <v>1</v>
      </c>
      <c r="BM145" s="166">
        <f>IF(AND(ISBLANK(R145),$AY145=1,BM$510=1,$D145&lt;&gt;служ!$AF$3,Q145&lt;&gt;"X"),0,1)</f>
        <v>1</v>
      </c>
      <c r="BN145" s="166">
        <f>IF(AND(ISBLANK(S145),$AY145=1,BN$510=1,$D145&lt;&gt;служ!$AF$3),0,1)</f>
        <v>1</v>
      </c>
      <c r="BO145" s="166">
        <f>IF(AND(ISBLANK(T145),$AY145=1,BO$510=1,$D145&lt;&gt;служ!$AF$3),0,1)</f>
        <v>1</v>
      </c>
      <c r="BP145" s="166">
        <f>IF(AND(ISBLANK(U145),$AY145=1,BP$510=1,$D145&lt;&gt;служ!$AF$3,T145&lt;&gt;"X"),0,1)</f>
        <v>1</v>
      </c>
      <c r="BQ145" s="166">
        <f>IF(AND(ISBLANK(V145),$AY145=1,BQ$510=1,$D145&lt;&gt;служ!$AF$3),0,1)</f>
        <v>1</v>
      </c>
      <c r="BR145" s="166">
        <f>IF(AND(ISBLANK(W145),$AY145=1,BR$510=1,$D145&lt;&gt;служ!$AF$3),0,1)</f>
        <v>1</v>
      </c>
      <c r="BS145" s="166">
        <f>IF(AND(ISBLANK(X145),$AY145=1,BS$510=1,$D145&lt;&gt;служ!$AF$3),0,1)</f>
        <v>1</v>
      </c>
      <c r="BT145" s="166">
        <f>IF(AND(ISBLANK(Y145),$AY145=1,BT$510=1,$D145&lt;&gt;служ!$AF$3),0,1)</f>
        <v>1</v>
      </c>
      <c r="BU145" s="166">
        <f>IF(AND(ISBLANK(Z145),$AY145=1,BU$510=1,$D145&lt;&gt;служ!$AF$3),0,1)</f>
        <v>1</v>
      </c>
      <c r="BV145" s="166">
        <f>IF(AND(ISBLANK(AA145),$AY145=1,BV$510=1,$D145&lt;&gt;служ!$AF$3),0,1)</f>
        <v>1</v>
      </c>
      <c r="BW145" s="166">
        <f>IF(AND(ISBLANK(AB145),$AY145=1,BW$510=1,$D145&lt;&gt;служ!$AF$3),0,1)</f>
        <v>1</v>
      </c>
      <c r="BX145" s="166">
        <f>IF(AND(ISBLANK(AC145),$AY145=1,BX$510=1,$D145&lt;&gt;служ!$AF$3),0,1)</f>
        <v>1</v>
      </c>
      <c r="BY145" s="166">
        <f>IF(AND(ISBLANK(AD145),$AY145=1,BY$510=1,$D145&lt;&gt;служ!$AF$3),0,1)</f>
        <v>1</v>
      </c>
      <c r="BZ145" s="166">
        <f>IF(AND(ISBLANK(AE145),$AY145=1,BZ$510=1,$D145&lt;&gt;служ!$AF$3),0,1)</f>
        <v>1</v>
      </c>
      <c r="CA145" s="166">
        <f>IF(AND(ISBLANK(AF145),$AY145=1,CA$510=1,$D145&lt;&gt;служ!$AF$3),0,1)</f>
        <v>1</v>
      </c>
      <c r="CB145" s="166">
        <f>IF(AND(ISBLANK(AG145),$AY145=1,CB$510=1,$D145&lt;&gt;служ!$AF$3),0,1)</f>
        <v>1</v>
      </c>
      <c r="CC145" s="166">
        <f>IF(AND(ISBLANK(AH145),$AY145=1,CC$510=1,$D145&lt;&gt;служ!$AF$3),0,1)</f>
        <v>1</v>
      </c>
      <c r="CD145" s="166">
        <f>IF(AND(ISBLANK(AI145),$AY145=1,CD$510=1,$D145&lt;&gt;служ!$AF$3),0,1)</f>
        <v>1</v>
      </c>
      <c r="CE145" s="166">
        <f>IF(AND(ISBLANK(AJ145),$AY145=1,CE$510=1,$D145&lt;&gt;служ!$AF$3),0,1)</f>
        <v>1</v>
      </c>
      <c r="CF145" s="166">
        <f>IF(AND(ISBLANK(AK145),$AY145=1,CF$510=1,$D145&lt;&gt;служ!$AF$3),0,1)</f>
        <v>1</v>
      </c>
      <c r="CG145" s="166">
        <f>IF(AND(ISBLANK(AL145),$AY145=1,CG$510=1,$D145&lt;&gt;служ!$AF$3),0,1)</f>
        <v>1</v>
      </c>
      <c r="CH145" s="166">
        <f>IF(AND(ISBLANK(AM145),$AY145=1,CH$510=1,$D145&lt;&gt;служ!$AF$3),0,1)</f>
        <v>1</v>
      </c>
      <c r="CI145" s="166">
        <f>IF(AND(ISBLANK(AN145),$AY145=1,CI$510=1,$D145&lt;&gt;служ!$AF$3),0,1)</f>
        <v>1</v>
      </c>
      <c r="CJ145" s="166">
        <f>IF(AND(ISBLANK(AO145),$AY145=1,CJ$510=1,$D145&lt;&gt;служ!$AF$3),0,1)</f>
        <v>1</v>
      </c>
      <c r="CK145" s="166">
        <f>IF(AND(ISBLANK(AP145),$AY145=1,CK$510=1,$D145&lt;&gt;служ!$AF$3),0,1)</f>
        <v>1</v>
      </c>
      <c r="CL145" s="166">
        <f>IF(AND(ISBLANK(AQ145),$AY145=1,CL$510=1,$D145&lt;&gt;служ!$AF$3),0,1)</f>
        <v>1</v>
      </c>
      <c r="CM145" s="166">
        <f>IF(AND(ISBLANK(AR145),$AY145=1,CM$510=1,$D145&lt;&gt;служ!$AF$3),0,1)</f>
        <v>1</v>
      </c>
      <c r="CN145" s="166">
        <f>IF(AND(ISBLANK(AS145),$AY145=1,CN$510=1,$D145&lt;&gt;служ!$AF$3),0,1)</f>
        <v>1</v>
      </c>
      <c r="CO145" s="166">
        <f>IF(AND(ISBLANK(AT145),$AY145=1,CO$510=1,$D145&lt;&gt;служ!$AF$3),0,1)</f>
        <v>1</v>
      </c>
      <c r="CP145" s="2">
        <f t="shared" ref="CP145:CP208" si="38">IF(D145&gt;0,1,0)</f>
        <v>0</v>
      </c>
      <c r="CQ145" s="2">
        <v>1</v>
      </c>
      <c r="CR145" s="161"/>
      <c r="CS145" s="161"/>
      <c r="CT145" s="161"/>
      <c r="CU145" s="167" t="str">
        <f t="shared" si="29"/>
        <v/>
      </c>
      <c r="CV145" s="28">
        <f t="shared" si="30"/>
        <v>1</v>
      </c>
      <c r="CW145" s="28">
        <f t="shared" si="31"/>
        <v>1</v>
      </c>
      <c r="CX145" s="28">
        <f t="shared" si="32"/>
        <v>1</v>
      </c>
      <c r="CY145" s="20">
        <f t="shared" si="33"/>
        <v>1</v>
      </c>
      <c r="CZ145" s="20">
        <f t="shared" si="34"/>
        <v>1</v>
      </c>
    </row>
    <row r="146" spans="2:104" s="20" customFormat="1">
      <c r="B146" s="107">
        <v>137</v>
      </c>
      <c r="C146" s="25">
        <v>6137</v>
      </c>
      <c r="D146" s="108"/>
      <c r="E146" s="168"/>
      <c r="F146" s="169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  <c r="AU146" s="163">
        <f>IF(AND(AY146=0,(COUNTIF(D146:AT146,"*")+COUNTIF(D146:AT146,"&lt;9")+COUNTIF(CR146:CT146,"*")+COUNTIF(CR146:CT146,"&lt;9")-COUNTIF(D146,служ!$AF$3))&gt;0),0,1)</f>
        <v>1</v>
      </c>
      <c r="AV146" s="163">
        <f t="shared" si="35"/>
        <v>1</v>
      </c>
      <c r="AW146" s="163">
        <f t="shared" si="36"/>
        <v>0</v>
      </c>
      <c r="AX146" s="164">
        <f>IF(OR(F146="",F146=служ!$AF$3),0,1)</f>
        <v>0</v>
      </c>
      <c r="AY146" s="164">
        <f>IF(OR(D146="",D146=служ!$AF$3),0,1)</f>
        <v>0</v>
      </c>
      <c r="AZ146" s="165">
        <f t="shared" si="37"/>
        <v>1</v>
      </c>
      <c r="BA146" s="166">
        <f t="shared" si="28"/>
        <v>1</v>
      </c>
      <c r="BB146" s="166">
        <f>IF(AND(ISBLANK(G146),$AY146=1,BB$510=1,$D146&lt;&gt;служ!$AF$3),0,1)</f>
        <v>1</v>
      </c>
      <c r="BC146" s="166">
        <f>IF(AND(ISBLANK(H146),$AY146=1,BC$510=1,$D146&lt;&gt;служ!$AF$3),0,1)</f>
        <v>1</v>
      </c>
      <c r="BD146" s="166">
        <f>IF(AND(ISBLANK(I146),$AY146=1,BD$510=1,$D146&lt;&gt;служ!$AF$3),0,1)</f>
        <v>1</v>
      </c>
      <c r="BE146" s="166">
        <f>IF(AND(ISBLANK(J146),$AY146=1,BE$510=1,$D146&lt;&gt;служ!$AF$3),0,1)</f>
        <v>1</v>
      </c>
      <c r="BF146" s="166">
        <f>IF(AND(ISBLANK(K146),$AY146=1,BF$510=1,$D146&lt;&gt;служ!$AF$3,J146&lt;&gt;"X"),0,1)</f>
        <v>1</v>
      </c>
      <c r="BG146" s="166">
        <f>IF(AND(ISBLANK(L146),$AY146=1,BG$510=1,$D146&lt;&gt;служ!$AF$3),0,1)</f>
        <v>1</v>
      </c>
      <c r="BH146" s="166">
        <f>IF(AND(ISBLANK(M146),$AY146=1,BH$510=1,$D146&lt;&gt;служ!$AF$3,L146&lt;&gt;"X"),0,1)</f>
        <v>1</v>
      </c>
      <c r="BI146" s="166">
        <f>IF(AND(ISBLANK(N146),$AY146=1,BI$510=1,$D146&lt;&gt;служ!$AF$3),0,1)</f>
        <v>1</v>
      </c>
      <c r="BJ146" s="166">
        <f>IF(AND(ISBLANK(O146),$AY146=1,BJ$510=1,$D146&lt;&gt;служ!$AF$3),0,1)</f>
        <v>1</v>
      </c>
      <c r="BK146" s="166">
        <f>IF(AND(ISBLANK(P146),$AY146=1,BK$510=1,$D146&lt;&gt;служ!$AF$3,OR(N146&lt;&gt;"X",O146&lt;&gt;"X")),0,1)</f>
        <v>1</v>
      </c>
      <c r="BL146" s="166">
        <f>IF(AND(ISBLANK(Q146),$AY146=1,BL$510=1,$D146&lt;&gt;служ!$AF$3),0,1)</f>
        <v>1</v>
      </c>
      <c r="BM146" s="166">
        <f>IF(AND(ISBLANK(R146),$AY146=1,BM$510=1,$D146&lt;&gt;служ!$AF$3,Q146&lt;&gt;"X"),0,1)</f>
        <v>1</v>
      </c>
      <c r="BN146" s="166">
        <f>IF(AND(ISBLANK(S146),$AY146=1,BN$510=1,$D146&lt;&gt;служ!$AF$3),0,1)</f>
        <v>1</v>
      </c>
      <c r="BO146" s="166">
        <f>IF(AND(ISBLANK(T146),$AY146=1,BO$510=1,$D146&lt;&gt;служ!$AF$3),0,1)</f>
        <v>1</v>
      </c>
      <c r="BP146" s="166">
        <f>IF(AND(ISBLANK(U146),$AY146=1,BP$510=1,$D146&lt;&gt;служ!$AF$3,T146&lt;&gt;"X"),0,1)</f>
        <v>1</v>
      </c>
      <c r="BQ146" s="166">
        <f>IF(AND(ISBLANK(V146),$AY146=1,BQ$510=1,$D146&lt;&gt;служ!$AF$3),0,1)</f>
        <v>1</v>
      </c>
      <c r="BR146" s="166">
        <f>IF(AND(ISBLANK(W146),$AY146=1,BR$510=1,$D146&lt;&gt;служ!$AF$3),0,1)</f>
        <v>1</v>
      </c>
      <c r="BS146" s="166">
        <f>IF(AND(ISBLANK(X146),$AY146=1,BS$510=1,$D146&lt;&gt;служ!$AF$3),0,1)</f>
        <v>1</v>
      </c>
      <c r="BT146" s="166">
        <f>IF(AND(ISBLANK(Y146),$AY146=1,BT$510=1,$D146&lt;&gt;служ!$AF$3),0,1)</f>
        <v>1</v>
      </c>
      <c r="BU146" s="166">
        <f>IF(AND(ISBLANK(Z146),$AY146=1,BU$510=1,$D146&lt;&gt;служ!$AF$3),0,1)</f>
        <v>1</v>
      </c>
      <c r="BV146" s="166">
        <f>IF(AND(ISBLANK(AA146),$AY146=1,BV$510=1,$D146&lt;&gt;служ!$AF$3),0,1)</f>
        <v>1</v>
      </c>
      <c r="BW146" s="166">
        <f>IF(AND(ISBLANK(AB146),$AY146=1,BW$510=1,$D146&lt;&gt;служ!$AF$3),0,1)</f>
        <v>1</v>
      </c>
      <c r="BX146" s="166">
        <f>IF(AND(ISBLANK(AC146),$AY146=1,BX$510=1,$D146&lt;&gt;служ!$AF$3),0,1)</f>
        <v>1</v>
      </c>
      <c r="BY146" s="166">
        <f>IF(AND(ISBLANK(AD146),$AY146=1,BY$510=1,$D146&lt;&gt;служ!$AF$3),0,1)</f>
        <v>1</v>
      </c>
      <c r="BZ146" s="166">
        <f>IF(AND(ISBLANK(AE146),$AY146=1,BZ$510=1,$D146&lt;&gt;служ!$AF$3),0,1)</f>
        <v>1</v>
      </c>
      <c r="CA146" s="166">
        <f>IF(AND(ISBLANK(AF146),$AY146=1,CA$510=1,$D146&lt;&gt;служ!$AF$3),0,1)</f>
        <v>1</v>
      </c>
      <c r="CB146" s="166">
        <f>IF(AND(ISBLANK(AG146),$AY146=1,CB$510=1,$D146&lt;&gt;служ!$AF$3),0,1)</f>
        <v>1</v>
      </c>
      <c r="CC146" s="166">
        <f>IF(AND(ISBLANK(AH146),$AY146=1,CC$510=1,$D146&lt;&gt;служ!$AF$3),0,1)</f>
        <v>1</v>
      </c>
      <c r="CD146" s="166">
        <f>IF(AND(ISBLANK(AI146),$AY146=1,CD$510=1,$D146&lt;&gt;служ!$AF$3),0,1)</f>
        <v>1</v>
      </c>
      <c r="CE146" s="166">
        <f>IF(AND(ISBLANK(AJ146),$AY146=1,CE$510=1,$D146&lt;&gt;служ!$AF$3),0,1)</f>
        <v>1</v>
      </c>
      <c r="CF146" s="166">
        <f>IF(AND(ISBLANK(AK146),$AY146=1,CF$510=1,$D146&lt;&gt;служ!$AF$3),0,1)</f>
        <v>1</v>
      </c>
      <c r="CG146" s="166">
        <f>IF(AND(ISBLANK(AL146),$AY146=1,CG$510=1,$D146&lt;&gt;служ!$AF$3),0,1)</f>
        <v>1</v>
      </c>
      <c r="CH146" s="166">
        <f>IF(AND(ISBLANK(AM146),$AY146=1,CH$510=1,$D146&lt;&gt;служ!$AF$3),0,1)</f>
        <v>1</v>
      </c>
      <c r="CI146" s="166">
        <f>IF(AND(ISBLANK(AN146),$AY146=1,CI$510=1,$D146&lt;&gt;служ!$AF$3),0,1)</f>
        <v>1</v>
      </c>
      <c r="CJ146" s="166">
        <f>IF(AND(ISBLANK(AO146),$AY146=1,CJ$510=1,$D146&lt;&gt;служ!$AF$3),0,1)</f>
        <v>1</v>
      </c>
      <c r="CK146" s="166">
        <f>IF(AND(ISBLANK(AP146),$AY146=1,CK$510=1,$D146&lt;&gt;служ!$AF$3),0,1)</f>
        <v>1</v>
      </c>
      <c r="CL146" s="166">
        <f>IF(AND(ISBLANK(AQ146),$AY146=1,CL$510=1,$D146&lt;&gt;служ!$AF$3),0,1)</f>
        <v>1</v>
      </c>
      <c r="CM146" s="166">
        <f>IF(AND(ISBLANK(AR146),$AY146=1,CM$510=1,$D146&lt;&gt;служ!$AF$3),0,1)</f>
        <v>1</v>
      </c>
      <c r="CN146" s="166">
        <f>IF(AND(ISBLANK(AS146),$AY146=1,CN$510=1,$D146&lt;&gt;служ!$AF$3),0,1)</f>
        <v>1</v>
      </c>
      <c r="CO146" s="166">
        <f>IF(AND(ISBLANK(AT146),$AY146=1,CO$510=1,$D146&lt;&gt;служ!$AF$3),0,1)</f>
        <v>1</v>
      </c>
      <c r="CP146" s="2">
        <f t="shared" si="38"/>
        <v>0</v>
      </c>
      <c r="CQ146" s="2">
        <v>1</v>
      </c>
      <c r="CR146" s="161"/>
      <c r="CS146" s="161"/>
      <c r="CT146" s="161"/>
      <c r="CU146" s="167" t="str">
        <f t="shared" si="29"/>
        <v/>
      </c>
      <c r="CV146" s="28">
        <f t="shared" si="30"/>
        <v>1</v>
      </c>
      <c r="CW146" s="28">
        <f t="shared" si="31"/>
        <v>1</v>
      </c>
      <c r="CX146" s="28">
        <f t="shared" si="32"/>
        <v>1</v>
      </c>
      <c r="CY146" s="20">
        <f t="shared" si="33"/>
        <v>1</v>
      </c>
      <c r="CZ146" s="20">
        <f t="shared" si="34"/>
        <v>1</v>
      </c>
    </row>
    <row r="147" spans="2:104" s="20" customFormat="1">
      <c r="B147" s="107">
        <v>138</v>
      </c>
      <c r="C147" s="25">
        <v>6138</v>
      </c>
      <c r="D147" s="108"/>
      <c r="E147" s="168"/>
      <c r="F147" s="169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3">
        <f>IF(AND(AY147=0,(COUNTIF(D147:AT147,"*")+COUNTIF(D147:AT147,"&lt;9")+COUNTIF(CR147:CT147,"*")+COUNTIF(CR147:CT147,"&lt;9")-COUNTIF(D147,служ!$AF$3))&gt;0),0,1)</f>
        <v>1</v>
      </c>
      <c r="AV147" s="163">
        <f t="shared" si="35"/>
        <v>1</v>
      </c>
      <c r="AW147" s="163">
        <f t="shared" si="36"/>
        <v>0</v>
      </c>
      <c r="AX147" s="164">
        <f>IF(OR(F147="",F147=служ!$AF$3),0,1)</f>
        <v>0</v>
      </c>
      <c r="AY147" s="164">
        <f>IF(OR(D147="",D147=служ!$AF$3),0,1)</f>
        <v>0</v>
      </c>
      <c r="AZ147" s="165">
        <f t="shared" si="37"/>
        <v>1</v>
      </c>
      <c r="BA147" s="166">
        <f t="shared" si="28"/>
        <v>1</v>
      </c>
      <c r="BB147" s="166">
        <f>IF(AND(ISBLANK(G147),$AY147=1,BB$510=1,$D147&lt;&gt;служ!$AF$3),0,1)</f>
        <v>1</v>
      </c>
      <c r="BC147" s="166">
        <f>IF(AND(ISBLANK(H147),$AY147=1,BC$510=1,$D147&lt;&gt;служ!$AF$3),0,1)</f>
        <v>1</v>
      </c>
      <c r="BD147" s="166">
        <f>IF(AND(ISBLANK(I147),$AY147=1,BD$510=1,$D147&lt;&gt;служ!$AF$3),0,1)</f>
        <v>1</v>
      </c>
      <c r="BE147" s="166">
        <f>IF(AND(ISBLANK(J147),$AY147=1,BE$510=1,$D147&lt;&gt;служ!$AF$3),0,1)</f>
        <v>1</v>
      </c>
      <c r="BF147" s="166">
        <f>IF(AND(ISBLANK(K147),$AY147=1,BF$510=1,$D147&lt;&gt;служ!$AF$3,J147&lt;&gt;"X"),0,1)</f>
        <v>1</v>
      </c>
      <c r="BG147" s="166">
        <f>IF(AND(ISBLANK(L147),$AY147=1,BG$510=1,$D147&lt;&gt;служ!$AF$3),0,1)</f>
        <v>1</v>
      </c>
      <c r="BH147" s="166">
        <f>IF(AND(ISBLANK(M147),$AY147=1,BH$510=1,$D147&lt;&gt;служ!$AF$3,L147&lt;&gt;"X"),0,1)</f>
        <v>1</v>
      </c>
      <c r="BI147" s="166">
        <f>IF(AND(ISBLANK(N147),$AY147=1,BI$510=1,$D147&lt;&gt;служ!$AF$3),0,1)</f>
        <v>1</v>
      </c>
      <c r="BJ147" s="166">
        <f>IF(AND(ISBLANK(O147),$AY147=1,BJ$510=1,$D147&lt;&gt;служ!$AF$3),0,1)</f>
        <v>1</v>
      </c>
      <c r="BK147" s="166">
        <f>IF(AND(ISBLANK(P147),$AY147=1,BK$510=1,$D147&lt;&gt;служ!$AF$3,OR(N147&lt;&gt;"X",O147&lt;&gt;"X")),0,1)</f>
        <v>1</v>
      </c>
      <c r="BL147" s="166">
        <f>IF(AND(ISBLANK(Q147),$AY147=1,BL$510=1,$D147&lt;&gt;служ!$AF$3),0,1)</f>
        <v>1</v>
      </c>
      <c r="BM147" s="166">
        <f>IF(AND(ISBLANK(R147),$AY147=1,BM$510=1,$D147&lt;&gt;служ!$AF$3,Q147&lt;&gt;"X"),0,1)</f>
        <v>1</v>
      </c>
      <c r="BN147" s="166">
        <f>IF(AND(ISBLANK(S147),$AY147=1,BN$510=1,$D147&lt;&gt;служ!$AF$3),0,1)</f>
        <v>1</v>
      </c>
      <c r="BO147" s="166">
        <f>IF(AND(ISBLANK(T147),$AY147=1,BO$510=1,$D147&lt;&gt;служ!$AF$3),0,1)</f>
        <v>1</v>
      </c>
      <c r="BP147" s="166">
        <f>IF(AND(ISBLANK(U147),$AY147=1,BP$510=1,$D147&lt;&gt;служ!$AF$3,T147&lt;&gt;"X"),0,1)</f>
        <v>1</v>
      </c>
      <c r="BQ147" s="166">
        <f>IF(AND(ISBLANK(V147),$AY147=1,BQ$510=1,$D147&lt;&gt;служ!$AF$3),0,1)</f>
        <v>1</v>
      </c>
      <c r="BR147" s="166">
        <f>IF(AND(ISBLANK(W147),$AY147=1,BR$510=1,$D147&lt;&gt;служ!$AF$3),0,1)</f>
        <v>1</v>
      </c>
      <c r="BS147" s="166">
        <f>IF(AND(ISBLANK(X147),$AY147=1,BS$510=1,$D147&lt;&gt;служ!$AF$3),0,1)</f>
        <v>1</v>
      </c>
      <c r="BT147" s="166">
        <f>IF(AND(ISBLANK(Y147),$AY147=1,BT$510=1,$D147&lt;&gt;служ!$AF$3),0,1)</f>
        <v>1</v>
      </c>
      <c r="BU147" s="166">
        <f>IF(AND(ISBLANK(Z147),$AY147=1,BU$510=1,$D147&lt;&gt;служ!$AF$3),0,1)</f>
        <v>1</v>
      </c>
      <c r="BV147" s="166">
        <f>IF(AND(ISBLANK(AA147),$AY147=1,BV$510=1,$D147&lt;&gt;служ!$AF$3),0,1)</f>
        <v>1</v>
      </c>
      <c r="BW147" s="166">
        <f>IF(AND(ISBLANK(AB147),$AY147=1,BW$510=1,$D147&lt;&gt;служ!$AF$3),0,1)</f>
        <v>1</v>
      </c>
      <c r="BX147" s="166">
        <f>IF(AND(ISBLANK(AC147),$AY147=1,BX$510=1,$D147&lt;&gt;служ!$AF$3),0,1)</f>
        <v>1</v>
      </c>
      <c r="BY147" s="166">
        <f>IF(AND(ISBLANK(AD147),$AY147=1,BY$510=1,$D147&lt;&gt;служ!$AF$3),0,1)</f>
        <v>1</v>
      </c>
      <c r="BZ147" s="166">
        <f>IF(AND(ISBLANK(AE147),$AY147=1,BZ$510=1,$D147&lt;&gt;служ!$AF$3),0,1)</f>
        <v>1</v>
      </c>
      <c r="CA147" s="166">
        <f>IF(AND(ISBLANK(AF147),$AY147=1,CA$510=1,$D147&lt;&gt;служ!$AF$3),0,1)</f>
        <v>1</v>
      </c>
      <c r="CB147" s="166">
        <f>IF(AND(ISBLANK(AG147),$AY147=1,CB$510=1,$D147&lt;&gt;служ!$AF$3),0,1)</f>
        <v>1</v>
      </c>
      <c r="CC147" s="166">
        <f>IF(AND(ISBLANK(AH147),$AY147=1,CC$510=1,$D147&lt;&gt;служ!$AF$3),0,1)</f>
        <v>1</v>
      </c>
      <c r="CD147" s="166">
        <f>IF(AND(ISBLANK(AI147),$AY147=1,CD$510=1,$D147&lt;&gt;служ!$AF$3),0,1)</f>
        <v>1</v>
      </c>
      <c r="CE147" s="166">
        <f>IF(AND(ISBLANK(AJ147),$AY147=1,CE$510=1,$D147&lt;&gt;служ!$AF$3),0,1)</f>
        <v>1</v>
      </c>
      <c r="CF147" s="166">
        <f>IF(AND(ISBLANK(AK147),$AY147=1,CF$510=1,$D147&lt;&gt;служ!$AF$3),0,1)</f>
        <v>1</v>
      </c>
      <c r="CG147" s="166">
        <f>IF(AND(ISBLANK(AL147),$AY147=1,CG$510=1,$D147&lt;&gt;служ!$AF$3),0,1)</f>
        <v>1</v>
      </c>
      <c r="CH147" s="166">
        <f>IF(AND(ISBLANK(AM147),$AY147=1,CH$510=1,$D147&lt;&gt;служ!$AF$3),0,1)</f>
        <v>1</v>
      </c>
      <c r="CI147" s="166">
        <f>IF(AND(ISBLANK(AN147),$AY147=1,CI$510=1,$D147&lt;&gt;служ!$AF$3),0,1)</f>
        <v>1</v>
      </c>
      <c r="CJ147" s="166">
        <f>IF(AND(ISBLANK(AO147),$AY147=1,CJ$510=1,$D147&lt;&gt;служ!$AF$3),0,1)</f>
        <v>1</v>
      </c>
      <c r="CK147" s="166">
        <f>IF(AND(ISBLANK(AP147),$AY147=1,CK$510=1,$D147&lt;&gt;служ!$AF$3),0,1)</f>
        <v>1</v>
      </c>
      <c r="CL147" s="166">
        <f>IF(AND(ISBLANK(AQ147),$AY147=1,CL$510=1,$D147&lt;&gt;служ!$AF$3),0,1)</f>
        <v>1</v>
      </c>
      <c r="CM147" s="166">
        <f>IF(AND(ISBLANK(AR147),$AY147=1,CM$510=1,$D147&lt;&gt;служ!$AF$3),0,1)</f>
        <v>1</v>
      </c>
      <c r="CN147" s="166">
        <f>IF(AND(ISBLANK(AS147),$AY147=1,CN$510=1,$D147&lt;&gt;служ!$AF$3),0,1)</f>
        <v>1</v>
      </c>
      <c r="CO147" s="166">
        <f>IF(AND(ISBLANK(AT147),$AY147=1,CO$510=1,$D147&lt;&gt;служ!$AF$3),0,1)</f>
        <v>1</v>
      </c>
      <c r="CP147" s="2">
        <f t="shared" si="38"/>
        <v>0</v>
      </c>
      <c r="CQ147" s="2">
        <v>1</v>
      </c>
      <c r="CR147" s="161"/>
      <c r="CS147" s="161"/>
      <c r="CT147" s="161"/>
      <c r="CU147" s="167" t="str">
        <f t="shared" si="29"/>
        <v/>
      </c>
      <c r="CV147" s="28">
        <f t="shared" si="30"/>
        <v>1</v>
      </c>
      <c r="CW147" s="28">
        <f t="shared" si="31"/>
        <v>1</v>
      </c>
      <c r="CX147" s="28">
        <f t="shared" si="32"/>
        <v>1</v>
      </c>
      <c r="CY147" s="20">
        <f t="shared" si="33"/>
        <v>1</v>
      </c>
      <c r="CZ147" s="20">
        <f t="shared" si="34"/>
        <v>1</v>
      </c>
    </row>
    <row r="148" spans="2:104" s="20" customFormat="1">
      <c r="B148" s="107">
        <v>139</v>
      </c>
      <c r="C148" s="25">
        <v>6139</v>
      </c>
      <c r="D148" s="108"/>
      <c r="E148" s="168"/>
      <c r="F148" s="169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3">
        <f>IF(AND(AY148=0,(COUNTIF(D148:AT148,"*")+COUNTIF(D148:AT148,"&lt;9")+COUNTIF(CR148:CT148,"*")+COUNTIF(CR148:CT148,"&lt;9")-COUNTIF(D148,служ!$AF$3))&gt;0),0,1)</f>
        <v>1</v>
      </c>
      <c r="AV148" s="163">
        <f t="shared" si="35"/>
        <v>1</v>
      </c>
      <c r="AW148" s="163">
        <f t="shared" si="36"/>
        <v>0</v>
      </c>
      <c r="AX148" s="164">
        <f>IF(OR(F148="",F148=служ!$AF$3),0,1)</f>
        <v>0</v>
      </c>
      <c r="AY148" s="164">
        <f>IF(OR(D148="",D148=служ!$AF$3),0,1)</f>
        <v>0</v>
      </c>
      <c r="AZ148" s="165">
        <f t="shared" si="37"/>
        <v>1</v>
      </c>
      <c r="BA148" s="166">
        <f t="shared" si="28"/>
        <v>1</v>
      </c>
      <c r="BB148" s="166">
        <f>IF(AND(ISBLANK(G148),$AY148=1,BB$510=1,$D148&lt;&gt;служ!$AF$3),0,1)</f>
        <v>1</v>
      </c>
      <c r="BC148" s="166">
        <f>IF(AND(ISBLANK(H148),$AY148=1,BC$510=1,$D148&lt;&gt;служ!$AF$3),0,1)</f>
        <v>1</v>
      </c>
      <c r="BD148" s="166">
        <f>IF(AND(ISBLANK(I148),$AY148=1,BD$510=1,$D148&lt;&gt;служ!$AF$3),0,1)</f>
        <v>1</v>
      </c>
      <c r="BE148" s="166">
        <f>IF(AND(ISBLANK(J148),$AY148=1,BE$510=1,$D148&lt;&gt;служ!$AF$3),0,1)</f>
        <v>1</v>
      </c>
      <c r="BF148" s="166">
        <f>IF(AND(ISBLANK(K148),$AY148=1,BF$510=1,$D148&lt;&gt;служ!$AF$3,J148&lt;&gt;"X"),0,1)</f>
        <v>1</v>
      </c>
      <c r="BG148" s="166">
        <f>IF(AND(ISBLANK(L148),$AY148=1,BG$510=1,$D148&lt;&gt;служ!$AF$3),0,1)</f>
        <v>1</v>
      </c>
      <c r="BH148" s="166">
        <f>IF(AND(ISBLANK(M148),$AY148=1,BH$510=1,$D148&lt;&gt;служ!$AF$3,L148&lt;&gt;"X"),0,1)</f>
        <v>1</v>
      </c>
      <c r="BI148" s="166">
        <f>IF(AND(ISBLANK(N148),$AY148=1,BI$510=1,$D148&lt;&gt;служ!$AF$3),0,1)</f>
        <v>1</v>
      </c>
      <c r="BJ148" s="166">
        <f>IF(AND(ISBLANK(O148),$AY148=1,BJ$510=1,$D148&lt;&gt;служ!$AF$3),0,1)</f>
        <v>1</v>
      </c>
      <c r="BK148" s="166">
        <f>IF(AND(ISBLANK(P148),$AY148=1,BK$510=1,$D148&lt;&gt;служ!$AF$3,OR(N148&lt;&gt;"X",O148&lt;&gt;"X")),0,1)</f>
        <v>1</v>
      </c>
      <c r="BL148" s="166">
        <f>IF(AND(ISBLANK(Q148),$AY148=1,BL$510=1,$D148&lt;&gt;служ!$AF$3),0,1)</f>
        <v>1</v>
      </c>
      <c r="BM148" s="166">
        <f>IF(AND(ISBLANK(R148),$AY148=1,BM$510=1,$D148&lt;&gt;служ!$AF$3,Q148&lt;&gt;"X"),0,1)</f>
        <v>1</v>
      </c>
      <c r="BN148" s="166">
        <f>IF(AND(ISBLANK(S148),$AY148=1,BN$510=1,$D148&lt;&gt;служ!$AF$3),0,1)</f>
        <v>1</v>
      </c>
      <c r="BO148" s="166">
        <f>IF(AND(ISBLANK(T148),$AY148=1,BO$510=1,$D148&lt;&gt;служ!$AF$3),0,1)</f>
        <v>1</v>
      </c>
      <c r="BP148" s="166">
        <f>IF(AND(ISBLANK(U148),$AY148=1,BP$510=1,$D148&lt;&gt;служ!$AF$3,T148&lt;&gt;"X"),0,1)</f>
        <v>1</v>
      </c>
      <c r="BQ148" s="166">
        <f>IF(AND(ISBLANK(V148),$AY148=1,BQ$510=1,$D148&lt;&gt;служ!$AF$3),0,1)</f>
        <v>1</v>
      </c>
      <c r="BR148" s="166">
        <f>IF(AND(ISBLANK(W148),$AY148=1,BR$510=1,$D148&lt;&gt;служ!$AF$3),0,1)</f>
        <v>1</v>
      </c>
      <c r="BS148" s="166">
        <f>IF(AND(ISBLANK(X148),$AY148=1,BS$510=1,$D148&lt;&gt;служ!$AF$3),0,1)</f>
        <v>1</v>
      </c>
      <c r="BT148" s="166">
        <f>IF(AND(ISBLANK(Y148),$AY148=1,BT$510=1,$D148&lt;&gt;служ!$AF$3),0,1)</f>
        <v>1</v>
      </c>
      <c r="BU148" s="166">
        <f>IF(AND(ISBLANK(Z148),$AY148=1,BU$510=1,$D148&lt;&gt;служ!$AF$3),0,1)</f>
        <v>1</v>
      </c>
      <c r="BV148" s="166">
        <f>IF(AND(ISBLANK(AA148),$AY148=1,BV$510=1,$D148&lt;&gt;служ!$AF$3),0,1)</f>
        <v>1</v>
      </c>
      <c r="BW148" s="166">
        <f>IF(AND(ISBLANK(AB148),$AY148=1,BW$510=1,$D148&lt;&gt;служ!$AF$3),0,1)</f>
        <v>1</v>
      </c>
      <c r="BX148" s="166">
        <f>IF(AND(ISBLANK(AC148),$AY148=1,BX$510=1,$D148&lt;&gt;служ!$AF$3),0,1)</f>
        <v>1</v>
      </c>
      <c r="BY148" s="166">
        <f>IF(AND(ISBLANK(AD148),$AY148=1,BY$510=1,$D148&lt;&gt;служ!$AF$3),0,1)</f>
        <v>1</v>
      </c>
      <c r="BZ148" s="166">
        <f>IF(AND(ISBLANK(AE148),$AY148=1,BZ$510=1,$D148&lt;&gt;служ!$AF$3),0,1)</f>
        <v>1</v>
      </c>
      <c r="CA148" s="166">
        <f>IF(AND(ISBLANK(AF148),$AY148=1,CA$510=1,$D148&lt;&gt;служ!$AF$3),0,1)</f>
        <v>1</v>
      </c>
      <c r="CB148" s="166">
        <f>IF(AND(ISBLANK(AG148),$AY148=1,CB$510=1,$D148&lt;&gt;служ!$AF$3),0,1)</f>
        <v>1</v>
      </c>
      <c r="CC148" s="166">
        <f>IF(AND(ISBLANK(AH148),$AY148=1,CC$510=1,$D148&lt;&gt;служ!$AF$3),0,1)</f>
        <v>1</v>
      </c>
      <c r="CD148" s="166">
        <f>IF(AND(ISBLANK(AI148),$AY148=1,CD$510=1,$D148&lt;&gt;служ!$AF$3),0,1)</f>
        <v>1</v>
      </c>
      <c r="CE148" s="166">
        <f>IF(AND(ISBLANK(AJ148),$AY148=1,CE$510=1,$D148&lt;&gt;служ!$AF$3),0,1)</f>
        <v>1</v>
      </c>
      <c r="CF148" s="166">
        <f>IF(AND(ISBLANK(AK148),$AY148=1,CF$510=1,$D148&lt;&gt;служ!$AF$3),0,1)</f>
        <v>1</v>
      </c>
      <c r="CG148" s="166">
        <f>IF(AND(ISBLANK(AL148),$AY148=1,CG$510=1,$D148&lt;&gt;служ!$AF$3),0,1)</f>
        <v>1</v>
      </c>
      <c r="CH148" s="166">
        <f>IF(AND(ISBLANK(AM148),$AY148=1,CH$510=1,$D148&lt;&gt;служ!$AF$3),0,1)</f>
        <v>1</v>
      </c>
      <c r="CI148" s="166">
        <f>IF(AND(ISBLANK(AN148),$AY148=1,CI$510=1,$D148&lt;&gt;служ!$AF$3),0,1)</f>
        <v>1</v>
      </c>
      <c r="CJ148" s="166">
        <f>IF(AND(ISBLANK(AO148),$AY148=1,CJ$510=1,$D148&lt;&gt;служ!$AF$3),0,1)</f>
        <v>1</v>
      </c>
      <c r="CK148" s="166">
        <f>IF(AND(ISBLANK(AP148),$AY148=1,CK$510=1,$D148&lt;&gt;служ!$AF$3),0,1)</f>
        <v>1</v>
      </c>
      <c r="CL148" s="166">
        <f>IF(AND(ISBLANK(AQ148),$AY148=1,CL$510=1,$D148&lt;&gt;служ!$AF$3),0,1)</f>
        <v>1</v>
      </c>
      <c r="CM148" s="166">
        <f>IF(AND(ISBLANK(AR148),$AY148=1,CM$510=1,$D148&lt;&gt;служ!$AF$3),0,1)</f>
        <v>1</v>
      </c>
      <c r="CN148" s="166">
        <f>IF(AND(ISBLANK(AS148),$AY148=1,CN$510=1,$D148&lt;&gt;служ!$AF$3),0,1)</f>
        <v>1</v>
      </c>
      <c r="CO148" s="166">
        <f>IF(AND(ISBLANK(AT148),$AY148=1,CO$510=1,$D148&lt;&gt;служ!$AF$3),0,1)</f>
        <v>1</v>
      </c>
      <c r="CP148" s="2">
        <f t="shared" si="38"/>
        <v>0</v>
      </c>
      <c r="CQ148" s="2">
        <v>1</v>
      </c>
      <c r="CR148" s="161"/>
      <c r="CS148" s="161"/>
      <c r="CT148" s="161"/>
      <c r="CU148" s="167" t="str">
        <f t="shared" si="29"/>
        <v/>
      </c>
      <c r="CV148" s="28">
        <f t="shared" si="30"/>
        <v>1</v>
      </c>
      <c r="CW148" s="28">
        <f t="shared" si="31"/>
        <v>1</v>
      </c>
      <c r="CX148" s="28">
        <f t="shared" si="32"/>
        <v>1</v>
      </c>
      <c r="CY148" s="20">
        <f t="shared" si="33"/>
        <v>1</v>
      </c>
      <c r="CZ148" s="20">
        <f t="shared" si="34"/>
        <v>1</v>
      </c>
    </row>
    <row r="149" spans="2:104" s="20" customFormat="1">
      <c r="B149" s="107">
        <v>140</v>
      </c>
      <c r="C149" s="25">
        <v>6140</v>
      </c>
      <c r="D149" s="108"/>
      <c r="E149" s="168"/>
      <c r="F149" s="169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3">
        <f>IF(AND(AY149=0,(COUNTIF(D149:AT149,"*")+COUNTIF(D149:AT149,"&lt;9")+COUNTIF(CR149:CT149,"*")+COUNTIF(CR149:CT149,"&lt;9")-COUNTIF(D149,служ!$AF$3))&gt;0),0,1)</f>
        <v>1</v>
      </c>
      <c r="AV149" s="163">
        <f t="shared" si="35"/>
        <v>1</v>
      </c>
      <c r="AW149" s="163">
        <f t="shared" si="36"/>
        <v>0</v>
      </c>
      <c r="AX149" s="164">
        <f>IF(OR(F149="",F149=служ!$AF$3),0,1)</f>
        <v>0</v>
      </c>
      <c r="AY149" s="164">
        <f>IF(OR(D149="",D149=служ!$AF$3),0,1)</f>
        <v>0</v>
      </c>
      <c r="AZ149" s="165">
        <f t="shared" si="37"/>
        <v>1</v>
      </c>
      <c r="BA149" s="166">
        <f t="shared" si="28"/>
        <v>1</v>
      </c>
      <c r="BB149" s="166">
        <f>IF(AND(ISBLANK(G149),$AY149=1,BB$510=1,$D149&lt;&gt;служ!$AF$3),0,1)</f>
        <v>1</v>
      </c>
      <c r="BC149" s="166">
        <f>IF(AND(ISBLANK(H149),$AY149=1,BC$510=1,$D149&lt;&gt;служ!$AF$3),0,1)</f>
        <v>1</v>
      </c>
      <c r="BD149" s="166">
        <f>IF(AND(ISBLANK(I149),$AY149=1,BD$510=1,$D149&lt;&gt;служ!$AF$3),0,1)</f>
        <v>1</v>
      </c>
      <c r="BE149" s="166">
        <f>IF(AND(ISBLANK(J149),$AY149=1,BE$510=1,$D149&lt;&gt;служ!$AF$3),0,1)</f>
        <v>1</v>
      </c>
      <c r="BF149" s="166">
        <f>IF(AND(ISBLANK(K149),$AY149=1,BF$510=1,$D149&lt;&gt;служ!$AF$3,J149&lt;&gt;"X"),0,1)</f>
        <v>1</v>
      </c>
      <c r="BG149" s="166">
        <f>IF(AND(ISBLANK(L149),$AY149=1,BG$510=1,$D149&lt;&gt;служ!$AF$3),0,1)</f>
        <v>1</v>
      </c>
      <c r="BH149" s="166">
        <f>IF(AND(ISBLANK(M149),$AY149=1,BH$510=1,$D149&lt;&gt;служ!$AF$3,L149&lt;&gt;"X"),0,1)</f>
        <v>1</v>
      </c>
      <c r="BI149" s="166">
        <f>IF(AND(ISBLANK(N149),$AY149=1,BI$510=1,$D149&lt;&gt;служ!$AF$3),0,1)</f>
        <v>1</v>
      </c>
      <c r="BJ149" s="166">
        <f>IF(AND(ISBLANK(O149),$AY149=1,BJ$510=1,$D149&lt;&gt;служ!$AF$3),0,1)</f>
        <v>1</v>
      </c>
      <c r="BK149" s="166">
        <f>IF(AND(ISBLANK(P149),$AY149=1,BK$510=1,$D149&lt;&gt;служ!$AF$3,OR(N149&lt;&gt;"X",O149&lt;&gt;"X")),0,1)</f>
        <v>1</v>
      </c>
      <c r="BL149" s="166">
        <f>IF(AND(ISBLANK(Q149),$AY149=1,BL$510=1,$D149&lt;&gt;служ!$AF$3),0,1)</f>
        <v>1</v>
      </c>
      <c r="BM149" s="166">
        <f>IF(AND(ISBLANK(R149),$AY149=1,BM$510=1,$D149&lt;&gt;служ!$AF$3,Q149&lt;&gt;"X"),0,1)</f>
        <v>1</v>
      </c>
      <c r="BN149" s="166">
        <f>IF(AND(ISBLANK(S149),$AY149=1,BN$510=1,$D149&lt;&gt;служ!$AF$3),0,1)</f>
        <v>1</v>
      </c>
      <c r="BO149" s="166">
        <f>IF(AND(ISBLANK(T149),$AY149=1,BO$510=1,$D149&lt;&gt;служ!$AF$3),0,1)</f>
        <v>1</v>
      </c>
      <c r="BP149" s="166">
        <f>IF(AND(ISBLANK(U149),$AY149=1,BP$510=1,$D149&lt;&gt;служ!$AF$3,T149&lt;&gt;"X"),0,1)</f>
        <v>1</v>
      </c>
      <c r="BQ149" s="166">
        <f>IF(AND(ISBLANK(V149),$AY149=1,BQ$510=1,$D149&lt;&gt;служ!$AF$3),0,1)</f>
        <v>1</v>
      </c>
      <c r="BR149" s="166">
        <f>IF(AND(ISBLANK(W149),$AY149=1,BR$510=1,$D149&lt;&gt;служ!$AF$3),0,1)</f>
        <v>1</v>
      </c>
      <c r="BS149" s="166">
        <f>IF(AND(ISBLANK(X149),$AY149=1,BS$510=1,$D149&lt;&gt;служ!$AF$3),0,1)</f>
        <v>1</v>
      </c>
      <c r="BT149" s="166">
        <f>IF(AND(ISBLANK(Y149),$AY149=1,BT$510=1,$D149&lt;&gt;служ!$AF$3),0,1)</f>
        <v>1</v>
      </c>
      <c r="BU149" s="166">
        <f>IF(AND(ISBLANK(Z149),$AY149=1,BU$510=1,$D149&lt;&gt;служ!$AF$3),0,1)</f>
        <v>1</v>
      </c>
      <c r="BV149" s="166">
        <f>IF(AND(ISBLANK(AA149),$AY149=1,BV$510=1,$D149&lt;&gt;служ!$AF$3),0,1)</f>
        <v>1</v>
      </c>
      <c r="BW149" s="166">
        <f>IF(AND(ISBLANK(AB149),$AY149=1,BW$510=1,$D149&lt;&gt;служ!$AF$3),0,1)</f>
        <v>1</v>
      </c>
      <c r="BX149" s="166">
        <f>IF(AND(ISBLANK(AC149),$AY149=1,BX$510=1,$D149&lt;&gt;служ!$AF$3),0,1)</f>
        <v>1</v>
      </c>
      <c r="BY149" s="166">
        <f>IF(AND(ISBLANK(AD149),$AY149=1,BY$510=1,$D149&lt;&gt;служ!$AF$3),0,1)</f>
        <v>1</v>
      </c>
      <c r="BZ149" s="166">
        <f>IF(AND(ISBLANK(AE149),$AY149=1,BZ$510=1,$D149&lt;&gt;служ!$AF$3),0,1)</f>
        <v>1</v>
      </c>
      <c r="CA149" s="166">
        <f>IF(AND(ISBLANK(AF149),$AY149=1,CA$510=1,$D149&lt;&gt;служ!$AF$3),0,1)</f>
        <v>1</v>
      </c>
      <c r="CB149" s="166">
        <f>IF(AND(ISBLANK(AG149),$AY149=1,CB$510=1,$D149&lt;&gt;служ!$AF$3),0,1)</f>
        <v>1</v>
      </c>
      <c r="CC149" s="166">
        <f>IF(AND(ISBLANK(AH149),$AY149=1,CC$510=1,$D149&lt;&gt;служ!$AF$3),0,1)</f>
        <v>1</v>
      </c>
      <c r="CD149" s="166">
        <f>IF(AND(ISBLANK(AI149),$AY149=1,CD$510=1,$D149&lt;&gt;служ!$AF$3),0,1)</f>
        <v>1</v>
      </c>
      <c r="CE149" s="166">
        <f>IF(AND(ISBLANK(AJ149),$AY149=1,CE$510=1,$D149&lt;&gt;служ!$AF$3),0,1)</f>
        <v>1</v>
      </c>
      <c r="CF149" s="166">
        <f>IF(AND(ISBLANK(AK149),$AY149=1,CF$510=1,$D149&lt;&gt;служ!$AF$3),0,1)</f>
        <v>1</v>
      </c>
      <c r="CG149" s="166">
        <f>IF(AND(ISBLANK(AL149),$AY149=1,CG$510=1,$D149&lt;&gt;служ!$AF$3),0,1)</f>
        <v>1</v>
      </c>
      <c r="CH149" s="166">
        <f>IF(AND(ISBLANK(AM149),$AY149=1,CH$510=1,$D149&lt;&gt;служ!$AF$3),0,1)</f>
        <v>1</v>
      </c>
      <c r="CI149" s="166">
        <f>IF(AND(ISBLANK(AN149),$AY149=1,CI$510=1,$D149&lt;&gt;служ!$AF$3),0,1)</f>
        <v>1</v>
      </c>
      <c r="CJ149" s="166">
        <f>IF(AND(ISBLANK(AO149),$AY149=1,CJ$510=1,$D149&lt;&gt;служ!$AF$3),0,1)</f>
        <v>1</v>
      </c>
      <c r="CK149" s="166">
        <f>IF(AND(ISBLANK(AP149),$AY149=1,CK$510=1,$D149&lt;&gt;служ!$AF$3),0,1)</f>
        <v>1</v>
      </c>
      <c r="CL149" s="166">
        <f>IF(AND(ISBLANK(AQ149),$AY149=1,CL$510=1,$D149&lt;&gt;служ!$AF$3),0,1)</f>
        <v>1</v>
      </c>
      <c r="CM149" s="166">
        <f>IF(AND(ISBLANK(AR149),$AY149=1,CM$510=1,$D149&lt;&gt;служ!$AF$3),0,1)</f>
        <v>1</v>
      </c>
      <c r="CN149" s="166">
        <f>IF(AND(ISBLANK(AS149),$AY149=1,CN$510=1,$D149&lt;&gt;служ!$AF$3),0,1)</f>
        <v>1</v>
      </c>
      <c r="CO149" s="166">
        <f>IF(AND(ISBLANK(AT149),$AY149=1,CO$510=1,$D149&lt;&gt;служ!$AF$3),0,1)</f>
        <v>1</v>
      </c>
      <c r="CP149" s="2">
        <f t="shared" si="38"/>
        <v>0</v>
      </c>
      <c r="CQ149" s="2">
        <v>1</v>
      </c>
      <c r="CR149" s="161"/>
      <c r="CS149" s="161"/>
      <c r="CT149" s="161"/>
      <c r="CU149" s="167" t="str">
        <f t="shared" si="29"/>
        <v/>
      </c>
      <c r="CV149" s="28">
        <f t="shared" si="30"/>
        <v>1</v>
      </c>
      <c r="CW149" s="28">
        <f t="shared" si="31"/>
        <v>1</v>
      </c>
      <c r="CX149" s="28">
        <f t="shared" si="32"/>
        <v>1</v>
      </c>
      <c r="CY149" s="20">
        <f t="shared" si="33"/>
        <v>1</v>
      </c>
      <c r="CZ149" s="20">
        <f t="shared" si="34"/>
        <v>1</v>
      </c>
    </row>
    <row r="150" spans="2:104" s="20" customFormat="1">
      <c r="B150" s="107">
        <v>141</v>
      </c>
      <c r="C150" s="25">
        <v>6141</v>
      </c>
      <c r="D150" s="108"/>
      <c r="E150" s="168"/>
      <c r="F150" s="169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2"/>
      <c r="AT150" s="162"/>
      <c r="AU150" s="163">
        <f>IF(AND(AY150=0,(COUNTIF(D150:AT150,"*")+COUNTIF(D150:AT150,"&lt;9")+COUNTIF(CR150:CT150,"*")+COUNTIF(CR150:CT150,"&lt;9")-COUNTIF(D150,служ!$AF$3))&gt;0),0,1)</f>
        <v>1</v>
      </c>
      <c r="AV150" s="163">
        <f t="shared" si="35"/>
        <v>1</v>
      </c>
      <c r="AW150" s="163">
        <f t="shared" si="36"/>
        <v>0</v>
      </c>
      <c r="AX150" s="164">
        <f>IF(OR(F150="",F150=служ!$AF$3),0,1)</f>
        <v>0</v>
      </c>
      <c r="AY150" s="164">
        <f>IF(OR(D150="",D150=служ!$AF$3),0,1)</f>
        <v>0</v>
      </c>
      <c r="AZ150" s="165">
        <f t="shared" si="37"/>
        <v>1</v>
      </c>
      <c r="BA150" s="166">
        <f t="shared" si="28"/>
        <v>1</v>
      </c>
      <c r="BB150" s="166">
        <f>IF(AND(ISBLANK(G150),$AY150=1,BB$510=1,$D150&lt;&gt;служ!$AF$3),0,1)</f>
        <v>1</v>
      </c>
      <c r="BC150" s="166">
        <f>IF(AND(ISBLANK(H150),$AY150=1,BC$510=1,$D150&lt;&gt;служ!$AF$3),0,1)</f>
        <v>1</v>
      </c>
      <c r="BD150" s="166">
        <f>IF(AND(ISBLANK(I150),$AY150=1,BD$510=1,$D150&lt;&gt;служ!$AF$3),0,1)</f>
        <v>1</v>
      </c>
      <c r="BE150" s="166">
        <f>IF(AND(ISBLANK(J150),$AY150=1,BE$510=1,$D150&lt;&gt;служ!$AF$3),0,1)</f>
        <v>1</v>
      </c>
      <c r="BF150" s="166">
        <f>IF(AND(ISBLANK(K150),$AY150=1,BF$510=1,$D150&lt;&gt;служ!$AF$3,J150&lt;&gt;"X"),0,1)</f>
        <v>1</v>
      </c>
      <c r="BG150" s="166">
        <f>IF(AND(ISBLANK(L150),$AY150=1,BG$510=1,$D150&lt;&gt;служ!$AF$3),0,1)</f>
        <v>1</v>
      </c>
      <c r="BH150" s="166">
        <f>IF(AND(ISBLANK(M150),$AY150=1,BH$510=1,$D150&lt;&gt;служ!$AF$3,L150&lt;&gt;"X"),0,1)</f>
        <v>1</v>
      </c>
      <c r="BI150" s="166">
        <f>IF(AND(ISBLANK(N150),$AY150=1,BI$510=1,$D150&lt;&gt;служ!$AF$3),0,1)</f>
        <v>1</v>
      </c>
      <c r="BJ150" s="166">
        <f>IF(AND(ISBLANK(O150),$AY150=1,BJ$510=1,$D150&lt;&gt;служ!$AF$3),0,1)</f>
        <v>1</v>
      </c>
      <c r="BK150" s="166">
        <f>IF(AND(ISBLANK(P150),$AY150=1,BK$510=1,$D150&lt;&gt;служ!$AF$3,OR(N150&lt;&gt;"X",O150&lt;&gt;"X")),0,1)</f>
        <v>1</v>
      </c>
      <c r="BL150" s="166">
        <f>IF(AND(ISBLANK(Q150),$AY150=1,BL$510=1,$D150&lt;&gt;служ!$AF$3),0,1)</f>
        <v>1</v>
      </c>
      <c r="BM150" s="166">
        <f>IF(AND(ISBLANK(R150),$AY150=1,BM$510=1,$D150&lt;&gt;служ!$AF$3,Q150&lt;&gt;"X"),0,1)</f>
        <v>1</v>
      </c>
      <c r="BN150" s="166">
        <f>IF(AND(ISBLANK(S150),$AY150=1,BN$510=1,$D150&lt;&gt;служ!$AF$3),0,1)</f>
        <v>1</v>
      </c>
      <c r="BO150" s="166">
        <f>IF(AND(ISBLANK(T150),$AY150=1,BO$510=1,$D150&lt;&gt;служ!$AF$3),0,1)</f>
        <v>1</v>
      </c>
      <c r="BP150" s="166">
        <f>IF(AND(ISBLANK(U150),$AY150=1,BP$510=1,$D150&lt;&gt;служ!$AF$3,T150&lt;&gt;"X"),0,1)</f>
        <v>1</v>
      </c>
      <c r="BQ150" s="166">
        <f>IF(AND(ISBLANK(V150),$AY150=1,BQ$510=1,$D150&lt;&gt;служ!$AF$3),0,1)</f>
        <v>1</v>
      </c>
      <c r="BR150" s="166">
        <f>IF(AND(ISBLANK(W150),$AY150=1,BR$510=1,$D150&lt;&gt;служ!$AF$3),0,1)</f>
        <v>1</v>
      </c>
      <c r="BS150" s="166">
        <f>IF(AND(ISBLANK(X150),$AY150=1,BS$510=1,$D150&lt;&gt;служ!$AF$3),0,1)</f>
        <v>1</v>
      </c>
      <c r="BT150" s="166">
        <f>IF(AND(ISBLANK(Y150),$AY150=1,BT$510=1,$D150&lt;&gt;служ!$AF$3),0,1)</f>
        <v>1</v>
      </c>
      <c r="BU150" s="166">
        <f>IF(AND(ISBLANK(Z150),$AY150=1,BU$510=1,$D150&lt;&gt;служ!$AF$3),0,1)</f>
        <v>1</v>
      </c>
      <c r="BV150" s="166">
        <f>IF(AND(ISBLANK(AA150),$AY150=1,BV$510=1,$D150&lt;&gt;служ!$AF$3),0,1)</f>
        <v>1</v>
      </c>
      <c r="BW150" s="166">
        <f>IF(AND(ISBLANK(AB150),$AY150=1,BW$510=1,$D150&lt;&gt;служ!$AF$3),0,1)</f>
        <v>1</v>
      </c>
      <c r="BX150" s="166">
        <f>IF(AND(ISBLANK(AC150),$AY150=1,BX$510=1,$D150&lt;&gt;служ!$AF$3),0,1)</f>
        <v>1</v>
      </c>
      <c r="BY150" s="166">
        <f>IF(AND(ISBLANK(AD150),$AY150=1,BY$510=1,$D150&lt;&gt;служ!$AF$3),0,1)</f>
        <v>1</v>
      </c>
      <c r="BZ150" s="166">
        <f>IF(AND(ISBLANK(AE150),$AY150=1,BZ$510=1,$D150&lt;&gt;служ!$AF$3),0,1)</f>
        <v>1</v>
      </c>
      <c r="CA150" s="166">
        <f>IF(AND(ISBLANK(AF150),$AY150=1,CA$510=1,$D150&lt;&gt;служ!$AF$3),0,1)</f>
        <v>1</v>
      </c>
      <c r="CB150" s="166">
        <f>IF(AND(ISBLANK(AG150),$AY150=1,CB$510=1,$D150&lt;&gt;служ!$AF$3),0,1)</f>
        <v>1</v>
      </c>
      <c r="CC150" s="166">
        <f>IF(AND(ISBLANK(AH150),$AY150=1,CC$510=1,$D150&lt;&gt;служ!$AF$3),0,1)</f>
        <v>1</v>
      </c>
      <c r="CD150" s="166">
        <f>IF(AND(ISBLANK(AI150),$AY150=1,CD$510=1,$D150&lt;&gt;служ!$AF$3),0,1)</f>
        <v>1</v>
      </c>
      <c r="CE150" s="166">
        <f>IF(AND(ISBLANK(AJ150),$AY150=1,CE$510=1,$D150&lt;&gt;служ!$AF$3),0,1)</f>
        <v>1</v>
      </c>
      <c r="CF150" s="166">
        <f>IF(AND(ISBLANK(AK150),$AY150=1,CF$510=1,$D150&lt;&gt;служ!$AF$3),0,1)</f>
        <v>1</v>
      </c>
      <c r="CG150" s="166">
        <f>IF(AND(ISBLANK(AL150),$AY150=1,CG$510=1,$D150&lt;&gt;служ!$AF$3),0,1)</f>
        <v>1</v>
      </c>
      <c r="CH150" s="166">
        <f>IF(AND(ISBLANK(AM150),$AY150=1,CH$510=1,$D150&lt;&gt;служ!$AF$3),0,1)</f>
        <v>1</v>
      </c>
      <c r="CI150" s="166">
        <f>IF(AND(ISBLANK(AN150),$AY150=1,CI$510=1,$D150&lt;&gt;служ!$AF$3),0,1)</f>
        <v>1</v>
      </c>
      <c r="CJ150" s="166">
        <f>IF(AND(ISBLANK(AO150),$AY150=1,CJ$510=1,$D150&lt;&gt;служ!$AF$3),0,1)</f>
        <v>1</v>
      </c>
      <c r="CK150" s="166">
        <f>IF(AND(ISBLANK(AP150),$AY150=1,CK$510=1,$D150&lt;&gt;служ!$AF$3),0,1)</f>
        <v>1</v>
      </c>
      <c r="CL150" s="166">
        <f>IF(AND(ISBLANK(AQ150),$AY150=1,CL$510=1,$D150&lt;&gt;служ!$AF$3),0,1)</f>
        <v>1</v>
      </c>
      <c r="CM150" s="166">
        <f>IF(AND(ISBLANK(AR150),$AY150=1,CM$510=1,$D150&lt;&gt;служ!$AF$3),0,1)</f>
        <v>1</v>
      </c>
      <c r="CN150" s="166">
        <f>IF(AND(ISBLANK(AS150),$AY150=1,CN$510=1,$D150&lt;&gt;служ!$AF$3),0,1)</f>
        <v>1</v>
      </c>
      <c r="CO150" s="166">
        <f>IF(AND(ISBLANK(AT150),$AY150=1,CO$510=1,$D150&lt;&gt;служ!$AF$3),0,1)</f>
        <v>1</v>
      </c>
      <c r="CP150" s="2">
        <f t="shared" si="38"/>
        <v>0</v>
      </c>
      <c r="CQ150" s="2">
        <v>1</v>
      </c>
      <c r="CR150" s="161"/>
      <c r="CS150" s="161"/>
      <c r="CT150" s="161"/>
      <c r="CU150" s="167" t="str">
        <f t="shared" si="29"/>
        <v/>
      </c>
      <c r="CV150" s="28">
        <f t="shared" si="30"/>
        <v>1</v>
      </c>
      <c r="CW150" s="28">
        <f t="shared" si="31"/>
        <v>1</v>
      </c>
      <c r="CX150" s="28">
        <f t="shared" si="32"/>
        <v>1</v>
      </c>
      <c r="CY150" s="20">
        <f t="shared" si="33"/>
        <v>1</v>
      </c>
      <c r="CZ150" s="20">
        <f t="shared" si="34"/>
        <v>1</v>
      </c>
    </row>
    <row r="151" spans="2:104" s="20" customFormat="1">
      <c r="B151" s="107">
        <v>142</v>
      </c>
      <c r="C151" s="25">
        <v>6142</v>
      </c>
      <c r="D151" s="108"/>
      <c r="E151" s="168"/>
      <c r="F151" s="169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3">
        <f>IF(AND(AY151=0,(COUNTIF(D151:AT151,"*")+COUNTIF(D151:AT151,"&lt;9")+COUNTIF(CR151:CT151,"*")+COUNTIF(CR151:CT151,"&lt;9")-COUNTIF(D151,служ!$AF$3))&gt;0),0,1)</f>
        <v>1</v>
      </c>
      <c r="AV151" s="163">
        <f t="shared" si="35"/>
        <v>1</v>
      </c>
      <c r="AW151" s="163">
        <f t="shared" si="36"/>
        <v>0</v>
      </c>
      <c r="AX151" s="164">
        <f>IF(OR(F151="",F151=служ!$AF$3),0,1)</f>
        <v>0</v>
      </c>
      <c r="AY151" s="164">
        <f>IF(OR(D151="",D151=служ!$AF$3),0,1)</f>
        <v>0</v>
      </c>
      <c r="AZ151" s="165">
        <f t="shared" si="37"/>
        <v>1</v>
      </c>
      <c r="BA151" s="166">
        <f t="shared" si="28"/>
        <v>1</v>
      </c>
      <c r="BB151" s="166">
        <f>IF(AND(ISBLANK(G151),$AY151=1,BB$510=1,$D151&lt;&gt;служ!$AF$3),0,1)</f>
        <v>1</v>
      </c>
      <c r="BC151" s="166">
        <f>IF(AND(ISBLANK(H151),$AY151=1,BC$510=1,$D151&lt;&gt;служ!$AF$3),0,1)</f>
        <v>1</v>
      </c>
      <c r="BD151" s="166">
        <f>IF(AND(ISBLANK(I151),$AY151=1,BD$510=1,$D151&lt;&gt;служ!$AF$3),0,1)</f>
        <v>1</v>
      </c>
      <c r="BE151" s="166">
        <f>IF(AND(ISBLANK(J151),$AY151=1,BE$510=1,$D151&lt;&gt;служ!$AF$3),0,1)</f>
        <v>1</v>
      </c>
      <c r="BF151" s="166">
        <f>IF(AND(ISBLANK(K151),$AY151=1,BF$510=1,$D151&lt;&gt;служ!$AF$3,J151&lt;&gt;"X"),0,1)</f>
        <v>1</v>
      </c>
      <c r="BG151" s="166">
        <f>IF(AND(ISBLANK(L151),$AY151=1,BG$510=1,$D151&lt;&gt;служ!$AF$3),0,1)</f>
        <v>1</v>
      </c>
      <c r="BH151" s="166">
        <f>IF(AND(ISBLANK(M151),$AY151=1,BH$510=1,$D151&lt;&gt;служ!$AF$3,L151&lt;&gt;"X"),0,1)</f>
        <v>1</v>
      </c>
      <c r="BI151" s="166">
        <f>IF(AND(ISBLANK(N151),$AY151=1,BI$510=1,$D151&lt;&gt;служ!$AF$3),0,1)</f>
        <v>1</v>
      </c>
      <c r="BJ151" s="166">
        <f>IF(AND(ISBLANK(O151),$AY151=1,BJ$510=1,$D151&lt;&gt;служ!$AF$3),0,1)</f>
        <v>1</v>
      </c>
      <c r="BK151" s="166">
        <f>IF(AND(ISBLANK(P151),$AY151=1,BK$510=1,$D151&lt;&gt;служ!$AF$3,OR(N151&lt;&gt;"X",O151&lt;&gt;"X")),0,1)</f>
        <v>1</v>
      </c>
      <c r="BL151" s="166">
        <f>IF(AND(ISBLANK(Q151),$AY151=1,BL$510=1,$D151&lt;&gt;служ!$AF$3),0,1)</f>
        <v>1</v>
      </c>
      <c r="BM151" s="166">
        <f>IF(AND(ISBLANK(R151),$AY151=1,BM$510=1,$D151&lt;&gt;служ!$AF$3,Q151&lt;&gt;"X"),0,1)</f>
        <v>1</v>
      </c>
      <c r="BN151" s="166">
        <f>IF(AND(ISBLANK(S151),$AY151=1,BN$510=1,$D151&lt;&gt;служ!$AF$3),0,1)</f>
        <v>1</v>
      </c>
      <c r="BO151" s="166">
        <f>IF(AND(ISBLANK(T151),$AY151=1,BO$510=1,$D151&lt;&gt;служ!$AF$3),0,1)</f>
        <v>1</v>
      </c>
      <c r="BP151" s="166">
        <f>IF(AND(ISBLANK(U151),$AY151=1,BP$510=1,$D151&lt;&gt;служ!$AF$3,T151&lt;&gt;"X"),0,1)</f>
        <v>1</v>
      </c>
      <c r="BQ151" s="166">
        <f>IF(AND(ISBLANK(V151),$AY151=1,BQ$510=1,$D151&lt;&gt;служ!$AF$3),0,1)</f>
        <v>1</v>
      </c>
      <c r="BR151" s="166">
        <f>IF(AND(ISBLANK(W151),$AY151=1,BR$510=1,$D151&lt;&gt;служ!$AF$3),0,1)</f>
        <v>1</v>
      </c>
      <c r="BS151" s="166">
        <f>IF(AND(ISBLANK(X151),$AY151=1,BS$510=1,$D151&lt;&gt;служ!$AF$3),0,1)</f>
        <v>1</v>
      </c>
      <c r="BT151" s="166">
        <f>IF(AND(ISBLANK(Y151),$AY151=1,BT$510=1,$D151&lt;&gt;служ!$AF$3),0,1)</f>
        <v>1</v>
      </c>
      <c r="BU151" s="166">
        <f>IF(AND(ISBLANK(Z151),$AY151=1,BU$510=1,$D151&lt;&gt;служ!$AF$3),0,1)</f>
        <v>1</v>
      </c>
      <c r="BV151" s="166">
        <f>IF(AND(ISBLANK(AA151),$AY151=1,BV$510=1,$D151&lt;&gt;служ!$AF$3),0,1)</f>
        <v>1</v>
      </c>
      <c r="BW151" s="166">
        <f>IF(AND(ISBLANK(AB151),$AY151=1,BW$510=1,$D151&lt;&gt;служ!$AF$3),0,1)</f>
        <v>1</v>
      </c>
      <c r="BX151" s="166">
        <f>IF(AND(ISBLANK(AC151),$AY151=1,BX$510=1,$D151&lt;&gt;служ!$AF$3),0,1)</f>
        <v>1</v>
      </c>
      <c r="BY151" s="166">
        <f>IF(AND(ISBLANK(AD151),$AY151=1,BY$510=1,$D151&lt;&gt;служ!$AF$3),0,1)</f>
        <v>1</v>
      </c>
      <c r="BZ151" s="166">
        <f>IF(AND(ISBLANK(AE151),$AY151=1,BZ$510=1,$D151&lt;&gt;служ!$AF$3),0,1)</f>
        <v>1</v>
      </c>
      <c r="CA151" s="166">
        <f>IF(AND(ISBLANK(AF151),$AY151=1,CA$510=1,$D151&lt;&gt;служ!$AF$3),0,1)</f>
        <v>1</v>
      </c>
      <c r="CB151" s="166">
        <f>IF(AND(ISBLANK(AG151),$AY151=1,CB$510=1,$D151&lt;&gt;служ!$AF$3),0,1)</f>
        <v>1</v>
      </c>
      <c r="CC151" s="166">
        <f>IF(AND(ISBLANK(AH151),$AY151=1,CC$510=1,$D151&lt;&gt;служ!$AF$3),0,1)</f>
        <v>1</v>
      </c>
      <c r="CD151" s="166">
        <f>IF(AND(ISBLANK(AI151),$AY151=1,CD$510=1,$D151&lt;&gt;служ!$AF$3),0,1)</f>
        <v>1</v>
      </c>
      <c r="CE151" s="166">
        <f>IF(AND(ISBLANK(AJ151),$AY151=1,CE$510=1,$D151&lt;&gt;служ!$AF$3),0,1)</f>
        <v>1</v>
      </c>
      <c r="CF151" s="166">
        <f>IF(AND(ISBLANK(AK151),$AY151=1,CF$510=1,$D151&lt;&gt;служ!$AF$3),0,1)</f>
        <v>1</v>
      </c>
      <c r="CG151" s="166">
        <f>IF(AND(ISBLANK(AL151),$AY151=1,CG$510=1,$D151&lt;&gt;служ!$AF$3),0,1)</f>
        <v>1</v>
      </c>
      <c r="CH151" s="166">
        <f>IF(AND(ISBLANK(AM151),$AY151=1,CH$510=1,$D151&lt;&gt;служ!$AF$3),0,1)</f>
        <v>1</v>
      </c>
      <c r="CI151" s="166">
        <f>IF(AND(ISBLANK(AN151),$AY151=1,CI$510=1,$D151&lt;&gt;служ!$AF$3),0,1)</f>
        <v>1</v>
      </c>
      <c r="CJ151" s="166">
        <f>IF(AND(ISBLANK(AO151),$AY151=1,CJ$510=1,$D151&lt;&gt;служ!$AF$3),0,1)</f>
        <v>1</v>
      </c>
      <c r="CK151" s="166">
        <f>IF(AND(ISBLANK(AP151),$AY151=1,CK$510=1,$D151&lt;&gt;служ!$AF$3),0,1)</f>
        <v>1</v>
      </c>
      <c r="CL151" s="166">
        <f>IF(AND(ISBLANK(AQ151),$AY151=1,CL$510=1,$D151&lt;&gt;служ!$AF$3),0,1)</f>
        <v>1</v>
      </c>
      <c r="CM151" s="166">
        <f>IF(AND(ISBLANK(AR151),$AY151=1,CM$510=1,$D151&lt;&gt;служ!$AF$3),0,1)</f>
        <v>1</v>
      </c>
      <c r="CN151" s="166">
        <f>IF(AND(ISBLANK(AS151),$AY151=1,CN$510=1,$D151&lt;&gt;служ!$AF$3),0,1)</f>
        <v>1</v>
      </c>
      <c r="CO151" s="166">
        <f>IF(AND(ISBLANK(AT151),$AY151=1,CO$510=1,$D151&lt;&gt;служ!$AF$3),0,1)</f>
        <v>1</v>
      </c>
      <c r="CP151" s="2">
        <f t="shared" si="38"/>
        <v>0</v>
      </c>
      <c r="CQ151" s="2">
        <v>1</v>
      </c>
      <c r="CR151" s="161"/>
      <c r="CS151" s="161"/>
      <c r="CT151" s="161"/>
      <c r="CU151" s="167" t="str">
        <f t="shared" si="29"/>
        <v/>
      </c>
      <c r="CV151" s="28">
        <f t="shared" si="30"/>
        <v>1</v>
      </c>
      <c r="CW151" s="28">
        <f t="shared" si="31"/>
        <v>1</v>
      </c>
      <c r="CX151" s="28">
        <f t="shared" si="32"/>
        <v>1</v>
      </c>
      <c r="CY151" s="20">
        <f t="shared" si="33"/>
        <v>1</v>
      </c>
      <c r="CZ151" s="20">
        <f t="shared" si="34"/>
        <v>1</v>
      </c>
    </row>
    <row r="152" spans="2:104" s="20" customFormat="1">
      <c r="B152" s="107">
        <v>143</v>
      </c>
      <c r="C152" s="25">
        <v>6143</v>
      </c>
      <c r="D152" s="108"/>
      <c r="E152" s="168"/>
      <c r="F152" s="169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3">
        <f>IF(AND(AY152=0,(COUNTIF(D152:AT152,"*")+COUNTIF(D152:AT152,"&lt;9")+COUNTIF(CR152:CT152,"*")+COUNTIF(CR152:CT152,"&lt;9")-COUNTIF(D152,служ!$AF$3))&gt;0),0,1)</f>
        <v>1</v>
      </c>
      <c r="AV152" s="163">
        <f t="shared" si="35"/>
        <v>1</v>
      </c>
      <c r="AW152" s="163">
        <f t="shared" si="36"/>
        <v>0</v>
      </c>
      <c r="AX152" s="164">
        <f>IF(OR(F152="",F152=служ!$AF$3),0,1)</f>
        <v>0</v>
      </c>
      <c r="AY152" s="164">
        <f>IF(OR(D152="",D152=служ!$AF$3),0,1)</f>
        <v>0</v>
      </c>
      <c r="AZ152" s="165">
        <f t="shared" si="37"/>
        <v>1</v>
      </c>
      <c r="BA152" s="166">
        <f t="shared" si="28"/>
        <v>1</v>
      </c>
      <c r="BB152" s="166">
        <f>IF(AND(ISBLANK(G152),$AY152=1,BB$510=1,$D152&lt;&gt;служ!$AF$3),0,1)</f>
        <v>1</v>
      </c>
      <c r="BC152" s="166">
        <f>IF(AND(ISBLANK(H152),$AY152=1,BC$510=1,$D152&lt;&gt;служ!$AF$3),0,1)</f>
        <v>1</v>
      </c>
      <c r="BD152" s="166">
        <f>IF(AND(ISBLANK(I152),$AY152=1,BD$510=1,$D152&lt;&gt;служ!$AF$3),0,1)</f>
        <v>1</v>
      </c>
      <c r="BE152" s="166">
        <f>IF(AND(ISBLANK(J152),$AY152=1,BE$510=1,$D152&lt;&gt;служ!$AF$3),0,1)</f>
        <v>1</v>
      </c>
      <c r="BF152" s="166">
        <f>IF(AND(ISBLANK(K152),$AY152=1,BF$510=1,$D152&lt;&gt;служ!$AF$3,J152&lt;&gt;"X"),0,1)</f>
        <v>1</v>
      </c>
      <c r="BG152" s="166">
        <f>IF(AND(ISBLANK(L152),$AY152=1,BG$510=1,$D152&lt;&gt;служ!$AF$3),0,1)</f>
        <v>1</v>
      </c>
      <c r="BH152" s="166">
        <f>IF(AND(ISBLANK(M152),$AY152=1,BH$510=1,$D152&lt;&gt;служ!$AF$3,L152&lt;&gt;"X"),0,1)</f>
        <v>1</v>
      </c>
      <c r="BI152" s="166">
        <f>IF(AND(ISBLANK(N152),$AY152=1,BI$510=1,$D152&lt;&gt;служ!$AF$3),0,1)</f>
        <v>1</v>
      </c>
      <c r="BJ152" s="166">
        <f>IF(AND(ISBLANK(O152),$AY152=1,BJ$510=1,$D152&lt;&gt;служ!$AF$3),0,1)</f>
        <v>1</v>
      </c>
      <c r="BK152" s="166">
        <f>IF(AND(ISBLANK(P152),$AY152=1,BK$510=1,$D152&lt;&gt;служ!$AF$3,OR(N152&lt;&gt;"X",O152&lt;&gt;"X")),0,1)</f>
        <v>1</v>
      </c>
      <c r="BL152" s="166">
        <f>IF(AND(ISBLANK(Q152),$AY152=1,BL$510=1,$D152&lt;&gt;служ!$AF$3),0,1)</f>
        <v>1</v>
      </c>
      <c r="BM152" s="166">
        <f>IF(AND(ISBLANK(R152),$AY152=1,BM$510=1,$D152&lt;&gt;служ!$AF$3,Q152&lt;&gt;"X"),0,1)</f>
        <v>1</v>
      </c>
      <c r="BN152" s="166">
        <f>IF(AND(ISBLANK(S152),$AY152=1,BN$510=1,$D152&lt;&gt;служ!$AF$3),0,1)</f>
        <v>1</v>
      </c>
      <c r="BO152" s="166">
        <f>IF(AND(ISBLANK(T152),$AY152=1,BO$510=1,$D152&lt;&gt;служ!$AF$3),0,1)</f>
        <v>1</v>
      </c>
      <c r="BP152" s="166">
        <f>IF(AND(ISBLANK(U152),$AY152=1,BP$510=1,$D152&lt;&gt;служ!$AF$3,T152&lt;&gt;"X"),0,1)</f>
        <v>1</v>
      </c>
      <c r="BQ152" s="166">
        <f>IF(AND(ISBLANK(V152),$AY152=1,BQ$510=1,$D152&lt;&gt;служ!$AF$3),0,1)</f>
        <v>1</v>
      </c>
      <c r="BR152" s="166">
        <f>IF(AND(ISBLANK(W152),$AY152=1,BR$510=1,$D152&lt;&gt;служ!$AF$3),0,1)</f>
        <v>1</v>
      </c>
      <c r="BS152" s="166">
        <f>IF(AND(ISBLANK(X152),$AY152=1,BS$510=1,$D152&lt;&gt;служ!$AF$3),0,1)</f>
        <v>1</v>
      </c>
      <c r="BT152" s="166">
        <f>IF(AND(ISBLANK(Y152),$AY152=1,BT$510=1,$D152&lt;&gt;служ!$AF$3),0,1)</f>
        <v>1</v>
      </c>
      <c r="BU152" s="166">
        <f>IF(AND(ISBLANK(Z152),$AY152=1,BU$510=1,$D152&lt;&gt;служ!$AF$3),0,1)</f>
        <v>1</v>
      </c>
      <c r="BV152" s="166">
        <f>IF(AND(ISBLANK(AA152),$AY152=1,BV$510=1,$D152&lt;&gt;служ!$AF$3),0,1)</f>
        <v>1</v>
      </c>
      <c r="BW152" s="166">
        <f>IF(AND(ISBLANK(AB152),$AY152=1,BW$510=1,$D152&lt;&gt;служ!$AF$3),0,1)</f>
        <v>1</v>
      </c>
      <c r="BX152" s="166">
        <f>IF(AND(ISBLANK(AC152),$AY152=1,BX$510=1,$D152&lt;&gt;служ!$AF$3),0,1)</f>
        <v>1</v>
      </c>
      <c r="BY152" s="166">
        <f>IF(AND(ISBLANK(AD152),$AY152=1,BY$510=1,$D152&lt;&gt;служ!$AF$3),0,1)</f>
        <v>1</v>
      </c>
      <c r="BZ152" s="166">
        <f>IF(AND(ISBLANK(AE152),$AY152=1,BZ$510=1,$D152&lt;&gt;служ!$AF$3),0,1)</f>
        <v>1</v>
      </c>
      <c r="CA152" s="166">
        <f>IF(AND(ISBLANK(AF152),$AY152=1,CA$510=1,$D152&lt;&gt;служ!$AF$3),0,1)</f>
        <v>1</v>
      </c>
      <c r="CB152" s="166">
        <f>IF(AND(ISBLANK(AG152),$AY152=1,CB$510=1,$D152&lt;&gt;служ!$AF$3),0,1)</f>
        <v>1</v>
      </c>
      <c r="CC152" s="166">
        <f>IF(AND(ISBLANK(AH152),$AY152=1,CC$510=1,$D152&lt;&gt;служ!$AF$3),0,1)</f>
        <v>1</v>
      </c>
      <c r="CD152" s="166">
        <f>IF(AND(ISBLANK(AI152),$AY152=1,CD$510=1,$D152&lt;&gt;служ!$AF$3),0,1)</f>
        <v>1</v>
      </c>
      <c r="CE152" s="166">
        <f>IF(AND(ISBLANK(AJ152),$AY152=1,CE$510=1,$D152&lt;&gt;служ!$AF$3),0,1)</f>
        <v>1</v>
      </c>
      <c r="CF152" s="166">
        <f>IF(AND(ISBLANK(AK152),$AY152=1,CF$510=1,$D152&lt;&gt;служ!$AF$3),0,1)</f>
        <v>1</v>
      </c>
      <c r="CG152" s="166">
        <f>IF(AND(ISBLANK(AL152),$AY152=1,CG$510=1,$D152&lt;&gt;служ!$AF$3),0,1)</f>
        <v>1</v>
      </c>
      <c r="CH152" s="166">
        <f>IF(AND(ISBLANK(AM152),$AY152=1,CH$510=1,$D152&lt;&gt;служ!$AF$3),0,1)</f>
        <v>1</v>
      </c>
      <c r="CI152" s="166">
        <f>IF(AND(ISBLANK(AN152),$AY152=1,CI$510=1,$D152&lt;&gt;служ!$AF$3),0,1)</f>
        <v>1</v>
      </c>
      <c r="CJ152" s="166">
        <f>IF(AND(ISBLANK(AO152),$AY152=1,CJ$510=1,$D152&lt;&gt;служ!$AF$3),0,1)</f>
        <v>1</v>
      </c>
      <c r="CK152" s="166">
        <f>IF(AND(ISBLANK(AP152),$AY152=1,CK$510=1,$D152&lt;&gt;служ!$AF$3),0,1)</f>
        <v>1</v>
      </c>
      <c r="CL152" s="166">
        <f>IF(AND(ISBLANK(AQ152),$AY152=1,CL$510=1,$D152&lt;&gt;служ!$AF$3),0,1)</f>
        <v>1</v>
      </c>
      <c r="CM152" s="166">
        <f>IF(AND(ISBLANK(AR152),$AY152=1,CM$510=1,$D152&lt;&gt;служ!$AF$3),0,1)</f>
        <v>1</v>
      </c>
      <c r="CN152" s="166">
        <f>IF(AND(ISBLANK(AS152),$AY152=1,CN$510=1,$D152&lt;&gt;служ!$AF$3),0,1)</f>
        <v>1</v>
      </c>
      <c r="CO152" s="166">
        <f>IF(AND(ISBLANK(AT152),$AY152=1,CO$510=1,$D152&lt;&gt;служ!$AF$3),0,1)</f>
        <v>1</v>
      </c>
      <c r="CP152" s="2">
        <f t="shared" si="38"/>
        <v>0</v>
      </c>
      <c r="CQ152" s="2">
        <v>1</v>
      </c>
      <c r="CR152" s="161"/>
      <c r="CS152" s="161"/>
      <c r="CT152" s="161"/>
      <c r="CU152" s="167" t="str">
        <f t="shared" si="29"/>
        <v/>
      </c>
      <c r="CV152" s="28">
        <f t="shared" si="30"/>
        <v>1</v>
      </c>
      <c r="CW152" s="28">
        <f t="shared" si="31"/>
        <v>1</v>
      </c>
      <c r="CX152" s="28">
        <f t="shared" si="32"/>
        <v>1</v>
      </c>
      <c r="CY152" s="20">
        <f t="shared" si="33"/>
        <v>1</v>
      </c>
      <c r="CZ152" s="20">
        <f t="shared" si="34"/>
        <v>1</v>
      </c>
    </row>
    <row r="153" spans="2:104" s="20" customFormat="1">
      <c r="B153" s="107">
        <v>144</v>
      </c>
      <c r="C153" s="25">
        <v>6144</v>
      </c>
      <c r="D153" s="108"/>
      <c r="E153" s="168"/>
      <c r="F153" s="169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162"/>
      <c r="AR153" s="162"/>
      <c r="AS153" s="162"/>
      <c r="AT153" s="162"/>
      <c r="AU153" s="163">
        <f>IF(AND(AY153=0,(COUNTIF(D153:AT153,"*")+COUNTIF(D153:AT153,"&lt;9")+COUNTIF(CR153:CT153,"*")+COUNTIF(CR153:CT153,"&lt;9")-COUNTIF(D153,служ!$AF$3))&gt;0),0,1)</f>
        <v>1</v>
      </c>
      <c r="AV153" s="163">
        <f t="shared" si="35"/>
        <v>1</v>
      </c>
      <c r="AW153" s="163">
        <f t="shared" si="36"/>
        <v>0</v>
      </c>
      <c r="AX153" s="164">
        <f>IF(OR(F153="",F153=служ!$AF$3),0,1)</f>
        <v>0</v>
      </c>
      <c r="AY153" s="164">
        <f>IF(OR(D153="",D153=служ!$AF$3),0,1)</f>
        <v>0</v>
      </c>
      <c r="AZ153" s="165">
        <f t="shared" si="37"/>
        <v>1</v>
      </c>
      <c r="BA153" s="166">
        <f t="shared" si="28"/>
        <v>1</v>
      </c>
      <c r="BB153" s="166">
        <f>IF(AND(ISBLANK(G153),$AY153=1,BB$510=1,$D153&lt;&gt;служ!$AF$3),0,1)</f>
        <v>1</v>
      </c>
      <c r="BC153" s="166">
        <f>IF(AND(ISBLANK(H153),$AY153=1,BC$510=1,$D153&lt;&gt;служ!$AF$3),0,1)</f>
        <v>1</v>
      </c>
      <c r="BD153" s="166">
        <f>IF(AND(ISBLANK(I153),$AY153=1,BD$510=1,$D153&lt;&gt;служ!$AF$3),0,1)</f>
        <v>1</v>
      </c>
      <c r="BE153" s="166">
        <f>IF(AND(ISBLANK(J153),$AY153=1,BE$510=1,$D153&lt;&gt;служ!$AF$3),0,1)</f>
        <v>1</v>
      </c>
      <c r="BF153" s="166">
        <f>IF(AND(ISBLANK(K153),$AY153=1,BF$510=1,$D153&lt;&gt;служ!$AF$3,J153&lt;&gt;"X"),0,1)</f>
        <v>1</v>
      </c>
      <c r="BG153" s="166">
        <f>IF(AND(ISBLANK(L153),$AY153=1,BG$510=1,$D153&lt;&gt;служ!$AF$3),0,1)</f>
        <v>1</v>
      </c>
      <c r="BH153" s="166">
        <f>IF(AND(ISBLANK(M153),$AY153=1,BH$510=1,$D153&lt;&gt;служ!$AF$3,L153&lt;&gt;"X"),0,1)</f>
        <v>1</v>
      </c>
      <c r="BI153" s="166">
        <f>IF(AND(ISBLANK(N153),$AY153=1,BI$510=1,$D153&lt;&gt;служ!$AF$3),0,1)</f>
        <v>1</v>
      </c>
      <c r="BJ153" s="166">
        <f>IF(AND(ISBLANK(O153),$AY153=1,BJ$510=1,$D153&lt;&gt;служ!$AF$3),0,1)</f>
        <v>1</v>
      </c>
      <c r="BK153" s="166">
        <f>IF(AND(ISBLANK(P153),$AY153=1,BK$510=1,$D153&lt;&gt;служ!$AF$3,OR(N153&lt;&gt;"X",O153&lt;&gt;"X")),0,1)</f>
        <v>1</v>
      </c>
      <c r="BL153" s="166">
        <f>IF(AND(ISBLANK(Q153),$AY153=1,BL$510=1,$D153&lt;&gt;служ!$AF$3),0,1)</f>
        <v>1</v>
      </c>
      <c r="BM153" s="166">
        <f>IF(AND(ISBLANK(R153),$AY153=1,BM$510=1,$D153&lt;&gt;служ!$AF$3,Q153&lt;&gt;"X"),0,1)</f>
        <v>1</v>
      </c>
      <c r="BN153" s="166">
        <f>IF(AND(ISBLANK(S153),$AY153=1,BN$510=1,$D153&lt;&gt;служ!$AF$3),0,1)</f>
        <v>1</v>
      </c>
      <c r="BO153" s="166">
        <f>IF(AND(ISBLANK(T153),$AY153=1,BO$510=1,$D153&lt;&gt;служ!$AF$3),0,1)</f>
        <v>1</v>
      </c>
      <c r="BP153" s="166">
        <f>IF(AND(ISBLANK(U153),$AY153=1,BP$510=1,$D153&lt;&gt;служ!$AF$3,T153&lt;&gt;"X"),0,1)</f>
        <v>1</v>
      </c>
      <c r="BQ153" s="166">
        <f>IF(AND(ISBLANK(V153),$AY153=1,BQ$510=1,$D153&lt;&gt;служ!$AF$3),0,1)</f>
        <v>1</v>
      </c>
      <c r="BR153" s="166">
        <f>IF(AND(ISBLANK(W153),$AY153=1,BR$510=1,$D153&lt;&gt;служ!$AF$3),0,1)</f>
        <v>1</v>
      </c>
      <c r="BS153" s="166">
        <f>IF(AND(ISBLANK(X153),$AY153=1,BS$510=1,$D153&lt;&gt;служ!$AF$3),0,1)</f>
        <v>1</v>
      </c>
      <c r="BT153" s="166">
        <f>IF(AND(ISBLANK(Y153),$AY153=1,BT$510=1,$D153&lt;&gt;служ!$AF$3),0,1)</f>
        <v>1</v>
      </c>
      <c r="BU153" s="166">
        <f>IF(AND(ISBLANK(Z153),$AY153=1,BU$510=1,$D153&lt;&gt;служ!$AF$3),0,1)</f>
        <v>1</v>
      </c>
      <c r="BV153" s="166">
        <f>IF(AND(ISBLANK(AA153),$AY153=1,BV$510=1,$D153&lt;&gt;служ!$AF$3),0,1)</f>
        <v>1</v>
      </c>
      <c r="BW153" s="166">
        <f>IF(AND(ISBLANK(AB153),$AY153=1,BW$510=1,$D153&lt;&gt;служ!$AF$3),0,1)</f>
        <v>1</v>
      </c>
      <c r="BX153" s="166">
        <f>IF(AND(ISBLANK(AC153),$AY153=1,BX$510=1,$D153&lt;&gt;служ!$AF$3),0,1)</f>
        <v>1</v>
      </c>
      <c r="BY153" s="166">
        <f>IF(AND(ISBLANK(AD153),$AY153=1,BY$510=1,$D153&lt;&gt;служ!$AF$3),0,1)</f>
        <v>1</v>
      </c>
      <c r="BZ153" s="166">
        <f>IF(AND(ISBLANK(AE153),$AY153=1,BZ$510=1,$D153&lt;&gt;служ!$AF$3),0,1)</f>
        <v>1</v>
      </c>
      <c r="CA153" s="166">
        <f>IF(AND(ISBLANK(AF153),$AY153=1,CA$510=1,$D153&lt;&gt;служ!$AF$3),0,1)</f>
        <v>1</v>
      </c>
      <c r="CB153" s="166">
        <f>IF(AND(ISBLANK(AG153),$AY153=1,CB$510=1,$D153&lt;&gt;служ!$AF$3),0,1)</f>
        <v>1</v>
      </c>
      <c r="CC153" s="166">
        <f>IF(AND(ISBLANK(AH153),$AY153=1,CC$510=1,$D153&lt;&gt;служ!$AF$3),0,1)</f>
        <v>1</v>
      </c>
      <c r="CD153" s="166">
        <f>IF(AND(ISBLANK(AI153),$AY153=1,CD$510=1,$D153&lt;&gt;служ!$AF$3),0,1)</f>
        <v>1</v>
      </c>
      <c r="CE153" s="166">
        <f>IF(AND(ISBLANK(AJ153),$AY153=1,CE$510=1,$D153&lt;&gt;служ!$AF$3),0,1)</f>
        <v>1</v>
      </c>
      <c r="CF153" s="166">
        <f>IF(AND(ISBLANK(AK153),$AY153=1,CF$510=1,$D153&lt;&gt;служ!$AF$3),0,1)</f>
        <v>1</v>
      </c>
      <c r="CG153" s="166">
        <f>IF(AND(ISBLANK(AL153),$AY153=1,CG$510=1,$D153&lt;&gt;служ!$AF$3),0,1)</f>
        <v>1</v>
      </c>
      <c r="CH153" s="166">
        <f>IF(AND(ISBLANK(AM153),$AY153=1,CH$510=1,$D153&lt;&gt;служ!$AF$3),0,1)</f>
        <v>1</v>
      </c>
      <c r="CI153" s="166">
        <f>IF(AND(ISBLANK(AN153),$AY153=1,CI$510=1,$D153&lt;&gt;служ!$AF$3),0,1)</f>
        <v>1</v>
      </c>
      <c r="CJ153" s="166">
        <f>IF(AND(ISBLANK(AO153),$AY153=1,CJ$510=1,$D153&lt;&gt;служ!$AF$3),0,1)</f>
        <v>1</v>
      </c>
      <c r="CK153" s="166">
        <f>IF(AND(ISBLANK(AP153),$AY153=1,CK$510=1,$D153&lt;&gt;служ!$AF$3),0,1)</f>
        <v>1</v>
      </c>
      <c r="CL153" s="166">
        <f>IF(AND(ISBLANK(AQ153),$AY153=1,CL$510=1,$D153&lt;&gt;служ!$AF$3),0,1)</f>
        <v>1</v>
      </c>
      <c r="CM153" s="166">
        <f>IF(AND(ISBLANK(AR153),$AY153=1,CM$510=1,$D153&lt;&gt;служ!$AF$3),0,1)</f>
        <v>1</v>
      </c>
      <c r="CN153" s="166">
        <f>IF(AND(ISBLANK(AS153),$AY153=1,CN$510=1,$D153&lt;&gt;служ!$AF$3),0,1)</f>
        <v>1</v>
      </c>
      <c r="CO153" s="166">
        <f>IF(AND(ISBLANK(AT153),$AY153=1,CO$510=1,$D153&lt;&gt;служ!$AF$3),0,1)</f>
        <v>1</v>
      </c>
      <c r="CP153" s="2">
        <f t="shared" si="38"/>
        <v>0</v>
      </c>
      <c r="CQ153" s="2">
        <v>1</v>
      </c>
      <c r="CR153" s="161"/>
      <c r="CS153" s="161"/>
      <c r="CT153" s="161"/>
      <c r="CU153" s="167" t="str">
        <f t="shared" si="29"/>
        <v/>
      </c>
      <c r="CV153" s="28">
        <f t="shared" si="30"/>
        <v>1</v>
      </c>
      <c r="CW153" s="28">
        <f t="shared" si="31"/>
        <v>1</v>
      </c>
      <c r="CX153" s="28">
        <f t="shared" si="32"/>
        <v>1</v>
      </c>
      <c r="CY153" s="20">
        <f t="shared" si="33"/>
        <v>1</v>
      </c>
      <c r="CZ153" s="20">
        <f t="shared" si="34"/>
        <v>1</v>
      </c>
    </row>
    <row r="154" spans="2:104" s="20" customFormat="1">
      <c r="B154" s="107">
        <v>145</v>
      </c>
      <c r="C154" s="25">
        <v>6145</v>
      </c>
      <c r="D154" s="108"/>
      <c r="E154" s="168"/>
      <c r="F154" s="169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162"/>
      <c r="AR154" s="162"/>
      <c r="AS154" s="162"/>
      <c r="AT154" s="162"/>
      <c r="AU154" s="163">
        <f>IF(AND(AY154=0,(COUNTIF(D154:AT154,"*")+COUNTIF(D154:AT154,"&lt;9")+COUNTIF(CR154:CT154,"*")+COUNTIF(CR154:CT154,"&lt;9")-COUNTIF(D154,служ!$AF$3))&gt;0),0,1)</f>
        <v>1</v>
      </c>
      <c r="AV154" s="163">
        <f t="shared" si="35"/>
        <v>1</v>
      </c>
      <c r="AW154" s="163">
        <f t="shared" si="36"/>
        <v>0</v>
      </c>
      <c r="AX154" s="164">
        <f>IF(OR(F154="",F154=служ!$AF$3),0,1)</f>
        <v>0</v>
      </c>
      <c r="AY154" s="164">
        <f>IF(OR(D154="",D154=служ!$AF$3),0,1)</f>
        <v>0</v>
      </c>
      <c r="AZ154" s="165">
        <f t="shared" si="37"/>
        <v>1</v>
      </c>
      <c r="BA154" s="166">
        <f t="shared" si="28"/>
        <v>1</v>
      </c>
      <c r="BB154" s="166">
        <f>IF(AND(ISBLANK(G154),$AY154=1,BB$510=1,$D154&lt;&gt;служ!$AF$3),0,1)</f>
        <v>1</v>
      </c>
      <c r="BC154" s="166">
        <f>IF(AND(ISBLANK(H154),$AY154=1,BC$510=1,$D154&lt;&gt;служ!$AF$3),0,1)</f>
        <v>1</v>
      </c>
      <c r="BD154" s="166">
        <f>IF(AND(ISBLANK(I154),$AY154=1,BD$510=1,$D154&lt;&gt;служ!$AF$3),0,1)</f>
        <v>1</v>
      </c>
      <c r="BE154" s="166">
        <f>IF(AND(ISBLANK(J154),$AY154=1,BE$510=1,$D154&lt;&gt;служ!$AF$3),0,1)</f>
        <v>1</v>
      </c>
      <c r="BF154" s="166">
        <f>IF(AND(ISBLANK(K154),$AY154=1,BF$510=1,$D154&lt;&gt;служ!$AF$3,J154&lt;&gt;"X"),0,1)</f>
        <v>1</v>
      </c>
      <c r="BG154" s="166">
        <f>IF(AND(ISBLANK(L154),$AY154=1,BG$510=1,$D154&lt;&gt;служ!$AF$3),0,1)</f>
        <v>1</v>
      </c>
      <c r="BH154" s="166">
        <f>IF(AND(ISBLANK(M154),$AY154=1,BH$510=1,$D154&lt;&gt;служ!$AF$3,L154&lt;&gt;"X"),0,1)</f>
        <v>1</v>
      </c>
      <c r="BI154" s="166">
        <f>IF(AND(ISBLANK(N154),$AY154=1,BI$510=1,$D154&lt;&gt;служ!$AF$3),0,1)</f>
        <v>1</v>
      </c>
      <c r="BJ154" s="166">
        <f>IF(AND(ISBLANK(O154),$AY154=1,BJ$510=1,$D154&lt;&gt;служ!$AF$3),0,1)</f>
        <v>1</v>
      </c>
      <c r="BK154" s="166">
        <f>IF(AND(ISBLANK(P154),$AY154=1,BK$510=1,$D154&lt;&gt;служ!$AF$3,OR(N154&lt;&gt;"X",O154&lt;&gt;"X")),0,1)</f>
        <v>1</v>
      </c>
      <c r="BL154" s="166">
        <f>IF(AND(ISBLANK(Q154),$AY154=1,BL$510=1,$D154&lt;&gt;служ!$AF$3),0,1)</f>
        <v>1</v>
      </c>
      <c r="BM154" s="166">
        <f>IF(AND(ISBLANK(R154),$AY154=1,BM$510=1,$D154&lt;&gt;служ!$AF$3,Q154&lt;&gt;"X"),0,1)</f>
        <v>1</v>
      </c>
      <c r="BN154" s="166">
        <f>IF(AND(ISBLANK(S154),$AY154=1,BN$510=1,$D154&lt;&gt;служ!$AF$3),0,1)</f>
        <v>1</v>
      </c>
      <c r="BO154" s="166">
        <f>IF(AND(ISBLANK(T154),$AY154=1,BO$510=1,$D154&lt;&gt;служ!$AF$3),0,1)</f>
        <v>1</v>
      </c>
      <c r="BP154" s="166">
        <f>IF(AND(ISBLANK(U154),$AY154=1,BP$510=1,$D154&lt;&gt;служ!$AF$3,T154&lt;&gt;"X"),0,1)</f>
        <v>1</v>
      </c>
      <c r="BQ154" s="166">
        <f>IF(AND(ISBLANK(V154),$AY154=1,BQ$510=1,$D154&lt;&gt;служ!$AF$3),0,1)</f>
        <v>1</v>
      </c>
      <c r="BR154" s="166">
        <f>IF(AND(ISBLANK(W154),$AY154=1,BR$510=1,$D154&lt;&gt;служ!$AF$3),0,1)</f>
        <v>1</v>
      </c>
      <c r="BS154" s="166">
        <f>IF(AND(ISBLANK(X154),$AY154=1,BS$510=1,$D154&lt;&gt;служ!$AF$3),0,1)</f>
        <v>1</v>
      </c>
      <c r="BT154" s="166">
        <f>IF(AND(ISBLANK(Y154),$AY154=1,BT$510=1,$D154&lt;&gt;служ!$AF$3),0,1)</f>
        <v>1</v>
      </c>
      <c r="BU154" s="166">
        <f>IF(AND(ISBLANK(Z154),$AY154=1,BU$510=1,$D154&lt;&gt;служ!$AF$3),0,1)</f>
        <v>1</v>
      </c>
      <c r="BV154" s="166">
        <f>IF(AND(ISBLANK(AA154),$AY154=1,BV$510=1,$D154&lt;&gt;служ!$AF$3),0,1)</f>
        <v>1</v>
      </c>
      <c r="BW154" s="166">
        <f>IF(AND(ISBLANK(AB154),$AY154=1,BW$510=1,$D154&lt;&gt;служ!$AF$3),0,1)</f>
        <v>1</v>
      </c>
      <c r="BX154" s="166">
        <f>IF(AND(ISBLANK(AC154),$AY154=1,BX$510=1,$D154&lt;&gt;служ!$AF$3),0,1)</f>
        <v>1</v>
      </c>
      <c r="BY154" s="166">
        <f>IF(AND(ISBLANK(AD154),$AY154=1,BY$510=1,$D154&lt;&gt;служ!$AF$3),0,1)</f>
        <v>1</v>
      </c>
      <c r="BZ154" s="166">
        <f>IF(AND(ISBLANK(AE154),$AY154=1,BZ$510=1,$D154&lt;&gt;служ!$AF$3),0,1)</f>
        <v>1</v>
      </c>
      <c r="CA154" s="166">
        <f>IF(AND(ISBLANK(AF154),$AY154=1,CA$510=1,$D154&lt;&gt;служ!$AF$3),0,1)</f>
        <v>1</v>
      </c>
      <c r="CB154" s="166">
        <f>IF(AND(ISBLANK(AG154),$AY154=1,CB$510=1,$D154&lt;&gt;служ!$AF$3),0,1)</f>
        <v>1</v>
      </c>
      <c r="CC154" s="166">
        <f>IF(AND(ISBLANK(AH154),$AY154=1,CC$510=1,$D154&lt;&gt;служ!$AF$3),0,1)</f>
        <v>1</v>
      </c>
      <c r="CD154" s="166">
        <f>IF(AND(ISBLANK(AI154),$AY154=1,CD$510=1,$D154&lt;&gt;служ!$AF$3),0,1)</f>
        <v>1</v>
      </c>
      <c r="CE154" s="166">
        <f>IF(AND(ISBLANK(AJ154),$AY154=1,CE$510=1,$D154&lt;&gt;служ!$AF$3),0,1)</f>
        <v>1</v>
      </c>
      <c r="CF154" s="166">
        <f>IF(AND(ISBLANK(AK154),$AY154=1,CF$510=1,$D154&lt;&gt;служ!$AF$3),0,1)</f>
        <v>1</v>
      </c>
      <c r="CG154" s="166">
        <f>IF(AND(ISBLANK(AL154),$AY154=1,CG$510=1,$D154&lt;&gt;служ!$AF$3),0,1)</f>
        <v>1</v>
      </c>
      <c r="CH154" s="166">
        <f>IF(AND(ISBLANK(AM154),$AY154=1,CH$510=1,$D154&lt;&gt;служ!$AF$3),0,1)</f>
        <v>1</v>
      </c>
      <c r="CI154" s="166">
        <f>IF(AND(ISBLANK(AN154),$AY154=1,CI$510=1,$D154&lt;&gt;служ!$AF$3),0,1)</f>
        <v>1</v>
      </c>
      <c r="CJ154" s="166">
        <f>IF(AND(ISBLANK(AO154),$AY154=1,CJ$510=1,$D154&lt;&gt;служ!$AF$3),0,1)</f>
        <v>1</v>
      </c>
      <c r="CK154" s="166">
        <f>IF(AND(ISBLANK(AP154),$AY154=1,CK$510=1,$D154&lt;&gt;служ!$AF$3),0,1)</f>
        <v>1</v>
      </c>
      <c r="CL154" s="166">
        <f>IF(AND(ISBLANK(AQ154),$AY154=1,CL$510=1,$D154&lt;&gt;служ!$AF$3),0,1)</f>
        <v>1</v>
      </c>
      <c r="CM154" s="166">
        <f>IF(AND(ISBLANK(AR154),$AY154=1,CM$510=1,$D154&lt;&gt;служ!$AF$3),0,1)</f>
        <v>1</v>
      </c>
      <c r="CN154" s="166">
        <f>IF(AND(ISBLANK(AS154),$AY154=1,CN$510=1,$D154&lt;&gt;служ!$AF$3),0,1)</f>
        <v>1</v>
      </c>
      <c r="CO154" s="166">
        <f>IF(AND(ISBLANK(AT154),$AY154=1,CO$510=1,$D154&lt;&gt;служ!$AF$3),0,1)</f>
        <v>1</v>
      </c>
      <c r="CP154" s="2">
        <f t="shared" si="38"/>
        <v>0</v>
      </c>
      <c r="CQ154" s="2">
        <v>1</v>
      </c>
      <c r="CR154" s="161"/>
      <c r="CS154" s="161"/>
      <c r="CT154" s="161"/>
      <c r="CU154" s="167" t="str">
        <f t="shared" si="29"/>
        <v/>
      </c>
      <c r="CV154" s="28">
        <f t="shared" si="30"/>
        <v>1</v>
      </c>
      <c r="CW154" s="28">
        <f t="shared" si="31"/>
        <v>1</v>
      </c>
      <c r="CX154" s="28">
        <f t="shared" si="32"/>
        <v>1</v>
      </c>
      <c r="CY154" s="20">
        <f t="shared" si="33"/>
        <v>1</v>
      </c>
      <c r="CZ154" s="20">
        <f t="shared" si="34"/>
        <v>1</v>
      </c>
    </row>
    <row r="155" spans="2:104" s="20" customFormat="1">
      <c r="B155" s="107">
        <v>146</v>
      </c>
      <c r="C155" s="25">
        <v>6146</v>
      </c>
      <c r="D155" s="108"/>
      <c r="E155" s="168"/>
      <c r="F155" s="169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2"/>
      <c r="AU155" s="163">
        <f>IF(AND(AY155=0,(COUNTIF(D155:AT155,"*")+COUNTIF(D155:AT155,"&lt;9")+COUNTIF(CR155:CT155,"*")+COUNTIF(CR155:CT155,"&lt;9")-COUNTIF(D155,служ!$AF$3))&gt;0),0,1)</f>
        <v>1</v>
      </c>
      <c r="AV155" s="163">
        <f t="shared" si="35"/>
        <v>1</v>
      </c>
      <c r="AW155" s="163">
        <f t="shared" si="36"/>
        <v>0</v>
      </c>
      <c r="AX155" s="164">
        <f>IF(OR(F155="",F155=служ!$AF$3),0,1)</f>
        <v>0</v>
      </c>
      <c r="AY155" s="164">
        <f>IF(OR(D155="",D155=служ!$AF$3),0,1)</f>
        <v>0</v>
      </c>
      <c r="AZ155" s="165">
        <f t="shared" si="37"/>
        <v>1</v>
      </c>
      <c r="BA155" s="166">
        <f t="shared" si="28"/>
        <v>1</v>
      </c>
      <c r="BB155" s="166">
        <f>IF(AND(ISBLANK(G155),$AY155=1,BB$510=1,$D155&lt;&gt;служ!$AF$3),0,1)</f>
        <v>1</v>
      </c>
      <c r="BC155" s="166">
        <f>IF(AND(ISBLANK(H155),$AY155=1,BC$510=1,$D155&lt;&gt;служ!$AF$3),0,1)</f>
        <v>1</v>
      </c>
      <c r="BD155" s="166">
        <f>IF(AND(ISBLANK(I155),$AY155=1,BD$510=1,$D155&lt;&gt;служ!$AF$3),0,1)</f>
        <v>1</v>
      </c>
      <c r="BE155" s="166">
        <f>IF(AND(ISBLANK(J155),$AY155=1,BE$510=1,$D155&lt;&gt;служ!$AF$3),0,1)</f>
        <v>1</v>
      </c>
      <c r="BF155" s="166">
        <f>IF(AND(ISBLANK(K155),$AY155=1,BF$510=1,$D155&lt;&gt;служ!$AF$3,J155&lt;&gt;"X"),0,1)</f>
        <v>1</v>
      </c>
      <c r="BG155" s="166">
        <f>IF(AND(ISBLANK(L155),$AY155=1,BG$510=1,$D155&lt;&gt;служ!$AF$3),0,1)</f>
        <v>1</v>
      </c>
      <c r="BH155" s="166">
        <f>IF(AND(ISBLANK(M155),$AY155=1,BH$510=1,$D155&lt;&gt;служ!$AF$3,L155&lt;&gt;"X"),0,1)</f>
        <v>1</v>
      </c>
      <c r="BI155" s="166">
        <f>IF(AND(ISBLANK(N155),$AY155=1,BI$510=1,$D155&lt;&gt;служ!$AF$3),0,1)</f>
        <v>1</v>
      </c>
      <c r="BJ155" s="166">
        <f>IF(AND(ISBLANK(O155),$AY155=1,BJ$510=1,$D155&lt;&gt;служ!$AF$3),0,1)</f>
        <v>1</v>
      </c>
      <c r="BK155" s="166">
        <f>IF(AND(ISBLANK(P155),$AY155=1,BK$510=1,$D155&lt;&gt;служ!$AF$3,OR(N155&lt;&gt;"X",O155&lt;&gt;"X")),0,1)</f>
        <v>1</v>
      </c>
      <c r="BL155" s="166">
        <f>IF(AND(ISBLANK(Q155),$AY155=1,BL$510=1,$D155&lt;&gt;служ!$AF$3),0,1)</f>
        <v>1</v>
      </c>
      <c r="BM155" s="166">
        <f>IF(AND(ISBLANK(R155),$AY155=1,BM$510=1,$D155&lt;&gt;служ!$AF$3,Q155&lt;&gt;"X"),0,1)</f>
        <v>1</v>
      </c>
      <c r="BN155" s="166">
        <f>IF(AND(ISBLANK(S155),$AY155=1,BN$510=1,$D155&lt;&gt;служ!$AF$3),0,1)</f>
        <v>1</v>
      </c>
      <c r="BO155" s="166">
        <f>IF(AND(ISBLANK(T155),$AY155=1,BO$510=1,$D155&lt;&gt;служ!$AF$3),0,1)</f>
        <v>1</v>
      </c>
      <c r="BP155" s="166">
        <f>IF(AND(ISBLANK(U155),$AY155=1,BP$510=1,$D155&lt;&gt;служ!$AF$3,T155&lt;&gt;"X"),0,1)</f>
        <v>1</v>
      </c>
      <c r="BQ155" s="166">
        <f>IF(AND(ISBLANK(V155),$AY155=1,BQ$510=1,$D155&lt;&gt;служ!$AF$3),0,1)</f>
        <v>1</v>
      </c>
      <c r="BR155" s="166">
        <f>IF(AND(ISBLANK(W155),$AY155=1,BR$510=1,$D155&lt;&gt;служ!$AF$3),0,1)</f>
        <v>1</v>
      </c>
      <c r="BS155" s="166">
        <f>IF(AND(ISBLANK(X155),$AY155=1,BS$510=1,$D155&lt;&gt;служ!$AF$3),0,1)</f>
        <v>1</v>
      </c>
      <c r="BT155" s="166">
        <f>IF(AND(ISBLANK(Y155),$AY155=1,BT$510=1,$D155&lt;&gt;служ!$AF$3),0,1)</f>
        <v>1</v>
      </c>
      <c r="BU155" s="166">
        <f>IF(AND(ISBLANK(Z155),$AY155=1,BU$510=1,$D155&lt;&gt;служ!$AF$3),0,1)</f>
        <v>1</v>
      </c>
      <c r="BV155" s="166">
        <f>IF(AND(ISBLANK(AA155),$AY155=1,BV$510=1,$D155&lt;&gt;служ!$AF$3),0,1)</f>
        <v>1</v>
      </c>
      <c r="BW155" s="166">
        <f>IF(AND(ISBLANK(AB155),$AY155=1,BW$510=1,$D155&lt;&gt;служ!$AF$3),0,1)</f>
        <v>1</v>
      </c>
      <c r="BX155" s="166">
        <f>IF(AND(ISBLANK(AC155),$AY155=1,BX$510=1,$D155&lt;&gt;служ!$AF$3),0,1)</f>
        <v>1</v>
      </c>
      <c r="BY155" s="166">
        <f>IF(AND(ISBLANK(AD155),$AY155=1,BY$510=1,$D155&lt;&gt;служ!$AF$3),0,1)</f>
        <v>1</v>
      </c>
      <c r="BZ155" s="166">
        <f>IF(AND(ISBLANK(AE155),$AY155=1,BZ$510=1,$D155&lt;&gt;служ!$AF$3),0,1)</f>
        <v>1</v>
      </c>
      <c r="CA155" s="166">
        <f>IF(AND(ISBLANK(AF155),$AY155=1,CA$510=1,$D155&lt;&gt;служ!$AF$3),0,1)</f>
        <v>1</v>
      </c>
      <c r="CB155" s="166">
        <f>IF(AND(ISBLANK(AG155),$AY155=1,CB$510=1,$D155&lt;&gt;служ!$AF$3),0,1)</f>
        <v>1</v>
      </c>
      <c r="CC155" s="166">
        <f>IF(AND(ISBLANK(AH155),$AY155=1,CC$510=1,$D155&lt;&gt;служ!$AF$3),0,1)</f>
        <v>1</v>
      </c>
      <c r="CD155" s="166">
        <f>IF(AND(ISBLANK(AI155),$AY155=1,CD$510=1,$D155&lt;&gt;служ!$AF$3),0,1)</f>
        <v>1</v>
      </c>
      <c r="CE155" s="166">
        <f>IF(AND(ISBLANK(AJ155),$AY155=1,CE$510=1,$D155&lt;&gt;служ!$AF$3),0,1)</f>
        <v>1</v>
      </c>
      <c r="CF155" s="166">
        <f>IF(AND(ISBLANK(AK155),$AY155=1,CF$510=1,$D155&lt;&gt;служ!$AF$3),0,1)</f>
        <v>1</v>
      </c>
      <c r="CG155" s="166">
        <f>IF(AND(ISBLANK(AL155),$AY155=1,CG$510=1,$D155&lt;&gt;служ!$AF$3),0,1)</f>
        <v>1</v>
      </c>
      <c r="CH155" s="166">
        <f>IF(AND(ISBLANK(AM155),$AY155=1,CH$510=1,$D155&lt;&gt;служ!$AF$3),0,1)</f>
        <v>1</v>
      </c>
      <c r="CI155" s="166">
        <f>IF(AND(ISBLANK(AN155),$AY155=1,CI$510=1,$D155&lt;&gt;служ!$AF$3),0,1)</f>
        <v>1</v>
      </c>
      <c r="CJ155" s="166">
        <f>IF(AND(ISBLANK(AO155),$AY155=1,CJ$510=1,$D155&lt;&gt;служ!$AF$3),0,1)</f>
        <v>1</v>
      </c>
      <c r="CK155" s="166">
        <f>IF(AND(ISBLANK(AP155),$AY155=1,CK$510=1,$D155&lt;&gt;служ!$AF$3),0,1)</f>
        <v>1</v>
      </c>
      <c r="CL155" s="166">
        <f>IF(AND(ISBLANK(AQ155),$AY155=1,CL$510=1,$D155&lt;&gt;служ!$AF$3),0,1)</f>
        <v>1</v>
      </c>
      <c r="CM155" s="166">
        <f>IF(AND(ISBLANK(AR155),$AY155=1,CM$510=1,$D155&lt;&gt;служ!$AF$3),0,1)</f>
        <v>1</v>
      </c>
      <c r="CN155" s="166">
        <f>IF(AND(ISBLANK(AS155),$AY155=1,CN$510=1,$D155&lt;&gt;служ!$AF$3),0,1)</f>
        <v>1</v>
      </c>
      <c r="CO155" s="166">
        <f>IF(AND(ISBLANK(AT155),$AY155=1,CO$510=1,$D155&lt;&gt;служ!$AF$3),0,1)</f>
        <v>1</v>
      </c>
      <c r="CP155" s="2">
        <f t="shared" si="38"/>
        <v>0</v>
      </c>
      <c r="CQ155" s="2">
        <v>1</v>
      </c>
      <c r="CR155" s="161"/>
      <c r="CS155" s="161"/>
      <c r="CT155" s="161"/>
      <c r="CU155" s="167" t="str">
        <f t="shared" si="29"/>
        <v/>
      </c>
      <c r="CV155" s="28">
        <f t="shared" si="30"/>
        <v>1</v>
      </c>
      <c r="CW155" s="28">
        <f t="shared" si="31"/>
        <v>1</v>
      </c>
      <c r="CX155" s="28">
        <f t="shared" si="32"/>
        <v>1</v>
      </c>
      <c r="CY155" s="20">
        <f t="shared" si="33"/>
        <v>1</v>
      </c>
      <c r="CZ155" s="20">
        <f t="shared" si="34"/>
        <v>1</v>
      </c>
    </row>
    <row r="156" spans="2:104" s="20" customFormat="1">
      <c r="B156" s="107">
        <v>147</v>
      </c>
      <c r="C156" s="25">
        <v>6147</v>
      </c>
      <c r="D156" s="108"/>
      <c r="E156" s="168"/>
      <c r="F156" s="169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3">
        <f>IF(AND(AY156=0,(COUNTIF(D156:AT156,"*")+COUNTIF(D156:AT156,"&lt;9")+COUNTIF(CR156:CT156,"*")+COUNTIF(CR156:CT156,"&lt;9")-COUNTIF(D156,служ!$AF$3))&gt;0),0,1)</f>
        <v>1</v>
      </c>
      <c r="AV156" s="163">
        <f t="shared" si="35"/>
        <v>1</v>
      </c>
      <c r="AW156" s="163">
        <f t="shared" si="36"/>
        <v>0</v>
      </c>
      <c r="AX156" s="164">
        <f>IF(OR(F156="",F156=служ!$AF$3),0,1)</f>
        <v>0</v>
      </c>
      <c r="AY156" s="164">
        <f>IF(OR(D156="",D156=служ!$AF$3),0,1)</f>
        <v>0</v>
      </c>
      <c r="AZ156" s="165">
        <f t="shared" si="37"/>
        <v>1</v>
      </c>
      <c r="BA156" s="166">
        <f t="shared" si="28"/>
        <v>1</v>
      </c>
      <c r="BB156" s="166">
        <f>IF(AND(ISBLANK(G156),$AY156=1,BB$510=1,$D156&lt;&gt;служ!$AF$3),0,1)</f>
        <v>1</v>
      </c>
      <c r="BC156" s="166">
        <f>IF(AND(ISBLANK(H156),$AY156=1,BC$510=1,$D156&lt;&gt;служ!$AF$3),0,1)</f>
        <v>1</v>
      </c>
      <c r="BD156" s="166">
        <f>IF(AND(ISBLANK(I156),$AY156=1,BD$510=1,$D156&lt;&gt;служ!$AF$3),0,1)</f>
        <v>1</v>
      </c>
      <c r="BE156" s="166">
        <f>IF(AND(ISBLANK(J156),$AY156=1,BE$510=1,$D156&lt;&gt;служ!$AF$3),0,1)</f>
        <v>1</v>
      </c>
      <c r="BF156" s="166">
        <f>IF(AND(ISBLANK(K156),$AY156=1,BF$510=1,$D156&lt;&gt;служ!$AF$3,J156&lt;&gt;"X"),0,1)</f>
        <v>1</v>
      </c>
      <c r="BG156" s="166">
        <f>IF(AND(ISBLANK(L156),$AY156=1,BG$510=1,$D156&lt;&gt;служ!$AF$3),0,1)</f>
        <v>1</v>
      </c>
      <c r="BH156" s="166">
        <f>IF(AND(ISBLANK(M156),$AY156=1,BH$510=1,$D156&lt;&gt;служ!$AF$3,L156&lt;&gt;"X"),0,1)</f>
        <v>1</v>
      </c>
      <c r="BI156" s="166">
        <f>IF(AND(ISBLANK(N156),$AY156=1,BI$510=1,$D156&lt;&gt;служ!$AF$3),0,1)</f>
        <v>1</v>
      </c>
      <c r="BJ156" s="166">
        <f>IF(AND(ISBLANK(O156),$AY156=1,BJ$510=1,$D156&lt;&gt;служ!$AF$3),0,1)</f>
        <v>1</v>
      </c>
      <c r="BK156" s="166">
        <f>IF(AND(ISBLANK(P156),$AY156=1,BK$510=1,$D156&lt;&gt;служ!$AF$3,OR(N156&lt;&gt;"X",O156&lt;&gt;"X")),0,1)</f>
        <v>1</v>
      </c>
      <c r="BL156" s="166">
        <f>IF(AND(ISBLANK(Q156),$AY156=1,BL$510=1,$D156&lt;&gt;служ!$AF$3),0,1)</f>
        <v>1</v>
      </c>
      <c r="BM156" s="166">
        <f>IF(AND(ISBLANK(R156),$AY156=1,BM$510=1,$D156&lt;&gt;служ!$AF$3,Q156&lt;&gt;"X"),0,1)</f>
        <v>1</v>
      </c>
      <c r="BN156" s="166">
        <f>IF(AND(ISBLANK(S156),$AY156=1,BN$510=1,$D156&lt;&gt;служ!$AF$3),0,1)</f>
        <v>1</v>
      </c>
      <c r="BO156" s="166">
        <f>IF(AND(ISBLANK(T156),$AY156=1,BO$510=1,$D156&lt;&gt;служ!$AF$3),0,1)</f>
        <v>1</v>
      </c>
      <c r="BP156" s="166">
        <f>IF(AND(ISBLANK(U156),$AY156=1,BP$510=1,$D156&lt;&gt;служ!$AF$3,T156&lt;&gt;"X"),0,1)</f>
        <v>1</v>
      </c>
      <c r="BQ156" s="166">
        <f>IF(AND(ISBLANK(V156),$AY156=1,BQ$510=1,$D156&lt;&gt;служ!$AF$3),0,1)</f>
        <v>1</v>
      </c>
      <c r="BR156" s="166">
        <f>IF(AND(ISBLANK(W156),$AY156=1,BR$510=1,$D156&lt;&gt;служ!$AF$3),0,1)</f>
        <v>1</v>
      </c>
      <c r="BS156" s="166">
        <f>IF(AND(ISBLANK(X156),$AY156=1,BS$510=1,$D156&lt;&gt;служ!$AF$3),0,1)</f>
        <v>1</v>
      </c>
      <c r="BT156" s="166">
        <f>IF(AND(ISBLANK(Y156),$AY156=1,BT$510=1,$D156&lt;&gt;служ!$AF$3),0,1)</f>
        <v>1</v>
      </c>
      <c r="BU156" s="166">
        <f>IF(AND(ISBLANK(Z156),$AY156=1,BU$510=1,$D156&lt;&gt;служ!$AF$3),0,1)</f>
        <v>1</v>
      </c>
      <c r="BV156" s="166">
        <f>IF(AND(ISBLANK(AA156),$AY156=1,BV$510=1,$D156&lt;&gt;служ!$AF$3),0,1)</f>
        <v>1</v>
      </c>
      <c r="BW156" s="166">
        <f>IF(AND(ISBLANK(AB156),$AY156=1,BW$510=1,$D156&lt;&gt;служ!$AF$3),0,1)</f>
        <v>1</v>
      </c>
      <c r="BX156" s="166">
        <f>IF(AND(ISBLANK(AC156),$AY156=1,BX$510=1,$D156&lt;&gt;служ!$AF$3),0,1)</f>
        <v>1</v>
      </c>
      <c r="BY156" s="166">
        <f>IF(AND(ISBLANK(AD156),$AY156=1,BY$510=1,$D156&lt;&gt;служ!$AF$3),0,1)</f>
        <v>1</v>
      </c>
      <c r="BZ156" s="166">
        <f>IF(AND(ISBLANK(AE156),$AY156=1,BZ$510=1,$D156&lt;&gt;служ!$AF$3),0,1)</f>
        <v>1</v>
      </c>
      <c r="CA156" s="166">
        <f>IF(AND(ISBLANK(AF156),$AY156=1,CA$510=1,$D156&lt;&gt;служ!$AF$3),0,1)</f>
        <v>1</v>
      </c>
      <c r="CB156" s="166">
        <f>IF(AND(ISBLANK(AG156),$AY156=1,CB$510=1,$D156&lt;&gt;служ!$AF$3),0,1)</f>
        <v>1</v>
      </c>
      <c r="CC156" s="166">
        <f>IF(AND(ISBLANK(AH156),$AY156=1,CC$510=1,$D156&lt;&gt;служ!$AF$3),0,1)</f>
        <v>1</v>
      </c>
      <c r="CD156" s="166">
        <f>IF(AND(ISBLANK(AI156),$AY156=1,CD$510=1,$D156&lt;&gt;служ!$AF$3),0,1)</f>
        <v>1</v>
      </c>
      <c r="CE156" s="166">
        <f>IF(AND(ISBLANK(AJ156),$AY156=1,CE$510=1,$D156&lt;&gt;служ!$AF$3),0,1)</f>
        <v>1</v>
      </c>
      <c r="CF156" s="166">
        <f>IF(AND(ISBLANK(AK156),$AY156=1,CF$510=1,$D156&lt;&gt;служ!$AF$3),0,1)</f>
        <v>1</v>
      </c>
      <c r="CG156" s="166">
        <f>IF(AND(ISBLANK(AL156),$AY156=1,CG$510=1,$D156&lt;&gt;служ!$AF$3),0,1)</f>
        <v>1</v>
      </c>
      <c r="CH156" s="166">
        <f>IF(AND(ISBLANK(AM156),$AY156=1,CH$510=1,$D156&lt;&gt;служ!$AF$3),0,1)</f>
        <v>1</v>
      </c>
      <c r="CI156" s="166">
        <f>IF(AND(ISBLANK(AN156),$AY156=1,CI$510=1,$D156&lt;&gt;служ!$AF$3),0,1)</f>
        <v>1</v>
      </c>
      <c r="CJ156" s="166">
        <f>IF(AND(ISBLANK(AO156),$AY156=1,CJ$510=1,$D156&lt;&gt;служ!$AF$3),0,1)</f>
        <v>1</v>
      </c>
      <c r="CK156" s="166">
        <f>IF(AND(ISBLANK(AP156),$AY156=1,CK$510=1,$D156&lt;&gt;служ!$AF$3),0,1)</f>
        <v>1</v>
      </c>
      <c r="CL156" s="166">
        <f>IF(AND(ISBLANK(AQ156),$AY156=1,CL$510=1,$D156&lt;&gt;служ!$AF$3),0,1)</f>
        <v>1</v>
      </c>
      <c r="CM156" s="166">
        <f>IF(AND(ISBLANK(AR156),$AY156=1,CM$510=1,$D156&lt;&gt;служ!$AF$3),0,1)</f>
        <v>1</v>
      </c>
      <c r="CN156" s="166">
        <f>IF(AND(ISBLANK(AS156),$AY156=1,CN$510=1,$D156&lt;&gt;служ!$AF$3),0,1)</f>
        <v>1</v>
      </c>
      <c r="CO156" s="166">
        <f>IF(AND(ISBLANK(AT156),$AY156=1,CO$510=1,$D156&lt;&gt;служ!$AF$3),0,1)</f>
        <v>1</v>
      </c>
      <c r="CP156" s="2">
        <f t="shared" si="38"/>
        <v>0</v>
      </c>
      <c r="CQ156" s="2">
        <v>1</v>
      </c>
      <c r="CR156" s="161"/>
      <c r="CS156" s="161"/>
      <c r="CT156" s="161"/>
      <c r="CU156" s="167" t="str">
        <f t="shared" si="29"/>
        <v/>
      </c>
      <c r="CV156" s="28">
        <f t="shared" si="30"/>
        <v>1</v>
      </c>
      <c r="CW156" s="28">
        <f t="shared" si="31"/>
        <v>1</v>
      </c>
      <c r="CX156" s="28">
        <f t="shared" si="32"/>
        <v>1</v>
      </c>
      <c r="CY156" s="20">
        <f t="shared" si="33"/>
        <v>1</v>
      </c>
      <c r="CZ156" s="20">
        <f t="shared" si="34"/>
        <v>1</v>
      </c>
    </row>
    <row r="157" spans="2:104" s="20" customFormat="1">
      <c r="B157" s="107">
        <v>148</v>
      </c>
      <c r="C157" s="25">
        <v>6148</v>
      </c>
      <c r="D157" s="108"/>
      <c r="E157" s="168"/>
      <c r="F157" s="169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3">
        <f>IF(AND(AY157=0,(COUNTIF(D157:AT157,"*")+COUNTIF(D157:AT157,"&lt;9")+COUNTIF(CR157:CT157,"*")+COUNTIF(CR157:CT157,"&lt;9")-COUNTIF(D157,служ!$AF$3))&gt;0),0,1)</f>
        <v>1</v>
      </c>
      <c r="AV157" s="163">
        <f t="shared" si="35"/>
        <v>1</v>
      </c>
      <c r="AW157" s="163">
        <f t="shared" si="36"/>
        <v>0</v>
      </c>
      <c r="AX157" s="164">
        <f>IF(OR(F157="",F157=служ!$AF$3),0,1)</f>
        <v>0</v>
      </c>
      <c r="AY157" s="164">
        <f>IF(OR(D157="",D157=служ!$AF$3),0,1)</f>
        <v>0</v>
      </c>
      <c r="AZ157" s="165">
        <f t="shared" si="37"/>
        <v>1</v>
      </c>
      <c r="BA157" s="166">
        <f t="shared" si="28"/>
        <v>1</v>
      </c>
      <c r="BB157" s="166">
        <f>IF(AND(ISBLANK(G157),$AY157=1,BB$510=1,$D157&lt;&gt;служ!$AF$3),0,1)</f>
        <v>1</v>
      </c>
      <c r="BC157" s="166">
        <f>IF(AND(ISBLANK(H157),$AY157=1,BC$510=1,$D157&lt;&gt;служ!$AF$3),0,1)</f>
        <v>1</v>
      </c>
      <c r="BD157" s="166">
        <f>IF(AND(ISBLANK(I157),$AY157=1,BD$510=1,$D157&lt;&gt;служ!$AF$3),0,1)</f>
        <v>1</v>
      </c>
      <c r="BE157" s="166">
        <f>IF(AND(ISBLANK(J157),$AY157=1,BE$510=1,$D157&lt;&gt;служ!$AF$3),0,1)</f>
        <v>1</v>
      </c>
      <c r="BF157" s="166">
        <f>IF(AND(ISBLANK(K157),$AY157=1,BF$510=1,$D157&lt;&gt;служ!$AF$3,J157&lt;&gt;"X"),0,1)</f>
        <v>1</v>
      </c>
      <c r="BG157" s="166">
        <f>IF(AND(ISBLANK(L157),$AY157=1,BG$510=1,$D157&lt;&gt;служ!$AF$3),0,1)</f>
        <v>1</v>
      </c>
      <c r="BH157" s="166">
        <f>IF(AND(ISBLANK(M157),$AY157=1,BH$510=1,$D157&lt;&gt;служ!$AF$3,L157&lt;&gt;"X"),0,1)</f>
        <v>1</v>
      </c>
      <c r="BI157" s="166">
        <f>IF(AND(ISBLANK(N157),$AY157=1,BI$510=1,$D157&lt;&gt;служ!$AF$3),0,1)</f>
        <v>1</v>
      </c>
      <c r="BJ157" s="166">
        <f>IF(AND(ISBLANK(O157),$AY157=1,BJ$510=1,$D157&lt;&gt;служ!$AF$3),0,1)</f>
        <v>1</v>
      </c>
      <c r="BK157" s="166">
        <f>IF(AND(ISBLANK(P157),$AY157=1,BK$510=1,$D157&lt;&gt;служ!$AF$3,OR(N157&lt;&gt;"X",O157&lt;&gt;"X")),0,1)</f>
        <v>1</v>
      </c>
      <c r="BL157" s="166">
        <f>IF(AND(ISBLANK(Q157),$AY157=1,BL$510=1,$D157&lt;&gt;служ!$AF$3),0,1)</f>
        <v>1</v>
      </c>
      <c r="BM157" s="166">
        <f>IF(AND(ISBLANK(R157),$AY157=1,BM$510=1,$D157&lt;&gt;служ!$AF$3,Q157&lt;&gt;"X"),0,1)</f>
        <v>1</v>
      </c>
      <c r="BN157" s="166">
        <f>IF(AND(ISBLANK(S157),$AY157=1,BN$510=1,$D157&lt;&gt;служ!$AF$3),0,1)</f>
        <v>1</v>
      </c>
      <c r="BO157" s="166">
        <f>IF(AND(ISBLANK(T157),$AY157=1,BO$510=1,$D157&lt;&gt;служ!$AF$3),0,1)</f>
        <v>1</v>
      </c>
      <c r="BP157" s="166">
        <f>IF(AND(ISBLANK(U157),$AY157=1,BP$510=1,$D157&lt;&gt;служ!$AF$3,T157&lt;&gt;"X"),0,1)</f>
        <v>1</v>
      </c>
      <c r="BQ157" s="166">
        <f>IF(AND(ISBLANK(V157),$AY157=1,BQ$510=1,$D157&lt;&gt;служ!$AF$3),0,1)</f>
        <v>1</v>
      </c>
      <c r="BR157" s="166">
        <f>IF(AND(ISBLANK(W157),$AY157=1,BR$510=1,$D157&lt;&gt;служ!$AF$3),0,1)</f>
        <v>1</v>
      </c>
      <c r="BS157" s="166">
        <f>IF(AND(ISBLANK(X157),$AY157=1,BS$510=1,$D157&lt;&gt;служ!$AF$3),0,1)</f>
        <v>1</v>
      </c>
      <c r="BT157" s="166">
        <f>IF(AND(ISBLANK(Y157),$AY157=1,BT$510=1,$D157&lt;&gt;служ!$AF$3),0,1)</f>
        <v>1</v>
      </c>
      <c r="BU157" s="166">
        <f>IF(AND(ISBLANK(Z157),$AY157=1,BU$510=1,$D157&lt;&gt;служ!$AF$3),0,1)</f>
        <v>1</v>
      </c>
      <c r="BV157" s="166">
        <f>IF(AND(ISBLANK(AA157),$AY157=1,BV$510=1,$D157&lt;&gt;служ!$AF$3),0,1)</f>
        <v>1</v>
      </c>
      <c r="BW157" s="166">
        <f>IF(AND(ISBLANK(AB157),$AY157=1,BW$510=1,$D157&lt;&gt;служ!$AF$3),0,1)</f>
        <v>1</v>
      </c>
      <c r="BX157" s="166">
        <f>IF(AND(ISBLANK(AC157),$AY157=1,BX$510=1,$D157&lt;&gt;служ!$AF$3),0,1)</f>
        <v>1</v>
      </c>
      <c r="BY157" s="166">
        <f>IF(AND(ISBLANK(AD157),$AY157=1,BY$510=1,$D157&lt;&gt;служ!$AF$3),0,1)</f>
        <v>1</v>
      </c>
      <c r="BZ157" s="166">
        <f>IF(AND(ISBLANK(AE157),$AY157=1,BZ$510=1,$D157&lt;&gt;служ!$AF$3),0,1)</f>
        <v>1</v>
      </c>
      <c r="CA157" s="166">
        <f>IF(AND(ISBLANK(AF157),$AY157=1,CA$510=1,$D157&lt;&gt;служ!$AF$3),0,1)</f>
        <v>1</v>
      </c>
      <c r="CB157" s="166">
        <f>IF(AND(ISBLANK(AG157),$AY157=1,CB$510=1,$D157&lt;&gt;служ!$AF$3),0,1)</f>
        <v>1</v>
      </c>
      <c r="CC157" s="166">
        <f>IF(AND(ISBLANK(AH157),$AY157=1,CC$510=1,$D157&lt;&gt;служ!$AF$3),0,1)</f>
        <v>1</v>
      </c>
      <c r="CD157" s="166">
        <f>IF(AND(ISBLANK(AI157),$AY157=1,CD$510=1,$D157&lt;&gt;служ!$AF$3),0,1)</f>
        <v>1</v>
      </c>
      <c r="CE157" s="166">
        <f>IF(AND(ISBLANK(AJ157),$AY157=1,CE$510=1,$D157&lt;&gt;служ!$AF$3),0,1)</f>
        <v>1</v>
      </c>
      <c r="CF157" s="166">
        <f>IF(AND(ISBLANK(AK157),$AY157=1,CF$510=1,$D157&lt;&gt;служ!$AF$3),0,1)</f>
        <v>1</v>
      </c>
      <c r="CG157" s="166">
        <f>IF(AND(ISBLANK(AL157),$AY157=1,CG$510=1,$D157&lt;&gt;служ!$AF$3),0,1)</f>
        <v>1</v>
      </c>
      <c r="CH157" s="166">
        <f>IF(AND(ISBLANK(AM157),$AY157=1,CH$510=1,$D157&lt;&gt;служ!$AF$3),0,1)</f>
        <v>1</v>
      </c>
      <c r="CI157" s="166">
        <f>IF(AND(ISBLANK(AN157),$AY157=1,CI$510=1,$D157&lt;&gt;служ!$AF$3),0,1)</f>
        <v>1</v>
      </c>
      <c r="CJ157" s="166">
        <f>IF(AND(ISBLANK(AO157),$AY157=1,CJ$510=1,$D157&lt;&gt;служ!$AF$3),0,1)</f>
        <v>1</v>
      </c>
      <c r="CK157" s="166">
        <f>IF(AND(ISBLANK(AP157),$AY157=1,CK$510=1,$D157&lt;&gt;служ!$AF$3),0,1)</f>
        <v>1</v>
      </c>
      <c r="CL157" s="166">
        <f>IF(AND(ISBLANK(AQ157),$AY157=1,CL$510=1,$D157&lt;&gt;служ!$AF$3),0,1)</f>
        <v>1</v>
      </c>
      <c r="CM157" s="166">
        <f>IF(AND(ISBLANK(AR157),$AY157=1,CM$510=1,$D157&lt;&gt;служ!$AF$3),0,1)</f>
        <v>1</v>
      </c>
      <c r="CN157" s="166">
        <f>IF(AND(ISBLANK(AS157),$AY157=1,CN$510=1,$D157&lt;&gt;служ!$AF$3),0,1)</f>
        <v>1</v>
      </c>
      <c r="CO157" s="166">
        <f>IF(AND(ISBLANK(AT157),$AY157=1,CO$510=1,$D157&lt;&gt;служ!$AF$3),0,1)</f>
        <v>1</v>
      </c>
      <c r="CP157" s="2">
        <f t="shared" si="38"/>
        <v>0</v>
      </c>
      <c r="CQ157" s="2">
        <v>1</v>
      </c>
      <c r="CR157" s="161"/>
      <c r="CS157" s="161"/>
      <c r="CT157" s="161"/>
      <c r="CU157" s="167" t="str">
        <f t="shared" si="29"/>
        <v/>
      </c>
      <c r="CV157" s="28">
        <f t="shared" si="30"/>
        <v>1</v>
      </c>
      <c r="CW157" s="28">
        <f t="shared" si="31"/>
        <v>1</v>
      </c>
      <c r="CX157" s="28">
        <f t="shared" si="32"/>
        <v>1</v>
      </c>
      <c r="CY157" s="20">
        <f t="shared" si="33"/>
        <v>1</v>
      </c>
      <c r="CZ157" s="20">
        <f t="shared" si="34"/>
        <v>1</v>
      </c>
    </row>
    <row r="158" spans="2:104" s="20" customFormat="1">
      <c r="B158" s="107">
        <v>149</v>
      </c>
      <c r="C158" s="25">
        <v>6149</v>
      </c>
      <c r="D158" s="108"/>
      <c r="E158" s="168"/>
      <c r="F158" s="169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3">
        <f>IF(AND(AY158=0,(COUNTIF(D158:AT158,"*")+COUNTIF(D158:AT158,"&lt;9")+COUNTIF(CR158:CT158,"*")+COUNTIF(CR158:CT158,"&lt;9")-COUNTIF(D158,служ!$AF$3))&gt;0),0,1)</f>
        <v>1</v>
      </c>
      <c r="AV158" s="163">
        <f t="shared" si="35"/>
        <v>1</v>
      </c>
      <c r="AW158" s="163">
        <f t="shared" si="36"/>
        <v>0</v>
      </c>
      <c r="AX158" s="164">
        <f>IF(OR(F158="",F158=служ!$AF$3),0,1)</f>
        <v>0</v>
      </c>
      <c r="AY158" s="164">
        <f>IF(OR(D158="",D158=служ!$AF$3),0,1)</f>
        <v>0</v>
      </c>
      <c r="AZ158" s="165">
        <f t="shared" si="37"/>
        <v>1</v>
      </c>
      <c r="BA158" s="166">
        <f t="shared" si="28"/>
        <v>1</v>
      </c>
      <c r="BB158" s="166">
        <f>IF(AND(ISBLANK(G158),$AY158=1,BB$510=1,$D158&lt;&gt;служ!$AF$3),0,1)</f>
        <v>1</v>
      </c>
      <c r="BC158" s="166">
        <f>IF(AND(ISBLANK(H158),$AY158=1,BC$510=1,$D158&lt;&gt;служ!$AF$3),0,1)</f>
        <v>1</v>
      </c>
      <c r="BD158" s="166">
        <f>IF(AND(ISBLANK(I158),$AY158=1,BD$510=1,$D158&lt;&gt;служ!$AF$3),0,1)</f>
        <v>1</v>
      </c>
      <c r="BE158" s="166">
        <f>IF(AND(ISBLANK(J158),$AY158=1,BE$510=1,$D158&lt;&gt;служ!$AF$3),0,1)</f>
        <v>1</v>
      </c>
      <c r="BF158" s="166">
        <f>IF(AND(ISBLANK(K158),$AY158=1,BF$510=1,$D158&lt;&gt;служ!$AF$3,J158&lt;&gt;"X"),0,1)</f>
        <v>1</v>
      </c>
      <c r="BG158" s="166">
        <f>IF(AND(ISBLANK(L158),$AY158=1,BG$510=1,$D158&lt;&gt;служ!$AF$3),0,1)</f>
        <v>1</v>
      </c>
      <c r="BH158" s="166">
        <f>IF(AND(ISBLANK(M158),$AY158=1,BH$510=1,$D158&lt;&gt;служ!$AF$3,L158&lt;&gt;"X"),0,1)</f>
        <v>1</v>
      </c>
      <c r="BI158" s="166">
        <f>IF(AND(ISBLANK(N158),$AY158=1,BI$510=1,$D158&lt;&gt;служ!$AF$3),0,1)</f>
        <v>1</v>
      </c>
      <c r="BJ158" s="166">
        <f>IF(AND(ISBLANK(O158),$AY158=1,BJ$510=1,$D158&lt;&gt;служ!$AF$3),0,1)</f>
        <v>1</v>
      </c>
      <c r="BK158" s="166">
        <f>IF(AND(ISBLANK(P158),$AY158=1,BK$510=1,$D158&lt;&gt;служ!$AF$3,OR(N158&lt;&gt;"X",O158&lt;&gt;"X")),0,1)</f>
        <v>1</v>
      </c>
      <c r="BL158" s="166">
        <f>IF(AND(ISBLANK(Q158),$AY158=1,BL$510=1,$D158&lt;&gt;служ!$AF$3),0,1)</f>
        <v>1</v>
      </c>
      <c r="BM158" s="166">
        <f>IF(AND(ISBLANK(R158),$AY158=1,BM$510=1,$D158&lt;&gt;служ!$AF$3,Q158&lt;&gt;"X"),0,1)</f>
        <v>1</v>
      </c>
      <c r="BN158" s="166">
        <f>IF(AND(ISBLANK(S158),$AY158=1,BN$510=1,$D158&lt;&gt;служ!$AF$3),0,1)</f>
        <v>1</v>
      </c>
      <c r="BO158" s="166">
        <f>IF(AND(ISBLANK(T158),$AY158=1,BO$510=1,$D158&lt;&gt;служ!$AF$3),0,1)</f>
        <v>1</v>
      </c>
      <c r="BP158" s="166">
        <f>IF(AND(ISBLANK(U158),$AY158=1,BP$510=1,$D158&lt;&gt;служ!$AF$3,T158&lt;&gt;"X"),0,1)</f>
        <v>1</v>
      </c>
      <c r="BQ158" s="166">
        <f>IF(AND(ISBLANK(V158),$AY158=1,BQ$510=1,$D158&lt;&gt;служ!$AF$3),0,1)</f>
        <v>1</v>
      </c>
      <c r="BR158" s="166">
        <f>IF(AND(ISBLANK(W158),$AY158=1,BR$510=1,$D158&lt;&gt;служ!$AF$3),0,1)</f>
        <v>1</v>
      </c>
      <c r="BS158" s="166">
        <f>IF(AND(ISBLANK(X158),$AY158=1,BS$510=1,$D158&lt;&gt;служ!$AF$3),0,1)</f>
        <v>1</v>
      </c>
      <c r="BT158" s="166">
        <f>IF(AND(ISBLANK(Y158),$AY158=1,BT$510=1,$D158&lt;&gt;служ!$AF$3),0,1)</f>
        <v>1</v>
      </c>
      <c r="BU158" s="166">
        <f>IF(AND(ISBLANK(Z158),$AY158=1,BU$510=1,$D158&lt;&gt;служ!$AF$3),0,1)</f>
        <v>1</v>
      </c>
      <c r="BV158" s="166">
        <f>IF(AND(ISBLANK(AA158),$AY158=1,BV$510=1,$D158&lt;&gt;служ!$AF$3),0,1)</f>
        <v>1</v>
      </c>
      <c r="BW158" s="166">
        <f>IF(AND(ISBLANK(AB158),$AY158=1,BW$510=1,$D158&lt;&gt;служ!$AF$3),0,1)</f>
        <v>1</v>
      </c>
      <c r="BX158" s="166">
        <f>IF(AND(ISBLANK(AC158),$AY158=1,BX$510=1,$D158&lt;&gt;служ!$AF$3),0,1)</f>
        <v>1</v>
      </c>
      <c r="BY158" s="166">
        <f>IF(AND(ISBLANK(AD158),$AY158=1,BY$510=1,$D158&lt;&gt;служ!$AF$3),0,1)</f>
        <v>1</v>
      </c>
      <c r="BZ158" s="166">
        <f>IF(AND(ISBLANK(AE158),$AY158=1,BZ$510=1,$D158&lt;&gt;служ!$AF$3),0,1)</f>
        <v>1</v>
      </c>
      <c r="CA158" s="166">
        <f>IF(AND(ISBLANK(AF158),$AY158=1,CA$510=1,$D158&lt;&gt;служ!$AF$3),0,1)</f>
        <v>1</v>
      </c>
      <c r="CB158" s="166">
        <f>IF(AND(ISBLANK(AG158),$AY158=1,CB$510=1,$D158&lt;&gt;служ!$AF$3),0,1)</f>
        <v>1</v>
      </c>
      <c r="CC158" s="166">
        <f>IF(AND(ISBLANK(AH158),$AY158=1,CC$510=1,$D158&lt;&gt;служ!$AF$3),0,1)</f>
        <v>1</v>
      </c>
      <c r="CD158" s="166">
        <f>IF(AND(ISBLANK(AI158),$AY158=1,CD$510=1,$D158&lt;&gt;служ!$AF$3),0,1)</f>
        <v>1</v>
      </c>
      <c r="CE158" s="166">
        <f>IF(AND(ISBLANK(AJ158),$AY158=1,CE$510=1,$D158&lt;&gt;служ!$AF$3),0,1)</f>
        <v>1</v>
      </c>
      <c r="CF158" s="166">
        <f>IF(AND(ISBLANK(AK158),$AY158=1,CF$510=1,$D158&lt;&gt;служ!$AF$3),0,1)</f>
        <v>1</v>
      </c>
      <c r="CG158" s="166">
        <f>IF(AND(ISBLANK(AL158),$AY158=1,CG$510=1,$D158&lt;&gt;служ!$AF$3),0,1)</f>
        <v>1</v>
      </c>
      <c r="CH158" s="166">
        <f>IF(AND(ISBLANK(AM158),$AY158=1,CH$510=1,$D158&lt;&gt;служ!$AF$3),0,1)</f>
        <v>1</v>
      </c>
      <c r="CI158" s="166">
        <f>IF(AND(ISBLANK(AN158),$AY158=1,CI$510=1,$D158&lt;&gt;служ!$AF$3),0,1)</f>
        <v>1</v>
      </c>
      <c r="CJ158" s="166">
        <f>IF(AND(ISBLANK(AO158),$AY158=1,CJ$510=1,$D158&lt;&gt;служ!$AF$3),0,1)</f>
        <v>1</v>
      </c>
      <c r="CK158" s="166">
        <f>IF(AND(ISBLANK(AP158),$AY158=1,CK$510=1,$D158&lt;&gt;служ!$AF$3),0,1)</f>
        <v>1</v>
      </c>
      <c r="CL158" s="166">
        <f>IF(AND(ISBLANK(AQ158),$AY158=1,CL$510=1,$D158&lt;&gt;служ!$AF$3),0,1)</f>
        <v>1</v>
      </c>
      <c r="CM158" s="166">
        <f>IF(AND(ISBLANK(AR158),$AY158=1,CM$510=1,$D158&lt;&gt;служ!$AF$3),0,1)</f>
        <v>1</v>
      </c>
      <c r="CN158" s="166">
        <f>IF(AND(ISBLANK(AS158),$AY158=1,CN$510=1,$D158&lt;&gt;служ!$AF$3),0,1)</f>
        <v>1</v>
      </c>
      <c r="CO158" s="166">
        <f>IF(AND(ISBLANK(AT158),$AY158=1,CO$510=1,$D158&lt;&gt;служ!$AF$3),0,1)</f>
        <v>1</v>
      </c>
      <c r="CP158" s="2">
        <f t="shared" si="38"/>
        <v>0</v>
      </c>
      <c r="CQ158" s="2">
        <v>1</v>
      </c>
      <c r="CR158" s="161"/>
      <c r="CS158" s="161"/>
      <c r="CT158" s="161"/>
      <c r="CU158" s="167" t="str">
        <f t="shared" si="29"/>
        <v/>
      </c>
      <c r="CV158" s="28">
        <f t="shared" si="30"/>
        <v>1</v>
      </c>
      <c r="CW158" s="28">
        <f t="shared" si="31"/>
        <v>1</v>
      </c>
      <c r="CX158" s="28">
        <f t="shared" si="32"/>
        <v>1</v>
      </c>
      <c r="CY158" s="20">
        <f t="shared" si="33"/>
        <v>1</v>
      </c>
      <c r="CZ158" s="20">
        <f t="shared" si="34"/>
        <v>1</v>
      </c>
    </row>
    <row r="159" spans="2:104" s="20" customFormat="1">
      <c r="B159" s="107">
        <v>150</v>
      </c>
      <c r="C159" s="25">
        <v>6150</v>
      </c>
      <c r="D159" s="108"/>
      <c r="E159" s="168"/>
      <c r="F159" s="169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3">
        <f>IF(AND(AY159=0,(COUNTIF(D159:AT159,"*")+COUNTIF(D159:AT159,"&lt;9")+COUNTIF(CR159:CT159,"*")+COUNTIF(CR159:CT159,"&lt;9")-COUNTIF(D159,служ!$AF$3))&gt;0),0,1)</f>
        <v>1</v>
      </c>
      <c r="AV159" s="163">
        <f t="shared" si="35"/>
        <v>1</v>
      </c>
      <c r="AW159" s="163">
        <f t="shared" si="36"/>
        <v>0</v>
      </c>
      <c r="AX159" s="164">
        <f>IF(OR(F159="",F159=служ!$AF$3),0,1)</f>
        <v>0</v>
      </c>
      <c r="AY159" s="164">
        <f>IF(OR(D159="",D159=служ!$AF$3),0,1)</f>
        <v>0</v>
      </c>
      <c r="AZ159" s="165">
        <f t="shared" si="37"/>
        <v>1</v>
      </c>
      <c r="BA159" s="166">
        <f t="shared" si="28"/>
        <v>1</v>
      </c>
      <c r="BB159" s="166">
        <f>IF(AND(ISBLANK(G159),$AY159=1,BB$510=1,$D159&lt;&gt;служ!$AF$3),0,1)</f>
        <v>1</v>
      </c>
      <c r="BC159" s="166">
        <f>IF(AND(ISBLANK(H159),$AY159=1,BC$510=1,$D159&lt;&gt;служ!$AF$3),0,1)</f>
        <v>1</v>
      </c>
      <c r="BD159" s="166">
        <f>IF(AND(ISBLANK(I159),$AY159=1,BD$510=1,$D159&lt;&gt;служ!$AF$3),0,1)</f>
        <v>1</v>
      </c>
      <c r="BE159" s="166">
        <f>IF(AND(ISBLANK(J159),$AY159=1,BE$510=1,$D159&lt;&gt;служ!$AF$3),0,1)</f>
        <v>1</v>
      </c>
      <c r="BF159" s="166">
        <f>IF(AND(ISBLANK(K159),$AY159=1,BF$510=1,$D159&lt;&gt;служ!$AF$3,J159&lt;&gt;"X"),0,1)</f>
        <v>1</v>
      </c>
      <c r="BG159" s="166">
        <f>IF(AND(ISBLANK(L159),$AY159=1,BG$510=1,$D159&lt;&gt;служ!$AF$3),0,1)</f>
        <v>1</v>
      </c>
      <c r="BH159" s="166">
        <f>IF(AND(ISBLANK(M159),$AY159=1,BH$510=1,$D159&lt;&gt;служ!$AF$3,L159&lt;&gt;"X"),0,1)</f>
        <v>1</v>
      </c>
      <c r="BI159" s="166">
        <f>IF(AND(ISBLANK(N159),$AY159=1,BI$510=1,$D159&lt;&gt;служ!$AF$3),0,1)</f>
        <v>1</v>
      </c>
      <c r="BJ159" s="166">
        <f>IF(AND(ISBLANK(O159),$AY159=1,BJ$510=1,$D159&lt;&gt;служ!$AF$3),0,1)</f>
        <v>1</v>
      </c>
      <c r="BK159" s="166">
        <f>IF(AND(ISBLANK(P159),$AY159=1,BK$510=1,$D159&lt;&gt;служ!$AF$3,OR(N159&lt;&gt;"X",O159&lt;&gt;"X")),0,1)</f>
        <v>1</v>
      </c>
      <c r="BL159" s="166">
        <f>IF(AND(ISBLANK(Q159),$AY159=1,BL$510=1,$D159&lt;&gt;служ!$AF$3),0,1)</f>
        <v>1</v>
      </c>
      <c r="BM159" s="166">
        <f>IF(AND(ISBLANK(R159),$AY159=1,BM$510=1,$D159&lt;&gt;служ!$AF$3,Q159&lt;&gt;"X"),0,1)</f>
        <v>1</v>
      </c>
      <c r="BN159" s="166">
        <f>IF(AND(ISBLANK(S159),$AY159=1,BN$510=1,$D159&lt;&gt;служ!$AF$3),0,1)</f>
        <v>1</v>
      </c>
      <c r="BO159" s="166">
        <f>IF(AND(ISBLANK(T159),$AY159=1,BO$510=1,$D159&lt;&gt;служ!$AF$3),0,1)</f>
        <v>1</v>
      </c>
      <c r="BP159" s="166">
        <f>IF(AND(ISBLANK(U159),$AY159=1,BP$510=1,$D159&lt;&gt;служ!$AF$3,T159&lt;&gt;"X"),0,1)</f>
        <v>1</v>
      </c>
      <c r="BQ159" s="166">
        <f>IF(AND(ISBLANK(V159),$AY159=1,BQ$510=1,$D159&lt;&gt;служ!$AF$3),0,1)</f>
        <v>1</v>
      </c>
      <c r="BR159" s="166">
        <f>IF(AND(ISBLANK(W159),$AY159=1,BR$510=1,$D159&lt;&gt;служ!$AF$3),0,1)</f>
        <v>1</v>
      </c>
      <c r="BS159" s="166">
        <f>IF(AND(ISBLANK(X159),$AY159=1,BS$510=1,$D159&lt;&gt;служ!$AF$3),0,1)</f>
        <v>1</v>
      </c>
      <c r="BT159" s="166">
        <f>IF(AND(ISBLANK(Y159),$AY159=1,BT$510=1,$D159&lt;&gt;служ!$AF$3),0,1)</f>
        <v>1</v>
      </c>
      <c r="BU159" s="166">
        <f>IF(AND(ISBLANK(Z159),$AY159=1,BU$510=1,$D159&lt;&gt;служ!$AF$3),0,1)</f>
        <v>1</v>
      </c>
      <c r="BV159" s="166">
        <f>IF(AND(ISBLANK(AA159),$AY159=1,BV$510=1,$D159&lt;&gt;служ!$AF$3),0,1)</f>
        <v>1</v>
      </c>
      <c r="BW159" s="166">
        <f>IF(AND(ISBLANK(AB159),$AY159=1,BW$510=1,$D159&lt;&gt;служ!$AF$3),0,1)</f>
        <v>1</v>
      </c>
      <c r="BX159" s="166">
        <f>IF(AND(ISBLANK(AC159),$AY159=1,BX$510=1,$D159&lt;&gt;служ!$AF$3),0,1)</f>
        <v>1</v>
      </c>
      <c r="BY159" s="166">
        <f>IF(AND(ISBLANK(AD159),$AY159=1,BY$510=1,$D159&lt;&gt;служ!$AF$3),0,1)</f>
        <v>1</v>
      </c>
      <c r="BZ159" s="166">
        <f>IF(AND(ISBLANK(AE159),$AY159=1,BZ$510=1,$D159&lt;&gt;служ!$AF$3),0,1)</f>
        <v>1</v>
      </c>
      <c r="CA159" s="166">
        <f>IF(AND(ISBLANK(AF159),$AY159=1,CA$510=1,$D159&lt;&gt;служ!$AF$3),0,1)</f>
        <v>1</v>
      </c>
      <c r="CB159" s="166">
        <f>IF(AND(ISBLANK(AG159),$AY159=1,CB$510=1,$D159&lt;&gt;служ!$AF$3),0,1)</f>
        <v>1</v>
      </c>
      <c r="CC159" s="166">
        <f>IF(AND(ISBLANK(AH159),$AY159=1,CC$510=1,$D159&lt;&gt;служ!$AF$3),0,1)</f>
        <v>1</v>
      </c>
      <c r="CD159" s="166">
        <f>IF(AND(ISBLANK(AI159),$AY159=1,CD$510=1,$D159&lt;&gt;служ!$AF$3),0,1)</f>
        <v>1</v>
      </c>
      <c r="CE159" s="166">
        <f>IF(AND(ISBLANK(AJ159),$AY159=1,CE$510=1,$D159&lt;&gt;служ!$AF$3),0,1)</f>
        <v>1</v>
      </c>
      <c r="CF159" s="166">
        <f>IF(AND(ISBLANK(AK159),$AY159=1,CF$510=1,$D159&lt;&gt;служ!$AF$3),0,1)</f>
        <v>1</v>
      </c>
      <c r="CG159" s="166">
        <f>IF(AND(ISBLANK(AL159),$AY159=1,CG$510=1,$D159&lt;&gt;служ!$AF$3),0,1)</f>
        <v>1</v>
      </c>
      <c r="CH159" s="166">
        <f>IF(AND(ISBLANK(AM159),$AY159=1,CH$510=1,$D159&lt;&gt;служ!$AF$3),0,1)</f>
        <v>1</v>
      </c>
      <c r="CI159" s="166">
        <f>IF(AND(ISBLANK(AN159),$AY159=1,CI$510=1,$D159&lt;&gt;служ!$AF$3),0,1)</f>
        <v>1</v>
      </c>
      <c r="CJ159" s="166">
        <f>IF(AND(ISBLANK(AO159),$AY159=1,CJ$510=1,$D159&lt;&gt;служ!$AF$3),0,1)</f>
        <v>1</v>
      </c>
      <c r="CK159" s="166">
        <f>IF(AND(ISBLANK(AP159),$AY159=1,CK$510=1,$D159&lt;&gt;служ!$AF$3),0,1)</f>
        <v>1</v>
      </c>
      <c r="CL159" s="166">
        <f>IF(AND(ISBLANK(AQ159),$AY159=1,CL$510=1,$D159&lt;&gt;служ!$AF$3),0,1)</f>
        <v>1</v>
      </c>
      <c r="CM159" s="166">
        <f>IF(AND(ISBLANK(AR159),$AY159=1,CM$510=1,$D159&lt;&gt;служ!$AF$3),0,1)</f>
        <v>1</v>
      </c>
      <c r="CN159" s="166">
        <f>IF(AND(ISBLANK(AS159),$AY159=1,CN$510=1,$D159&lt;&gt;служ!$AF$3),0,1)</f>
        <v>1</v>
      </c>
      <c r="CO159" s="166">
        <f>IF(AND(ISBLANK(AT159),$AY159=1,CO$510=1,$D159&lt;&gt;служ!$AF$3),0,1)</f>
        <v>1</v>
      </c>
      <c r="CP159" s="2">
        <f t="shared" si="38"/>
        <v>0</v>
      </c>
      <c r="CQ159" s="2">
        <v>1</v>
      </c>
      <c r="CR159" s="161"/>
      <c r="CS159" s="161"/>
      <c r="CT159" s="161"/>
      <c r="CU159" s="167" t="str">
        <f t="shared" si="29"/>
        <v/>
      </c>
      <c r="CV159" s="28">
        <f t="shared" si="30"/>
        <v>1</v>
      </c>
      <c r="CW159" s="28">
        <f t="shared" si="31"/>
        <v>1</v>
      </c>
      <c r="CX159" s="28">
        <f t="shared" si="32"/>
        <v>1</v>
      </c>
      <c r="CY159" s="20">
        <f t="shared" si="33"/>
        <v>1</v>
      </c>
      <c r="CZ159" s="20">
        <f t="shared" si="34"/>
        <v>1</v>
      </c>
    </row>
    <row r="160" spans="2:104" s="20" customFormat="1">
      <c r="B160" s="107">
        <v>151</v>
      </c>
      <c r="C160" s="25">
        <v>6151</v>
      </c>
      <c r="D160" s="108"/>
      <c r="E160" s="168"/>
      <c r="F160" s="169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3">
        <f>IF(AND(AY160=0,(COUNTIF(D160:AT160,"*")+COUNTIF(D160:AT160,"&lt;9")+COUNTIF(CR160:CT160,"*")+COUNTIF(CR160:CT160,"&lt;9")-COUNTIF(D160,служ!$AF$3))&gt;0),0,1)</f>
        <v>1</v>
      </c>
      <c r="AV160" s="163">
        <f t="shared" si="35"/>
        <v>1</v>
      </c>
      <c r="AW160" s="163">
        <f t="shared" si="36"/>
        <v>0</v>
      </c>
      <c r="AX160" s="164">
        <f>IF(OR(F160="",F160=служ!$AF$3),0,1)</f>
        <v>0</v>
      </c>
      <c r="AY160" s="164">
        <f>IF(OR(D160="",D160=служ!$AF$3),0,1)</f>
        <v>0</v>
      </c>
      <c r="AZ160" s="165">
        <f t="shared" si="37"/>
        <v>1</v>
      </c>
      <c r="BA160" s="166">
        <f t="shared" si="28"/>
        <v>1</v>
      </c>
      <c r="BB160" s="166">
        <f>IF(AND(ISBLANK(G160),$AY160=1,BB$510=1,$D160&lt;&gt;служ!$AF$3),0,1)</f>
        <v>1</v>
      </c>
      <c r="BC160" s="166">
        <f>IF(AND(ISBLANK(H160),$AY160=1,BC$510=1,$D160&lt;&gt;служ!$AF$3),0,1)</f>
        <v>1</v>
      </c>
      <c r="BD160" s="166">
        <f>IF(AND(ISBLANK(I160),$AY160=1,BD$510=1,$D160&lt;&gt;служ!$AF$3),0,1)</f>
        <v>1</v>
      </c>
      <c r="BE160" s="166">
        <f>IF(AND(ISBLANK(J160),$AY160=1,BE$510=1,$D160&lt;&gt;служ!$AF$3),0,1)</f>
        <v>1</v>
      </c>
      <c r="BF160" s="166">
        <f>IF(AND(ISBLANK(K160),$AY160=1,BF$510=1,$D160&lt;&gt;служ!$AF$3,J160&lt;&gt;"X"),0,1)</f>
        <v>1</v>
      </c>
      <c r="BG160" s="166">
        <f>IF(AND(ISBLANK(L160),$AY160=1,BG$510=1,$D160&lt;&gt;служ!$AF$3),0,1)</f>
        <v>1</v>
      </c>
      <c r="BH160" s="166">
        <f>IF(AND(ISBLANK(M160),$AY160=1,BH$510=1,$D160&lt;&gt;служ!$AF$3,L160&lt;&gt;"X"),0,1)</f>
        <v>1</v>
      </c>
      <c r="BI160" s="166">
        <f>IF(AND(ISBLANK(N160),$AY160=1,BI$510=1,$D160&lt;&gt;служ!$AF$3),0,1)</f>
        <v>1</v>
      </c>
      <c r="BJ160" s="166">
        <f>IF(AND(ISBLANK(O160),$AY160=1,BJ$510=1,$D160&lt;&gt;служ!$AF$3),0,1)</f>
        <v>1</v>
      </c>
      <c r="BK160" s="166">
        <f>IF(AND(ISBLANK(P160),$AY160=1,BK$510=1,$D160&lt;&gt;служ!$AF$3,OR(N160&lt;&gt;"X",O160&lt;&gt;"X")),0,1)</f>
        <v>1</v>
      </c>
      <c r="BL160" s="166">
        <f>IF(AND(ISBLANK(Q160),$AY160=1,BL$510=1,$D160&lt;&gt;служ!$AF$3),0,1)</f>
        <v>1</v>
      </c>
      <c r="BM160" s="166">
        <f>IF(AND(ISBLANK(R160),$AY160=1,BM$510=1,$D160&lt;&gt;служ!$AF$3,Q160&lt;&gt;"X"),0,1)</f>
        <v>1</v>
      </c>
      <c r="BN160" s="166">
        <f>IF(AND(ISBLANK(S160),$AY160=1,BN$510=1,$D160&lt;&gt;служ!$AF$3),0,1)</f>
        <v>1</v>
      </c>
      <c r="BO160" s="166">
        <f>IF(AND(ISBLANK(T160),$AY160=1,BO$510=1,$D160&lt;&gt;служ!$AF$3),0,1)</f>
        <v>1</v>
      </c>
      <c r="BP160" s="166">
        <f>IF(AND(ISBLANK(U160),$AY160=1,BP$510=1,$D160&lt;&gt;служ!$AF$3,T160&lt;&gt;"X"),0,1)</f>
        <v>1</v>
      </c>
      <c r="BQ160" s="166">
        <f>IF(AND(ISBLANK(V160),$AY160=1,BQ$510=1,$D160&lt;&gt;служ!$AF$3),0,1)</f>
        <v>1</v>
      </c>
      <c r="BR160" s="166">
        <f>IF(AND(ISBLANK(W160),$AY160=1,BR$510=1,$D160&lt;&gt;служ!$AF$3),0,1)</f>
        <v>1</v>
      </c>
      <c r="BS160" s="166">
        <f>IF(AND(ISBLANK(X160),$AY160=1,BS$510=1,$D160&lt;&gt;служ!$AF$3),0,1)</f>
        <v>1</v>
      </c>
      <c r="BT160" s="166">
        <f>IF(AND(ISBLANK(Y160),$AY160=1,BT$510=1,$D160&lt;&gt;служ!$AF$3),0,1)</f>
        <v>1</v>
      </c>
      <c r="BU160" s="166">
        <f>IF(AND(ISBLANK(Z160),$AY160=1,BU$510=1,$D160&lt;&gt;служ!$AF$3),0,1)</f>
        <v>1</v>
      </c>
      <c r="BV160" s="166">
        <f>IF(AND(ISBLANK(AA160),$AY160=1,BV$510=1,$D160&lt;&gt;служ!$AF$3),0,1)</f>
        <v>1</v>
      </c>
      <c r="BW160" s="166">
        <f>IF(AND(ISBLANK(AB160),$AY160=1,BW$510=1,$D160&lt;&gt;служ!$AF$3),0,1)</f>
        <v>1</v>
      </c>
      <c r="BX160" s="166">
        <f>IF(AND(ISBLANK(AC160),$AY160=1,BX$510=1,$D160&lt;&gt;служ!$AF$3),0,1)</f>
        <v>1</v>
      </c>
      <c r="BY160" s="166">
        <f>IF(AND(ISBLANK(AD160),$AY160=1,BY$510=1,$D160&lt;&gt;служ!$AF$3),0,1)</f>
        <v>1</v>
      </c>
      <c r="BZ160" s="166">
        <f>IF(AND(ISBLANK(AE160),$AY160=1,BZ$510=1,$D160&lt;&gt;служ!$AF$3),0,1)</f>
        <v>1</v>
      </c>
      <c r="CA160" s="166">
        <f>IF(AND(ISBLANK(AF160),$AY160=1,CA$510=1,$D160&lt;&gt;служ!$AF$3),0,1)</f>
        <v>1</v>
      </c>
      <c r="CB160" s="166">
        <f>IF(AND(ISBLANK(AG160),$AY160=1,CB$510=1,$D160&lt;&gt;служ!$AF$3),0,1)</f>
        <v>1</v>
      </c>
      <c r="CC160" s="166">
        <f>IF(AND(ISBLANK(AH160),$AY160=1,CC$510=1,$D160&lt;&gt;служ!$AF$3),0,1)</f>
        <v>1</v>
      </c>
      <c r="CD160" s="166">
        <f>IF(AND(ISBLANK(AI160),$AY160=1,CD$510=1,$D160&lt;&gt;служ!$AF$3),0,1)</f>
        <v>1</v>
      </c>
      <c r="CE160" s="166">
        <f>IF(AND(ISBLANK(AJ160),$AY160=1,CE$510=1,$D160&lt;&gt;служ!$AF$3),0,1)</f>
        <v>1</v>
      </c>
      <c r="CF160" s="166">
        <f>IF(AND(ISBLANK(AK160),$AY160=1,CF$510=1,$D160&lt;&gt;служ!$AF$3),0,1)</f>
        <v>1</v>
      </c>
      <c r="CG160" s="166">
        <f>IF(AND(ISBLANK(AL160),$AY160=1,CG$510=1,$D160&lt;&gt;служ!$AF$3),0,1)</f>
        <v>1</v>
      </c>
      <c r="CH160" s="166">
        <f>IF(AND(ISBLANK(AM160),$AY160=1,CH$510=1,$D160&lt;&gt;служ!$AF$3),0,1)</f>
        <v>1</v>
      </c>
      <c r="CI160" s="166">
        <f>IF(AND(ISBLANK(AN160),$AY160=1,CI$510=1,$D160&lt;&gt;служ!$AF$3),0,1)</f>
        <v>1</v>
      </c>
      <c r="CJ160" s="166">
        <f>IF(AND(ISBLANK(AO160),$AY160=1,CJ$510=1,$D160&lt;&gt;служ!$AF$3),0,1)</f>
        <v>1</v>
      </c>
      <c r="CK160" s="166">
        <f>IF(AND(ISBLANK(AP160),$AY160=1,CK$510=1,$D160&lt;&gt;служ!$AF$3),0,1)</f>
        <v>1</v>
      </c>
      <c r="CL160" s="166">
        <f>IF(AND(ISBLANK(AQ160),$AY160=1,CL$510=1,$D160&lt;&gt;служ!$AF$3),0,1)</f>
        <v>1</v>
      </c>
      <c r="CM160" s="166">
        <f>IF(AND(ISBLANK(AR160),$AY160=1,CM$510=1,$D160&lt;&gt;служ!$AF$3),0,1)</f>
        <v>1</v>
      </c>
      <c r="CN160" s="166">
        <f>IF(AND(ISBLANK(AS160),$AY160=1,CN$510=1,$D160&lt;&gt;служ!$AF$3),0,1)</f>
        <v>1</v>
      </c>
      <c r="CO160" s="166">
        <f>IF(AND(ISBLANK(AT160),$AY160=1,CO$510=1,$D160&lt;&gt;служ!$AF$3),0,1)</f>
        <v>1</v>
      </c>
      <c r="CP160" s="2">
        <f t="shared" si="38"/>
        <v>0</v>
      </c>
      <c r="CQ160" s="2">
        <v>1</v>
      </c>
      <c r="CR160" s="161"/>
      <c r="CS160" s="161"/>
      <c r="CT160" s="161"/>
      <c r="CU160" s="167" t="str">
        <f t="shared" si="29"/>
        <v/>
      </c>
      <c r="CV160" s="28">
        <f t="shared" si="30"/>
        <v>1</v>
      </c>
      <c r="CW160" s="28">
        <f t="shared" si="31"/>
        <v>1</v>
      </c>
      <c r="CX160" s="28">
        <f t="shared" si="32"/>
        <v>1</v>
      </c>
      <c r="CY160" s="20">
        <f t="shared" si="33"/>
        <v>1</v>
      </c>
      <c r="CZ160" s="20">
        <f t="shared" si="34"/>
        <v>1</v>
      </c>
    </row>
    <row r="161" spans="2:104" s="20" customFormat="1">
      <c r="B161" s="107">
        <v>152</v>
      </c>
      <c r="C161" s="25">
        <v>6152</v>
      </c>
      <c r="D161" s="108"/>
      <c r="E161" s="168"/>
      <c r="F161" s="169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3">
        <f>IF(AND(AY161=0,(COUNTIF(D161:AT161,"*")+COUNTIF(D161:AT161,"&lt;9")+COUNTIF(CR161:CT161,"*")+COUNTIF(CR161:CT161,"&lt;9")-COUNTIF(D161,служ!$AF$3))&gt;0),0,1)</f>
        <v>1</v>
      </c>
      <c r="AV161" s="163">
        <f t="shared" si="35"/>
        <v>1</v>
      </c>
      <c r="AW161" s="163">
        <f t="shared" si="36"/>
        <v>0</v>
      </c>
      <c r="AX161" s="164">
        <f>IF(OR(F161="",F161=служ!$AF$3),0,1)</f>
        <v>0</v>
      </c>
      <c r="AY161" s="164">
        <f>IF(OR(D161="",D161=служ!$AF$3),0,1)</f>
        <v>0</v>
      </c>
      <c r="AZ161" s="165">
        <f t="shared" si="37"/>
        <v>1</v>
      </c>
      <c r="BA161" s="166">
        <f t="shared" si="28"/>
        <v>1</v>
      </c>
      <c r="BB161" s="166">
        <f>IF(AND(ISBLANK(G161),$AY161=1,BB$510=1,$D161&lt;&gt;служ!$AF$3),0,1)</f>
        <v>1</v>
      </c>
      <c r="BC161" s="166">
        <f>IF(AND(ISBLANK(H161),$AY161=1,BC$510=1,$D161&lt;&gt;служ!$AF$3),0,1)</f>
        <v>1</v>
      </c>
      <c r="BD161" s="166">
        <f>IF(AND(ISBLANK(I161),$AY161=1,BD$510=1,$D161&lt;&gt;служ!$AF$3),0,1)</f>
        <v>1</v>
      </c>
      <c r="BE161" s="166">
        <f>IF(AND(ISBLANK(J161),$AY161=1,BE$510=1,$D161&lt;&gt;служ!$AF$3),0,1)</f>
        <v>1</v>
      </c>
      <c r="BF161" s="166">
        <f>IF(AND(ISBLANK(K161),$AY161=1,BF$510=1,$D161&lt;&gt;служ!$AF$3,J161&lt;&gt;"X"),0,1)</f>
        <v>1</v>
      </c>
      <c r="BG161" s="166">
        <f>IF(AND(ISBLANK(L161),$AY161=1,BG$510=1,$D161&lt;&gt;служ!$AF$3),0,1)</f>
        <v>1</v>
      </c>
      <c r="BH161" s="166">
        <f>IF(AND(ISBLANK(M161),$AY161=1,BH$510=1,$D161&lt;&gt;служ!$AF$3,L161&lt;&gt;"X"),0,1)</f>
        <v>1</v>
      </c>
      <c r="BI161" s="166">
        <f>IF(AND(ISBLANK(N161),$AY161=1,BI$510=1,$D161&lt;&gt;служ!$AF$3),0,1)</f>
        <v>1</v>
      </c>
      <c r="BJ161" s="166">
        <f>IF(AND(ISBLANK(O161),$AY161=1,BJ$510=1,$D161&lt;&gt;служ!$AF$3),0,1)</f>
        <v>1</v>
      </c>
      <c r="BK161" s="166">
        <f>IF(AND(ISBLANK(P161),$AY161=1,BK$510=1,$D161&lt;&gt;служ!$AF$3,OR(N161&lt;&gt;"X",O161&lt;&gt;"X")),0,1)</f>
        <v>1</v>
      </c>
      <c r="BL161" s="166">
        <f>IF(AND(ISBLANK(Q161),$AY161=1,BL$510=1,$D161&lt;&gt;служ!$AF$3),0,1)</f>
        <v>1</v>
      </c>
      <c r="BM161" s="166">
        <f>IF(AND(ISBLANK(R161),$AY161=1,BM$510=1,$D161&lt;&gt;служ!$AF$3,Q161&lt;&gt;"X"),0,1)</f>
        <v>1</v>
      </c>
      <c r="BN161" s="166">
        <f>IF(AND(ISBLANK(S161),$AY161=1,BN$510=1,$D161&lt;&gt;служ!$AF$3),0,1)</f>
        <v>1</v>
      </c>
      <c r="BO161" s="166">
        <f>IF(AND(ISBLANK(T161),$AY161=1,BO$510=1,$D161&lt;&gt;служ!$AF$3),0,1)</f>
        <v>1</v>
      </c>
      <c r="BP161" s="166">
        <f>IF(AND(ISBLANK(U161),$AY161=1,BP$510=1,$D161&lt;&gt;служ!$AF$3,T161&lt;&gt;"X"),0,1)</f>
        <v>1</v>
      </c>
      <c r="BQ161" s="166">
        <f>IF(AND(ISBLANK(V161),$AY161=1,BQ$510=1,$D161&lt;&gt;служ!$AF$3),0,1)</f>
        <v>1</v>
      </c>
      <c r="BR161" s="166">
        <f>IF(AND(ISBLANK(W161),$AY161=1,BR$510=1,$D161&lt;&gt;служ!$AF$3),0,1)</f>
        <v>1</v>
      </c>
      <c r="BS161" s="166">
        <f>IF(AND(ISBLANK(X161),$AY161=1,BS$510=1,$D161&lt;&gt;служ!$AF$3),0,1)</f>
        <v>1</v>
      </c>
      <c r="BT161" s="166">
        <f>IF(AND(ISBLANK(Y161),$AY161=1,BT$510=1,$D161&lt;&gt;служ!$AF$3),0,1)</f>
        <v>1</v>
      </c>
      <c r="BU161" s="166">
        <f>IF(AND(ISBLANK(Z161),$AY161=1,BU$510=1,$D161&lt;&gt;служ!$AF$3),0,1)</f>
        <v>1</v>
      </c>
      <c r="BV161" s="166">
        <f>IF(AND(ISBLANK(AA161),$AY161=1,BV$510=1,$D161&lt;&gt;служ!$AF$3),0,1)</f>
        <v>1</v>
      </c>
      <c r="BW161" s="166">
        <f>IF(AND(ISBLANK(AB161),$AY161=1,BW$510=1,$D161&lt;&gt;служ!$AF$3),0,1)</f>
        <v>1</v>
      </c>
      <c r="BX161" s="166">
        <f>IF(AND(ISBLANK(AC161),$AY161=1,BX$510=1,$D161&lt;&gt;служ!$AF$3),0,1)</f>
        <v>1</v>
      </c>
      <c r="BY161" s="166">
        <f>IF(AND(ISBLANK(AD161),$AY161=1,BY$510=1,$D161&lt;&gt;служ!$AF$3),0,1)</f>
        <v>1</v>
      </c>
      <c r="BZ161" s="166">
        <f>IF(AND(ISBLANK(AE161),$AY161=1,BZ$510=1,$D161&lt;&gt;служ!$AF$3),0,1)</f>
        <v>1</v>
      </c>
      <c r="CA161" s="166">
        <f>IF(AND(ISBLANK(AF161),$AY161=1,CA$510=1,$D161&lt;&gt;служ!$AF$3),0,1)</f>
        <v>1</v>
      </c>
      <c r="CB161" s="166">
        <f>IF(AND(ISBLANK(AG161),$AY161=1,CB$510=1,$D161&lt;&gt;служ!$AF$3),0,1)</f>
        <v>1</v>
      </c>
      <c r="CC161" s="166">
        <f>IF(AND(ISBLANK(AH161),$AY161=1,CC$510=1,$D161&lt;&gt;служ!$AF$3),0,1)</f>
        <v>1</v>
      </c>
      <c r="CD161" s="166">
        <f>IF(AND(ISBLANK(AI161),$AY161=1,CD$510=1,$D161&lt;&gt;служ!$AF$3),0,1)</f>
        <v>1</v>
      </c>
      <c r="CE161" s="166">
        <f>IF(AND(ISBLANK(AJ161),$AY161=1,CE$510=1,$D161&lt;&gt;служ!$AF$3),0,1)</f>
        <v>1</v>
      </c>
      <c r="CF161" s="166">
        <f>IF(AND(ISBLANK(AK161),$AY161=1,CF$510=1,$D161&lt;&gt;служ!$AF$3),0,1)</f>
        <v>1</v>
      </c>
      <c r="CG161" s="166">
        <f>IF(AND(ISBLANK(AL161),$AY161=1,CG$510=1,$D161&lt;&gt;служ!$AF$3),0,1)</f>
        <v>1</v>
      </c>
      <c r="CH161" s="166">
        <f>IF(AND(ISBLANK(AM161),$AY161=1,CH$510=1,$D161&lt;&gt;служ!$AF$3),0,1)</f>
        <v>1</v>
      </c>
      <c r="CI161" s="166">
        <f>IF(AND(ISBLANK(AN161),$AY161=1,CI$510=1,$D161&lt;&gt;служ!$AF$3),0,1)</f>
        <v>1</v>
      </c>
      <c r="CJ161" s="166">
        <f>IF(AND(ISBLANK(AO161),$AY161=1,CJ$510=1,$D161&lt;&gt;служ!$AF$3),0,1)</f>
        <v>1</v>
      </c>
      <c r="CK161" s="166">
        <f>IF(AND(ISBLANK(AP161),$AY161=1,CK$510=1,$D161&lt;&gt;служ!$AF$3),0,1)</f>
        <v>1</v>
      </c>
      <c r="CL161" s="166">
        <f>IF(AND(ISBLANK(AQ161),$AY161=1,CL$510=1,$D161&lt;&gt;служ!$AF$3),0,1)</f>
        <v>1</v>
      </c>
      <c r="CM161" s="166">
        <f>IF(AND(ISBLANK(AR161),$AY161=1,CM$510=1,$D161&lt;&gt;служ!$AF$3),0,1)</f>
        <v>1</v>
      </c>
      <c r="CN161" s="166">
        <f>IF(AND(ISBLANK(AS161),$AY161=1,CN$510=1,$D161&lt;&gt;служ!$AF$3),0,1)</f>
        <v>1</v>
      </c>
      <c r="CO161" s="166">
        <f>IF(AND(ISBLANK(AT161),$AY161=1,CO$510=1,$D161&lt;&gt;служ!$AF$3),0,1)</f>
        <v>1</v>
      </c>
      <c r="CP161" s="2">
        <f t="shared" si="38"/>
        <v>0</v>
      </c>
      <c r="CQ161" s="2">
        <v>1</v>
      </c>
      <c r="CR161" s="161"/>
      <c r="CS161" s="161"/>
      <c r="CT161" s="161"/>
      <c r="CU161" s="167" t="str">
        <f t="shared" si="29"/>
        <v/>
      </c>
      <c r="CV161" s="28">
        <f t="shared" si="30"/>
        <v>1</v>
      </c>
      <c r="CW161" s="28">
        <f t="shared" si="31"/>
        <v>1</v>
      </c>
      <c r="CX161" s="28">
        <f t="shared" si="32"/>
        <v>1</v>
      </c>
      <c r="CY161" s="20">
        <f t="shared" si="33"/>
        <v>1</v>
      </c>
      <c r="CZ161" s="20">
        <f t="shared" si="34"/>
        <v>1</v>
      </c>
    </row>
    <row r="162" spans="2:104" s="20" customFormat="1">
      <c r="B162" s="107">
        <v>153</v>
      </c>
      <c r="C162" s="25">
        <v>6153</v>
      </c>
      <c r="D162" s="108"/>
      <c r="E162" s="168"/>
      <c r="F162" s="169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3">
        <f>IF(AND(AY162=0,(COUNTIF(D162:AT162,"*")+COUNTIF(D162:AT162,"&lt;9")+COUNTIF(CR162:CT162,"*")+COUNTIF(CR162:CT162,"&lt;9")-COUNTIF(D162,служ!$AF$3))&gt;0),0,1)</f>
        <v>1</v>
      </c>
      <c r="AV162" s="163">
        <f t="shared" si="35"/>
        <v>1</v>
      </c>
      <c r="AW162" s="163">
        <f t="shared" si="36"/>
        <v>0</v>
      </c>
      <c r="AX162" s="164">
        <f>IF(OR(F162="",F162=служ!$AF$3),0,1)</f>
        <v>0</v>
      </c>
      <c r="AY162" s="164">
        <f>IF(OR(D162="",D162=служ!$AF$3),0,1)</f>
        <v>0</v>
      </c>
      <c r="AZ162" s="165">
        <f t="shared" si="37"/>
        <v>1</v>
      </c>
      <c r="BA162" s="166">
        <f t="shared" si="28"/>
        <v>1</v>
      </c>
      <c r="BB162" s="166">
        <f>IF(AND(ISBLANK(G162),$AY162=1,BB$510=1,$D162&lt;&gt;служ!$AF$3),0,1)</f>
        <v>1</v>
      </c>
      <c r="BC162" s="166">
        <f>IF(AND(ISBLANK(H162),$AY162=1,BC$510=1,$D162&lt;&gt;служ!$AF$3),0,1)</f>
        <v>1</v>
      </c>
      <c r="BD162" s="166">
        <f>IF(AND(ISBLANK(I162),$AY162=1,BD$510=1,$D162&lt;&gt;служ!$AF$3),0,1)</f>
        <v>1</v>
      </c>
      <c r="BE162" s="166">
        <f>IF(AND(ISBLANK(J162),$AY162=1,BE$510=1,$D162&lt;&gt;служ!$AF$3),0,1)</f>
        <v>1</v>
      </c>
      <c r="BF162" s="166">
        <f>IF(AND(ISBLANK(K162),$AY162=1,BF$510=1,$D162&lt;&gt;служ!$AF$3,J162&lt;&gt;"X"),0,1)</f>
        <v>1</v>
      </c>
      <c r="BG162" s="166">
        <f>IF(AND(ISBLANK(L162),$AY162=1,BG$510=1,$D162&lt;&gt;служ!$AF$3),0,1)</f>
        <v>1</v>
      </c>
      <c r="BH162" s="166">
        <f>IF(AND(ISBLANK(M162),$AY162=1,BH$510=1,$D162&lt;&gt;служ!$AF$3,L162&lt;&gt;"X"),0,1)</f>
        <v>1</v>
      </c>
      <c r="BI162" s="166">
        <f>IF(AND(ISBLANK(N162),$AY162=1,BI$510=1,$D162&lt;&gt;служ!$AF$3),0,1)</f>
        <v>1</v>
      </c>
      <c r="BJ162" s="166">
        <f>IF(AND(ISBLANK(O162),$AY162=1,BJ$510=1,$D162&lt;&gt;служ!$AF$3),0,1)</f>
        <v>1</v>
      </c>
      <c r="BK162" s="166">
        <f>IF(AND(ISBLANK(P162),$AY162=1,BK$510=1,$D162&lt;&gt;служ!$AF$3,OR(N162&lt;&gt;"X",O162&lt;&gt;"X")),0,1)</f>
        <v>1</v>
      </c>
      <c r="BL162" s="166">
        <f>IF(AND(ISBLANK(Q162),$AY162=1,BL$510=1,$D162&lt;&gt;служ!$AF$3),0,1)</f>
        <v>1</v>
      </c>
      <c r="BM162" s="166">
        <f>IF(AND(ISBLANK(R162),$AY162=1,BM$510=1,$D162&lt;&gt;служ!$AF$3,Q162&lt;&gt;"X"),0,1)</f>
        <v>1</v>
      </c>
      <c r="BN162" s="166">
        <f>IF(AND(ISBLANK(S162),$AY162=1,BN$510=1,$D162&lt;&gt;служ!$AF$3),0,1)</f>
        <v>1</v>
      </c>
      <c r="BO162" s="166">
        <f>IF(AND(ISBLANK(T162),$AY162=1,BO$510=1,$D162&lt;&gt;служ!$AF$3),0,1)</f>
        <v>1</v>
      </c>
      <c r="BP162" s="166">
        <f>IF(AND(ISBLANK(U162),$AY162=1,BP$510=1,$D162&lt;&gt;служ!$AF$3,T162&lt;&gt;"X"),0,1)</f>
        <v>1</v>
      </c>
      <c r="BQ162" s="166">
        <f>IF(AND(ISBLANK(V162),$AY162=1,BQ$510=1,$D162&lt;&gt;служ!$AF$3),0,1)</f>
        <v>1</v>
      </c>
      <c r="BR162" s="166">
        <f>IF(AND(ISBLANK(W162),$AY162=1,BR$510=1,$D162&lt;&gt;служ!$AF$3),0,1)</f>
        <v>1</v>
      </c>
      <c r="BS162" s="166">
        <f>IF(AND(ISBLANK(X162),$AY162=1,BS$510=1,$D162&lt;&gt;служ!$AF$3),0,1)</f>
        <v>1</v>
      </c>
      <c r="BT162" s="166">
        <f>IF(AND(ISBLANK(Y162),$AY162=1,BT$510=1,$D162&lt;&gt;служ!$AF$3),0,1)</f>
        <v>1</v>
      </c>
      <c r="BU162" s="166">
        <f>IF(AND(ISBLANK(Z162),$AY162=1,BU$510=1,$D162&lt;&gt;служ!$AF$3),0,1)</f>
        <v>1</v>
      </c>
      <c r="BV162" s="166">
        <f>IF(AND(ISBLANK(AA162),$AY162=1,BV$510=1,$D162&lt;&gt;служ!$AF$3),0,1)</f>
        <v>1</v>
      </c>
      <c r="BW162" s="166">
        <f>IF(AND(ISBLANK(AB162),$AY162=1,BW$510=1,$D162&lt;&gt;служ!$AF$3),0,1)</f>
        <v>1</v>
      </c>
      <c r="BX162" s="166">
        <f>IF(AND(ISBLANK(AC162),$AY162=1,BX$510=1,$D162&lt;&gt;служ!$AF$3),0,1)</f>
        <v>1</v>
      </c>
      <c r="BY162" s="166">
        <f>IF(AND(ISBLANK(AD162),$AY162=1,BY$510=1,$D162&lt;&gt;служ!$AF$3),0,1)</f>
        <v>1</v>
      </c>
      <c r="BZ162" s="166">
        <f>IF(AND(ISBLANK(AE162),$AY162=1,BZ$510=1,$D162&lt;&gt;служ!$AF$3),0,1)</f>
        <v>1</v>
      </c>
      <c r="CA162" s="166">
        <f>IF(AND(ISBLANK(AF162),$AY162=1,CA$510=1,$D162&lt;&gt;служ!$AF$3),0,1)</f>
        <v>1</v>
      </c>
      <c r="CB162" s="166">
        <f>IF(AND(ISBLANK(AG162),$AY162=1,CB$510=1,$D162&lt;&gt;служ!$AF$3),0,1)</f>
        <v>1</v>
      </c>
      <c r="CC162" s="166">
        <f>IF(AND(ISBLANK(AH162),$AY162=1,CC$510=1,$D162&lt;&gt;служ!$AF$3),0,1)</f>
        <v>1</v>
      </c>
      <c r="CD162" s="166">
        <f>IF(AND(ISBLANK(AI162),$AY162=1,CD$510=1,$D162&lt;&gt;служ!$AF$3),0,1)</f>
        <v>1</v>
      </c>
      <c r="CE162" s="166">
        <f>IF(AND(ISBLANK(AJ162),$AY162=1,CE$510=1,$D162&lt;&gt;служ!$AF$3),0,1)</f>
        <v>1</v>
      </c>
      <c r="CF162" s="166">
        <f>IF(AND(ISBLANK(AK162),$AY162=1,CF$510=1,$D162&lt;&gt;служ!$AF$3),0,1)</f>
        <v>1</v>
      </c>
      <c r="CG162" s="166">
        <f>IF(AND(ISBLANK(AL162),$AY162=1,CG$510=1,$D162&lt;&gt;служ!$AF$3),0,1)</f>
        <v>1</v>
      </c>
      <c r="CH162" s="166">
        <f>IF(AND(ISBLANK(AM162),$AY162=1,CH$510=1,$D162&lt;&gt;служ!$AF$3),0,1)</f>
        <v>1</v>
      </c>
      <c r="CI162" s="166">
        <f>IF(AND(ISBLANK(AN162),$AY162=1,CI$510=1,$D162&lt;&gt;служ!$AF$3),0,1)</f>
        <v>1</v>
      </c>
      <c r="CJ162" s="166">
        <f>IF(AND(ISBLANK(AO162),$AY162=1,CJ$510=1,$D162&lt;&gt;служ!$AF$3),0,1)</f>
        <v>1</v>
      </c>
      <c r="CK162" s="166">
        <f>IF(AND(ISBLANK(AP162),$AY162=1,CK$510=1,$D162&lt;&gt;служ!$AF$3),0,1)</f>
        <v>1</v>
      </c>
      <c r="CL162" s="166">
        <f>IF(AND(ISBLANK(AQ162),$AY162=1,CL$510=1,$D162&lt;&gt;служ!$AF$3),0,1)</f>
        <v>1</v>
      </c>
      <c r="CM162" s="166">
        <f>IF(AND(ISBLANK(AR162),$AY162=1,CM$510=1,$D162&lt;&gt;служ!$AF$3),0,1)</f>
        <v>1</v>
      </c>
      <c r="CN162" s="166">
        <f>IF(AND(ISBLANK(AS162),$AY162=1,CN$510=1,$D162&lt;&gt;служ!$AF$3),0,1)</f>
        <v>1</v>
      </c>
      <c r="CO162" s="166">
        <f>IF(AND(ISBLANK(AT162),$AY162=1,CO$510=1,$D162&lt;&gt;служ!$AF$3),0,1)</f>
        <v>1</v>
      </c>
      <c r="CP162" s="2">
        <f t="shared" si="38"/>
        <v>0</v>
      </c>
      <c r="CQ162" s="2">
        <v>1</v>
      </c>
      <c r="CR162" s="161"/>
      <c r="CS162" s="161"/>
      <c r="CT162" s="161"/>
      <c r="CU162" s="167" t="str">
        <f t="shared" si="29"/>
        <v/>
      </c>
      <c r="CV162" s="28">
        <f t="shared" si="30"/>
        <v>1</v>
      </c>
      <c r="CW162" s="28">
        <f t="shared" si="31"/>
        <v>1</v>
      </c>
      <c r="CX162" s="28">
        <f t="shared" si="32"/>
        <v>1</v>
      </c>
      <c r="CY162" s="20">
        <f t="shared" si="33"/>
        <v>1</v>
      </c>
      <c r="CZ162" s="20">
        <f t="shared" si="34"/>
        <v>1</v>
      </c>
    </row>
    <row r="163" spans="2:104" s="20" customFormat="1">
      <c r="B163" s="107">
        <v>154</v>
      </c>
      <c r="C163" s="25">
        <v>6154</v>
      </c>
      <c r="D163" s="108"/>
      <c r="E163" s="168"/>
      <c r="F163" s="169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3">
        <f>IF(AND(AY163=0,(COUNTIF(D163:AT163,"*")+COUNTIF(D163:AT163,"&lt;9")+COUNTIF(CR163:CT163,"*")+COUNTIF(CR163:CT163,"&lt;9")-COUNTIF(D163,служ!$AF$3))&gt;0),0,1)</f>
        <v>1</v>
      </c>
      <c r="AV163" s="163">
        <f t="shared" si="35"/>
        <v>1</v>
      </c>
      <c r="AW163" s="163">
        <f t="shared" si="36"/>
        <v>0</v>
      </c>
      <c r="AX163" s="164">
        <f>IF(OR(F163="",F163=служ!$AF$3),0,1)</f>
        <v>0</v>
      </c>
      <c r="AY163" s="164">
        <f>IF(OR(D163="",D163=служ!$AF$3),0,1)</f>
        <v>0</v>
      </c>
      <c r="AZ163" s="165">
        <f t="shared" si="37"/>
        <v>1</v>
      </c>
      <c r="BA163" s="166">
        <f t="shared" si="28"/>
        <v>1</v>
      </c>
      <c r="BB163" s="166">
        <f>IF(AND(ISBLANK(G163),$AY163=1,BB$510=1,$D163&lt;&gt;служ!$AF$3),0,1)</f>
        <v>1</v>
      </c>
      <c r="BC163" s="166">
        <f>IF(AND(ISBLANK(H163),$AY163=1,BC$510=1,$D163&lt;&gt;служ!$AF$3),0,1)</f>
        <v>1</v>
      </c>
      <c r="BD163" s="166">
        <f>IF(AND(ISBLANK(I163),$AY163=1,BD$510=1,$D163&lt;&gt;служ!$AF$3),0,1)</f>
        <v>1</v>
      </c>
      <c r="BE163" s="166">
        <f>IF(AND(ISBLANK(J163),$AY163=1,BE$510=1,$D163&lt;&gt;служ!$AF$3),0,1)</f>
        <v>1</v>
      </c>
      <c r="BF163" s="166">
        <f>IF(AND(ISBLANK(K163),$AY163=1,BF$510=1,$D163&lt;&gt;служ!$AF$3,J163&lt;&gt;"X"),0,1)</f>
        <v>1</v>
      </c>
      <c r="BG163" s="166">
        <f>IF(AND(ISBLANK(L163),$AY163=1,BG$510=1,$D163&lt;&gt;служ!$AF$3),0,1)</f>
        <v>1</v>
      </c>
      <c r="BH163" s="166">
        <f>IF(AND(ISBLANK(M163),$AY163=1,BH$510=1,$D163&lt;&gt;служ!$AF$3,L163&lt;&gt;"X"),0,1)</f>
        <v>1</v>
      </c>
      <c r="BI163" s="166">
        <f>IF(AND(ISBLANK(N163),$AY163=1,BI$510=1,$D163&lt;&gt;служ!$AF$3),0,1)</f>
        <v>1</v>
      </c>
      <c r="BJ163" s="166">
        <f>IF(AND(ISBLANK(O163),$AY163=1,BJ$510=1,$D163&lt;&gt;служ!$AF$3),0,1)</f>
        <v>1</v>
      </c>
      <c r="BK163" s="166">
        <f>IF(AND(ISBLANK(P163),$AY163=1,BK$510=1,$D163&lt;&gt;служ!$AF$3,OR(N163&lt;&gt;"X",O163&lt;&gt;"X")),0,1)</f>
        <v>1</v>
      </c>
      <c r="BL163" s="166">
        <f>IF(AND(ISBLANK(Q163),$AY163=1,BL$510=1,$D163&lt;&gt;служ!$AF$3),0,1)</f>
        <v>1</v>
      </c>
      <c r="BM163" s="166">
        <f>IF(AND(ISBLANK(R163),$AY163=1,BM$510=1,$D163&lt;&gt;служ!$AF$3,Q163&lt;&gt;"X"),0,1)</f>
        <v>1</v>
      </c>
      <c r="BN163" s="166">
        <f>IF(AND(ISBLANK(S163),$AY163=1,BN$510=1,$D163&lt;&gt;служ!$AF$3),0,1)</f>
        <v>1</v>
      </c>
      <c r="BO163" s="166">
        <f>IF(AND(ISBLANK(T163),$AY163=1,BO$510=1,$D163&lt;&gt;служ!$AF$3),0,1)</f>
        <v>1</v>
      </c>
      <c r="BP163" s="166">
        <f>IF(AND(ISBLANK(U163),$AY163=1,BP$510=1,$D163&lt;&gt;служ!$AF$3,T163&lt;&gt;"X"),0,1)</f>
        <v>1</v>
      </c>
      <c r="BQ163" s="166">
        <f>IF(AND(ISBLANK(V163),$AY163=1,BQ$510=1,$D163&lt;&gt;служ!$AF$3),0,1)</f>
        <v>1</v>
      </c>
      <c r="BR163" s="166">
        <f>IF(AND(ISBLANK(W163),$AY163=1,BR$510=1,$D163&lt;&gt;служ!$AF$3),0,1)</f>
        <v>1</v>
      </c>
      <c r="BS163" s="166">
        <f>IF(AND(ISBLANK(X163),$AY163=1,BS$510=1,$D163&lt;&gt;служ!$AF$3),0,1)</f>
        <v>1</v>
      </c>
      <c r="BT163" s="166">
        <f>IF(AND(ISBLANK(Y163),$AY163=1,BT$510=1,$D163&lt;&gt;служ!$AF$3),0,1)</f>
        <v>1</v>
      </c>
      <c r="BU163" s="166">
        <f>IF(AND(ISBLANK(Z163),$AY163=1,BU$510=1,$D163&lt;&gt;служ!$AF$3),0,1)</f>
        <v>1</v>
      </c>
      <c r="BV163" s="166">
        <f>IF(AND(ISBLANK(AA163),$AY163=1,BV$510=1,$D163&lt;&gt;служ!$AF$3),0,1)</f>
        <v>1</v>
      </c>
      <c r="BW163" s="166">
        <f>IF(AND(ISBLANK(AB163),$AY163=1,BW$510=1,$D163&lt;&gt;служ!$AF$3),0,1)</f>
        <v>1</v>
      </c>
      <c r="BX163" s="166">
        <f>IF(AND(ISBLANK(AC163),$AY163=1,BX$510=1,$D163&lt;&gt;служ!$AF$3),0,1)</f>
        <v>1</v>
      </c>
      <c r="BY163" s="166">
        <f>IF(AND(ISBLANK(AD163),$AY163=1,BY$510=1,$D163&lt;&gt;служ!$AF$3),0,1)</f>
        <v>1</v>
      </c>
      <c r="BZ163" s="166">
        <f>IF(AND(ISBLANK(AE163),$AY163=1,BZ$510=1,$D163&lt;&gt;служ!$AF$3),0,1)</f>
        <v>1</v>
      </c>
      <c r="CA163" s="166">
        <f>IF(AND(ISBLANK(AF163),$AY163=1,CA$510=1,$D163&lt;&gt;служ!$AF$3),0,1)</f>
        <v>1</v>
      </c>
      <c r="CB163" s="166">
        <f>IF(AND(ISBLANK(AG163),$AY163=1,CB$510=1,$D163&lt;&gt;служ!$AF$3),0,1)</f>
        <v>1</v>
      </c>
      <c r="CC163" s="166">
        <f>IF(AND(ISBLANK(AH163),$AY163=1,CC$510=1,$D163&lt;&gt;служ!$AF$3),0,1)</f>
        <v>1</v>
      </c>
      <c r="CD163" s="166">
        <f>IF(AND(ISBLANK(AI163),$AY163=1,CD$510=1,$D163&lt;&gt;служ!$AF$3),0,1)</f>
        <v>1</v>
      </c>
      <c r="CE163" s="166">
        <f>IF(AND(ISBLANK(AJ163),$AY163=1,CE$510=1,$D163&lt;&gt;служ!$AF$3),0,1)</f>
        <v>1</v>
      </c>
      <c r="CF163" s="166">
        <f>IF(AND(ISBLANK(AK163),$AY163=1,CF$510=1,$D163&lt;&gt;служ!$AF$3),0,1)</f>
        <v>1</v>
      </c>
      <c r="CG163" s="166">
        <f>IF(AND(ISBLANK(AL163),$AY163=1,CG$510=1,$D163&lt;&gt;служ!$AF$3),0,1)</f>
        <v>1</v>
      </c>
      <c r="CH163" s="166">
        <f>IF(AND(ISBLANK(AM163),$AY163=1,CH$510=1,$D163&lt;&gt;служ!$AF$3),0,1)</f>
        <v>1</v>
      </c>
      <c r="CI163" s="166">
        <f>IF(AND(ISBLANK(AN163),$AY163=1,CI$510=1,$D163&lt;&gt;служ!$AF$3),0,1)</f>
        <v>1</v>
      </c>
      <c r="CJ163" s="166">
        <f>IF(AND(ISBLANK(AO163),$AY163=1,CJ$510=1,$D163&lt;&gt;служ!$AF$3),0,1)</f>
        <v>1</v>
      </c>
      <c r="CK163" s="166">
        <f>IF(AND(ISBLANK(AP163),$AY163=1,CK$510=1,$D163&lt;&gt;служ!$AF$3),0,1)</f>
        <v>1</v>
      </c>
      <c r="CL163" s="166">
        <f>IF(AND(ISBLANK(AQ163),$AY163=1,CL$510=1,$D163&lt;&gt;служ!$AF$3),0,1)</f>
        <v>1</v>
      </c>
      <c r="CM163" s="166">
        <f>IF(AND(ISBLANK(AR163),$AY163=1,CM$510=1,$D163&lt;&gt;служ!$AF$3),0,1)</f>
        <v>1</v>
      </c>
      <c r="CN163" s="166">
        <f>IF(AND(ISBLANK(AS163),$AY163=1,CN$510=1,$D163&lt;&gt;служ!$AF$3),0,1)</f>
        <v>1</v>
      </c>
      <c r="CO163" s="166">
        <f>IF(AND(ISBLANK(AT163),$AY163=1,CO$510=1,$D163&lt;&gt;служ!$AF$3),0,1)</f>
        <v>1</v>
      </c>
      <c r="CP163" s="2">
        <f t="shared" si="38"/>
        <v>0</v>
      </c>
      <c r="CQ163" s="2">
        <v>1</v>
      </c>
      <c r="CR163" s="161"/>
      <c r="CS163" s="161"/>
      <c r="CT163" s="161"/>
      <c r="CU163" s="167" t="str">
        <f t="shared" si="29"/>
        <v/>
      </c>
      <c r="CV163" s="28">
        <f t="shared" si="30"/>
        <v>1</v>
      </c>
      <c r="CW163" s="28">
        <f t="shared" si="31"/>
        <v>1</v>
      </c>
      <c r="CX163" s="28">
        <f t="shared" si="32"/>
        <v>1</v>
      </c>
      <c r="CY163" s="20">
        <f t="shared" si="33"/>
        <v>1</v>
      </c>
      <c r="CZ163" s="20">
        <f t="shared" si="34"/>
        <v>1</v>
      </c>
    </row>
    <row r="164" spans="2:104" s="20" customFormat="1">
      <c r="B164" s="107">
        <v>155</v>
      </c>
      <c r="C164" s="25">
        <v>6155</v>
      </c>
      <c r="D164" s="108"/>
      <c r="E164" s="168"/>
      <c r="F164" s="169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3">
        <f>IF(AND(AY164=0,(COUNTIF(D164:AT164,"*")+COUNTIF(D164:AT164,"&lt;9")+COUNTIF(CR164:CT164,"*")+COUNTIF(CR164:CT164,"&lt;9")-COUNTIF(D164,служ!$AF$3))&gt;0),0,1)</f>
        <v>1</v>
      </c>
      <c r="AV164" s="163">
        <f t="shared" si="35"/>
        <v>1</v>
      </c>
      <c r="AW164" s="163">
        <f t="shared" si="36"/>
        <v>0</v>
      </c>
      <c r="AX164" s="164">
        <f>IF(OR(F164="",F164=служ!$AF$3),0,1)</f>
        <v>0</v>
      </c>
      <c r="AY164" s="164">
        <f>IF(OR(D164="",D164=служ!$AF$3),0,1)</f>
        <v>0</v>
      </c>
      <c r="AZ164" s="165">
        <f t="shared" si="37"/>
        <v>1</v>
      </c>
      <c r="BA164" s="166">
        <f t="shared" si="28"/>
        <v>1</v>
      </c>
      <c r="BB164" s="166">
        <f>IF(AND(ISBLANK(G164),$AY164=1,BB$510=1,$D164&lt;&gt;служ!$AF$3),0,1)</f>
        <v>1</v>
      </c>
      <c r="BC164" s="166">
        <f>IF(AND(ISBLANK(H164),$AY164=1,BC$510=1,$D164&lt;&gt;служ!$AF$3),0,1)</f>
        <v>1</v>
      </c>
      <c r="BD164" s="166">
        <f>IF(AND(ISBLANK(I164),$AY164=1,BD$510=1,$D164&lt;&gt;служ!$AF$3),0,1)</f>
        <v>1</v>
      </c>
      <c r="BE164" s="166">
        <f>IF(AND(ISBLANK(J164),$AY164=1,BE$510=1,$D164&lt;&gt;служ!$AF$3),0,1)</f>
        <v>1</v>
      </c>
      <c r="BF164" s="166">
        <f>IF(AND(ISBLANK(K164),$AY164=1,BF$510=1,$D164&lt;&gt;служ!$AF$3,J164&lt;&gt;"X"),0,1)</f>
        <v>1</v>
      </c>
      <c r="BG164" s="166">
        <f>IF(AND(ISBLANK(L164),$AY164=1,BG$510=1,$D164&lt;&gt;служ!$AF$3),0,1)</f>
        <v>1</v>
      </c>
      <c r="BH164" s="166">
        <f>IF(AND(ISBLANK(M164),$AY164=1,BH$510=1,$D164&lt;&gt;служ!$AF$3,L164&lt;&gt;"X"),0,1)</f>
        <v>1</v>
      </c>
      <c r="BI164" s="166">
        <f>IF(AND(ISBLANK(N164),$AY164=1,BI$510=1,$D164&lt;&gt;служ!$AF$3),0,1)</f>
        <v>1</v>
      </c>
      <c r="BJ164" s="166">
        <f>IF(AND(ISBLANK(O164),$AY164=1,BJ$510=1,$D164&lt;&gt;служ!$AF$3),0,1)</f>
        <v>1</v>
      </c>
      <c r="BK164" s="166">
        <f>IF(AND(ISBLANK(P164),$AY164=1,BK$510=1,$D164&lt;&gt;служ!$AF$3,OR(N164&lt;&gt;"X",O164&lt;&gt;"X")),0,1)</f>
        <v>1</v>
      </c>
      <c r="BL164" s="166">
        <f>IF(AND(ISBLANK(Q164),$AY164=1,BL$510=1,$D164&lt;&gt;служ!$AF$3),0,1)</f>
        <v>1</v>
      </c>
      <c r="BM164" s="166">
        <f>IF(AND(ISBLANK(R164),$AY164=1,BM$510=1,$D164&lt;&gt;служ!$AF$3,Q164&lt;&gt;"X"),0,1)</f>
        <v>1</v>
      </c>
      <c r="BN164" s="166">
        <f>IF(AND(ISBLANK(S164),$AY164=1,BN$510=1,$D164&lt;&gt;служ!$AF$3),0,1)</f>
        <v>1</v>
      </c>
      <c r="BO164" s="166">
        <f>IF(AND(ISBLANK(T164),$AY164=1,BO$510=1,$D164&lt;&gt;служ!$AF$3),0,1)</f>
        <v>1</v>
      </c>
      <c r="BP164" s="166">
        <f>IF(AND(ISBLANK(U164),$AY164=1,BP$510=1,$D164&lt;&gt;служ!$AF$3,T164&lt;&gt;"X"),0,1)</f>
        <v>1</v>
      </c>
      <c r="BQ164" s="166">
        <f>IF(AND(ISBLANK(V164),$AY164=1,BQ$510=1,$D164&lt;&gt;служ!$AF$3),0,1)</f>
        <v>1</v>
      </c>
      <c r="BR164" s="166">
        <f>IF(AND(ISBLANK(W164),$AY164=1,BR$510=1,$D164&lt;&gt;служ!$AF$3),0,1)</f>
        <v>1</v>
      </c>
      <c r="BS164" s="166">
        <f>IF(AND(ISBLANK(X164),$AY164=1,BS$510=1,$D164&lt;&gt;служ!$AF$3),0,1)</f>
        <v>1</v>
      </c>
      <c r="BT164" s="166">
        <f>IF(AND(ISBLANK(Y164),$AY164=1,BT$510=1,$D164&lt;&gt;служ!$AF$3),0,1)</f>
        <v>1</v>
      </c>
      <c r="BU164" s="166">
        <f>IF(AND(ISBLANK(Z164),$AY164=1,BU$510=1,$D164&lt;&gt;служ!$AF$3),0,1)</f>
        <v>1</v>
      </c>
      <c r="BV164" s="166">
        <f>IF(AND(ISBLANK(AA164),$AY164=1,BV$510=1,$D164&lt;&gt;служ!$AF$3),0,1)</f>
        <v>1</v>
      </c>
      <c r="BW164" s="166">
        <f>IF(AND(ISBLANK(AB164),$AY164=1,BW$510=1,$D164&lt;&gt;служ!$AF$3),0,1)</f>
        <v>1</v>
      </c>
      <c r="BX164" s="166">
        <f>IF(AND(ISBLANK(AC164),$AY164=1,BX$510=1,$D164&lt;&gt;служ!$AF$3),0,1)</f>
        <v>1</v>
      </c>
      <c r="BY164" s="166">
        <f>IF(AND(ISBLANK(AD164),$AY164=1,BY$510=1,$D164&lt;&gt;служ!$AF$3),0,1)</f>
        <v>1</v>
      </c>
      <c r="BZ164" s="166">
        <f>IF(AND(ISBLANK(AE164),$AY164=1,BZ$510=1,$D164&lt;&gt;служ!$AF$3),0,1)</f>
        <v>1</v>
      </c>
      <c r="CA164" s="166">
        <f>IF(AND(ISBLANK(AF164),$AY164=1,CA$510=1,$D164&lt;&gt;служ!$AF$3),0,1)</f>
        <v>1</v>
      </c>
      <c r="CB164" s="166">
        <f>IF(AND(ISBLANK(AG164),$AY164=1,CB$510=1,$D164&lt;&gt;служ!$AF$3),0,1)</f>
        <v>1</v>
      </c>
      <c r="CC164" s="166">
        <f>IF(AND(ISBLANK(AH164),$AY164=1,CC$510=1,$D164&lt;&gt;служ!$AF$3),0,1)</f>
        <v>1</v>
      </c>
      <c r="CD164" s="166">
        <f>IF(AND(ISBLANK(AI164),$AY164=1,CD$510=1,$D164&lt;&gt;служ!$AF$3),0,1)</f>
        <v>1</v>
      </c>
      <c r="CE164" s="166">
        <f>IF(AND(ISBLANK(AJ164),$AY164=1,CE$510=1,$D164&lt;&gt;служ!$AF$3),0,1)</f>
        <v>1</v>
      </c>
      <c r="CF164" s="166">
        <f>IF(AND(ISBLANK(AK164),$AY164=1,CF$510=1,$D164&lt;&gt;служ!$AF$3),0,1)</f>
        <v>1</v>
      </c>
      <c r="CG164" s="166">
        <f>IF(AND(ISBLANK(AL164),$AY164=1,CG$510=1,$D164&lt;&gt;служ!$AF$3),0,1)</f>
        <v>1</v>
      </c>
      <c r="CH164" s="166">
        <f>IF(AND(ISBLANK(AM164),$AY164=1,CH$510=1,$D164&lt;&gt;служ!$AF$3),0,1)</f>
        <v>1</v>
      </c>
      <c r="CI164" s="166">
        <f>IF(AND(ISBLANK(AN164),$AY164=1,CI$510=1,$D164&lt;&gt;служ!$AF$3),0,1)</f>
        <v>1</v>
      </c>
      <c r="CJ164" s="166">
        <f>IF(AND(ISBLANK(AO164),$AY164=1,CJ$510=1,$D164&lt;&gt;служ!$AF$3),0,1)</f>
        <v>1</v>
      </c>
      <c r="CK164" s="166">
        <f>IF(AND(ISBLANK(AP164),$AY164=1,CK$510=1,$D164&lt;&gt;служ!$AF$3),0,1)</f>
        <v>1</v>
      </c>
      <c r="CL164" s="166">
        <f>IF(AND(ISBLANK(AQ164),$AY164=1,CL$510=1,$D164&lt;&gt;служ!$AF$3),0,1)</f>
        <v>1</v>
      </c>
      <c r="CM164" s="166">
        <f>IF(AND(ISBLANK(AR164),$AY164=1,CM$510=1,$D164&lt;&gt;служ!$AF$3),0,1)</f>
        <v>1</v>
      </c>
      <c r="CN164" s="166">
        <f>IF(AND(ISBLANK(AS164),$AY164=1,CN$510=1,$D164&lt;&gt;служ!$AF$3),0,1)</f>
        <v>1</v>
      </c>
      <c r="CO164" s="166">
        <f>IF(AND(ISBLANK(AT164),$AY164=1,CO$510=1,$D164&lt;&gt;служ!$AF$3),0,1)</f>
        <v>1</v>
      </c>
      <c r="CP164" s="2">
        <f t="shared" si="38"/>
        <v>0</v>
      </c>
      <c r="CQ164" s="2">
        <v>1</v>
      </c>
      <c r="CR164" s="161"/>
      <c r="CS164" s="161"/>
      <c r="CT164" s="161"/>
      <c r="CU164" s="167" t="str">
        <f t="shared" si="29"/>
        <v/>
      </c>
      <c r="CV164" s="28">
        <f t="shared" si="30"/>
        <v>1</v>
      </c>
      <c r="CW164" s="28">
        <f t="shared" si="31"/>
        <v>1</v>
      </c>
      <c r="CX164" s="28">
        <f t="shared" si="32"/>
        <v>1</v>
      </c>
      <c r="CY164" s="20">
        <f t="shared" si="33"/>
        <v>1</v>
      </c>
      <c r="CZ164" s="20">
        <f t="shared" si="34"/>
        <v>1</v>
      </c>
    </row>
    <row r="165" spans="2:104" s="20" customFormat="1">
      <c r="B165" s="107">
        <v>156</v>
      </c>
      <c r="C165" s="25">
        <v>6156</v>
      </c>
      <c r="D165" s="108"/>
      <c r="E165" s="168"/>
      <c r="F165" s="169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  <c r="AU165" s="163">
        <f>IF(AND(AY165=0,(COUNTIF(D165:AT165,"*")+COUNTIF(D165:AT165,"&lt;9")+COUNTIF(CR165:CT165,"*")+COUNTIF(CR165:CT165,"&lt;9")-COUNTIF(D165,служ!$AF$3))&gt;0),0,1)</f>
        <v>1</v>
      </c>
      <c r="AV165" s="163">
        <f t="shared" si="35"/>
        <v>1</v>
      </c>
      <c r="AW165" s="163">
        <f t="shared" si="36"/>
        <v>0</v>
      </c>
      <c r="AX165" s="164">
        <f>IF(OR(F165="",F165=служ!$AF$3),0,1)</f>
        <v>0</v>
      </c>
      <c r="AY165" s="164">
        <f>IF(OR(D165="",D165=служ!$AF$3),0,1)</f>
        <v>0</v>
      </c>
      <c r="AZ165" s="165">
        <f t="shared" si="37"/>
        <v>1</v>
      </c>
      <c r="BA165" s="166">
        <f t="shared" si="28"/>
        <v>1</v>
      </c>
      <c r="BB165" s="166">
        <f>IF(AND(ISBLANK(G165),$AY165=1,BB$510=1,$D165&lt;&gt;служ!$AF$3),0,1)</f>
        <v>1</v>
      </c>
      <c r="BC165" s="166">
        <f>IF(AND(ISBLANK(H165),$AY165=1,BC$510=1,$D165&lt;&gt;служ!$AF$3),0,1)</f>
        <v>1</v>
      </c>
      <c r="BD165" s="166">
        <f>IF(AND(ISBLANK(I165),$AY165=1,BD$510=1,$D165&lt;&gt;служ!$AF$3),0,1)</f>
        <v>1</v>
      </c>
      <c r="BE165" s="166">
        <f>IF(AND(ISBLANK(J165),$AY165=1,BE$510=1,$D165&lt;&gt;служ!$AF$3),0,1)</f>
        <v>1</v>
      </c>
      <c r="BF165" s="166">
        <f>IF(AND(ISBLANK(K165),$AY165=1,BF$510=1,$D165&lt;&gt;служ!$AF$3,J165&lt;&gt;"X"),0,1)</f>
        <v>1</v>
      </c>
      <c r="BG165" s="166">
        <f>IF(AND(ISBLANK(L165),$AY165=1,BG$510=1,$D165&lt;&gt;служ!$AF$3),0,1)</f>
        <v>1</v>
      </c>
      <c r="BH165" s="166">
        <f>IF(AND(ISBLANK(M165),$AY165=1,BH$510=1,$D165&lt;&gt;служ!$AF$3,L165&lt;&gt;"X"),0,1)</f>
        <v>1</v>
      </c>
      <c r="BI165" s="166">
        <f>IF(AND(ISBLANK(N165),$AY165=1,BI$510=1,$D165&lt;&gt;служ!$AF$3),0,1)</f>
        <v>1</v>
      </c>
      <c r="BJ165" s="166">
        <f>IF(AND(ISBLANK(O165),$AY165=1,BJ$510=1,$D165&lt;&gt;служ!$AF$3),0,1)</f>
        <v>1</v>
      </c>
      <c r="BK165" s="166">
        <f>IF(AND(ISBLANK(P165),$AY165=1,BK$510=1,$D165&lt;&gt;служ!$AF$3,OR(N165&lt;&gt;"X",O165&lt;&gt;"X")),0,1)</f>
        <v>1</v>
      </c>
      <c r="BL165" s="166">
        <f>IF(AND(ISBLANK(Q165),$AY165=1,BL$510=1,$D165&lt;&gt;служ!$AF$3),0,1)</f>
        <v>1</v>
      </c>
      <c r="BM165" s="166">
        <f>IF(AND(ISBLANK(R165),$AY165=1,BM$510=1,$D165&lt;&gt;служ!$AF$3,Q165&lt;&gt;"X"),0,1)</f>
        <v>1</v>
      </c>
      <c r="BN165" s="166">
        <f>IF(AND(ISBLANK(S165),$AY165=1,BN$510=1,$D165&lt;&gt;служ!$AF$3),0,1)</f>
        <v>1</v>
      </c>
      <c r="BO165" s="166">
        <f>IF(AND(ISBLANK(T165),$AY165=1,BO$510=1,$D165&lt;&gt;служ!$AF$3),0,1)</f>
        <v>1</v>
      </c>
      <c r="BP165" s="166">
        <f>IF(AND(ISBLANK(U165),$AY165=1,BP$510=1,$D165&lt;&gt;служ!$AF$3,T165&lt;&gt;"X"),0,1)</f>
        <v>1</v>
      </c>
      <c r="BQ165" s="166">
        <f>IF(AND(ISBLANK(V165),$AY165=1,BQ$510=1,$D165&lt;&gt;служ!$AF$3),0,1)</f>
        <v>1</v>
      </c>
      <c r="BR165" s="166">
        <f>IF(AND(ISBLANK(W165),$AY165=1,BR$510=1,$D165&lt;&gt;служ!$AF$3),0,1)</f>
        <v>1</v>
      </c>
      <c r="BS165" s="166">
        <f>IF(AND(ISBLANK(X165),$AY165=1,BS$510=1,$D165&lt;&gt;служ!$AF$3),0,1)</f>
        <v>1</v>
      </c>
      <c r="BT165" s="166">
        <f>IF(AND(ISBLANK(Y165),$AY165=1,BT$510=1,$D165&lt;&gt;служ!$AF$3),0,1)</f>
        <v>1</v>
      </c>
      <c r="BU165" s="166">
        <f>IF(AND(ISBLANK(Z165),$AY165=1,BU$510=1,$D165&lt;&gt;служ!$AF$3),0,1)</f>
        <v>1</v>
      </c>
      <c r="BV165" s="166">
        <f>IF(AND(ISBLANK(AA165),$AY165=1,BV$510=1,$D165&lt;&gt;служ!$AF$3),0,1)</f>
        <v>1</v>
      </c>
      <c r="BW165" s="166">
        <f>IF(AND(ISBLANK(AB165),$AY165=1,BW$510=1,$D165&lt;&gt;служ!$AF$3),0,1)</f>
        <v>1</v>
      </c>
      <c r="BX165" s="166">
        <f>IF(AND(ISBLANK(AC165),$AY165=1,BX$510=1,$D165&lt;&gt;служ!$AF$3),0,1)</f>
        <v>1</v>
      </c>
      <c r="BY165" s="166">
        <f>IF(AND(ISBLANK(AD165),$AY165=1,BY$510=1,$D165&lt;&gt;служ!$AF$3),0,1)</f>
        <v>1</v>
      </c>
      <c r="BZ165" s="166">
        <f>IF(AND(ISBLANK(AE165),$AY165=1,BZ$510=1,$D165&lt;&gt;служ!$AF$3),0,1)</f>
        <v>1</v>
      </c>
      <c r="CA165" s="166">
        <f>IF(AND(ISBLANK(AF165),$AY165=1,CA$510=1,$D165&lt;&gt;служ!$AF$3),0,1)</f>
        <v>1</v>
      </c>
      <c r="CB165" s="166">
        <f>IF(AND(ISBLANK(AG165),$AY165=1,CB$510=1,$D165&lt;&gt;служ!$AF$3),0,1)</f>
        <v>1</v>
      </c>
      <c r="CC165" s="166">
        <f>IF(AND(ISBLANK(AH165),$AY165=1,CC$510=1,$D165&lt;&gt;служ!$AF$3),0,1)</f>
        <v>1</v>
      </c>
      <c r="CD165" s="166">
        <f>IF(AND(ISBLANK(AI165),$AY165=1,CD$510=1,$D165&lt;&gt;служ!$AF$3),0,1)</f>
        <v>1</v>
      </c>
      <c r="CE165" s="166">
        <f>IF(AND(ISBLANK(AJ165),$AY165=1,CE$510=1,$D165&lt;&gt;служ!$AF$3),0,1)</f>
        <v>1</v>
      </c>
      <c r="CF165" s="166">
        <f>IF(AND(ISBLANK(AK165),$AY165=1,CF$510=1,$D165&lt;&gt;служ!$AF$3),0,1)</f>
        <v>1</v>
      </c>
      <c r="CG165" s="166">
        <f>IF(AND(ISBLANK(AL165),$AY165=1,CG$510=1,$D165&lt;&gt;служ!$AF$3),0,1)</f>
        <v>1</v>
      </c>
      <c r="CH165" s="166">
        <f>IF(AND(ISBLANK(AM165),$AY165=1,CH$510=1,$D165&lt;&gt;служ!$AF$3),0,1)</f>
        <v>1</v>
      </c>
      <c r="CI165" s="166">
        <f>IF(AND(ISBLANK(AN165),$AY165=1,CI$510=1,$D165&lt;&gt;служ!$AF$3),0,1)</f>
        <v>1</v>
      </c>
      <c r="CJ165" s="166">
        <f>IF(AND(ISBLANK(AO165),$AY165=1,CJ$510=1,$D165&lt;&gt;служ!$AF$3),0,1)</f>
        <v>1</v>
      </c>
      <c r="CK165" s="166">
        <f>IF(AND(ISBLANK(AP165),$AY165=1,CK$510=1,$D165&lt;&gt;служ!$AF$3),0,1)</f>
        <v>1</v>
      </c>
      <c r="CL165" s="166">
        <f>IF(AND(ISBLANK(AQ165),$AY165=1,CL$510=1,$D165&lt;&gt;служ!$AF$3),0,1)</f>
        <v>1</v>
      </c>
      <c r="CM165" s="166">
        <f>IF(AND(ISBLANK(AR165),$AY165=1,CM$510=1,$D165&lt;&gt;служ!$AF$3),0,1)</f>
        <v>1</v>
      </c>
      <c r="CN165" s="166">
        <f>IF(AND(ISBLANK(AS165),$AY165=1,CN$510=1,$D165&lt;&gt;служ!$AF$3),0,1)</f>
        <v>1</v>
      </c>
      <c r="CO165" s="166">
        <f>IF(AND(ISBLANK(AT165),$AY165=1,CO$510=1,$D165&lt;&gt;служ!$AF$3),0,1)</f>
        <v>1</v>
      </c>
      <c r="CP165" s="2">
        <f t="shared" si="38"/>
        <v>0</v>
      </c>
      <c r="CQ165" s="2">
        <v>1</v>
      </c>
      <c r="CR165" s="161"/>
      <c r="CS165" s="161"/>
      <c r="CT165" s="161"/>
      <c r="CU165" s="167" t="str">
        <f t="shared" si="29"/>
        <v/>
      </c>
      <c r="CV165" s="28">
        <f t="shared" si="30"/>
        <v>1</v>
      </c>
      <c r="CW165" s="28">
        <f t="shared" si="31"/>
        <v>1</v>
      </c>
      <c r="CX165" s="28">
        <f t="shared" si="32"/>
        <v>1</v>
      </c>
      <c r="CY165" s="20">
        <f t="shared" si="33"/>
        <v>1</v>
      </c>
      <c r="CZ165" s="20">
        <f t="shared" si="34"/>
        <v>1</v>
      </c>
    </row>
    <row r="166" spans="2:104" s="20" customFormat="1">
      <c r="B166" s="107">
        <v>157</v>
      </c>
      <c r="C166" s="25">
        <v>6157</v>
      </c>
      <c r="D166" s="108"/>
      <c r="E166" s="168"/>
      <c r="F166" s="169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  <c r="AU166" s="163">
        <f>IF(AND(AY166=0,(COUNTIF(D166:AT166,"*")+COUNTIF(D166:AT166,"&lt;9")+COUNTIF(CR166:CT166,"*")+COUNTIF(CR166:CT166,"&lt;9")-COUNTIF(D166,служ!$AF$3))&gt;0),0,1)</f>
        <v>1</v>
      </c>
      <c r="AV166" s="163">
        <f t="shared" si="35"/>
        <v>1</v>
      </c>
      <c r="AW166" s="163">
        <f t="shared" si="36"/>
        <v>0</v>
      </c>
      <c r="AX166" s="164">
        <f>IF(OR(F166="",F166=служ!$AF$3),0,1)</f>
        <v>0</v>
      </c>
      <c r="AY166" s="164">
        <f>IF(OR(D166="",D166=служ!$AF$3),0,1)</f>
        <v>0</v>
      </c>
      <c r="AZ166" s="165">
        <f t="shared" si="37"/>
        <v>1</v>
      </c>
      <c r="BA166" s="166">
        <f t="shared" si="28"/>
        <v>1</v>
      </c>
      <c r="BB166" s="166">
        <f>IF(AND(ISBLANK(G166),$AY166=1,BB$510=1,$D166&lt;&gt;служ!$AF$3),0,1)</f>
        <v>1</v>
      </c>
      <c r="BC166" s="166">
        <f>IF(AND(ISBLANK(H166),$AY166=1,BC$510=1,$D166&lt;&gt;служ!$AF$3),0,1)</f>
        <v>1</v>
      </c>
      <c r="BD166" s="166">
        <f>IF(AND(ISBLANK(I166),$AY166=1,BD$510=1,$D166&lt;&gt;служ!$AF$3),0,1)</f>
        <v>1</v>
      </c>
      <c r="BE166" s="166">
        <f>IF(AND(ISBLANK(J166),$AY166=1,BE$510=1,$D166&lt;&gt;служ!$AF$3),0,1)</f>
        <v>1</v>
      </c>
      <c r="BF166" s="166">
        <f>IF(AND(ISBLANK(K166),$AY166=1,BF$510=1,$D166&lt;&gt;служ!$AF$3,J166&lt;&gt;"X"),0,1)</f>
        <v>1</v>
      </c>
      <c r="BG166" s="166">
        <f>IF(AND(ISBLANK(L166),$AY166=1,BG$510=1,$D166&lt;&gt;служ!$AF$3),0,1)</f>
        <v>1</v>
      </c>
      <c r="BH166" s="166">
        <f>IF(AND(ISBLANK(M166),$AY166=1,BH$510=1,$D166&lt;&gt;служ!$AF$3,L166&lt;&gt;"X"),0,1)</f>
        <v>1</v>
      </c>
      <c r="BI166" s="166">
        <f>IF(AND(ISBLANK(N166),$AY166=1,BI$510=1,$D166&lt;&gt;служ!$AF$3),0,1)</f>
        <v>1</v>
      </c>
      <c r="BJ166" s="166">
        <f>IF(AND(ISBLANK(O166),$AY166=1,BJ$510=1,$D166&lt;&gt;служ!$AF$3),0,1)</f>
        <v>1</v>
      </c>
      <c r="BK166" s="166">
        <f>IF(AND(ISBLANK(P166),$AY166=1,BK$510=1,$D166&lt;&gt;служ!$AF$3,OR(N166&lt;&gt;"X",O166&lt;&gt;"X")),0,1)</f>
        <v>1</v>
      </c>
      <c r="BL166" s="166">
        <f>IF(AND(ISBLANK(Q166),$AY166=1,BL$510=1,$D166&lt;&gt;служ!$AF$3),0,1)</f>
        <v>1</v>
      </c>
      <c r="BM166" s="166">
        <f>IF(AND(ISBLANK(R166),$AY166=1,BM$510=1,$D166&lt;&gt;служ!$AF$3,Q166&lt;&gt;"X"),0,1)</f>
        <v>1</v>
      </c>
      <c r="BN166" s="166">
        <f>IF(AND(ISBLANK(S166),$AY166=1,BN$510=1,$D166&lt;&gt;служ!$AF$3),0,1)</f>
        <v>1</v>
      </c>
      <c r="BO166" s="166">
        <f>IF(AND(ISBLANK(T166),$AY166=1,BO$510=1,$D166&lt;&gt;служ!$AF$3),0,1)</f>
        <v>1</v>
      </c>
      <c r="BP166" s="166">
        <f>IF(AND(ISBLANK(U166),$AY166=1,BP$510=1,$D166&lt;&gt;служ!$AF$3,T166&lt;&gt;"X"),0,1)</f>
        <v>1</v>
      </c>
      <c r="BQ166" s="166">
        <f>IF(AND(ISBLANK(V166),$AY166=1,BQ$510=1,$D166&lt;&gt;служ!$AF$3),0,1)</f>
        <v>1</v>
      </c>
      <c r="BR166" s="166">
        <f>IF(AND(ISBLANK(W166),$AY166=1,BR$510=1,$D166&lt;&gt;служ!$AF$3),0,1)</f>
        <v>1</v>
      </c>
      <c r="BS166" s="166">
        <f>IF(AND(ISBLANK(X166),$AY166=1,BS$510=1,$D166&lt;&gt;служ!$AF$3),0,1)</f>
        <v>1</v>
      </c>
      <c r="BT166" s="166">
        <f>IF(AND(ISBLANK(Y166),$AY166=1,BT$510=1,$D166&lt;&gt;служ!$AF$3),0,1)</f>
        <v>1</v>
      </c>
      <c r="BU166" s="166">
        <f>IF(AND(ISBLANK(Z166),$AY166=1,BU$510=1,$D166&lt;&gt;служ!$AF$3),0,1)</f>
        <v>1</v>
      </c>
      <c r="BV166" s="166">
        <f>IF(AND(ISBLANK(AA166),$AY166=1,BV$510=1,$D166&lt;&gt;служ!$AF$3),0,1)</f>
        <v>1</v>
      </c>
      <c r="BW166" s="166">
        <f>IF(AND(ISBLANK(AB166),$AY166=1,BW$510=1,$D166&lt;&gt;служ!$AF$3),0,1)</f>
        <v>1</v>
      </c>
      <c r="BX166" s="166">
        <f>IF(AND(ISBLANK(AC166),$AY166=1,BX$510=1,$D166&lt;&gt;служ!$AF$3),0,1)</f>
        <v>1</v>
      </c>
      <c r="BY166" s="166">
        <f>IF(AND(ISBLANK(AD166),$AY166=1,BY$510=1,$D166&lt;&gt;служ!$AF$3),0,1)</f>
        <v>1</v>
      </c>
      <c r="BZ166" s="166">
        <f>IF(AND(ISBLANK(AE166),$AY166=1,BZ$510=1,$D166&lt;&gt;служ!$AF$3),0,1)</f>
        <v>1</v>
      </c>
      <c r="CA166" s="166">
        <f>IF(AND(ISBLANK(AF166),$AY166=1,CA$510=1,$D166&lt;&gt;служ!$AF$3),0,1)</f>
        <v>1</v>
      </c>
      <c r="CB166" s="166">
        <f>IF(AND(ISBLANK(AG166),$AY166=1,CB$510=1,$D166&lt;&gt;служ!$AF$3),0,1)</f>
        <v>1</v>
      </c>
      <c r="CC166" s="166">
        <f>IF(AND(ISBLANK(AH166),$AY166=1,CC$510=1,$D166&lt;&gt;служ!$AF$3),0,1)</f>
        <v>1</v>
      </c>
      <c r="CD166" s="166">
        <f>IF(AND(ISBLANK(AI166),$AY166=1,CD$510=1,$D166&lt;&gt;служ!$AF$3),0,1)</f>
        <v>1</v>
      </c>
      <c r="CE166" s="166">
        <f>IF(AND(ISBLANK(AJ166),$AY166=1,CE$510=1,$D166&lt;&gt;служ!$AF$3),0,1)</f>
        <v>1</v>
      </c>
      <c r="CF166" s="166">
        <f>IF(AND(ISBLANK(AK166),$AY166=1,CF$510=1,$D166&lt;&gt;служ!$AF$3),0,1)</f>
        <v>1</v>
      </c>
      <c r="CG166" s="166">
        <f>IF(AND(ISBLANK(AL166),$AY166=1,CG$510=1,$D166&lt;&gt;служ!$AF$3),0,1)</f>
        <v>1</v>
      </c>
      <c r="CH166" s="166">
        <f>IF(AND(ISBLANK(AM166),$AY166=1,CH$510=1,$D166&lt;&gt;служ!$AF$3),0,1)</f>
        <v>1</v>
      </c>
      <c r="CI166" s="166">
        <f>IF(AND(ISBLANK(AN166),$AY166=1,CI$510=1,$D166&lt;&gt;служ!$AF$3),0,1)</f>
        <v>1</v>
      </c>
      <c r="CJ166" s="166">
        <f>IF(AND(ISBLANK(AO166),$AY166=1,CJ$510=1,$D166&lt;&gt;служ!$AF$3),0,1)</f>
        <v>1</v>
      </c>
      <c r="CK166" s="166">
        <f>IF(AND(ISBLANK(AP166),$AY166=1,CK$510=1,$D166&lt;&gt;служ!$AF$3),0,1)</f>
        <v>1</v>
      </c>
      <c r="CL166" s="166">
        <f>IF(AND(ISBLANK(AQ166),$AY166=1,CL$510=1,$D166&lt;&gt;служ!$AF$3),0,1)</f>
        <v>1</v>
      </c>
      <c r="CM166" s="166">
        <f>IF(AND(ISBLANK(AR166),$AY166=1,CM$510=1,$D166&lt;&gt;служ!$AF$3),0,1)</f>
        <v>1</v>
      </c>
      <c r="CN166" s="166">
        <f>IF(AND(ISBLANK(AS166),$AY166=1,CN$510=1,$D166&lt;&gt;служ!$AF$3),0,1)</f>
        <v>1</v>
      </c>
      <c r="CO166" s="166">
        <f>IF(AND(ISBLANK(AT166),$AY166=1,CO$510=1,$D166&lt;&gt;служ!$AF$3),0,1)</f>
        <v>1</v>
      </c>
      <c r="CP166" s="2">
        <f t="shared" si="38"/>
        <v>0</v>
      </c>
      <c r="CQ166" s="2">
        <v>1</v>
      </c>
      <c r="CR166" s="161"/>
      <c r="CS166" s="161"/>
      <c r="CT166" s="161"/>
      <c r="CU166" s="167" t="str">
        <f t="shared" si="29"/>
        <v/>
      </c>
      <c r="CV166" s="28">
        <f t="shared" si="30"/>
        <v>1</v>
      </c>
      <c r="CW166" s="28">
        <f t="shared" si="31"/>
        <v>1</v>
      </c>
      <c r="CX166" s="28">
        <f t="shared" si="32"/>
        <v>1</v>
      </c>
      <c r="CY166" s="20">
        <f t="shared" si="33"/>
        <v>1</v>
      </c>
      <c r="CZ166" s="20">
        <f t="shared" si="34"/>
        <v>1</v>
      </c>
    </row>
    <row r="167" spans="2:104" s="20" customFormat="1">
      <c r="B167" s="107">
        <v>158</v>
      </c>
      <c r="C167" s="25">
        <v>6158</v>
      </c>
      <c r="D167" s="108"/>
      <c r="E167" s="168"/>
      <c r="F167" s="169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  <c r="AU167" s="163">
        <f>IF(AND(AY167=0,(COUNTIF(D167:AT167,"*")+COUNTIF(D167:AT167,"&lt;9")+COUNTIF(CR167:CT167,"*")+COUNTIF(CR167:CT167,"&lt;9")-COUNTIF(D167,служ!$AF$3))&gt;0),0,1)</f>
        <v>1</v>
      </c>
      <c r="AV167" s="163">
        <f t="shared" si="35"/>
        <v>1</v>
      </c>
      <c r="AW167" s="163">
        <f t="shared" si="36"/>
        <v>0</v>
      </c>
      <c r="AX167" s="164">
        <f>IF(OR(F167="",F167=служ!$AF$3),0,1)</f>
        <v>0</v>
      </c>
      <c r="AY167" s="164">
        <f>IF(OR(D167="",D167=служ!$AF$3),0,1)</f>
        <v>0</v>
      </c>
      <c r="AZ167" s="165">
        <f t="shared" si="37"/>
        <v>1</v>
      </c>
      <c r="BA167" s="166">
        <f t="shared" si="28"/>
        <v>1</v>
      </c>
      <c r="BB167" s="166">
        <f>IF(AND(ISBLANK(G167),$AY167=1,BB$510=1,$D167&lt;&gt;служ!$AF$3),0,1)</f>
        <v>1</v>
      </c>
      <c r="BC167" s="166">
        <f>IF(AND(ISBLANK(H167),$AY167=1,BC$510=1,$D167&lt;&gt;служ!$AF$3),0,1)</f>
        <v>1</v>
      </c>
      <c r="BD167" s="166">
        <f>IF(AND(ISBLANK(I167),$AY167=1,BD$510=1,$D167&lt;&gt;служ!$AF$3),0,1)</f>
        <v>1</v>
      </c>
      <c r="BE167" s="166">
        <f>IF(AND(ISBLANK(J167),$AY167=1,BE$510=1,$D167&lt;&gt;служ!$AF$3),0,1)</f>
        <v>1</v>
      </c>
      <c r="BF167" s="166">
        <f>IF(AND(ISBLANK(K167),$AY167=1,BF$510=1,$D167&lt;&gt;служ!$AF$3,J167&lt;&gt;"X"),0,1)</f>
        <v>1</v>
      </c>
      <c r="BG167" s="166">
        <f>IF(AND(ISBLANK(L167),$AY167=1,BG$510=1,$D167&lt;&gt;служ!$AF$3),0,1)</f>
        <v>1</v>
      </c>
      <c r="BH167" s="166">
        <f>IF(AND(ISBLANK(M167),$AY167=1,BH$510=1,$D167&lt;&gt;служ!$AF$3,L167&lt;&gt;"X"),0,1)</f>
        <v>1</v>
      </c>
      <c r="BI167" s="166">
        <f>IF(AND(ISBLANK(N167),$AY167=1,BI$510=1,$D167&lt;&gt;служ!$AF$3),0,1)</f>
        <v>1</v>
      </c>
      <c r="BJ167" s="166">
        <f>IF(AND(ISBLANK(O167),$AY167=1,BJ$510=1,$D167&lt;&gt;служ!$AF$3),0,1)</f>
        <v>1</v>
      </c>
      <c r="BK167" s="166">
        <f>IF(AND(ISBLANK(P167),$AY167=1,BK$510=1,$D167&lt;&gt;служ!$AF$3,OR(N167&lt;&gt;"X",O167&lt;&gt;"X")),0,1)</f>
        <v>1</v>
      </c>
      <c r="BL167" s="166">
        <f>IF(AND(ISBLANK(Q167),$AY167=1,BL$510=1,$D167&lt;&gt;служ!$AF$3),0,1)</f>
        <v>1</v>
      </c>
      <c r="BM167" s="166">
        <f>IF(AND(ISBLANK(R167),$AY167=1,BM$510=1,$D167&lt;&gt;служ!$AF$3,Q167&lt;&gt;"X"),0,1)</f>
        <v>1</v>
      </c>
      <c r="BN167" s="166">
        <f>IF(AND(ISBLANK(S167),$AY167=1,BN$510=1,$D167&lt;&gt;служ!$AF$3),0,1)</f>
        <v>1</v>
      </c>
      <c r="BO167" s="166">
        <f>IF(AND(ISBLANK(T167),$AY167=1,BO$510=1,$D167&lt;&gt;служ!$AF$3),0,1)</f>
        <v>1</v>
      </c>
      <c r="BP167" s="166">
        <f>IF(AND(ISBLANK(U167),$AY167=1,BP$510=1,$D167&lt;&gt;служ!$AF$3,T167&lt;&gt;"X"),0,1)</f>
        <v>1</v>
      </c>
      <c r="BQ167" s="166">
        <f>IF(AND(ISBLANK(V167),$AY167=1,BQ$510=1,$D167&lt;&gt;служ!$AF$3),0,1)</f>
        <v>1</v>
      </c>
      <c r="BR167" s="166">
        <f>IF(AND(ISBLANK(W167),$AY167=1,BR$510=1,$D167&lt;&gt;служ!$AF$3),0,1)</f>
        <v>1</v>
      </c>
      <c r="BS167" s="166">
        <f>IF(AND(ISBLANK(X167),$AY167=1,BS$510=1,$D167&lt;&gt;служ!$AF$3),0,1)</f>
        <v>1</v>
      </c>
      <c r="BT167" s="166">
        <f>IF(AND(ISBLANK(Y167),$AY167=1,BT$510=1,$D167&lt;&gt;служ!$AF$3),0,1)</f>
        <v>1</v>
      </c>
      <c r="BU167" s="166">
        <f>IF(AND(ISBLANK(Z167),$AY167=1,BU$510=1,$D167&lt;&gt;служ!$AF$3),0,1)</f>
        <v>1</v>
      </c>
      <c r="BV167" s="166">
        <f>IF(AND(ISBLANK(AA167),$AY167=1,BV$510=1,$D167&lt;&gt;служ!$AF$3),0,1)</f>
        <v>1</v>
      </c>
      <c r="BW167" s="166">
        <f>IF(AND(ISBLANK(AB167),$AY167=1,BW$510=1,$D167&lt;&gt;служ!$AF$3),0,1)</f>
        <v>1</v>
      </c>
      <c r="BX167" s="166">
        <f>IF(AND(ISBLANK(AC167),$AY167=1,BX$510=1,$D167&lt;&gt;служ!$AF$3),0,1)</f>
        <v>1</v>
      </c>
      <c r="BY167" s="166">
        <f>IF(AND(ISBLANK(AD167),$AY167=1,BY$510=1,$D167&lt;&gt;служ!$AF$3),0,1)</f>
        <v>1</v>
      </c>
      <c r="BZ167" s="166">
        <f>IF(AND(ISBLANK(AE167),$AY167=1,BZ$510=1,$D167&lt;&gt;служ!$AF$3),0,1)</f>
        <v>1</v>
      </c>
      <c r="CA167" s="166">
        <f>IF(AND(ISBLANK(AF167),$AY167=1,CA$510=1,$D167&lt;&gt;служ!$AF$3),0,1)</f>
        <v>1</v>
      </c>
      <c r="CB167" s="166">
        <f>IF(AND(ISBLANK(AG167),$AY167=1,CB$510=1,$D167&lt;&gt;служ!$AF$3),0,1)</f>
        <v>1</v>
      </c>
      <c r="CC167" s="166">
        <f>IF(AND(ISBLANK(AH167),$AY167=1,CC$510=1,$D167&lt;&gt;служ!$AF$3),0,1)</f>
        <v>1</v>
      </c>
      <c r="CD167" s="166">
        <f>IF(AND(ISBLANK(AI167),$AY167=1,CD$510=1,$D167&lt;&gt;служ!$AF$3),0,1)</f>
        <v>1</v>
      </c>
      <c r="CE167" s="166">
        <f>IF(AND(ISBLANK(AJ167),$AY167=1,CE$510=1,$D167&lt;&gt;служ!$AF$3),0,1)</f>
        <v>1</v>
      </c>
      <c r="CF167" s="166">
        <f>IF(AND(ISBLANK(AK167),$AY167=1,CF$510=1,$D167&lt;&gt;служ!$AF$3),0,1)</f>
        <v>1</v>
      </c>
      <c r="CG167" s="166">
        <f>IF(AND(ISBLANK(AL167),$AY167=1,CG$510=1,$D167&lt;&gt;служ!$AF$3),0,1)</f>
        <v>1</v>
      </c>
      <c r="CH167" s="166">
        <f>IF(AND(ISBLANK(AM167),$AY167=1,CH$510=1,$D167&lt;&gt;служ!$AF$3),0,1)</f>
        <v>1</v>
      </c>
      <c r="CI167" s="166">
        <f>IF(AND(ISBLANK(AN167),$AY167=1,CI$510=1,$D167&lt;&gt;служ!$AF$3),0,1)</f>
        <v>1</v>
      </c>
      <c r="CJ167" s="166">
        <f>IF(AND(ISBLANK(AO167),$AY167=1,CJ$510=1,$D167&lt;&gt;служ!$AF$3),0,1)</f>
        <v>1</v>
      </c>
      <c r="CK167" s="166">
        <f>IF(AND(ISBLANK(AP167),$AY167=1,CK$510=1,$D167&lt;&gt;служ!$AF$3),0,1)</f>
        <v>1</v>
      </c>
      <c r="CL167" s="166">
        <f>IF(AND(ISBLANK(AQ167),$AY167=1,CL$510=1,$D167&lt;&gt;служ!$AF$3),0,1)</f>
        <v>1</v>
      </c>
      <c r="CM167" s="166">
        <f>IF(AND(ISBLANK(AR167),$AY167=1,CM$510=1,$D167&lt;&gt;служ!$AF$3),0,1)</f>
        <v>1</v>
      </c>
      <c r="CN167" s="166">
        <f>IF(AND(ISBLANK(AS167),$AY167=1,CN$510=1,$D167&lt;&gt;служ!$AF$3),0,1)</f>
        <v>1</v>
      </c>
      <c r="CO167" s="166">
        <f>IF(AND(ISBLANK(AT167),$AY167=1,CO$510=1,$D167&lt;&gt;служ!$AF$3),0,1)</f>
        <v>1</v>
      </c>
      <c r="CP167" s="2">
        <f t="shared" si="38"/>
        <v>0</v>
      </c>
      <c r="CQ167" s="2">
        <v>1</v>
      </c>
      <c r="CR167" s="161"/>
      <c r="CS167" s="161"/>
      <c r="CT167" s="161"/>
      <c r="CU167" s="167" t="str">
        <f t="shared" si="29"/>
        <v/>
      </c>
      <c r="CV167" s="28">
        <f t="shared" si="30"/>
        <v>1</v>
      </c>
      <c r="CW167" s="28">
        <f t="shared" si="31"/>
        <v>1</v>
      </c>
      <c r="CX167" s="28">
        <f t="shared" si="32"/>
        <v>1</v>
      </c>
      <c r="CY167" s="20">
        <f t="shared" si="33"/>
        <v>1</v>
      </c>
      <c r="CZ167" s="20">
        <f t="shared" si="34"/>
        <v>1</v>
      </c>
    </row>
    <row r="168" spans="2:104" s="20" customFormat="1">
      <c r="B168" s="107">
        <v>159</v>
      </c>
      <c r="C168" s="25">
        <v>6159</v>
      </c>
      <c r="D168" s="108"/>
      <c r="E168" s="168"/>
      <c r="F168" s="169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3">
        <f>IF(AND(AY168=0,(COUNTIF(D168:AT168,"*")+COUNTIF(D168:AT168,"&lt;9")+COUNTIF(CR168:CT168,"*")+COUNTIF(CR168:CT168,"&lt;9")-COUNTIF(D168,служ!$AF$3))&gt;0),0,1)</f>
        <v>1</v>
      </c>
      <c r="AV168" s="163">
        <f t="shared" si="35"/>
        <v>1</v>
      </c>
      <c r="AW168" s="163">
        <f t="shared" si="36"/>
        <v>0</v>
      </c>
      <c r="AX168" s="164">
        <f>IF(OR(F168="",F168=служ!$AF$3),0,1)</f>
        <v>0</v>
      </c>
      <c r="AY168" s="164">
        <f>IF(OR(D168="",D168=служ!$AF$3),0,1)</f>
        <v>0</v>
      </c>
      <c r="AZ168" s="165">
        <f t="shared" si="37"/>
        <v>1</v>
      </c>
      <c r="BA168" s="166">
        <f t="shared" si="28"/>
        <v>1</v>
      </c>
      <c r="BB168" s="166">
        <f>IF(AND(ISBLANK(G168),$AY168=1,BB$510=1,$D168&lt;&gt;служ!$AF$3),0,1)</f>
        <v>1</v>
      </c>
      <c r="BC168" s="166">
        <f>IF(AND(ISBLANK(H168),$AY168=1,BC$510=1,$D168&lt;&gt;служ!$AF$3),0,1)</f>
        <v>1</v>
      </c>
      <c r="BD168" s="166">
        <f>IF(AND(ISBLANK(I168),$AY168=1,BD$510=1,$D168&lt;&gt;служ!$AF$3),0,1)</f>
        <v>1</v>
      </c>
      <c r="BE168" s="166">
        <f>IF(AND(ISBLANK(J168),$AY168=1,BE$510=1,$D168&lt;&gt;служ!$AF$3),0,1)</f>
        <v>1</v>
      </c>
      <c r="BF168" s="166">
        <f>IF(AND(ISBLANK(K168),$AY168=1,BF$510=1,$D168&lt;&gt;служ!$AF$3,J168&lt;&gt;"X"),0,1)</f>
        <v>1</v>
      </c>
      <c r="BG168" s="166">
        <f>IF(AND(ISBLANK(L168),$AY168=1,BG$510=1,$D168&lt;&gt;служ!$AF$3),0,1)</f>
        <v>1</v>
      </c>
      <c r="BH168" s="166">
        <f>IF(AND(ISBLANK(M168),$AY168=1,BH$510=1,$D168&lt;&gt;служ!$AF$3,L168&lt;&gt;"X"),0,1)</f>
        <v>1</v>
      </c>
      <c r="BI168" s="166">
        <f>IF(AND(ISBLANK(N168),$AY168=1,BI$510=1,$D168&lt;&gt;служ!$AF$3),0,1)</f>
        <v>1</v>
      </c>
      <c r="BJ168" s="166">
        <f>IF(AND(ISBLANK(O168),$AY168=1,BJ$510=1,$D168&lt;&gt;служ!$AF$3),0,1)</f>
        <v>1</v>
      </c>
      <c r="BK168" s="166">
        <f>IF(AND(ISBLANK(P168),$AY168=1,BK$510=1,$D168&lt;&gt;служ!$AF$3,OR(N168&lt;&gt;"X",O168&lt;&gt;"X")),0,1)</f>
        <v>1</v>
      </c>
      <c r="BL168" s="166">
        <f>IF(AND(ISBLANK(Q168),$AY168=1,BL$510=1,$D168&lt;&gt;служ!$AF$3),0,1)</f>
        <v>1</v>
      </c>
      <c r="BM168" s="166">
        <f>IF(AND(ISBLANK(R168),$AY168=1,BM$510=1,$D168&lt;&gt;служ!$AF$3,Q168&lt;&gt;"X"),0,1)</f>
        <v>1</v>
      </c>
      <c r="BN168" s="166">
        <f>IF(AND(ISBLANK(S168),$AY168=1,BN$510=1,$D168&lt;&gt;служ!$AF$3),0,1)</f>
        <v>1</v>
      </c>
      <c r="BO168" s="166">
        <f>IF(AND(ISBLANK(T168),$AY168=1,BO$510=1,$D168&lt;&gt;служ!$AF$3),0,1)</f>
        <v>1</v>
      </c>
      <c r="BP168" s="166">
        <f>IF(AND(ISBLANK(U168),$AY168=1,BP$510=1,$D168&lt;&gt;служ!$AF$3,T168&lt;&gt;"X"),0,1)</f>
        <v>1</v>
      </c>
      <c r="BQ168" s="166">
        <f>IF(AND(ISBLANK(V168),$AY168=1,BQ$510=1,$D168&lt;&gt;служ!$AF$3),0,1)</f>
        <v>1</v>
      </c>
      <c r="BR168" s="166">
        <f>IF(AND(ISBLANK(W168),$AY168=1,BR$510=1,$D168&lt;&gt;служ!$AF$3),0,1)</f>
        <v>1</v>
      </c>
      <c r="BS168" s="166">
        <f>IF(AND(ISBLANK(X168),$AY168=1,BS$510=1,$D168&lt;&gt;служ!$AF$3),0,1)</f>
        <v>1</v>
      </c>
      <c r="BT168" s="166">
        <f>IF(AND(ISBLANK(Y168),$AY168=1,BT$510=1,$D168&lt;&gt;служ!$AF$3),0,1)</f>
        <v>1</v>
      </c>
      <c r="BU168" s="166">
        <f>IF(AND(ISBLANK(Z168),$AY168=1,BU$510=1,$D168&lt;&gt;служ!$AF$3),0,1)</f>
        <v>1</v>
      </c>
      <c r="BV168" s="166">
        <f>IF(AND(ISBLANK(AA168),$AY168=1,BV$510=1,$D168&lt;&gt;служ!$AF$3),0,1)</f>
        <v>1</v>
      </c>
      <c r="BW168" s="166">
        <f>IF(AND(ISBLANK(AB168),$AY168=1,BW$510=1,$D168&lt;&gt;служ!$AF$3),0,1)</f>
        <v>1</v>
      </c>
      <c r="BX168" s="166">
        <f>IF(AND(ISBLANK(AC168),$AY168=1,BX$510=1,$D168&lt;&gt;служ!$AF$3),0,1)</f>
        <v>1</v>
      </c>
      <c r="BY168" s="166">
        <f>IF(AND(ISBLANK(AD168),$AY168=1,BY$510=1,$D168&lt;&gt;служ!$AF$3),0,1)</f>
        <v>1</v>
      </c>
      <c r="BZ168" s="166">
        <f>IF(AND(ISBLANK(AE168),$AY168=1,BZ$510=1,$D168&lt;&gt;служ!$AF$3),0,1)</f>
        <v>1</v>
      </c>
      <c r="CA168" s="166">
        <f>IF(AND(ISBLANK(AF168),$AY168=1,CA$510=1,$D168&lt;&gt;служ!$AF$3),0,1)</f>
        <v>1</v>
      </c>
      <c r="CB168" s="166">
        <f>IF(AND(ISBLANK(AG168),$AY168=1,CB$510=1,$D168&lt;&gt;служ!$AF$3),0,1)</f>
        <v>1</v>
      </c>
      <c r="CC168" s="166">
        <f>IF(AND(ISBLANK(AH168),$AY168=1,CC$510=1,$D168&lt;&gt;служ!$AF$3),0,1)</f>
        <v>1</v>
      </c>
      <c r="CD168" s="166">
        <f>IF(AND(ISBLANK(AI168),$AY168=1,CD$510=1,$D168&lt;&gt;служ!$AF$3),0,1)</f>
        <v>1</v>
      </c>
      <c r="CE168" s="166">
        <f>IF(AND(ISBLANK(AJ168),$AY168=1,CE$510=1,$D168&lt;&gt;служ!$AF$3),0,1)</f>
        <v>1</v>
      </c>
      <c r="CF168" s="166">
        <f>IF(AND(ISBLANK(AK168),$AY168=1,CF$510=1,$D168&lt;&gt;служ!$AF$3),0,1)</f>
        <v>1</v>
      </c>
      <c r="CG168" s="166">
        <f>IF(AND(ISBLANK(AL168),$AY168=1,CG$510=1,$D168&lt;&gt;служ!$AF$3),0,1)</f>
        <v>1</v>
      </c>
      <c r="CH168" s="166">
        <f>IF(AND(ISBLANK(AM168),$AY168=1,CH$510=1,$D168&lt;&gt;служ!$AF$3),0,1)</f>
        <v>1</v>
      </c>
      <c r="CI168" s="166">
        <f>IF(AND(ISBLANK(AN168),$AY168=1,CI$510=1,$D168&lt;&gt;служ!$AF$3),0,1)</f>
        <v>1</v>
      </c>
      <c r="CJ168" s="166">
        <f>IF(AND(ISBLANK(AO168),$AY168=1,CJ$510=1,$D168&lt;&gt;служ!$AF$3),0,1)</f>
        <v>1</v>
      </c>
      <c r="CK168" s="166">
        <f>IF(AND(ISBLANK(AP168),$AY168=1,CK$510=1,$D168&lt;&gt;служ!$AF$3),0,1)</f>
        <v>1</v>
      </c>
      <c r="CL168" s="166">
        <f>IF(AND(ISBLANK(AQ168),$AY168=1,CL$510=1,$D168&lt;&gt;служ!$AF$3),0,1)</f>
        <v>1</v>
      </c>
      <c r="CM168" s="166">
        <f>IF(AND(ISBLANK(AR168),$AY168=1,CM$510=1,$D168&lt;&gt;служ!$AF$3),0,1)</f>
        <v>1</v>
      </c>
      <c r="CN168" s="166">
        <f>IF(AND(ISBLANK(AS168),$AY168=1,CN$510=1,$D168&lt;&gt;служ!$AF$3),0,1)</f>
        <v>1</v>
      </c>
      <c r="CO168" s="166">
        <f>IF(AND(ISBLANK(AT168),$AY168=1,CO$510=1,$D168&lt;&gt;служ!$AF$3),0,1)</f>
        <v>1</v>
      </c>
      <c r="CP168" s="2">
        <f t="shared" si="38"/>
        <v>0</v>
      </c>
      <c r="CQ168" s="2">
        <v>1</v>
      </c>
      <c r="CR168" s="161"/>
      <c r="CS168" s="161"/>
      <c r="CT168" s="161"/>
      <c r="CU168" s="167" t="str">
        <f t="shared" si="29"/>
        <v/>
      </c>
      <c r="CV168" s="28">
        <f t="shared" si="30"/>
        <v>1</v>
      </c>
      <c r="CW168" s="28">
        <f t="shared" si="31"/>
        <v>1</v>
      </c>
      <c r="CX168" s="28">
        <f t="shared" si="32"/>
        <v>1</v>
      </c>
      <c r="CY168" s="20">
        <f t="shared" si="33"/>
        <v>1</v>
      </c>
      <c r="CZ168" s="20">
        <f t="shared" si="34"/>
        <v>1</v>
      </c>
    </row>
    <row r="169" spans="2:104" s="20" customFormat="1">
      <c r="B169" s="107">
        <v>160</v>
      </c>
      <c r="C169" s="25">
        <v>6160</v>
      </c>
      <c r="D169" s="108"/>
      <c r="E169" s="168"/>
      <c r="F169" s="169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3">
        <f>IF(AND(AY169=0,(COUNTIF(D169:AT169,"*")+COUNTIF(D169:AT169,"&lt;9")+COUNTIF(CR169:CT169,"*")+COUNTIF(CR169:CT169,"&lt;9")-COUNTIF(D169,служ!$AF$3))&gt;0),0,1)</f>
        <v>1</v>
      </c>
      <c r="AV169" s="163">
        <f t="shared" si="35"/>
        <v>1</v>
      </c>
      <c r="AW169" s="163">
        <f t="shared" si="36"/>
        <v>0</v>
      </c>
      <c r="AX169" s="164">
        <f>IF(OR(F169="",F169=служ!$AF$3),0,1)</f>
        <v>0</v>
      </c>
      <c r="AY169" s="164">
        <f>IF(OR(D169="",D169=служ!$AF$3),0,1)</f>
        <v>0</v>
      </c>
      <c r="AZ169" s="165">
        <f t="shared" si="37"/>
        <v>1</v>
      </c>
      <c r="BA169" s="166">
        <f t="shared" si="28"/>
        <v>1</v>
      </c>
      <c r="BB169" s="166">
        <f>IF(AND(ISBLANK(G169),$AY169=1,BB$510=1,$D169&lt;&gt;служ!$AF$3),0,1)</f>
        <v>1</v>
      </c>
      <c r="BC169" s="166">
        <f>IF(AND(ISBLANK(H169),$AY169=1,BC$510=1,$D169&lt;&gt;служ!$AF$3),0,1)</f>
        <v>1</v>
      </c>
      <c r="BD169" s="166">
        <f>IF(AND(ISBLANK(I169),$AY169=1,BD$510=1,$D169&lt;&gt;служ!$AF$3),0,1)</f>
        <v>1</v>
      </c>
      <c r="BE169" s="166">
        <f>IF(AND(ISBLANK(J169),$AY169=1,BE$510=1,$D169&lt;&gt;служ!$AF$3),0,1)</f>
        <v>1</v>
      </c>
      <c r="BF169" s="166">
        <f>IF(AND(ISBLANK(K169),$AY169=1,BF$510=1,$D169&lt;&gt;служ!$AF$3,J169&lt;&gt;"X"),0,1)</f>
        <v>1</v>
      </c>
      <c r="BG169" s="166">
        <f>IF(AND(ISBLANK(L169),$AY169=1,BG$510=1,$D169&lt;&gt;служ!$AF$3),0,1)</f>
        <v>1</v>
      </c>
      <c r="BH169" s="166">
        <f>IF(AND(ISBLANK(M169),$AY169=1,BH$510=1,$D169&lt;&gt;служ!$AF$3,L169&lt;&gt;"X"),0,1)</f>
        <v>1</v>
      </c>
      <c r="BI169" s="166">
        <f>IF(AND(ISBLANK(N169),$AY169=1,BI$510=1,$D169&lt;&gt;служ!$AF$3),0,1)</f>
        <v>1</v>
      </c>
      <c r="BJ169" s="166">
        <f>IF(AND(ISBLANK(O169),$AY169=1,BJ$510=1,$D169&lt;&gt;служ!$AF$3),0,1)</f>
        <v>1</v>
      </c>
      <c r="BK169" s="166">
        <f>IF(AND(ISBLANK(P169),$AY169=1,BK$510=1,$D169&lt;&gt;служ!$AF$3,OR(N169&lt;&gt;"X",O169&lt;&gt;"X")),0,1)</f>
        <v>1</v>
      </c>
      <c r="BL169" s="166">
        <f>IF(AND(ISBLANK(Q169),$AY169=1,BL$510=1,$D169&lt;&gt;служ!$AF$3),0,1)</f>
        <v>1</v>
      </c>
      <c r="BM169" s="166">
        <f>IF(AND(ISBLANK(R169),$AY169=1,BM$510=1,$D169&lt;&gt;служ!$AF$3,Q169&lt;&gt;"X"),0,1)</f>
        <v>1</v>
      </c>
      <c r="BN169" s="166">
        <f>IF(AND(ISBLANK(S169),$AY169=1,BN$510=1,$D169&lt;&gt;служ!$AF$3),0,1)</f>
        <v>1</v>
      </c>
      <c r="BO169" s="166">
        <f>IF(AND(ISBLANK(T169),$AY169=1,BO$510=1,$D169&lt;&gt;служ!$AF$3),0,1)</f>
        <v>1</v>
      </c>
      <c r="BP169" s="166">
        <f>IF(AND(ISBLANK(U169),$AY169=1,BP$510=1,$D169&lt;&gt;служ!$AF$3,T169&lt;&gt;"X"),0,1)</f>
        <v>1</v>
      </c>
      <c r="BQ169" s="166">
        <f>IF(AND(ISBLANK(V169),$AY169=1,BQ$510=1,$D169&lt;&gt;служ!$AF$3),0,1)</f>
        <v>1</v>
      </c>
      <c r="BR169" s="166">
        <f>IF(AND(ISBLANK(W169),$AY169=1,BR$510=1,$D169&lt;&gt;служ!$AF$3),0,1)</f>
        <v>1</v>
      </c>
      <c r="BS169" s="166">
        <f>IF(AND(ISBLANK(X169),$AY169=1,BS$510=1,$D169&lt;&gt;служ!$AF$3),0,1)</f>
        <v>1</v>
      </c>
      <c r="BT169" s="166">
        <f>IF(AND(ISBLANK(Y169),$AY169=1,BT$510=1,$D169&lt;&gt;служ!$AF$3),0,1)</f>
        <v>1</v>
      </c>
      <c r="BU169" s="166">
        <f>IF(AND(ISBLANK(Z169),$AY169=1,BU$510=1,$D169&lt;&gt;служ!$AF$3),0,1)</f>
        <v>1</v>
      </c>
      <c r="BV169" s="166">
        <f>IF(AND(ISBLANK(AA169),$AY169=1,BV$510=1,$D169&lt;&gt;служ!$AF$3),0,1)</f>
        <v>1</v>
      </c>
      <c r="BW169" s="166">
        <f>IF(AND(ISBLANK(AB169),$AY169=1,BW$510=1,$D169&lt;&gt;служ!$AF$3),0,1)</f>
        <v>1</v>
      </c>
      <c r="BX169" s="166">
        <f>IF(AND(ISBLANK(AC169),$AY169=1,BX$510=1,$D169&lt;&gt;служ!$AF$3),0,1)</f>
        <v>1</v>
      </c>
      <c r="BY169" s="166">
        <f>IF(AND(ISBLANK(AD169),$AY169=1,BY$510=1,$D169&lt;&gt;служ!$AF$3),0,1)</f>
        <v>1</v>
      </c>
      <c r="BZ169" s="166">
        <f>IF(AND(ISBLANK(AE169),$AY169=1,BZ$510=1,$D169&lt;&gt;служ!$AF$3),0,1)</f>
        <v>1</v>
      </c>
      <c r="CA169" s="166">
        <f>IF(AND(ISBLANK(AF169),$AY169=1,CA$510=1,$D169&lt;&gt;служ!$AF$3),0,1)</f>
        <v>1</v>
      </c>
      <c r="CB169" s="166">
        <f>IF(AND(ISBLANK(AG169),$AY169=1,CB$510=1,$D169&lt;&gt;служ!$AF$3),0,1)</f>
        <v>1</v>
      </c>
      <c r="CC169" s="166">
        <f>IF(AND(ISBLANK(AH169),$AY169=1,CC$510=1,$D169&lt;&gt;служ!$AF$3),0,1)</f>
        <v>1</v>
      </c>
      <c r="CD169" s="166">
        <f>IF(AND(ISBLANK(AI169),$AY169=1,CD$510=1,$D169&lt;&gt;служ!$AF$3),0,1)</f>
        <v>1</v>
      </c>
      <c r="CE169" s="166">
        <f>IF(AND(ISBLANK(AJ169),$AY169=1,CE$510=1,$D169&lt;&gt;служ!$AF$3),0,1)</f>
        <v>1</v>
      </c>
      <c r="CF169" s="166">
        <f>IF(AND(ISBLANK(AK169),$AY169=1,CF$510=1,$D169&lt;&gt;служ!$AF$3),0,1)</f>
        <v>1</v>
      </c>
      <c r="CG169" s="166">
        <f>IF(AND(ISBLANK(AL169),$AY169=1,CG$510=1,$D169&lt;&gt;служ!$AF$3),0,1)</f>
        <v>1</v>
      </c>
      <c r="CH169" s="166">
        <f>IF(AND(ISBLANK(AM169),$AY169=1,CH$510=1,$D169&lt;&gt;служ!$AF$3),0,1)</f>
        <v>1</v>
      </c>
      <c r="CI169" s="166">
        <f>IF(AND(ISBLANK(AN169),$AY169=1,CI$510=1,$D169&lt;&gt;служ!$AF$3),0,1)</f>
        <v>1</v>
      </c>
      <c r="CJ169" s="166">
        <f>IF(AND(ISBLANK(AO169),$AY169=1,CJ$510=1,$D169&lt;&gt;служ!$AF$3),0,1)</f>
        <v>1</v>
      </c>
      <c r="CK169" s="166">
        <f>IF(AND(ISBLANK(AP169),$AY169=1,CK$510=1,$D169&lt;&gt;служ!$AF$3),0,1)</f>
        <v>1</v>
      </c>
      <c r="CL169" s="166">
        <f>IF(AND(ISBLANK(AQ169),$AY169=1,CL$510=1,$D169&lt;&gt;служ!$AF$3),0,1)</f>
        <v>1</v>
      </c>
      <c r="CM169" s="166">
        <f>IF(AND(ISBLANK(AR169),$AY169=1,CM$510=1,$D169&lt;&gt;служ!$AF$3),0,1)</f>
        <v>1</v>
      </c>
      <c r="CN169" s="166">
        <f>IF(AND(ISBLANK(AS169),$AY169=1,CN$510=1,$D169&lt;&gt;служ!$AF$3),0,1)</f>
        <v>1</v>
      </c>
      <c r="CO169" s="166">
        <f>IF(AND(ISBLANK(AT169),$AY169=1,CO$510=1,$D169&lt;&gt;служ!$AF$3),0,1)</f>
        <v>1</v>
      </c>
      <c r="CP169" s="2">
        <f t="shared" si="38"/>
        <v>0</v>
      </c>
      <c r="CQ169" s="2">
        <v>1</v>
      </c>
      <c r="CR169" s="161"/>
      <c r="CS169" s="161"/>
      <c r="CT169" s="161"/>
      <c r="CU169" s="167" t="str">
        <f t="shared" si="29"/>
        <v/>
      </c>
      <c r="CV169" s="28">
        <f t="shared" si="30"/>
        <v>1</v>
      </c>
      <c r="CW169" s="28">
        <f t="shared" si="31"/>
        <v>1</v>
      </c>
      <c r="CX169" s="28">
        <f t="shared" si="32"/>
        <v>1</v>
      </c>
      <c r="CY169" s="20">
        <f t="shared" si="33"/>
        <v>1</v>
      </c>
      <c r="CZ169" s="20">
        <f t="shared" si="34"/>
        <v>1</v>
      </c>
    </row>
    <row r="170" spans="2:104" s="20" customFormat="1">
      <c r="B170" s="107">
        <v>161</v>
      </c>
      <c r="C170" s="25">
        <v>6161</v>
      </c>
      <c r="D170" s="108"/>
      <c r="E170" s="168"/>
      <c r="F170" s="169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3">
        <f>IF(AND(AY170=0,(COUNTIF(D170:AT170,"*")+COUNTIF(D170:AT170,"&lt;9")+COUNTIF(CR170:CT170,"*")+COUNTIF(CR170:CT170,"&lt;9")-COUNTIF(D170,служ!$AF$3))&gt;0),0,1)</f>
        <v>1</v>
      </c>
      <c r="AV170" s="163">
        <f t="shared" si="35"/>
        <v>1</v>
      </c>
      <c r="AW170" s="163">
        <f t="shared" si="36"/>
        <v>0</v>
      </c>
      <c r="AX170" s="164">
        <f>IF(OR(F170="",F170=служ!$AF$3),0,1)</f>
        <v>0</v>
      </c>
      <c r="AY170" s="164">
        <f>IF(OR(D170="",D170=служ!$AF$3),0,1)</f>
        <v>0</v>
      </c>
      <c r="AZ170" s="165">
        <f t="shared" si="37"/>
        <v>1</v>
      </c>
      <c r="BA170" s="166">
        <f t="shared" si="28"/>
        <v>1</v>
      </c>
      <c r="BB170" s="166">
        <f>IF(AND(ISBLANK(G170),$AY170=1,BB$510=1,$D170&lt;&gt;служ!$AF$3),0,1)</f>
        <v>1</v>
      </c>
      <c r="BC170" s="166">
        <f>IF(AND(ISBLANK(H170),$AY170=1,BC$510=1,$D170&lt;&gt;служ!$AF$3),0,1)</f>
        <v>1</v>
      </c>
      <c r="BD170" s="166">
        <f>IF(AND(ISBLANK(I170),$AY170=1,BD$510=1,$D170&lt;&gt;служ!$AF$3),0,1)</f>
        <v>1</v>
      </c>
      <c r="BE170" s="166">
        <f>IF(AND(ISBLANK(J170),$AY170=1,BE$510=1,$D170&lt;&gt;служ!$AF$3),0,1)</f>
        <v>1</v>
      </c>
      <c r="BF170" s="166">
        <f>IF(AND(ISBLANK(K170),$AY170=1,BF$510=1,$D170&lt;&gt;служ!$AF$3,J170&lt;&gt;"X"),0,1)</f>
        <v>1</v>
      </c>
      <c r="BG170" s="166">
        <f>IF(AND(ISBLANK(L170),$AY170=1,BG$510=1,$D170&lt;&gt;служ!$AF$3),0,1)</f>
        <v>1</v>
      </c>
      <c r="BH170" s="166">
        <f>IF(AND(ISBLANK(M170),$AY170=1,BH$510=1,$D170&lt;&gt;служ!$AF$3,L170&lt;&gt;"X"),0,1)</f>
        <v>1</v>
      </c>
      <c r="BI170" s="166">
        <f>IF(AND(ISBLANK(N170),$AY170=1,BI$510=1,$D170&lt;&gt;служ!$AF$3),0,1)</f>
        <v>1</v>
      </c>
      <c r="BJ170" s="166">
        <f>IF(AND(ISBLANK(O170),$AY170=1,BJ$510=1,$D170&lt;&gt;служ!$AF$3),0,1)</f>
        <v>1</v>
      </c>
      <c r="BK170" s="166">
        <f>IF(AND(ISBLANK(P170),$AY170=1,BK$510=1,$D170&lt;&gt;служ!$AF$3,OR(N170&lt;&gt;"X",O170&lt;&gt;"X")),0,1)</f>
        <v>1</v>
      </c>
      <c r="BL170" s="166">
        <f>IF(AND(ISBLANK(Q170),$AY170=1,BL$510=1,$D170&lt;&gt;служ!$AF$3),0,1)</f>
        <v>1</v>
      </c>
      <c r="BM170" s="166">
        <f>IF(AND(ISBLANK(R170),$AY170=1,BM$510=1,$D170&lt;&gt;служ!$AF$3,Q170&lt;&gt;"X"),0,1)</f>
        <v>1</v>
      </c>
      <c r="BN170" s="166">
        <f>IF(AND(ISBLANK(S170),$AY170=1,BN$510=1,$D170&lt;&gt;служ!$AF$3),0,1)</f>
        <v>1</v>
      </c>
      <c r="BO170" s="166">
        <f>IF(AND(ISBLANK(T170),$AY170=1,BO$510=1,$D170&lt;&gt;служ!$AF$3),0,1)</f>
        <v>1</v>
      </c>
      <c r="BP170" s="166">
        <f>IF(AND(ISBLANK(U170),$AY170=1,BP$510=1,$D170&lt;&gt;служ!$AF$3,T170&lt;&gt;"X"),0,1)</f>
        <v>1</v>
      </c>
      <c r="BQ170" s="166">
        <f>IF(AND(ISBLANK(V170),$AY170=1,BQ$510=1,$D170&lt;&gt;служ!$AF$3),0,1)</f>
        <v>1</v>
      </c>
      <c r="BR170" s="166">
        <f>IF(AND(ISBLANK(W170),$AY170=1,BR$510=1,$D170&lt;&gt;служ!$AF$3),0,1)</f>
        <v>1</v>
      </c>
      <c r="BS170" s="166">
        <f>IF(AND(ISBLANK(X170),$AY170=1,BS$510=1,$D170&lt;&gt;служ!$AF$3),0,1)</f>
        <v>1</v>
      </c>
      <c r="BT170" s="166">
        <f>IF(AND(ISBLANK(Y170),$AY170=1,BT$510=1,$D170&lt;&gt;служ!$AF$3),0,1)</f>
        <v>1</v>
      </c>
      <c r="BU170" s="166">
        <f>IF(AND(ISBLANK(Z170),$AY170=1,BU$510=1,$D170&lt;&gt;служ!$AF$3),0,1)</f>
        <v>1</v>
      </c>
      <c r="BV170" s="166">
        <f>IF(AND(ISBLANK(AA170),$AY170=1,BV$510=1,$D170&lt;&gt;служ!$AF$3),0,1)</f>
        <v>1</v>
      </c>
      <c r="BW170" s="166">
        <f>IF(AND(ISBLANK(AB170),$AY170=1,BW$510=1,$D170&lt;&gt;служ!$AF$3),0,1)</f>
        <v>1</v>
      </c>
      <c r="BX170" s="166">
        <f>IF(AND(ISBLANK(AC170),$AY170=1,BX$510=1,$D170&lt;&gt;служ!$AF$3),0,1)</f>
        <v>1</v>
      </c>
      <c r="BY170" s="166">
        <f>IF(AND(ISBLANK(AD170),$AY170=1,BY$510=1,$D170&lt;&gt;служ!$AF$3),0,1)</f>
        <v>1</v>
      </c>
      <c r="BZ170" s="166">
        <f>IF(AND(ISBLANK(AE170),$AY170=1,BZ$510=1,$D170&lt;&gt;служ!$AF$3),0,1)</f>
        <v>1</v>
      </c>
      <c r="CA170" s="166">
        <f>IF(AND(ISBLANK(AF170),$AY170=1,CA$510=1,$D170&lt;&gt;служ!$AF$3),0,1)</f>
        <v>1</v>
      </c>
      <c r="CB170" s="166">
        <f>IF(AND(ISBLANK(AG170),$AY170=1,CB$510=1,$D170&lt;&gt;служ!$AF$3),0,1)</f>
        <v>1</v>
      </c>
      <c r="CC170" s="166">
        <f>IF(AND(ISBLANK(AH170),$AY170=1,CC$510=1,$D170&lt;&gt;служ!$AF$3),0,1)</f>
        <v>1</v>
      </c>
      <c r="CD170" s="166">
        <f>IF(AND(ISBLANK(AI170),$AY170=1,CD$510=1,$D170&lt;&gt;служ!$AF$3),0,1)</f>
        <v>1</v>
      </c>
      <c r="CE170" s="166">
        <f>IF(AND(ISBLANK(AJ170),$AY170=1,CE$510=1,$D170&lt;&gt;служ!$AF$3),0,1)</f>
        <v>1</v>
      </c>
      <c r="CF170" s="166">
        <f>IF(AND(ISBLANK(AK170),$AY170=1,CF$510=1,$D170&lt;&gt;служ!$AF$3),0,1)</f>
        <v>1</v>
      </c>
      <c r="CG170" s="166">
        <f>IF(AND(ISBLANK(AL170),$AY170=1,CG$510=1,$D170&lt;&gt;служ!$AF$3),0,1)</f>
        <v>1</v>
      </c>
      <c r="CH170" s="166">
        <f>IF(AND(ISBLANK(AM170),$AY170=1,CH$510=1,$D170&lt;&gt;служ!$AF$3),0,1)</f>
        <v>1</v>
      </c>
      <c r="CI170" s="166">
        <f>IF(AND(ISBLANK(AN170),$AY170=1,CI$510=1,$D170&lt;&gt;служ!$AF$3),0,1)</f>
        <v>1</v>
      </c>
      <c r="CJ170" s="166">
        <f>IF(AND(ISBLANK(AO170),$AY170=1,CJ$510=1,$D170&lt;&gt;служ!$AF$3),0,1)</f>
        <v>1</v>
      </c>
      <c r="CK170" s="166">
        <f>IF(AND(ISBLANK(AP170),$AY170=1,CK$510=1,$D170&lt;&gt;служ!$AF$3),0,1)</f>
        <v>1</v>
      </c>
      <c r="CL170" s="166">
        <f>IF(AND(ISBLANK(AQ170),$AY170=1,CL$510=1,$D170&lt;&gt;служ!$AF$3),0,1)</f>
        <v>1</v>
      </c>
      <c r="CM170" s="166">
        <f>IF(AND(ISBLANK(AR170),$AY170=1,CM$510=1,$D170&lt;&gt;служ!$AF$3),0,1)</f>
        <v>1</v>
      </c>
      <c r="CN170" s="166">
        <f>IF(AND(ISBLANK(AS170),$AY170=1,CN$510=1,$D170&lt;&gt;служ!$AF$3),0,1)</f>
        <v>1</v>
      </c>
      <c r="CO170" s="166">
        <f>IF(AND(ISBLANK(AT170),$AY170=1,CO$510=1,$D170&lt;&gt;служ!$AF$3),0,1)</f>
        <v>1</v>
      </c>
      <c r="CP170" s="2">
        <f t="shared" si="38"/>
        <v>0</v>
      </c>
      <c r="CQ170" s="2">
        <v>1</v>
      </c>
      <c r="CR170" s="161"/>
      <c r="CS170" s="161"/>
      <c r="CT170" s="161"/>
      <c r="CU170" s="167" t="str">
        <f t="shared" si="29"/>
        <v/>
      </c>
      <c r="CV170" s="28">
        <f t="shared" si="30"/>
        <v>1</v>
      </c>
      <c r="CW170" s="28">
        <f t="shared" si="31"/>
        <v>1</v>
      </c>
      <c r="CX170" s="28">
        <f t="shared" si="32"/>
        <v>1</v>
      </c>
      <c r="CY170" s="20">
        <f t="shared" si="33"/>
        <v>1</v>
      </c>
      <c r="CZ170" s="20">
        <f t="shared" si="34"/>
        <v>1</v>
      </c>
    </row>
    <row r="171" spans="2:104" s="20" customFormat="1">
      <c r="B171" s="107">
        <v>162</v>
      </c>
      <c r="C171" s="25">
        <v>6162</v>
      </c>
      <c r="D171" s="108"/>
      <c r="E171" s="168"/>
      <c r="F171" s="169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3">
        <f>IF(AND(AY171=0,(COUNTIF(D171:AT171,"*")+COUNTIF(D171:AT171,"&lt;9")+COUNTIF(CR171:CT171,"*")+COUNTIF(CR171:CT171,"&lt;9")-COUNTIF(D171,служ!$AF$3))&gt;0),0,1)</f>
        <v>1</v>
      </c>
      <c r="AV171" s="163">
        <f t="shared" si="35"/>
        <v>1</v>
      </c>
      <c r="AW171" s="163">
        <f t="shared" si="36"/>
        <v>0</v>
      </c>
      <c r="AX171" s="164">
        <f>IF(OR(F171="",F171=служ!$AF$3),0,1)</f>
        <v>0</v>
      </c>
      <c r="AY171" s="164">
        <f>IF(OR(D171="",D171=служ!$AF$3),0,1)</f>
        <v>0</v>
      </c>
      <c r="AZ171" s="165">
        <f t="shared" si="37"/>
        <v>1</v>
      </c>
      <c r="BA171" s="166">
        <f t="shared" si="28"/>
        <v>1</v>
      </c>
      <c r="BB171" s="166">
        <f>IF(AND(ISBLANK(G171),$AY171=1,BB$510=1,$D171&lt;&gt;служ!$AF$3),0,1)</f>
        <v>1</v>
      </c>
      <c r="BC171" s="166">
        <f>IF(AND(ISBLANK(H171),$AY171=1,BC$510=1,$D171&lt;&gt;служ!$AF$3),0,1)</f>
        <v>1</v>
      </c>
      <c r="BD171" s="166">
        <f>IF(AND(ISBLANK(I171),$AY171=1,BD$510=1,$D171&lt;&gt;служ!$AF$3),0,1)</f>
        <v>1</v>
      </c>
      <c r="BE171" s="166">
        <f>IF(AND(ISBLANK(J171),$AY171=1,BE$510=1,$D171&lt;&gt;служ!$AF$3),0,1)</f>
        <v>1</v>
      </c>
      <c r="BF171" s="166">
        <f>IF(AND(ISBLANK(K171),$AY171=1,BF$510=1,$D171&lt;&gt;служ!$AF$3,J171&lt;&gt;"X"),0,1)</f>
        <v>1</v>
      </c>
      <c r="BG171" s="166">
        <f>IF(AND(ISBLANK(L171),$AY171=1,BG$510=1,$D171&lt;&gt;служ!$AF$3),0,1)</f>
        <v>1</v>
      </c>
      <c r="BH171" s="166">
        <f>IF(AND(ISBLANK(M171),$AY171=1,BH$510=1,$D171&lt;&gt;служ!$AF$3,L171&lt;&gt;"X"),0,1)</f>
        <v>1</v>
      </c>
      <c r="BI171" s="166">
        <f>IF(AND(ISBLANK(N171),$AY171=1,BI$510=1,$D171&lt;&gt;служ!$AF$3),0,1)</f>
        <v>1</v>
      </c>
      <c r="BJ171" s="166">
        <f>IF(AND(ISBLANK(O171),$AY171=1,BJ$510=1,$D171&lt;&gt;служ!$AF$3),0,1)</f>
        <v>1</v>
      </c>
      <c r="BK171" s="166">
        <f>IF(AND(ISBLANK(P171),$AY171=1,BK$510=1,$D171&lt;&gt;служ!$AF$3,OR(N171&lt;&gt;"X",O171&lt;&gt;"X")),0,1)</f>
        <v>1</v>
      </c>
      <c r="BL171" s="166">
        <f>IF(AND(ISBLANK(Q171),$AY171=1,BL$510=1,$D171&lt;&gt;служ!$AF$3),0,1)</f>
        <v>1</v>
      </c>
      <c r="BM171" s="166">
        <f>IF(AND(ISBLANK(R171),$AY171=1,BM$510=1,$D171&lt;&gt;служ!$AF$3,Q171&lt;&gt;"X"),0,1)</f>
        <v>1</v>
      </c>
      <c r="BN171" s="166">
        <f>IF(AND(ISBLANK(S171),$AY171=1,BN$510=1,$D171&lt;&gt;служ!$AF$3),0,1)</f>
        <v>1</v>
      </c>
      <c r="BO171" s="166">
        <f>IF(AND(ISBLANK(T171),$AY171=1,BO$510=1,$D171&lt;&gt;служ!$AF$3),0,1)</f>
        <v>1</v>
      </c>
      <c r="BP171" s="166">
        <f>IF(AND(ISBLANK(U171),$AY171=1,BP$510=1,$D171&lt;&gt;служ!$AF$3,T171&lt;&gt;"X"),0,1)</f>
        <v>1</v>
      </c>
      <c r="BQ171" s="166">
        <f>IF(AND(ISBLANK(V171),$AY171=1,BQ$510=1,$D171&lt;&gt;служ!$AF$3),0,1)</f>
        <v>1</v>
      </c>
      <c r="BR171" s="166">
        <f>IF(AND(ISBLANK(W171),$AY171=1,BR$510=1,$D171&lt;&gt;служ!$AF$3),0,1)</f>
        <v>1</v>
      </c>
      <c r="BS171" s="166">
        <f>IF(AND(ISBLANK(X171),$AY171=1,BS$510=1,$D171&lt;&gt;служ!$AF$3),0,1)</f>
        <v>1</v>
      </c>
      <c r="BT171" s="166">
        <f>IF(AND(ISBLANK(Y171),$AY171=1,BT$510=1,$D171&lt;&gt;служ!$AF$3),0,1)</f>
        <v>1</v>
      </c>
      <c r="BU171" s="166">
        <f>IF(AND(ISBLANK(Z171),$AY171=1,BU$510=1,$D171&lt;&gt;служ!$AF$3),0,1)</f>
        <v>1</v>
      </c>
      <c r="BV171" s="166">
        <f>IF(AND(ISBLANK(AA171),$AY171=1,BV$510=1,$D171&lt;&gt;служ!$AF$3),0,1)</f>
        <v>1</v>
      </c>
      <c r="BW171" s="166">
        <f>IF(AND(ISBLANK(AB171),$AY171=1,BW$510=1,$D171&lt;&gt;служ!$AF$3),0,1)</f>
        <v>1</v>
      </c>
      <c r="BX171" s="166">
        <f>IF(AND(ISBLANK(AC171),$AY171=1,BX$510=1,$D171&lt;&gt;служ!$AF$3),0,1)</f>
        <v>1</v>
      </c>
      <c r="BY171" s="166">
        <f>IF(AND(ISBLANK(AD171),$AY171=1,BY$510=1,$D171&lt;&gt;служ!$AF$3),0,1)</f>
        <v>1</v>
      </c>
      <c r="BZ171" s="166">
        <f>IF(AND(ISBLANK(AE171),$AY171=1,BZ$510=1,$D171&lt;&gt;служ!$AF$3),0,1)</f>
        <v>1</v>
      </c>
      <c r="CA171" s="166">
        <f>IF(AND(ISBLANK(AF171),$AY171=1,CA$510=1,$D171&lt;&gt;служ!$AF$3),0,1)</f>
        <v>1</v>
      </c>
      <c r="CB171" s="166">
        <f>IF(AND(ISBLANK(AG171),$AY171=1,CB$510=1,$D171&lt;&gt;служ!$AF$3),0,1)</f>
        <v>1</v>
      </c>
      <c r="CC171" s="166">
        <f>IF(AND(ISBLANK(AH171),$AY171=1,CC$510=1,$D171&lt;&gt;служ!$AF$3),0,1)</f>
        <v>1</v>
      </c>
      <c r="CD171" s="166">
        <f>IF(AND(ISBLANK(AI171),$AY171=1,CD$510=1,$D171&lt;&gt;служ!$AF$3),0,1)</f>
        <v>1</v>
      </c>
      <c r="CE171" s="166">
        <f>IF(AND(ISBLANK(AJ171),$AY171=1,CE$510=1,$D171&lt;&gt;служ!$AF$3),0,1)</f>
        <v>1</v>
      </c>
      <c r="CF171" s="166">
        <f>IF(AND(ISBLANK(AK171),$AY171=1,CF$510=1,$D171&lt;&gt;служ!$AF$3),0,1)</f>
        <v>1</v>
      </c>
      <c r="CG171" s="166">
        <f>IF(AND(ISBLANK(AL171),$AY171=1,CG$510=1,$D171&lt;&gt;служ!$AF$3),0,1)</f>
        <v>1</v>
      </c>
      <c r="CH171" s="166">
        <f>IF(AND(ISBLANK(AM171),$AY171=1,CH$510=1,$D171&lt;&gt;служ!$AF$3),0,1)</f>
        <v>1</v>
      </c>
      <c r="CI171" s="166">
        <f>IF(AND(ISBLANK(AN171),$AY171=1,CI$510=1,$D171&lt;&gt;служ!$AF$3),0,1)</f>
        <v>1</v>
      </c>
      <c r="CJ171" s="166">
        <f>IF(AND(ISBLANK(AO171),$AY171=1,CJ$510=1,$D171&lt;&gt;служ!$AF$3),0,1)</f>
        <v>1</v>
      </c>
      <c r="CK171" s="166">
        <f>IF(AND(ISBLANK(AP171),$AY171=1,CK$510=1,$D171&lt;&gt;служ!$AF$3),0,1)</f>
        <v>1</v>
      </c>
      <c r="CL171" s="166">
        <f>IF(AND(ISBLANK(AQ171),$AY171=1,CL$510=1,$D171&lt;&gt;служ!$AF$3),0,1)</f>
        <v>1</v>
      </c>
      <c r="CM171" s="166">
        <f>IF(AND(ISBLANK(AR171),$AY171=1,CM$510=1,$D171&lt;&gt;служ!$AF$3),0,1)</f>
        <v>1</v>
      </c>
      <c r="CN171" s="166">
        <f>IF(AND(ISBLANK(AS171),$AY171=1,CN$510=1,$D171&lt;&gt;служ!$AF$3),0,1)</f>
        <v>1</v>
      </c>
      <c r="CO171" s="166">
        <f>IF(AND(ISBLANK(AT171),$AY171=1,CO$510=1,$D171&lt;&gt;служ!$AF$3),0,1)</f>
        <v>1</v>
      </c>
      <c r="CP171" s="2">
        <f t="shared" si="38"/>
        <v>0</v>
      </c>
      <c r="CQ171" s="2">
        <v>1</v>
      </c>
      <c r="CR171" s="161"/>
      <c r="CS171" s="161"/>
      <c r="CT171" s="161"/>
      <c r="CU171" s="167" t="str">
        <f t="shared" si="29"/>
        <v/>
      </c>
      <c r="CV171" s="28">
        <f t="shared" si="30"/>
        <v>1</v>
      </c>
      <c r="CW171" s="28">
        <f t="shared" si="31"/>
        <v>1</v>
      </c>
      <c r="CX171" s="28">
        <f t="shared" si="32"/>
        <v>1</v>
      </c>
      <c r="CY171" s="20">
        <f t="shared" si="33"/>
        <v>1</v>
      </c>
      <c r="CZ171" s="20">
        <f t="shared" si="34"/>
        <v>1</v>
      </c>
    </row>
    <row r="172" spans="2:104" s="20" customFormat="1">
      <c r="B172" s="107">
        <v>163</v>
      </c>
      <c r="C172" s="25">
        <v>6163</v>
      </c>
      <c r="D172" s="108"/>
      <c r="E172" s="168"/>
      <c r="F172" s="169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3">
        <f>IF(AND(AY172=0,(COUNTIF(D172:AT172,"*")+COUNTIF(D172:AT172,"&lt;9")+COUNTIF(CR172:CT172,"*")+COUNTIF(CR172:CT172,"&lt;9")-COUNTIF(D172,служ!$AF$3))&gt;0),0,1)</f>
        <v>1</v>
      </c>
      <c r="AV172" s="163">
        <f t="shared" si="35"/>
        <v>1</v>
      </c>
      <c r="AW172" s="163">
        <f t="shared" si="36"/>
        <v>0</v>
      </c>
      <c r="AX172" s="164">
        <f>IF(OR(F172="",F172=служ!$AF$3),0,1)</f>
        <v>0</v>
      </c>
      <c r="AY172" s="164">
        <f>IF(OR(D172="",D172=служ!$AF$3),0,1)</f>
        <v>0</v>
      </c>
      <c r="AZ172" s="165">
        <f t="shared" si="37"/>
        <v>1</v>
      </c>
      <c r="BA172" s="166">
        <f t="shared" si="28"/>
        <v>1</v>
      </c>
      <c r="BB172" s="166">
        <f>IF(AND(ISBLANK(G172),$AY172=1,BB$510=1,$D172&lt;&gt;служ!$AF$3),0,1)</f>
        <v>1</v>
      </c>
      <c r="BC172" s="166">
        <f>IF(AND(ISBLANK(H172),$AY172=1,BC$510=1,$D172&lt;&gt;служ!$AF$3),0,1)</f>
        <v>1</v>
      </c>
      <c r="BD172" s="166">
        <f>IF(AND(ISBLANK(I172),$AY172=1,BD$510=1,$D172&lt;&gt;служ!$AF$3),0,1)</f>
        <v>1</v>
      </c>
      <c r="BE172" s="166">
        <f>IF(AND(ISBLANK(J172),$AY172=1,BE$510=1,$D172&lt;&gt;служ!$AF$3),0,1)</f>
        <v>1</v>
      </c>
      <c r="BF172" s="166">
        <f>IF(AND(ISBLANK(K172),$AY172=1,BF$510=1,$D172&lt;&gt;служ!$AF$3,J172&lt;&gt;"X"),0,1)</f>
        <v>1</v>
      </c>
      <c r="BG172" s="166">
        <f>IF(AND(ISBLANK(L172),$AY172=1,BG$510=1,$D172&lt;&gt;служ!$AF$3),0,1)</f>
        <v>1</v>
      </c>
      <c r="BH172" s="166">
        <f>IF(AND(ISBLANK(M172),$AY172=1,BH$510=1,$D172&lt;&gt;служ!$AF$3,L172&lt;&gt;"X"),0,1)</f>
        <v>1</v>
      </c>
      <c r="BI172" s="166">
        <f>IF(AND(ISBLANK(N172),$AY172=1,BI$510=1,$D172&lt;&gt;служ!$AF$3),0,1)</f>
        <v>1</v>
      </c>
      <c r="BJ172" s="166">
        <f>IF(AND(ISBLANK(O172),$AY172=1,BJ$510=1,$D172&lt;&gt;служ!$AF$3),0,1)</f>
        <v>1</v>
      </c>
      <c r="BK172" s="166">
        <f>IF(AND(ISBLANK(P172),$AY172=1,BK$510=1,$D172&lt;&gt;служ!$AF$3,OR(N172&lt;&gt;"X",O172&lt;&gt;"X")),0,1)</f>
        <v>1</v>
      </c>
      <c r="BL172" s="166">
        <f>IF(AND(ISBLANK(Q172),$AY172=1,BL$510=1,$D172&lt;&gt;служ!$AF$3),0,1)</f>
        <v>1</v>
      </c>
      <c r="BM172" s="166">
        <f>IF(AND(ISBLANK(R172),$AY172=1,BM$510=1,$D172&lt;&gt;служ!$AF$3,Q172&lt;&gt;"X"),0,1)</f>
        <v>1</v>
      </c>
      <c r="BN172" s="166">
        <f>IF(AND(ISBLANK(S172),$AY172=1,BN$510=1,$D172&lt;&gt;служ!$AF$3),0,1)</f>
        <v>1</v>
      </c>
      <c r="BO172" s="166">
        <f>IF(AND(ISBLANK(T172),$AY172=1,BO$510=1,$D172&lt;&gt;служ!$AF$3),0,1)</f>
        <v>1</v>
      </c>
      <c r="BP172" s="166">
        <f>IF(AND(ISBLANK(U172),$AY172=1,BP$510=1,$D172&lt;&gt;служ!$AF$3,T172&lt;&gt;"X"),0,1)</f>
        <v>1</v>
      </c>
      <c r="BQ172" s="166">
        <f>IF(AND(ISBLANK(V172),$AY172=1,BQ$510=1,$D172&lt;&gt;служ!$AF$3),0,1)</f>
        <v>1</v>
      </c>
      <c r="BR172" s="166">
        <f>IF(AND(ISBLANK(W172),$AY172=1,BR$510=1,$D172&lt;&gt;служ!$AF$3),0,1)</f>
        <v>1</v>
      </c>
      <c r="BS172" s="166">
        <f>IF(AND(ISBLANK(X172),$AY172=1,BS$510=1,$D172&lt;&gt;служ!$AF$3),0,1)</f>
        <v>1</v>
      </c>
      <c r="BT172" s="166">
        <f>IF(AND(ISBLANK(Y172),$AY172=1,BT$510=1,$D172&lt;&gt;служ!$AF$3),0,1)</f>
        <v>1</v>
      </c>
      <c r="BU172" s="166">
        <f>IF(AND(ISBLANK(Z172),$AY172=1,BU$510=1,$D172&lt;&gt;служ!$AF$3),0,1)</f>
        <v>1</v>
      </c>
      <c r="BV172" s="166">
        <f>IF(AND(ISBLANK(AA172),$AY172=1,BV$510=1,$D172&lt;&gt;служ!$AF$3),0,1)</f>
        <v>1</v>
      </c>
      <c r="BW172" s="166">
        <f>IF(AND(ISBLANK(AB172),$AY172=1,BW$510=1,$D172&lt;&gt;служ!$AF$3),0,1)</f>
        <v>1</v>
      </c>
      <c r="BX172" s="166">
        <f>IF(AND(ISBLANK(AC172),$AY172=1,BX$510=1,$D172&lt;&gt;служ!$AF$3),0,1)</f>
        <v>1</v>
      </c>
      <c r="BY172" s="166">
        <f>IF(AND(ISBLANK(AD172),$AY172=1,BY$510=1,$D172&lt;&gt;служ!$AF$3),0,1)</f>
        <v>1</v>
      </c>
      <c r="BZ172" s="166">
        <f>IF(AND(ISBLANK(AE172),$AY172=1,BZ$510=1,$D172&lt;&gt;служ!$AF$3),0,1)</f>
        <v>1</v>
      </c>
      <c r="CA172" s="166">
        <f>IF(AND(ISBLANK(AF172),$AY172=1,CA$510=1,$D172&lt;&gt;служ!$AF$3),0,1)</f>
        <v>1</v>
      </c>
      <c r="CB172" s="166">
        <f>IF(AND(ISBLANK(AG172),$AY172=1,CB$510=1,$D172&lt;&gt;служ!$AF$3),0,1)</f>
        <v>1</v>
      </c>
      <c r="CC172" s="166">
        <f>IF(AND(ISBLANK(AH172),$AY172=1,CC$510=1,$D172&lt;&gt;служ!$AF$3),0,1)</f>
        <v>1</v>
      </c>
      <c r="CD172" s="166">
        <f>IF(AND(ISBLANK(AI172),$AY172=1,CD$510=1,$D172&lt;&gt;служ!$AF$3),0,1)</f>
        <v>1</v>
      </c>
      <c r="CE172" s="166">
        <f>IF(AND(ISBLANK(AJ172),$AY172=1,CE$510=1,$D172&lt;&gt;служ!$AF$3),0,1)</f>
        <v>1</v>
      </c>
      <c r="CF172" s="166">
        <f>IF(AND(ISBLANK(AK172),$AY172=1,CF$510=1,$D172&lt;&gt;служ!$AF$3),0,1)</f>
        <v>1</v>
      </c>
      <c r="CG172" s="166">
        <f>IF(AND(ISBLANK(AL172),$AY172=1,CG$510=1,$D172&lt;&gt;служ!$AF$3),0,1)</f>
        <v>1</v>
      </c>
      <c r="CH172" s="166">
        <f>IF(AND(ISBLANK(AM172),$AY172=1,CH$510=1,$D172&lt;&gt;служ!$AF$3),0,1)</f>
        <v>1</v>
      </c>
      <c r="CI172" s="166">
        <f>IF(AND(ISBLANK(AN172),$AY172=1,CI$510=1,$D172&lt;&gt;служ!$AF$3),0,1)</f>
        <v>1</v>
      </c>
      <c r="CJ172" s="166">
        <f>IF(AND(ISBLANK(AO172),$AY172=1,CJ$510=1,$D172&lt;&gt;служ!$AF$3),0,1)</f>
        <v>1</v>
      </c>
      <c r="CK172" s="166">
        <f>IF(AND(ISBLANK(AP172),$AY172=1,CK$510=1,$D172&lt;&gt;служ!$AF$3),0,1)</f>
        <v>1</v>
      </c>
      <c r="CL172" s="166">
        <f>IF(AND(ISBLANK(AQ172),$AY172=1,CL$510=1,$D172&lt;&gt;служ!$AF$3),0,1)</f>
        <v>1</v>
      </c>
      <c r="CM172" s="166">
        <f>IF(AND(ISBLANK(AR172),$AY172=1,CM$510=1,$D172&lt;&gt;служ!$AF$3),0,1)</f>
        <v>1</v>
      </c>
      <c r="CN172" s="166">
        <f>IF(AND(ISBLANK(AS172),$AY172=1,CN$510=1,$D172&lt;&gt;служ!$AF$3),0,1)</f>
        <v>1</v>
      </c>
      <c r="CO172" s="166">
        <f>IF(AND(ISBLANK(AT172),$AY172=1,CO$510=1,$D172&lt;&gt;служ!$AF$3),0,1)</f>
        <v>1</v>
      </c>
      <c r="CP172" s="2">
        <f t="shared" si="38"/>
        <v>0</v>
      </c>
      <c r="CQ172" s="2">
        <v>1</v>
      </c>
      <c r="CR172" s="161"/>
      <c r="CS172" s="161"/>
      <c r="CT172" s="161"/>
      <c r="CU172" s="167" t="str">
        <f t="shared" si="29"/>
        <v/>
      </c>
      <c r="CV172" s="28">
        <f t="shared" si="30"/>
        <v>1</v>
      </c>
      <c r="CW172" s="28">
        <f t="shared" si="31"/>
        <v>1</v>
      </c>
      <c r="CX172" s="28">
        <f t="shared" si="32"/>
        <v>1</v>
      </c>
      <c r="CY172" s="20">
        <f t="shared" si="33"/>
        <v>1</v>
      </c>
      <c r="CZ172" s="20">
        <f t="shared" si="34"/>
        <v>1</v>
      </c>
    </row>
    <row r="173" spans="2:104" s="20" customFormat="1">
      <c r="B173" s="107">
        <v>164</v>
      </c>
      <c r="C173" s="25">
        <v>6164</v>
      </c>
      <c r="D173" s="108"/>
      <c r="E173" s="168"/>
      <c r="F173" s="169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3">
        <f>IF(AND(AY173=0,(COUNTIF(D173:AT173,"*")+COUNTIF(D173:AT173,"&lt;9")+COUNTIF(CR173:CT173,"*")+COUNTIF(CR173:CT173,"&lt;9")-COUNTIF(D173,служ!$AF$3))&gt;0),0,1)</f>
        <v>1</v>
      </c>
      <c r="AV173" s="163">
        <f t="shared" si="35"/>
        <v>1</v>
      </c>
      <c r="AW173" s="163">
        <f t="shared" si="36"/>
        <v>0</v>
      </c>
      <c r="AX173" s="164">
        <f>IF(OR(F173="",F173=служ!$AF$3),0,1)</f>
        <v>0</v>
      </c>
      <c r="AY173" s="164">
        <f>IF(OR(D173="",D173=служ!$AF$3),0,1)</f>
        <v>0</v>
      </c>
      <c r="AZ173" s="165">
        <f t="shared" si="37"/>
        <v>1</v>
      </c>
      <c r="BA173" s="166">
        <f t="shared" si="28"/>
        <v>1</v>
      </c>
      <c r="BB173" s="166">
        <f>IF(AND(ISBLANK(G173),$AY173=1,BB$510=1,$D173&lt;&gt;служ!$AF$3),0,1)</f>
        <v>1</v>
      </c>
      <c r="BC173" s="166">
        <f>IF(AND(ISBLANK(H173),$AY173=1,BC$510=1,$D173&lt;&gt;служ!$AF$3),0,1)</f>
        <v>1</v>
      </c>
      <c r="BD173" s="166">
        <f>IF(AND(ISBLANK(I173),$AY173=1,BD$510=1,$D173&lt;&gt;служ!$AF$3),0,1)</f>
        <v>1</v>
      </c>
      <c r="BE173" s="166">
        <f>IF(AND(ISBLANK(J173),$AY173=1,BE$510=1,$D173&lt;&gt;служ!$AF$3),0,1)</f>
        <v>1</v>
      </c>
      <c r="BF173" s="166">
        <f>IF(AND(ISBLANK(K173),$AY173=1,BF$510=1,$D173&lt;&gt;служ!$AF$3,J173&lt;&gt;"X"),0,1)</f>
        <v>1</v>
      </c>
      <c r="BG173" s="166">
        <f>IF(AND(ISBLANK(L173),$AY173=1,BG$510=1,$D173&lt;&gt;служ!$AF$3),0,1)</f>
        <v>1</v>
      </c>
      <c r="BH173" s="166">
        <f>IF(AND(ISBLANK(M173),$AY173=1,BH$510=1,$D173&lt;&gt;служ!$AF$3,L173&lt;&gt;"X"),0,1)</f>
        <v>1</v>
      </c>
      <c r="BI173" s="166">
        <f>IF(AND(ISBLANK(N173),$AY173=1,BI$510=1,$D173&lt;&gt;служ!$AF$3),0,1)</f>
        <v>1</v>
      </c>
      <c r="BJ173" s="166">
        <f>IF(AND(ISBLANK(O173),$AY173=1,BJ$510=1,$D173&lt;&gt;служ!$AF$3),0,1)</f>
        <v>1</v>
      </c>
      <c r="BK173" s="166">
        <f>IF(AND(ISBLANK(P173),$AY173=1,BK$510=1,$D173&lt;&gt;служ!$AF$3,OR(N173&lt;&gt;"X",O173&lt;&gt;"X")),0,1)</f>
        <v>1</v>
      </c>
      <c r="BL173" s="166">
        <f>IF(AND(ISBLANK(Q173),$AY173=1,BL$510=1,$D173&lt;&gt;служ!$AF$3),0,1)</f>
        <v>1</v>
      </c>
      <c r="BM173" s="166">
        <f>IF(AND(ISBLANK(R173),$AY173=1,BM$510=1,$D173&lt;&gt;служ!$AF$3,Q173&lt;&gt;"X"),0,1)</f>
        <v>1</v>
      </c>
      <c r="BN173" s="166">
        <f>IF(AND(ISBLANK(S173),$AY173=1,BN$510=1,$D173&lt;&gt;служ!$AF$3),0,1)</f>
        <v>1</v>
      </c>
      <c r="BO173" s="166">
        <f>IF(AND(ISBLANK(T173),$AY173=1,BO$510=1,$D173&lt;&gt;служ!$AF$3),0,1)</f>
        <v>1</v>
      </c>
      <c r="BP173" s="166">
        <f>IF(AND(ISBLANK(U173),$AY173=1,BP$510=1,$D173&lt;&gt;служ!$AF$3,T173&lt;&gt;"X"),0,1)</f>
        <v>1</v>
      </c>
      <c r="BQ173" s="166">
        <f>IF(AND(ISBLANK(V173),$AY173=1,BQ$510=1,$D173&lt;&gt;служ!$AF$3),0,1)</f>
        <v>1</v>
      </c>
      <c r="BR173" s="166">
        <f>IF(AND(ISBLANK(W173),$AY173=1,BR$510=1,$D173&lt;&gt;служ!$AF$3),0,1)</f>
        <v>1</v>
      </c>
      <c r="BS173" s="166">
        <f>IF(AND(ISBLANK(X173),$AY173=1,BS$510=1,$D173&lt;&gt;служ!$AF$3),0,1)</f>
        <v>1</v>
      </c>
      <c r="BT173" s="166">
        <f>IF(AND(ISBLANK(Y173),$AY173=1,BT$510=1,$D173&lt;&gt;служ!$AF$3),0,1)</f>
        <v>1</v>
      </c>
      <c r="BU173" s="166">
        <f>IF(AND(ISBLANK(Z173),$AY173=1,BU$510=1,$D173&lt;&gt;служ!$AF$3),0,1)</f>
        <v>1</v>
      </c>
      <c r="BV173" s="166">
        <f>IF(AND(ISBLANK(AA173),$AY173=1,BV$510=1,$D173&lt;&gt;служ!$AF$3),0,1)</f>
        <v>1</v>
      </c>
      <c r="BW173" s="166">
        <f>IF(AND(ISBLANK(AB173),$AY173=1,BW$510=1,$D173&lt;&gt;служ!$AF$3),0,1)</f>
        <v>1</v>
      </c>
      <c r="BX173" s="166">
        <f>IF(AND(ISBLANK(AC173),$AY173=1,BX$510=1,$D173&lt;&gt;служ!$AF$3),0,1)</f>
        <v>1</v>
      </c>
      <c r="BY173" s="166">
        <f>IF(AND(ISBLANK(AD173),$AY173=1,BY$510=1,$D173&lt;&gt;служ!$AF$3),0,1)</f>
        <v>1</v>
      </c>
      <c r="BZ173" s="166">
        <f>IF(AND(ISBLANK(AE173),$AY173=1,BZ$510=1,$D173&lt;&gt;служ!$AF$3),0,1)</f>
        <v>1</v>
      </c>
      <c r="CA173" s="166">
        <f>IF(AND(ISBLANK(AF173),$AY173=1,CA$510=1,$D173&lt;&gt;служ!$AF$3),0,1)</f>
        <v>1</v>
      </c>
      <c r="CB173" s="166">
        <f>IF(AND(ISBLANK(AG173),$AY173=1,CB$510=1,$D173&lt;&gt;служ!$AF$3),0,1)</f>
        <v>1</v>
      </c>
      <c r="CC173" s="166">
        <f>IF(AND(ISBLANK(AH173),$AY173=1,CC$510=1,$D173&lt;&gt;служ!$AF$3),0,1)</f>
        <v>1</v>
      </c>
      <c r="CD173" s="166">
        <f>IF(AND(ISBLANK(AI173),$AY173=1,CD$510=1,$D173&lt;&gt;служ!$AF$3),0,1)</f>
        <v>1</v>
      </c>
      <c r="CE173" s="166">
        <f>IF(AND(ISBLANK(AJ173),$AY173=1,CE$510=1,$D173&lt;&gt;служ!$AF$3),0,1)</f>
        <v>1</v>
      </c>
      <c r="CF173" s="166">
        <f>IF(AND(ISBLANK(AK173),$AY173=1,CF$510=1,$D173&lt;&gt;служ!$AF$3),0,1)</f>
        <v>1</v>
      </c>
      <c r="CG173" s="166">
        <f>IF(AND(ISBLANK(AL173),$AY173=1,CG$510=1,$D173&lt;&gt;служ!$AF$3),0,1)</f>
        <v>1</v>
      </c>
      <c r="CH173" s="166">
        <f>IF(AND(ISBLANK(AM173),$AY173=1,CH$510=1,$D173&lt;&gt;служ!$AF$3),0,1)</f>
        <v>1</v>
      </c>
      <c r="CI173" s="166">
        <f>IF(AND(ISBLANK(AN173),$AY173=1,CI$510=1,$D173&lt;&gt;служ!$AF$3),0,1)</f>
        <v>1</v>
      </c>
      <c r="CJ173" s="166">
        <f>IF(AND(ISBLANK(AO173),$AY173=1,CJ$510=1,$D173&lt;&gt;служ!$AF$3),0,1)</f>
        <v>1</v>
      </c>
      <c r="CK173" s="166">
        <f>IF(AND(ISBLANK(AP173),$AY173=1,CK$510=1,$D173&lt;&gt;служ!$AF$3),0,1)</f>
        <v>1</v>
      </c>
      <c r="CL173" s="166">
        <f>IF(AND(ISBLANK(AQ173),$AY173=1,CL$510=1,$D173&lt;&gt;служ!$AF$3),0,1)</f>
        <v>1</v>
      </c>
      <c r="CM173" s="166">
        <f>IF(AND(ISBLANK(AR173),$AY173=1,CM$510=1,$D173&lt;&gt;служ!$AF$3),0,1)</f>
        <v>1</v>
      </c>
      <c r="CN173" s="166">
        <f>IF(AND(ISBLANK(AS173),$AY173=1,CN$510=1,$D173&lt;&gt;служ!$AF$3),0,1)</f>
        <v>1</v>
      </c>
      <c r="CO173" s="166">
        <f>IF(AND(ISBLANK(AT173),$AY173=1,CO$510=1,$D173&lt;&gt;служ!$AF$3),0,1)</f>
        <v>1</v>
      </c>
      <c r="CP173" s="2">
        <f t="shared" si="38"/>
        <v>0</v>
      </c>
      <c r="CQ173" s="2">
        <v>1</v>
      </c>
      <c r="CR173" s="161"/>
      <c r="CS173" s="161"/>
      <c r="CT173" s="161"/>
      <c r="CU173" s="167" t="str">
        <f t="shared" si="29"/>
        <v/>
      </c>
      <c r="CV173" s="28">
        <f t="shared" si="30"/>
        <v>1</v>
      </c>
      <c r="CW173" s="28">
        <f t="shared" si="31"/>
        <v>1</v>
      </c>
      <c r="CX173" s="28">
        <f t="shared" si="32"/>
        <v>1</v>
      </c>
      <c r="CY173" s="20">
        <f t="shared" si="33"/>
        <v>1</v>
      </c>
      <c r="CZ173" s="20">
        <f t="shared" si="34"/>
        <v>1</v>
      </c>
    </row>
    <row r="174" spans="2:104" s="20" customFormat="1">
      <c r="B174" s="107">
        <v>165</v>
      </c>
      <c r="C174" s="25">
        <v>6165</v>
      </c>
      <c r="D174" s="108"/>
      <c r="E174" s="168"/>
      <c r="F174" s="169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3">
        <f>IF(AND(AY174=0,(COUNTIF(D174:AT174,"*")+COUNTIF(D174:AT174,"&lt;9")+COUNTIF(CR174:CT174,"*")+COUNTIF(CR174:CT174,"&lt;9")-COUNTIF(D174,служ!$AF$3))&gt;0),0,1)</f>
        <v>1</v>
      </c>
      <c r="AV174" s="163">
        <f t="shared" si="35"/>
        <v>1</v>
      </c>
      <c r="AW174" s="163">
        <f t="shared" si="36"/>
        <v>0</v>
      </c>
      <c r="AX174" s="164">
        <f>IF(OR(F174="",F174=служ!$AF$3),0,1)</f>
        <v>0</v>
      </c>
      <c r="AY174" s="164">
        <f>IF(OR(D174="",D174=служ!$AF$3),0,1)</f>
        <v>0</v>
      </c>
      <c r="AZ174" s="165">
        <f t="shared" si="37"/>
        <v>1</v>
      </c>
      <c r="BA174" s="166">
        <f t="shared" si="28"/>
        <v>1</v>
      </c>
      <c r="BB174" s="166">
        <f>IF(AND(ISBLANK(G174),$AY174=1,BB$510=1,$D174&lt;&gt;служ!$AF$3),0,1)</f>
        <v>1</v>
      </c>
      <c r="BC174" s="166">
        <f>IF(AND(ISBLANK(H174),$AY174=1,BC$510=1,$D174&lt;&gt;служ!$AF$3),0,1)</f>
        <v>1</v>
      </c>
      <c r="BD174" s="166">
        <f>IF(AND(ISBLANK(I174),$AY174=1,BD$510=1,$D174&lt;&gt;служ!$AF$3),0,1)</f>
        <v>1</v>
      </c>
      <c r="BE174" s="166">
        <f>IF(AND(ISBLANK(J174),$AY174=1,BE$510=1,$D174&lt;&gt;служ!$AF$3),0,1)</f>
        <v>1</v>
      </c>
      <c r="BF174" s="166">
        <f>IF(AND(ISBLANK(K174),$AY174=1,BF$510=1,$D174&lt;&gt;служ!$AF$3,J174&lt;&gt;"X"),0,1)</f>
        <v>1</v>
      </c>
      <c r="BG174" s="166">
        <f>IF(AND(ISBLANK(L174),$AY174=1,BG$510=1,$D174&lt;&gt;служ!$AF$3),0,1)</f>
        <v>1</v>
      </c>
      <c r="BH174" s="166">
        <f>IF(AND(ISBLANK(M174),$AY174=1,BH$510=1,$D174&lt;&gt;служ!$AF$3,L174&lt;&gt;"X"),0,1)</f>
        <v>1</v>
      </c>
      <c r="BI174" s="166">
        <f>IF(AND(ISBLANK(N174),$AY174=1,BI$510=1,$D174&lt;&gt;служ!$AF$3),0,1)</f>
        <v>1</v>
      </c>
      <c r="BJ174" s="166">
        <f>IF(AND(ISBLANK(O174),$AY174=1,BJ$510=1,$D174&lt;&gt;служ!$AF$3),0,1)</f>
        <v>1</v>
      </c>
      <c r="BK174" s="166">
        <f>IF(AND(ISBLANK(P174),$AY174=1,BK$510=1,$D174&lt;&gt;служ!$AF$3,OR(N174&lt;&gt;"X",O174&lt;&gt;"X")),0,1)</f>
        <v>1</v>
      </c>
      <c r="BL174" s="166">
        <f>IF(AND(ISBLANK(Q174),$AY174=1,BL$510=1,$D174&lt;&gt;служ!$AF$3),0,1)</f>
        <v>1</v>
      </c>
      <c r="BM174" s="166">
        <f>IF(AND(ISBLANK(R174),$AY174=1,BM$510=1,$D174&lt;&gt;служ!$AF$3,Q174&lt;&gt;"X"),0,1)</f>
        <v>1</v>
      </c>
      <c r="BN174" s="166">
        <f>IF(AND(ISBLANK(S174),$AY174=1,BN$510=1,$D174&lt;&gt;служ!$AF$3),0,1)</f>
        <v>1</v>
      </c>
      <c r="BO174" s="166">
        <f>IF(AND(ISBLANK(T174),$AY174=1,BO$510=1,$D174&lt;&gt;служ!$AF$3),0,1)</f>
        <v>1</v>
      </c>
      <c r="BP174" s="166">
        <f>IF(AND(ISBLANK(U174),$AY174=1,BP$510=1,$D174&lt;&gt;служ!$AF$3,T174&lt;&gt;"X"),0,1)</f>
        <v>1</v>
      </c>
      <c r="BQ174" s="166">
        <f>IF(AND(ISBLANK(V174),$AY174=1,BQ$510=1,$D174&lt;&gt;служ!$AF$3),0,1)</f>
        <v>1</v>
      </c>
      <c r="BR174" s="166">
        <f>IF(AND(ISBLANK(W174),$AY174=1,BR$510=1,$D174&lt;&gt;служ!$AF$3),0,1)</f>
        <v>1</v>
      </c>
      <c r="BS174" s="166">
        <f>IF(AND(ISBLANK(X174),$AY174=1,BS$510=1,$D174&lt;&gt;служ!$AF$3),0,1)</f>
        <v>1</v>
      </c>
      <c r="BT174" s="166">
        <f>IF(AND(ISBLANK(Y174),$AY174=1,BT$510=1,$D174&lt;&gt;служ!$AF$3),0,1)</f>
        <v>1</v>
      </c>
      <c r="BU174" s="166">
        <f>IF(AND(ISBLANK(Z174),$AY174=1,BU$510=1,$D174&lt;&gt;служ!$AF$3),0,1)</f>
        <v>1</v>
      </c>
      <c r="BV174" s="166">
        <f>IF(AND(ISBLANK(AA174),$AY174=1,BV$510=1,$D174&lt;&gt;служ!$AF$3),0,1)</f>
        <v>1</v>
      </c>
      <c r="BW174" s="166">
        <f>IF(AND(ISBLANK(AB174),$AY174=1,BW$510=1,$D174&lt;&gt;служ!$AF$3),0,1)</f>
        <v>1</v>
      </c>
      <c r="BX174" s="166">
        <f>IF(AND(ISBLANK(AC174),$AY174=1,BX$510=1,$D174&lt;&gt;служ!$AF$3),0,1)</f>
        <v>1</v>
      </c>
      <c r="BY174" s="166">
        <f>IF(AND(ISBLANK(AD174),$AY174=1,BY$510=1,$D174&lt;&gt;служ!$AF$3),0,1)</f>
        <v>1</v>
      </c>
      <c r="BZ174" s="166">
        <f>IF(AND(ISBLANK(AE174),$AY174=1,BZ$510=1,$D174&lt;&gt;служ!$AF$3),0,1)</f>
        <v>1</v>
      </c>
      <c r="CA174" s="166">
        <f>IF(AND(ISBLANK(AF174),$AY174=1,CA$510=1,$D174&lt;&gt;служ!$AF$3),0,1)</f>
        <v>1</v>
      </c>
      <c r="CB174" s="166">
        <f>IF(AND(ISBLANK(AG174),$AY174=1,CB$510=1,$D174&lt;&gt;служ!$AF$3),0,1)</f>
        <v>1</v>
      </c>
      <c r="CC174" s="166">
        <f>IF(AND(ISBLANK(AH174),$AY174=1,CC$510=1,$D174&lt;&gt;служ!$AF$3),0,1)</f>
        <v>1</v>
      </c>
      <c r="CD174" s="166">
        <f>IF(AND(ISBLANK(AI174),$AY174=1,CD$510=1,$D174&lt;&gt;служ!$AF$3),0,1)</f>
        <v>1</v>
      </c>
      <c r="CE174" s="166">
        <f>IF(AND(ISBLANK(AJ174),$AY174=1,CE$510=1,$D174&lt;&gt;служ!$AF$3),0,1)</f>
        <v>1</v>
      </c>
      <c r="CF174" s="166">
        <f>IF(AND(ISBLANK(AK174),$AY174=1,CF$510=1,$D174&lt;&gt;служ!$AF$3),0,1)</f>
        <v>1</v>
      </c>
      <c r="CG174" s="166">
        <f>IF(AND(ISBLANK(AL174),$AY174=1,CG$510=1,$D174&lt;&gt;служ!$AF$3),0,1)</f>
        <v>1</v>
      </c>
      <c r="CH174" s="166">
        <f>IF(AND(ISBLANK(AM174),$AY174=1,CH$510=1,$D174&lt;&gt;служ!$AF$3),0,1)</f>
        <v>1</v>
      </c>
      <c r="CI174" s="166">
        <f>IF(AND(ISBLANK(AN174),$AY174=1,CI$510=1,$D174&lt;&gt;служ!$AF$3),0,1)</f>
        <v>1</v>
      </c>
      <c r="CJ174" s="166">
        <f>IF(AND(ISBLANK(AO174),$AY174=1,CJ$510=1,$D174&lt;&gt;служ!$AF$3),0,1)</f>
        <v>1</v>
      </c>
      <c r="CK174" s="166">
        <f>IF(AND(ISBLANK(AP174),$AY174=1,CK$510=1,$D174&lt;&gt;служ!$AF$3),0,1)</f>
        <v>1</v>
      </c>
      <c r="CL174" s="166">
        <f>IF(AND(ISBLANK(AQ174),$AY174=1,CL$510=1,$D174&lt;&gt;служ!$AF$3),0,1)</f>
        <v>1</v>
      </c>
      <c r="CM174" s="166">
        <f>IF(AND(ISBLANK(AR174),$AY174=1,CM$510=1,$D174&lt;&gt;служ!$AF$3),0,1)</f>
        <v>1</v>
      </c>
      <c r="CN174" s="166">
        <f>IF(AND(ISBLANK(AS174),$AY174=1,CN$510=1,$D174&lt;&gt;служ!$AF$3),0,1)</f>
        <v>1</v>
      </c>
      <c r="CO174" s="166">
        <f>IF(AND(ISBLANK(AT174),$AY174=1,CO$510=1,$D174&lt;&gt;служ!$AF$3),0,1)</f>
        <v>1</v>
      </c>
      <c r="CP174" s="2">
        <f t="shared" si="38"/>
        <v>0</v>
      </c>
      <c r="CQ174" s="2">
        <v>1</v>
      </c>
      <c r="CR174" s="161"/>
      <c r="CS174" s="161"/>
      <c r="CT174" s="161"/>
      <c r="CU174" s="167" t="str">
        <f t="shared" si="29"/>
        <v/>
      </c>
      <c r="CV174" s="28">
        <f t="shared" si="30"/>
        <v>1</v>
      </c>
      <c r="CW174" s="28">
        <f t="shared" si="31"/>
        <v>1</v>
      </c>
      <c r="CX174" s="28">
        <f t="shared" si="32"/>
        <v>1</v>
      </c>
      <c r="CY174" s="20">
        <f t="shared" si="33"/>
        <v>1</v>
      </c>
      <c r="CZ174" s="20">
        <f t="shared" si="34"/>
        <v>1</v>
      </c>
    </row>
    <row r="175" spans="2:104" s="20" customFormat="1">
      <c r="B175" s="107">
        <v>166</v>
      </c>
      <c r="C175" s="25">
        <v>6166</v>
      </c>
      <c r="D175" s="108"/>
      <c r="E175" s="168"/>
      <c r="F175" s="169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3">
        <f>IF(AND(AY175=0,(COUNTIF(D175:AT175,"*")+COUNTIF(D175:AT175,"&lt;9")+COUNTIF(CR175:CT175,"*")+COUNTIF(CR175:CT175,"&lt;9")-COUNTIF(D175,служ!$AF$3))&gt;0),0,1)</f>
        <v>1</v>
      </c>
      <c r="AV175" s="163">
        <f t="shared" si="35"/>
        <v>1</v>
      </c>
      <c r="AW175" s="163">
        <f t="shared" si="36"/>
        <v>0</v>
      </c>
      <c r="AX175" s="164">
        <f>IF(OR(F175="",F175=служ!$AF$3),0,1)</f>
        <v>0</v>
      </c>
      <c r="AY175" s="164">
        <f>IF(OR(D175="",D175=служ!$AF$3),0,1)</f>
        <v>0</v>
      </c>
      <c r="AZ175" s="165">
        <f t="shared" si="37"/>
        <v>1</v>
      </c>
      <c r="BA175" s="166">
        <f t="shared" si="28"/>
        <v>1</v>
      </c>
      <c r="BB175" s="166">
        <f>IF(AND(ISBLANK(G175),$AY175=1,BB$510=1,$D175&lt;&gt;служ!$AF$3),0,1)</f>
        <v>1</v>
      </c>
      <c r="BC175" s="166">
        <f>IF(AND(ISBLANK(H175),$AY175=1,BC$510=1,$D175&lt;&gt;служ!$AF$3),0,1)</f>
        <v>1</v>
      </c>
      <c r="BD175" s="166">
        <f>IF(AND(ISBLANK(I175),$AY175=1,BD$510=1,$D175&lt;&gt;служ!$AF$3),0,1)</f>
        <v>1</v>
      </c>
      <c r="BE175" s="166">
        <f>IF(AND(ISBLANK(J175),$AY175=1,BE$510=1,$D175&lt;&gt;служ!$AF$3),0,1)</f>
        <v>1</v>
      </c>
      <c r="BF175" s="166">
        <f>IF(AND(ISBLANK(K175),$AY175=1,BF$510=1,$D175&lt;&gt;служ!$AF$3,J175&lt;&gt;"X"),0,1)</f>
        <v>1</v>
      </c>
      <c r="BG175" s="166">
        <f>IF(AND(ISBLANK(L175),$AY175=1,BG$510=1,$D175&lt;&gt;служ!$AF$3),0,1)</f>
        <v>1</v>
      </c>
      <c r="BH175" s="166">
        <f>IF(AND(ISBLANK(M175),$AY175=1,BH$510=1,$D175&lt;&gt;служ!$AF$3,L175&lt;&gt;"X"),0,1)</f>
        <v>1</v>
      </c>
      <c r="BI175" s="166">
        <f>IF(AND(ISBLANK(N175),$AY175=1,BI$510=1,$D175&lt;&gt;служ!$AF$3),0,1)</f>
        <v>1</v>
      </c>
      <c r="BJ175" s="166">
        <f>IF(AND(ISBLANK(O175),$AY175=1,BJ$510=1,$D175&lt;&gt;служ!$AF$3),0,1)</f>
        <v>1</v>
      </c>
      <c r="BK175" s="166">
        <f>IF(AND(ISBLANK(P175),$AY175=1,BK$510=1,$D175&lt;&gt;служ!$AF$3,OR(N175&lt;&gt;"X",O175&lt;&gt;"X")),0,1)</f>
        <v>1</v>
      </c>
      <c r="BL175" s="166">
        <f>IF(AND(ISBLANK(Q175),$AY175=1,BL$510=1,$D175&lt;&gt;служ!$AF$3),0,1)</f>
        <v>1</v>
      </c>
      <c r="BM175" s="166">
        <f>IF(AND(ISBLANK(R175),$AY175=1,BM$510=1,$D175&lt;&gt;служ!$AF$3,Q175&lt;&gt;"X"),0,1)</f>
        <v>1</v>
      </c>
      <c r="BN175" s="166">
        <f>IF(AND(ISBLANK(S175),$AY175=1,BN$510=1,$D175&lt;&gt;служ!$AF$3),0,1)</f>
        <v>1</v>
      </c>
      <c r="BO175" s="166">
        <f>IF(AND(ISBLANK(T175),$AY175=1,BO$510=1,$D175&lt;&gt;служ!$AF$3),0,1)</f>
        <v>1</v>
      </c>
      <c r="BP175" s="166">
        <f>IF(AND(ISBLANK(U175),$AY175=1,BP$510=1,$D175&lt;&gt;служ!$AF$3,T175&lt;&gt;"X"),0,1)</f>
        <v>1</v>
      </c>
      <c r="BQ175" s="166">
        <f>IF(AND(ISBLANK(V175),$AY175=1,BQ$510=1,$D175&lt;&gt;служ!$AF$3),0,1)</f>
        <v>1</v>
      </c>
      <c r="BR175" s="166">
        <f>IF(AND(ISBLANK(W175),$AY175=1,BR$510=1,$D175&lt;&gt;служ!$AF$3),0,1)</f>
        <v>1</v>
      </c>
      <c r="BS175" s="166">
        <f>IF(AND(ISBLANK(X175),$AY175=1,BS$510=1,$D175&lt;&gt;служ!$AF$3),0,1)</f>
        <v>1</v>
      </c>
      <c r="BT175" s="166">
        <f>IF(AND(ISBLANK(Y175),$AY175=1,BT$510=1,$D175&lt;&gt;служ!$AF$3),0,1)</f>
        <v>1</v>
      </c>
      <c r="BU175" s="166">
        <f>IF(AND(ISBLANK(Z175),$AY175=1,BU$510=1,$D175&lt;&gt;служ!$AF$3),0,1)</f>
        <v>1</v>
      </c>
      <c r="BV175" s="166">
        <f>IF(AND(ISBLANK(AA175),$AY175=1,BV$510=1,$D175&lt;&gt;служ!$AF$3),0,1)</f>
        <v>1</v>
      </c>
      <c r="BW175" s="166">
        <f>IF(AND(ISBLANK(AB175),$AY175=1,BW$510=1,$D175&lt;&gt;служ!$AF$3),0,1)</f>
        <v>1</v>
      </c>
      <c r="BX175" s="166">
        <f>IF(AND(ISBLANK(AC175),$AY175=1,BX$510=1,$D175&lt;&gt;служ!$AF$3),0,1)</f>
        <v>1</v>
      </c>
      <c r="BY175" s="166">
        <f>IF(AND(ISBLANK(AD175),$AY175=1,BY$510=1,$D175&lt;&gt;служ!$AF$3),0,1)</f>
        <v>1</v>
      </c>
      <c r="BZ175" s="166">
        <f>IF(AND(ISBLANK(AE175),$AY175=1,BZ$510=1,$D175&lt;&gt;служ!$AF$3),0,1)</f>
        <v>1</v>
      </c>
      <c r="CA175" s="166">
        <f>IF(AND(ISBLANK(AF175),$AY175=1,CA$510=1,$D175&lt;&gt;служ!$AF$3),0,1)</f>
        <v>1</v>
      </c>
      <c r="CB175" s="166">
        <f>IF(AND(ISBLANK(AG175),$AY175=1,CB$510=1,$D175&lt;&gt;служ!$AF$3),0,1)</f>
        <v>1</v>
      </c>
      <c r="CC175" s="166">
        <f>IF(AND(ISBLANK(AH175),$AY175=1,CC$510=1,$D175&lt;&gt;служ!$AF$3),0,1)</f>
        <v>1</v>
      </c>
      <c r="CD175" s="166">
        <f>IF(AND(ISBLANK(AI175),$AY175=1,CD$510=1,$D175&lt;&gt;служ!$AF$3),0,1)</f>
        <v>1</v>
      </c>
      <c r="CE175" s="166">
        <f>IF(AND(ISBLANK(AJ175),$AY175=1,CE$510=1,$D175&lt;&gt;служ!$AF$3),0,1)</f>
        <v>1</v>
      </c>
      <c r="CF175" s="166">
        <f>IF(AND(ISBLANK(AK175),$AY175=1,CF$510=1,$D175&lt;&gt;служ!$AF$3),0,1)</f>
        <v>1</v>
      </c>
      <c r="CG175" s="166">
        <f>IF(AND(ISBLANK(AL175),$AY175=1,CG$510=1,$D175&lt;&gt;служ!$AF$3),0,1)</f>
        <v>1</v>
      </c>
      <c r="CH175" s="166">
        <f>IF(AND(ISBLANK(AM175),$AY175=1,CH$510=1,$D175&lt;&gt;служ!$AF$3),0,1)</f>
        <v>1</v>
      </c>
      <c r="CI175" s="166">
        <f>IF(AND(ISBLANK(AN175),$AY175=1,CI$510=1,$D175&lt;&gt;служ!$AF$3),0,1)</f>
        <v>1</v>
      </c>
      <c r="CJ175" s="166">
        <f>IF(AND(ISBLANK(AO175),$AY175=1,CJ$510=1,$D175&lt;&gt;служ!$AF$3),0,1)</f>
        <v>1</v>
      </c>
      <c r="CK175" s="166">
        <f>IF(AND(ISBLANK(AP175),$AY175=1,CK$510=1,$D175&lt;&gt;служ!$AF$3),0,1)</f>
        <v>1</v>
      </c>
      <c r="CL175" s="166">
        <f>IF(AND(ISBLANK(AQ175),$AY175=1,CL$510=1,$D175&lt;&gt;служ!$AF$3),0,1)</f>
        <v>1</v>
      </c>
      <c r="CM175" s="166">
        <f>IF(AND(ISBLANK(AR175),$AY175=1,CM$510=1,$D175&lt;&gt;служ!$AF$3),0,1)</f>
        <v>1</v>
      </c>
      <c r="CN175" s="166">
        <f>IF(AND(ISBLANK(AS175),$AY175=1,CN$510=1,$D175&lt;&gt;служ!$AF$3),0,1)</f>
        <v>1</v>
      </c>
      <c r="CO175" s="166">
        <f>IF(AND(ISBLANK(AT175),$AY175=1,CO$510=1,$D175&lt;&gt;служ!$AF$3),0,1)</f>
        <v>1</v>
      </c>
      <c r="CP175" s="2">
        <f t="shared" si="38"/>
        <v>0</v>
      </c>
      <c r="CQ175" s="2">
        <v>1</v>
      </c>
      <c r="CR175" s="161"/>
      <c r="CS175" s="161"/>
      <c r="CT175" s="161"/>
      <c r="CU175" s="167" t="str">
        <f t="shared" si="29"/>
        <v/>
      </c>
      <c r="CV175" s="28">
        <f t="shared" si="30"/>
        <v>1</v>
      </c>
      <c r="CW175" s="28">
        <f t="shared" si="31"/>
        <v>1</v>
      </c>
      <c r="CX175" s="28">
        <f t="shared" si="32"/>
        <v>1</v>
      </c>
      <c r="CY175" s="20">
        <f t="shared" si="33"/>
        <v>1</v>
      </c>
      <c r="CZ175" s="20">
        <f t="shared" si="34"/>
        <v>1</v>
      </c>
    </row>
    <row r="176" spans="2:104" s="20" customFormat="1">
      <c r="B176" s="107">
        <v>167</v>
      </c>
      <c r="C176" s="25">
        <v>6167</v>
      </c>
      <c r="D176" s="108"/>
      <c r="E176" s="168"/>
      <c r="F176" s="169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  <c r="AU176" s="163">
        <f>IF(AND(AY176=0,(COUNTIF(D176:AT176,"*")+COUNTIF(D176:AT176,"&lt;9")+COUNTIF(CR176:CT176,"*")+COUNTIF(CR176:CT176,"&lt;9")-COUNTIF(D176,служ!$AF$3))&gt;0),0,1)</f>
        <v>1</v>
      </c>
      <c r="AV176" s="163">
        <f t="shared" si="35"/>
        <v>1</v>
      </c>
      <c r="AW176" s="163">
        <f t="shared" si="36"/>
        <v>0</v>
      </c>
      <c r="AX176" s="164">
        <f>IF(OR(F176="",F176=служ!$AF$3),0,1)</f>
        <v>0</v>
      </c>
      <c r="AY176" s="164">
        <f>IF(OR(D176="",D176=служ!$AF$3),0,1)</f>
        <v>0</v>
      </c>
      <c r="AZ176" s="165">
        <f t="shared" si="37"/>
        <v>1</v>
      </c>
      <c r="BA176" s="166">
        <f t="shared" si="28"/>
        <v>1</v>
      </c>
      <c r="BB176" s="166">
        <f>IF(AND(ISBLANK(G176),$AY176=1,BB$510=1,$D176&lt;&gt;служ!$AF$3),0,1)</f>
        <v>1</v>
      </c>
      <c r="BC176" s="166">
        <f>IF(AND(ISBLANK(H176),$AY176=1,BC$510=1,$D176&lt;&gt;служ!$AF$3),0,1)</f>
        <v>1</v>
      </c>
      <c r="BD176" s="166">
        <f>IF(AND(ISBLANK(I176),$AY176=1,BD$510=1,$D176&lt;&gt;служ!$AF$3),0,1)</f>
        <v>1</v>
      </c>
      <c r="BE176" s="166">
        <f>IF(AND(ISBLANK(J176),$AY176=1,BE$510=1,$D176&lt;&gt;служ!$AF$3),0,1)</f>
        <v>1</v>
      </c>
      <c r="BF176" s="166">
        <f>IF(AND(ISBLANK(K176),$AY176=1,BF$510=1,$D176&lt;&gt;служ!$AF$3,J176&lt;&gt;"X"),0,1)</f>
        <v>1</v>
      </c>
      <c r="BG176" s="166">
        <f>IF(AND(ISBLANK(L176),$AY176=1,BG$510=1,$D176&lt;&gt;служ!$AF$3),0,1)</f>
        <v>1</v>
      </c>
      <c r="BH176" s="166">
        <f>IF(AND(ISBLANK(M176),$AY176=1,BH$510=1,$D176&lt;&gt;служ!$AF$3,L176&lt;&gt;"X"),0,1)</f>
        <v>1</v>
      </c>
      <c r="BI176" s="166">
        <f>IF(AND(ISBLANK(N176),$AY176=1,BI$510=1,$D176&lt;&gt;служ!$AF$3),0,1)</f>
        <v>1</v>
      </c>
      <c r="BJ176" s="166">
        <f>IF(AND(ISBLANK(O176),$AY176=1,BJ$510=1,$D176&lt;&gt;служ!$AF$3),0,1)</f>
        <v>1</v>
      </c>
      <c r="BK176" s="166">
        <f>IF(AND(ISBLANK(P176),$AY176=1,BK$510=1,$D176&lt;&gt;служ!$AF$3,OR(N176&lt;&gt;"X",O176&lt;&gt;"X")),0,1)</f>
        <v>1</v>
      </c>
      <c r="BL176" s="166">
        <f>IF(AND(ISBLANK(Q176),$AY176=1,BL$510=1,$D176&lt;&gt;служ!$AF$3),0,1)</f>
        <v>1</v>
      </c>
      <c r="BM176" s="166">
        <f>IF(AND(ISBLANK(R176),$AY176=1,BM$510=1,$D176&lt;&gt;служ!$AF$3,Q176&lt;&gt;"X"),0,1)</f>
        <v>1</v>
      </c>
      <c r="BN176" s="166">
        <f>IF(AND(ISBLANK(S176),$AY176=1,BN$510=1,$D176&lt;&gt;служ!$AF$3),0,1)</f>
        <v>1</v>
      </c>
      <c r="BO176" s="166">
        <f>IF(AND(ISBLANK(T176),$AY176=1,BO$510=1,$D176&lt;&gt;служ!$AF$3),0,1)</f>
        <v>1</v>
      </c>
      <c r="BP176" s="166">
        <f>IF(AND(ISBLANK(U176),$AY176=1,BP$510=1,$D176&lt;&gt;служ!$AF$3,T176&lt;&gt;"X"),0,1)</f>
        <v>1</v>
      </c>
      <c r="BQ176" s="166">
        <f>IF(AND(ISBLANK(V176),$AY176=1,BQ$510=1,$D176&lt;&gt;служ!$AF$3),0,1)</f>
        <v>1</v>
      </c>
      <c r="BR176" s="166">
        <f>IF(AND(ISBLANK(W176),$AY176=1,BR$510=1,$D176&lt;&gt;служ!$AF$3),0,1)</f>
        <v>1</v>
      </c>
      <c r="BS176" s="166">
        <f>IF(AND(ISBLANK(X176),$AY176=1,BS$510=1,$D176&lt;&gt;служ!$AF$3),0,1)</f>
        <v>1</v>
      </c>
      <c r="BT176" s="166">
        <f>IF(AND(ISBLANK(Y176),$AY176=1,BT$510=1,$D176&lt;&gt;служ!$AF$3),0,1)</f>
        <v>1</v>
      </c>
      <c r="BU176" s="166">
        <f>IF(AND(ISBLANK(Z176),$AY176=1,BU$510=1,$D176&lt;&gt;служ!$AF$3),0,1)</f>
        <v>1</v>
      </c>
      <c r="BV176" s="166">
        <f>IF(AND(ISBLANK(AA176),$AY176=1,BV$510=1,$D176&lt;&gt;служ!$AF$3),0,1)</f>
        <v>1</v>
      </c>
      <c r="BW176" s="166">
        <f>IF(AND(ISBLANK(AB176),$AY176=1,BW$510=1,$D176&lt;&gt;служ!$AF$3),0,1)</f>
        <v>1</v>
      </c>
      <c r="BX176" s="166">
        <f>IF(AND(ISBLANK(AC176),$AY176=1,BX$510=1,$D176&lt;&gt;служ!$AF$3),0,1)</f>
        <v>1</v>
      </c>
      <c r="BY176" s="166">
        <f>IF(AND(ISBLANK(AD176),$AY176=1,BY$510=1,$D176&lt;&gt;служ!$AF$3),0,1)</f>
        <v>1</v>
      </c>
      <c r="BZ176" s="166">
        <f>IF(AND(ISBLANK(AE176),$AY176=1,BZ$510=1,$D176&lt;&gt;служ!$AF$3),0,1)</f>
        <v>1</v>
      </c>
      <c r="CA176" s="166">
        <f>IF(AND(ISBLANK(AF176),$AY176=1,CA$510=1,$D176&lt;&gt;служ!$AF$3),0,1)</f>
        <v>1</v>
      </c>
      <c r="CB176" s="166">
        <f>IF(AND(ISBLANK(AG176),$AY176=1,CB$510=1,$D176&lt;&gt;служ!$AF$3),0,1)</f>
        <v>1</v>
      </c>
      <c r="CC176" s="166">
        <f>IF(AND(ISBLANK(AH176),$AY176=1,CC$510=1,$D176&lt;&gt;служ!$AF$3),0,1)</f>
        <v>1</v>
      </c>
      <c r="CD176" s="166">
        <f>IF(AND(ISBLANK(AI176),$AY176=1,CD$510=1,$D176&lt;&gt;служ!$AF$3),0,1)</f>
        <v>1</v>
      </c>
      <c r="CE176" s="166">
        <f>IF(AND(ISBLANK(AJ176),$AY176=1,CE$510=1,$D176&lt;&gt;служ!$AF$3),0,1)</f>
        <v>1</v>
      </c>
      <c r="CF176" s="166">
        <f>IF(AND(ISBLANK(AK176),$AY176=1,CF$510=1,$D176&lt;&gt;служ!$AF$3),0,1)</f>
        <v>1</v>
      </c>
      <c r="CG176" s="166">
        <f>IF(AND(ISBLANK(AL176),$AY176=1,CG$510=1,$D176&lt;&gt;служ!$AF$3),0,1)</f>
        <v>1</v>
      </c>
      <c r="CH176" s="166">
        <f>IF(AND(ISBLANK(AM176),$AY176=1,CH$510=1,$D176&lt;&gt;служ!$AF$3),0,1)</f>
        <v>1</v>
      </c>
      <c r="CI176" s="166">
        <f>IF(AND(ISBLANK(AN176),$AY176=1,CI$510=1,$D176&lt;&gt;служ!$AF$3),0,1)</f>
        <v>1</v>
      </c>
      <c r="CJ176" s="166">
        <f>IF(AND(ISBLANK(AO176),$AY176=1,CJ$510=1,$D176&lt;&gt;служ!$AF$3),0,1)</f>
        <v>1</v>
      </c>
      <c r="CK176" s="166">
        <f>IF(AND(ISBLANK(AP176),$AY176=1,CK$510=1,$D176&lt;&gt;служ!$AF$3),0,1)</f>
        <v>1</v>
      </c>
      <c r="CL176" s="166">
        <f>IF(AND(ISBLANK(AQ176),$AY176=1,CL$510=1,$D176&lt;&gt;служ!$AF$3),0,1)</f>
        <v>1</v>
      </c>
      <c r="CM176" s="166">
        <f>IF(AND(ISBLANK(AR176),$AY176=1,CM$510=1,$D176&lt;&gt;служ!$AF$3),0,1)</f>
        <v>1</v>
      </c>
      <c r="CN176" s="166">
        <f>IF(AND(ISBLANK(AS176),$AY176=1,CN$510=1,$D176&lt;&gt;служ!$AF$3),0,1)</f>
        <v>1</v>
      </c>
      <c r="CO176" s="166">
        <f>IF(AND(ISBLANK(AT176),$AY176=1,CO$510=1,$D176&lt;&gt;служ!$AF$3),0,1)</f>
        <v>1</v>
      </c>
      <c r="CP176" s="2">
        <f t="shared" si="38"/>
        <v>0</v>
      </c>
      <c r="CQ176" s="2">
        <v>1</v>
      </c>
      <c r="CR176" s="161"/>
      <c r="CS176" s="161"/>
      <c r="CT176" s="161"/>
      <c r="CU176" s="167" t="str">
        <f t="shared" si="29"/>
        <v/>
      </c>
      <c r="CV176" s="28">
        <f t="shared" si="30"/>
        <v>1</v>
      </c>
      <c r="CW176" s="28">
        <f t="shared" si="31"/>
        <v>1</v>
      </c>
      <c r="CX176" s="28">
        <f t="shared" si="32"/>
        <v>1</v>
      </c>
      <c r="CY176" s="20">
        <f t="shared" si="33"/>
        <v>1</v>
      </c>
      <c r="CZ176" s="20">
        <f t="shared" si="34"/>
        <v>1</v>
      </c>
    </row>
    <row r="177" spans="2:104" s="20" customFormat="1">
      <c r="B177" s="107">
        <v>168</v>
      </c>
      <c r="C177" s="25">
        <v>6168</v>
      </c>
      <c r="D177" s="108"/>
      <c r="E177" s="168"/>
      <c r="F177" s="169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2"/>
      <c r="AU177" s="163">
        <f>IF(AND(AY177=0,(COUNTIF(D177:AT177,"*")+COUNTIF(D177:AT177,"&lt;9")+COUNTIF(CR177:CT177,"*")+COUNTIF(CR177:CT177,"&lt;9")-COUNTIF(D177,служ!$AF$3))&gt;0),0,1)</f>
        <v>1</v>
      </c>
      <c r="AV177" s="163">
        <f t="shared" si="35"/>
        <v>1</v>
      </c>
      <c r="AW177" s="163">
        <f t="shared" si="36"/>
        <v>0</v>
      </c>
      <c r="AX177" s="164">
        <f>IF(OR(F177="",F177=служ!$AF$3),0,1)</f>
        <v>0</v>
      </c>
      <c r="AY177" s="164">
        <f>IF(OR(D177="",D177=служ!$AF$3),0,1)</f>
        <v>0</v>
      </c>
      <c r="AZ177" s="165">
        <f t="shared" si="37"/>
        <v>1</v>
      </c>
      <c r="BA177" s="166">
        <f t="shared" si="28"/>
        <v>1</v>
      </c>
      <c r="BB177" s="166">
        <f>IF(AND(ISBLANK(G177),$AY177=1,BB$510=1,$D177&lt;&gt;служ!$AF$3),0,1)</f>
        <v>1</v>
      </c>
      <c r="BC177" s="166">
        <f>IF(AND(ISBLANK(H177),$AY177=1,BC$510=1,$D177&lt;&gt;служ!$AF$3),0,1)</f>
        <v>1</v>
      </c>
      <c r="BD177" s="166">
        <f>IF(AND(ISBLANK(I177),$AY177=1,BD$510=1,$D177&lt;&gt;служ!$AF$3),0,1)</f>
        <v>1</v>
      </c>
      <c r="BE177" s="166">
        <f>IF(AND(ISBLANK(J177),$AY177=1,BE$510=1,$D177&lt;&gt;служ!$AF$3),0,1)</f>
        <v>1</v>
      </c>
      <c r="BF177" s="166">
        <f>IF(AND(ISBLANK(K177),$AY177=1,BF$510=1,$D177&lt;&gt;служ!$AF$3,J177&lt;&gt;"X"),0,1)</f>
        <v>1</v>
      </c>
      <c r="BG177" s="166">
        <f>IF(AND(ISBLANK(L177),$AY177=1,BG$510=1,$D177&lt;&gt;служ!$AF$3),0,1)</f>
        <v>1</v>
      </c>
      <c r="BH177" s="166">
        <f>IF(AND(ISBLANK(M177),$AY177=1,BH$510=1,$D177&lt;&gt;служ!$AF$3,L177&lt;&gt;"X"),0,1)</f>
        <v>1</v>
      </c>
      <c r="BI177" s="166">
        <f>IF(AND(ISBLANK(N177),$AY177=1,BI$510=1,$D177&lt;&gt;служ!$AF$3),0,1)</f>
        <v>1</v>
      </c>
      <c r="BJ177" s="166">
        <f>IF(AND(ISBLANK(O177),$AY177=1,BJ$510=1,$D177&lt;&gt;служ!$AF$3),0,1)</f>
        <v>1</v>
      </c>
      <c r="BK177" s="166">
        <f>IF(AND(ISBLANK(P177),$AY177=1,BK$510=1,$D177&lt;&gt;служ!$AF$3,OR(N177&lt;&gt;"X",O177&lt;&gt;"X")),0,1)</f>
        <v>1</v>
      </c>
      <c r="BL177" s="166">
        <f>IF(AND(ISBLANK(Q177),$AY177=1,BL$510=1,$D177&lt;&gt;служ!$AF$3),0,1)</f>
        <v>1</v>
      </c>
      <c r="BM177" s="166">
        <f>IF(AND(ISBLANK(R177),$AY177=1,BM$510=1,$D177&lt;&gt;служ!$AF$3,Q177&lt;&gt;"X"),0,1)</f>
        <v>1</v>
      </c>
      <c r="BN177" s="166">
        <f>IF(AND(ISBLANK(S177),$AY177=1,BN$510=1,$D177&lt;&gt;служ!$AF$3),0,1)</f>
        <v>1</v>
      </c>
      <c r="BO177" s="166">
        <f>IF(AND(ISBLANK(T177),$AY177=1,BO$510=1,$D177&lt;&gt;служ!$AF$3),0,1)</f>
        <v>1</v>
      </c>
      <c r="BP177" s="166">
        <f>IF(AND(ISBLANK(U177),$AY177=1,BP$510=1,$D177&lt;&gt;служ!$AF$3,T177&lt;&gt;"X"),0,1)</f>
        <v>1</v>
      </c>
      <c r="BQ177" s="166">
        <f>IF(AND(ISBLANK(V177),$AY177=1,BQ$510=1,$D177&lt;&gt;служ!$AF$3),0,1)</f>
        <v>1</v>
      </c>
      <c r="BR177" s="166">
        <f>IF(AND(ISBLANK(W177),$AY177=1,BR$510=1,$D177&lt;&gt;служ!$AF$3),0,1)</f>
        <v>1</v>
      </c>
      <c r="BS177" s="166">
        <f>IF(AND(ISBLANK(X177),$AY177=1,BS$510=1,$D177&lt;&gt;служ!$AF$3),0,1)</f>
        <v>1</v>
      </c>
      <c r="BT177" s="166">
        <f>IF(AND(ISBLANK(Y177),$AY177=1,BT$510=1,$D177&lt;&gt;служ!$AF$3),0,1)</f>
        <v>1</v>
      </c>
      <c r="BU177" s="166">
        <f>IF(AND(ISBLANK(Z177),$AY177=1,BU$510=1,$D177&lt;&gt;служ!$AF$3),0,1)</f>
        <v>1</v>
      </c>
      <c r="BV177" s="166">
        <f>IF(AND(ISBLANK(AA177),$AY177=1,BV$510=1,$D177&lt;&gt;служ!$AF$3),0,1)</f>
        <v>1</v>
      </c>
      <c r="BW177" s="166">
        <f>IF(AND(ISBLANK(AB177),$AY177=1,BW$510=1,$D177&lt;&gt;служ!$AF$3),0,1)</f>
        <v>1</v>
      </c>
      <c r="BX177" s="166">
        <f>IF(AND(ISBLANK(AC177),$AY177=1,BX$510=1,$D177&lt;&gt;служ!$AF$3),0,1)</f>
        <v>1</v>
      </c>
      <c r="BY177" s="166">
        <f>IF(AND(ISBLANK(AD177),$AY177=1,BY$510=1,$D177&lt;&gt;служ!$AF$3),0,1)</f>
        <v>1</v>
      </c>
      <c r="BZ177" s="166">
        <f>IF(AND(ISBLANK(AE177),$AY177=1,BZ$510=1,$D177&lt;&gt;служ!$AF$3),0,1)</f>
        <v>1</v>
      </c>
      <c r="CA177" s="166">
        <f>IF(AND(ISBLANK(AF177),$AY177=1,CA$510=1,$D177&lt;&gt;служ!$AF$3),0,1)</f>
        <v>1</v>
      </c>
      <c r="CB177" s="166">
        <f>IF(AND(ISBLANK(AG177),$AY177=1,CB$510=1,$D177&lt;&gt;служ!$AF$3),0,1)</f>
        <v>1</v>
      </c>
      <c r="CC177" s="166">
        <f>IF(AND(ISBLANK(AH177),$AY177=1,CC$510=1,$D177&lt;&gt;служ!$AF$3),0,1)</f>
        <v>1</v>
      </c>
      <c r="CD177" s="166">
        <f>IF(AND(ISBLANK(AI177),$AY177=1,CD$510=1,$D177&lt;&gt;служ!$AF$3),0,1)</f>
        <v>1</v>
      </c>
      <c r="CE177" s="166">
        <f>IF(AND(ISBLANK(AJ177),$AY177=1,CE$510=1,$D177&lt;&gt;служ!$AF$3),0,1)</f>
        <v>1</v>
      </c>
      <c r="CF177" s="166">
        <f>IF(AND(ISBLANK(AK177),$AY177=1,CF$510=1,$D177&lt;&gt;служ!$AF$3),0,1)</f>
        <v>1</v>
      </c>
      <c r="CG177" s="166">
        <f>IF(AND(ISBLANK(AL177),$AY177=1,CG$510=1,$D177&lt;&gt;служ!$AF$3),0,1)</f>
        <v>1</v>
      </c>
      <c r="CH177" s="166">
        <f>IF(AND(ISBLANK(AM177),$AY177=1,CH$510=1,$D177&lt;&gt;служ!$AF$3),0,1)</f>
        <v>1</v>
      </c>
      <c r="CI177" s="166">
        <f>IF(AND(ISBLANK(AN177),$AY177=1,CI$510=1,$D177&lt;&gt;служ!$AF$3),0,1)</f>
        <v>1</v>
      </c>
      <c r="CJ177" s="166">
        <f>IF(AND(ISBLANK(AO177),$AY177=1,CJ$510=1,$D177&lt;&gt;служ!$AF$3),0,1)</f>
        <v>1</v>
      </c>
      <c r="CK177" s="166">
        <f>IF(AND(ISBLANK(AP177),$AY177=1,CK$510=1,$D177&lt;&gt;служ!$AF$3),0,1)</f>
        <v>1</v>
      </c>
      <c r="CL177" s="166">
        <f>IF(AND(ISBLANK(AQ177),$AY177=1,CL$510=1,$D177&lt;&gt;служ!$AF$3),0,1)</f>
        <v>1</v>
      </c>
      <c r="CM177" s="166">
        <f>IF(AND(ISBLANK(AR177),$AY177=1,CM$510=1,$D177&lt;&gt;служ!$AF$3),0,1)</f>
        <v>1</v>
      </c>
      <c r="CN177" s="166">
        <f>IF(AND(ISBLANK(AS177),$AY177=1,CN$510=1,$D177&lt;&gt;служ!$AF$3),0,1)</f>
        <v>1</v>
      </c>
      <c r="CO177" s="166">
        <f>IF(AND(ISBLANK(AT177),$AY177=1,CO$510=1,$D177&lt;&gt;служ!$AF$3),0,1)</f>
        <v>1</v>
      </c>
      <c r="CP177" s="2">
        <f t="shared" si="38"/>
        <v>0</v>
      </c>
      <c r="CQ177" s="2">
        <v>1</v>
      </c>
      <c r="CR177" s="161"/>
      <c r="CS177" s="161"/>
      <c r="CT177" s="161"/>
      <c r="CU177" s="167" t="str">
        <f t="shared" si="29"/>
        <v/>
      </c>
      <c r="CV177" s="28">
        <f t="shared" si="30"/>
        <v>1</v>
      </c>
      <c r="CW177" s="28">
        <f t="shared" si="31"/>
        <v>1</v>
      </c>
      <c r="CX177" s="28">
        <f t="shared" si="32"/>
        <v>1</v>
      </c>
      <c r="CY177" s="20">
        <f t="shared" si="33"/>
        <v>1</v>
      </c>
      <c r="CZ177" s="20">
        <f t="shared" si="34"/>
        <v>1</v>
      </c>
    </row>
    <row r="178" spans="2:104" s="20" customFormat="1">
      <c r="B178" s="107">
        <v>169</v>
      </c>
      <c r="C178" s="25">
        <v>6169</v>
      </c>
      <c r="D178" s="108"/>
      <c r="E178" s="168"/>
      <c r="F178" s="169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2"/>
      <c r="AT178" s="162"/>
      <c r="AU178" s="163">
        <f>IF(AND(AY178=0,(COUNTIF(D178:AT178,"*")+COUNTIF(D178:AT178,"&lt;9")+COUNTIF(CR178:CT178,"*")+COUNTIF(CR178:CT178,"&lt;9")-COUNTIF(D178,служ!$AF$3))&gt;0),0,1)</f>
        <v>1</v>
      </c>
      <c r="AV178" s="163">
        <f t="shared" si="35"/>
        <v>1</v>
      </c>
      <c r="AW178" s="163">
        <f t="shared" si="36"/>
        <v>0</v>
      </c>
      <c r="AX178" s="164">
        <f>IF(OR(F178="",F178=служ!$AF$3),0,1)</f>
        <v>0</v>
      </c>
      <c r="AY178" s="164">
        <f>IF(OR(D178="",D178=служ!$AF$3),0,1)</f>
        <v>0</v>
      </c>
      <c r="AZ178" s="165">
        <f t="shared" si="37"/>
        <v>1</v>
      </c>
      <c r="BA178" s="166">
        <f t="shared" si="28"/>
        <v>1</v>
      </c>
      <c r="BB178" s="166">
        <f>IF(AND(ISBLANK(G178),$AY178=1,BB$510=1,$D178&lt;&gt;служ!$AF$3),0,1)</f>
        <v>1</v>
      </c>
      <c r="BC178" s="166">
        <f>IF(AND(ISBLANK(H178),$AY178=1,BC$510=1,$D178&lt;&gt;служ!$AF$3),0,1)</f>
        <v>1</v>
      </c>
      <c r="BD178" s="166">
        <f>IF(AND(ISBLANK(I178),$AY178=1,BD$510=1,$D178&lt;&gt;служ!$AF$3),0,1)</f>
        <v>1</v>
      </c>
      <c r="BE178" s="166">
        <f>IF(AND(ISBLANK(J178),$AY178=1,BE$510=1,$D178&lt;&gt;служ!$AF$3),0,1)</f>
        <v>1</v>
      </c>
      <c r="BF178" s="166">
        <f>IF(AND(ISBLANK(K178),$AY178=1,BF$510=1,$D178&lt;&gt;служ!$AF$3,J178&lt;&gt;"X"),0,1)</f>
        <v>1</v>
      </c>
      <c r="BG178" s="166">
        <f>IF(AND(ISBLANK(L178),$AY178=1,BG$510=1,$D178&lt;&gt;служ!$AF$3),0,1)</f>
        <v>1</v>
      </c>
      <c r="BH178" s="166">
        <f>IF(AND(ISBLANK(M178),$AY178=1,BH$510=1,$D178&lt;&gt;служ!$AF$3,L178&lt;&gt;"X"),0,1)</f>
        <v>1</v>
      </c>
      <c r="BI178" s="166">
        <f>IF(AND(ISBLANK(N178),$AY178=1,BI$510=1,$D178&lt;&gt;служ!$AF$3),0,1)</f>
        <v>1</v>
      </c>
      <c r="BJ178" s="166">
        <f>IF(AND(ISBLANK(O178),$AY178=1,BJ$510=1,$D178&lt;&gt;служ!$AF$3),0,1)</f>
        <v>1</v>
      </c>
      <c r="BK178" s="166">
        <f>IF(AND(ISBLANK(P178),$AY178=1,BK$510=1,$D178&lt;&gt;служ!$AF$3,OR(N178&lt;&gt;"X",O178&lt;&gt;"X")),0,1)</f>
        <v>1</v>
      </c>
      <c r="BL178" s="166">
        <f>IF(AND(ISBLANK(Q178),$AY178=1,BL$510=1,$D178&lt;&gt;служ!$AF$3),0,1)</f>
        <v>1</v>
      </c>
      <c r="BM178" s="166">
        <f>IF(AND(ISBLANK(R178),$AY178=1,BM$510=1,$D178&lt;&gt;служ!$AF$3,Q178&lt;&gt;"X"),0,1)</f>
        <v>1</v>
      </c>
      <c r="BN178" s="166">
        <f>IF(AND(ISBLANK(S178),$AY178=1,BN$510=1,$D178&lt;&gt;служ!$AF$3),0,1)</f>
        <v>1</v>
      </c>
      <c r="BO178" s="166">
        <f>IF(AND(ISBLANK(T178),$AY178=1,BO$510=1,$D178&lt;&gt;служ!$AF$3),0,1)</f>
        <v>1</v>
      </c>
      <c r="BP178" s="166">
        <f>IF(AND(ISBLANK(U178),$AY178=1,BP$510=1,$D178&lt;&gt;служ!$AF$3,T178&lt;&gt;"X"),0,1)</f>
        <v>1</v>
      </c>
      <c r="BQ178" s="166">
        <f>IF(AND(ISBLANK(V178),$AY178=1,BQ$510=1,$D178&lt;&gt;служ!$AF$3),0,1)</f>
        <v>1</v>
      </c>
      <c r="BR178" s="166">
        <f>IF(AND(ISBLANK(W178),$AY178=1,BR$510=1,$D178&lt;&gt;служ!$AF$3),0,1)</f>
        <v>1</v>
      </c>
      <c r="BS178" s="166">
        <f>IF(AND(ISBLANK(X178),$AY178=1,BS$510=1,$D178&lt;&gt;служ!$AF$3),0,1)</f>
        <v>1</v>
      </c>
      <c r="BT178" s="166">
        <f>IF(AND(ISBLANK(Y178),$AY178=1,BT$510=1,$D178&lt;&gt;служ!$AF$3),0,1)</f>
        <v>1</v>
      </c>
      <c r="BU178" s="166">
        <f>IF(AND(ISBLANK(Z178),$AY178=1,BU$510=1,$D178&lt;&gt;служ!$AF$3),0,1)</f>
        <v>1</v>
      </c>
      <c r="BV178" s="166">
        <f>IF(AND(ISBLANK(AA178),$AY178=1,BV$510=1,$D178&lt;&gt;служ!$AF$3),0,1)</f>
        <v>1</v>
      </c>
      <c r="BW178" s="166">
        <f>IF(AND(ISBLANK(AB178),$AY178=1,BW$510=1,$D178&lt;&gt;служ!$AF$3),0,1)</f>
        <v>1</v>
      </c>
      <c r="BX178" s="166">
        <f>IF(AND(ISBLANK(AC178),$AY178=1,BX$510=1,$D178&lt;&gt;служ!$AF$3),0,1)</f>
        <v>1</v>
      </c>
      <c r="BY178" s="166">
        <f>IF(AND(ISBLANK(AD178),$AY178=1,BY$510=1,$D178&lt;&gt;служ!$AF$3),0,1)</f>
        <v>1</v>
      </c>
      <c r="BZ178" s="166">
        <f>IF(AND(ISBLANK(AE178),$AY178=1,BZ$510=1,$D178&lt;&gt;служ!$AF$3),0,1)</f>
        <v>1</v>
      </c>
      <c r="CA178" s="166">
        <f>IF(AND(ISBLANK(AF178),$AY178=1,CA$510=1,$D178&lt;&gt;служ!$AF$3),0,1)</f>
        <v>1</v>
      </c>
      <c r="CB178" s="166">
        <f>IF(AND(ISBLANK(AG178),$AY178=1,CB$510=1,$D178&lt;&gt;служ!$AF$3),0,1)</f>
        <v>1</v>
      </c>
      <c r="CC178" s="166">
        <f>IF(AND(ISBLANK(AH178),$AY178=1,CC$510=1,$D178&lt;&gt;служ!$AF$3),0,1)</f>
        <v>1</v>
      </c>
      <c r="CD178" s="166">
        <f>IF(AND(ISBLANK(AI178),$AY178=1,CD$510=1,$D178&lt;&gt;служ!$AF$3),0,1)</f>
        <v>1</v>
      </c>
      <c r="CE178" s="166">
        <f>IF(AND(ISBLANK(AJ178),$AY178=1,CE$510=1,$D178&lt;&gt;служ!$AF$3),0,1)</f>
        <v>1</v>
      </c>
      <c r="CF178" s="166">
        <f>IF(AND(ISBLANK(AK178),$AY178=1,CF$510=1,$D178&lt;&gt;служ!$AF$3),0,1)</f>
        <v>1</v>
      </c>
      <c r="CG178" s="166">
        <f>IF(AND(ISBLANK(AL178),$AY178=1,CG$510=1,$D178&lt;&gt;служ!$AF$3),0,1)</f>
        <v>1</v>
      </c>
      <c r="CH178" s="166">
        <f>IF(AND(ISBLANK(AM178),$AY178=1,CH$510=1,$D178&lt;&gt;служ!$AF$3),0,1)</f>
        <v>1</v>
      </c>
      <c r="CI178" s="166">
        <f>IF(AND(ISBLANK(AN178),$AY178=1,CI$510=1,$D178&lt;&gt;служ!$AF$3),0,1)</f>
        <v>1</v>
      </c>
      <c r="CJ178" s="166">
        <f>IF(AND(ISBLANK(AO178),$AY178=1,CJ$510=1,$D178&lt;&gt;служ!$AF$3),0,1)</f>
        <v>1</v>
      </c>
      <c r="CK178" s="166">
        <f>IF(AND(ISBLANK(AP178),$AY178=1,CK$510=1,$D178&lt;&gt;служ!$AF$3),0,1)</f>
        <v>1</v>
      </c>
      <c r="CL178" s="166">
        <f>IF(AND(ISBLANK(AQ178),$AY178=1,CL$510=1,$D178&lt;&gt;служ!$AF$3),0,1)</f>
        <v>1</v>
      </c>
      <c r="CM178" s="166">
        <f>IF(AND(ISBLANK(AR178),$AY178=1,CM$510=1,$D178&lt;&gt;служ!$AF$3),0,1)</f>
        <v>1</v>
      </c>
      <c r="CN178" s="166">
        <f>IF(AND(ISBLANK(AS178),$AY178=1,CN$510=1,$D178&lt;&gt;служ!$AF$3),0,1)</f>
        <v>1</v>
      </c>
      <c r="CO178" s="166">
        <f>IF(AND(ISBLANK(AT178),$AY178=1,CO$510=1,$D178&lt;&gt;служ!$AF$3),0,1)</f>
        <v>1</v>
      </c>
      <c r="CP178" s="2">
        <f t="shared" si="38"/>
        <v>0</v>
      </c>
      <c r="CQ178" s="2">
        <v>1</v>
      </c>
      <c r="CR178" s="161"/>
      <c r="CS178" s="161"/>
      <c r="CT178" s="161"/>
      <c r="CU178" s="167" t="str">
        <f t="shared" si="29"/>
        <v/>
      </c>
      <c r="CV178" s="28">
        <f t="shared" si="30"/>
        <v>1</v>
      </c>
      <c r="CW178" s="28">
        <f t="shared" si="31"/>
        <v>1</v>
      </c>
      <c r="CX178" s="28">
        <f t="shared" si="32"/>
        <v>1</v>
      </c>
      <c r="CY178" s="20">
        <f t="shared" si="33"/>
        <v>1</v>
      </c>
      <c r="CZ178" s="20">
        <f t="shared" si="34"/>
        <v>1</v>
      </c>
    </row>
    <row r="179" spans="2:104" s="20" customFormat="1">
      <c r="B179" s="107">
        <v>170</v>
      </c>
      <c r="C179" s="25">
        <v>6170</v>
      </c>
      <c r="D179" s="108"/>
      <c r="E179" s="168"/>
      <c r="F179" s="169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  <c r="AU179" s="163">
        <f>IF(AND(AY179=0,(COUNTIF(D179:AT179,"*")+COUNTIF(D179:AT179,"&lt;9")+COUNTIF(CR179:CT179,"*")+COUNTIF(CR179:CT179,"&lt;9")-COUNTIF(D179,служ!$AF$3))&gt;0),0,1)</f>
        <v>1</v>
      </c>
      <c r="AV179" s="163">
        <f t="shared" si="35"/>
        <v>1</v>
      </c>
      <c r="AW179" s="163">
        <f t="shared" si="36"/>
        <v>0</v>
      </c>
      <c r="AX179" s="164">
        <f>IF(OR(F179="",F179=служ!$AF$3),0,1)</f>
        <v>0</v>
      </c>
      <c r="AY179" s="164">
        <f>IF(OR(D179="",D179=служ!$AF$3),0,1)</f>
        <v>0</v>
      </c>
      <c r="AZ179" s="165">
        <f t="shared" si="37"/>
        <v>1</v>
      </c>
      <c r="BA179" s="166">
        <f t="shared" si="28"/>
        <v>1</v>
      </c>
      <c r="BB179" s="166">
        <f>IF(AND(ISBLANK(G179),$AY179=1,BB$510=1,$D179&lt;&gt;служ!$AF$3),0,1)</f>
        <v>1</v>
      </c>
      <c r="BC179" s="166">
        <f>IF(AND(ISBLANK(H179),$AY179=1,BC$510=1,$D179&lt;&gt;служ!$AF$3),0,1)</f>
        <v>1</v>
      </c>
      <c r="BD179" s="166">
        <f>IF(AND(ISBLANK(I179),$AY179=1,BD$510=1,$D179&lt;&gt;служ!$AF$3),0,1)</f>
        <v>1</v>
      </c>
      <c r="BE179" s="166">
        <f>IF(AND(ISBLANK(J179),$AY179=1,BE$510=1,$D179&lt;&gt;служ!$AF$3),0,1)</f>
        <v>1</v>
      </c>
      <c r="BF179" s="166">
        <f>IF(AND(ISBLANK(K179),$AY179=1,BF$510=1,$D179&lt;&gt;служ!$AF$3,J179&lt;&gt;"X"),0,1)</f>
        <v>1</v>
      </c>
      <c r="BG179" s="166">
        <f>IF(AND(ISBLANK(L179),$AY179=1,BG$510=1,$D179&lt;&gt;служ!$AF$3),0,1)</f>
        <v>1</v>
      </c>
      <c r="BH179" s="166">
        <f>IF(AND(ISBLANK(M179),$AY179=1,BH$510=1,$D179&lt;&gt;служ!$AF$3,L179&lt;&gt;"X"),0,1)</f>
        <v>1</v>
      </c>
      <c r="BI179" s="166">
        <f>IF(AND(ISBLANK(N179),$AY179=1,BI$510=1,$D179&lt;&gt;служ!$AF$3),0,1)</f>
        <v>1</v>
      </c>
      <c r="BJ179" s="166">
        <f>IF(AND(ISBLANK(O179),$AY179=1,BJ$510=1,$D179&lt;&gt;служ!$AF$3),0,1)</f>
        <v>1</v>
      </c>
      <c r="BK179" s="166">
        <f>IF(AND(ISBLANK(P179),$AY179=1,BK$510=1,$D179&lt;&gt;служ!$AF$3,OR(N179&lt;&gt;"X",O179&lt;&gt;"X")),0,1)</f>
        <v>1</v>
      </c>
      <c r="BL179" s="166">
        <f>IF(AND(ISBLANK(Q179),$AY179=1,BL$510=1,$D179&lt;&gt;служ!$AF$3),0,1)</f>
        <v>1</v>
      </c>
      <c r="BM179" s="166">
        <f>IF(AND(ISBLANK(R179),$AY179=1,BM$510=1,$D179&lt;&gt;служ!$AF$3,Q179&lt;&gt;"X"),0,1)</f>
        <v>1</v>
      </c>
      <c r="BN179" s="166">
        <f>IF(AND(ISBLANK(S179),$AY179=1,BN$510=1,$D179&lt;&gt;служ!$AF$3),0,1)</f>
        <v>1</v>
      </c>
      <c r="BO179" s="166">
        <f>IF(AND(ISBLANK(T179),$AY179=1,BO$510=1,$D179&lt;&gt;служ!$AF$3),0,1)</f>
        <v>1</v>
      </c>
      <c r="BP179" s="166">
        <f>IF(AND(ISBLANK(U179),$AY179=1,BP$510=1,$D179&lt;&gt;служ!$AF$3,T179&lt;&gt;"X"),0,1)</f>
        <v>1</v>
      </c>
      <c r="BQ179" s="166">
        <f>IF(AND(ISBLANK(V179),$AY179=1,BQ$510=1,$D179&lt;&gt;служ!$AF$3),0,1)</f>
        <v>1</v>
      </c>
      <c r="BR179" s="166">
        <f>IF(AND(ISBLANK(W179),$AY179=1,BR$510=1,$D179&lt;&gt;служ!$AF$3),0,1)</f>
        <v>1</v>
      </c>
      <c r="BS179" s="166">
        <f>IF(AND(ISBLANK(X179),$AY179=1,BS$510=1,$D179&lt;&gt;служ!$AF$3),0,1)</f>
        <v>1</v>
      </c>
      <c r="BT179" s="166">
        <f>IF(AND(ISBLANK(Y179),$AY179=1,BT$510=1,$D179&lt;&gt;служ!$AF$3),0,1)</f>
        <v>1</v>
      </c>
      <c r="BU179" s="166">
        <f>IF(AND(ISBLANK(Z179),$AY179=1,BU$510=1,$D179&lt;&gt;служ!$AF$3),0,1)</f>
        <v>1</v>
      </c>
      <c r="BV179" s="166">
        <f>IF(AND(ISBLANK(AA179),$AY179=1,BV$510=1,$D179&lt;&gt;служ!$AF$3),0,1)</f>
        <v>1</v>
      </c>
      <c r="BW179" s="166">
        <f>IF(AND(ISBLANK(AB179),$AY179=1,BW$510=1,$D179&lt;&gt;служ!$AF$3),0,1)</f>
        <v>1</v>
      </c>
      <c r="BX179" s="166">
        <f>IF(AND(ISBLANK(AC179),$AY179=1,BX$510=1,$D179&lt;&gt;служ!$AF$3),0,1)</f>
        <v>1</v>
      </c>
      <c r="BY179" s="166">
        <f>IF(AND(ISBLANK(AD179),$AY179=1,BY$510=1,$D179&lt;&gt;служ!$AF$3),0,1)</f>
        <v>1</v>
      </c>
      <c r="BZ179" s="166">
        <f>IF(AND(ISBLANK(AE179),$AY179=1,BZ$510=1,$D179&lt;&gt;служ!$AF$3),0,1)</f>
        <v>1</v>
      </c>
      <c r="CA179" s="166">
        <f>IF(AND(ISBLANK(AF179),$AY179=1,CA$510=1,$D179&lt;&gt;служ!$AF$3),0,1)</f>
        <v>1</v>
      </c>
      <c r="CB179" s="166">
        <f>IF(AND(ISBLANK(AG179),$AY179=1,CB$510=1,$D179&lt;&gt;служ!$AF$3),0,1)</f>
        <v>1</v>
      </c>
      <c r="CC179" s="166">
        <f>IF(AND(ISBLANK(AH179),$AY179=1,CC$510=1,$D179&lt;&gt;служ!$AF$3),0,1)</f>
        <v>1</v>
      </c>
      <c r="CD179" s="166">
        <f>IF(AND(ISBLANK(AI179),$AY179=1,CD$510=1,$D179&lt;&gt;служ!$AF$3),0,1)</f>
        <v>1</v>
      </c>
      <c r="CE179" s="166">
        <f>IF(AND(ISBLANK(AJ179),$AY179=1,CE$510=1,$D179&lt;&gt;служ!$AF$3),0,1)</f>
        <v>1</v>
      </c>
      <c r="CF179" s="166">
        <f>IF(AND(ISBLANK(AK179),$AY179=1,CF$510=1,$D179&lt;&gt;служ!$AF$3),0,1)</f>
        <v>1</v>
      </c>
      <c r="CG179" s="166">
        <f>IF(AND(ISBLANK(AL179),$AY179=1,CG$510=1,$D179&lt;&gt;служ!$AF$3),0,1)</f>
        <v>1</v>
      </c>
      <c r="CH179" s="166">
        <f>IF(AND(ISBLANK(AM179),$AY179=1,CH$510=1,$D179&lt;&gt;служ!$AF$3),0,1)</f>
        <v>1</v>
      </c>
      <c r="CI179" s="166">
        <f>IF(AND(ISBLANK(AN179),$AY179=1,CI$510=1,$D179&lt;&gt;служ!$AF$3),0,1)</f>
        <v>1</v>
      </c>
      <c r="CJ179" s="166">
        <f>IF(AND(ISBLANK(AO179),$AY179=1,CJ$510=1,$D179&lt;&gt;служ!$AF$3),0,1)</f>
        <v>1</v>
      </c>
      <c r="CK179" s="166">
        <f>IF(AND(ISBLANK(AP179),$AY179=1,CK$510=1,$D179&lt;&gt;служ!$AF$3),0,1)</f>
        <v>1</v>
      </c>
      <c r="CL179" s="166">
        <f>IF(AND(ISBLANK(AQ179),$AY179=1,CL$510=1,$D179&lt;&gt;служ!$AF$3),0,1)</f>
        <v>1</v>
      </c>
      <c r="CM179" s="166">
        <f>IF(AND(ISBLANK(AR179),$AY179=1,CM$510=1,$D179&lt;&gt;служ!$AF$3),0,1)</f>
        <v>1</v>
      </c>
      <c r="CN179" s="166">
        <f>IF(AND(ISBLANK(AS179),$AY179=1,CN$510=1,$D179&lt;&gt;служ!$AF$3),0,1)</f>
        <v>1</v>
      </c>
      <c r="CO179" s="166">
        <f>IF(AND(ISBLANK(AT179),$AY179=1,CO$510=1,$D179&lt;&gt;служ!$AF$3),0,1)</f>
        <v>1</v>
      </c>
      <c r="CP179" s="2">
        <f t="shared" si="38"/>
        <v>0</v>
      </c>
      <c r="CQ179" s="2">
        <v>1</v>
      </c>
      <c r="CR179" s="161"/>
      <c r="CS179" s="161"/>
      <c r="CT179" s="161"/>
      <c r="CU179" s="167" t="str">
        <f t="shared" si="29"/>
        <v/>
      </c>
      <c r="CV179" s="28">
        <f t="shared" si="30"/>
        <v>1</v>
      </c>
      <c r="CW179" s="28">
        <f t="shared" si="31"/>
        <v>1</v>
      </c>
      <c r="CX179" s="28">
        <f t="shared" si="32"/>
        <v>1</v>
      </c>
      <c r="CY179" s="20">
        <f t="shared" si="33"/>
        <v>1</v>
      </c>
      <c r="CZ179" s="20">
        <f t="shared" si="34"/>
        <v>1</v>
      </c>
    </row>
    <row r="180" spans="2:104" s="20" customFormat="1">
      <c r="B180" s="107">
        <v>171</v>
      </c>
      <c r="C180" s="25">
        <v>6171</v>
      </c>
      <c r="D180" s="108"/>
      <c r="E180" s="168"/>
      <c r="F180" s="169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3">
        <f>IF(AND(AY180=0,(COUNTIF(D180:AT180,"*")+COUNTIF(D180:AT180,"&lt;9")+COUNTIF(CR180:CT180,"*")+COUNTIF(CR180:CT180,"&lt;9")-COUNTIF(D180,служ!$AF$3))&gt;0),0,1)</f>
        <v>1</v>
      </c>
      <c r="AV180" s="163">
        <f t="shared" si="35"/>
        <v>1</v>
      </c>
      <c r="AW180" s="163">
        <f t="shared" si="36"/>
        <v>0</v>
      </c>
      <c r="AX180" s="164">
        <f>IF(OR(F180="",F180=служ!$AF$3),0,1)</f>
        <v>0</v>
      </c>
      <c r="AY180" s="164">
        <f>IF(OR(D180="",D180=служ!$AF$3),0,1)</f>
        <v>0</v>
      </c>
      <c r="AZ180" s="165">
        <f t="shared" si="37"/>
        <v>1</v>
      </c>
      <c r="BA180" s="166">
        <f t="shared" si="28"/>
        <v>1</v>
      </c>
      <c r="BB180" s="166">
        <f>IF(AND(ISBLANK(G180),$AY180=1,BB$510=1,$D180&lt;&gt;служ!$AF$3),0,1)</f>
        <v>1</v>
      </c>
      <c r="BC180" s="166">
        <f>IF(AND(ISBLANK(H180),$AY180=1,BC$510=1,$D180&lt;&gt;служ!$AF$3),0,1)</f>
        <v>1</v>
      </c>
      <c r="BD180" s="166">
        <f>IF(AND(ISBLANK(I180),$AY180=1,BD$510=1,$D180&lt;&gt;служ!$AF$3),0,1)</f>
        <v>1</v>
      </c>
      <c r="BE180" s="166">
        <f>IF(AND(ISBLANK(J180),$AY180=1,BE$510=1,$D180&lt;&gt;служ!$AF$3),0,1)</f>
        <v>1</v>
      </c>
      <c r="BF180" s="166">
        <f>IF(AND(ISBLANK(K180),$AY180=1,BF$510=1,$D180&lt;&gt;служ!$AF$3,J180&lt;&gt;"X"),0,1)</f>
        <v>1</v>
      </c>
      <c r="BG180" s="166">
        <f>IF(AND(ISBLANK(L180),$AY180=1,BG$510=1,$D180&lt;&gt;служ!$AF$3),0,1)</f>
        <v>1</v>
      </c>
      <c r="BH180" s="166">
        <f>IF(AND(ISBLANK(M180),$AY180=1,BH$510=1,$D180&lt;&gt;служ!$AF$3,L180&lt;&gt;"X"),0,1)</f>
        <v>1</v>
      </c>
      <c r="BI180" s="166">
        <f>IF(AND(ISBLANK(N180),$AY180=1,BI$510=1,$D180&lt;&gt;служ!$AF$3),0,1)</f>
        <v>1</v>
      </c>
      <c r="BJ180" s="166">
        <f>IF(AND(ISBLANK(O180),$AY180=1,BJ$510=1,$D180&lt;&gt;служ!$AF$3),0,1)</f>
        <v>1</v>
      </c>
      <c r="BK180" s="166">
        <f>IF(AND(ISBLANK(P180),$AY180=1,BK$510=1,$D180&lt;&gt;служ!$AF$3,OR(N180&lt;&gt;"X",O180&lt;&gt;"X")),0,1)</f>
        <v>1</v>
      </c>
      <c r="BL180" s="166">
        <f>IF(AND(ISBLANK(Q180),$AY180=1,BL$510=1,$D180&lt;&gt;служ!$AF$3),0,1)</f>
        <v>1</v>
      </c>
      <c r="BM180" s="166">
        <f>IF(AND(ISBLANK(R180),$AY180=1,BM$510=1,$D180&lt;&gt;служ!$AF$3,Q180&lt;&gt;"X"),0,1)</f>
        <v>1</v>
      </c>
      <c r="BN180" s="166">
        <f>IF(AND(ISBLANK(S180),$AY180=1,BN$510=1,$D180&lt;&gt;служ!$AF$3),0,1)</f>
        <v>1</v>
      </c>
      <c r="BO180" s="166">
        <f>IF(AND(ISBLANK(T180),$AY180=1,BO$510=1,$D180&lt;&gt;служ!$AF$3),0,1)</f>
        <v>1</v>
      </c>
      <c r="BP180" s="166">
        <f>IF(AND(ISBLANK(U180),$AY180=1,BP$510=1,$D180&lt;&gt;служ!$AF$3,T180&lt;&gt;"X"),0,1)</f>
        <v>1</v>
      </c>
      <c r="BQ180" s="166">
        <f>IF(AND(ISBLANK(V180),$AY180=1,BQ$510=1,$D180&lt;&gt;служ!$AF$3),0,1)</f>
        <v>1</v>
      </c>
      <c r="BR180" s="166">
        <f>IF(AND(ISBLANK(W180),$AY180=1,BR$510=1,$D180&lt;&gt;служ!$AF$3),0,1)</f>
        <v>1</v>
      </c>
      <c r="BS180" s="166">
        <f>IF(AND(ISBLANK(X180),$AY180=1,BS$510=1,$D180&lt;&gt;служ!$AF$3),0,1)</f>
        <v>1</v>
      </c>
      <c r="BT180" s="166">
        <f>IF(AND(ISBLANK(Y180),$AY180=1,BT$510=1,$D180&lt;&gt;служ!$AF$3),0,1)</f>
        <v>1</v>
      </c>
      <c r="BU180" s="166">
        <f>IF(AND(ISBLANK(Z180),$AY180=1,BU$510=1,$D180&lt;&gt;служ!$AF$3),0,1)</f>
        <v>1</v>
      </c>
      <c r="BV180" s="166">
        <f>IF(AND(ISBLANK(AA180),$AY180=1,BV$510=1,$D180&lt;&gt;служ!$AF$3),0,1)</f>
        <v>1</v>
      </c>
      <c r="BW180" s="166">
        <f>IF(AND(ISBLANK(AB180),$AY180=1,BW$510=1,$D180&lt;&gt;служ!$AF$3),0,1)</f>
        <v>1</v>
      </c>
      <c r="BX180" s="166">
        <f>IF(AND(ISBLANK(AC180),$AY180=1,BX$510=1,$D180&lt;&gt;служ!$AF$3),0,1)</f>
        <v>1</v>
      </c>
      <c r="BY180" s="166">
        <f>IF(AND(ISBLANK(AD180),$AY180=1,BY$510=1,$D180&lt;&gt;служ!$AF$3),0,1)</f>
        <v>1</v>
      </c>
      <c r="BZ180" s="166">
        <f>IF(AND(ISBLANK(AE180),$AY180=1,BZ$510=1,$D180&lt;&gt;служ!$AF$3),0,1)</f>
        <v>1</v>
      </c>
      <c r="CA180" s="166">
        <f>IF(AND(ISBLANK(AF180),$AY180=1,CA$510=1,$D180&lt;&gt;служ!$AF$3),0,1)</f>
        <v>1</v>
      </c>
      <c r="CB180" s="166">
        <f>IF(AND(ISBLANK(AG180),$AY180=1,CB$510=1,$D180&lt;&gt;служ!$AF$3),0,1)</f>
        <v>1</v>
      </c>
      <c r="CC180" s="166">
        <f>IF(AND(ISBLANK(AH180),$AY180=1,CC$510=1,$D180&lt;&gt;служ!$AF$3),0,1)</f>
        <v>1</v>
      </c>
      <c r="CD180" s="166">
        <f>IF(AND(ISBLANK(AI180),$AY180=1,CD$510=1,$D180&lt;&gt;служ!$AF$3),0,1)</f>
        <v>1</v>
      </c>
      <c r="CE180" s="166">
        <f>IF(AND(ISBLANK(AJ180),$AY180=1,CE$510=1,$D180&lt;&gt;служ!$AF$3),0,1)</f>
        <v>1</v>
      </c>
      <c r="CF180" s="166">
        <f>IF(AND(ISBLANK(AK180),$AY180=1,CF$510=1,$D180&lt;&gt;служ!$AF$3),0,1)</f>
        <v>1</v>
      </c>
      <c r="CG180" s="166">
        <f>IF(AND(ISBLANK(AL180),$AY180=1,CG$510=1,$D180&lt;&gt;служ!$AF$3),0,1)</f>
        <v>1</v>
      </c>
      <c r="CH180" s="166">
        <f>IF(AND(ISBLANK(AM180),$AY180=1,CH$510=1,$D180&lt;&gt;служ!$AF$3),0,1)</f>
        <v>1</v>
      </c>
      <c r="CI180" s="166">
        <f>IF(AND(ISBLANK(AN180),$AY180=1,CI$510=1,$D180&lt;&gt;служ!$AF$3),0,1)</f>
        <v>1</v>
      </c>
      <c r="CJ180" s="166">
        <f>IF(AND(ISBLANK(AO180),$AY180=1,CJ$510=1,$D180&lt;&gt;служ!$AF$3),0,1)</f>
        <v>1</v>
      </c>
      <c r="CK180" s="166">
        <f>IF(AND(ISBLANK(AP180),$AY180=1,CK$510=1,$D180&lt;&gt;служ!$AF$3),0,1)</f>
        <v>1</v>
      </c>
      <c r="CL180" s="166">
        <f>IF(AND(ISBLANK(AQ180),$AY180=1,CL$510=1,$D180&lt;&gt;служ!$AF$3),0,1)</f>
        <v>1</v>
      </c>
      <c r="CM180" s="166">
        <f>IF(AND(ISBLANK(AR180),$AY180=1,CM$510=1,$D180&lt;&gt;служ!$AF$3),0,1)</f>
        <v>1</v>
      </c>
      <c r="CN180" s="166">
        <f>IF(AND(ISBLANK(AS180),$AY180=1,CN$510=1,$D180&lt;&gt;служ!$AF$3),0,1)</f>
        <v>1</v>
      </c>
      <c r="CO180" s="166">
        <f>IF(AND(ISBLANK(AT180),$AY180=1,CO$510=1,$D180&lt;&gt;служ!$AF$3),0,1)</f>
        <v>1</v>
      </c>
      <c r="CP180" s="2">
        <f t="shared" si="38"/>
        <v>0</v>
      </c>
      <c r="CQ180" s="2">
        <v>1</v>
      </c>
      <c r="CR180" s="161"/>
      <c r="CS180" s="161"/>
      <c r="CT180" s="161"/>
      <c r="CU180" s="167" t="str">
        <f t="shared" si="29"/>
        <v/>
      </c>
      <c r="CV180" s="28">
        <f t="shared" si="30"/>
        <v>1</v>
      </c>
      <c r="CW180" s="28">
        <f t="shared" si="31"/>
        <v>1</v>
      </c>
      <c r="CX180" s="28">
        <f t="shared" si="32"/>
        <v>1</v>
      </c>
      <c r="CY180" s="20">
        <f t="shared" si="33"/>
        <v>1</v>
      </c>
      <c r="CZ180" s="20">
        <f t="shared" si="34"/>
        <v>1</v>
      </c>
    </row>
    <row r="181" spans="2:104" s="20" customFormat="1">
      <c r="B181" s="107">
        <v>172</v>
      </c>
      <c r="C181" s="25">
        <v>6172</v>
      </c>
      <c r="D181" s="108"/>
      <c r="E181" s="168"/>
      <c r="F181" s="169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  <c r="AU181" s="163">
        <f>IF(AND(AY181=0,(COUNTIF(D181:AT181,"*")+COUNTIF(D181:AT181,"&lt;9")+COUNTIF(CR181:CT181,"*")+COUNTIF(CR181:CT181,"&lt;9")-COUNTIF(D181,служ!$AF$3))&gt;0),0,1)</f>
        <v>1</v>
      </c>
      <c r="AV181" s="163">
        <f t="shared" si="35"/>
        <v>1</v>
      </c>
      <c r="AW181" s="163">
        <f t="shared" si="36"/>
        <v>0</v>
      </c>
      <c r="AX181" s="164">
        <f>IF(OR(F181="",F181=служ!$AF$3),0,1)</f>
        <v>0</v>
      </c>
      <c r="AY181" s="164">
        <f>IF(OR(D181="",D181=служ!$AF$3),0,1)</f>
        <v>0</v>
      </c>
      <c r="AZ181" s="165">
        <f t="shared" si="37"/>
        <v>1</v>
      </c>
      <c r="BA181" s="166">
        <f t="shared" si="28"/>
        <v>1</v>
      </c>
      <c r="BB181" s="166">
        <f>IF(AND(ISBLANK(G181),$AY181=1,BB$510=1,$D181&lt;&gt;служ!$AF$3),0,1)</f>
        <v>1</v>
      </c>
      <c r="BC181" s="166">
        <f>IF(AND(ISBLANK(H181),$AY181=1,BC$510=1,$D181&lt;&gt;служ!$AF$3),0,1)</f>
        <v>1</v>
      </c>
      <c r="BD181" s="166">
        <f>IF(AND(ISBLANK(I181),$AY181=1,BD$510=1,$D181&lt;&gt;служ!$AF$3),0,1)</f>
        <v>1</v>
      </c>
      <c r="BE181" s="166">
        <f>IF(AND(ISBLANK(J181),$AY181=1,BE$510=1,$D181&lt;&gt;служ!$AF$3),0,1)</f>
        <v>1</v>
      </c>
      <c r="BF181" s="166">
        <f>IF(AND(ISBLANK(K181),$AY181=1,BF$510=1,$D181&lt;&gt;служ!$AF$3,J181&lt;&gt;"X"),0,1)</f>
        <v>1</v>
      </c>
      <c r="BG181" s="166">
        <f>IF(AND(ISBLANK(L181),$AY181=1,BG$510=1,$D181&lt;&gt;служ!$AF$3),0,1)</f>
        <v>1</v>
      </c>
      <c r="BH181" s="166">
        <f>IF(AND(ISBLANK(M181),$AY181=1,BH$510=1,$D181&lt;&gt;служ!$AF$3,L181&lt;&gt;"X"),0,1)</f>
        <v>1</v>
      </c>
      <c r="BI181" s="166">
        <f>IF(AND(ISBLANK(N181),$AY181=1,BI$510=1,$D181&lt;&gt;служ!$AF$3),0,1)</f>
        <v>1</v>
      </c>
      <c r="BJ181" s="166">
        <f>IF(AND(ISBLANK(O181),$AY181=1,BJ$510=1,$D181&lt;&gt;служ!$AF$3),0,1)</f>
        <v>1</v>
      </c>
      <c r="BK181" s="166">
        <f>IF(AND(ISBLANK(P181),$AY181=1,BK$510=1,$D181&lt;&gt;служ!$AF$3,OR(N181&lt;&gt;"X",O181&lt;&gt;"X")),0,1)</f>
        <v>1</v>
      </c>
      <c r="BL181" s="166">
        <f>IF(AND(ISBLANK(Q181),$AY181=1,BL$510=1,$D181&lt;&gt;служ!$AF$3),0,1)</f>
        <v>1</v>
      </c>
      <c r="BM181" s="166">
        <f>IF(AND(ISBLANK(R181),$AY181=1,BM$510=1,$D181&lt;&gt;служ!$AF$3,Q181&lt;&gt;"X"),0,1)</f>
        <v>1</v>
      </c>
      <c r="BN181" s="166">
        <f>IF(AND(ISBLANK(S181),$AY181=1,BN$510=1,$D181&lt;&gt;служ!$AF$3),0,1)</f>
        <v>1</v>
      </c>
      <c r="BO181" s="166">
        <f>IF(AND(ISBLANK(T181),$AY181=1,BO$510=1,$D181&lt;&gt;служ!$AF$3),0,1)</f>
        <v>1</v>
      </c>
      <c r="BP181" s="166">
        <f>IF(AND(ISBLANK(U181),$AY181=1,BP$510=1,$D181&lt;&gt;служ!$AF$3,T181&lt;&gt;"X"),0,1)</f>
        <v>1</v>
      </c>
      <c r="BQ181" s="166">
        <f>IF(AND(ISBLANK(V181),$AY181=1,BQ$510=1,$D181&lt;&gt;служ!$AF$3),0,1)</f>
        <v>1</v>
      </c>
      <c r="BR181" s="166">
        <f>IF(AND(ISBLANK(W181),$AY181=1,BR$510=1,$D181&lt;&gt;служ!$AF$3),0,1)</f>
        <v>1</v>
      </c>
      <c r="BS181" s="166">
        <f>IF(AND(ISBLANK(X181),$AY181=1,BS$510=1,$D181&lt;&gt;служ!$AF$3),0,1)</f>
        <v>1</v>
      </c>
      <c r="BT181" s="166">
        <f>IF(AND(ISBLANK(Y181),$AY181=1,BT$510=1,$D181&lt;&gt;служ!$AF$3),0,1)</f>
        <v>1</v>
      </c>
      <c r="BU181" s="166">
        <f>IF(AND(ISBLANK(Z181),$AY181=1,BU$510=1,$D181&lt;&gt;служ!$AF$3),0,1)</f>
        <v>1</v>
      </c>
      <c r="BV181" s="166">
        <f>IF(AND(ISBLANK(AA181),$AY181=1,BV$510=1,$D181&lt;&gt;служ!$AF$3),0,1)</f>
        <v>1</v>
      </c>
      <c r="BW181" s="166">
        <f>IF(AND(ISBLANK(AB181),$AY181=1,BW$510=1,$D181&lt;&gt;служ!$AF$3),0,1)</f>
        <v>1</v>
      </c>
      <c r="BX181" s="166">
        <f>IF(AND(ISBLANK(AC181),$AY181=1,BX$510=1,$D181&lt;&gt;служ!$AF$3),0,1)</f>
        <v>1</v>
      </c>
      <c r="BY181" s="166">
        <f>IF(AND(ISBLANK(AD181),$AY181=1,BY$510=1,$D181&lt;&gt;служ!$AF$3),0,1)</f>
        <v>1</v>
      </c>
      <c r="BZ181" s="166">
        <f>IF(AND(ISBLANK(AE181),$AY181=1,BZ$510=1,$D181&lt;&gt;служ!$AF$3),0,1)</f>
        <v>1</v>
      </c>
      <c r="CA181" s="166">
        <f>IF(AND(ISBLANK(AF181),$AY181=1,CA$510=1,$D181&lt;&gt;служ!$AF$3),0,1)</f>
        <v>1</v>
      </c>
      <c r="CB181" s="166">
        <f>IF(AND(ISBLANK(AG181),$AY181=1,CB$510=1,$D181&lt;&gt;служ!$AF$3),0,1)</f>
        <v>1</v>
      </c>
      <c r="CC181" s="166">
        <f>IF(AND(ISBLANK(AH181),$AY181=1,CC$510=1,$D181&lt;&gt;служ!$AF$3),0,1)</f>
        <v>1</v>
      </c>
      <c r="CD181" s="166">
        <f>IF(AND(ISBLANK(AI181),$AY181=1,CD$510=1,$D181&lt;&gt;служ!$AF$3),0,1)</f>
        <v>1</v>
      </c>
      <c r="CE181" s="166">
        <f>IF(AND(ISBLANK(AJ181),$AY181=1,CE$510=1,$D181&lt;&gt;служ!$AF$3),0,1)</f>
        <v>1</v>
      </c>
      <c r="CF181" s="166">
        <f>IF(AND(ISBLANK(AK181),$AY181=1,CF$510=1,$D181&lt;&gt;служ!$AF$3),0,1)</f>
        <v>1</v>
      </c>
      <c r="CG181" s="166">
        <f>IF(AND(ISBLANK(AL181),$AY181=1,CG$510=1,$D181&lt;&gt;служ!$AF$3),0,1)</f>
        <v>1</v>
      </c>
      <c r="CH181" s="166">
        <f>IF(AND(ISBLANK(AM181),$AY181=1,CH$510=1,$D181&lt;&gt;служ!$AF$3),0,1)</f>
        <v>1</v>
      </c>
      <c r="CI181" s="166">
        <f>IF(AND(ISBLANK(AN181),$AY181=1,CI$510=1,$D181&lt;&gt;служ!$AF$3),0,1)</f>
        <v>1</v>
      </c>
      <c r="CJ181" s="166">
        <f>IF(AND(ISBLANK(AO181),$AY181=1,CJ$510=1,$D181&lt;&gt;служ!$AF$3),0,1)</f>
        <v>1</v>
      </c>
      <c r="CK181" s="166">
        <f>IF(AND(ISBLANK(AP181),$AY181=1,CK$510=1,$D181&lt;&gt;служ!$AF$3),0,1)</f>
        <v>1</v>
      </c>
      <c r="CL181" s="166">
        <f>IF(AND(ISBLANK(AQ181),$AY181=1,CL$510=1,$D181&lt;&gt;служ!$AF$3),0,1)</f>
        <v>1</v>
      </c>
      <c r="CM181" s="166">
        <f>IF(AND(ISBLANK(AR181),$AY181=1,CM$510=1,$D181&lt;&gt;служ!$AF$3),0,1)</f>
        <v>1</v>
      </c>
      <c r="CN181" s="166">
        <f>IF(AND(ISBLANK(AS181),$AY181=1,CN$510=1,$D181&lt;&gt;служ!$AF$3),0,1)</f>
        <v>1</v>
      </c>
      <c r="CO181" s="166">
        <f>IF(AND(ISBLANK(AT181),$AY181=1,CO$510=1,$D181&lt;&gt;служ!$AF$3),0,1)</f>
        <v>1</v>
      </c>
      <c r="CP181" s="2">
        <f t="shared" si="38"/>
        <v>0</v>
      </c>
      <c r="CQ181" s="2">
        <v>1</v>
      </c>
      <c r="CR181" s="161"/>
      <c r="CS181" s="161"/>
      <c r="CT181" s="161"/>
      <c r="CU181" s="167" t="str">
        <f t="shared" si="29"/>
        <v/>
      </c>
      <c r="CV181" s="28">
        <f t="shared" si="30"/>
        <v>1</v>
      </c>
      <c r="CW181" s="28">
        <f t="shared" si="31"/>
        <v>1</v>
      </c>
      <c r="CX181" s="28">
        <f t="shared" si="32"/>
        <v>1</v>
      </c>
      <c r="CY181" s="20">
        <f t="shared" si="33"/>
        <v>1</v>
      </c>
      <c r="CZ181" s="20">
        <f t="shared" si="34"/>
        <v>1</v>
      </c>
    </row>
    <row r="182" spans="2:104" s="20" customFormat="1">
      <c r="B182" s="107">
        <v>173</v>
      </c>
      <c r="C182" s="25">
        <v>6173</v>
      </c>
      <c r="D182" s="108"/>
      <c r="E182" s="168"/>
      <c r="F182" s="169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3">
        <f>IF(AND(AY182=0,(COUNTIF(D182:AT182,"*")+COUNTIF(D182:AT182,"&lt;9")+COUNTIF(CR182:CT182,"*")+COUNTIF(CR182:CT182,"&lt;9")-COUNTIF(D182,служ!$AF$3))&gt;0),0,1)</f>
        <v>1</v>
      </c>
      <c r="AV182" s="163">
        <f t="shared" si="35"/>
        <v>1</v>
      </c>
      <c r="AW182" s="163">
        <f t="shared" si="36"/>
        <v>0</v>
      </c>
      <c r="AX182" s="164">
        <f>IF(OR(F182="",F182=служ!$AF$3),0,1)</f>
        <v>0</v>
      </c>
      <c r="AY182" s="164">
        <f>IF(OR(D182="",D182=служ!$AF$3),0,1)</f>
        <v>0</v>
      </c>
      <c r="AZ182" s="165">
        <f t="shared" si="37"/>
        <v>1</v>
      </c>
      <c r="BA182" s="166">
        <f t="shared" si="28"/>
        <v>1</v>
      </c>
      <c r="BB182" s="166">
        <f>IF(AND(ISBLANK(G182),$AY182=1,BB$510=1,$D182&lt;&gt;служ!$AF$3),0,1)</f>
        <v>1</v>
      </c>
      <c r="BC182" s="166">
        <f>IF(AND(ISBLANK(H182),$AY182=1,BC$510=1,$D182&lt;&gt;служ!$AF$3),0,1)</f>
        <v>1</v>
      </c>
      <c r="BD182" s="166">
        <f>IF(AND(ISBLANK(I182),$AY182=1,BD$510=1,$D182&lt;&gt;служ!$AF$3),0,1)</f>
        <v>1</v>
      </c>
      <c r="BE182" s="166">
        <f>IF(AND(ISBLANK(J182),$AY182=1,BE$510=1,$D182&lt;&gt;служ!$AF$3),0,1)</f>
        <v>1</v>
      </c>
      <c r="BF182" s="166">
        <f>IF(AND(ISBLANK(K182),$AY182=1,BF$510=1,$D182&lt;&gt;служ!$AF$3,J182&lt;&gt;"X"),0,1)</f>
        <v>1</v>
      </c>
      <c r="BG182" s="166">
        <f>IF(AND(ISBLANK(L182),$AY182=1,BG$510=1,$D182&lt;&gt;служ!$AF$3),0,1)</f>
        <v>1</v>
      </c>
      <c r="BH182" s="166">
        <f>IF(AND(ISBLANK(M182),$AY182=1,BH$510=1,$D182&lt;&gt;служ!$AF$3,L182&lt;&gt;"X"),0,1)</f>
        <v>1</v>
      </c>
      <c r="BI182" s="166">
        <f>IF(AND(ISBLANK(N182),$AY182=1,BI$510=1,$D182&lt;&gt;служ!$AF$3),0,1)</f>
        <v>1</v>
      </c>
      <c r="BJ182" s="166">
        <f>IF(AND(ISBLANK(O182),$AY182=1,BJ$510=1,$D182&lt;&gt;служ!$AF$3),0,1)</f>
        <v>1</v>
      </c>
      <c r="BK182" s="166">
        <f>IF(AND(ISBLANK(P182),$AY182=1,BK$510=1,$D182&lt;&gt;служ!$AF$3,OR(N182&lt;&gt;"X",O182&lt;&gt;"X")),0,1)</f>
        <v>1</v>
      </c>
      <c r="BL182" s="166">
        <f>IF(AND(ISBLANK(Q182),$AY182=1,BL$510=1,$D182&lt;&gt;служ!$AF$3),0,1)</f>
        <v>1</v>
      </c>
      <c r="BM182" s="166">
        <f>IF(AND(ISBLANK(R182),$AY182=1,BM$510=1,$D182&lt;&gt;служ!$AF$3,Q182&lt;&gt;"X"),0,1)</f>
        <v>1</v>
      </c>
      <c r="BN182" s="166">
        <f>IF(AND(ISBLANK(S182),$AY182=1,BN$510=1,$D182&lt;&gt;служ!$AF$3),0,1)</f>
        <v>1</v>
      </c>
      <c r="BO182" s="166">
        <f>IF(AND(ISBLANK(T182),$AY182=1,BO$510=1,$D182&lt;&gt;служ!$AF$3),0,1)</f>
        <v>1</v>
      </c>
      <c r="BP182" s="166">
        <f>IF(AND(ISBLANK(U182),$AY182=1,BP$510=1,$D182&lt;&gt;служ!$AF$3,T182&lt;&gt;"X"),0,1)</f>
        <v>1</v>
      </c>
      <c r="BQ182" s="166">
        <f>IF(AND(ISBLANK(V182),$AY182=1,BQ$510=1,$D182&lt;&gt;служ!$AF$3),0,1)</f>
        <v>1</v>
      </c>
      <c r="BR182" s="166">
        <f>IF(AND(ISBLANK(W182),$AY182=1,BR$510=1,$D182&lt;&gt;служ!$AF$3),0,1)</f>
        <v>1</v>
      </c>
      <c r="BS182" s="166">
        <f>IF(AND(ISBLANK(X182),$AY182=1,BS$510=1,$D182&lt;&gt;служ!$AF$3),0,1)</f>
        <v>1</v>
      </c>
      <c r="BT182" s="166">
        <f>IF(AND(ISBLANK(Y182),$AY182=1,BT$510=1,$D182&lt;&gt;служ!$AF$3),0,1)</f>
        <v>1</v>
      </c>
      <c r="BU182" s="166">
        <f>IF(AND(ISBLANK(Z182),$AY182=1,BU$510=1,$D182&lt;&gt;служ!$AF$3),0,1)</f>
        <v>1</v>
      </c>
      <c r="BV182" s="166">
        <f>IF(AND(ISBLANK(AA182),$AY182=1,BV$510=1,$D182&lt;&gt;служ!$AF$3),0,1)</f>
        <v>1</v>
      </c>
      <c r="BW182" s="166">
        <f>IF(AND(ISBLANK(AB182),$AY182=1,BW$510=1,$D182&lt;&gt;служ!$AF$3),0,1)</f>
        <v>1</v>
      </c>
      <c r="BX182" s="166">
        <f>IF(AND(ISBLANK(AC182),$AY182=1,BX$510=1,$D182&lt;&gt;служ!$AF$3),0,1)</f>
        <v>1</v>
      </c>
      <c r="BY182" s="166">
        <f>IF(AND(ISBLANK(AD182),$AY182=1,BY$510=1,$D182&lt;&gt;служ!$AF$3),0,1)</f>
        <v>1</v>
      </c>
      <c r="BZ182" s="166">
        <f>IF(AND(ISBLANK(AE182),$AY182=1,BZ$510=1,$D182&lt;&gt;служ!$AF$3),0,1)</f>
        <v>1</v>
      </c>
      <c r="CA182" s="166">
        <f>IF(AND(ISBLANK(AF182),$AY182=1,CA$510=1,$D182&lt;&gt;служ!$AF$3),0,1)</f>
        <v>1</v>
      </c>
      <c r="CB182" s="166">
        <f>IF(AND(ISBLANK(AG182),$AY182=1,CB$510=1,$D182&lt;&gt;служ!$AF$3),0,1)</f>
        <v>1</v>
      </c>
      <c r="CC182" s="166">
        <f>IF(AND(ISBLANK(AH182),$AY182=1,CC$510=1,$D182&lt;&gt;служ!$AF$3),0,1)</f>
        <v>1</v>
      </c>
      <c r="CD182" s="166">
        <f>IF(AND(ISBLANK(AI182),$AY182=1,CD$510=1,$D182&lt;&gt;служ!$AF$3),0,1)</f>
        <v>1</v>
      </c>
      <c r="CE182" s="166">
        <f>IF(AND(ISBLANK(AJ182),$AY182=1,CE$510=1,$D182&lt;&gt;служ!$AF$3),0,1)</f>
        <v>1</v>
      </c>
      <c r="CF182" s="166">
        <f>IF(AND(ISBLANK(AK182),$AY182=1,CF$510=1,$D182&lt;&gt;служ!$AF$3),0,1)</f>
        <v>1</v>
      </c>
      <c r="CG182" s="166">
        <f>IF(AND(ISBLANK(AL182),$AY182=1,CG$510=1,$D182&lt;&gt;служ!$AF$3),0,1)</f>
        <v>1</v>
      </c>
      <c r="CH182" s="166">
        <f>IF(AND(ISBLANK(AM182),$AY182=1,CH$510=1,$D182&lt;&gt;служ!$AF$3),0,1)</f>
        <v>1</v>
      </c>
      <c r="CI182" s="166">
        <f>IF(AND(ISBLANK(AN182),$AY182=1,CI$510=1,$D182&lt;&gt;служ!$AF$3),0,1)</f>
        <v>1</v>
      </c>
      <c r="CJ182" s="166">
        <f>IF(AND(ISBLANK(AO182),$AY182=1,CJ$510=1,$D182&lt;&gt;служ!$AF$3),0,1)</f>
        <v>1</v>
      </c>
      <c r="CK182" s="166">
        <f>IF(AND(ISBLANK(AP182),$AY182=1,CK$510=1,$D182&lt;&gt;служ!$AF$3),0,1)</f>
        <v>1</v>
      </c>
      <c r="CL182" s="166">
        <f>IF(AND(ISBLANK(AQ182),$AY182=1,CL$510=1,$D182&lt;&gt;служ!$AF$3),0,1)</f>
        <v>1</v>
      </c>
      <c r="CM182" s="166">
        <f>IF(AND(ISBLANK(AR182),$AY182=1,CM$510=1,$D182&lt;&gt;служ!$AF$3),0,1)</f>
        <v>1</v>
      </c>
      <c r="CN182" s="166">
        <f>IF(AND(ISBLANK(AS182),$AY182=1,CN$510=1,$D182&lt;&gt;служ!$AF$3),0,1)</f>
        <v>1</v>
      </c>
      <c r="CO182" s="166">
        <f>IF(AND(ISBLANK(AT182),$AY182=1,CO$510=1,$D182&lt;&gt;служ!$AF$3),0,1)</f>
        <v>1</v>
      </c>
      <c r="CP182" s="2">
        <f t="shared" si="38"/>
        <v>0</v>
      </c>
      <c r="CQ182" s="2">
        <v>1</v>
      </c>
      <c r="CR182" s="161"/>
      <c r="CS182" s="161"/>
      <c r="CT182" s="161"/>
      <c r="CU182" s="167" t="str">
        <f t="shared" si="29"/>
        <v/>
      </c>
      <c r="CV182" s="28">
        <f t="shared" si="30"/>
        <v>1</v>
      </c>
      <c r="CW182" s="28">
        <f t="shared" si="31"/>
        <v>1</v>
      </c>
      <c r="CX182" s="28">
        <f t="shared" si="32"/>
        <v>1</v>
      </c>
      <c r="CY182" s="20">
        <f t="shared" si="33"/>
        <v>1</v>
      </c>
      <c r="CZ182" s="20">
        <f t="shared" si="34"/>
        <v>1</v>
      </c>
    </row>
    <row r="183" spans="2:104" s="20" customFormat="1">
      <c r="B183" s="107">
        <v>174</v>
      </c>
      <c r="C183" s="25">
        <v>6174</v>
      </c>
      <c r="D183" s="108"/>
      <c r="E183" s="168"/>
      <c r="F183" s="169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  <c r="AU183" s="163">
        <f>IF(AND(AY183=0,(COUNTIF(D183:AT183,"*")+COUNTIF(D183:AT183,"&lt;9")+COUNTIF(CR183:CT183,"*")+COUNTIF(CR183:CT183,"&lt;9")-COUNTIF(D183,служ!$AF$3))&gt;0),0,1)</f>
        <v>1</v>
      </c>
      <c r="AV183" s="163">
        <f t="shared" si="35"/>
        <v>1</v>
      </c>
      <c r="AW183" s="163">
        <f t="shared" si="36"/>
        <v>0</v>
      </c>
      <c r="AX183" s="164">
        <f>IF(OR(F183="",F183=служ!$AF$3),0,1)</f>
        <v>0</v>
      </c>
      <c r="AY183" s="164">
        <f>IF(OR(D183="",D183=служ!$AF$3),0,1)</f>
        <v>0</v>
      </c>
      <c r="AZ183" s="165">
        <f t="shared" si="37"/>
        <v>1</v>
      </c>
      <c r="BA183" s="166">
        <f t="shared" si="28"/>
        <v>1</v>
      </c>
      <c r="BB183" s="166">
        <f>IF(AND(ISBLANK(G183),$AY183=1,BB$510=1,$D183&lt;&gt;служ!$AF$3),0,1)</f>
        <v>1</v>
      </c>
      <c r="BC183" s="166">
        <f>IF(AND(ISBLANK(H183),$AY183=1,BC$510=1,$D183&lt;&gt;служ!$AF$3),0,1)</f>
        <v>1</v>
      </c>
      <c r="BD183" s="166">
        <f>IF(AND(ISBLANK(I183),$AY183=1,BD$510=1,$D183&lt;&gt;служ!$AF$3),0,1)</f>
        <v>1</v>
      </c>
      <c r="BE183" s="166">
        <f>IF(AND(ISBLANK(J183),$AY183=1,BE$510=1,$D183&lt;&gt;служ!$AF$3),0,1)</f>
        <v>1</v>
      </c>
      <c r="BF183" s="166">
        <f>IF(AND(ISBLANK(K183),$AY183=1,BF$510=1,$D183&lt;&gt;служ!$AF$3,J183&lt;&gt;"X"),0,1)</f>
        <v>1</v>
      </c>
      <c r="BG183" s="166">
        <f>IF(AND(ISBLANK(L183),$AY183=1,BG$510=1,$D183&lt;&gt;служ!$AF$3),0,1)</f>
        <v>1</v>
      </c>
      <c r="BH183" s="166">
        <f>IF(AND(ISBLANK(M183),$AY183=1,BH$510=1,$D183&lt;&gt;служ!$AF$3,L183&lt;&gt;"X"),0,1)</f>
        <v>1</v>
      </c>
      <c r="BI183" s="166">
        <f>IF(AND(ISBLANK(N183),$AY183=1,BI$510=1,$D183&lt;&gt;служ!$AF$3),0,1)</f>
        <v>1</v>
      </c>
      <c r="BJ183" s="166">
        <f>IF(AND(ISBLANK(O183),$AY183=1,BJ$510=1,$D183&lt;&gt;служ!$AF$3),0,1)</f>
        <v>1</v>
      </c>
      <c r="BK183" s="166">
        <f>IF(AND(ISBLANK(P183),$AY183=1,BK$510=1,$D183&lt;&gt;служ!$AF$3,OR(N183&lt;&gt;"X",O183&lt;&gt;"X")),0,1)</f>
        <v>1</v>
      </c>
      <c r="BL183" s="166">
        <f>IF(AND(ISBLANK(Q183),$AY183=1,BL$510=1,$D183&lt;&gt;служ!$AF$3),0,1)</f>
        <v>1</v>
      </c>
      <c r="BM183" s="166">
        <f>IF(AND(ISBLANK(R183),$AY183=1,BM$510=1,$D183&lt;&gt;служ!$AF$3,Q183&lt;&gt;"X"),0,1)</f>
        <v>1</v>
      </c>
      <c r="BN183" s="166">
        <f>IF(AND(ISBLANK(S183),$AY183=1,BN$510=1,$D183&lt;&gt;служ!$AF$3),0,1)</f>
        <v>1</v>
      </c>
      <c r="BO183" s="166">
        <f>IF(AND(ISBLANK(T183),$AY183=1,BO$510=1,$D183&lt;&gt;служ!$AF$3),0,1)</f>
        <v>1</v>
      </c>
      <c r="BP183" s="166">
        <f>IF(AND(ISBLANK(U183),$AY183=1,BP$510=1,$D183&lt;&gt;служ!$AF$3,T183&lt;&gt;"X"),0,1)</f>
        <v>1</v>
      </c>
      <c r="BQ183" s="166">
        <f>IF(AND(ISBLANK(V183),$AY183=1,BQ$510=1,$D183&lt;&gt;служ!$AF$3),0,1)</f>
        <v>1</v>
      </c>
      <c r="BR183" s="166">
        <f>IF(AND(ISBLANK(W183),$AY183=1,BR$510=1,$D183&lt;&gt;служ!$AF$3),0,1)</f>
        <v>1</v>
      </c>
      <c r="BS183" s="166">
        <f>IF(AND(ISBLANK(X183),$AY183=1,BS$510=1,$D183&lt;&gt;служ!$AF$3),0,1)</f>
        <v>1</v>
      </c>
      <c r="BT183" s="166">
        <f>IF(AND(ISBLANK(Y183),$AY183=1,BT$510=1,$D183&lt;&gt;служ!$AF$3),0,1)</f>
        <v>1</v>
      </c>
      <c r="BU183" s="166">
        <f>IF(AND(ISBLANK(Z183),$AY183=1,BU$510=1,$D183&lt;&gt;служ!$AF$3),0,1)</f>
        <v>1</v>
      </c>
      <c r="BV183" s="166">
        <f>IF(AND(ISBLANK(AA183),$AY183=1,BV$510=1,$D183&lt;&gt;служ!$AF$3),0,1)</f>
        <v>1</v>
      </c>
      <c r="BW183" s="166">
        <f>IF(AND(ISBLANK(AB183),$AY183=1,BW$510=1,$D183&lt;&gt;служ!$AF$3),0,1)</f>
        <v>1</v>
      </c>
      <c r="BX183" s="166">
        <f>IF(AND(ISBLANK(AC183),$AY183=1,BX$510=1,$D183&lt;&gt;служ!$AF$3),0,1)</f>
        <v>1</v>
      </c>
      <c r="BY183" s="166">
        <f>IF(AND(ISBLANK(AD183),$AY183=1,BY$510=1,$D183&lt;&gt;служ!$AF$3),0,1)</f>
        <v>1</v>
      </c>
      <c r="BZ183" s="166">
        <f>IF(AND(ISBLANK(AE183),$AY183=1,BZ$510=1,$D183&lt;&gt;служ!$AF$3),0,1)</f>
        <v>1</v>
      </c>
      <c r="CA183" s="166">
        <f>IF(AND(ISBLANK(AF183),$AY183=1,CA$510=1,$D183&lt;&gt;служ!$AF$3),0,1)</f>
        <v>1</v>
      </c>
      <c r="CB183" s="166">
        <f>IF(AND(ISBLANK(AG183),$AY183=1,CB$510=1,$D183&lt;&gt;служ!$AF$3),0,1)</f>
        <v>1</v>
      </c>
      <c r="CC183" s="166">
        <f>IF(AND(ISBLANK(AH183),$AY183=1,CC$510=1,$D183&lt;&gt;служ!$AF$3),0,1)</f>
        <v>1</v>
      </c>
      <c r="CD183" s="166">
        <f>IF(AND(ISBLANK(AI183),$AY183=1,CD$510=1,$D183&lt;&gt;служ!$AF$3),0,1)</f>
        <v>1</v>
      </c>
      <c r="CE183" s="166">
        <f>IF(AND(ISBLANK(AJ183),$AY183=1,CE$510=1,$D183&lt;&gt;служ!$AF$3),0,1)</f>
        <v>1</v>
      </c>
      <c r="CF183" s="166">
        <f>IF(AND(ISBLANK(AK183),$AY183=1,CF$510=1,$D183&lt;&gt;служ!$AF$3),0,1)</f>
        <v>1</v>
      </c>
      <c r="CG183" s="166">
        <f>IF(AND(ISBLANK(AL183),$AY183=1,CG$510=1,$D183&lt;&gt;служ!$AF$3),0,1)</f>
        <v>1</v>
      </c>
      <c r="CH183" s="166">
        <f>IF(AND(ISBLANK(AM183),$AY183=1,CH$510=1,$D183&lt;&gt;служ!$AF$3),0,1)</f>
        <v>1</v>
      </c>
      <c r="CI183" s="166">
        <f>IF(AND(ISBLANK(AN183),$AY183=1,CI$510=1,$D183&lt;&gt;служ!$AF$3),0,1)</f>
        <v>1</v>
      </c>
      <c r="CJ183" s="166">
        <f>IF(AND(ISBLANK(AO183),$AY183=1,CJ$510=1,$D183&lt;&gt;служ!$AF$3),0,1)</f>
        <v>1</v>
      </c>
      <c r="CK183" s="166">
        <f>IF(AND(ISBLANK(AP183),$AY183=1,CK$510=1,$D183&lt;&gt;служ!$AF$3),0,1)</f>
        <v>1</v>
      </c>
      <c r="CL183" s="166">
        <f>IF(AND(ISBLANK(AQ183),$AY183=1,CL$510=1,$D183&lt;&gt;служ!$AF$3),0,1)</f>
        <v>1</v>
      </c>
      <c r="CM183" s="166">
        <f>IF(AND(ISBLANK(AR183),$AY183=1,CM$510=1,$D183&lt;&gt;служ!$AF$3),0,1)</f>
        <v>1</v>
      </c>
      <c r="CN183" s="166">
        <f>IF(AND(ISBLANK(AS183),$AY183=1,CN$510=1,$D183&lt;&gt;служ!$AF$3),0,1)</f>
        <v>1</v>
      </c>
      <c r="CO183" s="166">
        <f>IF(AND(ISBLANK(AT183),$AY183=1,CO$510=1,$D183&lt;&gt;служ!$AF$3),0,1)</f>
        <v>1</v>
      </c>
      <c r="CP183" s="2">
        <f t="shared" si="38"/>
        <v>0</v>
      </c>
      <c r="CQ183" s="2">
        <v>1</v>
      </c>
      <c r="CR183" s="161"/>
      <c r="CS183" s="161"/>
      <c r="CT183" s="161"/>
      <c r="CU183" s="167" t="str">
        <f t="shared" si="29"/>
        <v/>
      </c>
      <c r="CV183" s="28">
        <f t="shared" si="30"/>
        <v>1</v>
      </c>
      <c r="CW183" s="28">
        <f t="shared" si="31"/>
        <v>1</v>
      </c>
      <c r="CX183" s="28">
        <f t="shared" si="32"/>
        <v>1</v>
      </c>
      <c r="CY183" s="20">
        <f t="shared" si="33"/>
        <v>1</v>
      </c>
      <c r="CZ183" s="20">
        <f t="shared" si="34"/>
        <v>1</v>
      </c>
    </row>
    <row r="184" spans="2:104" s="20" customFormat="1">
      <c r="B184" s="107">
        <v>175</v>
      </c>
      <c r="C184" s="25">
        <v>6175</v>
      </c>
      <c r="D184" s="108"/>
      <c r="E184" s="168"/>
      <c r="F184" s="169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  <c r="AU184" s="163">
        <f>IF(AND(AY184=0,(COUNTIF(D184:AT184,"*")+COUNTIF(D184:AT184,"&lt;9")+COUNTIF(CR184:CT184,"*")+COUNTIF(CR184:CT184,"&lt;9")-COUNTIF(D184,служ!$AF$3))&gt;0),0,1)</f>
        <v>1</v>
      </c>
      <c r="AV184" s="163">
        <f t="shared" si="35"/>
        <v>1</v>
      </c>
      <c r="AW184" s="163">
        <f t="shared" si="36"/>
        <v>0</v>
      </c>
      <c r="AX184" s="164">
        <f>IF(OR(F184="",F184=служ!$AF$3),0,1)</f>
        <v>0</v>
      </c>
      <c r="AY184" s="164">
        <f>IF(OR(D184="",D184=служ!$AF$3),0,1)</f>
        <v>0</v>
      </c>
      <c r="AZ184" s="165">
        <f t="shared" si="37"/>
        <v>1</v>
      </c>
      <c r="BA184" s="166">
        <f t="shared" si="28"/>
        <v>1</v>
      </c>
      <c r="BB184" s="166">
        <f>IF(AND(ISBLANK(G184),$AY184=1,BB$510=1,$D184&lt;&gt;служ!$AF$3),0,1)</f>
        <v>1</v>
      </c>
      <c r="BC184" s="166">
        <f>IF(AND(ISBLANK(H184),$AY184=1,BC$510=1,$D184&lt;&gt;служ!$AF$3),0,1)</f>
        <v>1</v>
      </c>
      <c r="BD184" s="166">
        <f>IF(AND(ISBLANK(I184),$AY184=1,BD$510=1,$D184&lt;&gt;служ!$AF$3),0,1)</f>
        <v>1</v>
      </c>
      <c r="BE184" s="166">
        <f>IF(AND(ISBLANK(J184),$AY184=1,BE$510=1,$D184&lt;&gt;служ!$AF$3),0,1)</f>
        <v>1</v>
      </c>
      <c r="BF184" s="166">
        <f>IF(AND(ISBLANK(K184),$AY184=1,BF$510=1,$D184&lt;&gt;служ!$AF$3,J184&lt;&gt;"X"),0,1)</f>
        <v>1</v>
      </c>
      <c r="BG184" s="166">
        <f>IF(AND(ISBLANK(L184),$AY184=1,BG$510=1,$D184&lt;&gt;служ!$AF$3),0,1)</f>
        <v>1</v>
      </c>
      <c r="BH184" s="166">
        <f>IF(AND(ISBLANK(M184),$AY184=1,BH$510=1,$D184&lt;&gt;служ!$AF$3,L184&lt;&gt;"X"),0,1)</f>
        <v>1</v>
      </c>
      <c r="BI184" s="166">
        <f>IF(AND(ISBLANK(N184),$AY184=1,BI$510=1,$D184&lt;&gt;служ!$AF$3),0,1)</f>
        <v>1</v>
      </c>
      <c r="BJ184" s="166">
        <f>IF(AND(ISBLANK(O184),$AY184=1,BJ$510=1,$D184&lt;&gt;служ!$AF$3),0,1)</f>
        <v>1</v>
      </c>
      <c r="BK184" s="166">
        <f>IF(AND(ISBLANK(P184),$AY184=1,BK$510=1,$D184&lt;&gt;служ!$AF$3,OR(N184&lt;&gt;"X",O184&lt;&gt;"X")),0,1)</f>
        <v>1</v>
      </c>
      <c r="BL184" s="166">
        <f>IF(AND(ISBLANK(Q184),$AY184=1,BL$510=1,$D184&lt;&gt;служ!$AF$3),0,1)</f>
        <v>1</v>
      </c>
      <c r="BM184" s="166">
        <f>IF(AND(ISBLANK(R184),$AY184=1,BM$510=1,$D184&lt;&gt;служ!$AF$3,Q184&lt;&gt;"X"),0,1)</f>
        <v>1</v>
      </c>
      <c r="BN184" s="166">
        <f>IF(AND(ISBLANK(S184),$AY184=1,BN$510=1,$D184&lt;&gt;служ!$AF$3),0,1)</f>
        <v>1</v>
      </c>
      <c r="BO184" s="166">
        <f>IF(AND(ISBLANK(T184),$AY184=1,BO$510=1,$D184&lt;&gt;служ!$AF$3),0,1)</f>
        <v>1</v>
      </c>
      <c r="BP184" s="166">
        <f>IF(AND(ISBLANK(U184),$AY184=1,BP$510=1,$D184&lt;&gt;служ!$AF$3,T184&lt;&gt;"X"),0,1)</f>
        <v>1</v>
      </c>
      <c r="BQ184" s="166">
        <f>IF(AND(ISBLANK(V184),$AY184=1,BQ$510=1,$D184&lt;&gt;служ!$AF$3),0,1)</f>
        <v>1</v>
      </c>
      <c r="BR184" s="166">
        <f>IF(AND(ISBLANK(W184),$AY184=1,BR$510=1,$D184&lt;&gt;служ!$AF$3),0,1)</f>
        <v>1</v>
      </c>
      <c r="BS184" s="166">
        <f>IF(AND(ISBLANK(X184),$AY184=1,BS$510=1,$D184&lt;&gt;служ!$AF$3),0,1)</f>
        <v>1</v>
      </c>
      <c r="BT184" s="166">
        <f>IF(AND(ISBLANK(Y184),$AY184=1,BT$510=1,$D184&lt;&gt;служ!$AF$3),0,1)</f>
        <v>1</v>
      </c>
      <c r="BU184" s="166">
        <f>IF(AND(ISBLANK(Z184),$AY184=1,BU$510=1,$D184&lt;&gt;служ!$AF$3),0,1)</f>
        <v>1</v>
      </c>
      <c r="BV184" s="166">
        <f>IF(AND(ISBLANK(AA184),$AY184=1,BV$510=1,$D184&lt;&gt;служ!$AF$3),0,1)</f>
        <v>1</v>
      </c>
      <c r="BW184" s="166">
        <f>IF(AND(ISBLANK(AB184),$AY184=1,BW$510=1,$D184&lt;&gt;служ!$AF$3),0,1)</f>
        <v>1</v>
      </c>
      <c r="BX184" s="166">
        <f>IF(AND(ISBLANK(AC184),$AY184=1,BX$510=1,$D184&lt;&gt;служ!$AF$3),0,1)</f>
        <v>1</v>
      </c>
      <c r="BY184" s="166">
        <f>IF(AND(ISBLANK(AD184),$AY184=1,BY$510=1,$D184&lt;&gt;служ!$AF$3),0,1)</f>
        <v>1</v>
      </c>
      <c r="BZ184" s="166">
        <f>IF(AND(ISBLANK(AE184),$AY184=1,BZ$510=1,$D184&lt;&gt;служ!$AF$3),0,1)</f>
        <v>1</v>
      </c>
      <c r="CA184" s="166">
        <f>IF(AND(ISBLANK(AF184),$AY184=1,CA$510=1,$D184&lt;&gt;служ!$AF$3),0,1)</f>
        <v>1</v>
      </c>
      <c r="CB184" s="166">
        <f>IF(AND(ISBLANK(AG184),$AY184=1,CB$510=1,$D184&lt;&gt;служ!$AF$3),0,1)</f>
        <v>1</v>
      </c>
      <c r="CC184" s="166">
        <f>IF(AND(ISBLANK(AH184),$AY184=1,CC$510=1,$D184&lt;&gt;служ!$AF$3),0,1)</f>
        <v>1</v>
      </c>
      <c r="CD184" s="166">
        <f>IF(AND(ISBLANK(AI184),$AY184=1,CD$510=1,$D184&lt;&gt;служ!$AF$3),0,1)</f>
        <v>1</v>
      </c>
      <c r="CE184" s="166">
        <f>IF(AND(ISBLANK(AJ184),$AY184=1,CE$510=1,$D184&lt;&gt;служ!$AF$3),0,1)</f>
        <v>1</v>
      </c>
      <c r="CF184" s="166">
        <f>IF(AND(ISBLANK(AK184),$AY184=1,CF$510=1,$D184&lt;&gt;служ!$AF$3),0,1)</f>
        <v>1</v>
      </c>
      <c r="CG184" s="166">
        <f>IF(AND(ISBLANK(AL184),$AY184=1,CG$510=1,$D184&lt;&gt;служ!$AF$3),0,1)</f>
        <v>1</v>
      </c>
      <c r="CH184" s="166">
        <f>IF(AND(ISBLANK(AM184),$AY184=1,CH$510=1,$D184&lt;&gt;служ!$AF$3),0,1)</f>
        <v>1</v>
      </c>
      <c r="CI184" s="166">
        <f>IF(AND(ISBLANK(AN184),$AY184=1,CI$510=1,$D184&lt;&gt;служ!$AF$3),0,1)</f>
        <v>1</v>
      </c>
      <c r="CJ184" s="166">
        <f>IF(AND(ISBLANK(AO184),$AY184=1,CJ$510=1,$D184&lt;&gt;служ!$AF$3),0,1)</f>
        <v>1</v>
      </c>
      <c r="CK184" s="166">
        <f>IF(AND(ISBLANK(AP184),$AY184=1,CK$510=1,$D184&lt;&gt;служ!$AF$3),0,1)</f>
        <v>1</v>
      </c>
      <c r="CL184" s="166">
        <f>IF(AND(ISBLANK(AQ184),$AY184=1,CL$510=1,$D184&lt;&gt;служ!$AF$3),0,1)</f>
        <v>1</v>
      </c>
      <c r="CM184" s="166">
        <f>IF(AND(ISBLANK(AR184),$AY184=1,CM$510=1,$D184&lt;&gt;служ!$AF$3),0,1)</f>
        <v>1</v>
      </c>
      <c r="CN184" s="166">
        <f>IF(AND(ISBLANK(AS184),$AY184=1,CN$510=1,$D184&lt;&gt;служ!$AF$3),0,1)</f>
        <v>1</v>
      </c>
      <c r="CO184" s="166">
        <f>IF(AND(ISBLANK(AT184),$AY184=1,CO$510=1,$D184&lt;&gt;служ!$AF$3),0,1)</f>
        <v>1</v>
      </c>
      <c r="CP184" s="2">
        <f t="shared" si="38"/>
        <v>0</v>
      </c>
      <c r="CQ184" s="2">
        <v>1</v>
      </c>
      <c r="CR184" s="161"/>
      <c r="CS184" s="161"/>
      <c r="CT184" s="161"/>
      <c r="CU184" s="167" t="str">
        <f t="shared" si="29"/>
        <v/>
      </c>
      <c r="CV184" s="28">
        <f t="shared" si="30"/>
        <v>1</v>
      </c>
      <c r="CW184" s="28">
        <f t="shared" si="31"/>
        <v>1</v>
      </c>
      <c r="CX184" s="28">
        <f t="shared" si="32"/>
        <v>1</v>
      </c>
      <c r="CY184" s="20">
        <f t="shared" si="33"/>
        <v>1</v>
      </c>
      <c r="CZ184" s="20">
        <f t="shared" si="34"/>
        <v>1</v>
      </c>
    </row>
    <row r="185" spans="2:104" s="20" customFormat="1">
      <c r="B185" s="107">
        <v>176</v>
      </c>
      <c r="C185" s="25">
        <v>6176</v>
      </c>
      <c r="D185" s="108"/>
      <c r="E185" s="168"/>
      <c r="F185" s="169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3">
        <f>IF(AND(AY185=0,(COUNTIF(D185:AT185,"*")+COUNTIF(D185:AT185,"&lt;9")+COUNTIF(CR185:CT185,"*")+COUNTIF(CR185:CT185,"&lt;9")-COUNTIF(D185,служ!$AF$3))&gt;0),0,1)</f>
        <v>1</v>
      </c>
      <c r="AV185" s="163">
        <f t="shared" si="35"/>
        <v>1</v>
      </c>
      <c r="AW185" s="163">
        <f t="shared" si="36"/>
        <v>0</v>
      </c>
      <c r="AX185" s="164">
        <f>IF(OR(F185="",F185=служ!$AF$3),0,1)</f>
        <v>0</v>
      </c>
      <c r="AY185" s="164">
        <f>IF(OR(D185="",D185=служ!$AF$3),0,1)</f>
        <v>0</v>
      </c>
      <c r="AZ185" s="165">
        <f t="shared" si="37"/>
        <v>1</v>
      </c>
      <c r="BA185" s="166">
        <f t="shared" si="28"/>
        <v>1</v>
      </c>
      <c r="BB185" s="166">
        <f>IF(AND(ISBLANK(G185),$AY185=1,BB$510=1,$D185&lt;&gt;служ!$AF$3),0,1)</f>
        <v>1</v>
      </c>
      <c r="BC185" s="166">
        <f>IF(AND(ISBLANK(H185),$AY185=1,BC$510=1,$D185&lt;&gt;служ!$AF$3),0,1)</f>
        <v>1</v>
      </c>
      <c r="BD185" s="166">
        <f>IF(AND(ISBLANK(I185),$AY185=1,BD$510=1,$D185&lt;&gt;служ!$AF$3),0,1)</f>
        <v>1</v>
      </c>
      <c r="BE185" s="166">
        <f>IF(AND(ISBLANK(J185),$AY185=1,BE$510=1,$D185&lt;&gt;служ!$AF$3),0,1)</f>
        <v>1</v>
      </c>
      <c r="BF185" s="166">
        <f>IF(AND(ISBLANK(K185),$AY185=1,BF$510=1,$D185&lt;&gt;служ!$AF$3,J185&lt;&gt;"X"),0,1)</f>
        <v>1</v>
      </c>
      <c r="BG185" s="166">
        <f>IF(AND(ISBLANK(L185),$AY185=1,BG$510=1,$D185&lt;&gt;служ!$AF$3),0,1)</f>
        <v>1</v>
      </c>
      <c r="BH185" s="166">
        <f>IF(AND(ISBLANK(M185),$AY185=1,BH$510=1,$D185&lt;&gt;служ!$AF$3,L185&lt;&gt;"X"),0,1)</f>
        <v>1</v>
      </c>
      <c r="BI185" s="166">
        <f>IF(AND(ISBLANK(N185),$AY185=1,BI$510=1,$D185&lt;&gt;служ!$AF$3),0,1)</f>
        <v>1</v>
      </c>
      <c r="BJ185" s="166">
        <f>IF(AND(ISBLANK(O185),$AY185=1,BJ$510=1,$D185&lt;&gt;служ!$AF$3),0,1)</f>
        <v>1</v>
      </c>
      <c r="BK185" s="166">
        <f>IF(AND(ISBLANK(P185),$AY185=1,BK$510=1,$D185&lt;&gt;служ!$AF$3,OR(N185&lt;&gt;"X",O185&lt;&gt;"X")),0,1)</f>
        <v>1</v>
      </c>
      <c r="BL185" s="166">
        <f>IF(AND(ISBLANK(Q185),$AY185=1,BL$510=1,$D185&lt;&gt;служ!$AF$3),0,1)</f>
        <v>1</v>
      </c>
      <c r="BM185" s="166">
        <f>IF(AND(ISBLANK(R185),$AY185=1,BM$510=1,$D185&lt;&gt;служ!$AF$3,Q185&lt;&gt;"X"),0,1)</f>
        <v>1</v>
      </c>
      <c r="BN185" s="166">
        <f>IF(AND(ISBLANK(S185),$AY185=1,BN$510=1,$D185&lt;&gt;служ!$AF$3),0,1)</f>
        <v>1</v>
      </c>
      <c r="BO185" s="166">
        <f>IF(AND(ISBLANK(T185),$AY185=1,BO$510=1,$D185&lt;&gt;служ!$AF$3),0,1)</f>
        <v>1</v>
      </c>
      <c r="BP185" s="166">
        <f>IF(AND(ISBLANK(U185),$AY185=1,BP$510=1,$D185&lt;&gt;служ!$AF$3,T185&lt;&gt;"X"),0,1)</f>
        <v>1</v>
      </c>
      <c r="BQ185" s="166">
        <f>IF(AND(ISBLANK(V185),$AY185=1,BQ$510=1,$D185&lt;&gt;служ!$AF$3),0,1)</f>
        <v>1</v>
      </c>
      <c r="BR185" s="166">
        <f>IF(AND(ISBLANK(W185),$AY185=1,BR$510=1,$D185&lt;&gt;служ!$AF$3),0,1)</f>
        <v>1</v>
      </c>
      <c r="BS185" s="166">
        <f>IF(AND(ISBLANK(X185),$AY185=1,BS$510=1,$D185&lt;&gt;служ!$AF$3),0,1)</f>
        <v>1</v>
      </c>
      <c r="BT185" s="166">
        <f>IF(AND(ISBLANK(Y185),$AY185=1,BT$510=1,$D185&lt;&gt;служ!$AF$3),0,1)</f>
        <v>1</v>
      </c>
      <c r="BU185" s="166">
        <f>IF(AND(ISBLANK(Z185),$AY185=1,BU$510=1,$D185&lt;&gt;служ!$AF$3),0,1)</f>
        <v>1</v>
      </c>
      <c r="BV185" s="166">
        <f>IF(AND(ISBLANK(AA185),$AY185=1,BV$510=1,$D185&lt;&gt;служ!$AF$3),0,1)</f>
        <v>1</v>
      </c>
      <c r="BW185" s="166">
        <f>IF(AND(ISBLANK(AB185),$AY185=1,BW$510=1,$D185&lt;&gt;служ!$AF$3),0,1)</f>
        <v>1</v>
      </c>
      <c r="BX185" s="166">
        <f>IF(AND(ISBLANK(AC185),$AY185=1,BX$510=1,$D185&lt;&gt;служ!$AF$3),0,1)</f>
        <v>1</v>
      </c>
      <c r="BY185" s="166">
        <f>IF(AND(ISBLANK(AD185),$AY185=1,BY$510=1,$D185&lt;&gt;служ!$AF$3),0,1)</f>
        <v>1</v>
      </c>
      <c r="BZ185" s="166">
        <f>IF(AND(ISBLANK(AE185),$AY185=1,BZ$510=1,$D185&lt;&gt;служ!$AF$3),0,1)</f>
        <v>1</v>
      </c>
      <c r="CA185" s="166">
        <f>IF(AND(ISBLANK(AF185),$AY185=1,CA$510=1,$D185&lt;&gt;служ!$AF$3),0,1)</f>
        <v>1</v>
      </c>
      <c r="CB185" s="166">
        <f>IF(AND(ISBLANK(AG185),$AY185=1,CB$510=1,$D185&lt;&gt;служ!$AF$3),0,1)</f>
        <v>1</v>
      </c>
      <c r="CC185" s="166">
        <f>IF(AND(ISBLANK(AH185),$AY185=1,CC$510=1,$D185&lt;&gt;служ!$AF$3),0,1)</f>
        <v>1</v>
      </c>
      <c r="CD185" s="166">
        <f>IF(AND(ISBLANK(AI185),$AY185=1,CD$510=1,$D185&lt;&gt;служ!$AF$3),0,1)</f>
        <v>1</v>
      </c>
      <c r="CE185" s="166">
        <f>IF(AND(ISBLANK(AJ185),$AY185=1,CE$510=1,$D185&lt;&gt;служ!$AF$3),0,1)</f>
        <v>1</v>
      </c>
      <c r="CF185" s="166">
        <f>IF(AND(ISBLANK(AK185),$AY185=1,CF$510=1,$D185&lt;&gt;служ!$AF$3),0,1)</f>
        <v>1</v>
      </c>
      <c r="CG185" s="166">
        <f>IF(AND(ISBLANK(AL185),$AY185=1,CG$510=1,$D185&lt;&gt;служ!$AF$3),0,1)</f>
        <v>1</v>
      </c>
      <c r="CH185" s="166">
        <f>IF(AND(ISBLANK(AM185),$AY185=1,CH$510=1,$D185&lt;&gt;служ!$AF$3),0,1)</f>
        <v>1</v>
      </c>
      <c r="CI185" s="166">
        <f>IF(AND(ISBLANK(AN185),$AY185=1,CI$510=1,$D185&lt;&gt;служ!$AF$3),0,1)</f>
        <v>1</v>
      </c>
      <c r="CJ185" s="166">
        <f>IF(AND(ISBLANK(AO185),$AY185=1,CJ$510=1,$D185&lt;&gt;служ!$AF$3),0,1)</f>
        <v>1</v>
      </c>
      <c r="CK185" s="166">
        <f>IF(AND(ISBLANK(AP185),$AY185=1,CK$510=1,$D185&lt;&gt;служ!$AF$3),0,1)</f>
        <v>1</v>
      </c>
      <c r="CL185" s="166">
        <f>IF(AND(ISBLANK(AQ185),$AY185=1,CL$510=1,$D185&lt;&gt;служ!$AF$3),0,1)</f>
        <v>1</v>
      </c>
      <c r="CM185" s="166">
        <f>IF(AND(ISBLANK(AR185),$AY185=1,CM$510=1,$D185&lt;&gt;служ!$AF$3),0,1)</f>
        <v>1</v>
      </c>
      <c r="CN185" s="166">
        <f>IF(AND(ISBLANK(AS185),$AY185=1,CN$510=1,$D185&lt;&gt;служ!$AF$3),0,1)</f>
        <v>1</v>
      </c>
      <c r="CO185" s="166">
        <f>IF(AND(ISBLANK(AT185),$AY185=1,CO$510=1,$D185&lt;&gt;служ!$AF$3),0,1)</f>
        <v>1</v>
      </c>
      <c r="CP185" s="2">
        <f t="shared" si="38"/>
        <v>0</v>
      </c>
      <c r="CQ185" s="2">
        <v>1</v>
      </c>
      <c r="CR185" s="161"/>
      <c r="CS185" s="161"/>
      <c r="CT185" s="161"/>
      <c r="CU185" s="167" t="str">
        <f t="shared" si="29"/>
        <v/>
      </c>
      <c r="CV185" s="28">
        <f t="shared" si="30"/>
        <v>1</v>
      </c>
      <c r="CW185" s="28">
        <f t="shared" si="31"/>
        <v>1</v>
      </c>
      <c r="CX185" s="28">
        <f t="shared" si="32"/>
        <v>1</v>
      </c>
      <c r="CY185" s="20">
        <f t="shared" si="33"/>
        <v>1</v>
      </c>
      <c r="CZ185" s="20">
        <f t="shared" si="34"/>
        <v>1</v>
      </c>
    </row>
    <row r="186" spans="2:104" s="20" customFormat="1">
      <c r="B186" s="107">
        <v>177</v>
      </c>
      <c r="C186" s="25">
        <v>6177</v>
      </c>
      <c r="D186" s="108"/>
      <c r="E186" s="168"/>
      <c r="F186" s="169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3">
        <f>IF(AND(AY186=0,(COUNTIF(D186:AT186,"*")+COUNTIF(D186:AT186,"&lt;9")+COUNTIF(CR186:CT186,"*")+COUNTIF(CR186:CT186,"&lt;9")-COUNTIF(D186,служ!$AF$3))&gt;0),0,1)</f>
        <v>1</v>
      </c>
      <c r="AV186" s="163">
        <f t="shared" si="35"/>
        <v>1</v>
      </c>
      <c r="AW186" s="163">
        <f t="shared" si="36"/>
        <v>0</v>
      </c>
      <c r="AX186" s="164">
        <f>IF(OR(F186="",F186=служ!$AF$3),0,1)</f>
        <v>0</v>
      </c>
      <c r="AY186" s="164">
        <f>IF(OR(D186="",D186=служ!$AF$3),0,1)</f>
        <v>0</v>
      </c>
      <c r="AZ186" s="165">
        <f t="shared" si="37"/>
        <v>1</v>
      </c>
      <c r="BA186" s="166">
        <f t="shared" si="28"/>
        <v>1</v>
      </c>
      <c r="BB186" s="166">
        <f>IF(AND(ISBLANK(G186),$AY186=1,BB$510=1,$D186&lt;&gt;служ!$AF$3),0,1)</f>
        <v>1</v>
      </c>
      <c r="BC186" s="166">
        <f>IF(AND(ISBLANK(H186),$AY186=1,BC$510=1,$D186&lt;&gt;служ!$AF$3),0,1)</f>
        <v>1</v>
      </c>
      <c r="BD186" s="166">
        <f>IF(AND(ISBLANK(I186),$AY186=1,BD$510=1,$D186&lt;&gt;служ!$AF$3),0,1)</f>
        <v>1</v>
      </c>
      <c r="BE186" s="166">
        <f>IF(AND(ISBLANK(J186),$AY186=1,BE$510=1,$D186&lt;&gt;служ!$AF$3),0,1)</f>
        <v>1</v>
      </c>
      <c r="BF186" s="166">
        <f>IF(AND(ISBLANK(K186),$AY186=1,BF$510=1,$D186&lt;&gt;служ!$AF$3,J186&lt;&gt;"X"),0,1)</f>
        <v>1</v>
      </c>
      <c r="BG186" s="166">
        <f>IF(AND(ISBLANK(L186),$AY186=1,BG$510=1,$D186&lt;&gt;служ!$AF$3),0,1)</f>
        <v>1</v>
      </c>
      <c r="BH186" s="166">
        <f>IF(AND(ISBLANK(M186),$AY186=1,BH$510=1,$D186&lt;&gt;служ!$AF$3,L186&lt;&gt;"X"),0,1)</f>
        <v>1</v>
      </c>
      <c r="BI186" s="166">
        <f>IF(AND(ISBLANK(N186),$AY186=1,BI$510=1,$D186&lt;&gt;служ!$AF$3),0,1)</f>
        <v>1</v>
      </c>
      <c r="BJ186" s="166">
        <f>IF(AND(ISBLANK(O186),$AY186=1,BJ$510=1,$D186&lt;&gt;служ!$AF$3),0,1)</f>
        <v>1</v>
      </c>
      <c r="BK186" s="166">
        <f>IF(AND(ISBLANK(P186),$AY186=1,BK$510=1,$D186&lt;&gt;служ!$AF$3,OR(N186&lt;&gt;"X",O186&lt;&gt;"X")),0,1)</f>
        <v>1</v>
      </c>
      <c r="BL186" s="166">
        <f>IF(AND(ISBLANK(Q186),$AY186=1,BL$510=1,$D186&lt;&gt;служ!$AF$3),0,1)</f>
        <v>1</v>
      </c>
      <c r="BM186" s="166">
        <f>IF(AND(ISBLANK(R186),$AY186=1,BM$510=1,$D186&lt;&gt;служ!$AF$3,Q186&lt;&gt;"X"),0,1)</f>
        <v>1</v>
      </c>
      <c r="BN186" s="166">
        <f>IF(AND(ISBLANK(S186),$AY186=1,BN$510=1,$D186&lt;&gt;служ!$AF$3),0,1)</f>
        <v>1</v>
      </c>
      <c r="BO186" s="166">
        <f>IF(AND(ISBLANK(T186),$AY186=1,BO$510=1,$D186&lt;&gt;служ!$AF$3),0,1)</f>
        <v>1</v>
      </c>
      <c r="BP186" s="166">
        <f>IF(AND(ISBLANK(U186),$AY186=1,BP$510=1,$D186&lt;&gt;служ!$AF$3,T186&lt;&gt;"X"),0,1)</f>
        <v>1</v>
      </c>
      <c r="BQ186" s="166">
        <f>IF(AND(ISBLANK(V186),$AY186=1,BQ$510=1,$D186&lt;&gt;служ!$AF$3),0,1)</f>
        <v>1</v>
      </c>
      <c r="BR186" s="166">
        <f>IF(AND(ISBLANK(W186),$AY186=1,BR$510=1,$D186&lt;&gt;служ!$AF$3),0,1)</f>
        <v>1</v>
      </c>
      <c r="BS186" s="166">
        <f>IF(AND(ISBLANK(X186),$AY186=1,BS$510=1,$D186&lt;&gt;служ!$AF$3),0,1)</f>
        <v>1</v>
      </c>
      <c r="BT186" s="166">
        <f>IF(AND(ISBLANK(Y186),$AY186=1,BT$510=1,$D186&lt;&gt;служ!$AF$3),0,1)</f>
        <v>1</v>
      </c>
      <c r="BU186" s="166">
        <f>IF(AND(ISBLANK(Z186),$AY186=1,BU$510=1,$D186&lt;&gt;служ!$AF$3),0,1)</f>
        <v>1</v>
      </c>
      <c r="BV186" s="166">
        <f>IF(AND(ISBLANK(AA186),$AY186=1,BV$510=1,$D186&lt;&gt;служ!$AF$3),0,1)</f>
        <v>1</v>
      </c>
      <c r="BW186" s="166">
        <f>IF(AND(ISBLANK(AB186),$AY186=1,BW$510=1,$D186&lt;&gt;служ!$AF$3),0,1)</f>
        <v>1</v>
      </c>
      <c r="BX186" s="166">
        <f>IF(AND(ISBLANK(AC186),$AY186=1,BX$510=1,$D186&lt;&gt;служ!$AF$3),0,1)</f>
        <v>1</v>
      </c>
      <c r="BY186" s="166">
        <f>IF(AND(ISBLANK(AD186),$AY186=1,BY$510=1,$D186&lt;&gt;служ!$AF$3),0,1)</f>
        <v>1</v>
      </c>
      <c r="BZ186" s="166">
        <f>IF(AND(ISBLANK(AE186),$AY186=1,BZ$510=1,$D186&lt;&gt;служ!$AF$3),0,1)</f>
        <v>1</v>
      </c>
      <c r="CA186" s="166">
        <f>IF(AND(ISBLANK(AF186),$AY186=1,CA$510=1,$D186&lt;&gt;служ!$AF$3),0,1)</f>
        <v>1</v>
      </c>
      <c r="CB186" s="166">
        <f>IF(AND(ISBLANK(AG186),$AY186=1,CB$510=1,$D186&lt;&gt;служ!$AF$3),0,1)</f>
        <v>1</v>
      </c>
      <c r="CC186" s="166">
        <f>IF(AND(ISBLANK(AH186),$AY186=1,CC$510=1,$D186&lt;&gt;служ!$AF$3),0,1)</f>
        <v>1</v>
      </c>
      <c r="CD186" s="166">
        <f>IF(AND(ISBLANK(AI186),$AY186=1,CD$510=1,$D186&lt;&gt;служ!$AF$3),0,1)</f>
        <v>1</v>
      </c>
      <c r="CE186" s="166">
        <f>IF(AND(ISBLANK(AJ186),$AY186=1,CE$510=1,$D186&lt;&gt;служ!$AF$3),0,1)</f>
        <v>1</v>
      </c>
      <c r="CF186" s="166">
        <f>IF(AND(ISBLANK(AK186),$AY186=1,CF$510=1,$D186&lt;&gt;служ!$AF$3),0,1)</f>
        <v>1</v>
      </c>
      <c r="CG186" s="166">
        <f>IF(AND(ISBLANK(AL186),$AY186=1,CG$510=1,$D186&lt;&gt;служ!$AF$3),0,1)</f>
        <v>1</v>
      </c>
      <c r="CH186" s="166">
        <f>IF(AND(ISBLANK(AM186),$AY186=1,CH$510=1,$D186&lt;&gt;служ!$AF$3),0,1)</f>
        <v>1</v>
      </c>
      <c r="CI186" s="166">
        <f>IF(AND(ISBLANK(AN186),$AY186=1,CI$510=1,$D186&lt;&gt;служ!$AF$3),0,1)</f>
        <v>1</v>
      </c>
      <c r="CJ186" s="166">
        <f>IF(AND(ISBLANK(AO186),$AY186=1,CJ$510=1,$D186&lt;&gt;служ!$AF$3),0,1)</f>
        <v>1</v>
      </c>
      <c r="CK186" s="166">
        <f>IF(AND(ISBLANK(AP186),$AY186=1,CK$510=1,$D186&lt;&gt;служ!$AF$3),0,1)</f>
        <v>1</v>
      </c>
      <c r="CL186" s="166">
        <f>IF(AND(ISBLANK(AQ186),$AY186=1,CL$510=1,$D186&lt;&gt;служ!$AF$3),0,1)</f>
        <v>1</v>
      </c>
      <c r="CM186" s="166">
        <f>IF(AND(ISBLANK(AR186),$AY186=1,CM$510=1,$D186&lt;&gt;служ!$AF$3),0,1)</f>
        <v>1</v>
      </c>
      <c r="CN186" s="166">
        <f>IF(AND(ISBLANK(AS186),$AY186=1,CN$510=1,$D186&lt;&gt;служ!$AF$3),0,1)</f>
        <v>1</v>
      </c>
      <c r="CO186" s="166">
        <f>IF(AND(ISBLANK(AT186),$AY186=1,CO$510=1,$D186&lt;&gt;служ!$AF$3),0,1)</f>
        <v>1</v>
      </c>
      <c r="CP186" s="2">
        <f t="shared" si="38"/>
        <v>0</v>
      </c>
      <c r="CQ186" s="2">
        <v>1</v>
      </c>
      <c r="CR186" s="161"/>
      <c r="CS186" s="161"/>
      <c r="CT186" s="161"/>
      <c r="CU186" s="167" t="str">
        <f t="shared" si="29"/>
        <v/>
      </c>
      <c r="CV186" s="28">
        <f t="shared" si="30"/>
        <v>1</v>
      </c>
      <c r="CW186" s="28">
        <f t="shared" si="31"/>
        <v>1</v>
      </c>
      <c r="CX186" s="28">
        <f t="shared" si="32"/>
        <v>1</v>
      </c>
      <c r="CY186" s="20">
        <f t="shared" si="33"/>
        <v>1</v>
      </c>
      <c r="CZ186" s="20">
        <f t="shared" si="34"/>
        <v>1</v>
      </c>
    </row>
    <row r="187" spans="2:104" s="20" customFormat="1">
      <c r="B187" s="107">
        <v>178</v>
      </c>
      <c r="C187" s="25">
        <v>6178</v>
      </c>
      <c r="D187" s="108"/>
      <c r="E187" s="168"/>
      <c r="F187" s="169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3">
        <f>IF(AND(AY187=0,(COUNTIF(D187:AT187,"*")+COUNTIF(D187:AT187,"&lt;9")+COUNTIF(CR187:CT187,"*")+COUNTIF(CR187:CT187,"&lt;9")-COUNTIF(D187,служ!$AF$3))&gt;0),0,1)</f>
        <v>1</v>
      </c>
      <c r="AV187" s="163">
        <f t="shared" si="35"/>
        <v>1</v>
      </c>
      <c r="AW187" s="163">
        <f t="shared" si="36"/>
        <v>0</v>
      </c>
      <c r="AX187" s="164">
        <f>IF(OR(F187="",F187=служ!$AF$3),0,1)</f>
        <v>0</v>
      </c>
      <c r="AY187" s="164">
        <f>IF(OR(D187="",D187=служ!$AF$3),0,1)</f>
        <v>0</v>
      </c>
      <c r="AZ187" s="165">
        <f t="shared" si="37"/>
        <v>1</v>
      </c>
      <c r="BA187" s="166">
        <f t="shared" si="28"/>
        <v>1</v>
      </c>
      <c r="BB187" s="166">
        <f>IF(AND(ISBLANK(G187),$AY187=1,BB$510=1,$D187&lt;&gt;служ!$AF$3),0,1)</f>
        <v>1</v>
      </c>
      <c r="BC187" s="166">
        <f>IF(AND(ISBLANK(H187),$AY187=1,BC$510=1,$D187&lt;&gt;служ!$AF$3),0,1)</f>
        <v>1</v>
      </c>
      <c r="BD187" s="166">
        <f>IF(AND(ISBLANK(I187),$AY187=1,BD$510=1,$D187&lt;&gt;служ!$AF$3),0,1)</f>
        <v>1</v>
      </c>
      <c r="BE187" s="166">
        <f>IF(AND(ISBLANK(J187),$AY187=1,BE$510=1,$D187&lt;&gt;служ!$AF$3),0,1)</f>
        <v>1</v>
      </c>
      <c r="BF187" s="166">
        <f>IF(AND(ISBLANK(K187),$AY187=1,BF$510=1,$D187&lt;&gt;служ!$AF$3,J187&lt;&gt;"X"),0,1)</f>
        <v>1</v>
      </c>
      <c r="BG187" s="166">
        <f>IF(AND(ISBLANK(L187),$AY187=1,BG$510=1,$D187&lt;&gt;служ!$AF$3),0,1)</f>
        <v>1</v>
      </c>
      <c r="BH187" s="166">
        <f>IF(AND(ISBLANK(M187),$AY187=1,BH$510=1,$D187&lt;&gt;служ!$AF$3,L187&lt;&gt;"X"),0,1)</f>
        <v>1</v>
      </c>
      <c r="BI187" s="166">
        <f>IF(AND(ISBLANK(N187),$AY187=1,BI$510=1,$D187&lt;&gt;служ!$AF$3),0,1)</f>
        <v>1</v>
      </c>
      <c r="BJ187" s="166">
        <f>IF(AND(ISBLANK(O187),$AY187=1,BJ$510=1,$D187&lt;&gt;служ!$AF$3),0,1)</f>
        <v>1</v>
      </c>
      <c r="BK187" s="166">
        <f>IF(AND(ISBLANK(P187),$AY187=1,BK$510=1,$D187&lt;&gt;служ!$AF$3,OR(N187&lt;&gt;"X",O187&lt;&gt;"X")),0,1)</f>
        <v>1</v>
      </c>
      <c r="BL187" s="166">
        <f>IF(AND(ISBLANK(Q187),$AY187=1,BL$510=1,$D187&lt;&gt;служ!$AF$3),0,1)</f>
        <v>1</v>
      </c>
      <c r="BM187" s="166">
        <f>IF(AND(ISBLANK(R187),$AY187=1,BM$510=1,$D187&lt;&gt;служ!$AF$3,Q187&lt;&gt;"X"),0,1)</f>
        <v>1</v>
      </c>
      <c r="BN187" s="166">
        <f>IF(AND(ISBLANK(S187),$AY187=1,BN$510=1,$D187&lt;&gt;служ!$AF$3),0,1)</f>
        <v>1</v>
      </c>
      <c r="BO187" s="166">
        <f>IF(AND(ISBLANK(T187),$AY187=1,BO$510=1,$D187&lt;&gt;служ!$AF$3),0,1)</f>
        <v>1</v>
      </c>
      <c r="BP187" s="166">
        <f>IF(AND(ISBLANK(U187),$AY187=1,BP$510=1,$D187&lt;&gt;служ!$AF$3,T187&lt;&gt;"X"),0,1)</f>
        <v>1</v>
      </c>
      <c r="BQ187" s="166">
        <f>IF(AND(ISBLANK(V187),$AY187=1,BQ$510=1,$D187&lt;&gt;служ!$AF$3),0,1)</f>
        <v>1</v>
      </c>
      <c r="BR187" s="166">
        <f>IF(AND(ISBLANK(W187),$AY187=1,BR$510=1,$D187&lt;&gt;служ!$AF$3),0,1)</f>
        <v>1</v>
      </c>
      <c r="BS187" s="166">
        <f>IF(AND(ISBLANK(X187),$AY187=1,BS$510=1,$D187&lt;&gt;служ!$AF$3),0,1)</f>
        <v>1</v>
      </c>
      <c r="BT187" s="166">
        <f>IF(AND(ISBLANK(Y187),$AY187=1,BT$510=1,$D187&lt;&gt;служ!$AF$3),0,1)</f>
        <v>1</v>
      </c>
      <c r="BU187" s="166">
        <f>IF(AND(ISBLANK(Z187),$AY187=1,BU$510=1,$D187&lt;&gt;служ!$AF$3),0,1)</f>
        <v>1</v>
      </c>
      <c r="BV187" s="166">
        <f>IF(AND(ISBLANK(AA187),$AY187=1,BV$510=1,$D187&lt;&gt;служ!$AF$3),0,1)</f>
        <v>1</v>
      </c>
      <c r="BW187" s="166">
        <f>IF(AND(ISBLANK(AB187),$AY187=1,BW$510=1,$D187&lt;&gt;служ!$AF$3),0,1)</f>
        <v>1</v>
      </c>
      <c r="BX187" s="166">
        <f>IF(AND(ISBLANK(AC187),$AY187=1,BX$510=1,$D187&lt;&gt;служ!$AF$3),0,1)</f>
        <v>1</v>
      </c>
      <c r="BY187" s="166">
        <f>IF(AND(ISBLANK(AD187),$AY187=1,BY$510=1,$D187&lt;&gt;служ!$AF$3),0,1)</f>
        <v>1</v>
      </c>
      <c r="BZ187" s="166">
        <f>IF(AND(ISBLANK(AE187),$AY187=1,BZ$510=1,$D187&lt;&gt;служ!$AF$3),0,1)</f>
        <v>1</v>
      </c>
      <c r="CA187" s="166">
        <f>IF(AND(ISBLANK(AF187),$AY187=1,CA$510=1,$D187&lt;&gt;служ!$AF$3),0,1)</f>
        <v>1</v>
      </c>
      <c r="CB187" s="166">
        <f>IF(AND(ISBLANK(AG187),$AY187=1,CB$510=1,$D187&lt;&gt;служ!$AF$3),0,1)</f>
        <v>1</v>
      </c>
      <c r="CC187" s="166">
        <f>IF(AND(ISBLANK(AH187),$AY187=1,CC$510=1,$D187&lt;&gt;служ!$AF$3),0,1)</f>
        <v>1</v>
      </c>
      <c r="CD187" s="166">
        <f>IF(AND(ISBLANK(AI187),$AY187=1,CD$510=1,$D187&lt;&gt;служ!$AF$3),0,1)</f>
        <v>1</v>
      </c>
      <c r="CE187" s="166">
        <f>IF(AND(ISBLANK(AJ187),$AY187=1,CE$510=1,$D187&lt;&gt;служ!$AF$3),0,1)</f>
        <v>1</v>
      </c>
      <c r="CF187" s="166">
        <f>IF(AND(ISBLANK(AK187),$AY187=1,CF$510=1,$D187&lt;&gt;служ!$AF$3),0,1)</f>
        <v>1</v>
      </c>
      <c r="CG187" s="166">
        <f>IF(AND(ISBLANK(AL187),$AY187=1,CG$510=1,$D187&lt;&gt;служ!$AF$3),0,1)</f>
        <v>1</v>
      </c>
      <c r="CH187" s="166">
        <f>IF(AND(ISBLANK(AM187),$AY187=1,CH$510=1,$D187&lt;&gt;служ!$AF$3),0,1)</f>
        <v>1</v>
      </c>
      <c r="CI187" s="166">
        <f>IF(AND(ISBLANK(AN187),$AY187=1,CI$510=1,$D187&lt;&gt;служ!$AF$3),0,1)</f>
        <v>1</v>
      </c>
      <c r="CJ187" s="166">
        <f>IF(AND(ISBLANK(AO187),$AY187=1,CJ$510=1,$D187&lt;&gt;служ!$AF$3),0,1)</f>
        <v>1</v>
      </c>
      <c r="CK187" s="166">
        <f>IF(AND(ISBLANK(AP187),$AY187=1,CK$510=1,$D187&lt;&gt;служ!$AF$3),0,1)</f>
        <v>1</v>
      </c>
      <c r="CL187" s="166">
        <f>IF(AND(ISBLANK(AQ187),$AY187=1,CL$510=1,$D187&lt;&gt;служ!$AF$3),0,1)</f>
        <v>1</v>
      </c>
      <c r="CM187" s="166">
        <f>IF(AND(ISBLANK(AR187),$AY187=1,CM$510=1,$D187&lt;&gt;служ!$AF$3),0,1)</f>
        <v>1</v>
      </c>
      <c r="CN187" s="166">
        <f>IF(AND(ISBLANK(AS187),$AY187=1,CN$510=1,$D187&lt;&gt;служ!$AF$3),0,1)</f>
        <v>1</v>
      </c>
      <c r="CO187" s="166">
        <f>IF(AND(ISBLANK(AT187),$AY187=1,CO$510=1,$D187&lt;&gt;служ!$AF$3),0,1)</f>
        <v>1</v>
      </c>
      <c r="CP187" s="2">
        <f t="shared" si="38"/>
        <v>0</v>
      </c>
      <c r="CQ187" s="2">
        <v>1</v>
      </c>
      <c r="CR187" s="161"/>
      <c r="CS187" s="161"/>
      <c r="CT187" s="161"/>
      <c r="CU187" s="167" t="str">
        <f t="shared" si="29"/>
        <v/>
      </c>
      <c r="CV187" s="28">
        <f t="shared" si="30"/>
        <v>1</v>
      </c>
      <c r="CW187" s="28">
        <f t="shared" si="31"/>
        <v>1</v>
      </c>
      <c r="CX187" s="28">
        <f t="shared" si="32"/>
        <v>1</v>
      </c>
      <c r="CY187" s="20">
        <f t="shared" si="33"/>
        <v>1</v>
      </c>
      <c r="CZ187" s="20">
        <f t="shared" si="34"/>
        <v>1</v>
      </c>
    </row>
    <row r="188" spans="2:104" s="20" customFormat="1">
      <c r="B188" s="107">
        <v>179</v>
      </c>
      <c r="C188" s="25">
        <v>6179</v>
      </c>
      <c r="D188" s="108"/>
      <c r="E188" s="168"/>
      <c r="F188" s="169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3">
        <f>IF(AND(AY188=0,(COUNTIF(D188:AT188,"*")+COUNTIF(D188:AT188,"&lt;9")+COUNTIF(CR188:CT188,"*")+COUNTIF(CR188:CT188,"&lt;9")-COUNTIF(D188,служ!$AF$3))&gt;0),0,1)</f>
        <v>1</v>
      </c>
      <c r="AV188" s="163">
        <f t="shared" si="35"/>
        <v>1</v>
      </c>
      <c r="AW188" s="163">
        <f t="shared" si="36"/>
        <v>0</v>
      </c>
      <c r="AX188" s="164">
        <f>IF(OR(F188="",F188=служ!$AF$3),0,1)</f>
        <v>0</v>
      </c>
      <c r="AY188" s="164">
        <f>IF(OR(D188="",D188=служ!$AF$3),0,1)</f>
        <v>0</v>
      </c>
      <c r="AZ188" s="165">
        <f t="shared" si="37"/>
        <v>1</v>
      </c>
      <c r="BA188" s="166">
        <f t="shared" si="28"/>
        <v>1</v>
      </c>
      <c r="BB188" s="166">
        <f>IF(AND(ISBLANK(G188),$AY188=1,BB$510=1,$D188&lt;&gt;служ!$AF$3),0,1)</f>
        <v>1</v>
      </c>
      <c r="BC188" s="166">
        <f>IF(AND(ISBLANK(H188),$AY188=1,BC$510=1,$D188&lt;&gt;служ!$AF$3),0,1)</f>
        <v>1</v>
      </c>
      <c r="BD188" s="166">
        <f>IF(AND(ISBLANK(I188),$AY188=1,BD$510=1,$D188&lt;&gt;служ!$AF$3),0,1)</f>
        <v>1</v>
      </c>
      <c r="BE188" s="166">
        <f>IF(AND(ISBLANK(J188),$AY188=1,BE$510=1,$D188&lt;&gt;служ!$AF$3),0,1)</f>
        <v>1</v>
      </c>
      <c r="BF188" s="166">
        <f>IF(AND(ISBLANK(K188),$AY188=1,BF$510=1,$D188&lt;&gt;служ!$AF$3,J188&lt;&gt;"X"),0,1)</f>
        <v>1</v>
      </c>
      <c r="BG188" s="166">
        <f>IF(AND(ISBLANK(L188),$AY188=1,BG$510=1,$D188&lt;&gt;служ!$AF$3),0,1)</f>
        <v>1</v>
      </c>
      <c r="BH188" s="166">
        <f>IF(AND(ISBLANK(M188),$AY188=1,BH$510=1,$D188&lt;&gt;служ!$AF$3,L188&lt;&gt;"X"),0,1)</f>
        <v>1</v>
      </c>
      <c r="BI188" s="166">
        <f>IF(AND(ISBLANK(N188),$AY188=1,BI$510=1,$D188&lt;&gt;служ!$AF$3),0,1)</f>
        <v>1</v>
      </c>
      <c r="BJ188" s="166">
        <f>IF(AND(ISBLANK(O188),$AY188=1,BJ$510=1,$D188&lt;&gt;служ!$AF$3),0,1)</f>
        <v>1</v>
      </c>
      <c r="BK188" s="166">
        <f>IF(AND(ISBLANK(P188),$AY188=1,BK$510=1,$D188&lt;&gt;служ!$AF$3,OR(N188&lt;&gt;"X",O188&lt;&gt;"X")),0,1)</f>
        <v>1</v>
      </c>
      <c r="BL188" s="166">
        <f>IF(AND(ISBLANK(Q188),$AY188=1,BL$510=1,$D188&lt;&gt;служ!$AF$3),0,1)</f>
        <v>1</v>
      </c>
      <c r="BM188" s="166">
        <f>IF(AND(ISBLANK(R188),$AY188=1,BM$510=1,$D188&lt;&gt;служ!$AF$3,Q188&lt;&gt;"X"),0,1)</f>
        <v>1</v>
      </c>
      <c r="BN188" s="166">
        <f>IF(AND(ISBLANK(S188),$AY188=1,BN$510=1,$D188&lt;&gt;служ!$AF$3),0,1)</f>
        <v>1</v>
      </c>
      <c r="BO188" s="166">
        <f>IF(AND(ISBLANK(T188),$AY188=1,BO$510=1,$D188&lt;&gt;служ!$AF$3),0,1)</f>
        <v>1</v>
      </c>
      <c r="BP188" s="166">
        <f>IF(AND(ISBLANK(U188),$AY188=1,BP$510=1,$D188&lt;&gt;служ!$AF$3,T188&lt;&gt;"X"),0,1)</f>
        <v>1</v>
      </c>
      <c r="BQ188" s="166">
        <f>IF(AND(ISBLANK(V188),$AY188=1,BQ$510=1,$D188&lt;&gt;служ!$AF$3),0,1)</f>
        <v>1</v>
      </c>
      <c r="BR188" s="166">
        <f>IF(AND(ISBLANK(W188),$AY188=1,BR$510=1,$D188&lt;&gt;служ!$AF$3),0,1)</f>
        <v>1</v>
      </c>
      <c r="BS188" s="166">
        <f>IF(AND(ISBLANK(X188),$AY188=1,BS$510=1,$D188&lt;&gt;служ!$AF$3),0,1)</f>
        <v>1</v>
      </c>
      <c r="BT188" s="166">
        <f>IF(AND(ISBLANK(Y188),$AY188=1,BT$510=1,$D188&lt;&gt;служ!$AF$3),0,1)</f>
        <v>1</v>
      </c>
      <c r="BU188" s="166">
        <f>IF(AND(ISBLANK(Z188),$AY188=1,BU$510=1,$D188&lt;&gt;служ!$AF$3),0,1)</f>
        <v>1</v>
      </c>
      <c r="BV188" s="166">
        <f>IF(AND(ISBLANK(AA188),$AY188=1,BV$510=1,$D188&lt;&gt;служ!$AF$3),0,1)</f>
        <v>1</v>
      </c>
      <c r="BW188" s="166">
        <f>IF(AND(ISBLANK(AB188),$AY188=1,BW$510=1,$D188&lt;&gt;служ!$AF$3),0,1)</f>
        <v>1</v>
      </c>
      <c r="BX188" s="166">
        <f>IF(AND(ISBLANK(AC188),$AY188=1,BX$510=1,$D188&lt;&gt;служ!$AF$3),0,1)</f>
        <v>1</v>
      </c>
      <c r="BY188" s="166">
        <f>IF(AND(ISBLANK(AD188),$AY188=1,BY$510=1,$D188&lt;&gt;служ!$AF$3),0,1)</f>
        <v>1</v>
      </c>
      <c r="BZ188" s="166">
        <f>IF(AND(ISBLANK(AE188),$AY188=1,BZ$510=1,$D188&lt;&gt;служ!$AF$3),0,1)</f>
        <v>1</v>
      </c>
      <c r="CA188" s="166">
        <f>IF(AND(ISBLANK(AF188),$AY188=1,CA$510=1,$D188&lt;&gt;служ!$AF$3),0,1)</f>
        <v>1</v>
      </c>
      <c r="CB188" s="166">
        <f>IF(AND(ISBLANK(AG188),$AY188=1,CB$510=1,$D188&lt;&gt;служ!$AF$3),0,1)</f>
        <v>1</v>
      </c>
      <c r="CC188" s="166">
        <f>IF(AND(ISBLANK(AH188),$AY188=1,CC$510=1,$D188&lt;&gt;служ!$AF$3),0,1)</f>
        <v>1</v>
      </c>
      <c r="CD188" s="166">
        <f>IF(AND(ISBLANK(AI188),$AY188=1,CD$510=1,$D188&lt;&gt;служ!$AF$3),0,1)</f>
        <v>1</v>
      </c>
      <c r="CE188" s="166">
        <f>IF(AND(ISBLANK(AJ188),$AY188=1,CE$510=1,$D188&lt;&gt;служ!$AF$3),0,1)</f>
        <v>1</v>
      </c>
      <c r="CF188" s="166">
        <f>IF(AND(ISBLANK(AK188),$AY188=1,CF$510=1,$D188&lt;&gt;служ!$AF$3),0,1)</f>
        <v>1</v>
      </c>
      <c r="CG188" s="166">
        <f>IF(AND(ISBLANK(AL188),$AY188=1,CG$510=1,$D188&lt;&gt;служ!$AF$3),0,1)</f>
        <v>1</v>
      </c>
      <c r="CH188" s="166">
        <f>IF(AND(ISBLANK(AM188),$AY188=1,CH$510=1,$D188&lt;&gt;служ!$AF$3),0,1)</f>
        <v>1</v>
      </c>
      <c r="CI188" s="166">
        <f>IF(AND(ISBLANK(AN188),$AY188=1,CI$510=1,$D188&lt;&gt;служ!$AF$3),0,1)</f>
        <v>1</v>
      </c>
      <c r="CJ188" s="166">
        <f>IF(AND(ISBLANK(AO188),$AY188=1,CJ$510=1,$D188&lt;&gt;служ!$AF$3),0,1)</f>
        <v>1</v>
      </c>
      <c r="CK188" s="166">
        <f>IF(AND(ISBLANK(AP188),$AY188=1,CK$510=1,$D188&lt;&gt;служ!$AF$3),0,1)</f>
        <v>1</v>
      </c>
      <c r="CL188" s="166">
        <f>IF(AND(ISBLANK(AQ188),$AY188=1,CL$510=1,$D188&lt;&gt;служ!$AF$3),0,1)</f>
        <v>1</v>
      </c>
      <c r="CM188" s="166">
        <f>IF(AND(ISBLANK(AR188),$AY188=1,CM$510=1,$D188&lt;&gt;служ!$AF$3),0,1)</f>
        <v>1</v>
      </c>
      <c r="CN188" s="166">
        <f>IF(AND(ISBLANK(AS188),$AY188=1,CN$510=1,$D188&lt;&gt;служ!$AF$3),0,1)</f>
        <v>1</v>
      </c>
      <c r="CO188" s="166">
        <f>IF(AND(ISBLANK(AT188),$AY188=1,CO$510=1,$D188&lt;&gt;служ!$AF$3),0,1)</f>
        <v>1</v>
      </c>
      <c r="CP188" s="2">
        <f t="shared" si="38"/>
        <v>0</v>
      </c>
      <c r="CQ188" s="2">
        <v>1</v>
      </c>
      <c r="CR188" s="161"/>
      <c r="CS188" s="161"/>
      <c r="CT188" s="161"/>
      <c r="CU188" s="167" t="str">
        <f t="shared" si="29"/>
        <v/>
      </c>
      <c r="CV188" s="28">
        <f t="shared" si="30"/>
        <v>1</v>
      </c>
      <c r="CW188" s="28">
        <f t="shared" si="31"/>
        <v>1</v>
      </c>
      <c r="CX188" s="28">
        <f t="shared" si="32"/>
        <v>1</v>
      </c>
      <c r="CY188" s="20">
        <f t="shared" si="33"/>
        <v>1</v>
      </c>
      <c r="CZ188" s="20">
        <f t="shared" si="34"/>
        <v>1</v>
      </c>
    </row>
    <row r="189" spans="2:104" s="20" customFormat="1">
      <c r="B189" s="107">
        <v>180</v>
      </c>
      <c r="C189" s="25">
        <v>6180</v>
      </c>
      <c r="D189" s="108"/>
      <c r="E189" s="168"/>
      <c r="F189" s="169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3">
        <f>IF(AND(AY189=0,(COUNTIF(D189:AT189,"*")+COUNTIF(D189:AT189,"&lt;9")+COUNTIF(CR189:CT189,"*")+COUNTIF(CR189:CT189,"&lt;9")-COUNTIF(D189,служ!$AF$3))&gt;0),0,1)</f>
        <v>1</v>
      </c>
      <c r="AV189" s="163">
        <f t="shared" si="35"/>
        <v>1</v>
      </c>
      <c r="AW189" s="163">
        <f t="shared" si="36"/>
        <v>0</v>
      </c>
      <c r="AX189" s="164">
        <f>IF(OR(F189="",F189=служ!$AF$3),0,1)</f>
        <v>0</v>
      </c>
      <c r="AY189" s="164">
        <f>IF(OR(D189="",D189=служ!$AF$3),0,1)</f>
        <v>0</v>
      </c>
      <c r="AZ189" s="165">
        <f t="shared" si="37"/>
        <v>1</v>
      </c>
      <c r="BA189" s="166">
        <f t="shared" si="28"/>
        <v>1</v>
      </c>
      <c r="BB189" s="166">
        <f>IF(AND(ISBLANK(G189),$AY189=1,BB$510=1,$D189&lt;&gt;служ!$AF$3),0,1)</f>
        <v>1</v>
      </c>
      <c r="BC189" s="166">
        <f>IF(AND(ISBLANK(H189),$AY189=1,BC$510=1,$D189&lt;&gt;служ!$AF$3),0,1)</f>
        <v>1</v>
      </c>
      <c r="BD189" s="166">
        <f>IF(AND(ISBLANK(I189),$AY189=1,BD$510=1,$D189&lt;&gt;служ!$AF$3),0,1)</f>
        <v>1</v>
      </c>
      <c r="BE189" s="166">
        <f>IF(AND(ISBLANK(J189),$AY189=1,BE$510=1,$D189&lt;&gt;служ!$AF$3),0,1)</f>
        <v>1</v>
      </c>
      <c r="BF189" s="166">
        <f>IF(AND(ISBLANK(K189),$AY189=1,BF$510=1,$D189&lt;&gt;служ!$AF$3,J189&lt;&gt;"X"),0,1)</f>
        <v>1</v>
      </c>
      <c r="BG189" s="166">
        <f>IF(AND(ISBLANK(L189),$AY189=1,BG$510=1,$D189&lt;&gt;служ!$AF$3),0,1)</f>
        <v>1</v>
      </c>
      <c r="BH189" s="166">
        <f>IF(AND(ISBLANK(M189),$AY189=1,BH$510=1,$D189&lt;&gt;служ!$AF$3,L189&lt;&gt;"X"),0,1)</f>
        <v>1</v>
      </c>
      <c r="BI189" s="166">
        <f>IF(AND(ISBLANK(N189),$AY189=1,BI$510=1,$D189&lt;&gt;служ!$AF$3),0,1)</f>
        <v>1</v>
      </c>
      <c r="BJ189" s="166">
        <f>IF(AND(ISBLANK(O189),$AY189=1,BJ$510=1,$D189&lt;&gt;служ!$AF$3),0,1)</f>
        <v>1</v>
      </c>
      <c r="BK189" s="166">
        <f>IF(AND(ISBLANK(P189),$AY189=1,BK$510=1,$D189&lt;&gt;служ!$AF$3,OR(N189&lt;&gt;"X",O189&lt;&gt;"X")),0,1)</f>
        <v>1</v>
      </c>
      <c r="BL189" s="166">
        <f>IF(AND(ISBLANK(Q189),$AY189=1,BL$510=1,$D189&lt;&gt;служ!$AF$3),0,1)</f>
        <v>1</v>
      </c>
      <c r="BM189" s="166">
        <f>IF(AND(ISBLANK(R189),$AY189=1,BM$510=1,$D189&lt;&gt;служ!$AF$3,Q189&lt;&gt;"X"),0,1)</f>
        <v>1</v>
      </c>
      <c r="BN189" s="166">
        <f>IF(AND(ISBLANK(S189),$AY189=1,BN$510=1,$D189&lt;&gt;служ!$AF$3),0,1)</f>
        <v>1</v>
      </c>
      <c r="BO189" s="166">
        <f>IF(AND(ISBLANK(T189),$AY189=1,BO$510=1,$D189&lt;&gt;служ!$AF$3),0,1)</f>
        <v>1</v>
      </c>
      <c r="BP189" s="166">
        <f>IF(AND(ISBLANK(U189),$AY189=1,BP$510=1,$D189&lt;&gt;служ!$AF$3,T189&lt;&gt;"X"),0,1)</f>
        <v>1</v>
      </c>
      <c r="BQ189" s="166">
        <f>IF(AND(ISBLANK(V189),$AY189=1,BQ$510=1,$D189&lt;&gt;служ!$AF$3),0,1)</f>
        <v>1</v>
      </c>
      <c r="BR189" s="166">
        <f>IF(AND(ISBLANK(W189),$AY189=1,BR$510=1,$D189&lt;&gt;служ!$AF$3),0,1)</f>
        <v>1</v>
      </c>
      <c r="BS189" s="166">
        <f>IF(AND(ISBLANK(X189),$AY189=1,BS$510=1,$D189&lt;&gt;служ!$AF$3),0,1)</f>
        <v>1</v>
      </c>
      <c r="BT189" s="166">
        <f>IF(AND(ISBLANK(Y189),$AY189=1,BT$510=1,$D189&lt;&gt;служ!$AF$3),0,1)</f>
        <v>1</v>
      </c>
      <c r="BU189" s="166">
        <f>IF(AND(ISBLANK(Z189),$AY189=1,BU$510=1,$D189&lt;&gt;служ!$AF$3),0,1)</f>
        <v>1</v>
      </c>
      <c r="BV189" s="166">
        <f>IF(AND(ISBLANK(AA189),$AY189=1,BV$510=1,$D189&lt;&gt;служ!$AF$3),0,1)</f>
        <v>1</v>
      </c>
      <c r="BW189" s="166">
        <f>IF(AND(ISBLANK(AB189),$AY189=1,BW$510=1,$D189&lt;&gt;служ!$AF$3),0,1)</f>
        <v>1</v>
      </c>
      <c r="BX189" s="166">
        <f>IF(AND(ISBLANK(AC189),$AY189=1,BX$510=1,$D189&lt;&gt;служ!$AF$3),0,1)</f>
        <v>1</v>
      </c>
      <c r="BY189" s="166">
        <f>IF(AND(ISBLANK(AD189),$AY189=1,BY$510=1,$D189&lt;&gt;служ!$AF$3),0,1)</f>
        <v>1</v>
      </c>
      <c r="BZ189" s="166">
        <f>IF(AND(ISBLANK(AE189),$AY189=1,BZ$510=1,$D189&lt;&gt;служ!$AF$3),0,1)</f>
        <v>1</v>
      </c>
      <c r="CA189" s="166">
        <f>IF(AND(ISBLANK(AF189),$AY189=1,CA$510=1,$D189&lt;&gt;служ!$AF$3),0,1)</f>
        <v>1</v>
      </c>
      <c r="CB189" s="166">
        <f>IF(AND(ISBLANK(AG189),$AY189=1,CB$510=1,$D189&lt;&gt;служ!$AF$3),0,1)</f>
        <v>1</v>
      </c>
      <c r="CC189" s="166">
        <f>IF(AND(ISBLANK(AH189),$AY189=1,CC$510=1,$D189&lt;&gt;служ!$AF$3),0,1)</f>
        <v>1</v>
      </c>
      <c r="CD189" s="166">
        <f>IF(AND(ISBLANK(AI189),$AY189=1,CD$510=1,$D189&lt;&gt;служ!$AF$3),0,1)</f>
        <v>1</v>
      </c>
      <c r="CE189" s="166">
        <f>IF(AND(ISBLANK(AJ189),$AY189=1,CE$510=1,$D189&lt;&gt;служ!$AF$3),0,1)</f>
        <v>1</v>
      </c>
      <c r="CF189" s="166">
        <f>IF(AND(ISBLANK(AK189),$AY189=1,CF$510=1,$D189&lt;&gt;служ!$AF$3),0,1)</f>
        <v>1</v>
      </c>
      <c r="CG189" s="166">
        <f>IF(AND(ISBLANK(AL189),$AY189=1,CG$510=1,$D189&lt;&gt;служ!$AF$3),0,1)</f>
        <v>1</v>
      </c>
      <c r="CH189" s="166">
        <f>IF(AND(ISBLANK(AM189),$AY189=1,CH$510=1,$D189&lt;&gt;служ!$AF$3),0,1)</f>
        <v>1</v>
      </c>
      <c r="CI189" s="166">
        <f>IF(AND(ISBLANK(AN189),$AY189=1,CI$510=1,$D189&lt;&gt;служ!$AF$3),0,1)</f>
        <v>1</v>
      </c>
      <c r="CJ189" s="166">
        <f>IF(AND(ISBLANK(AO189),$AY189=1,CJ$510=1,$D189&lt;&gt;служ!$AF$3),0,1)</f>
        <v>1</v>
      </c>
      <c r="CK189" s="166">
        <f>IF(AND(ISBLANK(AP189),$AY189=1,CK$510=1,$D189&lt;&gt;служ!$AF$3),0,1)</f>
        <v>1</v>
      </c>
      <c r="CL189" s="166">
        <f>IF(AND(ISBLANK(AQ189),$AY189=1,CL$510=1,$D189&lt;&gt;служ!$AF$3),0,1)</f>
        <v>1</v>
      </c>
      <c r="CM189" s="166">
        <f>IF(AND(ISBLANK(AR189),$AY189=1,CM$510=1,$D189&lt;&gt;служ!$AF$3),0,1)</f>
        <v>1</v>
      </c>
      <c r="CN189" s="166">
        <f>IF(AND(ISBLANK(AS189),$AY189=1,CN$510=1,$D189&lt;&gt;служ!$AF$3),0,1)</f>
        <v>1</v>
      </c>
      <c r="CO189" s="166">
        <f>IF(AND(ISBLANK(AT189),$AY189=1,CO$510=1,$D189&lt;&gt;служ!$AF$3),0,1)</f>
        <v>1</v>
      </c>
      <c r="CP189" s="2">
        <f t="shared" si="38"/>
        <v>0</v>
      </c>
      <c r="CQ189" s="2">
        <v>1</v>
      </c>
      <c r="CR189" s="161"/>
      <c r="CS189" s="161"/>
      <c r="CT189" s="161"/>
      <c r="CU189" s="167" t="str">
        <f t="shared" si="29"/>
        <v/>
      </c>
      <c r="CV189" s="28">
        <f t="shared" si="30"/>
        <v>1</v>
      </c>
      <c r="CW189" s="28">
        <f t="shared" si="31"/>
        <v>1</v>
      </c>
      <c r="CX189" s="28">
        <f t="shared" si="32"/>
        <v>1</v>
      </c>
      <c r="CY189" s="20">
        <f t="shared" si="33"/>
        <v>1</v>
      </c>
      <c r="CZ189" s="20">
        <f t="shared" si="34"/>
        <v>1</v>
      </c>
    </row>
    <row r="190" spans="2:104" s="20" customFormat="1">
      <c r="B190" s="107">
        <v>181</v>
      </c>
      <c r="C190" s="25">
        <v>6181</v>
      </c>
      <c r="D190" s="108"/>
      <c r="E190" s="168"/>
      <c r="F190" s="169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3">
        <f>IF(AND(AY190=0,(COUNTIF(D190:AT190,"*")+COUNTIF(D190:AT190,"&lt;9")+COUNTIF(CR190:CT190,"*")+COUNTIF(CR190:CT190,"&lt;9")-COUNTIF(D190,служ!$AF$3))&gt;0),0,1)</f>
        <v>1</v>
      </c>
      <c r="AV190" s="163">
        <f t="shared" si="35"/>
        <v>1</v>
      </c>
      <c r="AW190" s="163">
        <f t="shared" si="36"/>
        <v>0</v>
      </c>
      <c r="AX190" s="164">
        <f>IF(OR(F190="",F190=служ!$AF$3),0,1)</f>
        <v>0</v>
      </c>
      <c r="AY190" s="164">
        <f>IF(OR(D190="",D190=служ!$AF$3),0,1)</f>
        <v>0</v>
      </c>
      <c r="AZ190" s="165">
        <f t="shared" si="37"/>
        <v>1</v>
      </c>
      <c r="BA190" s="166">
        <f t="shared" si="28"/>
        <v>1</v>
      </c>
      <c r="BB190" s="166">
        <f>IF(AND(ISBLANK(G190),$AY190=1,BB$510=1,$D190&lt;&gt;служ!$AF$3),0,1)</f>
        <v>1</v>
      </c>
      <c r="BC190" s="166">
        <f>IF(AND(ISBLANK(H190),$AY190=1,BC$510=1,$D190&lt;&gt;служ!$AF$3),0,1)</f>
        <v>1</v>
      </c>
      <c r="BD190" s="166">
        <f>IF(AND(ISBLANK(I190),$AY190=1,BD$510=1,$D190&lt;&gt;служ!$AF$3),0,1)</f>
        <v>1</v>
      </c>
      <c r="BE190" s="166">
        <f>IF(AND(ISBLANK(J190),$AY190=1,BE$510=1,$D190&lt;&gt;служ!$AF$3),0,1)</f>
        <v>1</v>
      </c>
      <c r="BF190" s="166">
        <f>IF(AND(ISBLANK(K190),$AY190=1,BF$510=1,$D190&lt;&gt;служ!$AF$3,J190&lt;&gt;"X"),0,1)</f>
        <v>1</v>
      </c>
      <c r="BG190" s="166">
        <f>IF(AND(ISBLANK(L190),$AY190=1,BG$510=1,$D190&lt;&gt;служ!$AF$3),0,1)</f>
        <v>1</v>
      </c>
      <c r="BH190" s="166">
        <f>IF(AND(ISBLANK(M190),$AY190=1,BH$510=1,$D190&lt;&gt;служ!$AF$3,L190&lt;&gt;"X"),0,1)</f>
        <v>1</v>
      </c>
      <c r="BI190" s="166">
        <f>IF(AND(ISBLANK(N190),$AY190=1,BI$510=1,$D190&lt;&gt;служ!$AF$3),0,1)</f>
        <v>1</v>
      </c>
      <c r="BJ190" s="166">
        <f>IF(AND(ISBLANK(O190),$AY190=1,BJ$510=1,$D190&lt;&gt;служ!$AF$3),0,1)</f>
        <v>1</v>
      </c>
      <c r="BK190" s="166">
        <f>IF(AND(ISBLANK(P190),$AY190=1,BK$510=1,$D190&lt;&gt;служ!$AF$3,OR(N190&lt;&gt;"X",O190&lt;&gt;"X")),0,1)</f>
        <v>1</v>
      </c>
      <c r="BL190" s="166">
        <f>IF(AND(ISBLANK(Q190),$AY190=1,BL$510=1,$D190&lt;&gt;служ!$AF$3),0,1)</f>
        <v>1</v>
      </c>
      <c r="BM190" s="166">
        <f>IF(AND(ISBLANK(R190),$AY190=1,BM$510=1,$D190&lt;&gt;служ!$AF$3,Q190&lt;&gt;"X"),0,1)</f>
        <v>1</v>
      </c>
      <c r="BN190" s="166">
        <f>IF(AND(ISBLANK(S190),$AY190=1,BN$510=1,$D190&lt;&gt;служ!$AF$3),0,1)</f>
        <v>1</v>
      </c>
      <c r="BO190" s="166">
        <f>IF(AND(ISBLANK(T190),$AY190=1,BO$510=1,$D190&lt;&gt;служ!$AF$3),0,1)</f>
        <v>1</v>
      </c>
      <c r="BP190" s="166">
        <f>IF(AND(ISBLANK(U190),$AY190=1,BP$510=1,$D190&lt;&gt;служ!$AF$3,T190&lt;&gt;"X"),0,1)</f>
        <v>1</v>
      </c>
      <c r="BQ190" s="166">
        <f>IF(AND(ISBLANK(V190),$AY190=1,BQ$510=1,$D190&lt;&gt;служ!$AF$3),0,1)</f>
        <v>1</v>
      </c>
      <c r="BR190" s="166">
        <f>IF(AND(ISBLANK(W190),$AY190=1,BR$510=1,$D190&lt;&gt;служ!$AF$3),0,1)</f>
        <v>1</v>
      </c>
      <c r="BS190" s="166">
        <f>IF(AND(ISBLANK(X190),$AY190=1,BS$510=1,$D190&lt;&gt;служ!$AF$3),0,1)</f>
        <v>1</v>
      </c>
      <c r="BT190" s="166">
        <f>IF(AND(ISBLANK(Y190),$AY190=1,BT$510=1,$D190&lt;&gt;служ!$AF$3),0,1)</f>
        <v>1</v>
      </c>
      <c r="BU190" s="166">
        <f>IF(AND(ISBLANK(Z190),$AY190=1,BU$510=1,$D190&lt;&gt;служ!$AF$3),0,1)</f>
        <v>1</v>
      </c>
      <c r="BV190" s="166">
        <f>IF(AND(ISBLANK(AA190),$AY190=1,BV$510=1,$D190&lt;&gt;служ!$AF$3),0,1)</f>
        <v>1</v>
      </c>
      <c r="BW190" s="166">
        <f>IF(AND(ISBLANK(AB190),$AY190=1,BW$510=1,$D190&lt;&gt;служ!$AF$3),0,1)</f>
        <v>1</v>
      </c>
      <c r="BX190" s="166">
        <f>IF(AND(ISBLANK(AC190),$AY190=1,BX$510=1,$D190&lt;&gt;служ!$AF$3),0,1)</f>
        <v>1</v>
      </c>
      <c r="BY190" s="166">
        <f>IF(AND(ISBLANK(AD190),$AY190=1,BY$510=1,$D190&lt;&gt;служ!$AF$3),0,1)</f>
        <v>1</v>
      </c>
      <c r="BZ190" s="166">
        <f>IF(AND(ISBLANK(AE190),$AY190=1,BZ$510=1,$D190&lt;&gt;служ!$AF$3),0,1)</f>
        <v>1</v>
      </c>
      <c r="CA190" s="166">
        <f>IF(AND(ISBLANK(AF190),$AY190=1,CA$510=1,$D190&lt;&gt;служ!$AF$3),0,1)</f>
        <v>1</v>
      </c>
      <c r="CB190" s="166">
        <f>IF(AND(ISBLANK(AG190),$AY190=1,CB$510=1,$D190&lt;&gt;служ!$AF$3),0,1)</f>
        <v>1</v>
      </c>
      <c r="CC190" s="166">
        <f>IF(AND(ISBLANK(AH190),$AY190=1,CC$510=1,$D190&lt;&gt;служ!$AF$3),0,1)</f>
        <v>1</v>
      </c>
      <c r="CD190" s="166">
        <f>IF(AND(ISBLANK(AI190),$AY190=1,CD$510=1,$D190&lt;&gt;служ!$AF$3),0,1)</f>
        <v>1</v>
      </c>
      <c r="CE190" s="166">
        <f>IF(AND(ISBLANK(AJ190),$AY190=1,CE$510=1,$D190&lt;&gt;служ!$AF$3),0,1)</f>
        <v>1</v>
      </c>
      <c r="CF190" s="166">
        <f>IF(AND(ISBLANK(AK190),$AY190=1,CF$510=1,$D190&lt;&gt;служ!$AF$3),0,1)</f>
        <v>1</v>
      </c>
      <c r="CG190" s="166">
        <f>IF(AND(ISBLANK(AL190),$AY190=1,CG$510=1,$D190&lt;&gt;служ!$AF$3),0,1)</f>
        <v>1</v>
      </c>
      <c r="CH190" s="166">
        <f>IF(AND(ISBLANK(AM190),$AY190=1,CH$510=1,$D190&lt;&gt;служ!$AF$3),0,1)</f>
        <v>1</v>
      </c>
      <c r="CI190" s="166">
        <f>IF(AND(ISBLANK(AN190),$AY190=1,CI$510=1,$D190&lt;&gt;служ!$AF$3),0,1)</f>
        <v>1</v>
      </c>
      <c r="CJ190" s="166">
        <f>IF(AND(ISBLANK(AO190),$AY190=1,CJ$510=1,$D190&lt;&gt;служ!$AF$3),0,1)</f>
        <v>1</v>
      </c>
      <c r="CK190" s="166">
        <f>IF(AND(ISBLANK(AP190),$AY190=1,CK$510=1,$D190&lt;&gt;служ!$AF$3),0,1)</f>
        <v>1</v>
      </c>
      <c r="CL190" s="166">
        <f>IF(AND(ISBLANK(AQ190),$AY190=1,CL$510=1,$D190&lt;&gt;служ!$AF$3),0,1)</f>
        <v>1</v>
      </c>
      <c r="CM190" s="166">
        <f>IF(AND(ISBLANK(AR190),$AY190=1,CM$510=1,$D190&lt;&gt;служ!$AF$3),0,1)</f>
        <v>1</v>
      </c>
      <c r="CN190" s="166">
        <f>IF(AND(ISBLANK(AS190),$AY190=1,CN$510=1,$D190&lt;&gt;служ!$AF$3),0,1)</f>
        <v>1</v>
      </c>
      <c r="CO190" s="166">
        <f>IF(AND(ISBLANK(AT190),$AY190=1,CO$510=1,$D190&lt;&gt;служ!$AF$3),0,1)</f>
        <v>1</v>
      </c>
      <c r="CP190" s="2">
        <f t="shared" si="38"/>
        <v>0</v>
      </c>
      <c r="CQ190" s="2">
        <v>1</v>
      </c>
      <c r="CR190" s="161"/>
      <c r="CS190" s="161"/>
      <c r="CT190" s="161"/>
      <c r="CU190" s="167" t="str">
        <f t="shared" si="29"/>
        <v/>
      </c>
      <c r="CV190" s="28">
        <f t="shared" si="30"/>
        <v>1</v>
      </c>
      <c r="CW190" s="28">
        <f t="shared" si="31"/>
        <v>1</v>
      </c>
      <c r="CX190" s="28">
        <f t="shared" si="32"/>
        <v>1</v>
      </c>
      <c r="CY190" s="20">
        <f t="shared" si="33"/>
        <v>1</v>
      </c>
      <c r="CZ190" s="20">
        <f t="shared" si="34"/>
        <v>1</v>
      </c>
    </row>
    <row r="191" spans="2:104" s="20" customFormat="1">
      <c r="B191" s="107">
        <v>182</v>
      </c>
      <c r="C191" s="25">
        <v>6182</v>
      </c>
      <c r="D191" s="108"/>
      <c r="E191" s="168"/>
      <c r="F191" s="169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3">
        <f>IF(AND(AY191=0,(COUNTIF(D191:AT191,"*")+COUNTIF(D191:AT191,"&lt;9")+COUNTIF(CR191:CT191,"*")+COUNTIF(CR191:CT191,"&lt;9")-COUNTIF(D191,служ!$AF$3))&gt;0),0,1)</f>
        <v>1</v>
      </c>
      <c r="AV191" s="163">
        <f t="shared" si="35"/>
        <v>1</v>
      </c>
      <c r="AW191" s="163">
        <f t="shared" si="36"/>
        <v>0</v>
      </c>
      <c r="AX191" s="164">
        <f>IF(OR(F191="",F191=служ!$AF$3),0,1)</f>
        <v>0</v>
      </c>
      <c r="AY191" s="164">
        <f>IF(OR(D191="",D191=служ!$AF$3),0,1)</f>
        <v>0</v>
      </c>
      <c r="AZ191" s="165">
        <f t="shared" si="37"/>
        <v>1</v>
      </c>
      <c r="BA191" s="166">
        <f t="shared" si="28"/>
        <v>1</v>
      </c>
      <c r="BB191" s="166">
        <f>IF(AND(ISBLANK(G191),$AY191=1,BB$510=1,$D191&lt;&gt;служ!$AF$3),0,1)</f>
        <v>1</v>
      </c>
      <c r="BC191" s="166">
        <f>IF(AND(ISBLANK(H191),$AY191=1,BC$510=1,$D191&lt;&gt;служ!$AF$3),0,1)</f>
        <v>1</v>
      </c>
      <c r="BD191" s="166">
        <f>IF(AND(ISBLANK(I191),$AY191=1,BD$510=1,$D191&lt;&gt;служ!$AF$3),0,1)</f>
        <v>1</v>
      </c>
      <c r="BE191" s="166">
        <f>IF(AND(ISBLANK(J191),$AY191=1,BE$510=1,$D191&lt;&gt;служ!$AF$3),0,1)</f>
        <v>1</v>
      </c>
      <c r="BF191" s="166">
        <f>IF(AND(ISBLANK(K191),$AY191=1,BF$510=1,$D191&lt;&gt;служ!$AF$3,J191&lt;&gt;"X"),0,1)</f>
        <v>1</v>
      </c>
      <c r="BG191" s="166">
        <f>IF(AND(ISBLANK(L191),$AY191=1,BG$510=1,$D191&lt;&gt;служ!$AF$3),0,1)</f>
        <v>1</v>
      </c>
      <c r="BH191" s="166">
        <f>IF(AND(ISBLANK(M191),$AY191=1,BH$510=1,$D191&lt;&gt;служ!$AF$3,L191&lt;&gt;"X"),0,1)</f>
        <v>1</v>
      </c>
      <c r="BI191" s="166">
        <f>IF(AND(ISBLANK(N191),$AY191=1,BI$510=1,$D191&lt;&gt;служ!$AF$3),0,1)</f>
        <v>1</v>
      </c>
      <c r="BJ191" s="166">
        <f>IF(AND(ISBLANK(O191),$AY191=1,BJ$510=1,$D191&lt;&gt;служ!$AF$3),0,1)</f>
        <v>1</v>
      </c>
      <c r="BK191" s="166">
        <f>IF(AND(ISBLANK(P191),$AY191=1,BK$510=1,$D191&lt;&gt;служ!$AF$3,OR(N191&lt;&gt;"X",O191&lt;&gt;"X")),0,1)</f>
        <v>1</v>
      </c>
      <c r="BL191" s="166">
        <f>IF(AND(ISBLANK(Q191),$AY191=1,BL$510=1,$D191&lt;&gt;служ!$AF$3),0,1)</f>
        <v>1</v>
      </c>
      <c r="BM191" s="166">
        <f>IF(AND(ISBLANK(R191),$AY191=1,BM$510=1,$D191&lt;&gt;служ!$AF$3,Q191&lt;&gt;"X"),0,1)</f>
        <v>1</v>
      </c>
      <c r="BN191" s="166">
        <f>IF(AND(ISBLANK(S191),$AY191=1,BN$510=1,$D191&lt;&gt;служ!$AF$3),0,1)</f>
        <v>1</v>
      </c>
      <c r="BO191" s="166">
        <f>IF(AND(ISBLANK(T191),$AY191=1,BO$510=1,$D191&lt;&gt;служ!$AF$3),0,1)</f>
        <v>1</v>
      </c>
      <c r="BP191" s="166">
        <f>IF(AND(ISBLANK(U191),$AY191=1,BP$510=1,$D191&lt;&gt;служ!$AF$3,T191&lt;&gt;"X"),0,1)</f>
        <v>1</v>
      </c>
      <c r="BQ191" s="166">
        <f>IF(AND(ISBLANK(V191),$AY191=1,BQ$510=1,$D191&lt;&gt;служ!$AF$3),0,1)</f>
        <v>1</v>
      </c>
      <c r="BR191" s="166">
        <f>IF(AND(ISBLANK(W191),$AY191=1,BR$510=1,$D191&lt;&gt;служ!$AF$3),0,1)</f>
        <v>1</v>
      </c>
      <c r="BS191" s="166">
        <f>IF(AND(ISBLANK(X191),$AY191=1,BS$510=1,$D191&lt;&gt;служ!$AF$3),0,1)</f>
        <v>1</v>
      </c>
      <c r="BT191" s="166">
        <f>IF(AND(ISBLANK(Y191),$AY191=1,BT$510=1,$D191&lt;&gt;служ!$AF$3),0,1)</f>
        <v>1</v>
      </c>
      <c r="BU191" s="166">
        <f>IF(AND(ISBLANK(Z191),$AY191=1,BU$510=1,$D191&lt;&gt;служ!$AF$3),0,1)</f>
        <v>1</v>
      </c>
      <c r="BV191" s="166">
        <f>IF(AND(ISBLANK(AA191),$AY191=1,BV$510=1,$D191&lt;&gt;служ!$AF$3),0,1)</f>
        <v>1</v>
      </c>
      <c r="BW191" s="166">
        <f>IF(AND(ISBLANK(AB191),$AY191=1,BW$510=1,$D191&lt;&gt;служ!$AF$3),0,1)</f>
        <v>1</v>
      </c>
      <c r="BX191" s="166">
        <f>IF(AND(ISBLANK(AC191),$AY191=1,BX$510=1,$D191&lt;&gt;служ!$AF$3),0,1)</f>
        <v>1</v>
      </c>
      <c r="BY191" s="166">
        <f>IF(AND(ISBLANK(AD191),$AY191=1,BY$510=1,$D191&lt;&gt;служ!$AF$3),0,1)</f>
        <v>1</v>
      </c>
      <c r="BZ191" s="166">
        <f>IF(AND(ISBLANK(AE191),$AY191=1,BZ$510=1,$D191&lt;&gt;служ!$AF$3),0,1)</f>
        <v>1</v>
      </c>
      <c r="CA191" s="166">
        <f>IF(AND(ISBLANK(AF191),$AY191=1,CA$510=1,$D191&lt;&gt;служ!$AF$3),0,1)</f>
        <v>1</v>
      </c>
      <c r="CB191" s="166">
        <f>IF(AND(ISBLANK(AG191),$AY191=1,CB$510=1,$D191&lt;&gt;служ!$AF$3),0,1)</f>
        <v>1</v>
      </c>
      <c r="CC191" s="166">
        <f>IF(AND(ISBLANK(AH191),$AY191=1,CC$510=1,$D191&lt;&gt;служ!$AF$3),0,1)</f>
        <v>1</v>
      </c>
      <c r="CD191" s="166">
        <f>IF(AND(ISBLANK(AI191),$AY191=1,CD$510=1,$D191&lt;&gt;служ!$AF$3),0,1)</f>
        <v>1</v>
      </c>
      <c r="CE191" s="166">
        <f>IF(AND(ISBLANK(AJ191),$AY191=1,CE$510=1,$D191&lt;&gt;служ!$AF$3),0,1)</f>
        <v>1</v>
      </c>
      <c r="CF191" s="166">
        <f>IF(AND(ISBLANK(AK191),$AY191=1,CF$510=1,$D191&lt;&gt;служ!$AF$3),0,1)</f>
        <v>1</v>
      </c>
      <c r="CG191" s="166">
        <f>IF(AND(ISBLANK(AL191),$AY191=1,CG$510=1,$D191&lt;&gt;служ!$AF$3),0,1)</f>
        <v>1</v>
      </c>
      <c r="CH191" s="166">
        <f>IF(AND(ISBLANK(AM191),$AY191=1,CH$510=1,$D191&lt;&gt;служ!$AF$3),0,1)</f>
        <v>1</v>
      </c>
      <c r="CI191" s="166">
        <f>IF(AND(ISBLANK(AN191),$AY191=1,CI$510=1,$D191&lt;&gt;служ!$AF$3),0,1)</f>
        <v>1</v>
      </c>
      <c r="CJ191" s="166">
        <f>IF(AND(ISBLANK(AO191),$AY191=1,CJ$510=1,$D191&lt;&gt;служ!$AF$3),0,1)</f>
        <v>1</v>
      </c>
      <c r="CK191" s="166">
        <f>IF(AND(ISBLANK(AP191),$AY191=1,CK$510=1,$D191&lt;&gt;служ!$AF$3),0,1)</f>
        <v>1</v>
      </c>
      <c r="CL191" s="166">
        <f>IF(AND(ISBLANK(AQ191),$AY191=1,CL$510=1,$D191&lt;&gt;служ!$AF$3),0,1)</f>
        <v>1</v>
      </c>
      <c r="CM191" s="166">
        <f>IF(AND(ISBLANK(AR191),$AY191=1,CM$510=1,$D191&lt;&gt;служ!$AF$3),0,1)</f>
        <v>1</v>
      </c>
      <c r="CN191" s="166">
        <f>IF(AND(ISBLANK(AS191),$AY191=1,CN$510=1,$D191&lt;&gt;служ!$AF$3),0,1)</f>
        <v>1</v>
      </c>
      <c r="CO191" s="166">
        <f>IF(AND(ISBLANK(AT191),$AY191=1,CO$510=1,$D191&lt;&gt;служ!$AF$3),0,1)</f>
        <v>1</v>
      </c>
      <c r="CP191" s="2">
        <f t="shared" si="38"/>
        <v>0</v>
      </c>
      <c r="CQ191" s="2">
        <v>1</v>
      </c>
      <c r="CR191" s="161"/>
      <c r="CS191" s="161"/>
      <c r="CT191" s="161"/>
      <c r="CU191" s="167" t="str">
        <f t="shared" si="29"/>
        <v/>
      </c>
      <c r="CV191" s="28">
        <f t="shared" si="30"/>
        <v>1</v>
      </c>
      <c r="CW191" s="28">
        <f t="shared" si="31"/>
        <v>1</v>
      </c>
      <c r="CX191" s="28">
        <f t="shared" si="32"/>
        <v>1</v>
      </c>
      <c r="CY191" s="20">
        <f t="shared" si="33"/>
        <v>1</v>
      </c>
      <c r="CZ191" s="20">
        <f t="shared" si="34"/>
        <v>1</v>
      </c>
    </row>
    <row r="192" spans="2:104" s="20" customFormat="1">
      <c r="B192" s="107">
        <v>183</v>
      </c>
      <c r="C192" s="25">
        <v>6183</v>
      </c>
      <c r="D192" s="108"/>
      <c r="E192" s="168"/>
      <c r="F192" s="169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3">
        <f>IF(AND(AY192=0,(COUNTIF(D192:AT192,"*")+COUNTIF(D192:AT192,"&lt;9")+COUNTIF(CR192:CT192,"*")+COUNTIF(CR192:CT192,"&lt;9")-COUNTIF(D192,служ!$AF$3))&gt;0),0,1)</f>
        <v>1</v>
      </c>
      <c r="AV192" s="163">
        <f t="shared" si="35"/>
        <v>1</v>
      </c>
      <c r="AW192" s="163">
        <f t="shared" si="36"/>
        <v>0</v>
      </c>
      <c r="AX192" s="164">
        <f>IF(OR(F192="",F192=служ!$AF$3),0,1)</f>
        <v>0</v>
      </c>
      <c r="AY192" s="164">
        <f>IF(OR(D192="",D192=служ!$AF$3),0,1)</f>
        <v>0</v>
      </c>
      <c r="AZ192" s="165">
        <f t="shared" si="37"/>
        <v>1</v>
      </c>
      <c r="BA192" s="166">
        <f t="shared" si="28"/>
        <v>1</v>
      </c>
      <c r="BB192" s="166">
        <f>IF(AND(ISBLANK(G192),$AY192=1,BB$510=1,$D192&lt;&gt;служ!$AF$3),0,1)</f>
        <v>1</v>
      </c>
      <c r="BC192" s="166">
        <f>IF(AND(ISBLANK(H192),$AY192=1,BC$510=1,$D192&lt;&gt;служ!$AF$3),0,1)</f>
        <v>1</v>
      </c>
      <c r="BD192" s="166">
        <f>IF(AND(ISBLANK(I192),$AY192=1,BD$510=1,$D192&lt;&gt;служ!$AF$3),0,1)</f>
        <v>1</v>
      </c>
      <c r="BE192" s="166">
        <f>IF(AND(ISBLANK(J192),$AY192=1,BE$510=1,$D192&lt;&gt;служ!$AF$3),0,1)</f>
        <v>1</v>
      </c>
      <c r="BF192" s="166">
        <f>IF(AND(ISBLANK(K192),$AY192=1,BF$510=1,$D192&lt;&gt;служ!$AF$3,J192&lt;&gt;"X"),0,1)</f>
        <v>1</v>
      </c>
      <c r="BG192" s="166">
        <f>IF(AND(ISBLANK(L192),$AY192=1,BG$510=1,$D192&lt;&gt;служ!$AF$3),0,1)</f>
        <v>1</v>
      </c>
      <c r="BH192" s="166">
        <f>IF(AND(ISBLANK(M192),$AY192=1,BH$510=1,$D192&lt;&gt;служ!$AF$3,L192&lt;&gt;"X"),0,1)</f>
        <v>1</v>
      </c>
      <c r="BI192" s="166">
        <f>IF(AND(ISBLANK(N192),$AY192=1,BI$510=1,$D192&lt;&gt;служ!$AF$3),0,1)</f>
        <v>1</v>
      </c>
      <c r="BJ192" s="166">
        <f>IF(AND(ISBLANK(O192),$AY192=1,BJ$510=1,$D192&lt;&gt;служ!$AF$3),0,1)</f>
        <v>1</v>
      </c>
      <c r="BK192" s="166">
        <f>IF(AND(ISBLANK(P192),$AY192=1,BK$510=1,$D192&lt;&gt;служ!$AF$3,OR(N192&lt;&gt;"X",O192&lt;&gt;"X")),0,1)</f>
        <v>1</v>
      </c>
      <c r="BL192" s="166">
        <f>IF(AND(ISBLANK(Q192),$AY192=1,BL$510=1,$D192&lt;&gt;служ!$AF$3),0,1)</f>
        <v>1</v>
      </c>
      <c r="BM192" s="166">
        <f>IF(AND(ISBLANK(R192),$AY192=1,BM$510=1,$D192&lt;&gt;служ!$AF$3,Q192&lt;&gt;"X"),0,1)</f>
        <v>1</v>
      </c>
      <c r="BN192" s="166">
        <f>IF(AND(ISBLANK(S192),$AY192=1,BN$510=1,$D192&lt;&gt;служ!$AF$3),0,1)</f>
        <v>1</v>
      </c>
      <c r="BO192" s="166">
        <f>IF(AND(ISBLANK(T192),$AY192=1,BO$510=1,$D192&lt;&gt;служ!$AF$3),0,1)</f>
        <v>1</v>
      </c>
      <c r="BP192" s="166">
        <f>IF(AND(ISBLANK(U192),$AY192=1,BP$510=1,$D192&lt;&gt;служ!$AF$3,T192&lt;&gt;"X"),0,1)</f>
        <v>1</v>
      </c>
      <c r="BQ192" s="166">
        <f>IF(AND(ISBLANK(V192),$AY192=1,BQ$510=1,$D192&lt;&gt;служ!$AF$3),0,1)</f>
        <v>1</v>
      </c>
      <c r="BR192" s="166">
        <f>IF(AND(ISBLANK(W192),$AY192=1,BR$510=1,$D192&lt;&gt;служ!$AF$3),0,1)</f>
        <v>1</v>
      </c>
      <c r="BS192" s="166">
        <f>IF(AND(ISBLANK(X192),$AY192=1,BS$510=1,$D192&lt;&gt;служ!$AF$3),0,1)</f>
        <v>1</v>
      </c>
      <c r="BT192" s="166">
        <f>IF(AND(ISBLANK(Y192),$AY192=1,BT$510=1,$D192&lt;&gt;служ!$AF$3),0,1)</f>
        <v>1</v>
      </c>
      <c r="BU192" s="166">
        <f>IF(AND(ISBLANK(Z192),$AY192=1,BU$510=1,$D192&lt;&gt;служ!$AF$3),0,1)</f>
        <v>1</v>
      </c>
      <c r="BV192" s="166">
        <f>IF(AND(ISBLANK(AA192),$AY192=1,BV$510=1,$D192&lt;&gt;служ!$AF$3),0,1)</f>
        <v>1</v>
      </c>
      <c r="BW192" s="166">
        <f>IF(AND(ISBLANK(AB192),$AY192=1,BW$510=1,$D192&lt;&gt;служ!$AF$3),0,1)</f>
        <v>1</v>
      </c>
      <c r="BX192" s="166">
        <f>IF(AND(ISBLANK(AC192),$AY192=1,BX$510=1,$D192&lt;&gt;служ!$AF$3),0,1)</f>
        <v>1</v>
      </c>
      <c r="BY192" s="166">
        <f>IF(AND(ISBLANK(AD192),$AY192=1,BY$510=1,$D192&lt;&gt;служ!$AF$3),0,1)</f>
        <v>1</v>
      </c>
      <c r="BZ192" s="166">
        <f>IF(AND(ISBLANK(AE192),$AY192=1,BZ$510=1,$D192&lt;&gt;служ!$AF$3),0,1)</f>
        <v>1</v>
      </c>
      <c r="CA192" s="166">
        <f>IF(AND(ISBLANK(AF192),$AY192=1,CA$510=1,$D192&lt;&gt;служ!$AF$3),0,1)</f>
        <v>1</v>
      </c>
      <c r="CB192" s="166">
        <f>IF(AND(ISBLANK(AG192),$AY192=1,CB$510=1,$D192&lt;&gt;служ!$AF$3),0,1)</f>
        <v>1</v>
      </c>
      <c r="CC192" s="166">
        <f>IF(AND(ISBLANK(AH192),$AY192=1,CC$510=1,$D192&lt;&gt;служ!$AF$3),0,1)</f>
        <v>1</v>
      </c>
      <c r="CD192" s="166">
        <f>IF(AND(ISBLANK(AI192),$AY192=1,CD$510=1,$D192&lt;&gt;служ!$AF$3),0,1)</f>
        <v>1</v>
      </c>
      <c r="CE192" s="166">
        <f>IF(AND(ISBLANK(AJ192),$AY192=1,CE$510=1,$D192&lt;&gt;служ!$AF$3),0,1)</f>
        <v>1</v>
      </c>
      <c r="CF192" s="166">
        <f>IF(AND(ISBLANK(AK192),$AY192=1,CF$510=1,$D192&lt;&gt;служ!$AF$3),0,1)</f>
        <v>1</v>
      </c>
      <c r="CG192" s="166">
        <f>IF(AND(ISBLANK(AL192),$AY192=1,CG$510=1,$D192&lt;&gt;служ!$AF$3),0,1)</f>
        <v>1</v>
      </c>
      <c r="CH192" s="166">
        <f>IF(AND(ISBLANK(AM192),$AY192=1,CH$510=1,$D192&lt;&gt;служ!$AF$3),0,1)</f>
        <v>1</v>
      </c>
      <c r="CI192" s="166">
        <f>IF(AND(ISBLANK(AN192),$AY192=1,CI$510=1,$D192&lt;&gt;служ!$AF$3),0,1)</f>
        <v>1</v>
      </c>
      <c r="CJ192" s="166">
        <f>IF(AND(ISBLANK(AO192),$AY192=1,CJ$510=1,$D192&lt;&gt;служ!$AF$3),0,1)</f>
        <v>1</v>
      </c>
      <c r="CK192" s="166">
        <f>IF(AND(ISBLANK(AP192),$AY192=1,CK$510=1,$D192&lt;&gt;служ!$AF$3),0,1)</f>
        <v>1</v>
      </c>
      <c r="CL192" s="166">
        <f>IF(AND(ISBLANK(AQ192),$AY192=1,CL$510=1,$D192&lt;&gt;служ!$AF$3),0,1)</f>
        <v>1</v>
      </c>
      <c r="CM192" s="166">
        <f>IF(AND(ISBLANK(AR192),$AY192=1,CM$510=1,$D192&lt;&gt;служ!$AF$3),0,1)</f>
        <v>1</v>
      </c>
      <c r="CN192" s="166">
        <f>IF(AND(ISBLANK(AS192),$AY192=1,CN$510=1,$D192&lt;&gt;служ!$AF$3),0,1)</f>
        <v>1</v>
      </c>
      <c r="CO192" s="166">
        <f>IF(AND(ISBLANK(AT192),$AY192=1,CO$510=1,$D192&lt;&gt;служ!$AF$3),0,1)</f>
        <v>1</v>
      </c>
      <c r="CP192" s="2">
        <f t="shared" si="38"/>
        <v>0</v>
      </c>
      <c r="CQ192" s="2">
        <v>1</v>
      </c>
      <c r="CR192" s="161"/>
      <c r="CS192" s="161"/>
      <c r="CT192" s="161"/>
      <c r="CU192" s="167" t="str">
        <f t="shared" si="29"/>
        <v/>
      </c>
      <c r="CV192" s="28">
        <f t="shared" si="30"/>
        <v>1</v>
      </c>
      <c r="CW192" s="28">
        <f t="shared" si="31"/>
        <v>1</v>
      </c>
      <c r="CX192" s="28">
        <f t="shared" si="32"/>
        <v>1</v>
      </c>
      <c r="CY192" s="20">
        <f t="shared" si="33"/>
        <v>1</v>
      </c>
      <c r="CZ192" s="20">
        <f t="shared" si="34"/>
        <v>1</v>
      </c>
    </row>
    <row r="193" spans="2:104" s="20" customFormat="1">
      <c r="B193" s="107">
        <v>184</v>
      </c>
      <c r="C193" s="25">
        <v>6184</v>
      </c>
      <c r="D193" s="108"/>
      <c r="E193" s="168"/>
      <c r="F193" s="169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3">
        <f>IF(AND(AY193=0,(COUNTIF(D193:AT193,"*")+COUNTIF(D193:AT193,"&lt;9")+COUNTIF(CR193:CT193,"*")+COUNTIF(CR193:CT193,"&lt;9")-COUNTIF(D193,служ!$AF$3))&gt;0),0,1)</f>
        <v>1</v>
      </c>
      <c r="AV193" s="163">
        <f t="shared" si="35"/>
        <v>1</v>
      </c>
      <c r="AW193" s="163">
        <f t="shared" si="36"/>
        <v>0</v>
      </c>
      <c r="AX193" s="164">
        <f>IF(OR(F193="",F193=служ!$AF$3),0,1)</f>
        <v>0</v>
      </c>
      <c r="AY193" s="164">
        <f>IF(OR(D193="",D193=служ!$AF$3),0,1)</f>
        <v>0</v>
      </c>
      <c r="AZ193" s="165">
        <f t="shared" si="37"/>
        <v>1</v>
      </c>
      <c r="BA193" s="166">
        <f t="shared" si="28"/>
        <v>1</v>
      </c>
      <c r="BB193" s="166">
        <f>IF(AND(ISBLANK(G193),$AY193=1,BB$510=1,$D193&lt;&gt;служ!$AF$3),0,1)</f>
        <v>1</v>
      </c>
      <c r="BC193" s="166">
        <f>IF(AND(ISBLANK(H193),$AY193=1,BC$510=1,$D193&lt;&gt;служ!$AF$3),0,1)</f>
        <v>1</v>
      </c>
      <c r="BD193" s="166">
        <f>IF(AND(ISBLANK(I193),$AY193=1,BD$510=1,$D193&lt;&gt;служ!$AF$3),0,1)</f>
        <v>1</v>
      </c>
      <c r="BE193" s="166">
        <f>IF(AND(ISBLANK(J193),$AY193=1,BE$510=1,$D193&lt;&gt;служ!$AF$3),0,1)</f>
        <v>1</v>
      </c>
      <c r="BF193" s="166">
        <f>IF(AND(ISBLANK(K193),$AY193=1,BF$510=1,$D193&lt;&gt;служ!$AF$3,J193&lt;&gt;"X"),0,1)</f>
        <v>1</v>
      </c>
      <c r="BG193" s="166">
        <f>IF(AND(ISBLANK(L193),$AY193=1,BG$510=1,$D193&lt;&gt;служ!$AF$3),0,1)</f>
        <v>1</v>
      </c>
      <c r="BH193" s="166">
        <f>IF(AND(ISBLANK(M193),$AY193=1,BH$510=1,$D193&lt;&gt;служ!$AF$3,L193&lt;&gt;"X"),0,1)</f>
        <v>1</v>
      </c>
      <c r="BI193" s="166">
        <f>IF(AND(ISBLANK(N193),$AY193=1,BI$510=1,$D193&lt;&gt;служ!$AF$3),0,1)</f>
        <v>1</v>
      </c>
      <c r="BJ193" s="166">
        <f>IF(AND(ISBLANK(O193),$AY193=1,BJ$510=1,$D193&lt;&gt;служ!$AF$3),0,1)</f>
        <v>1</v>
      </c>
      <c r="BK193" s="166">
        <f>IF(AND(ISBLANK(P193),$AY193=1,BK$510=1,$D193&lt;&gt;служ!$AF$3,OR(N193&lt;&gt;"X",O193&lt;&gt;"X")),0,1)</f>
        <v>1</v>
      </c>
      <c r="BL193" s="166">
        <f>IF(AND(ISBLANK(Q193),$AY193=1,BL$510=1,$D193&lt;&gt;служ!$AF$3),0,1)</f>
        <v>1</v>
      </c>
      <c r="BM193" s="166">
        <f>IF(AND(ISBLANK(R193),$AY193=1,BM$510=1,$D193&lt;&gt;служ!$AF$3,Q193&lt;&gt;"X"),0,1)</f>
        <v>1</v>
      </c>
      <c r="BN193" s="166">
        <f>IF(AND(ISBLANK(S193),$AY193=1,BN$510=1,$D193&lt;&gt;служ!$AF$3),0,1)</f>
        <v>1</v>
      </c>
      <c r="BO193" s="166">
        <f>IF(AND(ISBLANK(T193),$AY193=1,BO$510=1,$D193&lt;&gt;служ!$AF$3),0,1)</f>
        <v>1</v>
      </c>
      <c r="BP193" s="166">
        <f>IF(AND(ISBLANK(U193),$AY193=1,BP$510=1,$D193&lt;&gt;служ!$AF$3,T193&lt;&gt;"X"),0,1)</f>
        <v>1</v>
      </c>
      <c r="BQ193" s="166">
        <f>IF(AND(ISBLANK(V193),$AY193=1,BQ$510=1,$D193&lt;&gt;служ!$AF$3),0,1)</f>
        <v>1</v>
      </c>
      <c r="BR193" s="166">
        <f>IF(AND(ISBLANK(W193),$AY193=1,BR$510=1,$D193&lt;&gt;служ!$AF$3),0,1)</f>
        <v>1</v>
      </c>
      <c r="BS193" s="166">
        <f>IF(AND(ISBLANK(X193),$AY193=1,BS$510=1,$D193&lt;&gt;служ!$AF$3),0,1)</f>
        <v>1</v>
      </c>
      <c r="BT193" s="166">
        <f>IF(AND(ISBLANK(Y193),$AY193=1,BT$510=1,$D193&lt;&gt;служ!$AF$3),0,1)</f>
        <v>1</v>
      </c>
      <c r="BU193" s="166">
        <f>IF(AND(ISBLANK(Z193),$AY193=1,BU$510=1,$D193&lt;&gt;служ!$AF$3),0,1)</f>
        <v>1</v>
      </c>
      <c r="BV193" s="166">
        <f>IF(AND(ISBLANK(AA193),$AY193=1,BV$510=1,$D193&lt;&gt;служ!$AF$3),0,1)</f>
        <v>1</v>
      </c>
      <c r="BW193" s="166">
        <f>IF(AND(ISBLANK(AB193),$AY193=1,BW$510=1,$D193&lt;&gt;служ!$AF$3),0,1)</f>
        <v>1</v>
      </c>
      <c r="BX193" s="166">
        <f>IF(AND(ISBLANK(AC193),$AY193=1,BX$510=1,$D193&lt;&gt;служ!$AF$3),0,1)</f>
        <v>1</v>
      </c>
      <c r="BY193" s="166">
        <f>IF(AND(ISBLANK(AD193),$AY193=1,BY$510=1,$D193&lt;&gt;служ!$AF$3),0,1)</f>
        <v>1</v>
      </c>
      <c r="BZ193" s="166">
        <f>IF(AND(ISBLANK(AE193),$AY193=1,BZ$510=1,$D193&lt;&gt;служ!$AF$3),0,1)</f>
        <v>1</v>
      </c>
      <c r="CA193" s="166">
        <f>IF(AND(ISBLANK(AF193),$AY193=1,CA$510=1,$D193&lt;&gt;служ!$AF$3),0,1)</f>
        <v>1</v>
      </c>
      <c r="CB193" s="166">
        <f>IF(AND(ISBLANK(AG193),$AY193=1,CB$510=1,$D193&lt;&gt;служ!$AF$3),0,1)</f>
        <v>1</v>
      </c>
      <c r="CC193" s="166">
        <f>IF(AND(ISBLANK(AH193),$AY193=1,CC$510=1,$D193&lt;&gt;служ!$AF$3),0,1)</f>
        <v>1</v>
      </c>
      <c r="CD193" s="166">
        <f>IF(AND(ISBLANK(AI193),$AY193=1,CD$510=1,$D193&lt;&gt;служ!$AF$3),0,1)</f>
        <v>1</v>
      </c>
      <c r="CE193" s="166">
        <f>IF(AND(ISBLANK(AJ193),$AY193=1,CE$510=1,$D193&lt;&gt;служ!$AF$3),0,1)</f>
        <v>1</v>
      </c>
      <c r="CF193" s="166">
        <f>IF(AND(ISBLANK(AK193),$AY193=1,CF$510=1,$D193&lt;&gt;служ!$AF$3),0,1)</f>
        <v>1</v>
      </c>
      <c r="CG193" s="166">
        <f>IF(AND(ISBLANK(AL193),$AY193=1,CG$510=1,$D193&lt;&gt;служ!$AF$3),0,1)</f>
        <v>1</v>
      </c>
      <c r="CH193" s="166">
        <f>IF(AND(ISBLANK(AM193),$AY193=1,CH$510=1,$D193&lt;&gt;служ!$AF$3),0,1)</f>
        <v>1</v>
      </c>
      <c r="CI193" s="166">
        <f>IF(AND(ISBLANK(AN193),$AY193=1,CI$510=1,$D193&lt;&gt;служ!$AF$3),0,1)</f>
        <v>1</v>
      </c>
      <c r="CJ193" s="166">
        <f>IF(AND(ISBLANK(AO193),$AY193=1,CJ$510=1,$D193&lt;&gt;служ!$AF$3),0,1)</f>
        <v>1</v>
      </c>
      <c r="CK193" s="166">
        <f>IF(AND(ISBLANK(AP193),$AY193=1,CK$510=1,$D193&lt;&gt;служ!$AF$3),0,1)</f>
        <v>1</v>
      </c>
      <c r="CL193" s="166">
        <f>IF(AND(ISBLANK(AQ193),$AY193=1,CL$510=1,$D193&lt;&gt;служ!$AF$3),0,1)</f>
        <v>1</v>
      </c>
      <c r="CM193" s="166">
        <f>IF(AND(ISBLANK(AR193),$AY193=1,CM$510=1,$D193&lt;&gt;служ!$AF$3),0,1)</f>
        <v>1</v>
      </c>
      <c r="CN193" s="166">
        <f>IF(AND(ISBLANK(AS193),$AY193=1,CN$510=1,$D193&lt;&gt;служ!$AF$3),0,1)</f>
        <v>1</v>
      </c>
      <c r="CO193" s="166">
        <f>IF(AND(ISBLANK(AT193),$AY193=1,CO$510=1,$D193&lt;&gt;служ!$AF$3),0,1)</f>
        <v>1</v>
      </c>
      <c r="CP193" s="2">
        <f t="shared" si="38"/>
        <v>0</v>
      </c>
      <c r="CQ193" s="2">
        <v>1</v>
      </c>
      <c r="CR193" s="161"/>
      <c r="CS193" s="161"/>
      <c r="CT193" s="161"/>
      <c r="CU193" s="167" t="str">
        <f t="shared" si="29"/>
        <v/>
      </c>
      <c r="CV193" s="28">
        <f t="shared" si="30"/>
        <v>1</v>
      </c>
      <c r="CW193" s="28">
        <f t="shared" si="31"/>
        <v>1</v>
      </c>
      <c r="CX193" s="28">
        <f t="shared" si="32"/>
        <v>1</v>
      </c>
      <c r="CY193" s="20">
        <f t="shared" si="33"/>
        <v>1</v>
      </c>
      <c r="CZ193" s="20">
        <f t="shared" si="34"/>
        <v>1</v>
      </c>
    </row>
    <row r="194" spans="2:104" s="20" customFormat="1">
      <c r="B194" s="107">
        <v>185</v>
      </c>
      <c r="C194" s="25">
        <v>6185</v>
      </c>
      <c r="D194" s="108"/>
      <c r="E194" s="168"/>
      <c r="F194" s="169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3">
        <f>IF(AND(AY194=0,(COUNTIF(D194:AT194,"*")+COUNTIF(D194:AT194,"&lt;9")+COUNTIF(CR194:CT194,"*")+COUNTIF(CR194:CT194,"&lt;9")-COUNTIF(D194,служ!$AF$3))&gt;0),0,1)</f>
        <v>1</v>
      </c>
      <c r="AV194" s="163">
        <f t="shared" si="35"/>
        <v>1</v>
      </c>
      <c r="AW194" s="163">
        <f t="shared" si="36"/>
        <v>0</v>
      </c>
      <c r="AX194" s="164">
        <f>IF(OR(F194="",F194=служ!$AF$3),0,1)</f>
        <v>0</v>
      </c>
      <c r="AY194" s="164">
        <f>IF(OR(D194="",D194=служ!$AF$3),0,1)</f>
        <v>0</v>
      </c>
      <c r="AZ194" s="165">
        <f t="shared" si="37"/>
        <v>1</v>
      </c>
      <c r="BA194" s="166">
        <f t="shared" si="28"/>
        <v>1</v>
      </c>
      <c r="BB194" s="166">
        <f>IF(AND(ISBLANK(G194),$AY194=1,BB$510=1,$D194&lt;&gt;служ!$AF$3),0,1)</f>
        <v>1</v>
      </c>
      <c r="BC194" s="166">
        <f>IF(AND(ISBLANK(H194),$AY194=1,BC$510=1,$D194&lt;&gt;служ!$AF$3),0,1)</f>
        <v>1</v>
      </c>
      <c r="BD194" s="166">
        <f>IF(AND(ISBLANK(I194),$AY194=1,BD$510=1,$D194&lt;&gt;служ!$AF$3),0,1)</f>
        <v>1</v>
      </c>
      <c r="BE194" s="166">
        <f>IF(AND(ISBLANK(J194),$AY194=1,BE$510=1,$D194&lt;&gt;служ!$AF$3),0,1)</f>
        <v>1</v>
      </c>
      <c r="BF194" s="166">
        <f>IF(AND(ISBLANK(K194),$AY194=1,BF$510=1,$D194&lt;&gt;служ!$AF$3,J194&lt;&gt;"X"),0,1)</f>
        <v>1</v>
      </c>
      <c r="BG194" s="166">
        <f>IF(AND(ISBLANK(L194),$AY194=1,BG$510=1,$D194&lt;&gt;служ!$AF$3),0,1)</f>
        <v>1</v>
      </c>
      <c r="BH194" s="166">
        <f>IF(AND(ISBLANK(M194),$AY194=1,BH$510=1,$D194&lt;&gt;служ!$AF$3,L194&lt;&gt;"X"),0,1)</f>
        <v>1</v>
      </c>
      <c r="BI194" s="166">
        <f>IF(AND(ISBLANK(N194),$AY194=1,BI$510=1,$D194&lt;&gt;служ!$AF$3),0,1)</f>
        <v>1</v>
      </c>
      <c r="BJ194" s="166">
        <f>IF(AND(ISBLANK(O194),$AY194=1,BJ$510=1,$D194&lt;&gt;служ!$AF$3),0,1)</f>
        <v>1</v>
      </c>
      <c r="BK194" s="166">
        <f>IF(AND(ISBLANK(P194),$AY194=1,BK$510=1,$D194&lt;&gt;служ!$AF$3,OR(N194&lt;&gt;"X",O194&lt;&gt;"X")),0,1)</f>
        <v>1</v>
      </c>
      <c r="BL194" s="166">
        <f>IF(AND(ISBLANK(Q194),$AY194=1,BL$510=1,$D194&lt;&gt;служ!$AF$3),0,1)</f>
        <v>1</v>
      </c>
      <c r="BM194" s="166">
        <f>IF(AND(ISBLANK(R194),$AY194=1,BM$510=1,$D194&lt;&gt;служ!$AF$3,Q194&lt;&gt;"X"),0,1)</f>
        <v>1</v>
      </c>
      <c r="BN194" s="166">
        <f>IF(AND(ISBLANK(S194),$AY194=1,BN$510=1,$D194&lt;&gt;служ!$AF$3),0,1)</f>
        <v>1</v>
      </c>
      <c r="BO194" s="166">
        <f>IF(AND(ISBLANK(T194),$AY194=1,BO$510=1,$D194&lt;&gt;служ!$AF$3),0,1)</f>
        <v>1</v>
      </c>
      <c r="BP194" s="166">
        <f>IF(AND(ISBLANK(U194),$AY194=1,BP$510=1,$D194&lt;&gt;служ!$AF$3,T194&lt;&gt;"X"),0,1)</f>
        <v>1</v>
      </c>
      <c r="BQ194" s="166">
        <f>IF(AND(ISBLANK(V194),$AY194=1,BQ$510=1,$D194&lt;&gt;служ!$AF$3),0,1)</f>
        <v>1</v>
      </c>
      <c r="BR194" s="166">
        <f>IF(AND(ISBLANK(W194),$AY194=1,BR$510=1,$D194&lt;&gt;служ!$AF$3),0,1)</f>
        <v>1</v>
      </c>
      <c r="BS194" s="166">
        <f>IF(AND(ISBLANK(X194),$AY194=1,BS$510=1,$D194&lt;&gt;служ!$AF$3),0,1)</f>
        <v>1</v>
      </c>
      <c r="BT194" s="166">
        <f>IF(AND(ISBLANK(Y194),$AY194=1,BT$510=1,$D194&lt;&gt;служ!$AF$3),0,1)</f>
        <v>1</v>
      </c>
      <c r="BU194" s="166">
        <f>IF(AND(ISBLANK(Z194),$AY194=1,BU$510=1,$D194&lt;&gt;служ!$AF$3),0,1)</f>
        <v>1</v>
      </c>
      <c r="BV194" s="166">
        <f>IF(AND(ISBLANK(AA194),$AY194=1,BV$510=1,$D194&lt;&gt;служ!$AF$3),0,1)</f>
        <v>1</v>
      </c>
      <c r="BW194" s="166">
        <f>IF(AND(ISBLANK(AB194),$AY194=1,BW$510=1,$D194&lt;&gt;служ!$AF$3),0,1)</f>
        <v>1</v>
      </c>
      <c r="BX194" s="166">
        <f>IF(AND(ISBLANK(AC194),$AY194=1,BX$510=1,$D194&lt;&gt;служ!$AF$3),0,1)</f>
        <v>1</v>
      </c>
      <c r="BY194" s="166">
        <f>IF(AND(ISBLANK(AD194),$AY194=1,BY$510=1,$D194&lt;&gt;служ!$AF$3),0,1)</f>
        <v>1</v>
      </c>
      <c r="BZ194" s="166">
        <f>IF(AND(ISBLANK(AE194),$AY194=1,BZ$510=1,$D194&lt;&gt;служ!$AF$3),0,1)</f>
        <v>1</v>
      </c>
      <c r="CA194" s="166">
        <f>IF(AND(ISBLANK(AF194),$AY194=1,CA$510=1,$D194&lt;&gt;служ!$AF$3),0,1)</f>
        <v>1</v>
      </c>
      <c r="CB194" s="166">
        <f>IF(AND(ISBLANK(AG194),$AY194=1,CB$510=1,$D194&lt;&gt;служ!$AF$3),0,1)</f>
        <v>1</v>
      </c>
      <c r="CC194" s="166">
        <f>IF(AND(ISBLANK(AH194),$AY194=1,CC$510=1,$D194&lt;&gt;служ!$AF$3),0,1)</f>
        <v>1</v>
      </c>
      <c r="CD194" s="166">
        <f>IF(AND(ISBLANK(AI194),$AY194=1,CD$510=1,$D194&lt;&gt;служ!$AF$3),0,1)</f>
        <v>1</v>
      </c>
      <c r="CE194" s="166">
        <f>IF(AND(ISBLANK(AJ194),$AY194=1,CE$510=1,$D194&lt;&gt;служ!$AF$3),0,1)</f>
        <v>1</v>
      </c>
      <c r="CF194" s="166">
        <f>IF(AND(ISBLANK(AK194),$AY194=1,CF$510=1,$D194&lt;&gt;служ!$AF$3),0,1)</f>
        <v>1</v>
      </c>
      <c r="CG194" s="166">
        <f>IF(AND(ISBLANK(AL194),$AY194=1,CG$510=1,$D194&lt;&gt;служ!$AF$3),0,1)</f>
        <v>1</v>
      </c>
      <c r="CH194" s="166">
        <f>IF(AND(ISBLANK(AM194),$AY194=1,CH$510=1,$D194&lt;&gt;служ!$AF$3),0,1)</f>
        <v>1</v>
      </c>
      <c r="CI194" s="166">
        <f>IF(AND(ISBLANK(AN194),$AY194=1,CI$510=1,$D194&lt;&gt;служ!$AF$3),0,1)</f>
        <v>1</v>
      </c>
      <c r="CJ194" s="166">
        <f>IF(AND(ISBLANK(AO194),$AY194=1,CJ$510=1,$D194&lt;&gt;служ!$AF$3),0,1)</f>
        <v>1</v>
      </c>
      <c r="CK194" s="166">
        <f>IF(AND(ISBLANK(AP194),$AY194=1,CK$510=1,$D194&lt;&gt;служ!$AF$3),0,1)</f>
        <v>1</v>
      </c>
      <c r="CL194" s="166">
        <f>IF(AND(ISBLANK(AQ194),$AY194=1,CL$510=1,$D194&lt;&gt;служ!$AF$3),0,1)</f>
        <v>1</v>
      </c>
      <c r="CM194" s="166">
        <f>IF(AND(ISBLANK(AR194),$AY194=1,CM$510=1,$D194&lt;&gt;служ!$AF$3),0,1)</f>
        <v>1</v>
      </c>
      <c r="CN194" s="166">
        <f>IF(AND(ISBLANK(AS194),$AY194=1,CN$510=1,$D194&lt;&gt;служ!$AF$3),0,1)</f>
        <v>1</v>
      </c>
      <c r="CO194" s="166">
        <f>IF(AND(ISBLANK(AT194),$AY194=1,CO$510=1,$D194&lt;&gt;служ!$AF$3),0,1)</f>
        <v>1</v>
      </c>
      <c r="CP194" s="2">
        <f t="shared" si="38"/>
        <v>0</v>
      </c>
      <c r="CQ194" s="2">
        <v>1</v>
      </c>
      <c r="CR194" s="161"/>
      <c r="CS194" s="161"/>
      <c r="CT194" s="161"/>
      <c r="CU194" s="167" t="str">
        <f t="shared" si="29"/>
        <v/>
      </c>
      <c r="CV194" s="28">
        <f t="shared" si="30"/>
        <v>1</v>
      </c>
      <c r="CW194" s="28">
        <f t="shared" si="31"/>
        <v>1</v>
      </c>
      <c r="CX194" s="28">
        <f t="shared" si="32"/>
        <v>1</v>
      </c>
      <c r="CY194" s="20">
        <f t="shared" si="33"/>
        <v>1</v>
      </c>
      <c r="CZ194" s="20">
        <f t="shared" si="34"/>
        <v>1</v>
      </c>
    </row>
    <row r="195" spans="2:104" s="20" customFormat="1">
      <c r="B195" s="107">
        <v>186</v>
      </c>
      <c r="C195" s="25">
        <v>6186</v>
      </c>
      <c r="D195" s="108"/>
      <c r="E195" s="168"/>
      <c r="F195" s="169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  <c r="AU195" s="163">
        <f>IF(AND(AY195=0,(COUNTIF(D195:AT195,"*")+COUNTIF(D195:AT195,"&lt;9")+COUNTIF(CR195:CT195,"*")+COUNTIF(CR195:CT195,"&lt;9")-COUNTIF(D195,служ!$AF$3))&gt;0),0,1)</f>
        <v>1</v>
      </c>
      <c r="AV195" s="163">
        <f t="shared" si="35"/>
        <v>1</v>
      </c>
      <c r="AW195" s="163">
        <f t="shared" si="36"/>
        <v>0</v>
      </c>
      <c r="AX195" s="164">
        <f>IF(OR(F195="",F195=служ!$AF$3),0,1)</f>
        <v>0</v>
      </c>
      <c r="AY195" s="164">
        <f>IF(OR(D195="",D195=служ!$AF$3),0,1)</f>
        <v>0</v>
      </c>
      <c r="AZ195" s="165">
        <f t="shared" si="37"/>
        <v>1</v>
      </c>
      <c r="BA195" s="166">
        <f t="shared" si="28"/>
        <v>1</v>
      </c>
      <c r="BB195" s="166">
        <f>IF(AND(ISBLANK(G195),$AY195=1,BB$510=1,$D195&lt;&gt;служ!$AF$3),0,1)</f>
        <v>1</v>
      </c>
      <c r="BC195" s="166">
        <f>IF(AND(ISBLANK(H195),$AY195=1,BC$510=1,$D195&lt;&gt;служ!$AF$3),0,1)</f>
        <v>1</v>
      </c>
      <c r="BD195" s="166">
        <f>IF(AND(ISBLANK(I195),$AY195=1,BD$510=1,$D195&lt;&gt;служ!$AF$3),0,1)</f>
        <v>1</v>
      </c>
      <c r="BE195" s="166">
        <f>IF(AND(ISBLANK(J195),$AY195=1,BE$510=1,$D195&lt;&gt;служ!$AF$3),0,1)</f>
        <v>1</v>
      </c>
      <c r="BF195" s="166">
        <f>IF(AND(ISBLANK(K195),$AY195=1,BF$510=1,$D195&lt;&gt;служ!$AF$3,J195&lt;&gt;"X"),0,1)</f>
        <v>1</v>
      </c>
      <c r="BG195" s="166">
        <f>IF(AND(ISBLANK(L195),$AY195=1,BG$510=1,$D195&lt;&gt;служ!$AF$3),0,1)</f>
        <v>1</v>
      </c>
      <c r="BH195" s="166">
        <f>IF(AND(ISBLANK(M195),$AY195=1,BH$510=1,$D195&lt;&gt;служ!$AF$3,L195&lt;&gt;"X"),0,1)</f>
        <v>1</v>
      </c>
      <c r="BI195" s="166">
        <f>IF(AND(ISBLANK(N195),$AY195=1,BI$510=1,$D195&lt;&gt;служ!$AF$3),0,1)</f>
        <v>1</v>
      </c>
      <c r="BJ195" s="166">
        <f>IF(AND(ISBLANK(O195),$AY195=1,BJ$510=1,$D195&lt;&gt;служ!$AF$3),0,1)</f>
        <v>1</v>
      </c>
      <c r="BK195" s="166">
        <f>IF(AND(ISBLANK(P195),$AY195=1,BK$510=1,$D195&lt;&gt;служ!$AF$3,OR(N195&lt;&gt;"X",O195&lt;&gt;"X")),0,1)</f>
        <v>1</v>
      </c>
      <c r="BL195" s="166">
        <f>IF(AND(ISBLANK(Q195),$AY195=1,BL$510=1,$D195&lt;&gt;служ!$AF$3),0,1)</f>
        <v>1</v>
      </c>
      <c r="BM195" s="166">
        <f>IF(AND(ISBLANK(R195),$AY195=1,BM$510=1,$D195&lt;&gt;служ!$AF$3,Q195&lt;&gt;"X"),0,1)</f>
        <v>1</v>
      </c>
      <c r="BN195" s="166">
        <f>IF(AND(ISBLANK(S195),$AY195=1,BN$510=1,$D195&lt;&gt;служ!$AF$3),0,1)</f>
        <v>1</v>
      </c>
      <c r="BO195" s="166">
        <f>IF(AND(ISBLANK(T195),$AY195=1,BO$510=1,$D195&lt;&gt;служ!$AF$3),0,1)</f>
        <v>1</v>
      </c>
      <c r="BP195" s="166">
        <f>IF(AND(ISBLANK(U195),$AY195=1,BP$510=1,$D195&lt;&gt;служ!$AF$3,T195&lt;&gt;"X"),0,1)</f>
        <v>1</v>
      </c>
      <c r="BQ195" s="166">
        <f>IF(AND(ISBLANK(V195),$AY195=1,BQ$510=1,$D195&lt;&gt;служ!$AF$3),0,1)</f>
        <v>1</v>
      </c>
      <c r="BR195" s="166">
        <f>IF(AND(ISBLANK(W195),$AY195=1,BR$510=1,$D195&lt;&gt;служ!$AF$3),0,1)</f>
        <v>1</v>
      </c>
      <c r="BS195" s="166">
        <f>IF(AND(ISBLANK(X195),$AY195=1,BS$510=1,$D195&lt;&gt;служ!$AF$3),0,1)</f>
        <v>1</v>
      </c>
      <c r="BT195" s="166">
        <f>IF(AND(ISBLANK(Y195),$AY195=1,BT$510=1,$D195&lt;&gt;служ!$AF$3),0,1)</f>
        <v>1</v>
      </c>
      <c r="BU195" s="166">
        <f>IF(AND(ISBLANK(Z195),$AY195=1,BU$510=1,$D195&lt;&gt;служ!$AF$3),0,1)</f>
        <v>1</v>
      </c>
      <c r="BV195" s="166">
        <f>IF(AND(ISBLANK(AA195),$AY195=1,BV$510=1,$D195&lt;&gt;служ!$AF$3),0,1)</f>
        <v>1</v>
      </c>
      <c r="BW195" s="166">
        <f>IF(AND(ISBLANK(AB195),$AY195=1,BW$510=1,$D195&lt;&gt;служ!$AF$3),0,1)</f>
        <v>1</v>
      </c>
      <c r="BX195" s="166">
        <f>IF(AND(ISBLANK(AC195),$AY195=1,BX$510=1,$D195&lt;&gt;служ!$AF$3),0,1)</f>
        <v>1</v>
      </c>
      <c r="BY195" s="166">
        <f>IF(AND(ISBLANK(AD195),$AY195=1,BY$510=1,$D195&lt;&gt;служ!$AF$3),0,1)</f>
        <v>1</v>
      </c>
      <c r="BZ195" s="166">
        <f>IF(AND(ISBLANK(AE195),$AY195=1,BZ$510=1,$D195&lt;&gt;служ!$AF$3),0,1)</f>
        <v>1</v>
      </c>
      <c r="CA195" s="166">
        <f>IF(AND(ISBLANK(AF195),$AY195=1,CA$510=1,$D195&lt;&gt;служ!$AF$3),0,1)</f>
        <v>1</v>
      </c>
      <c r="CB195" s="166">
        <f>IF(AND(ISBLANK(AG195),$AY195=1,CB$510=1,$D195&lt;&gt;служ!$AF$3),0,1)</f>
        <v>1</v>
      </c>
      <c r="CC195" s="166">
        <f>IF(AND(ISBLANK(AH195),$AY195=1,CC$510=1,$D195&lt;&gt;служ!$AF$3),0,1)</f>
        <v>1</v>
      </c>
      <c r="CD195" s="166">
        <f>IF(AND(ISBLANK(AI195),$AY195=1,CD$510=1,$D195&lt;&gt;служ!$AF$3),0,1)</f>
        <v>1</v>
      </c>
      <c r="CE195" s="166">
        <f>IF(AND(ISBLANK(AJ195),$AY195=1,CE$510=1,$D195&lt;&gt;служ!$AF$3),0,1)</f>
        <v>1</v>
      </c>
      <c r="CF195" s="166">
        <f>IF(AND(ISBLANK(AK195),$AY195=1,CF$510=1,$D195&lt;&gt;служ!$AF$3),0,1)</f>
        <v>1</v>
      </c>
      <c r="CG195" s="166">
        <f>IF(AND(ISBLANK(AL195),$AY195=1,CG$510=1,$D195&lt;&gt;служ!$AF$3),0,1)</f>
        <v>1</v>
      </c>
      <c r="CH195" s="166">
        <f>IF(AND(ISBLANK(AM195),$AY195=1,CH$510=1,$D195&lt;&gt;служ!$AF$3),0,1)</f>
        <v>1</v>
      </c>
      <c r="CI195" s="166">
        <f>IF(AND(ISBLANK(AN195),$AY195=1,CI$510=1,$D195&lt;&gt;служ!$AF$3),0,1)</f>
        <v>1</v>
      </c>
      <c r="CJ195" s="166">
        <f>IF(AND(ISBLANK(AO195),$AY195=1,CJ$510=1,$D195&lt;&gt;служ!$AF$3),0,1)</f>
        <v>1</v>
      </c>
      <c r="CK195" s="166">
        <f>IF(AND(ISBLANK(AP195),$AY195=1,CK$510=1,$D195&lt;&gt;служ!$AF$3),0,1)</f>
        <v>1</v>
      </c>
      <c r="CL195" s="166">
        <f>IF(AND(ISBLANK(AQ195),$AY195=1,CL$510=1,$D195&lt;&gt;служ!$AF$3),0,1)</f>
        <v>1</v>
      </c>
      <c r="CM195" s="166">
        <f>IF(AND(ISBLANK(AR195),$AY195=1,CM$510=1,$D195&lt;&gt;служ!$AF$3),0,1)</f>
        <v>1</v>
      </c>
      <c r="CN195" s="166">
        <f>IF(AND(ISBLANK(AS195),$AY195=1,CN$510=1,$D195&lt;&gt;служ!$AF$3),0,1)</f>
        <v>1</v>
      </c>
      <c r="CO195" s="166">
        <f>IF(AND(ISBLANK(AT195),$AY195=1,CO$510=1,$D195&lt;&gt;служ!$AF$3),0,1)</f>
        <v>1</v>
      </c>
      <c r="CP195" s="2">
        <f t="shared" si="38"/>
        <v>0</v>
      </c>
      <c r="CQ195" s="2">
        <v>1</v>
      </c>
      <c r="CR195" s="161"/>
      <c r="CS195" s="161"/>
      <c r="CT195" s="161"/>
      <c r="CU195" s="167" t="str">
        <f t="shared" si="29"/>
        <v/>
      </c>
      <c r="CV195" s="28">
        <f t="shared" si="30"/>
        <v>1</v>
      </c>
      <c r="CW195" s="28">
        <f t="shared" si="31"/>
        <v>1</v>
      </c>
      <c r="CX195" s="28">
        <f t="shared" si="32"/>
        <v>1</v>
      </c>
      <c r="CY195" s="20">
        <f t="shared" si="33"/>
        <v>1</v>
      </c>
      <c r="CZ195" s="20">
        <f t="shared" si="34"/>
        <v>1</v>
      </c>
    </row>
    <row r="196" spans="2:104" s="20" customFormat="1">
      <c r="B196" s="107">
        <v>187</v>
      </c>
      <c r="C196" s="25">
        <v>6187</v>
      </c>
      <c r="D196" s="108"/>
      <c r="E196" s="168"/>
      <c r="F196" s="169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2"/>
      <c r="AT196" s="162"/>
      <c r="AU196" s="163">
        <f>IF(AND(AY196=0,(COUNTIF(D196:AT196,"*")+COUNTIF(D196:AT196,"&lt;9")+COUNTIF(CR196:CT196,"*")+COUNTIF(CR196:CT196,"&lt;9")-COUNTIF(D196,служ!$AF$3))&gt;0),0,1)</f>
        <v>1</v>
      </c>
      <c r="AV196" s="163">
        <f t="shared" si="35"/>
        <v>1</v>
      </c>
      <c r="AW196" s="163">
        <f t="shared" si="36"/>
        <v>0</v>
      </c>
      <c r="AX196" s="164">
        <f>IF(OR(F196="",F196=служ!$AF$3),0,1)</f>
        <v>0</v>
      </c>
      <c r="AY196" s="164">
        <f>IF(OR(D196="",D196=служ!$AF$3),0,1)</f>
        <v>0</v>
      </c>
      <c r="AZ196" s="165">
        <f t="shared" si="37"/>
        <v>1</v>
      </c>
      <c r="BA196" s="166">
        <f t="shared" si="28"/>
        <v>1</v>
      </c>
      <c r="BB196" s="166">
        <f>IF(AND(ISBLANK(G196),$AY196=1,BB$510=1,$D196&lt;&gt;служ!$AF$3),0,1)</f>
        <v>1</v>
      </c>
      <c r="BC196" s="166">
        <f>IF(AND(ISBLANK(H196),$AY196=1,BC$510=1,$D196&lt;&gt;служ!$AF$3),0,1)</f>
        <v>1</v>
      </c>
      <c r="BD196" s="166">
        <f>IF(AND(ISBLANK(I196),$AY196=1,BD$510=1,$D196&lt;&gt;служ!$AF$3),0,1)</f>
        <v>1</v>
      </c>
      <c r="BE196" s="166">
        <f>IF(AND(ISBLANK(J196),$AY196=1,BE$510=1,$D196&lt;&gt;служ!$AF$3),0,1)</f>
        <v>1</v>
      </c>
      <c r="BF196" s="166">
        <f>IF(AND(ISBLANK(K196),$AY196=1,BF$510=1,$D196&lt;&gt;служ!$AF$3,J196&lt;&gt;"X"),0,1)</f>
        <v>1</v>
      </c>
      <c r="BG196" s="166">
        <f>IF(AND(ISBLANK(L196),$AY196=1,BG$510=1,$D196&lt;&gt;служ!$AF$3),0,1)</f>
        <v>1</v>
      </c>
      <c r="BH196" s="166">
        <f>IF(AND(ISBLANK(M196),$AY196=1,BH$510=1,$D196&lt;&gt;служ!$AF$3,L196&lt;&gt;"X"),0,1)</f>
        <v>1</v>
      </c>
      <c r="BI196" s="166">
        <f>IF(AND(ISBLANK(N196),$AY196=1,BI$510=1,$D196&lt;&gt;служ!$AF$3),0,1)</f>
        <v>1</v>
      </c>
      <c r="BJ196" s="166">
        <f>IF(AND(ISBLANK(O196),$AY196=1,BJ$510=1,$D196&lt;&gt;служ!$AF$3),0,1)</f>
        <v>1</v>
      </c>
      <c r="BK196" s="166">
        <f>IF(AND(ISBLANK(P196),$AY196=1,BK$510=1,$D196&lt;&gt;служ!$AF$3,OR(N196&lt;&gt;"X",O196&lt;&gt;"X")),0,1)</f>
        <v>1</v>
      </c>
      <c r="BL196" s="166">
        <f>IF(AND(ISBLANK(Q196),$AY196=1,BL$510=1,$D196&lt;&gt;служ!$AF$3),0,1)</f>
        <v>1</v>
      </c>
      <c r="BM196" s="166">
        <f>IF(AND(ISBLANK(R196),$AY196=1,BM$510=1,$D196&lt;&gt;служ!$AF$3,Q196&lt;&gt;"X"),0,1)</f>
        <v>1</v>
      </c>
      <c r="BN196" s="166">
        <f>IF(AND(ISBLANK(S196),$AY196=1,BN$510=1,$D196&lt;&gt;служ!$AF$3),0,1)</f>
        <v>1</v>
      </c>
      <c r="BO196" s="166">
        <f>IF(AND(ISBLANK(T196),$AY196=1,BO$510=1,$D196&lt;&gt;служ!$AF$3),0,1)</f>
        <v>1</v>
      </c>
      <c r="BP196" s="166">
        <f>IF(AND(ISBLANK(U196),$AY196=1,BP$510=1,$D196&lt;&gt;служ!$AF$3,T196&lt;&gt;"X"),0,1)</f>
        <v>1</v>
      </c>
      <c r="BQ196" s="166">
        <f>IF(AND(ISBLANK(V196),$AY196=1,BQ$510=1,$D196&lt;&gt;служ!$AF$3),0,1)</f>
        <v>1</v>
      </c>
      <c r="BR196" s="166">
        <f>IF(AND(ISBLANK(W196),$AY196=1,BR$510=1,$D196&lt;&gt;служ!$AF$3),0,1)</f>
        <v>1</v>
      </c>
      <c r="BS196" s="166">
        <f>IF(AND(ISBLANK(X196),$AY196=1,BS$510=1,$D196&lt;&gt;служ!$AF$3),0,1)</f>
        <v>1</v>
      </c>
      <c r="BT196" s="166">
        <f>IF(AND(ISBLANK(Y196),$AY196=1,BT$510=1,$D196&lt;&gt;служ!$AF$3),0,1)</f>
        <v>1</v>
      </c>
      <c r="BU196" s="166">
        <f>IF(AND(ISBLANK(Z196),$AY196=1,BU$510=1,$D196&lt;&gt;служ!$AF$3),0,1)</f>
        <v>1</v>
      </c>
      <c r="BV196" s="166">
        <f>IF(AND(ISBLANK(AA196),$AY196=1,BV$510=1,$D196&lt;&gt;служ!$AF$3),0,1)</f>
        <v>1</v>
      </c>
      <c r="BW196" s="166">
        <f>IF(AND(ISBLANK(AB196),$AY196=1,BW$510=1,$D196&lt;&gt;служ!$AF$3),0,1)</f>
        <v>1</v>
      </c>
      <c r="BX196" s="166">
        <f>IF(AND(ISBLANK(AC196),$AY196=1,BX$510=1,$D196&lt;&gt;служ!$AF$3),0,1)</f>
        <v>1</v>
      </c>
      <c r="BY196" s="166">
        <f>IF(AND(ISBLANK(AD196),$AY196=1,BY$510=1,$D196&lt;&gt;служ!$AF$3),0,1)</f>
        <v>1</v>
      </c>
      <c r="BZ196" s="166">
        <f>IF(AND(ISBLANK(AE196),$AY196=1,BZ$510=1,$D196&lt;&gt;служ!$AF$3),0,1)</f>
        <v>1</v>
      </c>
      <c r="CA196" s="166">
        <f>IF(AND(ISBLANK(AF196),$AY196=1,CA$510=1,$D196&lt;&gt;служ!$AF$3),0,1)</f>
        <v>1</v>
      </c>
      <c r="CB196" s="166">
        <f>IF(AND(ISBLANK(AG196),$AY196=1,CB$510=1,$D196&lt;&gt;служ!$AF$3),0,1)</f>
        <v>1</v>
      </c>
      <c r="CC196" s="166">
        <f>IF(AND(ISBLANK(AH196),$AY196=1,CC$510=1,$D196&lt;&gt;служ!$AF$3),0,1)</f>
        <v>1</v>
      </c>
      <c r="CD196" s="166">
        <f>IF(AND(ISBLANK(AI196),$AY196=1,CD$510=1,$D196&lt;&gt;служ!$AF$3),0,1)</f>
        <v>1</v>
      </c>
      <c r="CE196" s="166">
        <f>IF(AND(ISBLANK(AJ196),$AY196=1,CE$510=1,$D196&lt;&gt;служ!$AF$3),0,1)</f>
        <v>1</v>
      </c>
      <c r="CF196" s="166">
        <f>IF(AND(ISBLANK(AK196),$AY196=1,CF$510=1,$D196&lt;&gt;служ!$AF$3),0,1)</f>
        <v>1</v>
      </c>
      <c r="CG196" s="166">
        <f>IF(AND(ISBLANK(AL196),$AY196=1,CG$510=1,$D196&lt;&gt;служ!$AF$3),0,1)</f>
        <v>1</v>
      </c>
      <c r="CH196" s="166">
        <f>IF(AND(ISBLANK(AM196),$AY196=1,CH$510=1,$D196&lt;&gt;служ!$AF$3),0,1)</f>
        <v>1</v>
      </c>
      <c r="CI196" s="166">
        <f>IF(AND(ISBLANK(AN196),$AY196=1,CI$510=1,$D196&lt;&gt;служ!$AF$3),0,1)</f>
        <v>1</v>
      </c>
      <c r="CJ196" s="166">
        <f>IF(AND(ISBLANK(AO196),$AY196=1,CJ$510=1,$D196&lt;&gt;служ!$AF$3),0,1)</f>
        <v>1</v>
      </c>
      <c r="CK196" s="166">
        <f>IF(AND(ISBLANK(AP196),$AY196=1,CK$510=1,$D196&lt;&gt;служ!$AF$3),0,1)</f>
        <v>1</v>
      </c>
      <c r="CL196" s="166">
        <f>IF(AND(ISBLANK(AQ196),$AY196=1,CL$510=1,$D196&lt;&gt;служ!$AF$3),0,1)</f>
        <v>1</v>
      </c>
      <c r="CM196" s="166">
        <f>IF(AND(ISBLANK(AR196),$AY196=1,CM$510=1,$D196&lt;&gt;служ!$AF$3),0,1)</f>
        <v>1</v>
      </c>
      <c r="CN196" s="166">
        <f>IF(AND(ISBLANK(AS196),$AY196=1,CN$510=1,$D196&lt;&gt;служ!$AF$3),0,1)</f>
        <v>1</v>
      </c>
      <c r="CO196" s="166">
        <f>IF(AND(ISBLANK(AT196),$AY196=1,CO$510=1,$D196&lt;&gt;служ!$AF$3),0,1)</f>
        <v>1</v>
      </c>
      <c r="CP196" s="2">
        <f t="shared" si="38"/>
        <v>0</v>
      </c>
      <c r="CQ196" s="2">
        <v>1</v>
      </c>
      <c r="CR196" s="161"/>
      <c r="CS196" s="161"/>
      <c r="CT196" s="161"/>
      <c r="CU196" s="167" t="str">
        <f t="shared" si="29"/>
        <v/>
      </c>
      <c r="CV196" s="28">
        <f t="shared" si="30"/>
        <v>1</v>
      </c>
      <c r="CW196" s="28">
        <f t="shared" si="31"/>
        <v>1</v>
      </c>
      <c r="CX196" s="28">
        <f t="shared" si="32"/>
        <v>1</v>
      </c>
      <c r="CY196" s="20">
        <f t="shared" si="33"/>
        <v>1</v>
      </c>
      <c r="CZ196" s="20">
        <f t="shared" si="34"/>
        <v>1</v>
      </c>
    </row>
    <row r="197" spans="2:104" s="20" customFormat="1">
      <c r="B197" s="107">
        <v>188</v>
      </c>
      <c r="C197" s="25">
        <v>6188</v>
      </c>
      <c r="D197" s="108"/>
      <c r="E197" s="168"/>
      <c r="F197" s="169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2"/>
      <c r="AT197" s="162"/>
      <c r="AU197" s="163">
        <f>IF(AND(AY197=0,(COUNTIF(D197:AT197,"*")+COUNTIF(D197:AT197,"&lt;9")+COUNTIF(CR197:CT197,"*")+COUNTIF(CR197:CT197,"&lt;9")-COUNTIF(D197,служ!$AF$3))&gt;0),0,1)</f>
        <v>1</v>
      </c>
      <c r="AV197" s="163">
        <f t="shared" si="35"/>
        <v>1</v>
      </c>
      <c r="AW197" s="163">
        <f t="shared" si="36"/>
        <v>0</v>
      </c>
      <c r="AX197" s="164">
        <f>IF(OR(F197="",F197=служ!$AF$3),0,1)</f>
        <v>0</v>
      </c>
      <c r="AY197" s="164">
        <f>IF(OR(D197="",D197=служ!$AF$3),0,1)</f>
        <v>0</v>
      </c>
      <c r="AZ197" s="165">
        <f t="shared" si="37"/>
        <v>1</v>
      </c>
      <c r="BA197" s="166">
        <f t="shared" si="28"/>
        <v>1</v>
      </c>
      <c r="BB197" s="166">
        <f>IF(AND(ISBLANK(G197),$AY197=1,BB$510=1,$D197&lt;&gt;служ!$AF$3),0,1)</f>
        <v>1</v>
      </c>
      <c r="BC197" s="166">
        <f>IF(AND(ISBLANK(H197),$AY197=1,BC$510=1,$D197&lt;&gt;служ!$AF$3),0,1)</f>
        <v>1</v>
      </c>
      <c r="BD197" s="166">
        <f>IF(AND(ISBLANK(I197),$AY197=1,BD$510=1,$D197&lt;&gt;служ!$AF$3),0,1)</f>
        <v>1</v>
      </c>
      <c r="BE197" s="166">
        <f>IF(AND(ISBLANK(J197),$AY197=1,BE$510=1,$D197&lt;&gt;служ!$AF$3),0,1)</f>
        <v>1</v>
      </c>
      <c r="BF197" s="166">
        <f>IF(AND(ISBLANK(K197),$AY197=1,BF$510=1,$D197&lt;&gt;служ!$AF$3,J197&lt;&gt;"X"),0,1)</f>
        <v>1</v>
      </c>
      <c r="BG197" s="166">
        <f>IF(AND(ISBLANK(L197),$AY197=1,BG$510=1,$D197&lt;&gt;служ!$AF$3),0,1)</f>
        <v>1</v>
      </c>
      <c r="BH197" s="166">
        <f>IF(AND(ISBLANK(M197),$AY197=1,BH$510=1,$D197&lt;&gt;служ!$AF$3,L197&lt;&gt;"X"),0,1)</f>
        <v>1</v>
      </c>
      <c r="BI197" s="166">
        <f>IF(AND(ISBLANK(N197),$AY197=1,BI$510=1,$D197&lt;&gt;служ!$AF$3),0,1)</f>
        <v>1</v>
      </c>
      <c r="BJ197" s="166">
        <f>IF(AND(ISBLANK(O197),$AY197=1,BJ$510=1,$D197&lt;&gt;служ!$AF$3),0,1)</f>
        <v>1</v>
      </c>
      <c r="BK197" s="166">
        <f>IF(AND(ISBLANK(P197),$AY197=1,BK$510=1,$D197&lt;&gt;служ!$AF$3,OR(N197&lt;&gt;"X",O197&lt;&gt;"X")),0,1)</f>
        <v>1</v>
      </c>
      <c r="BL197" s="166">
        <f>IF(AND(ISBLANK(Q197),$AY197=1,BL$510=1,$D197&lt;&gt;служ!$AF$3),0,1)</f>
        <v>1</v>
      </c>
      <c r="BM197" s="166">
        <f>IF(AND(ISBLANK(R197),$AY197=1,BM$510=1,$D197&lt;&gt;служ!$AF$3,Q197&lt;&gt;"X"),0,1)</f>
        <v>1</v>
      </c>
      <c r="BN197" s="166">
        <f>IF(AND(ISBLANK(S197),$AY197=1,BN$510=1,$D197&lt;&gt;служ!$AF$3),0,1)</f>
        <v>1</v>
      </c>
      <c r="BO197" s="166">
        <f>IF(AND(ISBLANK(T197),$AY197=1,BO$510=1,$D197&lt;&gt;служ!$AF$3),0,1)</f>
        <v>1</v>
      </c>
      <c r="BP197" s="166">
        <f>IF(AND(ISBLANK(U197),$AY197=1,BP$510=1,$D197&lt;&gt;служ!$AF$3,T197&lt;&gt;"X"),0,1)</f>
        <v>1</v>
      </c>
      <c r="BQ197" s="166">
        <f>IF(AND(ISBLANK(V197),$AY197=1,BQ$510=1,$D197&lt;&gt;служ!$AF$3),0,1)</f>
        <v>1</v>
      </c>
      <c r="BR197" s="166">
        <f>IF(AND(ISBLANK(W197),$AY197=1,BR$510=1,$D197&lt;&gt;служ!$AF$3),0,1)</f>
        <v>1</v>
      </c>
      <c r="BS197" s="166">
        <f>IF(AND(ISBLANK(X197),$AY197=1,BS$510=1,$D197&lt;&gt;служ!$AF$3),0,1)</f>
        <v>1</v>
      </c>
      <c r="BT197" s="166">
        <f>IF(AND(ISBLANK(Y197),$AY197=1,BT$510=1,$D197&lt;&gt;служ!$AF$3),0,1)</f>
        <v>1</v>
      </c>
      <c r="BU197" s="166">
        <f>IF(AND(ISBLANK(Z197),$AY197=1,BU$510=1,$D197&lt;&gt;служ!$AF$3),0,1)</f>
        <v>1</v>
      </c>
      <c r="BV197" s="166">
        <f>IF(AND(ISBLANK(AA197),$AY197=1,BV$510=1,$D197&lt;&gt;служ!$AF$3),0,1)</f>
        <v>1</v>
      </c>
      <c r="BW197" s="166">
        <f>IF(AND(ISBLANK(AB197),$AY197=1,BW$510=1,$D197&lt;&gt;служ!$AF$3),0,1)</f>
        <v>1</v>
      </c>
      <c r="BX197" s="166">
        <f>IF(AND(ISBLANK(AC197),$AY197=1,BX$510=1,$D197&lt;&gt;служ!$AF$3),0,1)</f>
        <v>1</v>
      </c>
      <c r="BY197" s="166">
        <f>IF(AND(ISBLANK(AD197),$AY197=1,BY$510=1,$D197&lt;&gt;служ!$AF$3),0,1)</f>
        <v>1</v>
      </c>
      <c r="BZ197" s="166">
        <f>IF(AND(ISBLANK(AE197),$AY197=1,BZ$510=1,$D197&lt;&gt;служ!$AF$3),0,1)</f>
        <v>1</v>
      </c>
      <c r="CA197" s="166">
        <f>IF(AND(ISBLANK(AF197),$AY197=1,CA$510=1,$D197&lt;&gt;служ!$AF$3),0,1)</f>
        <v>1</v>
      </c>
      <c r="CB197" s="166">
        <f>IF(AND(ISBLANK(AG197),$AY197=1,CB$510=1,$D197&lt;&gt;служ!$AF$3),0,1)</f>
        <v>1</v>
      </c>
      <c r="CC197" s="166">
        <f>IF(AND(ISBLANK(AH197),$AY197=1,CC$510=1,$D197&lt;&gt;служ!$AF$3),0,1)</f>
        <v>1</v>
      </c>
      <c r="CD197" s="166">
        <f>IF(AND(ISBLANK(AI197),$AY197=1,CD$510=1,$D197&lt;&gt;служ!$AF$3),0,1)</f>
        <v>1</v>
      </c>
      <c r="CE197" s="166">
        <f>IF(AND(ISBLANK(AJ197),$AY197=1,CE$510=1,$D197&lt;&gt;служ!$AF$3),0,1)</f>
        <v>1</v>
      </c>
      <c r="CF197" s="166">
        <f>IF(AND(ISBLANK(AK197),$AY197=1,CF$510=1,$D197&lt;&gt;служ!$AF$3),0,1)</f>
        <v>1</v>
      </c>
      <c r="CG197" s="166">
        <f>IF(AND(ISBLANK(AL197),$AY197=1,CG$510=1,$D197&lt;&gt;служ!$AF$3),0,1)</f>
        <v>1</v>
      </c>
      <c r="CH197" s="166">
        <f>IF(AND(ISBLANK(AM197),$AY197=1,CH$510=1,$D197&lt;&gt;служ!$AF$3),0,1)</f>
        <v>1</v>
      </c>
      <c r="CI197" s="166">
        <f>IF(AND(ISBLANK(AN197),$AY197=1,CI$510=1,$D197&lt;&gt;служ!$AF$3),0,1)</f>
        <v>1</v>
      </c>
      <c r="CJ197" s="166">
        <f>IF(AND(ISBLANK(AO197),$AY197=1,CJ$510=1,$D197&lt;&gt;служ!$AF$3),0,1)</f>
        <v>1</v>
      </c>
      <c r="CK197" s="166">
        <f>IF(AND(ISBLANK(AP197),$AY197=1,CK$510=1,$D197&lt;&gt;служ!$AF$3),0,1)</f>
        <v>1</v>
      </c>
      <c r="CL197" s="166">
        <f>IF(AND(ISBLANK(AQ197),$AY197=1,CL$510=1,$D197&lt;&gt;служ!$AF$3),0,1)</f>
        <v>1</v>
      </c>
      <c r="CM197" s="166">
        <f>IF(AND(ISBLANK(AR197),$AY197=1,CM$510=1,$D197&lt;&gt;служ!$AF$3),0,1)</f>
        <v>1</v>
      </c>
      <c r="CN197" s="166">
        <f>IF(AND(ISBLANK(AS197),$AY197=1,CN$510=1,$D197&lt;&gt;служ!$AF$3),0,1)</f>
        <v>1</v>
      </c>
      <c r="CO197" s="166">
        <f>IF(AND(ISBLANK(AT197),$AY197=1,CO$510=1,$D197&lt;&gt;служ!$AF$3),0,1)</f>
        <v>1</v>
      </c>
      <c r="CP197" s="2">
        <f t="shared" si="38"/>
        <v>0</v>
      </c>
      <c r="CQ197" s="2">
        <v>1</v>
      </c>
      <c r="CR197" s="161"/>
      <c r="CS197" s="161"/>
      <c r="CT197" s="161"/>
      <c r="CU197" s="167" t="str">
        <f t="shared" si="29"/>
        <v/>
      </c>
      <c r="CV197" s="28">
        <f t="shared" si="30"/>
        <v>1</v>
      </c>
      <c r="CW197" s="28">
        <f t="shared" si="31"/>
        <v>1</v>
      </c>
      <c r="CX197" s="28">
        <f t="shared" si="32"/>
        <v>1</v>
      </c>
      <c r="CY197" s="20">
        <f t="shared" si="33"/>
        <v>1</v>
      </c>
      <c r="CZ197" s="20">
        <f t="shared" si="34"/>
        <v>1</v>
      </c>
    </row>
    <row r="198" spans="2:104" s="20" customFormat="1">
      <c r="B198" s="107">
        <v>189</v>
      </c>
      <c r="C198" s="25">
        <v>6189</v>
      </c>
      <c r="D198" s="108"/>
      <c r="E198" s="168"/>
      <c r="F198" s="169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3">
        <f>IF(AND(AY198=0,(COUNTIF(D198:AT198,"*")+COUNTIF(D198:AT198,"&lt;9")+COUNTIF(CR198:CT198,"*")+COUNTIF(CR198:CT198,"&lt;9")-COUNTIF(D198,служ!$AF$3))&gt;0),0,1)</f>
        <v>1</v>
      </c>
      <c r="AV198" s="163">
        <f t="shared" si="35"/>
        <v>1</v>
      </c>
      <c r="AW198" s="163">
        <f t="shared" si="36"/>
        <v>0</v>
      </c>
      <c r="AX198" s="164">
        <f>IF(OR(F198="",F198=служ!$AF$3),0,1)</f>
        <v>0</v>
      </c>
      <c r="AY198" s="164">
        <f>IF(OR(D198="",D198=служ!$AF$3),0,1)</f>
        <v>0</v>
      </c>
      <c r="AZ198" s="165">
        <f t="shared" si="37"/>
        <v>1</v>
      </c>
      <c r="BA198" s="166">
        <f t="shared" si="28"/>
        <v>1</v>
      </c>
      <c r="BB198" s="166">
        <f>IF(AND(ISBLANK(G198),$AY198=1,BB$510=1,$D198&lt;&gt;служ!$AF$3),0,1)</f>
        <v>1</v>
      </c>
      <c r="BC198" s="166">
        <f>IF(AND(ISBLANK(H198),$AY198=1,BC$510=1,$D198&lt;&gt;служ!$AF$3),0,1)</f>
        <v>1</v>
      </c>
      <c r="BD198" s="166">
        <f>IF(AND(ISBLANK(I198),$AY198=1,BD$510=1,$D198&lt;&gt;служ!$AF$3),0,1)</f>
        <v>1</v>
      </c>
      <c r="BE198" s="166">
        <f>IF(AND(ISBLANK(J198),$AY198=1,BE$510=1,$D198&lt;&gt;служ!$AF$3),0,1)</f>
        <v>1</v>
      </c>
      <c r="BF198" s="166">
        <f>IF(AND(ISBLANK(K198),$AY198=1,BF$510=1,$D198&lt;&gt;служ!$AF$3,J198&lt;&gt;"X"),0,1)</f>
        <v>1</v>
      </c>
      <c r="BG198" s="166">
        <f>IF(AND(ISBLANK(L198),$AY198=1,BG$510=1,$D198&lt;&gt;служ!$AF$3),0,1)</f>
        <v>1</v>
      </c>
      <c r="BH198" s="166">
        <f>IF(AND(ISBLANK(M198),$AY198=1,BH$510=1,$D198&lt;&gt;служ!$AF$3,L198&lt;&gt;"X"),0,1)</f>
        <v>1</v>
      </c>
      <c r="BI198" s="166">
        <f>IF(AND(ISBLANK(N198),$AY198=1,BI$510=1,$D198&lt;&gt;служ!$AF$3),0,1)</f>
        <v>1</v>
      </c>
      <c r="BJ198" s="166">
        <f>IF(AND(ISBLANK(O198),$AY198=1,BJ$510=1,$D198&lt;&gt;служ!$AF$3),0,1)</f>
        <v>1</v>
      </c>
      <c r="BK198" s="166">
        <f>IF(AND(ISBLANK(P198),$AY198=1,BK$510=1,$D198&lt;&gt;служ!$AF$3,OR(N198&lt;&gt;"X",O198&lt;&gt;"X")),0,1)</f>
        <v>1</v>
      </c>
      <c r="BL198" s="166">
        <f>IF(AND(ISBLANK(Q198),$AY198=1,BL$510=1,$D198&lt;&gt;служ!$AF$3),0,1)</f>
        <v>1</v>
      </c>
      <c r="BM198" s="166">
        <f>IF(AND(ISBLANK(R198),$AY198=1,BM$510=1,$D198&lt;&gt;служ!$AF$3,Q198&lt;&gt;"X"),0,1)</f>
        <v>1</v>
      </c>
      <c r="BN198" s="166">
        <f>IF(AND(ISBLANK(S198),$AY198=1,BN$510=1,$D198&lt;&gt;служ!$AF$3),0,1)</f>
        <v>1</v>
      </c>
      <c r="BO198" s="166">
        <f>IF(AND(ISBLANK(T198),$AY198=1,BO$510=1,$D198&lt;&gt;служ!$AF$3),0,1)</f>
        <v>1</v>
      </c>
      <c r="BP198" s="166">
        <f>IF(AND(ISBLANK(U198),$AY198=1,BP$510=1,$D198&lt;&gt;служ!$AF$3,T198&lt;&gt;"X"),0,1)</f>
        <v>1</v>
      </c>
      <c r="BQ198" s="166">
        <f>IF(AND(ISBLANK(V198),$AY198=1,BQ$510=1,$D198&lt;&gt;служ!$AF$3),0,1)</f>
        <v>1</v>
      </c>
      <c r="BR198" s="166">
        <f>IF(AND(ISBLANK(W198),$AY198=1,BR$510=1,$D198&lt;&gt;служ!$AF$3),0,1)</f>
        <v>1</v>
      </c>
      <c r="BS198" s="166">
        <f>IF(AND(ISBLANK(X198),$AY198=1,BS$510=1,$D198&lt;&gt;служ!$AF$3),0,1)</f>
        <v>1</v>
      </c>
      <c r="BT198" s="166">
        <f>IF(AND(ISBLANK(Y198),$AY198=1,BT$510=1,$D198&lt;&gt;служ!$AF$3),0,1)</f>
        <v>1</v>
      </c>
      <c r="BU198" s="166">
        <f>IF(AND(ISBLANK(Z198),$AY198=1,BU$510=1,$D198&lt;&gt;служ!$AF$3),0,1)</f>
        <v>1</v>
      </c>
      <c r="BV198" s="166">
        <f>IF(AND(ISBLANK(AA198),$AY198=1,BV$510=1,$D198&lt;&gt;служ!$AF$3),0,1)</f>
        <v>1</v>
      </c>
      <c r="BW198" s="166">
        <f>IF(AND(ISBLANK(AB198),$AY198=1,BW$510=1,$D198&lt;&gt;служ!$AF$3),0,1)</f>
        <v>1</v>
      </c>
      <c r="BX198" s="166">
        <f>IF(AND(ISBLANK(AC198),$AY198=1,BX$510=1,$D198&lt;&gt;служ!$AF$3),0,1)</f>
        <v>1</v>
      </c>
      <c r="BY198" s="166">
        <f>IF(AND(ISBLANK(AD198),$AY198=1,BY$510=1,$D198&lt;&gt;служ!$AF$3),0,1)</f>
        <v>1</v>
      </c>
      <c r="BZ198" s="166">
        <f>IF(AND(ISBLANK(AE198),$AY198=1,BZ$510=1,$D198&lt;&gt;служ!$AF$3),0,1)</f>
        <v>1</v>
      </c>
      <c r="CA198" s="166">
        <f>IF(AND(ISBLANK(AF198),$AY198=1,CA$510=1,$D198&lt;&gt;служ!$AF$3),0,1)</f>
        <v>1</v>
      </c>
      <c r="CB198" s="166">
        <f>IF(AND(ISBLANK(AG198),$AY198=1,CB$510=1,$D198&lt;&gt;служ!$AF$3),0,1)</f>
        <v>1</v>
      </c>
      <c r="CC198" s="166">
        <f>IF(AND(ISBLANK(AH198),$AY198=1,CC$510=1,$D198&lt;&gt;служ!$AF$3),0,1)</f>
        <v>1</v>
      </c>
      <c r="CD198" s="166">
        <f>IF(AND(ISBLANK(AI198),$AY198=1,CD$510=1,$D198&lt;&gt;служ!$AF$3),0,1)</f>
        <v>1</v>
      </c>
      <c r="CE198" s="166">
        <f>IF(AND(ISBLANK(AJ198),$AY198=1,CE$510=1,$D198&lt;&gt;служ!$AF$3),0,1)</f>
        <v>1</v>
      </c>
      <c r="CF198" s="166">
        <f>IF(AND(ISBLANK(AK198),$AY198=1,CF$510=1,$D198&lt;&gt;служ!$AF$3),0,1)</f>
        <v>1</v>
      </c>
      <c r="CG198" s="166">
        <f>IF(AND(ISBLANK(AL198),$AY198=1,CG$510=1,$D198&lt;&gt;служ!$AF$3),0,1)</f>
        <v>1</v>
      </c>
      <c r="CH198" s="166">
        <f>IF(AND(ISBLANK(AM198),$AY198=1,CH$510=1,$D198&lt;&gt;служ!$AF$3),0,1)</f>
        <v>1</v>
      </c>
      <c r="CI198" s="166">
        <f>IF(AND(ISBLANK(AN198),$AY198=1,CI$510=1,$D198&lt;&gt;служ!$AF$3),0,1)</f>
        <v>1</v>
      </c>
      <c r="CJ198" s="166">
        <f>IF(AND(ISBLANK(AO198),$AY198=1,CJ$510=1,$D198&lt;&gt;служ!$AF$3),0,1)</f>
        <v>1</v>
      </c>
      <c r="CK198" s="166">
        <f>IF(AND(ISBLANK(AP198),$AY198=1,CK$510=1,$D198&lt;&gt;служ!$AF$3),0,1)</f>
        <v>1</v>
      </c>
      <c r="CL198" s="166">
        <f>IF(AND(ISBLANK(AQ198),$AY198=1,CL$510=1,$D198&lt;&gt;служ!$AF$3),0,1)</f>
        <v>1</v>
      </c>
      <c r="CM198" s="166">
        <f>IF(AND(ISBLANK(AR198),$AY198=1,CM$510=1,$D198&lt;&gt;служ!$AF$3),0,1)</f>
        <v>1</v>
      </c>
      <c r="CN198" s="166">
        <f>IF(AND(ISBLANK(AS198),$AY198=1,CN$510=1,$D198&lt;&gt;служ!$AF$3),0,1)</f>
        <v>1</v>
      </c>
      <c r="CO198" s="166">
        <f>IF(AND(ISBLANK(AT198),$AY198=1,CO$510=1,$D198&lt;&gt;служ!$AF$3),0,1)</f>
        <v>1</v>
      </c>
      <c r="CP198" s="2">
        <f t="shared" si="38"/>
        <v>0</v>
      </c>
      <c r="CQ198" s="2">
        <v>1</v>
      </c>
      <c r="CR198" s="161"/>
      <c r="CS198" s="161"/>
      <c r="CT198" s="161"/>
      <c r="CU198" s="167" t="str">
        <f t="shared" si="29"/>
        <v/>
      </c>
      <c r="CV198" s="28">
        <f t="shared" si="30"/>
        <v>1</v>
      </c>
      <c r="CW198" s="28">
        <f t="shared" si="31"/>
        <v>1</v>
      </c>
      <c r="CX198" s="28">
        <f t="shared" si="32"/>
        <v>1</v>
      </c>
      <c r="CY198" s="20">
        <f t="shared" si="33"/>
        <v>1</v>
      </c>
      <c r="CZ198" s="20">
        <f t="shared" si="34"/>
        <v>1</v>
      </c>
    </row>
    <row r="199" spans="2:104" s="20" customFormat="1">
      <c r="B199" s="107">
        <v>190</v>
      </c>
      <c r="C199" s="25">
        <v>6190</v>
      </c>
      <c r="D199" s="108"/>
      <c r="E199" s="168"/>
      <c r="F199" s="169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  <c r="AU199" s="163">
        <f>IF(AND(AY199=0,(COUNTIF(D199:AT199,"*")+COUNTIF(D199:AT199,"&lt;9")+COUNTIF(CR199:CT199,"*")+COUNTIF(CR199:CT199,"&lt;9")-COUNTIF(D199,служ!$AF$3))&gt;0),0,1)</f>
        <v>1</v>
      </c>
      <c r="AV199" s="163">
        <f t="shared" si="35"/>
        <v>1</v>
      </c>
      <c r="AW199" s="163">
        <f t="shared" si="36"/>
        <v>0</v>
      </c>
      <c r="AX199" s="164">
        <f>IF(OR(F199="",F199=служ!$AF$3),0,1)</f>
        <v>0</v>
      </c>
      <c r="AY199" s="164">
        <f>IF(OR(D199="",D199=служ!$AF$3),0,1)</f>
        <v>0</v>
      </c>
      <c r="AZ199" s="165">
        <f t="shared" si="37"/>
        <v>1</v>
      </c>
      <c r="BA199" s="166">
        <f t="shared" si="28"/>
        <v>1</v>
      </c>
      <c r="BB199" s="166">
        <f>IF(AND(ISBLANK(G199),$AY199=1,BB$510=1,$D199&lt;&gt;служ!$AF$3),0,1)</f>
        <v>1</v>
      </c>
      <c r="BC199" s="166">
        <f>IF(AND(ISBLANK(H199),$AY199=1,BC$510=1,$D199&lt;&gt;служ!$AF$3),0,1)</f>
        <v>1</v>
      </c>
      <c r="BD199" s="166">
        <f>IF(AND(ISBLANK(I199),$AY199=1,BD$510=1,$D199&lt;&gt;служ!$AF$3),0,1)</f>
        <v>1</v>
      </c>
      <c r="BE199" s="166">
        <f>IF(AND(ISBLANK(J199),$AY199=1,BE$510=1,$D199&lt;&gt;служ!$AF$3),0,1)</f>
        <v>1</v>
      </c>
      <c r="BF199" s="166">
        <f>IF(AND(ISBLANK(K199),$AY199=1,BF$510=1,$D199&lt;&gt;служ!$AF$3,J199&lt;&gt;"X"),0,1)</f>
        <v>1</v>
      </c>
      <c r="BG199" s="166">
        <f>IF(AND(ISBLANK(L199),$AY199=1,BG$510=1,$D199&lt;&gt;служ!$AF$3),0,1)</f>
        <v>1</v>
      </c>
      <c r="BH199" s="166">
        <f>IF(AND(ISBLANK(M199),$AY199=1,BH$510=1,$D199&lt;&gt;служ!$AF$3,L199&lt;&gt;"X"),0,1)</f>
        <v>1</v>
      </c>
      <c r="BI199" s="166">
        <f>IF(AND(ISBLANK(N199),$AY199=1,BI$510=1,$D199&lt;&gt;служ!$AF$3),0,1)</f>
        <v>1</v>
      </c>
      <c r="BJ199" s="166">
        <f>IF(AND(ISBLANK(O199),$AY199=1,BJ$510=1,$D199&lt;&gt;служ!$AF$3),0,1)</f>
        <v>1</v>
      </c>
      <c r="BK199" s="166">
        <f>IF(AND(ISBLANK(P199),$AY199=1,BK$510=1,$D199&lt;&gt;служ!$AF$3,OR(N199&lt;&gt;"X",O199&lt;&gt;"X")),0,1)</f>
        <v>1</v>
      </c>
      <c r="BL199" s="166">
        <f>IF(AND(ISBLANK(Q199),$AY199=1,BL$510=1,$D199&lt;&gt;служ!$AF$3),0,1)</f>
        <v>1</v>
      </c>
      <c r="BM199" s="166">
        <f>IF(AND(ISBLANK(R199),$AY199=1,BM$510=1,$D199&lt;&gt;служ!$AF$3,Q199&lt;&gt;"X"),0,1)</f>
        <v>1</v>
      </c>
      <c r="BN199" s="166">
        <f>IF(AND(ISBLANK(S199),$AY199=1,BN$510=1,$D199&lt;&gt;служ!$AF$3),0,1)</f>
        <v>1</v>
      </c>
      <c r="BO199" s="166">
        <f>IF(AND(ISBLANK(T199),$AY199=1,BO$510=1,$D199&lt;&gt;служ!$AF$3),0,1)</f>
        <v>1</v>
      </c>
      <c r="BP199" s="166">
        <f>IF(AND(ISBLANK(U199),$AY199=1,BP$510=1,$D199&lt;&gt;служ!$AF$3,T199&lt;&gt;"X"),0,1)</f>
        <v>1</v>
      </c>
      <c r="BQ199" s="166">
        <f>IF(AND(ISBLANK(V199),$AY199=1,BQ$510=1,$D199&lt;&gt;служ!$AF$3),0,1)</f>
        <v>1</v>
      </c>
      <c r="BR199" s="166">
        <f>IF(AND(ISBLANK(W199),$AY199=1,BR$510=1,$D199&lt;&gt;служ!$AF$3),0,1)</f>
        <v>1</v>
      </c>
      <c r="BS199" s="166">
        <f>IF(AND(ISBLANK(X199),$AY199=1,BS$510=1,$D199&lt;&gt;служ!$AF$3),0,1)</f>
        <v>1</v>
      </c>
      <c r="BT199" s="166">
        <f>IF(AND(ISBLANK(Y199),$AY199=1,BT$510=1,$D199&lt;&gt;служ!$AF$3),0,1)</f>
        <v>1</v>
      </c>
      <c r="BU199" s="166">
        <f>IF(AND(ISBLANK(Z199),$AY199=1,BU$510=1,$D199&lt;&gt;служ!$AF$3),0,1)</f>
        <v>1</v>
      </c>
      <c r="BV199" s="166">
        <f>IF(AND(ISBLANK(AA199),$AY199=1,BV$510=1,$D199&lt;&gt;служ!$AF$3),0,1)</f>
        <v>1</v>
      </c>
      <c r="BW199" s="166">
        <f>IF(AND(ISBLANK(AB199),$AY199=1,BW$510=1,$D199&lt;&gt;служ!$AF$3),0,1)</f>
        <v>1</v>
      </c>
      <c r="BX199" s="166">
        <f>IF(AND(ISBLANK(AC199),$AY199=1,BX$510=1,$D199&lt;&gt;служ!$AF$3),0,1)</f>
        <v>1</v>
      </c>
      <c r="BY199" s="166">
        <f>IF(AND(ISBLANK(AD199),$AY199=1,BY$510=1,$D199&lt;&gt;служ!$AF$3),0,1)</f>
        <v>1</v>
      </c>
      <c r="BZ199" s="166">
        <f>IF(AND(ISBLANK(AE199),$AY199=1,BZ$510=1,$D199&lt;&gt;служ!$AF$3),0,1)</f>
        <v>1</v>
      </c>
      <c r="CA199" s="166">
        <f>IF(AND(ISBLANK(AF199),$AY199=1,CA$510=1,$D199&lt;&gt;служ!$AF$3),0,1)</f>
        <v>1</v>
      </c>
      <c r="CB199" s="166">
        <f>IF(AND(ISBLANK(AG199),$AY199=1,CB$510=1,$D199&lt;&gt;служ!$AF$3),0,1)</f>
        <v>1</v>
      </c>
      <c r="CC199" s="166">
        <f>IF(AND(ISBLANK(AH199),$AY199=1,CC$510=1,$D199&lt;&gt;служ!$AF$3),0,1)</f>
        <v>1</v>
      </c>
      <c r="CD199" s="166">
        <f>IF(AND(ISBLANK(AI199),$AY199=1,CD$510=1,$D199&lt;&gt;служ!$AF$3),0,1)</f>
        <v>1</v>
      </c>
      <c r="CE199" s="166">
        <f>IF(AND(ISBLANK(AJ199),$AY199=1,CE$510=1,$D199&lt;&gt;служ!$AF$3),0,1)</f>
        <v>1</v>
      </c>
      <c r="CF199" s="166">
        <f>IF(AND(ISBLANK(AK199),$AY199=1,CF$510=1,$D199&lt;&gt;служ!$AF$3),0,1)</f>
        <v>1</v>
      </c>
      <c r="CG199" s="166">
        <f>IF(AND(ISBLANK(AL199),$AY199=1,CG$510=1,$D199&lt;&gt;служ!$AF$3),0,1)</f>
        <v>1</v>
      </c>
      <c r="CH199" s="166">
        <f>IF(AND(ISBLANK(AM199),$AY199=1,CH$510=1,$D199&lt;&gt;служ!$AF$3),0,1)</f>
        <v>1</v>
      </c>
      <c r="CI199" s="166">
        <f>IF(AND(ISBLANK(AN199),$AY199=1,CI$510=1,$D199&lt;&gt;служ!$AF$3),0,1)</f>
        <v>1</v>
      </c>
      <c r="CJ199" s="166">
        <f>IF(AND(ISBLANK(AO199),$AY199=1,CJ$510=1,$D199&lt;&gt;служ!$AF$3),0,1)</f>
        <v>1</v>
      </c>
      <c r="CK199" s="166">
        <f>IF(AND(ISBLANK(AP199),$AY199=1,CK$510=1,$D199&lt;&gt;служ!$AF$3),0,1)</f>
        <v>1</v>
      </c>
      <c r="CL199" s="166">
        <f>IF(AND(ISBLANK(AQ199),$AY199=1,CL$510=1,$D199&lt;&gt;служ!$AF$3),0,1)</f>
        <v>1</v>
      </c>
      <c r="CM199" s="166">
        <f>IF(AND(ISBLANK(AR199),$AY199=1,CM$510=1,$D199&lt;&gt;служ!$AF$3),0,1)</f>
        <v>1</v>
      </c>
      <c r="CN199" s="166">
        <f>IF(AND(ISBLANK(AS199),$AY199=1,CN$510=1,$D199&lt;&gt;служ!$AF$3),0,1)</f>
        <v>1</v>
      </c>
      <c r="CO199" s="166">
        <f>IF(AND(ISBLANK(AT199),$AY199=1,CO$510=1,$D199&lt;&gt;служ!$AF$3),0,1)</f>
        <v>1</v>
      </c>
      <c r="CP199" s="2">
        <f t="shared" si="38"/>
        <v>0</v>
      </c>
      <c r="CQ199" s="2">
        <v>1</v>
      </c>
      <c r="CR199" s="161"/>
      <c r="CS199" s="161"/>
      <c r="CT199" s="161"/>
      <c r="CU199" s="167" t="str">
        <f t="shared" si="29"/>
        <v/>
      </c>
      <c r="CV199" s="28">
        <f t="shared" si="30"/>
        <v>1</v>
      </c>
      <c r="CW199" s="28">
        <f t="shared" si="31"/>
        <v>1</v>
      </c>
      <c r="CX199" s="28">
        <f t="shared" si="32"/>
        <v>1</v>
      </c>
      <c r="CY199" s="20">
        <f t="shared" si="33"/>
        <v>1</v>
      </c>
      <c r="CZ199" s="20">
        <f t="shared" si="34"/>
        <v>1</v>
      </c>
    </row>
    <row r="200" spans="2:104" s="20" customFormat="1">
      <c r="B200" s="107">
        <v>191</v>
      </c>
      <c r="C200" s="25">
        <v>6191</v>
      </c>
      <c r="D200" s="108"/>
      <c r="E200" s="168"/>
      <c r="F200" s="169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2"/>
      <c r="AT200" s="162"/>
      <c r="AU200" s="163">
        <f>IF(AND(AY200=0,(COUNTIF(D200:AT200,"*")+COUNTIF(D200:AT200,"&lt;9")+COUNTIF(CR200:CT200,"*")+COUNTIF(CR200:CT200,"&lt;9")-COUNTIF(D200,служ!$AF$3))&gt;0),0,1)</f>
        <v>1</v>
      </c>
      <c r="AV200" s="163">
        <f t="shared" si="35"/>
        <v>1</v>
      </c>
      <c r="AW200" s="163">
        <f t="shared" si="36"/>
        <v>0</v>
      </c>
      <c r="AX200" s="164">
        <f>IF(OR(F200="",F200=служ!$AF$3),0,1)</f>
        <v>0</v>
      </c>
      <c r="AY200" s="164">
        <f>IF(OR(D200="",D200=служ!$AF$3),0,1)</f>
        <v>0</v>
      </c>
      <c r="AZ200" s="165">
        <f t="shared" si="37"/>
        <v>1</v>
      </c>
      <c r="BA200" s="166">
        <f t="shared" si="28"/>
        <v>1</v>
      </c>
      <c r="BB200" s="166">
        <f>IF(AND(ISBLANK(G200),$AY200=1,BB$510=1,$D200&lt;&gt;служ!$AF$3),0,1)</f>
        <v>1</v>
      </c>
      <c r="BC200" s="166">
        <f>IF(AND(ISBLANK(H200),$AY200=1,BC$510=1,$D200&lt;&gt;служ!$AF$3),0,1)</f>
        <v>1</v>
      </c>
      <c r="BD200" s="166">
        <f>IF(AND(ISBLANK(I200),$AY200=1,BD$510=1,$D200&lt;&gt;служ!$AF$3),0,1)</f>
        <v>1</v>
      </c>
      <c r="BE200" s="166">
        <f>IF(AND(ISBLANK(J200),$AY200=1,BE$510=1,$D200&lt;&gt;служ!$AF$3),0,1)</f>
        <v>1</v>
      </c>
      <c r="BF200" s="166">
        <f>IF(AND(ISBLANK(K200),$AY200=1,BF$510=1,$D200&lt;&gt;служ!$AF$3,J200&lt;&gt;"X"),0,1)</f>
        <v>1</v>
      </c>
      <c r="BG200" s="166">
        <f>IF(AND(ISBLANK(L200),$AY200=1,BG$510=1,$D200&lt;&gt;служ!$AF$3),0,1)</f>
        <v>1</v>
      </c>
      <c r="BH200" s="166">
        <f>IF(AND(ISBLANK(M200),$AY200=1,BH$510=1,$D200&lt;&gt;служ!$AF$3,L200&lt;&gt;"X"),0,1)</f>
        <v>1</v>
      </c>
      <c r="BI200" s="166">
        <f>IF(AND(ISBLANK(N200),$AY200=1,BI$510=1,$D200&lt;&gt;служ!$AF$3),0,1)</f>
        <v>1</v>
      </c>
      <c r="BJ200" s="166">
        <f>IF(AND(ISBLANK(O200),$AY200=1,BJ$510=1,$D200&lt;&gt;служ!$AF$3),0,1)</f>
        <v>1</v>
      </c>
      <c r="BK200" s="166">
        <f>IF(AND(ISBLANK(P200),$AY200=1,BK$510=1,$D200&lt;&gt;служ!$AF$3,OR(N200&lt;&gt;"X",O200&lt;&gt;"X")),0,1)</f>
        <v>1</v>
      </c>
      <c r="BL200" s="166">
        <f>IF(AND(ISBLANK(Q200),$AY200=1,BL$510=1,$D200&lt;&gt;служ!$AF$3),0,1)</f>
        <v>1</v>
      </c>
      <c r="BM200" s="166">
        <f>IF(AND(ISBLANK(R200),$AY200=1,BM$510=1,$D200&lt;&gt;служ!$AF$3,Q200&lt;&gt;"X"),0,1)</f>
        <v>1</v>
      </c>
      <c r="BN200" s="166">
        <f>IF(AND(ISBLANK(S200),$AY200=1,BN$510=1,$D200&lt;&gt;служ!$AF$3),0,1)</f>
        <v>1</v>
      </c>
      <c r="BO200" s="166">
        <f>IF(AND(ISBLANK(T200),$AY200=1,BO$510=1,$D200&lt;&gt;служ!$AF$3),0,1)</f>
        <v>1</v>
      </c>
      <c r="BP200" s="166">
        <f>IF(AND(ISBLANK(U200),$AY200=1,BP$510=1,$D200&lt;&gt;служ!$AF$3,T200&lt;&gt;"X"),0,1)</f>
        <v>1</v>
      </c>
      <c r="BQ200" s="166">
        <f>IF(AND(ISBLANK(V200),$AY200=1,BQ$510=1,$D200&lt;&gt;служ!$AF$3),0,1)</f>
        <v>1</v>
      </c>
      <c r="BR200" s="166">
        <f>IF(AND(ISBLANK(W200),$AY200=1,BR$510=1,$D200&lt;&gt;служ!$AF$3),0,1)</f>
        <v>1</v>
      </c>
      <c r="BS200" s="166">
        <f>IF(AND(ISBLANK(X200),$AY200=1,BS$510=1,$D200&lt;&gt;служ!$AF$3),0,1)</f>
        <v>1</v>
      </c>
      <c r="BT200" s="166">
        <f>IF(AND(ISBLANK(Y200),$AY200=1,BT$510=1,$D200&lt;&gt;служ!$AF$3),0,1)</f>
        <v>1</v>
      </c>
      <c r="BU200" s="166">
        <f>IF(AND(ISBLANK(Z200),$AY200=1,BU$510=1,$D200&lt;&gt;служ!$AF$3),0,1)</f>
        <v>1</v>
      </c>
      <c r="BV200" s="166">
        <f>IF(AND(ISBLANK(AA200),$AY200=1,BV$510=1,$D200&lt;&gt;служ!$AF$3),0,1)</f>
        <v>1</v>
      </c>
      <c r="BW200" s="166">
        <f>IF(AND(ISBLANK(AB200),$AY200=1,BW$510=1,$D200&lt;&gt;служ!$AF$3),0,1)</f>
        <v>1</v>
      </c>
      <c r="BX200" s="166">
        <f>IF(AND(ISBLANK(AC200),$AY200=1,BX$510=1,$D200&lt;&gt;служ!$AF$3),0,1)</f>
        <v>1</v>
      </c>
      <c r="BY200" s="166">
        <f>IF(AND(ISBLANK(AD200),$AY200=1,BY$510=1,$D200&lt;&gt;служ!$AF$3),0,1)</f>
        <v>1</v>
      </c>
      <c r="BZ200" s="166">
        <f>IF(AND(ISBLANK(AE200),$AY200=1,BZ$510=1,$D200&lt;&gt;служ!$AF$3),0,1)</f>
        <v>1</v>
      </c>
      <c r="CA200" s="166">
        <f>IF(AND(ISBLANK(AF200),$AY200=1,CA$510=1,$D200&lt;&gt;служ!$AF$3),0,1)</f>
        <v>1</v>
      </c>
      <c r="CB200" s="166">
        <f>IF(AND(ISBLANK(AG200),$AY200=1,CB$510=1,$D200&lt;&gt;служ!$AF$3),0,1)</f>
        <v>1</v>
      </c>
      <c r="CC200" s="166">
        <f>IF(AND(ISBLANK(AH200),$AY200=1,CC$510=1,$D200&lt;&gt;служ!$AF$3),0,1)</f>
        <v>1</v>
      </c>
      <c r="CD200" s="166">
        <f>IF(AND(ISBLANK(AI200),$AY200=1,CD$510=1,$D200&lt;&gt;служ!$AF$3),0,1)</f>
        <v>1</v>
      </c>
      <c r="CE200" s="166">
        <f>IF(AND(ISBLANK(AJ200),$AY200=1,CE$510=1,$D200&lt;&gt;служ!$AF$3),0,1)</f>
        <v>1</v>
      </c>
      <c r="CF200" s="166">
        <f>IF(AND(ISBLANK(AK200),$AY200=1,CF$510=1,$D200&lt;&gt;служ!$AF$3),0,1)</f>
        <v>1</v>
      </c>
      <c r="CG200" s="166">
        <f>IF(AND(ISBLANK(AL200),$AY200=1,CG$510=1,$D200&lt;&gt;служ!$AF$3),0,1)</f>
        <v>1</v>
      </c>
      <c r="CH200" s="166">
        <f>IF(AND(ISBLANK(AM200),$AY200=1,CH$510=1,$D200&lt;&gt;служ!$AF$3),0,1)</f>
        <v>1</v>
      </c>
      <c r="CI200" s="166">
        <f>IF(AND(ISBLANK(AN200),$AY200=1,CI$510=1,$D200&lt;&gt;служ!$AF$3),0,1)</f>
        <v>1</v>
      </c>
      <c r="CJ200" s="166">
        <f>IF(AND(ISBLANK(AO200),$AY200=1,CJ$510=1,$D200&lt;&gt;служ!$AF$3),0,1)</f>
        <v>1</v>
      </c>
      <c r="CK200" s="166">
        <f>IF(AND(ISBLANK(AP200),$AY200=1,CK$510=1,$D200&lt;&gt;служ!$AF$3),0,1)</f>
        <v>1</v>
      </c>
      <c r="CL200" s="166">
        <f>IF(AND(ISBLANK(AQ200),$AY200=1,CL$510=1,$D200&lt;&gt;служ!$AF$3),0,1)</f>
        <v>1</v>
      </c>
      <c r="CM200" s="166">
        <f>IF(AND(ISBLANK(AR200),$AY200=1,CM$510=1,$D200&lt;&gt;служ!$AF$3),0,1)</f>
        <v>1</v>
      </c>
      <c r="CN200" s="166">
        <f>IF(AND(ISBLANK(AS200),$AY200=1,CN$510=1,$D200&lt;&gt;служ!$AF$3),0,1)</f>
        <v>1</v>
      </c>
      <c r="CO200" s="166">
        <f>IF(AND(ISBLANK(AT200),$AY200=1,CO$510=1,$D200&lt;&gt;служ!$AF$3),0,1)</f>
        <v>1</v>
      </c>
      <c r="CP200" s="2">
        <f t="shared" si="38"/>
        <v>0</v>
      </c>
      <c r="CQ200" s="2">
        <v>1</v>
      </c>
      <c r="CR200" s="161"/>
      <c r="CS200" s="161"/>
      <c r="CT200" s="161"/>
      <c r="CU200" s="167" t="str">
        <f t="shared" si="29"/>
        <v/>
      </c>
      <c r="CV200" s="28">
        <f t="shared" si="30"/>
        <v>1</v>
      </c>
      <c r="CW200" s="28">
        <f t="shared" si="31"/>
        <v>1</v>
      </c>
      <c r="CX200" s="28">
        <f t="shared" si="32"/>
        <v>1</v>
      </c>
      <c r="CY200" s="20">
        <f t="shared" si="33"/>
        <v>1</v>
      </c>
      <c r="CZ200" s="20">
        <f t="shared" si="34"/>
        <v>1</v>
      </c>
    </row>
    <row r="201" spans="2:104" s="20" customFormat="1">
      <c r="B201" s="107">
        <v>192</v>
      </c>
      <c r="C201" s="25">
        <v>6192</v>
      </c>
      <c r="D201" s="108"/>
      <c r="E201" s="168"/>
      <c r="F201" s="169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2"/>
      <c r="AT201" s="162"/>
      <c r="AU201" s="163">
        <f>IF(AND(AY201=0,(COUNTIF(D201:AT201,"*")+COUNTIF(D201:AT201,"&lt;9")+COUNTIF(CR201:CT201,"*")+COUNTIF(CR201:CT201,"&lt;9")-COUNTIF(D201,служ!$AF$3))&gt;0),0,1)</f>
        <v>1</v>
      </c>
      <c r="AV201" s="163">
        <f t="shared" si="35"/>
        <v>1</v>
      </c>
      <c r="AW201" s="163">
        <f t="shared" si="36"/>
        <v>0</v>
      </c>
      <c r="AX201" s="164">
        <f>IF(OR(F201="",F201=служ!$AF$3),0,1)</f>
        <v>0</v>
      </c>
      <c r="AY201" s="164">
        <f>IF(OR(D201="",D201=служ!$AF$3),0,1)</f>
        <v>0</v>
      </c>
      <c r="AZ201" s="165">
        <f t="shared" si="37"/>
        <v>1</v>
      </c>
      <c r="BA201" s="166">
        <f t="shared" si="28"/>
        <v>1</v>
      </c>
      <c r="BB201" s="166">
        <f>IF(AND(ISBLANK(G201),$AY201=1,BB$510=1,$D201&lt;&gt;служ!$AF$3),0,1)</f>
        <v>1</v>
      </c>
      <c r="BC201" s="166">
        <f>IF(AND(ISBLANK(H201),$AY201=1,BC$510=1,$D201&lt;&gt;служ!$AF$3),0,1)</f>
        <v>1</v>
      </c>
      <c r="BD201" s="166">
        <f>IF(AND(ISBLANK(I201),$AY201=1,BD$510=1,$D201&lt;&gt;служ!$AF$3),0,1)</f>
        <v>1</v>
      </c>
      <c r="BE201" s="166">
        <f>IF(AND(ISBLANK(J201),$AY201=1,BE$510=1,$D201&lt;&gt;служ!$AF$3),0,1)</f>
        <v>1</v>
      </c>
      <c r="BF201" s="166">
        <f>IF(AND(ISBLANK(K201),$AY201=1,BF$510=1,$D201&lt;&gt;служ!$AF$3,J201&lt;&gt;"X"),0,1)</f>
        <v>1</v>
      </c>
      <c r="BG201" s="166">
        <f>IF(AND(ISBLANK(L201),$AY201=1,BG$510=1,$D201&lt;&gt;служ!$AF$3),0,1)</f>
        <v>1</v>
      </c>
      <c r="BH201" s="166">
        <f>IF(AND(ISBLANK(M201),$AY201=1,BH$510=1,$D201&lt;&gt;служ!$AF$3,L201&lt;&gt;"X"),0,1)</f>
        <v>1</v>
      </c>
      <c r="BI201" s="166">
        <f>IF(AND(ISBLANK(N201),$AY201=1,BI$510=1,$D201&lt;&gt;служ!$AF$3),0,1)</f>
        <v>1</v>
      </c>
      <c r="BJ201" s="166">
        <f>IF(AND(ISBLANK(O201),$AY201=1,BJ$510=1,$D201&lt;&gt;служ!$AF$3),0,1)</f>
        <v>1</v>
      </c>
      <c r="BK201" s="166">
        <f>IF(AND(ISBLANK(P201),$AY201=1,BK$510=1,$D201&lt;&gt;служ!$AF$3,OR(N201&lt;&gt;"X",O201&lt;&gt;"X")),0,1)</f>
        <v>1</v>
      </c>
      <c r="BL201" s="166">
        <f>IF(AND(ISBLANK(Q201),$AY201=1,BL$510=1,$D201&lt;&gt;служ!$AF$3),0,1)</f>
        <v>1</v>
      </c>
      <c r="BM201" s="166">
        <f>IF(AND(ISBLANK(R201),$AY201=1,BM$510=1,$D201&lt;&gt;служ!$AF$3,Q201&lt;&gt;"X"),0,1)</f>
        <v>1</v>
      </c>
      <c r="BN201" s="166">
        <f>IF(AND(ISBLANK(S201),$AY201=1,BN$510=1,$D201&lt;&gt;служ!$AF$3),0,1)</f>
        <v>1</v>
      </c>
      <c r="BO201" s="166">
        <f>IF(AND(ISBLANK(T201),$AY201=1,BO$510=1,$D201&lt;&gt;служ!$AF$3),0,1)</f>
        <v>1</v>
      </c>
      <c r="BP201" s="166">
        <f>IF(AND(ISBLANK(U201),$AY201=1,BP$510=1,$D201&lt;&gt;служ!$AF$3,T201&lt;&gt;"X"),0,1)</f>
        <v>1</v>
      </c>
      <c r="BQ201" s="166">
        <f>IF(AND(ISBLANK(V201),$AY201=1,BQ$510=1,$D201&lt;&gt;служ!$AF$3),0,1)</f>
        <v>1</v>
      </c>
      <c r="BR201" s="166">
        <f>IF(AND(ISBLANK(W201),$AY201=1,BR$510=1,$D201&lt;&gt;служ!$AF$3),0,1)</f>
        <v>1</v>
      </c>
      <c r="BS201" s="166">
        <f>IF(AND(ISBLANK(X201),$AY201=1,BS$510=1,$D201&lt;&gt;служ!$AF$3),0,1)</f>
        <v>1</v>
      </c>
      <c r="BT201" s="166">
        <f>IF(AND(ISBLANK(Y201),$AY201=1,BT$510=1,$D201&lt;&gt;служ!$AF$3),0,1)</f>
        <v>1</v>
      </c>
      <c r="BU201" s="166">
        <f>IF(AND(ISBLANK(Z201),$AY201=1,BU$510=1,$D201&lt;&gt;служ!$AF$3),0,1)</f>
        <v>1</v>
      </c>
      <c r="BV201" s="166">
        <f>IF(AND(ISBLANK(AA201),$AY201=1,BV$510=1,$D201&lt;&gt;служ!$AF$3),0,1)</f>
        <v>1</v>
      </c>
      <c r="BW201" s="166">
        <f>IF(AND(ISBLANK(AB201),$AY201=1,BW$510=1,$D201&lt;&gt;служ!$AF$3),0,1)</f>
        <v>1</v>
      </c>
      <c r="BX201" s="166">
        <f>IF(AND(ISBLANK(AC201),$AY201=1,BX$510=1,$D201&lt;&gt;служ!$AF$3),0,1)</f>
        <v>1</v>
      </c>
      <c r="BY201" s="166">
        <f>IF(AND(ISBLANK(AD201),$AY201=1,BY$510=1,$D201&lt;&gt;служ!$AF$3),0,1)</f>
        <v>1</v>
      </c>
      <c r="BZ201" s="166">
        <f>IF(AND(ISBLANK(AE201),$AY201=1,BZ$510=1,$D201&lt;&gt;служ!$AF$3),0,1)</f>
        <v>1</v>
      </c>
      <c r="CA201" s="166">
        <f>IF(AND(ISBLANK(AF201),$AY201=1,CA$510=1,$D201&lt;&gt;служ!$AF$3),0,1)</f>
        <v>1</v>
      </c>
      <c r="CB201" s="166">
        <f>IF(AND(ISBLANK(AG201),$AY201=1,CB$510=1,$D201&lt;&gt;служ!$AF$3),0,1)</f>
        <v>1</v>
      </c>
      <c r="CC201" s="166">
        <f>IF(AND(ISBLANK(AH201),$AY201=1,CC$510=1,$D201&lt;&gt;служ!$AF$3),0,1)</f>
        <v>1</v>
      </c>
      <c r="CD201" s="166">
        <f>IF(AND(ISBLANK(AI201),$AY201=1,CD$510=1,$D201&lt;&gt;служ!$AF$3),0,1)</f>
        <v>1</v>
      </c>
      <c r="CE201" s="166">
        <f>IF(AND(ISBLANK(AJ201),$AY201=1,CE$510=1,$D201&lt;&gt;служ!$AF$3),0,1)</f>
        <v>1</v>
      </c>
      <c r="CF201" s="166">
        <f>IF(AND(ISBLANK(AK201),$AY201=1,CF$510=1,$D201&lt;&gt;служ!$AF$3),0,1)</f>
        <v>1</v>
      </c>
      <c r="CG201" s="166">
        <f>IF(AND(ISBLANK(AL201),$AY201=1,CG$510=1,$D201&lt;&gt;служ!$AF$3),0,1)</f>
        <v>1</v>
      </c>
      <c r="CH201" s="166">
        <f>IF(AND(ISBLANK(AM201),$AY201=1,CH$510=1,$D201&lt;&gt;служ!$AF$3),0,1)</f>
        <v>1</v>
      </c>
      <c r="CI201" s="166">
        <f>IF(AND(ISBLANK(AN201),$AY201=1,CI$510=1,$D201&lt;&gt;служ!$AF$3),0,1)</f>
        <v>1</v>
      </c>
      <c r="CJ201" s="166">
        <f>IF(AND(ISBLANK(AO201),$AY201=1,CJ$510=1,$D201&lt;&gt;служ!$AF$3),0,1)</f>
        <v>1</v>
      </c>
      <c r="CK201" s="166">
        <f>IF(AND(ISBLANK(AP201),$AY201=1,CK$510=1,$D201&lt;&gt;служ!$AF$3),0,1)</f>
        <v>1</v>
      </c>
      <c r="CL201" s="166">
        <f>IF(AND(ISBLANK(AQ201),$AY201=1,CL$510=1,$D201&lt;&gt;служ!$AF$3),0,1)</f>
        <v>1</v>
      </c>
      <c r="CM201" s="166">
        <f>IF(AND(ISBLANK(AR201),$AY201=1,CM$510=1,$D201&lt;&gt;служ!$AF$3),0,1)</f>
        <v>1</v>
      </c>
      <c r="CN201" s="166">
        <f>IF(AND(ISBLANK(AS201),$AY201=1,CN$510=1,$D201&lt;&gt;служ!$AF$3),0,1)</f>
        <v>1</v>
      </c>
      <c r="CO201" s="166">
        <f>IF(AND(ISBLANK(AT201),$AY201=1,CO$510=1,$D201&lt;&gt;служ!$AF$3),0,1)</f>
        <v>1</v>
      </c>
      <c r="CP201" s="2">
        <f t="shared" si="38"/>
        <v>0</v>
      </c>
      <c r="CQ201" s="2">
        <v>1</v>
      </c>
      <c r="CR201" s="161"/>
      <c r="CS201" s="161"/>
      <c r="CT201" s="161"/>
      <c r="CU201" s="167" t="str">
        <f t="shared" si="29"/>
        <v/>
      </c>
      <c r="CV201" s="28">
        <f t="shared" si="30"/>
        <v>1</v>
      </c>
      <c r="CW201" s="28">
        <f t="shared" si="31"/>
        <v>1</v>
      </c>
      <c r="CX201" s="28">
        <f t="shared" si="32"/>
        <v>1</v>
      </c>
      <c r="CY201" s="20">
        <f t="shared" si="33"/>
        <v>1</v>
      </c>
      <c r="CZ201" s="20">
        <f t="shared" si="34"/>
        <v>1</v>
      </c>
    </row>
    <row r="202" spans="2:104" s="20" customFormat="1">
      <c r="B202" s="107">
        <v>193</v>
      </c>
      <c r="C202" s="25">
        <v>6193</v>
      </c>
      <c r="D202" s="108"/>
      <c r="E202" s="168"/>
      <c r="F202" s="169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2"/>
      <c r="AT202" s="162"/>
      <c r="AU202" s="163">
        <f>IF(AND(AY202=0,(COUNTIF(D202:AT202,"*")+COUNTIF(D202:AT202,"&lt;9")+COUNTIF(CR202:CT202,"*")+COUNTIF(CR202:CT202,"&lt;9")-COUNTIF(D202,служ!$AF$3))&gt;0),0,1)</f>
        <v>1</v>
      </c>
      <c r="AV202" s="163">
        <f t="shared" si="35"/>
        <v>1</v>
      </c>
      <c r="AW202" s="163">
        <f t="shared" si="36"/>
        <v>0</v>
      </c>
      <c r="AX202" s="164">
        <f>IF(OR(F202="",F202=служ!$AF$3),0,1)</f>
        <v>0</v>
      </c>
      <c r="AY202" s="164">
        <f>IF(OR(D202="",D202=служ!$AF$3),0,1)</f>
        <v>0</v>
      </c>
      <c r="AZ202" s="165">
        <f t="shared" si="37"/>
        <v>1</v>
      </c>
      <c r="BA202" s="166">
        <f t="shared" ref="BA202:BA265" si="39">IF(AND(ISBLANK(D202),$AX202=1,BA$510=1),0,1)</f>
        <v>1</v>
      </c>
      <c r="BB202" s="166">
        <f>IF(AND(ISBLANK(G202),$AY202=1,BB$510=1,$D202&lt;&gt;служ!$AF$3),0,1)</f>
        <v>1</v>
      </c>
      <c r="BC202" s="166">
        <f>IF(AND(ISBLANK(H202),$AY202=1,BC$510=1,$D202&lt;&gt;служ!$AF$3),0,1)</f>
        <v>1</v>
      </c>
      <c r="BD202" s="166">
        <f>IF(AND(ISBLANK(I202),$AY202=1,BD$510=1,$D202&lt;&gt;служ!$AF$3),0,1)</f>
        <v>1</v>
      </c>
      <c r="BE202" s="166">
        <f>IF(AND(ISBLANK(J202),$AY202=1,BE$510=1,$D202&lt;&gt;служ!$AF$3),0,1)</f>
        <v>1</v>
      </c>
      <c r="BF202" s="166">
        <f>IF(AND(ISBLANK(K202),$AY202=1,BF$510=1,$D202&lt;&gt;служ!$AF$3,J202&lt;&gt;"X"),0,1)</f>
        <v>1</v>
      </c>
      <c r="BG202" s="166">
        <f>IF(AND(ISBLANK(L202),$AY202=1,BG$510=1,$D202&lt;&gt;служ!$AF$3),0,1)</f>
        <v>1</v>
      </c>
      <c r="BH202" s="166">
        <f>IF(AND(ISBLANK(M202),$AY202=1,BH$510=1,$D202&lt;&gt;служ!$AF$3,L202&lt;&gt;"X"),0,1)</f>
        <v>1</v>
      </c>
      <c r="BI202" s="166">
        <f>IF(AND(ISBLANK(N202),$AY202=1,BI$510=1,$D202&lt;&gt;служ!$AF$3),0,1)</f>
        <v>1</v>
      </c>
      <c r="BJ202" s="166">
        <f>IF(AND(ISBLANK(O202),$AY202=1,BJ$510=1,$D202&lt;&gt;служ!$AF$3),0,1)</f>
        <v>1</v>
      </c>
      <c r="BK202" s="166">
        <f>IF(AND(ISBLANK(P202),$AY202=1,BK$510=1,$D202&lt;&gt;служ!$AF$3,OR(N202&lt;&gt;"X",O202&lt;&gt;"X")),0,1)</f>
        <v>1</v>
      </c>
      <c r="BL202" s="166">
        <f>IF(AND(ISBLANK(Q202),$AY202=1,BL$510=1,$D202&lt;&gt;служ!$AF$3),0,1)</f>
        <v>1</v>
      </c>
      <c r="BM202" s="166">
        <f>IF(AND(ISBLANK(R202),$AY202=1,BM$510=1,$D202&lt;&gt;служ!$AF$3,Q202&lt;&gt;"X"),0,1)</f>
        <v>1</v>
      </c>
      <c r="BN202" s="166">
        <f>IF(AND(ISBLANK(S202),$AY202=1,BN$510=1,$D202&lt;&gt;служ!$AF$3),0,1)</f>
        <v>1</v>
      </c>
      <c r="BO202" s="166">
        <f>IF(AND(ISBLANK(T202),$AY202=1,BO$510=1,$D202&lt;&gt;служ!$AF$3),0,1)</f>
        <v>1</v>
      </c>
      <c r="BP202" s="166">
        <f>IF(AND(ISBLANK(U202),$AY202=1,BP$510=1,$D202&lt;&gt;служ!$AF$3,T202&lt;&gt;"X"),0,1)</f>
        <v>1</v>
      </c>
      <c r="BQ202" s="166">
        <f>IF(AND(ISBLANK(V202),$AY202=1,BQ$510=1,$D202&lt;&gt;служ!$AF$3),0,1)</f>
        <v>1</v>
      </c>
      <c r="BR202" s="166">
        <f>IF(AND(ISBLANK(W202),$AY202=1,BR$510=1,$D202&lt;&gt;служ!$AF$3),0,1)</f>
        <v>1</v>
      </c>
      <c r="BS202" s="166">
        <f>IF(AND(ISBLANK(X202),$AY202=1,BS$510=1,$D202&lt;&gt;служ!$AF$3),0,1)</f>
        <v>1</v>
      </c>
      <c r="BT202" s="166">
        <f>IF(AND(ISBLANK(Y202),$AY202=1,BT$510=1,$D202&lt;&gt;служ!$AF$3),0,1)</f>
        <v>1</v>
      </c>
      <c r="BU202" s="166">
        <f>IF(AND(ISBLANK(Z202),$AY202=1,BU$510=1,$D202&lt;&gt;служ!$AF$3),0,1)</f>
        <v>1</v>
      </c>
      <c r="BV202" s="166">
        <f>IF(AND(ISBLANK(AA202),$AY202=1,BV$510=1,$D202&lt;&gt;служ!$AF$3),0,1)</f>
        <v>1</v>
      </c>
      <c r="BW202" s="166">
        <f>IF(AND(ISBLANK(AB202),$AY202=1,BW$510=1,$D202&lt;&gt;служ!$AF$3),0,1)</f>
        <v>1</v>
      </c>
      <c r="BX202" s="166">
        <f>IF(AND(ISBLANK(AC202),$AY202=1,BX$510=1,$D202&lt;&gt;служ!$AF$3),0,1)</f>
        <v>1</v>
      </c>
      <c r="BY202" s="166">
        <f>IF(AND(ISBLANK(AD202),$AY202=1,BY$510=1,$D202&lt;&gt;служ!$AF$3),0,1)</f>
        <v>1</v>
      </c>
      <c r="BZ202" s="166">
        <f>IF(AND(ISBLANK(AE202),$AY202=1,BZ$510=1,$D202&lt;&gt;служ!$AF$3),0,1)</f>
        <v>1</v>
      </c>
      <c r="CA202" s="166">
        <f>IF(AND(ISBLANK(AF202),$AY202=1,CA$510=1,$D202&lt;&gt;служ!$AF$3),0,1)</f>
        <v>1</v>
      </c>
      <c r="CB202" s="166">
        <f>IF(AND(ISBLANK(AG202),$AY202=1,CB$510=1,$D202&lt;&gt;служ!$AF$3),0,1)</f>
        <v>1</v>
      </c>
      <c r="CC202" s="166">
        <f>IF(AND(ISBLANK(AH202),$AY202=1,CC$510=1,$D202&lt;&gt;служ!$AF$3),0,1)</f>
        <v>1</v>
      </c>
      <c r="CD202" s="166">
        <f>IF(AND(ISBLANK(AI202),$AY202=1,CD$510=1,$D202&lt;&gt;служ!$AF$3),0,1)</f>
        <v>1</v>
      </c>
      <c r="CE202" s="166">
        <f>IF(AND(ISBLANK(AJ202),$AY202=1,CE$510=1,$D202&lt;&gt;служ!$AF$3),0,1)</f>
        <v>1</v>
      </c>
      <c r="CF202" s="166">
        <f>IF(AND(ISBLANK(AK202),$AY202=1,CF$510=1,$D202&lt;&gt;служ!$AF$3),0,1)</f>
        <v>1</v>
      </c>
      <c r="CG202" s="166">
        <f>IF(AND(ISBLANK(AL202),$AY202=1,CG$510=1,$D202&lt;&gt;служ!$AF$3),0,1)</f>
        <v>1</v>
      </c>
      <c r="CH202" s="166">
        <f>IF(AND(ISBLANK(AM202),$AY202=1,CH$510=1,$D202&lt;&gt;служ!$AF$3),0,1)</f>
        <v>1</v>
      </c>
      <c r="CI202" s="166">
        <f>IF(AND(ISBLANK(AN202),$AY202=1,CI$510=1,$D202&lt;&gt;служ!$AF$3),0,1)</f>
        <v>1</v>
      </c>
      <c r="CJ202" s="166">
        <f>IF(AND(ISBLANK(AO202),$AY202=1,CJ$510=1,$D202&lt;&gt;служ!$AF$3),0,1)</f>
        <v>1</v>
      </c>
      <c r="CK202" s="166">
        <f>IF(AND(ISBLANK(AP202),$AY202=1,CK$510=1,$D202&lt;&gt;служ!$AF$3),0,1)</f>
        <v>1</v>
      </c>
      <c r="CL202" s="166">
        <f>IF(AND(ISBLANK(AQ202),$AY202=1,CL$510=1,$D202&lt;&gt;служ!$AF$3),0,1)</f>
        <v>1</v>
      </c>
      <c r="CM202" s="166">
        <f>IF(AND(ISBLANK(AR202),$AY202=1,CM$510=1,$D202&lt;&gt;служ!$AF$3),0,1)</f>
        <v>1</v>
      </c>
      <c r="CN202" s="166">
        <f>IF(AND(ISBLANK(AS202),$AY202=1,CN$510=1,$D202&lt;&gt;служ!$AF$3),0,1)</f>
        <v>1</v>
      </c>
      <c r="CO202" s="166">
        <f>IF(AND(ISBLANK(AT202),$AY202=1,CO$510=1,$D202&lt;&gt;служ!$AF$3),0,1)</f>
        <v>1</v>
      </c>
      <c r="CP202" s="2">
        <f t="shared" si="38"/>
        <v>0</v>
      </c>
      <c r="CQ202" s="2">
        <v>1</v>
      </c>
      <c r="CR202" s="161"/>
      <c r="CS202" s="161"/>
      <c r="CT202" s="161"/>
      <c r="CU202" s="167" t="str">
        <f t="shared" si="29"/>
        <v/>
      </c>
      <c r="CV202" s="28">
        <f t="shared" si="30"/>
        <v>1</v>
      </c>
      <c r="CW202" s="28">
        <f t="shared" si="31"/>
        <v>1</v>
      </c>
      <c r="CX202" s="28">
        <f t="shared" si="32"/>
        <v>1</v>
      </c>
      <c r="CY202" s="20">
        <f t="shared" si="33"/>
        <v>1</v>
      </c>
      <c r="CZ202" s="20">
        <f t="shared" si="34"/>
        <v>1</v>
      </c>
    </row>
    <row r="203" spans="2:104" s="20" customFormat="1">
      <c r="B203" s="107">
        <v>194</v>
      </c>
      <c r="C203" s="25">
        <v>6194</v>
      </c>
      <c r="D203" s="108"/>
      <c r="E203" s="168"/>
      <c r="F203" s="169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3">
        <f>IF(AND(AY203=0,(COUNTIF(D203:AT203,"*")+COUNTIF(D203:AT203,"&lt;9")+COUNTIF(CR203:CT203,"*")+COUNTIF(CR203:CT203,"&lt;9")-COUNTIF(D203,служ!$AF$3))&gt;0),0,1)</f>
        <v>1</v>
      </c>
      <c r="AV203" s="163">
        <f t="shared" si="35"/>
        <v>1</v>
      </c>
      <c r="AW203" s="163">
        <f t="shared" si="36"/>
        <v>0</v>
      </c>
      <c r="AX203" s="164">
        <f>IF(OR(F203="",F203=служ!$AF$3),0,1)</f>
        <v>0</v>
      </c>
      <c r="AY203" s="164">
        <f>IF(OR(D203="",D203=служ!$AF$3),0,1)</f>
        <v>0</v>
      </c>
      <c r="AZ203" s="165">
        <f t="shared" si="37"/>
        <v>1</v>
      </c>
      <c r="BA203" s="166">
        <f t="shared" si="39"/>
        <v>1</v>
      </c>
      <c r="BB203" s="166">
        <f>IF(AND(ISBLANK(G203),$AY203=1,BB$510=1,$D203&lt;&gt;служ!$AF$3),0,1)</f>
        <v>1</v>
      </c>
      <c r="BC203" s="166">
        <f>IF(AND(ISBLANK(H203),$AY203=1,BC$510=1,$D203&lt;&gt;служ!$AF$3),0,1)</f>
        <v>1</v>
      </c>
      <c r="BD203" s="166">
        <f>IF(AND(ISBLANK(I203),$AY203=1,BD$510=1,$D203&lt;&gt;служ!$AF$3),0,1)</f>
        <v>1</v>
      </c>
      <c r="BE203" s="166">
        <f>IF(AND(ISBLANK(J203),$AY203=1,BE$510=1,$D203&lt;&gt;служ!$AF$3),0,1)</f>
        <v>1</v>
      </c>
      <c r="BF203" s="166">
        <f>IF(AND(ISBLANK(K203),$AY203=1,BF$510=1,$D203&lt;&gt;служ!$AF$3,J203&lt;&gt;"X"),0,1)</f>
        <v>1</v>
      </c>
      <c r="BG203" s="166">
        <f>IF(AND(ISBLANK(L203),$AY203=1,BG$510=1,$D203&lt;&gt;служ!$AF$3),0,1)</f>
        <v>1</v>
      </c>
      <c r="BH203" s="166">
        <f>IF(AND(ISBLANK(M203),$AY203=1,BH$510=1,$D203&lt;&gt;служ!$AF$3,L203&lt;&gt;"X"),0,1)</f>
        <v>1</v>
      </c>
      <c r="BI203" s="166">
        <f>IF(AND(ISBLANK(N203),$AY203=1,BI$510=1,$D203&lt;&gt;служ!$AF$3),0,1)</f>
        <v>1</v>
      </c>
      <c r="BJ203" s="166">
        <f>IF(AND(ISBLANK(O203),$AY203=1,BJ$510=1,$D203&lt;&gt;служ!$AF$3),0,1)</f>
        <v>1</v>
      </c>
      <c r="BK203" s="166">
        <f>IF(AND(ISBLANK(P203),$AY203=1,BK$510=1,$D203&lt;&gt;служ!$AF$3,OR(N203&lt;&gt;"X",O203&lt;&gt;"X")),0,1)</f>
        <v>1</v>
      </c>
      <c r="BL203" s="166">
        <f>IF(AND(ISBLANK(Q203),$AY203=1,BL$510=1,$D203&lt;&gt;служ!$AF$3),0,1)</f>
        <v>1</v>
      </c>
      <c r="BM203" s="166">
        <f>IF(AND(ISBLANK(R203),$AY203=1,BM$510=1,$D203&lt;&gt;служ!$AF$3,Q203&lt;&gt;"X"),0,1)</f>
        <v>1</v>
      </c>
      <c r="BN203" s="166">
        <f>IF(AND(ISBLANK(S203),$AY203=1,BN$510=1,$D203&lt;&gt;служ!$AF$3),0,1)</f>
        <v>1</v>
      </c>
      <c r="BO203" s="166">
        <f>IF(AND(ISBLANK(T203),$AY203=1,BO$510=1,$D203&lt;&gt;служ!$AF$3),0,1)</f>
        <v>1</v>
      </c>
      <c r="BP203" s="166">
        <f>IF(AND(ISBLANK(U203),$AY203=1,BP$510=1,$D203&lt;&gt;служ!$AF$3,T203&lt;&gt;"X"),0,1)</f>
        <v>1</v>
      </c>
      <c r="BQ203" s="166">
        <f>IF(AND(ISBLANK(V203),$AY203=1,BQ$510=1,$D203&lt;&gt;служ!$AF$3),0,1)</f>
        <v>1</v>
      </c>
      <c r="BR203" s="166">
        <f>IF(AND(ISBLANK(W203),$AY203=1,BR$510=1,$D203&lt;&gt;служ!$AF$3),0,1)</f>
        <v>1</v>
      </c>
      <c r="BS203" s="166">
        <f>IF(AND(ISBLANK(X203),$AY203=1,BS$510=1,$D203&lt;&gt;служ!$AF$3),0,1)</f>
        <v>1</v>
      </c>
      <c r="BT203" s="166">
        <f>IF(AND(ISBLANK(Y203),$AY203=1,BT$510=1,$D203&lt;&gt;служ!$AF$3),0,1)</f>
        <v>1</v>
      </c>
      <c r="BU203" s="166">
        <f>IF(AND(ISBLANK(Z203),$AY203=1,BU$510=1,$D203&lt;&gt;служ!$AF$3),0,1)</f>
        <v>1</v>
      </c>
      <c r="BV203" s="166">
        <f>IF(AND(ISBLANK(AA203),$AY203=1,BV$510=1,$D203&lt;&gt;служ!$AF$3),0,1)</f>
        <v>1</v>
      </c>
      <c r="BW203" s="166">
        <f>IF(AND(ISBLANK(AB203),$AY203=1,BW$510=1,$D203&lt;&gt;служ!$AF$3),0,1)</f>
        <v>1</v>
      </c>
      <c r="BX203" s="166">
        <f>IF(AND(ISBLANK(AC203),$AY203=1,BX$510=1,$D203&lt;&gt;служ!$AF$3),0,1)</f>
        <v>1</v>
      </c>
      <c r="BY203" s="166">
        <f>IF(AND(ISBLANK(AD203),$AY203=1,BY$510=1,$D203&lt;&gt;служ!$AF$3),0,1)</f>
        <v>1</v>
      </c>
      <c r="BZ203" s="166">
        <f>IF(AND(ISBLANK(AE203),$AY203=1,BZ$510=1,$D203&lt;&gt;служ!$AF$3),0,1)</f>
        <v>1</v>
      </c>
      <c r="CA203" s="166">
        <f>IF(AND(ISBLANK(AF203),$AY203=1,CA$510=1,$D203&lt;&gt;служ!$AF$3),0,1)</f>
        <v>1</v>
      </c>
      <c r="CB203" s="166">
        <f>IF(AND(ISBLANK(AG203),$AY203=1,CB$510=1,$D203&lt;&gt;служ!$AF$3),0,1)</f>
        <v>1</v>
      </c>
      <c r="CC203" s="166">
        <f>IF(AND(ISBLANK(AH203),$AY203=1,CC$510=1,$D203&lt;&gt;служ!$AF$3),0,1)</f>
        <v>1</v>
      </c>
      <c r="CD203" s="166">
        <f>IF(AND(ISBLANK(AI203),$AY203=1,CD$510=1,$D203&lt;&gt;служ!$AF$3),0,1)</f>
        <v>1</v>
      </c>
      <c r="CE203" s="166">
        <f>IF(AND(ISBLANK(AJ203),$AY203=1,CE$510=1,$D203&lt;&gt;служ!$AF$3),0,1)</f>
        <v>1</v>
      </c>
      <c r="CF203" s="166">
        <f>IF(AND(ISBLANK(AK203),$AY203=1,CF$510=1,$D203&lt;&gt;служ!$AF$3),0,1)</f>
        <v>1</v>
      </c>
      <c r="CG203" s="166">
        <f>IF(AND(ISBLANK(AL203),$AY203=1,CG$510=1,$D203&lt;&gt;служ!$AF$3),0,1)</f>
        <v>1</v>
      </c>
      <c r="CH203" s="166">
        <f>IF(AND(ISBLANK(AM203),$AY203=1,CH$510=1,$D203&lt;&gt;служ!$AF$3),0,1)</f>
        <v>1</v>
      </c>
      <c r="CI203" s="166">
        <f>IF(AND(ISBLANK(AN203),$AY203=1,CI$510=1,$D203&lt;&gt;служ!$AF$3),0,1)</f>
        <v>1</v>
      </c>
      <c r="CJ203" s="166">
        <f>IF(AND(ISBLANK(AO203),$AY203=1,CJ$510=1,$D203&lt;&gt;служ!$AF$3),0,1)</f>
        <v>1</v>
      </c>
      <c r="CK203" s="166">
        <f>IF(AND(ISBLANK(AP203),$AY203=1,CK$510=1,$D203&lt;&gt;служ!$AF$3),0,1)</f>
        <v>1</v>
      </c>
      <c r="CL203" s="166">
        <f>IF(AND(ISBLANK(AQ203),$AY203=1,CL$510=1,$D203&lt;&gt;служ!$AF$3),0,1)</f>
        <v>1</v>
      </c>
      <c r="CM203" s="166">
        <f>IF(AND(ISBLANK(AR203),$AY203=1,CM$510=1,$D203&lt;&gt;служ!$AF$3),0,1)</f>
        <v>1</v>
      </c>
      <c r="CN203" s="166">
        <f>IF(AND(ISBLANK(AS203),$AY203=1,CN$510=1,$D203&lt;&gt;служ!$AF$3),0,1)</f>
        <v>1</v>
      </c>
      <c r="CO203" s="166">
        <f>IF(AND(ISBLANK(AT203),$AY203=1,CO$510=1,$D203&lt;&gt;служ!$AF$3),0,1)</f>
        <v>1</v>
      </c>
      <c r="CP203" s="2">
        <f t="shared" si="38"/>
        <v>0</v>
      </c>
      <c r="CQ203" s="2">
        <v>1</v>
      </c>
      <c r="CR203" s="161"/>
      <c r="CS203" s="161"/>
      <c r="CT203" s="161"/>
      <c r="CU203" s="167" t="str">
        <f t="shared" ref="CU203:CU266" si="40">IF(AND(AX203=1,AY203=1),SUM(G203:AT203),IF(AY203=1,SUM(G203:AT203),IF(AX203=1,SUM(Y203:AC203),"")))</f>
        <v/>
      </c>
      <c r="CV203" s="28">
        <f t="shared" ref="CV203:CV266" si="41">IF(AND(ISBLANK(CR203),OR(AX203=1,AY203=1)),0,1)</f>
        <v>1</v>
      </c>
      <c r="CW203" s="28">
        <f t="shared" ref="CW203:CW266" si="42">IF(AND(ISBLANK(CS203),OR(AX203=1,AY203=1)),0,1)</f>
        <v>1</v>
      </c>
      <c r="CX203" s="28">
        <f t="shared" ref="CX203:CX266" si="43">IF(AND(ISBLANK(CT203),OR(AX203=1,AY203=1)),0,1)</f>
        <v>1</v>
      </c>
      <c r="CY203" s="20">
        <f t="shared" ref="CY203:CY266" si="44">IF(AND(CP203=0,(COUNTIF(G203:X203,"*")+COUNTIF(G203:X203,"&lt;9"))&gt;0),0,1)</f>
        <v>1</v>
      </c>
      <c r="CZ203" s="20">
        <f t="shared" ref="CZ203:CZ266" si="45">IF(AND(CQ203=0,(COUNTIF(Y203:AC203,"*")+COUNTIF(Y203:AC203,"&lt;9"))&gt;0),0,1)</f>
        <v>1</v>
      </c>
    </row>
    <row r="204" spans="2:104" s="20" customFormat="1">
      <c r="B204" s="107">
        <v>195</v>
      </c>
      <c r="C204" s="25">
        <v>6195</v>
      </c>
      <c r="D204" s="108"/>
      <c r="E204" s="168"/>
      <c r="F204" s="169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3">
        <f>IF(AND(AY204=0,(COUNTIF(D204:AT204,"*")+COUNTIF(D204:AT204,"&lt;9")+COUNTIF(CR204:CT204,"*")+COUNTIF(CR204:CT204,"&lt;9")-COUNTIF(D204,служ!$AF$3))&gt;0),0,1)</f>
        <v>1</v>
      </c>
      <c r="AV204" s="163">
        <f t="shared" si="35"/>
        <v>1</v>
      </c>
      <c r="AW204" s="163">
        <f t="shared" si="36"/>
        <v>0</v>
      </c>
      <c r="AX204" s="164">
        <f>IF(OR(F204="",F204=служ!$AF$3),0,1)</f>
        <v>0</v>
      </c>
      <c r="AY204" s="164">
        <f>IF(OR(D204="",D204=служ!$AF$3),0,1)</f>
        <v>0</v>
      </c>
      <c r="AZ204" s="165">
        <f t="shared" si="37"/>
        <v>1</v>
      </c>
      <c r="BA204" s="166">
        <f t="shared" si="39"/>
        <v>1</v>
      </c>
      <c r="BB204" s="166">
        <f>IF(AND(ISBLANK(G204),$AY204=1,BB$510=1,$D204&lt;&gt;служ!$AF$3),0,1)</f>
        <v>1</v>
      </c>
      <c r="BC204" s="166">
        <f>IF(AND(ISBLANK(H204),$AY204=1,BC$510=1,$D204&lt;&gt;служ!$AF$3),0,1)</f>
        <v>1</v>
      </c>
      <c r="BD204" s="166">
        <f>IF(AND(ISBLANK(I204),$AY204=1,BD$510=1,$D204&lt;&gt;служ!$AF$3),0,1)</f>
        <v>1</v>
      </c>
      <c r="BE204" s="166">
        <f>IF(AND(ISBLANK(J204),$AY204=1,BE$510=1,$D204&lt;&gt;служ!$AF$3),0,1)</f>
        <v>1</v>
      </c>
      <c r="BF204" s="166">
        <f>IF(AND(ISBLANK(K204),$AY204=1,BF$510=1,$D204&lt;&gt;служ!$AF$3,J204&lt;&gt;"X"),0,1)</f>
        <v>1</v>
      </c>
      <c r="BG204" s="166">
        <f>IF(AND(ISBLANK(L204),$AY204=1,BG$510=1,$D204&lt;&gt;служ!$AF$3),0,1)</f>
        <v>1</v>
      </c>
      <c r="BH204" s="166">
        <f>IF(AND(ISBLANK(M204),$AY204=1,BH$510=1,$D204&lt;&gt;служ!$AF$3,L204&lt;&gt;"X"),0,1)</f>
        <v>1</v>
      </c>
      <c r="BI204" s="166">
        <f>IF(AND(ISBLANK(N204),$AY204=1,BI$510=1,$D204&lt;&gt;служ!$AF$3),0,1)</f>
        <v>1</v>
      </c>
      <c r="BJ204" s="166">
        <f>IF(AND(ISBLANK(O204),$AY204=1,BJ$510=1,$D204&lt;&gt;служ!$AF$3),0,1)</f>
        <v>1</v>
      </c>
      <c r="BK204" s="166">
        <f>IF(AND(ISBLANK(P204),$AY204=1,BK$510=1,$D204&lt;&gt;служ!$AF$3,OR(N204&lt;&gt;"X",O204&lt;&gt;"X")),0,1)</f>
        <v>1</v>
      </c>
      <c r="BL204" s="166">
        <f>IF(AND(ISBLANK(Q204),$AY204=1,BL$510=1,$D204&lt;&gt;служ!$AF$3),0,1)</f>
        <v>1</v>
      </c>
      <c r="BM204" s="166">
        <f>IF(AND(ISBLANK(R204),$AY204=1,BM$510=1,$D204&lt;&gt;служ!$AF$3,Q204&lt;&gt;"X"),0,1)</f>
        <v>1</v>
      </c>
      <c r="BN204" s="166">
        <f>IF(AND(ISBLANK(S204),$AY204=1,BN$510=1,$D204&lt;&gt;служ!$AF$3),0,1)</f>
        <v>1</v>
      </c>
      <c r="BO204" s="166">
        <f>IF(AND(ISBLANK(T204),$AY204=1,BO$510=1,$D204&lt;&gt;служ!$AF$3),0,1)</f>
        <v>1</v>
      </c>
      <c r="BP204" s="166">
        <f>IF(AND(ISBLANK(U204),$AY204=1,BP$510=1,$D204&lt;&gt;служ!$AF$3,T204&lt;&gt;"X"),0,1)</f>
        <v>1</v>
      </c>
      <c r="BQ204" s="166">
        <f>IF(AND(ISBLANK(V204),$AY204=1,BQ$510=1,$D204&lt;&gt;служ!$AF$3),0,1)</f>
        <v>1</v>
      </c>
      <c r="BR204" s="166">
        <f>IF(AND(ISBLANK(W204),$AY204=1,BR$510=1,$D204&lt;&gt;служ!$AF$3),0,1)</f>
        <v>1</v>
      </c>
      <c r="BS204" s="166">
        <f>IF(AND(ISBLANK(X204),$AY204=1,BS$510=1,$D204&lt;&gt;служ!$AF$3),0,1)</f>
        <v>1</v>
      </c>
      <c r="BT204" s="166">
        <f>IF(AND(ISBLANK(Y204),$AY204=1,BT$510=1,$D204&lt;&gt;служ!$AF$3),0,1)</f>
        <v>1</v>
      </c>
      <c r="BU204" s="166">
        <f>IF(AND(ISBLANK(Z204),$AY204=1,BU$510=1,$D204&lt;&gt;служ!$AF$3),0,1)</f>
        <v>1</v>
      </c>
      <c r="BV204" s="166">
        <f>IF(AND(ISBLANK(AA204),$AY204=1,BV$510=1,$D204&lt;&gt;служ!$AF$3),0,1)</f>
        <v>1</v>
      </c>
      <c r="BW204" s="166">
        <f>IF(AND(ISBLANK(AB204),$AY204=1,BW$510=1,$D204&lt;&gt;служ!$AF$3),0,1)</f>
        <v>1</v>
      </c>
      <c r="BX204" s="166">
        <f>IF(AND(ISBLANK(AC204),$AY204=1,BX$510=1,$D204&lt;&gt;служ!$AF$3),0,1)</f>
        <v>1</v>
      </c>
      <c r="BY204" s="166">
        <f>IF(AND(ISBLANK(AD204),$AY204=1,BY$510=1,$D204&lt;&gt;служ!$AF$3),0,1)</f>
        <v>1</v>
      </c>
      <c r="BZ204" s="166">
        <f>IF(AND(ISBLANK(AE204),$AY204=1,BZ$510=1,$D204&lt;&gt;служ!$AF$3),0,1)</f>
        <v>1</v>
      </c>
      <c r="CA204" s="166">
        <f>IF(AND(ISBLANK(AF204),$AY204=1,CA$510=1,$D204&lt;&gt;служ!$AF$3),0,1)</f>
        <v>1</v>
      </c>
      <c r="CB204" s="166">
        <f>IF(AND(ISBLANK(AG204),$AY204=1,CB$510=1,$D204&lt;&gt;служ!$AF$3),0,1)</f>
        <v>1</v>
      </c>
      <c r="CC204" s="166">
        <f>IF(AND(ISBLANK(AH204),$AY204=1,CC$510=1,$D204&lt;&gt;служ!$AF$3),0,1)</f>
        <v>1</v>
      </c>
      <c r="CD204" s="166">
        <f>IF(AND(ISBLANK(AI204),$AY204=1,CD$510=1,$D204&lt;&gt;служ!$AF$3),0,1)</f>
        <v>1</v>
      </c>
      <c r="CE204" s="166">
        <f>IF(AND(ISBLANK(AJ204),$AY204=1,CE$510=1,$D204&lt;&gt;служ!$AF$3),0,1)</f>
        <v>1</v>
      </c>
      <c r="CF204" s="166">
        <f>IF(AND(ISBLANK(AK204),$AY204=1,CF$510=1,$D204&lt;&gt;служ!$AF$3),0,1)</f>
        <v>1</v>
      </c>
      <c r="CG204" s="166">
        <f>IF(AND(ISBLANK(AL204),$AY204=1,CG$510=1,$D204&lt;&gt;служ!$AF$3),0,1)</f>
        <v>1</v>
      </c>
      <c r="CH204" s="166">
        <f>IF(AND(ISBLANK(AM204),$AY204=1,CH$510=1,$D204&lt;&gt;служ!$AF$3),0,1)</f>
        <v>1</v>
      </c>
      <c r="CI204" s="166">
        <f>IF(AND(ISBLANK(AN204),$AY204=1,CI$510=1,$D204&lt;&gt;служ!$AF$3),0,1)</f>
        <v>1</v>
      </c>
      <c r="CJ204" s="166">
        <f>IF(AND(ISBLANK(AO204),$AY204=1,CJ$510=1,$D204&lt;&gt;служ!$AF$3),0,1)</f>
        <v>1</v>
      </c>
      <c r="CK204" s="166">
        <f>IF(AND(ISBLANK(AP204),$AY204=1,CK$510=1,$D204&lt;&gt;служ!$AF$3),0,1)</f>
        <v>1</v>
      </c>
      <c r="CL204" s="166">
        <f>IF(AND(ISBLANK(AQ204),$AY204=1,CL$510=1,$D204&lt;&gt;служ!$AF$3),0,1)</f>
        <v>1</v>
      </c>
      <c r="CM204" s="166">
        <f>IF(AND(ISBLANK(AR204),$AY204=1,CM$510=1,$D204&lt;&gt;служ!$AF$3),0,1)</f>
        <v>1</v>
      </c>
      <c r="CN204" s="166">
        <f>IF(AND(ISBLANK(AS204),$AY204=1,CN$510=1,$D204&lt;&gt;служ!$AF$3),0,1)</f>
        <v>1</v>
      </c>
      <c r="CO204" s="166">
        <f>IF(AND(ISBLANK(AT204),$AY204=1,CO$510=1,$D204&lt;&gt;служ!$AF$3),0,1)</f>
        <v>1</v>
      </c>
      <c r="CP204" s="2">
        <f t="shared" si="38"/>
        <v>0</v>
      </c>
      <c r="CQ204" s="2">
        <v>1</v>
      </c>
      <c r="CR204" s="161"/>
      <c r="CS204" s="161"/>
      <c r="CT204" s="161"/>
      <c r="CU204" s="167" t="str">
        <f t="shared" si="40"/>
        <v/>
      </c>
      <c r="CV204" s="28">
        <f t="shared" si="41"/>
        <v>1</v>
      </c>
      <c r="CW204" s="28">
        <f t="shared" si="42"/>
        <v>1</v>
      </c>
      <c r="CX204" s="28">
        <f t="shared" si="43"/>
        <v>1</v>
      </c>
      <c r="CY204" s="20">
        <f t="shared" si="44"/>
        <v>1</v>
      </c>
      <c r="CZ204" s="20">
        <f t="shared" si="45"/>
        <v>1</v>
      </c>
    </row>
    <row r="205" spans="2:104" s="20" customFormat="1">
      <c r="B205" s="107">
        <v>196</v>
      </c>
      <c r="C205" s="25">
        <v>6196</v>
      </c>
      <c r="D205" s="108"/>
      <c r="E205" s="168"/>
      <c r="F205" s="169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3">
        <f>IF(AND(AY205=0,(COUNTIF(D205:AT205,"*")+COUNTIF(D205:AT205,"&lt;9")+COUNTIF(CR205:CT205,"*")+COUNTIF(CR205:CT205,"&lt;9")-COUNTIF(D205,служ!$AF$3))&gt;0),0,1)</f>
        <v>1</v>
      </c>
      <c r="AV205" s="163">
        <f t="shared" si="35"/>
        <v>1</v>
      </c>
      <c r="AW205" s="163">
        <f t="shared" si="36"/>
        <v>0</v>
      </c>
      <c r="AX205" s="164">
        <f>IF(OR(F205="",F205=служ!$AF$3),0,1)</f>
        <v>0</v>
      </c>
      <c r="AY205" s="164">
        <f>IF(OR(D205="",D205=служ!$AF$3),0,1)</f>
        <v>0</v>
      </c>
      <c r="AZ205" s="165">
        <f t="shared" si="37"/>
        <v>1</v>
      </c>
      <c r="BA205" s="166">
        <f t="shared" si="39"/>
        <v>1</v>
      </c>
      <c r="BB205" s="166">
        <f>IF(AND(ISBLANK(G205),$AY205=1,BB$510=1,$D205&lt;&gt;служ!$AF$3),0,1)</f>
        <v>1</v>
      </c>
      <c r="BC205" s="166">
        <f>IF(AND(ISBLANK(H205),$AY205=1,BC$510=1,$D205&lt;&gt;служ!$AF$3),0,1)</f>
        <v>1</v>
      </c>
      <c r="BD205" s="166">
        <f>IF(AND(ISBLANK(I205),$AY205=1,BD$510=1,$D205&lt;&gt;служ!$AF$3),0,1)</f>
        <v>1</v>
      </c>
      <c r="BE205" s="166">
        <f>IF(AND(ISBLANK(J205),$AY205=1,BE$510=1,$D205&lt;&gt;служ!$AF$3),0,1)</f>
        <v>1</v>
      </c>
      <c r="BF205" s="166">
        <f>IF(AND(ISBLANK(K205),$AY205=1,BF$510=1,$D205&lt;&gt;служ!$AF$3,J205&lt;&gt;"X"),0,1)</f>
        <v>1</v>
      </c>
      <c r="BG205" s="166">
        <f>IF(AND(ISBLANK(L205),$AY205=1,BG$510=1,$D205&lt;&gt;служ!$AF$3),0,1)</f>
        <v>1</v>
      </c>
      <c r="BH205" s="166">
        <f>IF(AND(ISBLANK(M205),$AY205=1,BH$510=1,$D205&lt;&gt;служ!$AF$3,L205&lt;&gt;"X"),0,1)</f>
        <v>1</v>
      </c>
      <c r="BI205" s="166">
        <f>IF(AND(ISBLANK(N205),$AY205=1,BI$510=1,$D205&lt;&gt;служ!$AF$3),0,1)</f>
        <v>1</v>
      </c>
      <c r="BJ205" s="166">
        <f>IF(AND(ISBLANK(O205),$AY205=1,BJ$510=1,$D205&lt;&gt;служ!$AF$3),0,1)</f>
        <v>1</v>
      </c>
      <c r="BK205" s="166">
        <f>IF(AND(ISBLANK(P205),$AY205=1,BK$510=1,$D205&lt;&gt;служ!$AF$3,OR(N205&lt;&gt;"X",O205&lt;&gt;"X")),0,1)</f>
        <v>1</v>
      </c>
      <c r="BL205" s="166">
        <f>IF(AND(ISBLANK(Q205),$AY205=1,BL$510=1,$D205&lt;&gt;служ!$AF$3),0,1)</f>
        <v>1</v>
      </c>
      <c r="BM205" s="166">
        <f>IF(AND(ISBLANK(R205),$AY205=1,BM$510=1,$D205&lt;&gt;служ!$AF$3,Q205&lt;&gt;"X"),0,1)</f>
        <v>1</v>
      </c>
      <c r="BN205" s="166">
        <f>IF(AND(ISBLANK(S205),$AY205=1,BN$510=1,$D205&lt;&gt;служ!$AF$3),0,1)</f>
        <v>1</v>
      </c>
      <c r="BO205" s="166">
        <f>IF(AND(ISBLANK(T205),$AY205=1,BO$510=1,$D205&lt;&gt;служ!$AF$3),0,1)</f>
        <v>1</v>
      </c>
      <c r="BP205" s="166">
        <f>IF(AND(ISBLANK(U205),$AY205=1,BP$510=1,$D205&lt;&gt;служ!$AF$3,T205&lt;&gt;"X"),0,1)</f>
        <v>1</v>
      </c>
      <c r="BQ205" s="166">
        <f>IF(AND(ISBLANK(V205),$AY205=1,BQ$510=1,$D205&lt;&gt;служ!$AF$3),0,1)</f>
        <v>1</v>
      </c>
      <c r="BR205" s="166">
        <f>IF(AND(ISBLANK(W205),$AY205=1,BR$510=1,$D205&lt;&gt;служ!$AF$3),0,1)</f>
        <v>1</v>
      </c>
      <c r="BS205" s="166">
        <f>IF(AND(ISBLANK(X205),$AY205=1,BS$510=1,$D205&lt;&gt;служ!$AF$3),0,1)</f>
        <v>1</v>
      </c>
      <c r="BT205" s="166">
        <f>IF(AND(ISBLANK(Y205),$AY205=1,BT$510=1,$D205&lt;&gt;служ!$AF$3),0,1)</f>
        <v>1</v>
      </c>
      <c r="BU205" s="166">
        <f>IF(AND(ISBLANK(Z205),$AY205=1,BU$510=1,$D205&lt;&gt;служ!$AF$3),0,1)</f>
        <v>1</v>
      </c>
      <c r="BV205" s="166">
        <f>IF(AND(ISBLANK(AA205),$AY205=1,BV$510=1,$D205&lt;&gt;служ!$AF$3),0,1)</f>
        <v>1</v>
      </c>
      <c r="BW205" s="166">
        <f>IF(AND(ISBLANK(AB205),$AY205=1,BW$510=1,$D205&lt;&gt;служ!$AF$3),0,1)</f>
        <v>1</v>
      </c>
      <c r="BX205" s="166">
        <f>IF(AND(ISBLANK(AC205),$AY205=1,BX$510=1,$D205&lt;&gt;служ!$AF$3),0,1)</f>
        <v>1</v>
      </c>
      <c r="BY205" s="166">
        <f>IF(AND(ISBLANK(AD205),$AY205=1,BY$510=1,$D205&lt;&gt;служ!$AF$3),0,1)</f>
        <v>1</v>
      </c>
      <c r="BZ205" s="166">
        <f>IF(AND(ISBLANK(AE205),$AY205=1,BZ$510=1,$D205&lt;&gt;служ!$AF$3),0,1)</f>
        <v>1</v>
      </c>
      <c r="CA205" s="166">
        <f>IF(AND(ISBLANK(AF205),$AY205=1,CA$510=1,$D205&lt;&gt;служ!$AF$3),0,1)</f>
        <v>1</v>
      </c>
      <c r="CB205" s="166">
        <f>IF(AND(ISBLANK(AG205),$AY205=1,CB$510=1,$D205&lt;&gt;служ!$AF$3),0,1)</f>
        <v>1</v>
      </c>
      <c r="CC205" s="166">
        <f>IF(AND(ISBLANK(AH205),$AY205=1,CC$510=1,$D205&lt;&gt;служ!$AF$3),0,1)</f>
        <v>1</v>
      </c>
      <c r="CD205" s="166">
        <f>IF(AND(ISBLANK(AI205),$AY205=1,CD$510=1,$D205&lt;&gt;служ!$AF$3),0,1)</f>
        <v>1</v>
      </c>
      <c r="CE205" s="166">
        <f>IF(AND(ISBLANK(AJ205),$AY205=1,CE$510=1,$D205&lt;&gt;служ!$AF$3),0,1)</f>
        <v>1</v>
      </c>
      <c r="CF205" s="166">
        <f>IF(AND(ISBLANK(AK205),$AY205=1,CF$510=1,$D205&lt;&gt;служ!$AF$3),0,1)</f>
        <v>1</v>
      </c>
      <c r="CG205" s="166">
        <f>IF(AND(ISBLANK(AL205),$AY205=1,CG$510=1,$D205&lt;&gt;служ!$AF$3),0,1)</f>
        <v>1</v>
      </c>
      <c r="CH205" s="166">
        <f>IF(AND(ISBLANK(AM205),$AY205=1,CH$510=1,$D205&lt;&gt;служ!$AF$3),0,1)</f>
        <v>1</v>
      </c>
      <c r="CI205" s="166">
        <f>IF(AND(ISBLANK(AN205),$AY205=1,CI$510=1,$D205&lt;&gt;служ!$AF$3),0,1)</f>
        <v>1</v>
      </c>
      <c r="CJ205" s="166">
        <f>IF(AND(ISBLANK(AO205),$AY205=1,CJ$510=1,$D205&lt;&gt;служ!$AF$3),0,1)</f>
        <v>1</v>
      </c>
      <c r="CK205" s="166">
        <f>IF(AND(ISBLANK(AP205),$AY205=1,CK$510=1,$D205&lt;&gt;служ!$AF$3),0,1)</f>
        <v>1</v>
      </c>
      <c r="CL205" s="166">
        <f>IF(AND(ISBLANK(AQ205),$AY205=1,CL$510=1,$D205&lt;&gt;служ!$AF$3),0,1)</f>
        <v>1</v>
      </c>
      <c r="CM205" s="166">
        <f>IF(AND(ISBLANK(AR205),$AY205=1,CM$510=1,$D205&lt;&gt;служ!$AF$3),0,1)</f>
        <v>1</v>
      </c>
      <c r="CN205" s="166">
        <f>IF(AND(ISBLANK(AS205),$AY205=1,CN$510=1,$D205&lt;&gt;служ!$AF$3),0,1)</f>
        <v>1</v>
      </c>
      <c r="CO205" s="166">
        <f>IF(AND(ISBLANK(AT205),$AY205=1,CO$510=1,$D205&lt;&gt;служ!$AF$3),0,1)</f>
        <v>1</v>
      </c>
      <c r="CP205" s="2">
        <f t="shared" si="38"/>
        <v>0</v>
      </c>
      <c r="CQ205" s="2">
        <v>1</v>
      </c>
      <c r="CR205" s="161"/>
      <c r="CS205" s="161"/>
      <c r="CT205" s="161"/>
      <c r="CU205" s="167" t="str">
        <f t="shared" si="40"/>
        <v/>
      </c>
      <c r="CV205" s="28">
        <f t="shared" si="41"/>
        <v>1</v>
      </c>
      <c r="CW205" s="28">
        <f t="shared" si="42"/>
        <v>1</v>
      </c>
      <c r="CX205" s="28">
        <f t="shared" si="43"/>
        <v>1</v>
      </c>
      <c r="CY205" s="20">
        <f t="shared" si="44"/>
        <v>1</v>
      </c>
      <c r="CZ205" s="20">
        <f t="shared" si="45"/>
        <v>1</v>
      </c>
    </row>
    <row r="206" spans="2:104" s="20" customFormat="1">
      <c r="B206" s="107">
        <v>197</v>
      </c>
      <c r="C206" s="25">
        <v>6197</v>
      </c>
      <c r="D206" s="108"/>
      <c r="E206" s="168"/>
      <c r="F206" s="169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3">
        <f>IF(AND(AY206=0,(COUNTIF(D206:AT206,"*")+COUNTIF(D206:AT206,"&lt;9")+COUNTIF(CR206:CT206,"*")+COUNTIF(CR206:CT206,"&lt;9")-COUNTIF(D206,служ!$AF$3))&gt;0),0,1)</f>
        <v>1</v>
      </c>
      <c r="AV206" s="163">
        <f t="shared" si="35"/>
        <v>1</v>
      </c>
      <c r="AW206" s="163">
        <f t="shared" si="36"/>
        <v>0</v>
      </c>
      <c r="AX206" s="164">
        <f>IF(OR(F206="",F206=служ!$AF$3),0,1)</f>
        <v>0</v>
      </c>
      <c r="AY206" s="164">
        <f>IF(OR(D206="",D206=служ!$AF$3),0,1)</f>
        <v>0</v>
      </c>
      <c r="AZ206" s="165">
        <f t="shared" si="37"/>
        <v>1</v>
      </c>
      <c r="BA206" s="166">
        <f t="shared" si="39"/>
        <v>1</v>
      </c>
      <c r="BB206" s="166">
        <f>IF(AND(ISBLANK(G206),$AY206=1,BB$510=1,$D206&lt;&gt;служ!$AF$3),0,1)</f>
        <v>1</v>
      </c>
      <c r="BC206" s="166">
        <f>IF(AND(ISBLANK(H206),$AY206=1,BC$510=1,$D206&lt;&gt;служ!$AF$3),0,1)</f>
        <v>1</v>
      </c>
      <c r="BD206" s="166">
        <f>IF(AND(ISBLANK(I206),$AY206=1,BD$510=1,$D206&lt;&gt;служ!$AF$3),0,1)</f>
        <v>1</v>
      </c>
      <c r="BE206" s="166">
        <f>IF(AND(ISBLANK(J206),$AY206=1,BE$510=1,$D206&lt;&gt;служ!$AF$3),0,1)</f>
        <v>1</v>
      </c>
      <c r="BF206" s="166">
        <f>IF(AND(ISBLANK(K206),$AY206=1,BF$510=1,$D206&lt;&gt;служ!$AF$3,J206&lt;&gt;"X"),0,1)</f>
        <v>1</v>
      </c>
      <c r="BG206" s="166">
        <f>IF(AND(ISBLANK(L206),$AY206=1,BG$510=1,$D206&lt;&gt;служ!$AF$3),0,1)</f>
        <v>1</v>
      </c>
      <c r="BH206" s="166">
        <f>IF(AND(ISBLANK(M206),$AY206=1,BH$510=1,$D206&lt;&gt;служ!$AF$3,L206&lt;&gt;"X"),0,1)</f>
        <v>1</v>
      </c>
      <c r="BI206" s="166">
        <f>IF(AND(ISBLANK(N206),$AY206=1,BI$510=1,$D206&lt;&gt;служ!$AF$3),0,1)</f>
        <v>1</v>
      </c>
      <c r="BJ206" s="166">
        <f>IF(AND(ISBLANK(O206),$AY206=1,BJ$510=1,$D206&lt;&gt;служ!$AF$3),0,1)</f>
        <v>1</v>
      </c>
      <c r="BK206" s="166">
        <f>IF(AND(ISBLANK(P206),$AY206=1,BK$510=1,$D206&lt;&gt;служ!$AF$3,OR(N206&lt;&gt;"X",O206&lt;&gt;"X")),0,1)</f>
        <v>1</v>
      </c>
      <c r="BL206" s="166">
        <f>IF(AND(ISBLANK(Q206),$AY206=1,BL$510=1,$D206&lt;&gt;служ!$AF$3),0,1)</f>
        <v>1</v>
      </c>
      <c r="BM206" s="166">
        <f>IF(AND(ISBLANK(R206),$AY206=1,BM$510=1,$D206&lt;&gt;служ!$AF$3,Q206&lt;&gt;"X"),0,1)</f>
        <v>1</v>
      </c>
      <c r="BN206" s="166">
        <f>IF(AND(ISBLANK(S206),$AY206=1,BN$510=1,$D206&lt;&gt;служ!$AF$3),0,1)</f>
        <v>1</v>
      </c>
      <c r="BO206" s="166">
        <f>IF(AND(ISBLANK(T206),$AY206=1,BO$510=1,$D206&lt;&gt;служ!$AF$3),0,1)</f>
        <v>1</v>
      </c>
      <c r="BP206" s="166">
        <f>IF(AND(ISBLANK(U206),$AY206=1,BP$510=1,$D206&lt;&gt;служ!$AF$3,T206&lt;&gt;"X"),0,1)</f>
        <v>1</v>
      </c>
      <c r="BQ206" s="166">
        <f>IF(AND(ISBLANK(V206),$AY206=1,BQ$510=1,$D206&lt;&gt;служ!$AF$3),0,1)</f>
        <v>1</v>
      </c>
      <c r="BR206" s="166">
        <f>IF(AND(ISBLANK(W206),$AY206=1,BR$510=1,$D206&lt;&gt;служ!$AF$3),0,1)</f>
        <v>1</v>
      </c>
      <c r="BS206" s="166">
        <f>IF(AND(ISBLANK(X206),$AY206=1,BS$510=1,$D206&lt;&gt;служ!$AF$3),0,1)</f>
        <v>1</v>
      </c>
      <c r="BT206" s="166">
        <f>IF(AND(ISBLANK(Y206),$AY206=1,BT$510=1,$D206&lt;&gt;служ!$AF$3),0,1)</f>
        <v>1</v>
      </c>
      <c r="BU206" s="166">
        <f>IF(AND(ISBLANK(Z206),$AY206=1,BU$510=1,$D206&lt;&gt;служ!$AF$3),0,1)</f>
        <v>1</v>
      </c>
      <c r="BV206" s="166">
        <f>IF(AND(ISBLANK(AA206),$AY206=1,BV$510=1,$D206&lt;&gt;служ!$AF$3),0,1)</f>
        <v>1</v>
      </c>
      <c r="BW206" s="166">
        <f>IF(AND(ISBLANK(AB206),$AY206=1,BW$510=1,$D206&lt;&gt;служ!$AF$3),0,1)</f>
        <v>1</v>
      </c>
      <c r="BX206" s="166">
        <f>IF(AND(ISBLANK(AC206),$AY206=1,BX$510=1,$D206&lt;&gt;служ!$AF$3),0,1)</f>
        <v>1</v>
      </c>
      <c r="BY206" s="166">
        <f>IF(AND(ISBLANK(AD206),$AY206=1,BY$510=1,$D206&lt;&gt;служ!$AF$3),0,1)</f>
        <v>1</v>
      </c>
      <c r="BZ206" s="166">
        <f>IF(AND(ISBLANK(AE206),$AY206=1,BZ$510=1,$D206&lt;&gt;служ!$AF$3),0,1)</f>
        <v>1</v>
      </c>
      <c r="CA206" s="166">
        <f>IF(AND(ISBLANK(AF206),$AY206=1,CA$510=1,$D206&lt;&gt;служ!$AF$3),0,1)</f>
        <v>1</v>
      </c>
      <c r="CB206" s="166">
        <f>IF(AND(ISBLANK(AG206),$AY206=1,CB$510=1,$D206&lt;&gt;служ!$AF$3),0,1)</f>
        <v>1</v>
      </c>
      <c r="CC206" s="166">
        <f>IF(AND(ISBLANK(AH206),$AY206=1,CC$510=1,$D206&lt;&gt;служ!$AF$3),0,1)</f>
        <v>1</v>
      </c>
      <c r="CD206" s="166">
        <f>IF(AND(ISBLANK(AI206),$AY206=1,CD$510=1,$D206&lt;&gt;служ!$AF$3),0,1)</f>
        <v>1</v>
      </c>
      <c r="CE206" s="166">
        <f>IF(AND(ISBLANK(AJ206),$AY206=1,CE$510=1,$D206&lt;&gt;служ!$AF$3),0,1)</f>
        <v>1</v>
      </c>
      <c r="CF206" s="166">
        <f>IF(AND(ISBLANK(AK206),$AY206=1,CF$510=1,$D206&lt;&gt;служ!$AF$3),0,1)</f>
        <v>1</v>
      </c>
      <c r="CG206" s="166">
        <f>IF(AND(ISBLANK(AL206),$AY206=1,CG$510=1,$D206&lt;&gt;служ!$AF$3),0,1)</f>
        <v>1</v>
      </c>
      <c r="CH206" s="166">
        <f>IF(AND(ISBLANK(AM206),$AY206=1,CH$510=1,$D206&lt;&gt;служ!$AF$3),0,1)</f>
        <v>1</v>
      </c>
      <c r="CI206" s="166">
        <f>IF(AND(ISBLANK(AN206),$AY206=1,CI$510=1,$D206&lt;&gt;служ!$AF$3),0,1)</f>
        <v>1</v>
      </c>
      <c r="CJ206" s="166">
        <f>IF(AND(ISBLANK(AO206),$AY206=1,CJ$510=1,$D206&lt;&gt;служ!$AF$3),0,1)</f>
        <v>1</v>
      </c>
      <c r="CK206" s="166">
        <f>IF(AND(ISBLANK(AP206),$AY206=1,CK$510=1,$D206&lt;&gt;служ!$AF$3),0,1)</f>
        <v>1</v>
      </c>
      <c r="CL206" s="166">
        <f>IF(AND(ISBLANK(AQ206),$AY206=1,CL$510=1,$D206&lt;&gt;служ!$AF$3),0,1)</f>
        <v>1</v>
      </c>
      <c r="CM206" s="166">
        <f>IF(AND(ISBLANK(AR206),$AY206=1,CM$510=1,$D206&lt;&gt;служ!$AF$3),0,1)</f>
        <v>1</v>
      </c>
      <c r="CN206" s="166">
        <f>IF(AND(ISBLANK(AS206),$AY206=1,CN$510=1,$D206&lt;&gt;служ!$AF$3),0,1)</f>
        <v>1</v>
      </c>
      <c r="CO206" s="166">
        <f>IF(AND(ISBLANK(AT206),$AY206=1,CO$510=1,$D206&lt;&gt;служ!$AF$3),0,1)</f>
        <v>1</v>
      </c>
      <c r="CP206" s="2">
        <f t="shared" si="38"/>
        <v>0</v>
      </c>
      <c r="CQ206" s="2">
        <v>1</v>
      </c>
      <c r="CR206" s="161"/>
      <c r="CS206" s="161"/>
      <c r="CT206" s="161"/>
      <c r="CU206" s="167" t="str">
        <f t="shared" si="40"/>
        <v/>
      </c>
      <c r="CV206" s="28">
        <f t="shared" si="41"/>
        <v>1</v>
      </c>
      <c r="CW206" s="28">
        <f t="shared" si="42"/>
        <v>1</v>
      </c>
      <c r="CX206" s="28">
        <f t="shared" si="43"/>
        <v>1</v>
      </c>
      <c r="CY206" s="20">
        <f t="shared" si="44"/>
        <v>1</v>
      </c>
      <c r="CZ206" s="20">
        <f t="shared" si="45"/>
        <v>1</v>
      </c>
    </row>
    <row r="207" spans="2:104" s="20" customFormat="1">
      <c r="B207" s="107">
        <v>198</v>
      </c>
      <c r="C207" s="25">
        <v>6198</v>
      </c>
      <c r="D207" s="108"/>
      <c r="E207" s="168"/>
      <c r="F207" s="169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3">
        <f>IF(AND(AY207=0,(COUNTIF(D207:AT207,"*")+COUNTIF(D207:AT207,"&lt;9")+COUNTIF(CR207:CT207,"*")+COUNTIF(CR207:CT207,"&lt;9")-COUNTIF(D207,служ!$AF$3))&gt;0),0,1)</f>
        <v>1</v>
      </c>
      <c r="AV207" s="163">
        <f t="shared" si="35"/>
        <v>1</v>
      </c>
      <c r="AW207" s="163">
        <f t="shared" si="36"/>
        <v>0</v>
      </c>
      <c r="AX207" s="164">
        <f>IF(OR(F207="",F207=служ!$AF$3),0,1)</f>
        <v>0</v>
      </c>
      <c r="AY207" s="164">
        <f>IF(OR(D207="",D207=служ!$AF$3),0,1)</f>
        <v>0</v>
      </c>
      <c r="AZ207" s="165">
        <f t="shared" si="37"/>
        <v>1</v>
      </c>
      <c r="BA207" s="166">
        <f t="shared" si="39"/>
        <v>1</v>
      </c>
      <c r="BB207" s="166">
        <f>IF(AND(ISBLANK(G207),$AY207=1,BB$510=1,$D207&lt;&gt;служ!$AF$3),0,1)</f>
        <v>1</v>
      </c>
      <c r="BC207" s="166">
        <f>IF(AND(ISBLANK(H207),$AY207=1,BC$510=1,$D207&lt;&gt;служ!$AF$3),0,1)</f>
        <v>1</v>
      </c>
      <c r="BD207" s="166">
        <f>IF(AND(ISBLANK(I207),$AY207=1,BD$510=1,$D207&lt;&gt;служ!$AF$3),0,1)</f>
        <v>1</v>
      </c>
      <c r="BE207" s="166">
        <f>IF(AND(ISBLANK(J207),$AY207=1,BE$510=1,$D207&lt;&gt;служ!$AF$3),0,1)</f>
        <v>1</v>
      </c>
      <c r="BF207" s="166">
        <f>IF(AND(ISBLANK(K207),$AY207=1,BF$510=1,$D207&lt;&gt;служ!$AF$3,J207&lt;&gt;"X"),0,1)</f>
        <v>1</v>
      </c>
      <c r="BG207" s="166">
        <f>IF(AND(ISBLANK(L207),$AY207=1,BG$510=1,$D207&lt;&gt;служ!$AF$3),0,1)</f>
        <v>1</v>
      </c>
      <c r="BH207" s="166">
        <f>IF(AND(ISBLANK(M207),$AY207=1,BH$510=1,$D207&lt;&gt;служ!$AF$3,L207&lt;&gt;"X"),0,1)</f>
        <v>1</v>
      </c>
      <c r="BI207" s="166">
        <f>IF(AND(ISBLANK(N207),$AY207=1,BI$510=1,$D207&lt;&gt;служ!$AF$3),0,1)</f>
        <v>1</v>
      </c>
      <c r="BJ207" s="166">
        <f>IF(AND(ISBLANK(O207),$AY207=1,BJ$510=1,$D207&lt;&gt;служ!$AF$3),0,1)</f>
        <v>1</v>
      </c>
      <c r="BK207" s="166">
        <f>IF(AND(ISBLANK(P207),$AY207=1,BK$510=1,$D207&lt;&gt;служ!$AF$3,OR(N207&lt;&gt;"X",O207&lt;&gt;"X")),0,1)</f>
        <v>1</v>
      </c>
      <c r="BL207" s="166">
        <f>IF(AND(ISBLANK(Q207),$AY207=1,BL$510=1,$D207&lt;&gt;служ!$AF$3),0,1)</f>
        <v>1</v>
      </c>
      <c r="BM207" s="166">
        <f>IF(AND(ISBLANK(R207),$AY207=1,BM$510=1,$D207&lt;&gt;служ!$AF$3,Q207&lt;&gt;"X"),0,1)</f>
        <v>1</v>
      </c>
      <c r="BN207" s="166">
        <f>IF(AND(ISBLANK(S207),$AY207=1,BN$510=1,$D207&lt;&gt;служ!$AF$3),0,1)</f>
        <v>1</v>
      </c>
      <c r="BO207" s="166">
        <f>IF(AND(ISBLANK(T207),$AY207=1,BO$510=1,$D207&lt;&gt;служ!$AF$3),0,1)</f>
        <v>1</v>
      </c>
      <c r="BP207" s="166">
        <f>IF(AND(ISBLANK(U207),$AY207=1,BP$510=1,$D207&lt;&gt;служ!$AF$3,T207&lt;&gt;"X"),0,1)</f>
        <v>1</v>
      </c>
      <c r="BQ207" s="166">
        <f>IF(AND(ISBLANK(V207),$AY207=1,BQ$510=1,$D207&lt;&gt;служ!$AF$3),0,1)</f>
        <v>1</v>
      </c>
      <c r="BR207" s="166">
        <f>IF(AND(ISBLANK(W207),$AY207=1,BR$510=1,$D207&lt;&gt;служ!$AF$3),0,1)</f>
        <v>1</v>
      </c>
      <c r="BS207" s="166">
        <f>IF(AND(ISBLANK(X207),$AY207=1,BS$510=1,$D207&lt;&gt;служ!$AF$3),0,1)</f>
        <v>1</v>
      </c>
      <c r="BT207" s="166">
        <f>IF(AND(ISBLANK(Y207),$AY207=1,BT$510=1,$D207&lt;&gt;служ!$AF$3),0,1)</f>
        <v>1</v>
      </c>
      <c r="BU207" s="166">
        <f>IF(AND(ISBLANK(Z207),$AY207=1,BU$510=1,$D207&lt;&gt;служ!$AF$3),0,1)</f>
        <v>1</v>
      </c>
      <c r="BV207" s="166">
        <f>IF(AND(ISBLANK(AA207),$AY207=1,BV$510=1,$D207&lt;&gt;служ!$AF$3),0,1)</f>
        <v>1</v>
      </c>
      <c r="BW207" s="166">
        <f>IF(AND(ISBLANK(AB207),$AY207=1,BW$510=1,$D207&lt;&gt;служ!$AF$3),0,1)</f>
        <v>1</v>
      </c>
      <c r="BX207" s="166">
        <f>IF(AND(ISBLANK(AC207),$AY207=1,BX$510=1,$D207&lt;&gt;служ!$AF$3),0,1)</f>
        <v>1</v>
      </c>
      <c r="BY207" s="166">
        <f>IF(AND(ISBLANK(AD207),$AY207=1,BY$510=1,$D207&lt;&gt;служ!$AF$3),0,1)</f>
        <v>1</v>
      </c>
      <c r="BZ207" s="166">
        <f>IF(AND(ISBLANK(AE207),$AY207=1,BZ$510=1,$D207&lt;&gt;служ!$AF$3),0,1)</f>
        <v>1</v>
      </c>
      <c r="CA207" s="166">
        <f>IF(AND(ISBLANK(AF207),$AY207=1,CA$510=1,$D207&lt;&gt;служ!$AF$3),0,1)</f>
        <v>1</v>
      </c>
      <c r="CB207" s="166">
        <f>IF(AND(ISBLANK(AG207),$AY207=1,CB$510=1,$D207&lt;&gt;служ!$AF$3),0,1)</f>
        <v>1</v>
      </c>
      <c r="CC207" s="166">
        <f>IF(AND(ISBLANK(AH207),$AY207=1,CC$510=1,$D207&lt;&gt;служ!$AF$3),0,1)</f>
        <v>1</v>
      </c>
      <c r="CD207" s="166">
        <f>IF(AND(ISBLANK(AI207),$AY207=1,CD$510=1,$D207&lt;&gt;служ!$AF$3),0,1)</f>
        <v>1</v>
      </c>
      <c r="CE207" s="166">
        <f>IF(AND(ISBLANK(AJ207),$AY207=1,CE$510=1,$D207&lt;&gt;служ!$AF$3),0,1)</f>
        <v>1</v>
      </c>
      <c r="CF207" s="166">
        <f>IF(AND(ISBLANK(AK207),$AY207=1,CF$510=1,$D207&lt;&gt;служ!$AF$3),0,1)</f>
        <v>1</v>
      </c>
      <c r="CG207" s="166">
        <f>IF(AND(ISBLANK(AL207),$AY207=1,CG$510=1,$D207&lt;&gt;служ!$AF$3),0,1)</f>
        <v>1</v>
      </c>
      <c r="CH207" s="166">
        <f>IF(AND(ISBLANK(AM207),$AY207=1,CH$510=1,$D207&lt;&gt;служ!$AF$3),0,1)</f>
        <v>1</v>
      </c>
      <c r="CI207" s="166">
        <f>IF(AND(ISBLANK(AN207),$AY207=1,CI$510=1,$D207&lt;&gt;служ!$AF$3),0,1)</f>
        <v>1</v>
      </c>
      <c r="CJ207" s="166">
        <f>IF(AND(ISBLANK(AO207),$AY207=1,CJ$510=1,$D207&lt;&gt;служ!$AF$3),0,1)</f>
        <v>1</v>
      </c>
      <c r="CK207" s="166">
        <f>IF(AND(ISBLANK(AP207),$AY207=1,CK$510=1,$D207&lt;&gt;служ!$AF$3),0,1)</f>
        <v>1</v>
      </c>
      <c r="CL207" s="166">
        <f>IF(AND(ISBLANK(AQ207),$AY207=1,CL$510=1,$D207&lt;&gt;служ!$AF$3),0,1)</f>
        <v>1</v>
      </c>
      <c r="CM207" s="166">
        <f>IF(AND(ISBLANK(AR207),$AY207=1,CM$510=1,$D207&lt;&gt;служ!$AF$3),0,1)</f>
        <v>1</v>
      </c>
      <c r="CN207" s="166">
        <f>IF(AND(ISBLANK(AS207),$AY207=1,CN$510=1,$D207&lt;&gt;служ!$AF$3),0,1)</f>
        <v>1</v>
      </c>
      <c r="CO207" s="166">
        <f>IF(AND(ISBLANK(AT207),$AY207=1,CO$510=1,$D207&lt;&gt;служ!$AF$3),0,1)</f>
        <v>1</v>
      </c>
      <c r="CP207" s="2">
        <f t="shared" si="38"/>
        <v>0</v>
      </c>
      <c r="CQ207" s="2">
        <v>1</v>
      </c>
      <c r="CR207" s="161"/>
      <c r="CS207" s="161"/>
      <c r="CT207" s="161"/>
      <c r="CU207" s="167" t="str">
        <f t="shared" si="40"/>
        <v/>
      </c>
      <c r="CV207" s="28">
        <f t="shared" si="41"/>
        <v>1</v>
      </c>
      <c r="CW207" s="28">
        <f t="shared" si="42"/>
        <v>1</v>
      </c>
      <c r="CX207" s="28">
        <f t="shared" si="43"/>
        <v>1</v>
      </c>
      <c r="CY207" s="20">
        <f t="shared" si="44"/>
        <v>1</v>
      </c>
      <c r="CZ207" s="20">
        <f t="shared" si="45"/>
        <v>1</v>
      </c>
    </row>
    <row r="208" spans="2:104" s="20" customFormat="1">
      <c r="B208" s="107">
        <v>199</v>
      </c>
      <c r="C208" s="25">
        <v>6199</v>
      </c>
      <c r="D208" s="108"/>
      <c r="E208" s="168"/>
      <c r="F208" s="169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3">
        <f>IF(AND(AY208=0,(COUNTIF(D208:AT208,"*")+COUNTIF(D208:AT208,"&lt;9")+COUNTIF(CR208:CT208,"*")+COUNTIF(CR208:CT208,"&lt;9")-COUNTIF(D208,служ!$AF$3))&gt;0),0,1)</f>
        <v>1</v>
      </c>
      <c r="AV208" s="163">
        <f t="shared" si="35"/>
        <v>1</v>
      </c>
      <c r="AW208" s="163">
        <f t="shared" si="36"/>
        <v>0</v>
      </c>
      <c r="AX208" s="164">
        <f>IF(OR(F208="",F208=служ!$AF$3),0,1)</f>
        <v>0</v>
      </c>
      <c r="AY208" s="164">
        <f>IF(OR(D208="",D208=служ!$AF$3),0,1)</f>
        <v>0</v>
      </c>
      <c r="AZ208" s="165">
        <f t="shared" si="37"/>
        <v>1</v>
      </c>
      <c r="BA208" s="166">
        <f t="shared" si="39"/>
        <v>1</v>
      </c>
      <c r="BB208" s="166">
        <f>IF(AND(ISBLANK(G208),$AY208=1,BB$510=1,$D208&lt;&gt;служ!$AF$3),0,1)</f>
        <v>1</v>
      </c>
      <c r="BC208" s="166">
        <f>IF(AND(ISBLANK(H208),$AY208=1,BC$510=1,$D208&lt;&gt;служ!$AF$3),0,1)</f>
        <v>1</v>
      </c>
      <c r="BD208" s="166">
        <f>IF(AND(ISBLANK(I208),$AY208=1,BD$510=1,$D208&lt;&gt;служ!$AF$3),0,1)</f>
        <v>1</v>
      </c>
      <c r="BE208" s="166">
        <f>IF(AND(ISBLANK(J208),$AY208=1,BE$510=1,$D208&lt;&gt;служ!$AF$3),0,1)</f>
        <v>1</v>
      </c>
      <c r="BF208" s="166">
        <f>IF(AND(ISBLANK(K208),$AY208=1,BF$510=1,$D208&lt;&gt;служ!$AF$3,J208&lt;&gt;"X"),0,1)</f>
        <v>1</v>
      </c>
      <c r="BG208" s="166">
        <f>IF(AND(ISBLANK(L208),$AY208=1,BG$510=1,$D208&lt;&gt;служ!$AF$3),0,1)</f>
        <v>1</v>
      </c>
      <c r="BH208" s="166">
        <f>IF(AND(ISBLANK(M208),$AY208=1,BH$510=1,$D208&lt;&gt;служ!$AF$3,L208&lt;&gt;"X"),0,1)</f>
        <v>1</v>
      </c>
      <c r="BI208" s="166">
        <f>IF(AND(ISBLANK(N208),$AY208=1,BI$510=1,$D208&lt;&gt;служ!$AF$3),0,1)</f>
        <v>1</v>
      </c>
      <c r="BJ208" s="166">
        <f>IF(AND(ISBLANK(O208),$AY208=1,BJ$510=1,$D208&lt;&gt;служ!$AF$3),0,1)</f>
        <v>1</v>
      </c>
      <c r="BK208" s="166">
        <f>IF(AND(ISBLANK(P208),$AY208=1,BK$510=1,$D208&lt;&gt;служ!$AF$3,OR(N208&lt;&gt;"X",O208&lt;&gt;"X")),0,1)</f>
        <v>1</v>
      </c>
      <c r="BL208" s="166">
        <f>IF(AND(ISBLANK(Q208),$AY208=1,BL$510=1,$D208&lt;&gt;служ!$AF$3),0,1)</f>
        <v>1</v>
      </c>
      <c r="BM208" s="166">
        <f>IF(AND(ISBLANK(R208),$AY208=1,BM$510=1,$D208&lt;&gt;служ!$AF$3,Q208&lt;&gt;"X"),0,1)</f>
        <v>1</v>
      </c>
      <c r="BN208" s="166">
        <f>IF(AND(ISBLANK(S208),$AY208=1,BN$510=1,$D208&lt;&gt;служ!$AF$3),0,1)</f>
        <v>1</v>
      </c>
      <c r="BO208" s="166">
        <f>IF(AND(ISBLANK(T208),$AY208=1,BO$510=1,$D208&lt;&gt;служ!$AF$3),0,1)</f>
        <v>1</v>
      </c>
      <c r="BP208" s="166">
        <f>IF(AND(ISBLANK(U208),$AY208=1,BP$510=1,$D208&lt;&gt;служ!$AF$3,T208&lt;&gt;"X"),0,1)</f>
        <v>1</v>
      </c>
      <c r="BQ208" s="166">
        <f>IF(AND(ISBLANK(V208),$AY208=1,BQ$510=1,$D208&lt;&gt;служ!$AF$3),0,1)</f>
        <v>1</v>
      </c>
      <c r="BR208" s="166">
        <f>IF(AND(ISBLANK(W208),$AY208=1,BR$510=1,$D208&lt;&gt;служ!$AF$3),0,1)</f>
        <v>1</v>
      </c>
      <c r="BS208" s="166">
        <f>IF(AND(ISBLANK(X208),$AY208=1,BS$510=1,$D208&lt;&gt;служ!$AF$3),0,1)</f>
        <v>1</v>
      </c>
      <c r="BT208" s="166">
        <f>IF(AND(ISBLANK(Y208),$AY208=1,BT$510=1,$D208&lt;&gt;служ!$AF$3),0,1)</f>
        <v>1</v>
      </c>
      <c r="BU208" s="166">
        <f>IF(AND(ISBLANK(Z208),$AY208=1,BU$510=1,$D208&lt;&gt;служ!$AF$3),0,1)</f>
        <v>1</v>
      </c>
      <c r="BV208" s="166">
        <f>IF(AND(ISBLANK(AA208),$AY208=1,BV$510=1,$D208&lt;&gt;служ!$AF$3),0,1)</f>
        <v>1</v>
      </c>
      <c r="BW208" s="166">
        <f>IF(AND(ISBLANK(AB208),$AY208=1,BW$510=1,$D208&lt;&gt;служ!$AF$3),0,1)</f>
        <v>1</v>
      </c>
      <c r="BX208" s="166">
        <f>IF(AND(ISBLANK(AC208),$AY208=1,BX$510=1,$D208&lt;&gt;служ!$AF$3),0,1)</f>
        <v>1</v>
      </c>
      <c r="BY208" s="166">
        <f>IF(AND(ISBLANK(AD208),$AY208=1,BY$510=1,$D208&lt;&gt;служ!$AF$3),0,1)</f>
        <v>1</v>
      </c>
      <c r="BZ208" s="166">
        <f>IF(AND(ISBLANK(AE208),$AY208=1,BZ$510=1,$D208&lt;&gt;служ!$AF$3),0,1)</f>
        <v>1</v>
      </c>
      <c r="CA208" s="166">
        <f>IF(AND(ISBLANK(AF208),$AY208=1,CA$510=1,$D208&lt;&gt;служ!$AF$3),0,1)</f>
        <v>1</v>
      </c>
      <c r="CB208" s="166">
        <f>IF(AND(ISBLANK(AG208),$AY208=1,CB$510=1,$D208&lt;&gt;служ!$AF$3),0,1)</f>
        <v>1</v>
      </c>
      <c r="CC208" s="166">
        <f>IF(AND(ISBLANK(AH208),$AY208=1,CC$510=1,$D208&lt;&gt;служ!$AF$3),0,1)</f>
        <v>1</v>
      </c>
      <c r="CD208" s="166">
        <f>IF(AND(ISBLANK(AI208),$AY208=1,CD$510=1,$D208&lt;&gt;служ!$AF$3),0,1)</f>
        <v>1</v>
      </c>
      <c r="CE208" s="166">
        <f>IF(AND(ISBLANK(AJ208),$AY208=1,CE$510=1,$D208&lt;&gt;служ!$AF$3),0,1)</f>
        <v>1</v>
      </c>
      <c r="CF208" s="166">
        <f>IF(AND(ISBLANK(AK208),$AY208=1,CF$510=1,$D208&lt;&gt;служ!$AF$3),0,1)</f>
        <v>1</v>
      </c>
      <c r="CG208" s="166">
        <f>IF(AND(ISBLANK(AL208),$AY208=1,CG$510=1,$D208&lt;&gt;служ!$AF$3),0,1)</f>
        <v>1</v>
      </c>
      <c r="CH208" s="166">
        <f>IF(AND(ISBLANK(AM208),$AY208=1,CH$510=1,$D208&lt;&gt;служ!$AF$3),0,1)</f>
        <v>1</v>
      </c>
      <c r="CI208" s="166">
        <f>IF(AND(ISBLANK(AN208),$AY208=1,CI$510=1,$D208&lt;&gt;служ!$AF$3),0,1)</f>
        <v>1</v>
      </c>
      <c r="CJ208" s="166">
        <f>IF(AND(ISBLANK(AO208),$AY208=1,CJ$510=1,$D208&lt;&gt;служ!$AF$3),0,1)</f>
        <v>1</v>
      </c>
      <c r="CK208" s="166">
        <f>IF(AND(ISBLANK(AP208),$AY208=1,CK$510=1,$D208&lt;&gt;служ!$AF$3),0,1)</f>
        <v>1</v>
      </c>
      <c r="CL208" s="166">
        <f>IF(AND(ISBLANK(AQ208),$AY208=1,CL$510=1,$D208&lt;&gt;служ!$AF$3),0,1)</f>
        <v>1</v>
      </c>
      <c r="CM208" s="166">
        <f>IF(AND(ISBLANK(AR208),$AY208=1,CM$510=1,$D208&lt;&gt;служ!$AF$3),0,1)</f>
        <v>1</v>
      </c>
      <c r="CN208" s="166">
        <f>IF(AND(ISBLANK(AS208),$AY208=1,CN$510=1,$D208&lt;&gt;служ!$AF$3),0,1)</f>
        <v>1</v>
      </c>
      <c r="CO208" s="166">
        <f>IF(AND(ISBLANK(AT208),$AY208=1,CO$510=1,$D208&lt;&gt;служ!$AF$3),0,1)</f>
        <v>1</v>
      </c>
      <c r="CP208" s="2">
        <f t="shared" si="38"/>
        <v>0</v>
      </c>
      <c r="CQ208" s="2">
        <v>1</v>
      </c>
      <c r="CR208" s="161"/>
      <c r="CS208" s="161"/>
      <c r="CT208" s="161"/>
      <c r="CU208" s="167" t="str">
        <f t="shared" si="40"/>
        <v/>
      </c>
      <c r="CV208" s="28">
        <f t="shared" si="41"/>
        <v>1</v>
      </c>
      <c r="CW208" s="28">
        <f t="shared" si="42"/>
        <v>1</v>
      </c>
      <c r="CX208" s="28">
        <f t="shared" si="43"/>
        <v>1</v>
      </c>
      <c r="CY208" s="20">
        <f t="shared" si="44"/>
        <v>1</v>
      </c>
      <c r="CZ208" s="20">
        <f t="shared" si="45"/>
        <v>1</v>
      </c>
    </row>
    <row r="209" spans="2:104" s="20" customFormat="1">
      <c r="B209" s="107">
        <v>200</v>
      </c>
      <c r="C209" s="25">
        <v>6200</v>
      </c>
      <c r="D209" s="108"/>
      <c r="E209" s="168"/>
      <c r="F209" s="169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3">
        <f>IF(AND(AY209=0,(COUNTIF(D209:AT209,"*")+COUNTIF(D209:AT209,"&lt;9")+COUNTIF(CR209:CT209,"*")+COUNTIF(CR209:CT209,"&lt;9")-COUNTIF(D209,служ!$AF$3))&gt;0),0,1)</f>
        <v>1</v>
      </c>
      <c r="AV209" s="163">
        <f t="shared" ref="AV209:AV272" si="46">IF(AND($CP209=1,AY209=0),0,1)</f>
        <v>1</v>
      </c>
      <c r="AW209" s="163">
        <f t="shared" ref="AW209:AW272" si="47">IF($AY209=1,1,0)</f>
        <v>0</v>
      </c>
      <c r="AX209" s="164">
        <f>IF(OR(F209="",F209=служ!$AF$3),0,1)</f>
        <v>0</v>
      </c>
      <c r="AY209" s="164">
        <f>IF(OR(D209="",D209=служ!$AF$3),0,1)</f>
        <v>0</v>
      </c>
      <c r="AZ209" s="165">
        <f t="shared" ref="AZ209:AZ272" si="48">IF(SUM(BA209:CO209)+SUM(CV209:CX209)=44,1,0)</f>
        <v>1</v>
      </c>
      <c r="BA209" s="166">
        <f t="shared" si="39"/>
        <v>1</v>
      </c>
      <c r="BB209" s="166">
        <f>IF(AND(ISBLANK(G209),$AY209=1,BB$510=1,$D209&lt;&gt;служ!$AF$3),0,1)</f>
        <v>1</v>
      </c>
      <c r="BC209" s="166">
        <f>IF(AND(ISBLANK(H209),$AY209=1,BC$510=1,$D209&lt;&gt;служ!$AF$3),0,1)</f>
        <v>1</v>
      </c>
      <c r="BD209" s="166">
        <f>IF(AND(ISBLANK(I209),$AY209=1,BD$510=1,$D209&lt;&gt;служ!$AF$3),0,1)</f>
        <v>1</v>
      </c>
      <c r="BE209" s="166">
        <f>IF(AND(ISBLANK(J209),$AY209=1,BE$510=1,$D209&lt;&gt;служ!$AF$3),0,1)</f>
        <v>1</v>
      </c>
      <c r="BF209" s="166">
        <f>IF(AND(ISBLANK(K209),$AY209=1,BF$510=1,$D209&lt;&gt;служ!$AF$3,J209&lt;&gt;"X"),0,1)</f>
        <v>1</v>
      </c>
      <c r="BG209" s="166">
        <f>IF(AND(ISBLANK(L209),$AY209=1,BG$510=1,$D209&lt;&gt;служ!$AF$3),0,1)</f>
        <v>1</v>
      </c>
      <c r="BH209" s="166">
        <f>IF(AND(ISBLANK(M209),$AY209=1,BH$510=1,$D209&lt;&gt;служ!$AF$3,L209&lt;&gt;"X"),0,1)</f>
        <v>1</v>
      </c>
      <c r="BI209" s="166">
        <f>IF(AND(ISBLANK(N209),$AY209=1,BI$510=1,$D209&lt;&gt;служ!$AF$3),0,1)</f>
        <v>1</v>
      </c>
      <c r="BJ209" s="166">
        <f>IF(AND(ISBLANK(O209),$AY209=1,BJ$510=1,$D209&lt;&gt;служ!$AF$3),0,1)</f>
        <v>1</v>
      </c>
      <c r="BK209" s="166">
        <f>IF(AND(ISBLANK(P209),$AY209=1,BK$510=1,$D209&lt;&gt;служ!$AF$3,OR(N209&lt;&gt;"X",O209&lt;&gt;"X")),0,1)</f>
        <v>1</v>
      </c>
      <c r="BL209" s="166">
        <f>IF(AND(ISBLANK(Q209),$AY209=1,BL$510=1,$D209&lt;&gt;служ!$AF$3),0,1)</f>
        <v>1</v>
      </c>
      <c r="BM209" s="166">
        <f>IF(AND(ISBLANK(R209),$AY209=1,BM$510=1,$D209&lt;&gt;служ!$AF$3,Q209&lt;&gt;"X"),0,1)</f>
        <v>1</v>
      </c>
      <c r="BN209" s="166">
        <f>IF(AND(ISBLANK(S209),$AY209=1,BN$510=1,$D209&lt;&gt;служ!$AF$3),0,1)</f>
        <v>1</v>
      </c>
      <c r="BO209" s="166">
        <f>IF(AND(ISBLANK(T209),$AY209=1,BO$510=1,$D209&lt;&gt;служ!$AF$3),0,1)</f>
        <v>1</v>
      </c>
      <c r="BP209" s="166">
        <f>IF(AND(ISBLANK(U209),$AY209=1,BP$510=1,$D209&lt;&gt;служ!$AF$3,T209&lt;&gt;"X"),0,1)</f>
        <v>1</v>
      </c>
      <c r="BQ209" s="166">
        <f>IF(AND(ISBLANK(V209),$AY209=1,BQ$510=1,$D209&lt;&gt;служ!$AF$3),0,1)</f>
        <v>1</v>
      </c>
      <c r="BR209" s="166">
        <f>IF(AND(ISBLANK(W209),$AY209=1,BR$510=1,$D209&lt;&gt;служ!$AF$3),0,1)</f>
        <v>1</v>
      </c>
      <c r="BS209" s="166">
        <f>IF(AND(ISBLANK(X209),$AY209=1,BS$510=1,$D209&lt;&gt;служ!$AF$3),0,1)</f>
        <v>1</v>
      </c>
      <c r="BT209" s="166">
        <f>IF(AND(ISBLANK(Y209),$AY209=1,BT$510=1,$D209&lt;&gt;служ!$AF$3),0,1)</f>
        <v>1</v>
      </c>
      <c r="BU209" s="166">
        <f>IF(AND(ISBLANK(Z209),$AY209=1,BU$510=1,$D209&lt;&gt;служ!$AF$3),0,1)</f>
        <v>1</v>
      </c>
      <c r="BV209" s="166">
        <f>IF(AND(ISBLANK(AA209),$AY209=1,BV$510=1,$D209&lt;&gt;служ!$AF$3),0,1)</f>
        <v>1</v>
      </c>
      <c r="BW209" s="166">
        <f>IF(AND(ISBLANK(AB209),$AY209=1,BW$510=1,$D209&lt;&gt;служ!$AF$3),0,1)</f>
        <v>1</v>
      </c>
      <c r="BX209" s="166">
        <f>IF(AND(ISBLANK(AC209),$AY209=1,BX$510=1,$D209&lt;&gt;служ!$AF$3),0,1)</f>
        <v>1</v>
      </c>
      <c r="BY209" s="166">
        <f>IF(AND(ISBLANK(AD209),$AY209=1,BY$510=1,$D209&lt;&gt;служ!$AF$3),0,1)</f>
        <v>1</v>
      </c>
      <c r="BZ209" s="166">
        <f>IF(AND(ISBLANK(AE209),$AY209=1,BZ$510=1,$D209&lt;&gt;служ!$AF$3),0,1)</f>
        <v>1</v>
      </c>
      <c r="CA209" s="166">
        <f>IF(AND(ISBLANK(AF209),$AY209=1,CA$510=1,$D209&lt;&gt;служ!$AF$3),0,1)</f>
        <v>1</v>
      </c>
      <c r="CB209" s="166">
        <f>IF(AND(ISBLANK(AG209),$AY209=1,CB$510=1,$D209&lt;&gt;служ!$AF$3),0,1)</f>
        <v>1</v>
      </c>
      <c r="CC209" s="166">
        <f>IF(AND(ISBLANK(AH209),$AY209=1,CC$510=1,$D209&lt;&gt;служ!$AF$3),0,1)</f>
        <v>1</v>
      </c>
      <c r="CD209" s="166">
        <f>IF(AND(ISBLANK(AI209),$AY209=1,CD$510=1,$D209&lt;&gt;служ!$AF$3),0,1)</f>
        <v>1</v>
      </c>
      <c r="CE209" s="166">
        <f>IF(AND(ISBLANK(AJ209),$AY209=1,CE$510=1,$D209&lt;&gt;служ!$AF$3),0,1)</f>
        <v>1</v>
      </c>
      <c r="CF209" s="166">
        <f>IF(AND(ISBLANK(AK209),$AY209=1,CF$510=1,$D209&lt;&gt;служ!$AF$3),0,1)</f>
        <v>1</v>
      </c>
      <c r="CG209" s="166">
        <f>IF(AND(ISBLANK(AL209),$AY209=1,CG$510=1,$D209&lt;&gt;служ!$AF$3),0,1)</f>
        <v>1</v>
      </c>
      <c r="CH209" s="166">
        <f>IF(AND(ISBLANK(AM209),$AY209=1,CH$510=1,$D209&lt;&gt;служ!$AF$3),0,1)</f>
        <v>1</v>
      </c>
      <c r="CI209" s="166">
        <f>IF(AND(ISBLANK(AN209),$AY209=1,CI$510=1,$D209&lt;&gt;служ!$AF$3),0,1)</f>
        <v>1</v>
      </c>
      <c r="CJ209" s="166">
        <f>IF(AND(ISBLANK(AO209),$AY209=1,CJ$510=1,$D209&lt;&gt;служ!$AF$3),0,1)</f>
        <v>1</v>
      </c>
      <c r="CK209" s="166">
        <f>IF(AND(ISBLANK(AP209),$AY209=1,CK$510=1,$D209&lt;&gt;служ!$AF$3),0,1)</f>
        <v>1</v>
      </c>
      <c r="CL209" s="166">
        <f>IF(AND(ISBLANK(AQ209),$AY209=1,CL$510=1,$D209&lt;&gt;служ!$AF$3),0,1)</f>
        <v>1</v>
      </c>
      <c r="CM209" s="166">
        <f>IF(AND(ISBLANK(AR209),$AY209=1,CM$510=1,$D209&lt;&gt;служ!$AF$3),0,1)</f>
        <v>1</v>
      </c>
      <c r="CN209" s="166">
        <f>IF(AND(ISBLANK(AS209),$AY209=1,CN$510=1,$D209&lt;&gt;служ!$AF$3),0,1)</f>
        <v>1</v>
      </c>
      <c r="CO209" s="166">
        <f>IF(AND(ISBLANK(AT209),$AY209=1,CO$510=1,$D209&lt;&gt;служ!$AF$3),0,1)</f>
        <v>1</v>
      </c>
      <c r="CP209" s="2">
        <f t="shared" ref="CP209:CP272" si="49">IF(D209&gt;0,1,0)</f>
        <v>0</v>
      </c>
      <c r="CQ209" s="2">
        <v>1</v>
      </c>
      <c r="CR209" s="161"/>
      <c r="CS209" s="161"/>
      <c r="CT209" s="161"/>
      <c r="CU209" s="167" t="str">
        <f t="shared" si="40"/>
        <v/>
      </c>
      <c r="CV209" s="28">
        <f t="shared" si="41"/>
        <v>1</v>
      </c>
      <c r="CW209" s="28">
        <f t="shared" si="42"/>
        <v>1</v>
      </c>
      <c r="CX209" s="28">
        <f t="shared" si="43"/>
        <v>1</v>
      </c>
      <c r="CY209" s="20">
        <f t="shared" si="44"/>
        <v>1</v>
      </c>
      <c r="CZ209" s="20">
        <f t="shared" si="45"/>
        <v>1</v>
      </c>
    </row>
    <row r="210" spans="2:104" s="20" customFormat="1">
      <c r="B210" s="107">
        <v>201</v>
      </c>
      <c r="C210" s="25">
        <v>6201</v>
      </c>
      <c r="D210" s="108"/>
      <c r="E210" s="168"/>
      <c r="F210" s="169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3">
        <f>IF(AND(AY210=0,(COUNTIF(D210:AT210,"*")+COUNTIF(D210:AT210,"&lt;9")+COUNTIF(CR210:CT210,"*")+COUNTIF(CR210:CT210,"&lt;9")-COUNTIF(D210,служ!$AF$3))&gt;0),0,1)</f>
        <v>1</v>
      </c>
      <c r="AV210" s="163">
        <f t="shared" si="46"/>
        <v>1</v>
      </c>
      <c r="AW210" s="163">
        <f t="shared" si="47"/>
        <v>0</v>
      </c>
      <c r="AX210" s="164">
        <f>IF(OR(F210="",F210=служ!$AF$3),0,1)</f>
        <v>0</v>
      </c>
      <c r="AY210" s="164">
        <f>IF(OR(D210="",D210=служ!$AF$3),0,1)</f>
        <v>0</v>
      </c>
      <c r="AZ210" s="165">
        <f t="shared" si="48"/>
        <v>1</v>
      </c>
      <c r="BA210" s="166">
        <f t="shared" si="39"/>
        <v>1</v>
      </c>
      <c r="BB210" s="166">
        <f>IF(AND(ISBLANK(G210),$AY210=1,BB$510=1,$D210&lt;&gt;служ!$AF$3),0,1)</f>
        <v>1</v>
      </c>
      <c r="BC210" s="166">
        <f>IF(AND(ISBLANK(H210),$AY210=1,BC$510=1,$D210&lt;&gt;служ!$AF$3),0,1)</f>
        <v>1</v>
      </c>
      <c r="BD210" s="166">
        <f>IF(AND(ISBLANK(I210),$AY210=1,BD$510=1,$D210&lt;&gt;служ!$AF$3),0,1)</f>
        <v>1</v>
      </c>
      <c r="BE210" s="166">
        <f>IF(AND(ISBLANK(J210),$AY210=1,BE$510=1,$D210&lt;&gt;служ!$AF$3),0,1)</f>
        <v>1</v>
      </c>
      <c r="BF210" s="166">
        <f>IF(AND(ISBLANK(K210),$AY210=1,BF$510=1,$D210&lt;&gt;служ!$AF$3,J210&lt;&gt;"X"),0,1)</f>
        <v>1</v>
      </c>
      <c r="BG210" s="166">
        <f>IF(AND(ISBLANK(L210),$AY210=1,BG$510=1,$D210&lt;&gt;служ!$AF$3),0,1)</f>
        <v>1</v>
      </c>
      <c r="BH210" s="166">
        <f>IF(AND(ISBLANK(M210),$AY210=1,BH$510=1,$D210&lt;&gt;служ!$AF$3,L210&lt;&gt;"X"),0,1)</f>
        <v>1</v>
      </c>
      <c r="BI210" s="166">
        <f>IF(AND(ISBLANK(N210),$AY210=1,BI$510=1,$D210&lt;&gt;служ!$AF$3),0,1)</f>
        <v>1</v>
      </c>
      <c r="BJ210" s="166">
        <f>IF(AND(ISBLANK(O210),$AY210=1,BJ$510=1,$D210&lt;&gt;служ!$AF$3),0,1)</f>
        <v>1</v>
      </c>
      <c r="BK210" s="166">
        <f>IF(AND(ISBLANK(P210),$AY210=1,BK$510=1,$D210&lt;&gt;служ!$AF$3,OR(N210&lt;&gt;"X",O210&lt;&gt;"X")),0,1)</f>
        <v>1</v>
      </c>
      <c r="BL210" s="166">
        <f>IF(AND(ISBLANK(Q210),$AY210=1,BL$510=1,$D210&lt;&gt;служ!$AF$3),0,1)</f>
        <v>1</v>
      </c>
      <c r="BM210" s="166">
        <f>IF(AND(ISBLANK(R210),$AY210=1,BM$510=1,$D210&lt;&gt;служ!$AF$3,Q210&lt;&gt;"X"),0,1)</f>
        <v>1</v>
      </c>
      <c r="BN210" s="166">
        <f>IF(AND(ISBLANK(S210),$AY210=1,BN$510=1,$D210&lt;&gt;служ!$AF$3),0,1)</f>
        <v>1</v>
      </c>
      <c r="BO210" s="166">
        <f>IF(AND(ISBLANK(T210),$AY210=1,BO$510=1,$D210&lt;&gt;служ!$AF$3),0,1)</f>
        <v>1</v>
      </c>
      <c r="BP210" s="166">
        <f>IF(AND(ISBLANK(U210),$AY210=1,BP$510=1,$D210&lt;&gt;служ!$AF$3,T210&lt;&gt;"X"),0,1)</f>
        <v>1</v>
      </c>
      <c r="BQ210" s="166">
        <f>IF(AND(ISBLANK(V210),$AY210=1,BQ$510=1,$D210&lt;&gt;служ!$AF$3),0,1)</f>
        <v>1</v>
      </c>
      <c r="BR210" s="166">
        <f>IF(AND(ISBLANK(W210),$AY210=1,BR$510=1,$D210&lt;&gt;служ!$AF$3),0,1)</f>
        <v>1</v>
      </c>
      <c r="BS210" s="166">
        <f>IF(AND(ISBLANK(X210),$AY210=1,BS$510=1,$D210&lt;&gt;служ!$AF$3),0,1)</f>
        <v>1</v>
      </c>
      <c r="BT210" s="166">
        <f>IF(AND(ISBLANK(Y210),$AY210=1,BT$510=1,$D210&lt;&gt;служ!$AF$3),0,1)</f>
        <v>1</v>
      </c>
      <c r="BU210" s="166">
        <f>IF(AND(ISBLANK(Z210),$AY210=1,BU$510=1,$D210&lt;&gt;служ!$AF$3),0,1)</f>
        <v>1</v>
      </c>
      <c r="BV210" s="166">
        <f>IF(AND(ISBLANK(AA210),$AY210=1,BV$510=1,$D210&lt;&gt;служ!$AF$3),0,1)</f>
        <v>1</v>
      </c>
      <c r="BW210" s="166">
        <f>IF(AND(ISBLANK(AB210),$AY210=1,BW$510=1,$D210&lt;&gt;служ!$AF$3),0,1)</f>
        <v>1</v>
      </c>
      <c r="BX210" s="166">
        <f>IF(AND(ISBLANK(AC210),$AY210=1,BX$510=1,$D210&lt;&gt;служ!$AF$3),0,1)</f>
        <v>1</v>
      </c>
      <c r="BY210" s="166">
        <f>IF(AND(ISBLANK(AD210),$AY210=1,BY$510=1,$D210&lt;&gt;служ!$AF$3),0,1)</f>
        <v>1</v>
      </c>
      <c r="BZ210" s="166">
        <f>IF(AND(ISBLANK(AE210),$AY210=1,BZ$510=1,$D210&lt;&gt;служ!$AF$3),0,1)</f>
        <v>1</v>
      </c>
      <c r="CA210" s="166">
        <f>IF(AND(ISBLANK(AF210),$AY210=1,CA$510=1,$D210&lt;&gt;служ!$AF$3),0,1)</f>
        <v>1</v>
      </c>
      <c r="CB210" s="166">
        <f>IF(AND(ISBLANK(AG210),$AY210=1,CB$510=1,$D210&lt;&gt;служ!$AF$3),0,1)</f>
        <v>1</v>
      </c>
      <c r="CC210" s="166">
        <f>IF(AND(ISBLANK(AH210),$AY210=1,CC$510=1,$D210&lt;&gt;служ!$AF$3),0,1)</f>
        <v>1</v>
      </c>
      <c r="CD210" s="166">
        <f>IF(AND(ISBLANK(AI210),$AY210=1,CD$510=1,$D210&lt;&gt;служ!$AF$3),0,1)</f>
        <v>1</v>
      </c>
      <c r="CE210" s="166">
        <f>IF(AND(ISBLANK(AJ210),$AY210=1,CE$510=1,$D210&lt;&gt;служ!$AF$3),0,1)</f>
        <v>1</v>
      </c>
      <c r="CF210" s="166">
        <f>IF(AND(ISBLANK(AK210),$AY210=1,CF$510=1,$D210&lt;&gt;служ!$AF$3),0,1)</f>
        <v>1</v>
      </c>
      <c r="CG210" s="166">
        <f>IF(AND(ISBLANK(AL210),$AY210=1,CG$510=1,$D210&lt;&gt;служ!$AF$3),0,1)</f>
        <v>1</v>
      </c>
      <c r="CH210" s="166">
        <f>IF(AND(ISBLANK(AM210),$AY210=1,CH$510=1,$D210&lt;&gt;служ!$AF$3),0,1)</f>
        <v>1</v>
      </c>
      <c r="CI210" s="166">
        <f>IF(AND(ISBLANK(AN210),$AY210=1,CI$510=1,$D210&lt;&gt;служ!$AF$3),0,1)</f>
        <v>1</v>
      </c>
      <c r="CJ210" s="166">
        <f>IF(AND(ISBLANK(AO210),$AY210=1,CJ$510=1,$D210&lt;&gt;служ!$AF$3),0,1)</f>
        <v>1</v>
      </c>
      <c r="CK210" s="166">
        <f>IF(AND(ISBLANK(AP210),$AY210=1,CK$510=1,$D210&lt;&gt;служ!$AF$3),0,1)</f>
        <v>1</v>
      </c>
      <c r="CL210" s="166">
        <f>IF(AND(ISBLANK(AQ210),$AY210=1,CL$510=1,$D210&lt;&gt;служ!$AF$3),0,1)</f>
        <v>1</v>
      </c>
      <c r="CM210" s="166">
        <f>IF(AND(ISBLANK(AR210),$AY210=1,CM$510=1,$D210&lt;&gt;служ!$AF$3),0,1)</f>
        <v>1</v>
      </c>
      <c r="CN210" s="166">
        <f>IF(AND(ISBLANK(AS210),$AY210=1,CN$510=1,$D210&lt;&gt;служ!$AF$3),0,1)</f>
        <v>1</v>
      </c>
      <c r="CO210" s="166">
        <f>IF(AND(ISBLANK(AT210),$AY210=1,CO$510=1,$D210&lt;&gt;служ!$AF$3),0,1)</f>
        <v>1</v>
      </c>
      <c r="CP210" s="2">
        <f t="shared" si="49"/>
        <v>0</v>
      </c>
      <c r="CQ210" s="2">
        <v>1</v>
      </c>
      <c r="CR210" s="161"/>
      <c r="CS210" s="161"/>
      <c r="CT210" s="161"/>
      <c r="CU210" s="167" t="str">
        <f t="shared" si="40"/>
        <v/>
      </c>
      <c r="CV210" s="28">
        <f t="shared" si="41"/>
        <v>1</v>
      </c>
      <c r="CW210" s="28">
        <f t="shared" si="42"/>
        <v>1</v>
      </c>
      <c r="CX210" s="28">
        <f t="shared" si="43"/>
        <v>1</v>
      </c>
      <c r="CY210" s="20">
        <f t="shared" si="44"/>
        <v>1</v>
      </c>
      <c r="CZ210" s="20">
        <f t="shared" si="45"/>
        <v>1</v>
      </c>
    </row>
    <row r="211" spans="2:104" s="20" customFormat="1">
      <c r="B211" s="107">
        <v>202</v>
      </c>
      <c r="C211" s="25">
        <v>6202</v>
      </c>
      <c r="D211" s="108"/>
      <c r="E211" s="168"/>
      <c r="F211" s="169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3">
        <f>IF(AND(AY211=0,(COUNTIF(D211:AT211,"*")+COUNTIF(D211:AT211,"&lt;9")+COUNTIF(CR211:CT211,"*")+COUNTIF(CR211:CT211,"&lt;9")-COUNTIF(D211,служ!$AF$3))&gt;0),0,1)</f>
        <v>1</v>
      </c>
      <c r="AV211" s="163">
        <f t="shared" si="46"/>
        <v>1</v>
      </c>
      <c r="AW211" s="163">
        <f t="shared" si="47"/>
        <v>0</v>
      </c>
      <c r="AX211" s="164">
        <f>IF(OR(F211="",F211=служ!$AF$3),0,1)</f>
        <v>0</v>
      </c>
      <c r="AY211" s="164">
        <f>IF(OR(D211="",D211=служ!$AF$3),0,1)</f>
        <v>0</v>
      </c>
      <c r="AZ211" s="165">
        <f t="shared" si="48"/>
        <v>1</v>
      </c>
      <c r="BA211" s="166">
        <f t="shared" si="39"/>
        <v>1</v>
      </c>
      <c r="BB211" s="166">
        <f>IF(AND(ISBLANK(G211),$AY211=1,BB$510=1,$D211&lt;&gt;служ!$AF$3),0,1)</f>
        <v>1</v>
      </c>
      <c r="BC211" s="166">
        <f>IF(AND(ISBLANK(H211),$AY211=1,BC$510=1,$D211&lt;&gt;служ!$AF$3),0,1)</f>
        <v>1</v>
      </c>
      <c r="BD211" s="166">
        <f>IF(AND(ISBLANK(I211),$AY211=1,BD$510=1,$D211&lt;&gt;служ!$AF$3),0,1)</f>
        <v>1</v>
      </c>
      <c r="BE211" s="166">
        <f>IF(AND(ISBLANK(J211),$AY211=1,BE$510=1,$D211&lt;&gt;служ!$AF$3),0,1)</f>
        <v>1</v>
      </c>
      <c r="BF211" s="166">
        <f>IF(AND(ISBLANK(K211),$AY211=1,BF$510=1,$D211&lt;&gt;служ!$AF$3,J211&lt;&gt;"X"),0,1)</f>
        <v>1</v>
      </c>
      <c r="BG211" s="166">
        <f>IF(AND(ISBLANK(L211),$AY211=1,BG$510=1,$D211&lt;&gt;служ!$AF$3),0,1)</f>
        <v>1</v>
      </c>
      <c r="BH211" s="166">
        <f>IF(AND(ISBLANK(M211),$AY211=1,BH$510=1,$D211&lt;&gt;служ!$AF$3,L211&lt;&gt;"X"),0,1)</f>
        <v>1</v>
      </c>
      <c r="BI211" s="166">
        <f>IF(AND(ISBLANK(N211),$AY211=1,BI$510=1,$D211&lt;&gt;служ!$AF$3),0,1)</f>
        <v>1</v>
      </c>
      <c r="BJ211" s="166">
        <f>IF(AND(ISBLANK(O211),$AY211=1,BJ$510=1,$D211&lt;&gt;служ!$AF$3),0,1)</f>
        <v>1</v>
      </c>
      <c r="BK211" s="166">
        <f>IF(AND(ISBLANK(P211),$AY211=1,BK$510=1,$D211&lt;&gt;служ!$AF$3,OR(N211&lt;&gt;"X",O211&lt;&gt;"X")),0,1)</f>
        <v>1</v>
      </c>
      <c r="BL211" s="166">
        <f>IF(AND(ISBLANK(Q211),$AY211=1,BL$510=1,$D211&lt;&gt;служ!$AF$3),0,1)</f>
        <v>1</v>
      </c>
      <c r="BM211" s="166">
        <f>IF(AND(ISBLANK(R211),$AY211=1,BM$510=1,$D211&lt;&gt;служ!$AF$3,Q211&lt;&gt;"X"),0,1)</f>
        <v>1</v>
      </c>
      <c r="BN211" s="166">
        <f>IF(AND(ISBLANK(S211),$AY211=1,BN$510=1,$D211&lt;&gt;служ!$AF$3),0,1)</f>
        <v>1</v>
      </c>
      <c r="BO211" s="166">
        <f>IF(AND(ISBLANK(T211),$AY211=1,BO$510=1,$D211&lt;&gt;служ!$AF$3),0,1)</f>
        <v>1</v>
      </c>
      <c r="BP211" s="166">
        <f>IF(AND(ISBLANK(U211),$AY211=1,BP$510=1,$D211&lt;&gt;служ!$AF$3,T211&lt;&gt;"X"),0,1)</f>
        <v>1</v>
      </c>
      <c r="BQ211" s="166">
        <f>IF(AND(ISBLANK(V211),$AY211=1,BQ$510=1,$D211&lt;&gt;служ!$AF$3),0,1)</f>
        <v>1</v>
      </c>
      <c r="BR211" s="166">
        <f>IF(AND(ISBLANK(W211),$AY211=1,BR$510=1,$D211&lt;&gt;служ!$AF$3),0,1)</f>
        <v>1</v>
      </c>
      <c r="BS211" s="166">
        <f>IF(AND(ISBLANK(X211),$AY211=1,BS$510=1,$D211&lt;&gt;служ!$AF$3),0,1)</f>
        <v>1</v>
      </c>
      <c r="BT211" s="166">
        <f>IF(AND(ISBLANK(Y211),$AY211=1,BT$510=1,$D211&lt;&gt;служ!$AF$3),0,1)</f>
        <v>1</v>
      </c>
      <c r="BU211" s="166">
        <f>IF(AND(ISBLANK(Z211),$AY211=1,BU$510=1,$D211&lt;&gt;служ!$AF$3),0,1)</f>
        <v>1</v>
      </c>
      <c r="BV211" s="166">
        <f>IF(AND(ISBLANK(AA211),$AY211=1,BV$510=1,$D211&lt;&gt;служ!$AF$3),0,1)</f>
        <v>1</v>
      </c>
      <c r="BW211" s="166">
        <f>IF(AND(ISBLANK(AB211),$AY211=1,BW$510=1,$D211&lt;&gt;служ!$AF$3),0,1)</f>
        <v>1</v>
      </c>
      <c r="BX211" s="166">
        <f>IF(AND(ISBLANK(AC211),$AY211=1,BX$510=1,$D211&lt;&gt;служ!$AF$3),0,1)</f>
        <v>1</v>
      </c>
      <c r="BY211" s="166">
        <f>IF(AND(ISBLANK(AD211),$AY211=1,BY$510=1,$D211&lt;&gt;служ!$AF$3),0,1)</f>
        <v>1</v>
      </c>
      <c r="BZ211" s="166">
        <f>IF(AND(ISBLANK(AE211),$AY211=1,BZ$510=1,$D211&lt;&gt;служ!$AF$3),0,1)</f>
        <v>1</v>
      </c>
      <c r="CA211" s="166">
        <f>IF(AND(ISBLANK(AF211),$AY211=1,CA$510=1,$D211&lt;&gt;служ!$AF$3),0,1)</f>
        <v>1</v>
      </c>
      <c r="CB211" s="166">
        <f>IF(AND(ISBLANK(AG211),$AY211=1,CB$510=1,$D211&lt;&gt;служ!$AF$3),0,1)</f>
        <v>1</v>
      </c>
      <c r="CC211" s="166">
        <f>IF(AND(ISBLANK(AH211),$AY211=1,CC$510=1,$D211&lt;&gt;служ!$AF$3),0,1)</f>
        <v>1</v>
      </c>
      <c r="CD211" s="166">
        <f>IF(AND(ISBLANK(AI211),$AY211=1,CD$510=1,$D211&lt;&gt;служ!$AF$3),0,1)</f>
        <v>1</v>
      </c>
      <c r="CE211" s="166">
        <f>IF(AND(ISBLANK(AJ211),$AY211=1,CE$510=1,$D211&lt;&gt;служ!$AF$3),0,1)</f>
        <v>1</v>
      </c>
      <c r="CF211" s="166">
        <f>IF(AND(ISBLANK(AK211),$AY211=1,CF$510=1,$D211&lt;&gt;служ!$AF$3),0,1)</f>
        <v>1</v>
      </c>
      <c r="CG211" s="166">
        <f>IF(AND(ISBLANK(AL211),$AY211=1,CG$510=1,$D211&lt;&gt;служ!$AF$3),0,1)</f>
        <v>1</v>
      </c>
      <c r="CH211" s="166">
        <f>IF(AND(ISBLANK(AM211),$AY211=1,CH$510=1,$D211&lt;&gt;служ!$AF$3),0,1)</f>
        <v>1</v>
      </c>
      <c r="CI211" s="166">
        <f>IF(AND(ISBLANK(AN211),$AY211=1,CI$510=1,$D211&lt;&gt;служ!$AF$3),0,1)</f>
        <v>1</v>
      </c>
      <c r="CJ211" s="166">
        <f>IF(AND(ISBLANK(AO211),$AY211=1,CJ$510=1,$D211&lt;&gt;служ!$AF$3),0,1)</f>
        <v>1</v>
      </c>
      <c r="CK211" s="166">
        <f>IF(AND(ISBLANK(AP211),$AY211=1,CK$510=1,$D211&lt;&gt;служ!$AF$3),0,1)</f>
        <v>1</v>
      </c>
      <c r="CL211" s="166">
        <f>IF(AND(ISBLANK(AQ211),$AY211=1,CL$510=1,$D211&lt;&gt;служ!$AF$3),0,1)</f>
        <v>1</v>
      </c>
      <c r="CM211" s="166">
        <f>IF(AND(ISBLANK(AR211),$AY211=1,CM$510=1,$D211&lt;&gt;служ!$AF$3),0,1)</f>
        <v>1</v>
      </c>
      <c r="CN211" s="166">
        <f>IF(AND(ISBLANK(AS211),$AY211=1,CN$510=1,$D211&lt;&gt;служ!$AF$3),0,1)</f>
        <v>1</v>
      </c>
      <c r="CO211" s="166">
        <f>IF(AND(ISBLANK(AT211),$AY211=1,CO$510=1,$D211&lt;&gt;служ!$AF$3),0,1)</f>
        <v>1</v>
      </c>
      <c r="CP211" s="2">
        <f t="shared" si="49"/>
        <v>0</v>
      </c>
      <c r="CQ211" s="2">
        <v>1</v>
      </c>
      <c r="CR211" s="161"/>
      <c r="CS211" s="161"/>
      <c r="CT211" s="161"/>
      <c r="CU211" s="167" t="str">
        <f t="shared" si="40"/>
        <v/>
      </c>
      <c r="CV211" s="28">
        <f t="shared" si="41"/>
        <v>1</v>
      </c>
      <c r="CW211" s="28">
        <f t="shared" si="42"/>
        <v>1</v>
      </c>
      <c r="CX211" s="28">
        <f t="shared" si="43"/>
        <v>1</v>
      </c>
      <c r="CY211" s="20">
        <f t="shared" si="44"/>
        <v>1</v>
      </c>
      <c r="CZ211" s="20">
        <f t="shared" si="45"/>
        <v>1</v>
      </c>
    </row>
    <row r="212" spans="2:104" s="20" customFormat="1">
      <c r="B212" s="107">
        <v>203</v>
      </c>
      <c r="C212" s="25">
        <v>6203</v>
      </c>
      <c r="D212" s="108"/>
      <c r="E212" s="168"/>
      <c r="F212" s="169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3">
        <f>IF(AND(AY212=0,(COUNTIF(D212:AT212,"*")+COUNTIF(D212:AT212,"&lt;9")+COUNTIF(CR212:CT212,"*")+COUNTIF(CR212:CT212,"&lt;9")-COUNTIF(D212,служ!$AF$3))&gt;0),0,1)</f>
        <v>1</v>
      </c>
      <c r="AV212" s="163">
        <f t="shared" si="46"/>
        <v>1</v>
      </c>
      <c r="AW212" s="163">
        <f t="shared" si="47"/>
        <v>0</v>
      </c>
      <c r="AX212" s="164">
        <f>IF(OR(F212="",F212=служ!$AF$3),0,1)</f>
        <v>0</v>
      </c>
      <c r="AY212" s="164">
        <f>IF(OR(D212="",D212=служ!$AF$3),0,1)</f>
        <v>0</v>
      </c>
      <c r="AZ212" s="165">
        <f t="shared" si="48"/>
        <v>1</v>
      </c>
      <c r="BA212" s="166">
        <f t="shared" si="39"/>
        <v>1</v>
      </c>
      <c r="BB212" s="166">
        <f>IF(AND(ISBLANK(G212),$AY212=1,BB$510=1,$D212&lt;&gt;служ!$AF$3),0,1)</f>
        <v>1</v>
      </c>
      <c r="BC212" s="166">
        <f>IF(AND(ISBLANK(H212),$AY212=1,BC$510=1,$D212&lt;&gt;служ!$AF$3),0,1)</f>
        <v>1</v>
      </c>
      <c r="BD212" s="166">
        <f>IF(AND(ISBLANK(I212),$AY212=1,BD$510=1,$D212&lt;&gt;служ!$AF$3),0,1)</f>
        <v>1</v>
      </c>
      <c r="BE212" s="166">
        <f>IF(AND(ISBLANK(J212),$AY212=1,BE$510=1,$D212&lt;&gt;служ!$AF$3),0,1)</f>
        <v>1</v>
      </c>
      <c r="BF212" s="166">
        <f>IF(AND(ISBLANK(K212),$AY212=1,BF$510=1,$D212&lt;&gt;служ!$AF$3,J212&lt;&gt;"X"),0,1)</f>
        <v>1</v>
      </c>
      <c r="BG212" s="166">
        <f>IF(AND(ISBLANK(L212),$AY212=1,BG$510=1,$D212&lt;&gt;служ!$AF$3),0,1)</f>
        <v>1</v>
      </c>
      <c r="BH212" s="166">
        <f>IF(AND(ISBLANK(M212),$AY212=1,BH$510=1,$D212&lt;&gt;служ!$AF$3,L212&lt;&gt;"X"),0,1)</f>
        <v>1</v>
      </c>
      <c r="BI212" s="166">
        <f>IF(AND(ISBLANK(N212),$AY212=1,BI$510=1,$D212&lt;&gt;служ!$AF$3),0,1)</f>
        <v>1</v>
      </c>
      <c r="BJ212" s="166">
        <f>IF(AND(ISBLANK(O212),$AY212=1,BJ$510=1,$D212&lt;&gt;служ!$AF$3),0,1)</f>
        <v>1</v>
      </c>
      <c r="BK212" s="166">
        <f>IF(AND(ISBLANK(P212),$AY212=1,BK$510=1,$D212&lt;&gt;служ!$AF$3,OR(N212&lt;&gt;"X",O212&lt;&gt;"X")),0,1)</f>
        <v>1</v>
      </c>
      <c r="BL212" s="166">
        <f>IF(AND(ISBLANK(Q212),$AY212=1,BL$510=1,$D212&lt;&gt;служ!$AF$3),0,1)</f>
        <v>1</v>
      </c>
      <c r="BM212" s="166">
        <f>IF(AND(ISBLANK(R212),$AY212=1,BM$510=1,$D212&lt;&gt;служ!$AF$3,Q212&lt;&gt;"X"),0,1)</f>
        <v>1</v>
      </c>
      <c r="BN212" s="166">
        <f>IF(AND(ISBLANK(S212),$AY212=1,BN$510=1,$D212&lt;&gt;служ!$AF$3),0,1)</f>
        <v>1</v>
      </c>
      <c r="BO212" s="166">
        <f>IF(AND(ISBLANK(T212),$AY212=1,BO$510=1,$D212&lt;&gt;служ!$AF$3),0,1)</f>
        <v>1</v>
      </c>
      <c r="BP212" s="166">
        <f>IF(AND(ISBLANK(U212),$AY212=1,BP$510=1,$D212&lt;&gt;служ!$AF$3,T212&lt;&gt;"X"),0,1)</f>
        <v>1</v>
      </c>
      <c r="BQ212" s="166">
        <f>IF(AND(ISBLANK(V212),$AY212=1,BQ$510=1,$D212&lt;&gt;служ!$AF$3),0,1)</f>
        <v>1</v>
      </c>
      <c r="BR212" s="166">
        <f>IF(AND(ISBLANK(W212),$AY212=1,BR$510=1,$D212&lt;&gt;служ!$AF$3),0,1)</f>
        <v>1</v>
      </c>
      <c r="BS212" s="166">
        <f>IF(AND(ISBLANK(X212),$AY212=1,BS$510=1,$D212&lt;&gt;служ!$AF$3),0,1)</f>
        <v>1</v>
      </c>
      <c r="BT212" s="166">
        <f>IF(AND(ISBLANK(Y212),$AY212=1,BT$510=1,$D212&lt;&gt;служ!$AF$3),0,1)</f>
        <v>1</v>
      </c>
      <c r="BU212" s="166">
        <f>IF(AND(ISBLANK(Z212),$AY212=1,BU$510=1,$D212&lt;&gt;служ!$AF$3),0,1)</f>
        <v>1</v>
      </c>
      <c r="BV212" s="166">
        <f>IF(AND(ISBLANK(AA212),$AY212=1,BV$510=1,$D212&lt;&gt;служ!$AF$3),0,1)</f>
        <v>1</v>
      </c>
      <c r="BW212" s="166">
        <f>IF(AND(ISBLANK(AB212),$AY212=1,BW$510=1,$D212&lt;&gt;служ!$AF$3),0,1)</f>
        <v>1</v>
      </c>
      <c r="BX212" s="166">
        <f>IF(AND(ISBLANK(AC212),$AY212=1,BX$510=1,$D212&lt;&gt;служ!$AF$3),0,1)</f>
        <v>1</v>
      </c>
      <c r="BY212" s="166">
        <f>IF(AND(ISBLANK(AD212),$AY212=1,BY$510=1,$D212&lt;&gt;служ!$AF$3),0,1)</f>
        <v>1</v>
      </c>
      <c r="BZ212" s="166">
        <f>IF(AND(ISBLANK(AE212),$AY212=1,BZ$510=1,$D212&lt;&gt;служ!$AF$3),0,1)</f>
        <v>1</v>
      </c>
      <c r="CA212" s="166">
        <f>IF(AND(ISBLANK(AF212),$AY212=1,CA$510=1,$D212&lt;&gt;служ!$AF$3),0,1)</f>
        <v>1</v>
      </c>
      <c r="CB212" s="166">
        <f>IF(AND(ISBLANK(AG212),$AY212=1,CB$510=1,$D212&lt;&gt;служ!$AF$3),0,1)</f>
        <v>1</v>
      </c>
      <c r="CC212" s="166">
        <f>IF(AND(ISBLANK(AH212),$AY212=1,CC$510=1,$D212&lt;&gt;служ!$AF$3),0,1)</f>
        <v>1</v>
      </c>
      <c r="CD212" s="166">
        <f>IF(AND(ISBLANK(AI212),$AY212=1,CD$510=1,$D212&lt;&gt;служ!$AF$3),0,1)</f>
        <v>1</v>
      </c>
      <c r="CE212" s="166">
        <f>IF(AND(ISBLANK(AJ212),$AY212=1,CE$510=1,$D212&lt;&gt;служ!$AF$3),0,1)</f>
        <v>1</v>
      </c>
      <c r="CF212" s="166">
        <f>IF(AND(ISBLANK(AK212),$AY212=1,CF$510=1,$D212&lt;&gt;служ!$AF$3),0,1)</f>
        <v>1</v>
      </c>
      <c r="CG212" s="166">
        <f>IF(AND(ISBLANK(AL212),$AY212=1,CG$510=1,$D212&lt;&gt;служ!$AF$3),0,1)</f>
        <v>1</v>
      </c>
      <c r="CH212" s="166">
        <f>IF(AND(ISBLANK(AM212),$AY212=1,CH$510=1,$D212&lt;&gt;служ!$AF$3),0,1)</f>
        <v>1</v>
      </c>
      <c r="CI212" s="166">
        <f>IF(AND(ISBLANK(AN212),$AY212=1,CI$510=1,$D212&lt;&gt;служ!$AF$3),0,1)</f>
        <v>1</v>
      </c>
      <c r="CJ212" s="166">
        <f>IF(AND(ISBLANK(AO212),$AY212=1,CJ$510=1,$D212&lt;&gt;служ!$AF$3),0,1)</f>
        <v>1</v>
      </c>
      <c r="CK212" s="166">
        <f>IF(AND(ISBLANK(AP212),$AY212=1,CK$510=1,$D212&lt;&gt;служ!$AF$3),0,1)</f>
        <v>1</v>
      </c>
      <c r="CL212" s="166">
        <f>IF(AND(ISBLANK(AQ212),$AY212=1,CL$510=1,$D212&lt;&gt;служ!$AF$3),0,1)</f>
        <v>1</v>
      </c>
      <c r="CM212" s="166">
        <f>IF(AND(ISBLANK(AR212),$AY212=1,CM$510=1,$D212&lt;&gt;служ!$AF$3),0,1)</f>
        <v>1</v>
      </c>
      <c r="CN212" s="166">
        <f>IF(AND(ISBLANK(AS212),$AY212=1,CN$510=1,$D212&lt;&gt;служ!$AF$3),0,1)</f>
        <v>1</v>
      </c>
      <c r="CO212" s="166">
        <f>IF(AND(ISBLANK(AT212),$AY212=1,CO$510=1,$D212&lt;&gt;служ!$AF$3),0,1)</f>
        <v>1</v>
      </c>
      <c r="CP212" s="2">
        <f t="shared" si="49"/>
        <v>0</v>
      </c>
      <c r="CQ212" s="2">
        <v>1</v>
      </c>
      <c r="CR212" s="161"/>
      <c r="CS212" s="161"/>
      <c r="CT212" s="161"/>
      <c r="CU212" s="167" t="str">
        <f t="shared" si="40"/>
        <v/>
      </c>
      <c r="CV212" s="28">
        <f t="shared" si="41"/>
        <v>1</v>
      </c>
      <c r="CW212" s="28">
        <f t="shared" si="42"/>
        <v>1</v>
      </c>
      <c r="CX212" s="28">
        <f t="shared" si="43"/>
        <v>1</v>
      </c>
      <c r="CY212" s="20">
        <f t="shared" si="44"/>
        <v>1</v>
      </c>
      <c r="CZ212" s="20">
        <f t="shared" si="45"/>
        <v>1</v>
      </c>
    </row>
    <row r="213" spans="2:104" s="20" customFormat="1">
      <c r="B213" s="107">
        <v>204</v>
      </c>
      <c r="C213" s="25">
        <v>6204</v>
      </c>
      <c r="D213" s="108"/>
      <c r="E213" s="168"/>
      <c r="F213" s="169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2"/>
      <c r="AT213" s="162"/>
      <c r="AU213" s="163">
        <f>IF(AND(AY213=0,(COUNTIF(D213:AT213,"*")+COUNTIF(D213:AT213,"&lt;9")+COUNTIF(CR213:CT213,"*")+COUNTIF(CR213:CT213,"&lt;9")-COUNTIF(D213,служ!$AF$3))&gt;0),0,1)</f>
        <v>1</v>
      </c>
      <c r="AV213" s="163">
        <f t="shared" si="46"/>
        <v>1</v>
      </c>
      <c r="AW213" s="163">
        <f t="shared" si="47"/>
        <v>0</v>
      </c>
      <c r="AX213" s="164">
        <f>IF(OR(F213="",F213=служ!$AF$3),0,1)</f>
        <v>0</v>
      </c>
      <c r="AY213" s="164">
        <f>IF(OR(D213="",D213=служ!$AF$3),0,1)</f>
        <v>0</v>
      </c>
      <c r="AZ213" s="165">
        <f t="shared" si="48"/>
        <v>1</v>
      </c>
      <c r="BA213" s="166">
        <f t="shared" si="39"/>
        <v>1</v>
      </c>
      <c r="BB213" s="166">
        <f>IF(AND(ISBLANK(G213),$AY213=1,BB$510=1,$D213&lt;&gt;служ!$AF$3),0,1)</f>
        <v>1</v>
      </c>
      <c r="BC213" s="166">
        <f>IF(AND(ISBLANK(H213),$AY213=1,BC$510=1,$D213&lt;&gt;служ!$AF$3),0,1)</f>
        <v>1</v>
      </c>
      <c r="BD213" s="166">
        <f>IF(AND(ISBLANK(I213),$AY213=1,BD$510=1,$D213&lt;&gt;служ!$AF$3),0,1)</f>
        <v>1</v>
      </c>
      <c r="BE213" s="166">
        <f>IF(AND(ISBLANK(J213),$AY213=1,BE$510=1,$D213&lt;&gt;служ!$AF$3),0,1)</f>
        <v>1</v>
      </c>
      <c r="BF213" s="166">
        <f>IF(AND(ISBLANK(K213),$AY213=1,BF$510=1,$D213&lt;&gt;служ!$AF$3,J213&lt;&gt;"X"),0,1)</f>
        <v>1</v>
      </c>
      <c r="BG213" s="166">
        <f>IF(AND(ISBLANK(L213),$AY213=1,BG$510=1,$D213&lt;&gt;служ!$AF$3),0,1)</f>
        <v>1</v>
      </c>
      <c r="BH213" s="166">
        <f>IF(AND(ISBLANK(M213),$AY213=1,BH$510=1,$D213&lt;&gt;служ!$AF$3,L213&lt;&gt;"X"),0,1)</f>
        <v>1</v>
      </c>
      <c r="BI213" s="166">
        <f>IF(AND(ISBLANK(N213),$AY213=1,BI$510=1,$D213&lt;&gt;служ!$AF$3),0,1)</f>
        <v>1</v>
      </c>
      <c r="BJ213" s="166">
        <f>IF(AND(ISBLANK(O213),$AY213=1,BJ$510=1,$D213&lt;&gt;служ!$AF$3),0,1)</f>
        <v>1</v>
      </c>
      <c r="BK213" s="166">
        <f>IF(AND(ISBLANK(P213),$AY213=1,BK$510=1,$D213&lt;&gt;служ!$AF$3,OR(N213&lt;&gt;"X",O213&lt;&gt;"X")),0,1)</f>
        <v>1</v>
      </c>
      <c r="BL213" s="166">
        <f>IF(AND(ISBLANK(Q213),$AY213=1,BL$510=1,$D213&lt;&gt;служ!$AF$3),0,1)</f>
        <v>1</v>
      </c>
      <c r="BM213" s="166">
        <f>IF(AND(ISBLANK(R213),$AY213=1,BM$510=1,$D213&lt;&gt;служ!$AF$3,Q213&lt;&gt;"X"),0,1)</f>
        <v>1</v>
      </c>
      <c r="BN213" s="166">
        <f>IF(AND(ISBLANK(S213),$AY213=1,BN$510=1,$D213&lt;&gt;служ!$AF$3),0,1)</f>
        <v>1</v>
      </c>
      <c r="BO213" s="166">
        <f>IF(AND(ISBLANK(T213),$AY213=1,BO$510=1,$D213&lt;&gt;служ!$AF$3),0,1)</f>
        <v>1</v>
      </c>
      <c r="BP213" s="166">
        <f>IF(AND(ISBLANK(U213),$AY213=1,BP$510=1,$D213&lt;&gt;служ!$AF$3,T213&lt;&gt;"X"),0,1)</f>
        <v>1</v>
      </c>
      <c r="BQ213" s="166">
        <f>IF(AND(ISBLANK(V213),$AY213=1,BQ$510=1,$D213&lt;&gt;служ!$AF$3),0,1)</f>
        <v>1</v>
      </c>
      <c r="BR213" s="166">
        <f>IF(AND(ISBLANK(W213),$AY213=1,BR$510=1,$D213&lt;&gt;служ!$AF$3),0,1)</f>
        <v>1</v>
      </c>
      <c r="BS213" s="166">
        <f>IF(AND(ISBLANK(X213),$AY213=1,BS$510=1,$D213&lt;&gt;служ!$AF$3),0,1)</f>
        <v>1</v>
      </c>
      <c r="BT213" s="166">
        <f>IF(AND(ISBLANK(Y213),$AY213=1,BT$510=1,$D213&lt;&gt;служ!$AF$3),0,1)</f>
        <v>1</v>
      </c>
      <c r="BU213" s="166">
        <f>IF(AND(ISBLANK(Z213),$AY213=1,BU$510=1,$D213&lt;&gt;служ!$AF$3),0,1)</f>
        <v>1</v>
      </c>
      <c r="BV213" s="166">
        <f>IF(AND(ISBLANK(AA213),$AY213=1,BV$510=1,$D213&lt;&gt;служ!$AF$3),0,1)</f>
        <v>1</v>
      </c>
      <c r="BW213" s="166">
        <f>IF(AND(ISBLANK(AB213),$AY213=1,BW$510=1,$D213&lt;&gt;служ!$AF$3),0,1)</f>
        <v>1</v>
      </c>
      <c r="BX213" s="166">
        <f>IF(AND(ISBLANK(AC213),$AY213=1,BX$510=1,$D213&lt;&gt;служ!$AF$3),0,1)</f>
        <v>1</v>
      </c>
      <c r="BY213" s="166">
        <f>IF(AND(ISBLANK(AD213),$AY213=1,BY$510=1,$D213&lt;&gt;служ!$AF$3),0,1)</f>
        <v>1</v>
      </c>
      <c r="BZ213" s="166">
        <f>IF(AND(ISBLANK(AE213),$AY213=1,BZ$510=1,$D213&lt;&gt;служ!$AF$3),0,1)</f>
        <v>1</v>
      </c>
      <c r="CA213" s="166">
        <f>IF(AND(ISBLANK(AF213),$AY213=1,CA$510=1,$D213&lt;&gt;служ!$AF$3),0,1)</f>
        <v>1</v>
      </c>
      <c r="CB213" s="166">
        <f>IF(AND(ISBLANK(AG213),$AY213=1,CB$510=1,$D213&lt;&gt;служ!$AF$3),0,1)</f>
        <v>1</v>
      </c>
      <c r="CC213" s="166">
        <f>IF(AND(ISBLANK(AH213),$AY213=1,CC$510=1,$D213&lt;&gt;служ!$AF$3),0,1)</f>
        <v>1</v>
      </c>
      <c r="CD213" s="166">
        <f>IF(AND(ISBLANK(AI213),$AY213=1,CD$510=1,$D213&lt;&gt;служ!$AF$3),0,1)</f>
        <v>1</v>
      </c>
      <c r="CE213" s="166">
        <f>IF(AND(ISBLANK(AJ213),$AY213=1,CE$510=1,$D213&lt;&gt;служ!$AF$3),0,1)</f>
        <v>1</v>
      </c>
      <c r="CF213" s="166">
        <f>IF(AND(ISBLANK(AK213),$AY213=1,CF$510=1,$D213&lt;&gt;служ!$AF$3),0,1)</f>
        <v>1</v>
      </c>
      <c r="CG213" s="166">
        <f>IF(AND(ISBLANK(AL213),$AY213=1,CG$510=1,$D213&lt;&gt;служ!$AF$3),0,1)</f>
        <v>1</v>
      </c>
      <c r="CH213" s="166">
        <f>IF(AND(ISBLANK(AM213),$AY213=1,CH$510=1,$D213&lt;&gt;служ!$AF$3),0,1)</f>
        <v>1</v>
      </c>
      <c r="CI213" s="166">
        <f>IF(AND(ISBLANK(AN213),$AY213=1,CI$510=1,$D213&lt;&gt;служ!$AF$3),0,1)</f>
        <v>1</v>
      </c>
      <c r="CJ213" s="166">
        <f>IF(AND(ISBLANK(AO213),$AY213=1,CJ$510=1,$D213&lt;&gt;служ!$AF$3),0,1)</f>
        <v>1</v>
      </c>
      <c r="CK213" s="166">
        <f>IF(AND(ISBLANK(AP213),$AY213=1,CK$510=1,$D213&lt;&gt;служ!$AF$3),0,1)</f>
        <v>1</v>
      </c>
      <c r="CL213" s="166">
        <f>IF(AND(ISBLANK(AQ213),$AY213=1,CL$510=1,$D213&lt;&gt;служ!$AF$3),0,1)</f>
        <v>1</v>
      </c>
      <c r="CM213" s="166">
        <f>IF(AND(ISBLANK(AR213),$AY213=1,CM$510=1,$D213&lt;&gt;служ!$AF$3),0,1)</f>
        <v>1</v>
      </c>
      <c r="CN213" s="166">
        <f>IF(AND(ISBLANK(AS213),$AY213=1,CN$510=1,$D213&lt;&gt;служ!$AF$3),0,1)</f>
        <v>1</v>
      </c>
      <c r="CO213" s="166">
        <f>IF(AND(ISBLANK(AT213),$AY213=1,CO$510=1,$D213&lt;&gt;служ!$AF$3),0,1)</f>
        <v>1</v>
      </c>
      <c r="CP213" s="2">
        <f t="shared" si="49"/>
        <v>0</v>
      </c>
      <c r="CQ213" s="2">
        <v>1</v>
      </c>
      <c r="CR213" s="161"/>
      <c r="CS213" s="161"/>
      <c r="CT213" s="161"/>
      <c r="CU213" s="167" t="str">
        <f t="shared" si="40"/>
        <v/>
      </c>
      <c r="CV213" s="28">
        <f t="shared" si="41"/>
        <v>1</v>
      </c>
      <c r="CW213" s="28">
        <f t="shared" si="42"/>
        <v>1</v>
      </c>
      <c r="CX213" s="28">
        <f t="shared" si="43"/>
        <v>1</v>
      </c>
      <c r="CY213" s="20">
        <f t="shared" si="44"/>
        <v>1</v>
      </c>
      <c r="CZ213" s="20">
        <f t="shared" si="45"/>
        <v>1</v>
      </c>
    </row>
    <row r="214" spans="2:104" s="20" customFormat="1">
      <c r="B214" s="107">
        <v>205</v>
      </c>
      <c r="C214" s="25">
        <v>6205</v>
      </c>
      <c r="D214" s="108"/>
      <c r="E214" s="168"/>
      <c r="F214" s="169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2"/>
      <c r="AO214" s="162"/>
      <c r="AP214" s="162"/>
      <c r="AQ214" s="162"/>
      <c r="AR214" s="162"/>
      <c r="AS214" s="162"/>
      <c r="AT214" s="162"/>
      <c r="AU214" s="163">
        <f>IF(AND(AY214=0,(COUNTIF(D214:AT214,"*")+COUNTIF(D214:AT214,"&lt;9")+COUNTIF(CR214:CT214,"*")+COUNTIF(CR214:CT214,"&lt;9")-COUNTIF(D214,служ!$AF$3))&gt;0),0,1)</f>
        <v>1</v>
      </c>
      <c r="AV214" s="163">
        <f t="shared" si="46"/>
        <v>1</v>
      </c>
      <c r="AW214" s="163">
        <f t="shared" si="47"/>
        <v>0</v>
      </c>
      <c r="AX214" s="164">
        <f>IF(OR(F214="",F214=служ!$AF$3),0,1)</f>
        <v>0</v>
      </c>
      <c r="AY214" s="164">
        <f>IF(OR(D214="",D214=служ!$AF$3),0,1)</f>
        <v>0</v>
      </c>
      <c r="AZ214" s="165">
        <f t="shared" si="48"/>
        <v>1</v>
      </c>
      <c r="BA214" s="166">
        <f t="shared" si="39"/>
        <v>1</v>
      </c>
      <c r="BB214" s="166">
        <f>IF(AND(ISBLANK(G214),$AY214=1,BB$510=1,$D214&lt;&gt;служ!$AF$3),0,1)</f>
        <v>1</v>
      </c>
      <c r="BC214" s="166">
        <f>IF(AND(ISBLANK(H214),$AY214=1,BC$510=1,$D214&lt;&gt;служ!$AF$3),0,1)</f>
        <v>1</v>
      </c>
      <c r="BD214" s="166">
        <f>IF(AND(ISBLANK(I214),$AY214=1,BD$510=1,$D214&lt;&gt;служ!$AF$3),0,1)</f>
        <v>1</v>
      </c>
      <c r="BE214" s="166">
        <f>IF(AND(ISBLANK(J214),$AY214=1,BE$510=1,$D214&lt;&gt;служ!$AF$3),0,1)</f>
        <v>1</v>
      </c>
      <c r="BF214" s="166">
        <f>IF(AND(ISBLANK(K214),$AY214=1,BF$510=1,$D214&lt;&gt;служ!$AF$3,J214&lt;&gt;"X"),0,1)</f>
        <v>1</v>
      </c>
      <c r="BG214" s="166">
        <f>IF(AND(ISBLANK(L214),$AY214=1,BG$510=1,$D214&lt;&gt;служ!$AF$3),0,1)</f>
        <v>1</v>
      </c>
      <c r="BH214" s="166">
        <f>IF(AND(ISBLANK(M214),$AY214=1,BH$510=1,$D214&lt;&gt;служ!$AF$3,L214&lt;&gt;"X"),0,1)</f>
        <v>1</v>
      </c>
      <c r="BI214" s="166">
        <f>IF(AND(ISBLANK(N214),$AY214=1,BI$510=1,$D214&lt;&gt;служ!$AF$3),0,1)</f>
        <v>1</v>
      </c>
      <c r="BJ214" s="166">
        <f>IF(AND(ISBLANK(O214),$AY214=1,BJ$510=1,$D214&lt;&gt;служ!$AF$3),0,1)</f>
        <v>1</v>
      </c>
      <c r="BK214" s="166">
        <f>IF(AND(ISBLANK(P214),$AY214=1,BK$510=1,$D214&lt;&gt;служ!$AF$3,OR(N214&lt;&gt;"X",O214&lt;&gt;"X")),0,1)</f>
        <v>1</v>
      </c>
      <c r="BL214" s="166">
        <f>IF(AND(ISBLANK(Q214),$AY214=1,BL$510=1,$D214&lt;&gt;служ!$AF$3),0,1)</f>
        <v>1</v>
      </c>
      <c r="BM214" s="166">
        <f>IF(AND(ISBLANK(R214),$AY214=1,BM$510=1,$D214&lt;&gt;служ!$AF$3,Q214&lt;&gt;"X"),0,1)</f>
        <v>1</v>
      </c>
      <c r="BN214" s="166">
        <f>IF(AND(ISBLANK(S214),$AY214=1,BN$510=1,$D214&lt;&gt;служ!$AF$3),0,1)</f>
        <v>1</v>
      </c>
      <c r="BO214" s="166">
        <f>IF(AND(ISBLANK(T214),$AY214=1,BO$510=1,$D214&lt;&gt;служ!$AF$3),0,1)</f>
        <v>1</v>
      </c>
      <c r="BP214" s="166">
        <f>IF(AND(ISBLANK(U214),$AY214=1,BP$510=1,$D214&lt;&gt;служ!$AF$3,T214&lt;&gt;"X"),0,1)</f>
        <v>1</v>
      </c>
      <c r="BQ214" s="166">
        <f>IF(AND(ISBLANK(V214),$AY214=1,BQ$510=1,$D214&lt;&gt;служ!$AF$3),0,1)</f>
        <v>1</v>
      </c>
      <c r="BR214" s="166">
        <f>IF(AND(ISBLANK(W214),$AY214=1,BR$510=1,$D214&lt;&gt;служ!$AF$3),0,1)</f>
        <v>1</v>
      </c>
      <c r="BS214" s="166">
        <f>IF(AND(ISBLANK(X214),$AY214=1,BS$510=1,$D214&lt;&gt;служ!$AF$3),0,1)</f>
        <v>1</v>
      </c>
      <c r="BT214" s="166">
        <f>IF(AND(ISBLANK(Y214),$AY214=1,BT$510=1,$D214&lt;&gt;служ!$AF$3),0,1)</f>
        <v>1</v>
      </c>
      <c r="BU214" s="166">
        <f>IF(AND(ISBLANK(Z214),$AY214=1,BU$510=1,$D214&lt;&gt;служ!$AF$3),0,1)</f>
        <v>1</v>
      </c>
      <c r="BV214" s="166">
        <f>IF(AND(ISBLANK(AA214),$AY214=1,BV$510=1,$D214&lt;&gt;служ!$AF$3),0,1)</f>
        <v>1</v>
      </c>
      <c r="BW214" s="166">
        <f>IF(AND(ISBLANK(AB214),$AY214=1,BW$510=1,$D214&lt;&gt;служ!$AF$3),0,1)</f>
        <v>1</v>
      </c>
      <c r="BX214" s="166">
        <f>IF(AND(ISBLANK(AC214),$AY214=1,BX$510=1,$D214&lt;&gt;служ!$AF$3),0,1)</f>
        <v>1</v>
      </c>
      <c r="BY214" s="166">
        <f>IF(AND(ISBLANK(AD214),$AY214=1,BY$510=1,$D214&lt;&gt;служ!$AF$3),0,1)</f>
        <v>1</v>
      </c>
      <c r="BZ214" s="166">
        <f>IF(AND(ISBLANK(AE214),$AY214=1,BZ$510=1,$D214&lt;&gt;служ!$AF$3),0,1)</f>
        <v>1</v>
      </c>
      <c r="CA214" s="166">
        <f>IF(AND(ISBLANK(AF214),$AY214=1,CA$510=1,$D214&lt;&gt;служ!$AF$3),0,1)</f>
        <v>1</v>
      </c>
      <c r="CB214" s="166">
        <f>IF(AND(ISBLANK(AG214),$AY214=1,CB$510=1,$D214&lt;&gt;служ!$AF$3),0,1)</f>
        <v>1</v>
      </c>
      <c r="CC214" s="166">
        <f>IF(AND(ISBLANK(AH214),$AY214=1,CC$510=1,$D214&lt;&gt;служ!$AF$3),0,1)</f>
        <v>1</v>
      </c>
      <c r="CD214" s="166">
        <f>IF(AND(ISBLANK(AI214),$AY214=1,CD$510=1,$D214&lt;&gt;служ!$AF$3),0,1)</f>
        <v>1</v>
      </c>
      <c r="CE214" s="166">
        <f>IF(AND(ISBLANK(AJ214),$AY214=1,CE$510=1,$D214&lt;&gt;служ!$AF$3),0,1)</f>
        <v>1</v>
      </c>
      <c r="CF214" s="166">
        <f>IF(AND(ISBLANK(AK214),$AY214=1,CF$510=1,$D214&lt;&gt;служ!$AF$3),0,1)</f>
        <v>1</v>
      </c>
      <c r="CG214" s="166">
        <f>IF(AND(ISBLANK(AL214),$AY214=1,CG$510=1,$D214&lt;&gt;служ!$AF$3),0,1)</f>
        <v>1</v>
      </c>
      <c r="CH214" s="166">
        <f>IF(AND(ISBLANK(AM214),$AY214=1,CH$510=1,$D214&lt;&gt;служ!$AF$3),0,1)</f>
        <v>1</v>
      </c>
      <c r="CI214" s="166">
        <f>IF(AND(ISBLANK(AN214),$AY214=1,CI$510=1,$D214&lt;&gt;служ!$AF$3),0,1)</f>
        <v>1</v>
      </c>
      <c r="CJ214" s="166">
        <f>IF(AND(ISBLANK(AO214),$AY214=1,CJ$510=1,$D214&lt;&gt;служ!$AF$3),0,1)</f>
        <v>1</v>
      </c>
      <c r="CK214" s="166">
        <f>IF(AND(ISBLANK(AP214),$AY214=1,CK$510=1,$D214&lt;&gt;служ!$AF$3),0,1)</f>
        <v>1</v>
      </c>
      <c r="CL214" s="166">
        <f>IF(AND(ISBLANK(AQ214),$AY214=1,CL$510=1,$D214&lt;&gt;служ!$AF$3),0,1)</f>
        <v>1</v>
      </c>
      <c r="CM214" s="166">
        <f>IF(AND(ISBLANK(AR214),$AY214=1,CM$510=1,$D214&lt;&gt;служ!$AF$3),0,1)</f>
        <v>1</v>
      </c>
      <c r="CN214" s="166">
        <f>IF(AND(ISBLANK(AS214),$AY214=1,CN$510=1,$D214&lt;&gt;служ!$AF$3),0,1)</f>
        <v>1</v>
      </c>
      <c r="CO214" s="166">
        <f>IF(AND(ISBLANK(AT214),$AY214=1,CO$510=1,$D214&lt;&gt;служ!$AF$3),0,1)</f>
        <v>1</v>
      </c>
      <c r="CP214" s="2">
        <f t="shared" si="49"/>
        <v>0</v>
      </c>
      <c r="CQ214" s="2">
        <v>1</v>
      </c>
      <c r="CR214" s="161"/>
      <c r="CS214" s="161"/>
      <c r="CT214" s="161"/>
      <c r="CU214" s="167" t="str">
        <f t="shared" si="40"/>
        <v/>
      </c>
      <c r="CV214" s="28">
        <f t="shared" si="41"/>
        <v>1</v>
      </c>
      <c r="CW214" s="28">
        <f t="shared" si="42"/>
        <v>1</v>
      </c>
      <c r="CX214" s="28">
        <f t="shared" si="43"/>
        <v>1</v>
      </c>
      <c r="CY214" s="20">
        <f t="shared" si="44"/>
        <v>1</v>
      </c>
      <c r="CZ214" s="20">
        <f t="shared" si="45"/>
        <v>1</v>
      </c>
    </row>
    <row r="215" spans="2:104" s="20" customFormat="1">
      <c r="B215" s="107">
        <v>206</v>
      </c>
      <c r="C215" s="25">
        <v>6206</v>
      </c>
      <c r="D215" s="108"/>
      <c r="E215" s="168"/>
      <c r="F215" s="169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62"/>
      <c r="AQ215" s="162"/>
      <c r="AR215" s="162"/>
      <c r="AS215" s="162"/>
      <c r="AT215" s="162"/>
      <c r="AU215" s="163">
        <f>IF(AND(AY215=0,(COUNTIF(D215:AT215,"*")+COUNTIF(D215:AT215,"&lt;9")+COUNTIF(CR215:CT215,"*")+COUNTIF(CR215:CT215,"&lt;9")-COUNTIF(D215,служ!$AF$3))&gt;0),0,1)</f>
        <v>1</v>
      </c>
      <c r="AV215" s="163">
        <f t="shared" si="46"/>
        <v>1</v>
      </c>
      <c r="AW215" s="163">
        <f t="shared" si="47"/>
        <v>0</v>
      </c>
      <c r="AX215" s="164">
        <f>IF(OR(F215="",F215=служ!$AF$3),0,1)</f>
        <v>0</v>
      </c>
      <c r="AY215" s="164">
        <f>IF(OR(D215="",D215=служ!$AF$3),0,1)</f>
        <v>0</v>
      </c>
      <c r="AZ215" s="165">
        <f t="shared" si="48"/>
        <v>1</v>
      </c>
      <c r="BA215" s="166">
        <f t="shared" si="39"/>
        <v>1</v>
      </c>
      <c r="BB215" s="166">
        <f>IF(AND(ISBLANK(G215),$AY215=1,BB$510=1,$D215&lt;&gt;служ!$AF$3),0,1)</f>
        <v>1</v>
      </c>
      <c r="BC215" s="166">
        <f>IF(AND(ISBLANK(H215),$AY215=1,BC$510=1,$D215&lt;&gt;служ!$AF$3),0,1)</f>
        <v>1</v>
      </c>
      <c r="BD215" s="166">
        <f>IF(AND(ISBLANK(I215),$AY215=1,BD$510=1,$D215&lt;&gt;служ!$AF$3),0,1)</f>
        <v>1</v>
      </c>
      <c r="BE215" s="166">
        <f>IF(AND(ISBLANK(J215),$AY215=1,BE$510=1,$D215&lt;&gt;служ!$AF$3),0,1)</f>
        <v>1</v>
      </c>
      <c r="BF215" s="166">
        <f>IF(AND(ISBLANK(K215),$AY215=1,BF$510=1,$D215&lt;&gt;служ!$AF$3,J215&lt;&gt;"X"),0,1)</f>
        <v>1</v>
      </c>
      <c r="BG215" s="166">
        <f>IF(AND(ISBLANK(L215),$AY215=1,BG$510=1,$D215&lt;&gt;служ!$AF$3),0,1)</f>
        <v>1</v>
      </c>
      <c r="BH215" s="166">
        <f>IF(AND(ISBLANK(M215),$AY215=1,BH$510=1,$D215&lt;&gt;служ!$AF$3,L215&lt;&gt;"X"),0,1)</f>
        <v>1</v>
      </c>
      <c r="BI215" s="166">
        <f>IF(AND(ISBLANK(N215),$AY215=1,BI$510=1,$D215&lt;&gt;служ!$AF$3),0,1)</f>
        <v>1</v>
      </c>
      <c r="BJ215" s="166">
        <f>IF(AND(ISBLANK(O215),$AY215=1,BJ$510=1,$D215&lt;&gt;служ!$AF$3),0,1)</f>
        <v>1</v>
      </c>
      <c r="BK215" s="166">
        <f>IF(AND(ISBLANK(P215),$AY215=1,BK$510=1,$D215&lt;&gt;служ!$AF$3,OR(N215&lt;&gt;"X",O215&lt;&gt;"X")),0,1)</f>
        <v>1</v>
      </c>
      <c r="BL215" s="166">
        <f>IF(AND(ISBLANK(Q215),$AY215=1,BL$510=1,$D215&lt;&gt;служ!$AF$3),0,1)</f>
        <v>1</v>
      </c>
      <c r="BM215" s="166">
        <f>IF(AND(ISBLANK(R215),$AY215=1,BM$510=1,$D215&lt;&gt;служ!$AF$3,Q215&lt;&gt;"X"),0,1)</f>
        <v>1</v>
      </c>
      <c r="BN215" s="166">
        <f>IF(AND(ISBLANK(S215),$AY215=1,BN$510=1,$D215&lt;&gt;служ!$AF$3),0,1)</f>
        <v>1</v>
      </c>
      <c r="BO215" s="166">
        <f>IF(AND(ISBLANK(T215),$AY215=1,BO$510=1,$D215&lt;&gt;служ!$AF$3),0,1)</f>
        <v>1</v>
      </c>
      <c r="BP215" s="166">
        <f>IF(AND(ISBLANK(U215),$AY215=1,BP$510=1,$D215&lt;&gt;служ!$AF$3,T215&lt;&gt;"X"),0,1)</f>
        <v>1</v>
      </c>
      <c r="BQ215" s="166">
        <f>IF(AND(ISBLANK(V215),$AY215=1,BQ$510=1,$D215&lt;&gt;служ!$AF$3),0,1)</f>
        <v>1</v>
      </c>
      <c r="BR215" s="166">
        <f>IF(AND(ISBLANK(W215),$AY215=1,BR$510=1,$D215&lt;&gt;служ!$AF$3),0,1)</f>
        <v>1</v>
      </c>
      <c r="BS215" s="166">
        <f>IF(AND(ISBLANK(X215),$AY215=1,BS$510=1,$D215&lt;&gt;служ!$AF$3),0,1)</f>
        <v>1</v>
      </c>
      <c r="BT215" s="166">
        <f>IF(AND(ISBLANK(Y215),$AY215=1,BT$510=1,$D215&lt;&gt;служ!$AF$3),0,1)</f>
        <v>1</v>
      </c>
      <c r="BU215" s="166">
        <f>IF(AND(ISBLANK(Z215),$AY215=1,BU$510=1,$D215&lt;&gt;служ!$AF$3),0,1)</f>
        <v>1</v>
      </c>
      <c r="BV215" s="166">
        <f>IF(AND(ISBLANK(AA215),$AY215=1,BV$510=1,$D215&lt;&gt;служ!$AF$3),0,1)</f>
        <v>1</v>
      </c>
      <c r="BW215" s="166">
        <f>IF(AND(ISBLANK(AB215),$AY215=1,BW$510=1,$D215&lt;&gt;служ!$AF$3),0,1)</f>
        <v>1</v>
      </c>
      <c r="BX215" s="166">
        <f>IF(AND(ISBLANK(AC215),$AY215=1,BX$510=1,$D215&lt;&gt;служ!$AF$3),0,1)</f>
        <v>1</v>
      </c>
      <c r="BY215" s="166">
        <f>IF(AND(ISBLANK(AD215),$AY215=1,BY$510=1,$D215&lt;&gt;служ!$AF$3),0,1)</f>
        <v>1</v>
      </c>
      <c r="BZ215" s="166">
        <f>IF(AND(ISBLANK(AE215),$AY215=1,BZ$510=1,$D215&lt;&gt;служ!$AF$3),0,1)</f>
        <v>1</v>
      </c>
      <c r="CA215" s="166">
        <f>IF(AND(ISBLANK(AF215),$AY215=1,CA$510=1,$D215&lt;&gt;служ!$AF$3),0,1)</f>
        <v>1</v>
      </c>
      <c r="CB215" s="166">
        <f>IF(AND(ISBLANK(AG215),$AY215=1,CB$510=1,$D215&lt;&gt;служ!$AF$3),0,1)</f>
        <v>1</v>
      </c>
      <c r="CC215" s="166">
        <f>IF(AND(ISBLANK(AH215),$AY215=1,CC$510=1,$D215&lt;&gt;служ!$AF$3),0,1)</f>
        <v>1</v>
      </c>
      <c r="CD215" s="166">
        <f>IF(AND(ISBLANK(AI215),$AY215=1,CD$510=1,$D215&lt;&gt;служ!$AF$3),0,1)</f>
        <v>1</v>
      </c>
      <c r="CE215" s="166">
        <f>IF(AND(ISBLANK(AJ215),$AY215=1,CE$510=1,$D215&lt;&gt;служ!$AF$3),0,1)</f>
        <v>1</v>
      </c>
      <c r="CF215" s="166">
        <f>IF(AND(ISBLANK(AK215),$AY215=1,CF$510=1,$D215&lt;&gt;служ!$AF$3),0,1)</f>
        <v>1</v>
      </c>
      <c r="CG215" s="166">
        <f>IF(AND(ISBLANK(AL215),$AY215=1,CG$510=1,$D215&lt;&gt;служ!$AF$3),0,1)</f>
        <v>1</v>
      </c>
      <c r="CH215" s="166">
        <f>IF(AND(ISBLANK(AM215),$AY215=1,CH$510=1,$D215&lt;&gt;служ!$AF$3),0,1)</f>
        <v>1</v>
      </c>
      <c r="CI215" s="166">
        <f>IF(AND(ISBLANK(AN215),$AY215=1,CI$510=1,$D215&lt;&gt;служ!$AF$3),0,1)</f>
        <v>1</v>
      </c>
      <c r="CJ215" s="166">
        <f>IF(AND(ISBLANK(AO215),$AY215=1,CJ$510=1,$D215&lt;&gt;служ!$AF$3),0,1)</f>
        <v>1</v>
      </c>
      <c r="CK215" s="166">
        <f>IF(AND(ISBLANK(AP215),$AY215=1,CK$510=1,$D215&lt;&gt;служ!$AF$3),0,1)</f>
        <v>1</v>
      </c>
      <c r="CL215" s="166">
        <f>IF(AND(ISBLANK(AQ215),$AY215=1,CL$510=1,$D215&lt;&gt;служ!$AF$3),0,1)</f>
        <v>1</v>
      </c>
      <c r="CM215" s="166">
        <f>IF(AND(ISBLANK(AR215),$AY215=1,CM$510=1,$D215&lt;&gt;служ!$AF$3),0,1)</f>
        <v>1</v>
      </c>
      <c r="CN215" s="166">
        <f>IF(AND(ISBLANK(AS215),$AY215=1,CN$510=1,$D215&lt;&gt;служ!$AF$3),0,1)</f>
        <v>1</v>
      </c>
      <c r="CO215" s="166">
        <f>IF(AND(ISBLANK(AT215),$AY215=1,CO$510=1,$D215&lt;&gt;служ!$AF$3),0,1)</f>
        <v>1</v>
      </c>
      <c r="CP215" s="2">
        <f t="shared" si="49"/>
        <v>0</v>
      </c>
      <c r="CQ215" s="2">
        <v>1</v>
      </c>
      <c r="CR215" s="161"/>
      <c r="CS215" s="161"/>
      <c r="CT215" s="161"/>
      <c r="CU215" s="167" t="str">
        <f t="shared" si="40"/>
        <v/>
      </c>
      <c r="CV215" s="28">
        <f t="shared" si="41"/>
        <v>1</v>
      </c>
      <c r="CW215" s="28">
        <f t="shared" si="42"/>
        <v>1</v>
      </c>
      <c r="CX215" s="28">
        <f t="shared" si="43"/>
        <v>1</v>
      </c>
      <c r="CY215" s="20">
        <f t="shared" si="44"/>
        <v>1</v>
      </c>
      <c r="CZ215" s="20">
        <f t="shared" si="45"/>
        <v>1</v>
      </c>
    </row>
    <row r="216" spans="2:104" s="20" customFormat="1">
      <c r="B216" s="107">
        <v>207</v>
      </c>
      <c r="C216" s="25">
        <v>6207</v>
      </c>
      <c r="D216" s="108"/>
      <c r="E216" s="168"/>
      <c r="F216" s="169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2"/>
      <c r="AO216" s="162"/>
      <c r="AP216" s="162"/>
      <c r="AQ216" s="162"/>
      <c r="AR216" s="162"/>
      <c r="AS216" s="162"/>
      <c r="AT216" s="162"/>
      <c r="AU216" s="163">
        <f>IF(AND(AY216=0,(COUNTIF(D216:AT216,"*")+COUNTIF(D216:AT216,"&lt;9")+COUNTIF(CR216:CT216,"*")+COUNTIF(CR216:CT216,"&lt;9")-COUNTIF(D216,служ!$AF$3))&gt;0),0,1)</f>
        <v>1</v>
      </c>
      <c r="AV216" s="163">
        <f t="shared" si="46"/>
        <v>1</v>
      </c>
      <c r="AW216" s="163">
        <f t="shared" si="47"/>
        <v>0</v>
      </c>
      <c r="AX216" s="164">
        <f>IF(OR(F216="",F216=служ!$AF$3),0,1)</f>
        <v>0</v>
      </c>
      <c r="AY216" s="164">
        <f>IF(OR(D216="",D216=служ!$AF$3),0,1)</f>
        <v>0</v>
      </c>
      <c r="AZ216" s="165">
        <f t="shared" si="48"/>
        <v>1</v>
      </c>
      <c r="BA216" s="166">
        <f t="shared" si="39"/>
        <v>1</v>
      </c>
      <c r="BB216" s="166">
        <f>IF(AND(ISBLANK(G216),$AY216=1,BB$510=1,$D216&lt;&gt;служ!$AF$3),0,1)</f>
        <v>1</v>
      </c>
      <c r="BC216" s="166">
        <f>IF(AND(ISBLANK(H216),$AY216=1,BC$510=1,$D216&lt;&gt;служ!$AF$3),0,1)</f>
        <v>1</v>
      </c>
      <c r="BD216" s="166">
        <f>IF(AND(ISBLANK(I216),$AY216=1,BD$510=1,$D216&lt;&gt;служ!$AF$3),0,1)</f>
        <v>1</v>
      </c>
      <c r="BE216" s="166">
        <f>IF(AND(ISBLANK(J216),$AY216=1,BE$510=1,$D216&lt;&gt;служ!$AF$3),0,1)</f>
        <v>1</v>
      </c>
      <c r="BF216" s="166">
        <f>IF(AND(ISBLANK(K216),$AY216=1,BF$510=1,$D216&lt;&gt;служ!$AF$3,J216&lt;&gt;"X"),0,1)</f>
        <v>1</v>
      </c>
      <c r="BG216" s="166">
        <f>IF(AND(ISBLANK(L216),$AY216=1,BG$510=1,$D216&lt;&gt;служ!$AF$3),0,1)</f>
        <v>1</v>
      </c>
      <c r="BH216" s="166">
        <f>IF(AND(ISBLANK(M216),$AY216=1,BH$510=1,$D216&lt;&gt;служ!$AF$3,L216&lt;&gt;"X"),0,1)</f>
        <v>1</v>
      </c>
      <c r="BI216" s="166">
        <f>IF(AND(ISBLANK(N216),$AY216=1,BI$510=1,$D216&lt;&gt;служ!$AF$3),0,1)</f>
        <v>1</v>
      </c>
      <c r="BJ216" s="166">
        <f>IF(AND(ISBLANK(O216),$AY216=1,BJ$510=1,$D216&lt;&gt;служ!$AF$3),0,1)</f>
        <v>1</v>
      </c>
      <c r="BK216" s="166">
        <f>IF(AND(ISBLANK(P216),$AY216=1,BK$510=1,$D216&lt;&gt;служ!$AF$3,OR(N216&lt;&gt;"X",O216&lt;&gt;"X")),0,1)</f>
        <v>1</v>
      </c>
      <c r="BL216" s="166">
        <f>IF(AND(ISBLANK(Q216),$AY216=1,BL$510=1,$D216&lt;&gt;служ!$AF$3),0,1)</f>
        <v>1</v>
      </c>
      <c r="BM216" s="166">
        <f>IF(AND(ISBLANK(R216),$AY216=1,BM$510=1,$D216&lt;&gt;служ!$AF$3,Q216&lt;&gt;"X"),0,1)</f>
        <v>1</v>
      </c>
      <c r="BN216" s="166">
        <f>IF(AND(ISBLANK(S216),$AY216=1,BN$510=1,$D216&lt;&gt;служ!$AF$3),0,1)</f>
        <v>1</v>
      </c>
      <c r="BO216" s="166">
        <f>IF(AND(ISBLANK(T216),$AY216=1,BO$510=1,$D216&lt;&gt;служ!$AF$3),0,1)</f>
        <v>1</v>
      </c>
      <c r="BP216" s="166">
        <f>IF(AND(ISBLANK(U216),$AY216=1,BP$510=1,$D216&lt;&gt;служ!$AF$3,T216&lt;&gt;"X"),0,1)</f>
        <v>1</v>
      </c>
      <c r="BQ216" s="166">
        <f>IF(AND(ISBLANK(V216),$AY216=1,BQ$510=1,$D216&lt;&gt;служ!$AF$3),0,1)</f>
        <v>1</v>
      </c>
      <c r="BR216" s="166">
        <f>IF(AND(ISBLANK(W216),$AY216=1,BR$510=1,$D216&lt;&gt;служ!$AF$3),0,1)</f>
        <v>1</v>
      </c>
      <c r="BS216" s="166">
        <f>IF(AND(ISBLANK(X216),$AY216=1,BS$510=1,$D216&lt;&gt;служ!$AF$3),0,1)</f>
        <v>1</v>
      </c>
      <c r="BT216" s="166">
        <f>IF(AND(ISBLANK(Y216),$AY216=1,BT$510=1,$D216&lt;&gt;служ!$AF$3),0,1)</f>
        <v>1</v>
      </c>
      <c r="BU216" s="166">
        <f>IF(AND(ISBLANK(Z216),$AY216=1,BU$510=1,$D216&lt;&gt;служ!$AF$3),0,1)</f>
        <v>1</v>
      </c>
      <c r="BV216" s="166">
        <f>IF(AND(ISBLANK(AA216),$AY216=1,BV$510=1,$D216&lt;&gt;служ!$AF$3),0,1)</f>
        <v>1</v>
      </c>
      <c r="BW216" s="166">
        <f>IF(AND(ISBLANK(AB216),$AY216=1,BW$510=1,$D216&lt;&gt;служ!$AF$3),0,1)</f>
        <v>1</v>
      </c>
      <c r="BX216" s="166">
        <f>IF(AND(ISBLANK(AC216),$AY216=1,BX$510=1,$D216&lt;&gt;служ!$AF$3),0,1)</f>
        <v>1</v>
      </c>
      <c r="BY216" s="166">
        <f>IF(AND(ISBLANK(AD216),$AY216=1,BY$510=1,$D216&lt;&gt;служ!$AF$3),0,1)</f>
        <v>1</v>
      </c>
      <c r="BZ216" s="166">
        <f>IF(AND(ISBLANK(AE216),$AY216=1,BZ$510=1,$D216&lt;&gt;служ!$AF$3),0,1)</f>
        <v>1</v>
      </c>
      <c r="CA216" s="166">
        <f>IF(AND(ISBLANK(AF216),$AY216=1,CA$510=1,$D216&lt;&gt;служ!$AF$3),0,1)</f>
        <v>1</v>
      </c>
      <c r="CB216" s="166">
        <f>IF(AND(ISBLANK(AG216),$AY216=1,CB$510=1,$D216&lt;&gt;служ!$AF$3),0,1)</f>
        <v>1</v>
      </c>
      <c r="CC216" s="166">
        <f>IF(AND(ISBLANK(AH216),$AY216=1,CC$510=1,$D216&lt;&gt;служ!$AF$3),0,1)</f>
        <v>1</v>
      </c>
      <c r="CD216" s="166">
        <f>IF(AND(ISBLANK(AI216),$AY216=1,CD$510=1,$D216&lt;&gt;служ!$AF$3),0,1)</f>
        <v>1</v>
      </c>
      <c r="CE216" s="166">
        <f>IF(AND(ISBLANK(AJ216),$AY216=1,CE$510=1,$D216&lt;&gt;служ!$AF$3),0,1)</f>
        <v>1</v>
      </c>
      <c r="CF216" s="166">
        <f>IF(AND(ISBLANK(AK216),$AY216=1,CF$510=1,$D216&lt;&gt;служ!$AF$3),0,1)</f>
        <v>1</v>
      </c>
      <c r="CG216" s="166">
        <f>IF(AND(ISBLANK(AL216),$AY216=1,CG$510=1,$D216&lt;&gt;служ!$AF$3),0,1)</f>
        <v>1</v>
      </c>
      <c r="CH216" s="166">
        <f>IF(AND(ISBLANK(AM216),$AY216=1,CH$510=1,$D216&lt;&gt;служ!$AF$3),0,1)</f>
        <v>1</v>
      </c>
      <c r="CI216" s="166">
        <f>IF(AND(ISBLANK(AN216),$AY216=1,CI$510=1,$D216&lt;&gt;служ!$AF$3),0,1)</f>
        <v>1</v>
      </c>
      <c r="CJ216" s="166">
        <f>IF(AND(ISBLANK(AO216),$AY216=1,CJ$510=1,$D216&lt;&gt;служ!$AF$3),0,1)</f>
        <v>1</v>
      </c>
      <c r="CK216" s="166">
        <f>IF(AND(ISBLANK(AP216),$AY216=1,CK$510=1,$D216&lt;&gt;служ!$AF$3),0,1)</f>
        <v>1</v>
      </c>
      <c r="CL216" s="166">
        <f>IF(AND(ISBLANK(AQ216),$AY216=1,CL$510=1,$D216&lt;&gt;служ!$AF$3),0,1)</f>
        <v>1</v>
      </c>
      <c r="CM216" s="166">
        <f>IF(AND(ISBLANK(AR216),$AY216=1,CM$510=1,$D216&lt;&gt;служ!$AF$3),0,1)</f>
        <v>1</v>
      </c>
      <c r="CN216" s="166">
        <f>IF(AND(ISBLANK(AS216),$AY216=1,CN$510=1,$D216&lt;&gt;служ!$AF$3),0,1)</f>
        <v>1</v>
      </c>
      <c r="CO216" s="166">
        <f>IF(AND(ISBLANK(AT216),$AY216=1,CO$510=1,$D216&lt;&gt;служ!$AF$3),0,1)</f>
        <v>1</v>
      </c>
      <c r="CP216" s="2">
        <f t="shared" si="49"/>
        <v>0</v>
      </c>
      <c r="CQ216" s="2">
        <v>1</v>
      </c>
      <c r="CR216" s="161"/>
      <c r="CS216" s="161"/>
      <c r="CT216" s="161"/>
      <c r="CU216" s="167" t="str">
        <f t="shared" si="40"/>
        <v/>
      </c>
      <c r="CV216" s="28">
        <f t="shared" si="41"/>
        <v>1</v>
      </c>
      <c r="CW216" s="28">
        <f t="shared" si="42"/>
        <v>1</v>
      </c>
      <c r="CX216" s="28">
        <f t="shared" si="43"/>
        <v>1</v>
      </c>
      <c r="CY216" s="20">
        <f t="shared" si="44"/>
        <v>1</v>
      </c>
      <c r="CZ216" s="20">
        <f t="shared" si="45"/>
        <v>1</v>
      </c>
    </row>
    <row r="217" spans="2:104" s="20" customFormat="1">
      <c r="B217" s="107">
        <v>208</v>
      </c>
      <c r="C217" s="25">
        <v>6208</v>
      </c>
      <c r="D217" s="108"/>
      <c r="E217" s="168"/>
      <c r="F217" s="169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162"/>
      <c r="AR217" s="162"/>
      <c r="AS217" s="162"/>
      <c r="AT217" s="162"/>
      <c r="AU217" s="163">
        <f>IF(AND(AY217=0,(COUNTIF(D217:AT217,"*")+COUNTIF(D217:AT217,"&lt;9")+COUNTIF(CR217:CT217,"*")+COUNTIF(CR217:CT217,"&lt;9")-COUNTIF(D217,служ!$AF$3))&gt;0),0,1)</f>
        <v>1</v>
      </c>
      <c r="AV217" s="163">
        <f t="shared" si="46"/>
        <v>1</v>
      </c>
      <c r="AW217" s="163">
        <f t="shared" si="47"/>
        <v>0</v>
      </c>
      <c r="AX217" s="164">
        <f>IF(OR(F217="",F217=служ!$AF$3),0,1)</f>
        <v>0</v>
      </c>
      <c r="AY217" s="164">
        <f>IF(OR(D217="",D217=служ!$AF$3),0,1)</f>
        <v>0</v>
      </c>
      <c r="AZ217" s="165">
        <f t="shared" si="48"/>
        <v>1</v>
      </c>
      <c r="BA217" s="166">
        <f t="shared" si="39"/>
        <v>1</v>
      </c>
      <c r="BB217" s="166">
        <f>IF(AND(ISBLANK(G217),$AY217=1,BB$510=1,$D217&lt;&gt;служ!$AF$3),0,1)</f>
        <v>1</v>
      </c>
      <c r="BC217" s="166">
        <f>IF(AND(ISBLANK(H217),$AY217=1,BC$510=1,$D217&lt;&gt;служ!$AF$3),0,1)</f>
        <v>1</v>
      </c>
      <c r="BD217" s="166">
        <f>IF(AND(ISBLANK(I217),$AY217=1,BD$510=1,$D217&lt;&gt;служ!$AF$3),0,1)</f>
        <v>1</v>
      </c>
      <c r="BE217" s="166">
        <f>IF(AND(ISBLANK(J217),$AY217=1,BE$510=1,$D217&lt;&gt;служ!$AF$3),0,1)</f>
        <v>1</v>
      </c>
      <c r="BF217" s="166">
        <f>IF(AND(ISBLANK(K217),$AY217=1,BF$510=1,$D217&lt;&gt;служ!$AF$3,J217&lt;&gt;"X"),0,1)</f>
        <v>1</v>
      </c>
      <c r="BG217" s="166">
        <f>IF(AND(ISBLANK(L217),$AY217=1,BG$510=1,$D217&lt;&gt;служ!$AF$3),0,1)</f>
        <v>1</v>
      </c>
      <c r="BH217" s="166">
        <f>IF(AND(ISBLANK(M217),$AY217=1,BH$510=1,$D217&lt;&gt;служ!$AF$3,L217&lt;&gt;"X"),0,1)</f>
        <v>1</v>
      </c>
      <c r="BI217" s="166">
        <f>IF(AND(ISBLANK(N217),$AY217=1,BI$510=1,$D217&lt;&gt;служ!$AF$3),0,1)</f>
        <v>1</v>
      </c>
      <c r="BJ217" s="166">
        <f>IF(AND(ISBLANK(O217),$AY217=1,BJ$510=1,$D217&lt;&gt;служ!$AF$3),0,1)</f>
        <v>1</v>
      </c>
      <c r="BK217" s="166">
        <f>IF(AND(ISBLANK(P217),$AY217=1,BK$510=1,$D217&lt;&gt;служ!$AF$3,OR(N217&lt;&gt;"X",O217&lt;&gt;"X")),0,1)</f>
        <v>1</v>
      </c>
      <c r="BL217" s="166">
        <f>IF(AND(ISBLANK(Q217),$AY217=1,BL$510=1,$D217&lt;&gt;служ!$AF$3),0,1)</f>
        <v>1</v>
      </c>
      <c r="BM217" s="166">
        <f>IF(AND(ISBLANK(R217),$AY217=1,BM$510=1,$D217&lt;&gt;служ!$AF$3,Q217&lt;&gt;"X"),0,1)</f>
        <v>1</v>
      </c>
      <c r="BN217" s="166">
        <f>IF(AND(ISBLANK(S217),$AY217=1,BN$510=1,$D217&lt;&gt;служ!$AF$3),0,1)</f>
        <v>1</v>
      </c>
      <c r="BO217" s="166">
        <f>IF(AND(ISBLANK(T217),$AY217=1,BO$510=1,$D217&lt;&gt;служ!$AF$3),0,1)</f>
        <v>1</v>
      </c>
      <c r="BP217" s="166">
        <f>IF(AND(ISBLANK(U217),$AY217=1,BP$510=1,$D217&lt;&gt;служ!$AF$3,T217&lt;&gt;"X"),0,1)</f>
        <v>1</v>
      </c>
      <c r="BQ217" s="166">
        <f>IF(AND(ISBLANK(V217),$AY217=1,BQ$510=1,$D217&lt;&gt;служ!$AF$3),0,1)</f>
        <v>1</v>
      </c>
      <c r="BR217" s="166">
        <f>IF(AND(ISBLANK(W217),$AY217=1,BR$510=1,$D217&lt;&gt;служ!$AF$3),0,1)</f>
        <v>1</v>
      </c>
      <c r="BS217" s="166">
        <f>IF(AND(ISBLANK(X217),$AY217=1,BS$510=1,$D217&lt;&gt;служ!$AF$3),0,1)</f>
        <v>1</v>
      </c>
      <c r="BT217" s="166">
        <f>IF(AND(ISBLANK(Y217),$AY217=1,BT$510=1,$D217&lt;&gt;служ!$AF$3),0,1)</f>
        <v>1</v>
      </c>
      <c r="BU217" s="166">
        <f>IF(AND(ISBLANK(Z217),$AY217=1,BU$510=1,$D217&lt;&gt;служ!$AF$3),0,1)</f>
        <v>1</v>
      </c>
      <c r="BV217" s="166">
        <f>IF(AND(ISBLANK(AA217),$AY217=1,BV$510=1,$D217&lt;&gt;служ!$AF$3),0,1)</f>
        <v>1</v>
      </c>
      <c r="BW217" s="166">
        <f>IF(AND(ISBLANK(AB217),$AY217=1,BW$510=1,$D217&lt;&gt;служ!$AF$3),0,1)</f>
        <v>1</v>
      </c>
      <c r="BX217" s="166">
        <f>IF(AND(ISBLANK(AC217),$AY217=1,BX$510=1,$D217&lt;&gt;служ!$AF$3),0,1)</f>
        <v>1</v>
      </c>
      <c r="BY217" s="166">
        <f>IF(AND(ISBLANK(AD217),$AY217=1,BY$510=1,$D217&lt;&gt;служ!$AF$3),0,1)</f>
        <v>1</v>
      </c>
      <c r="BZ217" s="166">
        <f>IF(AND(ISBLANK(AE217),$AY217=1,BZ$510=1,$D217&lt;&gt;служ!$AF$3),0,1)</f>
        <v>1</v>
      </c>
      <c r="CA217" s="166">
        <f>IF(AND(ISBLANK(AF217),$AY217=1,CA$510=1,$D217&lt;&gt;служ!$AF$3),0,1)</f>
        <v>1</v>
      </c>
      <c r="CB217" s="166">
        <f>IF(AND(ISBLANK(AG217),$AY217=1,CB$510=1,$D217&lt;&gt;служ!$AF$3),0,1)</f>
        <v>1</v>
      </c>
      <c r="CC217" s="166">
        <f>IF(AND(ISBLANK(AH217),$AY217=1,CC$510=1,$D217&lt;&gt;служ!$AF$3),0,1)</f>
        <v>1</v>
      </c>
      <c r="CD217" s="166">
        <f>IF(AND(ISBLANK(AI217),$AY217=1,CD$510=1,$D217&lt;&gt;служ!$AF$3),0,1)</f>
        <v>1</v>
      </c>
      <c r="CE217" s="166">
        <f>IF(AND(ISBLANK(AJ217),$AY217=1,CE$510=1,$D217&lt;&gt;служ!$AF$3),0,1)</f>
        <v>1</v>
      </c>
      <c r="CF217" s="166">
        <f>IF(AND(ISBLANK(AK217),$AY217=1,CF$510=1,$D217&lt;&gt;служ!$AF$3),0,1)</f>
        <v>1</v>
      </c>
      <c r="CG217" s="166">
        <f>IF(AND(ISBLANK(AL217),$AY217=1,CG$510=1,$D217&lt;&gt;служ!$AF$3),0,1)</f>
        <v>1</v>
      </c>
      <c r="CH217" s="166">
        <f>IF(AND(ISBLANK(AM217),$AY217=1,CH$510=1,$D217&lt;&gt;служ!$AF$3),0,1)</f>
        <v>1</v>
      </c>
      <c r="CI217" s="166">
        <f>IF(AND(ISBLANK(AN217),$AY217=1,CI$510=1,$D217&lt;&gt;служ!$AF$3),0,1)</f>
        <v>1</v>
      </c>
      <c r="CJ217" s="166">
        <f>IF(AND(ISBLANK(AO217),$AY217=1,CJ$510=1,$D217&lt;&gt;служ!$AF$3),0,1)</f>
        <v>1</v>
      </c>
      <c r="CK217" s="166">
        <f>IF(AND(ISBLANK(AP217),$AY217=1,CK$510=1,$D217&lt;&gt;служ!$AF$3),0,1)</f>
        <v>1</v>
      </c>
      <c r="CL217" s="166">
        <f>IF(AND(ISBLANK(AQ217),$AY217=1,CL$510=1,$D217&lt;&gt;служ!$AF$3),0,1)</f>
        <v>1</v>
      </c>
      <c r="CM217" s="166">
        <f>IF(AND(ISBLANK(AR217),$AY217=1,CM$510=1,$D217&lt;&gt;служ!$AF$3),0,1)</f>
        <v>1</v>
      </c>
      <c r="CN217" s="166">
        <f>IF(AND(ISBLANK(AS217),$AY217=1,CN$510=1,$D217&lt;&gt;служ!$AF$3),0,1)</f>
        <v>1</v>
      </c>
      <c r="CO217" s="166">
        <f>IF(AND(ISBLANK(AT217),$AY217=1,CO$510=1,$D217&lt;&gt;служ!$AF$3),0,1)</f>
        <v>1</v>
      </c>
      <c r="CP217" s="2">
        <f t="shared" si="49"/>
        <v>0</v>
      </c>
      <c r="CQ217" s="2">
        <v>1</v>
      </c>
      <c r="CR217" s="161"/>
      <c r="CS217" s="161"/>
      <c r="CT217" s="161"/>
      <c r="CU217" s="167" t="str">
        <f t="shared" si="40"/>
        <v/>
      </c>
      <c r="CV217" s="28">
        <f t="shared" si="41"/>
        <v>1</v>
      </c>
      <c r="CW217" s="28">
        <f t="shared" si="42"/>
        <v>1</v>
      </c>
      <c r="CX217" s="28">
        <f t="shared" si="43"/>
        <v>1</v>
      </c>
      <c r="CY217" s="20">
        <f t="shared" si="44"/>
        <v>1</v>
      </c>
      <c r="CZ217" s="20">
        <f t="shared" si="45"/>
        <v>1</v>
      </c>
    </row>
    <row r="218" spans="2:104" s="20" customFormat="1">
      <c r="B218" s="107">
        <v>209</v>
      </c>
      <c r="C218" s="25">
        <v>6209</v>
      </c>
      <c r="D218" s="108"/>
      <c r="E218" s="168"/>
      <c r="F218" s="169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2"/>
      <c r="AO218" s="162"/>
      <c r="AP218" s="162"/>
      <c r="AQ218" s="162"/>
      <c r="AR218" s="162"/>
      <c r="AS218" s="162"/>
      <c r="AT218" s="162"/>
      <c r="AU218" s="163">
        <f>IF(AND(AY218=0,(COUNTIF(D218:AT218,"*")+COUNTIF(D218:AT218,"&lt;9")+COUNTIF(CR218:CT218,"*")+COUNTIF(CR218:CT218,"&lt;9")-COUNTIF(D218,служ!$AF$3))&gt;0),0,1)</f>
        <v>1</v>
      </c>
      <c r="AV218" s="163">
        <f t="shared" si="46"/>
        <v>1</v>
      </c>
      <c r="AW218" s="163">
        <f t="shared" si="47"/>
        <v>0</v>
      </c>
      <c r="AX218" s="164">
        <f>IF(OR(F218="",F218=служ!$AF$3),0,1)</f>
        <v>0</v>
      </c>
      <c r="AY218" s="164">
        <f>IF(OR(D218="",D218=служ!$AF$3),0,1)</f>
        <v>0</v>
      </c>
      <c r="AZ218" s="165">
        <f t="shared" si="48"/>
        <v>1</v>
      </c>
      <c r="BA218" s="166">
        <f t="shared" si="39"/>
        <v>1</v>
      </c>
      <c r="BB218" s="166">
        <f>IF(AND(ISBLANK(G218),$AY218=1,BB$510=1,$D218&lt;&gt;служ!$AF$3),0,1)</f>
        <v>1</v>
      </c>
      <c r="BC218" s="166">
        <f>IF(AND(ISBLANK(H218),$AY218=1,BC$510=1,$D218&lt;&gt;служ!$AF$3),0,1)</f>
        <v>1</v>
      </c>
      <c r="BD218" s="166">
        <f>IF(AND(ISBLANK(I218),$AY218=1,BD$510=1,$D218&lt;&gt;служ!$AF$3),0,1)</f>
        <v>1</v>
      </c>
      <c r="BE218" s="166">
        <f>IF(AND(ISBLANK(J218),$AY218=1,BE$510=1,$D218&lt;&gt;служ!$AF$3),0,1)</f>
        <v>1</v>
      </c>
      <c r="BF218" s="166">
        <f>IF(AND(ISBLANK(K218),$AY218=1,BF$510=1,$D218&lt;&gt;служ!$AF$3,J218&lt;&gt;"X"),0,1)</f>
        <v>1</v>
      </c>
      <c r="BG218" s="166">
        <f>IF(AND(ISBLANK(L218),$AY218=1,BG$510=1,$D218&lt;&gt;служ!$AF$3),0,1)</f>
        <v>1</v>
      </c>
      <c r="BH218" s="166">
        <f>IF(AND(ISBLANK(M218),$AY218=1,BH$510=1,$D218&lt;&gt;служ!$AF$3,L218&lt;&gt;"X"),0,1)</f>
        <v>1</v>
      </c>
      <c r="BI218" s="166">
        <f>IF(AND(ISBLANK(N218),$AY218=1,BI$510=1,$D218&lt;&gt;служ!$AF$3),0,1)</f>
        <v>1</v>
      </c>
      <c r="BJ218" s="166">
        <f>IF(AND(ISBLANK(O218),$AY218=1,BJ$510=1,$D218&lt;&gt;служ!$AF$3),0,1)</f>
        <v>1</v>
      </c>
      <c r="BK218" s="166">
        <f>IF(AND(ISBLANK(P218),$AY218=1,BK$510=1,$D218&lt;&gt;служ!$AF$3,OR(N218&lt;&gt;"X",O218&lt;&gt;"X")),0,1)</f>
        <v>1</v>
      </c>
      <c r="BL218" s="166">
        <f>IF(AND(ISBLANK(Q218),$AY218=1,BL$510=1,$D218&lt;&gt;служ!$AF$3),0,1)</f>
        <v>1</v>
      </c>
      <c r="BM218" s="166">
        <f>IF(AND(ISBLANK(R218),$AY218=1,BM$510=1,$D218&lt;&gt;служ!$AF$3,Q218&lt;&gt;"X"),0,1)</f>
        <v>1</v>
      </c>
      <c r="BN218" s="166">
        <f>IF(AND(ISBLANK(S218),$AY218=1,BN$510=1,$D218&lt;&gt;служ!$AF$3),0,1)</f>
        <v>1</v>
      </c>
      <c r="BO218" s="166">
        <f>IF(AND(ISBLANK(T218),$AY218=1,BO$510=1,$D218&lt;&gt;служ!$AF$3),0,1)</f>
        <v>1</v>
      </c>
      <c r="BP218" s="166">
        <f>IF(AND(ISBLANK(U218),$AY218=1,BP$510=1,$D218&lt;&gt;служ!$AF$3,T218&lt;&gt;"X"),0,1)</f>
        <v>1</v>
      </c>
      <c r="BQ218" s="166">
        <f>IF(AND(ISBLANK(V218),$AY218=1,BQ$510=1,$D218&lt;&gt;служ!$AF$3),0,1)</f>
        <v>1</v>
      </c>
      <c r="BR218" s="166">
        <f>IF(AND(ISBLANK(W218),$AY218=1,BR$510=1,$D218&lt;&gt;служ!$AF$3),0,1)</f>
        <v>1</v>
      </c>
      <c r="BS218" s="166">
        <f>IF(AND(ISBLANK(X218),$AY218=1,BS$510=1,$D218&lt;&gt;служ!$AF$3),0,1)</f>
        <v>1</v>
      </c>
      <c r="BT218" s="166">
        <f>IF(AND(ISBLANK(Y218),$AY218=1,BT$510=1,$D218&lt;&gt;служ!$AF$3),0,1)</f>
        <v>1</v>
      </c>
      <c r="BU218" s="166">
        <f>IF(AND(ISBLANK(Z218),$AY218=1,BU$510=1,$D218&lt;&gt;служ!$AF$3),0,1)</f>
        <v>1</v>
      </c>
      <c r="BV218" s="166">
        <f>IF(AND(ISBLANK(AA218),$AY218=1,BV$510=1,$D218&lt;&gt;служ!$AF$3),0,1)</f>
        <v>1</v>
      </c>
      <c r="BW218" s="166">
        <f>IF(AND(ISBLANK(AB218),$AY218=1,BW$510=1,$D218&lt;&gt;служ!$AF$3),0,1)</f>
        <v>1</v>
      </c>
      <c r="BX218" s="166">
        <f>IF(AND(ISBLANK(AC218),$AY218=1,BX$510=1,$D218&lt;&gt;служ!$AF$3),0,1)</f>
        <v>1</v>
      </c>
      <c r="BY218" s="166">
        <f>IF(AND(ISBLANK(AD218),$AY218=1,BY$510=1,$D218&lt;&gt;служ!$AF$3),0,1)</f>
        <v>1</v>
      </c>
      <c r="BZ218" s="166">
        <f>IF(AND(ISBLANK(AE218),$AY218=1,BZ$510=1,$D218&lt;&gt;служ!$AF$3),0,1)</f>
        <v>1</v>
      </c>
      <c r="CA218" s="166">
        <f>IF(AND(ISBLANK(AF218),$AY218=1,CA$510=1,$D218&lt;&gt;служ!$AF$3),0,1)</f>
        <v>1</v>
      </c>
      <c r="CB218" s="166">
        <f>IF(AND(ISBLANK(AG218),$AY218=1,CB$510=1,$D218&lt;&gt;служ!$AF$3),0,1)</f>
        <v>1</v>
      </c>
      <c r="CC218" s="166">
        <f>IF(AND(ISBLANK(AH218),$AY218=1,CC$510=1,$D218&lt;&gt;служ!$AF$3),0,1)</f>
        <v>1</v>
      </c>
      <c r="CD218" s="166">
        <f>IF(AND(ISBLANK(AI218),$AY218=1,CD$510=1,$D218&lt;&gt;служ!$AF$3),0,1)</f>
        <v>1</v>
      </c>
      <c r="CE218" s="166">
        <f>IF(AND(ISBLANK(AJ218),$AY218=1,CE$510=1,$D218&lt;&gt;служ!$AF$3),0,1)</f>
        <v>1</v>
      </c>
      <c r="CF218" s="166">
        <f>IF(AND(ISBLANK(AK218),$AY218=1,CF$510=1,$D218&lt;&gt;служ!$AF$3),0,1)</f>
        <v>1</v>
      </c>
      <c r="CG218" s="166">
        <f>IF(AND(ISBLANK(AL218),$AY218=1,CG$510=1,$D218&lt;&gt;служ!$AF$3),0,1)</f>
        <v>1</v>
      </c>
      <c r="CH218" s="166">
        <f>IF(AND(ISBLANK(AM218),$AY218=1,CH$510=1,$D218&lt;&gt;служ!$AF$3),0,1)</f>
        <v>1</v>
      </c>
      <c r="CI218" s="166">
        <f>IF(AND(ISBLANK(AN218),$AY218=1,CI$510=1,$D218&lt;&gt;служ!$AF$3),0,1)</f>
        <v>1</v>
      </c>
      <c r="CJ218" s="166">
        <f>IF(AND(ISBLANK(AO218),$AY218=1,CJ$510=1,$D218&lt;&gt;служ!$AF$3),0,1)</f>
        <v>1</v>
      </c>
      <c r="CK218" s="166">
        <f>IF(AND(ISBLANK(AP218),$AY218=1,CK$510=1,$D218&lt;&gt;служ!$AF$3),0,1)</f>
        <v>1</v>
      </c>
      <c r="CL218" s="166">
        <f>IF(AND(ISBLANK(AQ218),$AY218=1,CL$510=1,$D218&lt;&gt;служ!$AF$3),0,1)</f>
        <v>1</v>
      </c>
      <c r="CM218" s="166">
        <f>IF(AND(ISBLANK(AR218),$AY218=1,CM$510=1,$D218&lt;&gt;служ!$AF$3),0,1)</f>
        <v>1</v>
      </c>
      <c r="CN218" s="166">
        <f>IF(AND(ISBLANK(AS218),$AY218=1,CN$510=1,$D218&lt;&gt;служ!$AF$3),0,1)</f>
        <v>1</v>
      </c>
      <c r="CO218" s="166">
        <f>IF(AND(ISBLANK(AT218),$AY218=1,CO$510=1,$D218&lt;&gt;служ!$AF$3),0,1)</f>
        <v>1</v>
      </c>
      <c r="CP218" s="2">
        <f t="shared" si="49"/>
        <v>0</v>
      </c>
      <c r="CQ218" s="2">
        <v>1</v>
      </c>
      <c r="CR218" s="161"/>
      <c r="CS218" s="161"/>
      <c r="CT218" s="161"/>
      <c r="CU218" s="167" t="str">
        <f t="shared" si="40"/>
        <v/>
      </c>
      <c r="CV218" s="28">
        <f t="shared" si="41"/>
        <v>1</v>
      </c>
      <c r="CW218" s="28">
        <f t="shared" si="42"/>
        <v>1</v>
      </c>
      <c r="CX218" s="28">
        <f t="shared" si="43"/>
        <v>1</v>
      </c>
      <c r="CY218" s="20">
        <f t="shared" si="44"/>
        <v>1</v>
      </c>
      <c r="CZ218" s="20">
        <f t="shared" si="45"/>
        <v>1</v>
      </c>
    </row>
    <row r="219" spans="2:104" s="20" customFormat="1">
      <c r="B219" s="107">
        <v>210</v>
      </c>
      <c r="C219" s="25">
        <v>6210</v>
      </c>
      <c r="D219" s="108"/>
      <c r="E219" s="168"/>
      <c r="F219" s="169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2"/>
      <c r="AM219" s="162"/>
      <c r="AN219" s="162"/>
      <c r="AO219" s="162"/>
      <c r="AP219" s="162"/>
      <c r="AQ219" s="162"/>
      <c r="AR219" s="162"/>
      <c r="AS219" s="162"/>
      <c r="AT219" s="162"/>
      <c r="AU219" s="163">
        <f>IF(AND(AY219=0,(COUNTIF(D219:AT219,"*")+COUNTIF(D219:AT219,"&lt;9")+COUNTIF(CR219:CT219,"*")+COUNTIF(CR219:CT219,"&lt;9")-COUNTIF(D219,служ!$AF$3))&gt;0),0,1)</f>
        <v>1</v>
      </c>
      <c r="AV219" s="163">
        <f t="shared" si="46"/>
        <v>1</v>
      </c>
      <c r="AW219" s="163">
        <f t="shared" si="47"/>
        <v>0</v>
      </c>
      <c r="AX219" s="164">
        <f>IF(OR(F219="",F219=служ!$AF$3),0,1)</f>
        <v>0</v>
      </c>
      <c r="AY219" s="164">
        <f>IF(OR(D219="",D219=служ!$AF$3),0,1)</f>
        <v>0</v>
      </c>
      <c r="AZ219" s="165">
        <f t="shared" si="48"/>
        <v>1</v>
      </c>
      <c r="BA219" s="166">
        <f t="shared" si="39"/>
        <v>1</v>
      </c>
      <c r="BB219" s="166">
        <f>IF(AND(ISBLANK(G219),$AY219=1,BB$510=1,$D219&lt;&gt;служ!$AF$3),0,1)</f>
        <v>1</v>
      </c>
      <c r="BC219" s="166">
        <f>IF(AND(ISBLANK(H219),$AY219=1,BC$510=1,$D219&lt;&gt;служ!$AF$3),0,1)</f>
        <v>1</v>
      </c>
      <c r="BD219" s="166">
        <f>IF(AND(ISBLANK(I219),$AY219=1,BD$510=1,$D219&lt;&gt;служ!$AF$3),0,1)</f>
        <v>1</v>
      </c>
      <c r="BE219" s="166">
        <f>IF(AND(ISBLANK(J219),$AY219=1,BE$510=1,$D219&lt;&gt;служ!$AF$3),0,1)</f>
        <v>1</v>
      </c>
      <c r="BF219" s="166">
        <f>IF(AND(ISBLANK(K219),$AY219=1,BF$510=1,$D219&lt;&gt;служ!$AF$3,J219&lt;&gt;"X"),0,1)</f>
        <v>1</v>
      </c>
      <c r="BG219" s="166">
        <f>IF(AND(ISBLANK(L219),$AY219=1,BG$510=1,$D219&lt;&gt;служ!$AF$3),0,1)</f>
        <v>1</v>
      </c>
      <c r="BH219" s="166">
        <f>IF(AND(ISBLANK(M219),$AY219=1,BH$510=1,$D219&lt;&gt;служ!$AF$3,L219&lt;&gt;"X"),0,1)</f>
        <v>1</v>
      </c>
      <c r="BI219" s="166">
        <f>IF(AND(ISBLANK(N219),$AY219=1,BI$510=1,$D219&lt;&gt;служ!$AF$3),0,1)</f>
        <v>1</v>
      </c>
      <c r="BJ219" s="166">
        <f>IF(AND(ISBLANK(O219),$AY219=1,BJ$510=1,$D219&lt;&gt;служ!$AF$3),0,1)</f>
        <v>1</v>
      </c>
      <c r="BK219" s="166">
        <f>IF(AND(ISBLANK(P219),$AY219=1,BK$510=1,$D219&lt;&gt;служ!$AF$3,OR(N219&lt;&gt;"X",O219&lt;&gt;"X")),0,1)</f>
        <v>1</v>
      </c>
      <c r="BL219" s="166">
        <f>IF(AND(ISBLANK(Q219),$AY219=1,BL$510=1,$D219&lt;&gt;служ!$AF$3),0,1)</f>
        <v>1</v>
      </c>
      <c r="BM219" s="166">
        <f>IF(AND(ISBLANK(R219),$AY219=1,BM$510=1,$D219&lt;&gt;служ!$AF$3,Q219&lt;&gt;"X"),0,1)</f>
        <v>1</v>
      </c>
      <c r="BN219" s="166">
        <f>IF(AND(ISBLANK(S219),$AY219=1,BN$510=1,$D219&lt;&gt;служ!$AF$3),0,1)</f>
        <v>1</v>
      </c>
      <c r="BO219" s="166">
        <f>IF(AND(ISBLANK(T219),$AY219=1,BO$510=1,$D219&lt;&gt;служ!$AF$3),0,1)</f>
        <v>1</v>
      </c>
      <c r="BP219" s="166">
        <f>IF(AND(ISBLANK(U219),$AY219=1,BP$510=1,$D219&lt;&gt;служ!$AF$3,T219&lt;&gt;"X"),0,1)</f>
        <v>1</v>
      </c>
      <c r="BQ219" s="166">
        <f>IF(AND(ISBLANK(V219),$AY219=1,BQ$510=1,$D219&lt;&gt;служ!$AF$3),0,1)</f>
        <v>1</v>
      </c>
      <c r="BR219" s="166">
        <f>IF(AND(ISBLANK(W219),$AY219=1,BR$510=1,$D219&lt;&gt;служ!$AF$3),0,1)</f>
        <v>1</v>
      </c>
      <c r="BS219" s="166">
        <f>IF(AND(ISBLANK(X219),$AY219=1,BS$510=1,$D219&lt;&gt;служ!$AF$3),0,1)</f>
        <v>1</v>
      </c>
      <c r="BT219" s="166">
        <f>IF(AND(ISBLANK(Y219),$AY219=1,BT$510=1,$D219&lt;&gt;служ!$AF$3),0,1)</f>
        <v>1</v>
      </c>
      <c r="BU219" s="166">
        <f>IF(AND(ISBLANK(Z219),$AY219=1,BU$510=1,$D219&lt;&gt;служ!$AF$3),0,1)</f>
        <v>1</v>
      </c>
      <c r="BV219" s="166">
        <f>IF(AND(ISBLANK(AA219),$AY219=1,BV$510=1,$D219&lt;&gt;служ!$AF$3),0,1)</f>
        <v>1</v>
      </c>
      <c r="BW219" s="166">
        <f>IF(AND(ISBLANK(AB219),$AY219=1,BW$510=1,$D219&lt;&gt;служ!$AF$3),0,1)</f>
        <v>1</v>
      </c>
      <c r="BX219" s="166">
        <f>IF(AND(ISBLANK(AC219),$AY219=1,BX$510=1,$D219&lt;&gt;служ!$AF$3),0,1)</f>
        <v>1</v>
      </c>
      <c r="BY219" s="166">
        <f>IF(AND(ISBLANK(AD219),$AY219=1,BY$510=1,$D219&lt;&gt;служ!$AF$3),0,1)</f>
        <v>1</v>
      </c>
      <c r="BZ219" s="166">
        <f>IF(AND(ISBLANK(AE219),$AY219=1,BZ$510=1,$D219&lt;&gt;служ!$AF$3),0,1)</f>
        <v>1</v>
      </c>
      <c r="CA219" s="166">
        <f>IF(AND(ISBLANK(AF219),$AY219=1,CA$510=1,$D219&lt;&gt;служ!$AF$3),0,1)</f>
        <v>1</v>
      </c>
      <c r="CB219" s="166">
        <f>IF(AND(ISBLANK(AG219),$AY219=1,CB$510=1,$D219&lt;&gt;служ!$AF$3),0,1)</f>
        <v>1</v>
      </c>
      <c r="CC219" s="166">
        <f>IF(AND(ISBLANK(AH219),$AY219=1,CC$510=1,$D219&lt;&gt;служ!$AF$3),0,1)</f>
        <v>1</v>
      </c>
      <c r="CD219" s="166">
        <f>IF(AND(ISBLANK(AI219),$AY219=1,CD$510=1,$D219&lt;&gt;служ!$AF$3),0,1)</f>
        <v>1</v>
      </c>
      <c r="CE219" s="166">
        <f>IF(AND(ISBLANK(AJ219),$AY219=1,CE$510=1,$D219&lt;&gt;служ!$AF$3),0,1)</f>
        <v>1</v>
      </c>
      <c r="CF219" s="166">
        <f>IF(AND(ISBLANK(AK219),$AY219=1,CF$510=1,$D219&lt;&gt;служ!$AF$3),0,1)</f>
        <v>1</v>
      </c>
      <c r="CG219" s="166">
        <f>IF(AND(ISBLANK(AL219),$AY219=1,CG$510=1,$D219&lt;&gt;служ!$AF$3),0,1)</f>
        <v>1</v>
      </c>
      <c r="CH219" s="166">
        <f>IF(AND(ISBLANK(AM219),$AY219=1,CH$510=1,$D219&lt;&gt;служ!$AF$3),0,1)</f>
        <v>1</v>
      </c>
      <c r="CI219" s="166">
        <f>IF(AND(ISBLANK(AN219),$AY219=1,CI$510=1,$D219&lt;&gt;служ!$AF$3),0,1)</f>
        <v>1</v>
      </c>
      <c r="CJ219" s="166">
        <f>IF(AND(ISBLANK(AO219),$AY219=1,CJ$510=1,$D219&lt;&gt;служ!$AF$3),0,1)</f>
        <v>1</v>
      </c>
      <c r="CK219" s="166">
        <f>IF(AND(ISBLANK(AP219),$AY219=1,CK$510=1,$D219&lt;&gt;служ!$AF$3),0,1)</f>
        <v>1</v>
      </c>
      <c r="CL219" s="166">
        <f>IF(AND(ISBLANK(AQ219),$AY219=1,CL$510=1,$D219&lt;&gt;служ!$AF$3),0,1)</f>
        <v>1</v>
      </c>
      <c r="CM219" s="166">
        <f>IF(AND(ISBLANK(AR219),$AY219=1,CM$510=1,$D219&lt;&gt;служ!$AF$3),0,1)</f>
        <v>1</v>
      </c>
      <c r="CN219" s="166">
        <f>IF(AND(ISBLANK(AS219),$AY219=1,CN$510=1,$D219&lt;&gt;служ!$AF$3),0,1)</f>
        <v>1</v>
      </c>
      <c r="CO219" s="166">
        <f>IF(AND(ISBLANK(AT219),$AY219=1,CO$510=1,$D219&lt;&gt;служ!$AF$3),0,1)</f>
        <v>1</v>
      </c>
      <c r="CP219" s="2">
        <f t="shared" si="49"/>
        <v>0</v>
      </c>
      <c r="CQ219" s="2">
        <v>1</v>
      </c>
      <c r="CR219" s="161"/>
      <c r="CS219" s="161"/>
      <c r="CT219" s="161"/>
      <c r="CU219" s="167" t="str">
        <f t="shared" si="40"/>
        <v/>
      </c>
      <c r="CV219" s="28">
        <f t="shared" si="41"/>
        <v>1</v>
      </c>
      <c r="CW219" s="28">
        <f t="shared" si="42"/>
        <v>1</v>
      </c>
      <c r="CX219" s="28">
        <f t="shared" si="43"/>
        <v>1</v>
      </c>
      <c r="CY219" s="20">
        <f t="shared" si="44"/>
        <v>1</v>
      </c>
      <c r="CZ219" s="20">
        <f t="shared" si="45"/>
        <v>1</v>
      </c>
    </row>
    <row r="220" spans="2:104" s="20" customFormat="1">
      <c r="B220" s="107">
        <v>211</v>
      </c>
      <c r="C220" s="25">
        <v>6211</v>
      </c>
      <c r="D220" s="108"/>
      <c r="E220" s="168"/>
      <c r="F220" s="169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2"/>
      <c r="AI220" s="162"/>
      <c r="AJ220" s="162"/>
      <c r="AK220" s="162"/>
      <c r="AL220" s="162"/>
      <c r="AM220" s="162"/>
      <c r="AN220" s="162"/>
      <c r="AO220" s="162"/>
      <c r="AP220" s="162"/>
      <c r="AQ220" s="162"/>
      <c r="AR220" s="162"/>
      <c r="AS220" s="162"/>
      <c r="AT220" s="162"/>
      <c r="AU220" s="163">
        <f>IF(AND(AY220=0,(COUNTIF(D220:AT220,"*")+COUNTIF(D220:AT220,"&lt;9")+COUNTIF(CR220:CT220,"*")+COUNTIF(CR220:CT220,"&lt;9")-COUNTIF(D220,служ!$AF$3))&gt;0),0,1)</f>
        <v>1</v>
      </c>
      <c r="AV220" s="163">
        <f t="shared" si="46"/>
        <v>1</v>
      </c>
      <c r="AW220" s="163">
        <f t="shared" si="47"/>
        <v>0</v>
      </c>
      <c r="AX220" s="164">
        <f>IF(OR(F220="",F220=служ!$AF$3),0,1)</f>
        <v>0</v>
      </c>
      <c r="AY220" s="164">
        <f>IF(OR(D220="",D220=служ!$AF$3),0,1)</f>
        <v>0</v>
      </c>
      <c r="AZ220" s="165">
        <f t="shared" si="48"/>
        <v>1</v>
      </c>
      <c r="BA220" s="166">
        <f t="shared" si="39"/>
        <v>1</v>
      </c>
      <c r="BB220" s="166">
        <f>IF(AND(ISBLANK(G220),$AY220=1,BB$510=1,$D220&lt;&gt;служ!$AF$3),0,1)</f>
        <v>1</v>
      </c>
      <c r="BC220" s="166">
        <f>IF(AND(ISBLANK(H220),$AY220=1,BC$510=1,$D220&lt;&gt;служ!$AF$3),0,1)</f>
        <v>1</v>
      </c>
      <c r="BD220" s="166">
        <f>IF(AND(ISBLANK(I220),$AY220=1,BD$510=1,$D220&lt;&gt;служ!$AF$3),0,1)</f>
        <v>1</v>
      </c>
      <c r="BE220" s="166">
        <f>IF(AND(ISBLANK(J220),$AY220=1,BE$510=1,$D220&lt;&gt;служ!$AF$3),0,1)</f>
        <v>1</v>
      </c>
      <c r="BF220" s="166">
        <f>IF(AND(ISBLANK(K220),$AY220=1,BF$510=1,$D220&lt;&gt;служ!$AF$3,J220&lt;&gt;"X"),0,1)</f>
        <v>1</v>
      </c>
      <c r="BG220" s="166">
        <f>IF(AND(ISBLANK(L220),$AY220=1,BG$510=1,$D220&lt;&gt;служ!$AF$3),0,1)</f>
        <v>1</v>
      </c>
      <c r="BH220" s="166">
        <f>IF(AND(ISBLANK(M220),$AY220=1,BH$510=1,$D220&lt;&gt;служ!$AF$3,L220&lt;&gt;"X"),0,1)</f>
        <v>1</v>
      </c>
      <c r="BI220" s="166">
        <f>IF(AND(ISBLANK(N220),$AY220=1,BI$510=1,$D220&lt;&gt;служ!$AF$3),0,1)</f>
        <v>1</v>
      </c>
      <c r="BJ220" s="166">
        <f>IF(AND(ISBLANK(O220),$AY220=1,BJ$510=1,$D220&lt;&gt;служ!$AF$3),0,1)</f>
        <v>1</v>
      </c>
      <c r="BK220" s="166">
        <f>IF(AND(ISBLANK(P220),$AY220=1,BK$510=1,$D220&lt;&gt;служ!$AF$3,OR(N220&lt;&gt;"X",O220&lt;&gt;"X")),0,1)</f>
        <v>1</v>
      </c>
      <c r="BL220" s="166">
        <f>IF(AND(ISBLANK(Q220),$AY220=1,BL$510=1,$D220&lt;&gt;служ!$AF$3),0,1)</f>
        <v>1</v>
      </c>
      <c r="BM220" s="166">
        <f>IF(AND(ISBLANK(R220),$AY220=1,BM$510=1,$D220&lt;&gt;служ!$AF$3,Q220&lt;&gt;"X"),0,1)</f>
        <v>1</v>
      </c>
      <c r="BN220" s="166">
        <f>IF(AND(ISBLANK(S220),$AY220=1,BN$510=1,$D220&lt;&gt;служ!$AF$3),0,1)</f>
        <v>1</v>
      </c>
      <c r="BO220" s="166">
        <f>IF(AND(ISBLANK(T220),$AY220=1,BO$510=1,$D220&lt;&gt;служ!$AF$3),0,1)</f>
        <v>1</v>
      </c>
      <c r="BP220" s="166">
        <f>IF(AND(ISBLANK(U220),$AY220=1,BP$510=1,$D220&lt;&gt;служ!$AF$3,T220&lt;&gt;"X"),0,1)</f>
        <v>1</v>
      </c>
      <c r="BQ220" s="166">
        <f>IF(AND(ISBLANK(V220),$AY220=1,BQ$510=1,$D220&lt;&gt;служ!$AF$3),0,1)</f>
        <v>1</v>
      </c>
      <c r="BR220" s="166">
        <f>IF(AND(ISBLANK(W220),$AY220=1,BR$510=1,$D220&lt;&gt;служ!$AF$3),0,1)</f>
        <v>1</v>
      </c>
      <c r="BS220" s="166">
        <f>IF(AND(ISBLANK(X220),$AY220=1,BS$510=1,$D220&lt;&gt;служ!$AF$3),0,1)</f>
        <v>1</v>
      </c>
      <c r="BT220" s="166">
        <f>IF(AND(ISBLANK(Y220),$AY220=1,BT$510=1,$D220&lt;&gt;служ!$AF$3),0,1)</f>
        <v>1</v>
      </c>
      <c r="BU220" s="166">
        <f>IF(AND(ISBLANK(Z220),$AY220=1,BU$510=1,$D220&lt;&gt;служ!$AF$3),0,1)</f>
        <v>1</v>
      </c>
      <c r="BV220" s="166">
        <f>IF(AND(ISBLANK(AA220),$AY220=1,BV$510=1,$D220&lt;&gt;служ!$AF$3),0,1)</f>
        <v>1</v>
      </c>
      <c r="BW220" s="166">
        <f>IF(AND(ISBLANK(AB220),$AY220=1,BW$510=1,$D220&lt;&gt;служ!$AF$3),0,1)</f>
        <v>1</v>
      </c>
      <c r="BX220" s="166">
        <f>IF(AND(ISBLANK(AC220),$AY220=1,BX$510=1,$D220&lt;&gt;служ!$AF$3),0,1)</f>
        <v>1</v>
      </c>
      <c r="BY220" s="166">
        <f>IF(AND(ISBLANK(AD220),$AY220=1,BY$510=1,$D220&lt;&gt;служ!$AF$3),0,1)</f>
        <v>1</v>
      </c>
      <c r="BZ220" s="166">
        <f>IF(AND(ISBLANK(AE220),$AY220=1,BZ$510=1,$D220&lt;&gt;служ!$AF$3),0,1)</f>
        <v>1</v>
      </c>
      <c r="CA220" s="166">
        <f>IF(AND(ISBLANK(AF220),$AY220=1,CA$510=1,$D220&lt;&gt;служ!$AF$3),0,1)</f>
        <v>1</v>
      </c>
      <c r="CB220" s="166">
        <f>IF(AND(ISBLANK(AG220),$AY220=1,CB$510=1,$D220&lt;&gt;служ!$AF$3),0,1)</f>
        <v>1</v>
      </c>
      <c r="CC220" s="166">
        <f>IF(AND(ISBLANK(AH220),$AY220=1,CC$510=1,$D220&lt;&gt;служ!$AF$3),0,1)</f>
        <v>1</v>
      </c>
      <c r="CD220" s="166">
        <f>IF(AND(ISBLANK(AI220),$AY220=1,CD$510=1,$D220&lt;&gt;служ!$AF$3),0,1)</f>
        <v>1</v>
      </c>
      <c r="CE220" s="166">
        <f>IF(AND(ISBLANK(AJ220),$AY220=1,CE$510=1,$D220&lt;&gt;служ!$AF$3),0,1)</f>
        <v>1</v>
      </c>
      <c r="CF220" s="166">
        <f>IF(AND(ISBLANK(AK220),$AY220=1,CF$510=1,$D220&lt;&gt;служ!$AF$3),0,1)</f>
        <v>1</v>
      </c>
      <c r="CG220" s="166">
        <f>IF(AND(ISBLANK(AL220),$AY220=1,CG$510=1,$D220&lt;&gt;служ!$AF$3),0,1)</f>
        <v>1</v>
      </c>
      <c r="CH220" s="166">
        <f>IF(AND(ISBLANK(AM220),$AY220=1,CH$510=1,$D220&lt;&gt;служ!$AF$3),0,1)</f>
        <v>1</v>
      </c>
      <c r="CI220" s="166">
        <f>IF(AND(ISBLANK(AN220),$AY220=1,CI$510=1,$D220&lt;&gt;служ!$AF$3),0,1)</f>
        <v>1</v>
      </c>
      <c r="CJ220" s="166">
        <f>IF(AND(ISBLANK(AO220),$AY220=1,CJ$510=1,$D220&lt;&gt;служ!$AF$3),0,1)</f>
        <v>1</v>
      </c>
      <c r="CK220" s="166">
        <f>IF(AND(ISBLANK(AP220),$AY220=1,CK$510=1,$D220&lt;&gt;служ!$AF$3),0,1)</f>
        <v>1</v>
      </c>
      <c r="CL220" s="166">
        <f>IF(AND(ISBLANK(AQ220),$AY220=1,CL$510=1,$D220&lt;&gt;служ!$AF$3),0,1)</f>
        <v>1</v>
      </c>
      <c r="CM220" s="166">
        <f>IF(AND(ISBLANK(AR220),$AY220=1,CM$510=1,$D220&lt;&gt;служ!$AF$3),0,1)</f>
        <v>1</v>
      </c>
      <c r="CN220" s="166">
        <f>IF(AND(ISBLANK(AS220),$AY220=1,CN$510=1,$D220&lt;&gt;служ!$AF$3),0,1)</f>
        <v>1</v>
      </c>
      <c r="CO220" s="166">
        <f>IF(AND(ISBLANK(AT220),$AY220=1,CO$510=1,$D220&lt;&gt;служ!$AF$3),0,1)</f>
        <v>1</v>
      </c>
      <c r="CP220" s="2">
        <f t="shared" si="49"/>
        <v>0</v>
      </c>
      <c r="CQ220" s="2">
        <v>1</v>
      </c>
      <c r="CR220" s="161"/>
      <c r="CS220" s="161"/>
      <c r="CT220" s="161"/>
      <c r="CU220" s="167" t="str">
        <f t="shared" si="40"/>
        <v/>
      </c>
      <c r="CV220" s="28">
        <f t="shared" si="41"/>
        <v>1</v>
      </c>
      <c r="CW220" s="28">
        <f t="shared" si="42"/>
        <v>1</v>
      </c>
      <c r="CX220" s="28">
        <f t="shared" si="43"/>
        <v>1</v>
      </c>
      <c r="CY220" s="20">
        <f t="shared" si="44"/>
        <v>1</v>
      </c>
      <c r="CZ220" s="20">
        <f t="shared" si="45"/>
        <v>1</v>
      </c>
    </row>
    <row r="221" spans="2:104" s="20" customFormat="1">
      <c r="B221" s="107">
        <v>212</v>
      </c>
      <c r="C221" s="25">
        <v>6212</v>
      </c>
      <c r="D221" s="108"/>
      <c r="E221" s="168"/>
      <c r="F221" s="169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62"/>
      <c r="AQ221" s="162"/>
      <c r="AR221" s="162"/>
      <c r="AS221" s="162"/>
      <c r="AT221" s="162"/>
      <c r="AU221" s="163">
        <f>IF(AND(AY221=0,(COUNTIF(D221:AT221,"*")+COUNTIF(D221:AT221,"&lt;9")+COUNTIF(CR221:CT221,"*")+COUNTIF(CR221:CT221,"&lt;9")-COUNTIF(D221,служ!$AF$3))&gt;0),0,1)</f>
        <v>1</v>
      </c>
      <c r="AV221" s="163">
        <f t="shared" si="46"/>
        <v>1</v>
      </c>
      <c r="AW221" s="163">
        <f t="shared" si="47"/>
        <v>0</v>
      </c>
      <c r="AX221" s="164">
        <f>IF(OR(F221="",F221=служ!$AF$3),0,1)</f>
        <v>0</v>
      </c>
      <c r="AY221" s="164">
        <f>IF(OR(D221="",D221=служ!$AF$3),0,1)</f>
        <v>0</v>
      </c>
      <c r="AZ221" s="165">
        <f t="shared" si="48"/>
        <v>1</v>
      </c>
      <c r="BA221" s="166">
        <f t="shared" si="39"/>
        <v>1</v>
      </c>
      <c r="BB221" s="166">
        <f>IF(AND(ISBLANK(G221),$AY221=1,BB$510=1,$D221&lt;&gt;служ!$AF$3),0,1)</f>
        <v>1</v>
      </c>
      <c r="BC221" s="166">
        <f>IF(AND(ISBLANK(H221),$AY221=1,BC$510=1,$D221&lt;&gt;служ!$AF$3),0,1)</f>
        <v>1</v>
      </c>
      <c r="BD221" s="166">
        <f>IF(AND(ISBLANK(I221),$AY221=1,BD$510=1,$D221&lt;&gt;служ!$AF$3),0,1)</f>
        <v>1</v>
      </c>
      <c r="BE221" s="166">
        <f>IF(AND(ISBLANK(J221),$AY221=1,BE$510=1,$D221&lt;&gt;служ!$AF$3),0,1)</f>
        <v>1</v>
      </c>
      <c r="BF221" s="166">
        <f>IF(AND(ISBLANK(K221),$AY221=1,BF$510=1,$D221&lt;&gt;служ!$AF$3,J221&lt;&gt;"X"),0,1)</f>
        <v>1</v>
      </c>
      <c r="BG221" s="166">
        <f>IF(AND(ISBLANK(L221),$AY221=1,BG$510=1,$D221&lt;&gt;служ!$AF$3),0,1)</f>
        <v>1</v>
      </c>
      <c r="BH221" s="166">
        <f>IF(AND(ISBLANK(M221),$AY221=1,BH$510=1,$D221&lt;&gt;служ!$AF$3,L221&lt;&gt;"X"),0,1)</f>
        <v>1</v>
      </c>
      <c r="BI221" s="166">
        <f>IF(AND(ISBLANK(N221),$AY221=1,BI$510=1,$D221&lt;&gt;служ!$AF$3),0,1)</f>
        <v>1</v>
      </c>
      <c r="BJ221" s="166">
        <f>IF(AND(ISBLANK(O221),$AY221=1,BJ$510=1,$D221&lt;&gt;служ!$AF$3),0,1)</f>
        <v>1</v>
      </c>
      <c r="BK221" s="166">
        <f>IF(AND(ISBLANK(P221),$AY221=1,BK$510=1,$D221&lt;&gt;служ!$AF$3,OR(N221&lt;&gt;"X",O221&lt;&gt;"X")),0,1)</f>
        <v>1</v>
      </c>
      <c r="BL221" s="166">
        <f>IF(AND(ISBLANK(Q221),$AY221=1,BL$510=1,$D221&lt;&gt;служ!$AF$3),0,1)</f>
        <v>1</v>
      </c>
      <c r="BM221" s="166">
        <f>IF(AND(ISBLANK(R221),$AY221=1,BM$510=1,$D221&lt;&gt;служ!$AF$3,Q221&lt;&gt;"X"),0,1)</f>
        <v>1</v>
      </c>
      <c r="BN221" s="166">
        <f>IF(AND(ISBLANK(S221),$AY221=1,BN$510=1,$D221&lt;&gt;служ!$AF$3),0,1)</f>
        <v>1</v>
      </c>
      <c r="BO221" s="166">
        <f>IF(AND(ISBLANK(T221),$AY221=1,BO$510=1,$D221&lt;&gt;служ!$AF$3),0,1)</f>
        <v>1</v>
      </c>
      <c r="BP221" s="166">
        <f>IF(AND(ISBLANK(U221),$AY221=1,BP$510=1,$D221&lt;&gt;служ!$AF$3,T221&lt;&gt;"X"),0,1)</f>
        <v>1</v>
      </c>
      <c r="BQ221" s="166">
        <f>IF(AND(ISBLANK(V221),$AY221=1,BQ$510=1,$D221&lt;&gt;служ!$AF$3),0,1)</f>
        <v>1</v>
      </c>
      <c r="BR221" s="166">
        <f>IF(AND(ISBLANK(W221),$AY221=1,BR$510=1,$D221&lt;&gt;служ!$AF$3),0,1)</f>
        <v>1</v>
      </c>
      <c r="BS221" s="166">
        <f>IF(AND(ISBLANK(X221),$AY221=1,BS$510=1,$D221&lt;&gt;служ!$AF$3),0,1)</f>
        <v>1</v>
      </c>
      <c r="BT221" s="166">
        <f>IF(AND(ISBLANK(Y221),$AY221=1,BT$510=1,$D221&lt;&gt;служ!$AF$3),0,1)</f>
        <v>1</v>
      </c>
      <c r="BU221" s="166">
        <f>IF(AND(ISBLANK(Z221),$AY221=1,BU$510=1,$D221&lt;&gt;служ!$AF$3),0,1)</f>
        <v>1</v>
      </c>
      <c r="BV221" s="166">
        <f>IF(AND(ISBLANK(AA221),$AY221=1,BV$510=1,$D221&lt;&gt;служ!$AF$3),0,1)</f>
        <v>1</v>
      </c>
      <c r="BW221" s="166">
        <f>IF(AND(ISBLANK(AB221),$AY221=1,BW$510=1,$D221&lt;&gt;служ!$AF$3),0,1)</f>
        <v>1</v>
      </c>
      <c r="BX221" s="166">
        <f>IF(AND(ISBLANK(AC221),$AY221=1,BX$510=1,$D221&lt;&gt;служ!$AF$3),0,1)</f>
        <v>1</v>
      </c>
      <c r="BY221" s="166">
        <f>IF(AND(ISBLANK(AD221),$AY221=1,BY$510=1,$D221&lt;&gt;служ!$AF$3),0,1)</f>
        <v>1</v>
      </c>
      <c r="BZ221" s="166">
        <f>IF(AND(ISBLANK(AE221),$AY221=1,BZ$510=1,$D221&lt;&gt;служ!$AF$3),0,1)</f>
        <v>1</v>
      </c>
      <c r="CA221" s="166">
        <f>IF(AND(ISBLANK(AF221),$AY221=1,CA$510=1,$D221&lt;&gt;служ!$AF$3),0,1)</f>
        <v>1</v>
      </c>
      <c r="CB221" s="166">
        <f>IF(AND(ISBLANK(AG221),$AY221=1,CB$510=1,$D221&lt;&gt;служ!$AF$3),0,1)</f>
        <v>1</v>
      </c>
      <c r="CC221" s="166">
        <f>IF(AND(ISBLANK(AH221),$AY221=1,CC$510=1,$D221&lt;&gt;служ!$AF$3),0,1)</f>
        <v>1</v>
      </c>
      <c r="CD221" s="166">
        <f>IF(AND(ISBLANK(AI221),$AY221=1,CD$510=1,$D221&lt;&gt;служ!$AF$3),0,1)</f>
        <v>1</v>
      </c>
      <c r="CE221" s="166">
        <f>IF(AND(ISBLANK(AJ221),$AY221=1,CE$510=1,$D221&lt;&gt;служ!$AF$3),0,1)</f>
        <v>1</v>
      </c>
      <c r="CF221" s="166">
        <f>IF(AND(ISBLANK(AK221),$AY221=1,CF$510=1,$D221&lt;&gt;служ!$AF$3),0,1)</f>
        <v>1</v>
      </c>
      <c r="CG221" s="166">
        <f>IF(AND(ISBLANK(AL221),$AY221=1,CG$510=1,$D221&lt;&gt;служ!$AF$3),0,1)</f>
        <v>1</v>
      </c>
      <c r="CH221" s="166">
        <f>IF(AND(ISBLANK(AM221),$AY221=1,CH$510=1,$D221&lt;&gt;служ!$AF$3),0,1)</f>
        <v>1</v>
      </c>
      <c r="CI221" s="166">
        <f>IF(AND(ISBLANK(AN221),$AY221=1,CI$510=1,$D221&lt;&gt;служ!$AF$3),0,1)</f>
        <v>1</v>
      </c>
      <c r="CJ221" s="166">
        <f>IF(AND(ISBLANK(AO221),$AY221=1,CJ$510=1,$D221&lt;&gt;служ!$AF$3),0,1)</f>
        <v>1</v>
      </c>
      <c r="CK221" s="166">
        <f>IF(AND(ISBLANK(AP221),$AY221=1,CK$510=1,$D221&lt;&gt;служ!$AF$3),0,1)</f>
        <v>1</v>
      </c>
      <c r="CL221" s="166">
        <f>IF(AND(ISBLANK(AQ221),$AY221=1,CL$510=1,$D221&lt;&gt;служ!$AF$3),0,1)</f>
        <v>1</v>
      </c>
      <c r="CM221" s="166">
        <f>IF(AND(ISBLANK(AR221),$AY221=1,CM$510=1,$D221&lt;&gt;служ!$AF$3),0,1)</f>
        <v>1</v>
      </c>
      <c r="CN221" s="166">
        <f>IF(AND(ISBLANK(AS221),$AY221=1,CN$510=1,$D221&lt;&gt;служ!$AF$3),0,1)</f>
        <v>1</v>
      </c>
      <c r="CO221" s="166">
        <f>IF(AND(ISBLANK(AT221),$AY221=1,CO$510=1,$D221&lt;&gt;служ!$AF$3),0,1)</f>
        <v>1</v>
      </c>
      <c r="CP221" s="2">
        <f t="shared" si="49"/>
        <v>0</v>
      </c>
      <c r="CQ221" s="2">
        <v>1</v>
      </c>
      <c r="CR221" s="161"/>
      <c r="CS221" s="161"/>
      <c r="CT221" s="161"/>
      <c r="CU221" s="167" t="str">
        <f t="shared" si="40"/>
        <v/>
      </c>
      <c r="CV221" s="28">
        <f t="shared" si="41"/>
        <v>1</v>
      </c>
      <c r="CW221" s="28">
        <f t="shared" si="42"/>
        <v>1</v>
      </c>
      <c r="CX221" s="28">
        <f t="shared" si="43"/>
        <v>1</v>
      </c>
      <c r="CY221" s="20">
        <f t="shared" si="44"/>
        <v>1</v>
      </c>
      <c r="CZ221" s="20">
        <f t="shared" si="45"/>
        <v>1</v>
      </c>
    </row>
    <row r="222" spans="2:104" s="20" customFormat="1">
      <c r="B222" s="107">
        <v>213</v>
      </c>
      <c r="C222" s="25">
        <v>6213</v>
      </c>
      <c r="D222" s="108"/>
      <c r="E222" s="168"/>
      <c r="F222" s="169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2"/>
      <c r="AT222" s="162"/>
      <c r="AU222" s="163">
        <f>IF(AND(AY222=0,(COUNTIF(D222:AT222,"*")+COUNTIF(D222:AT222,"&lt;9")+COUNTIF(CR222:CT222,"*")+COUNTIF(CR222:CT222,"&lt;9")-COUNTIF(D222,служ!$AF$3))&gt;0),0,1)</f>
        <v>1</v>
      </c>
      <c r="AV222" s="163">
        <f t="shared" si="46"/>
        <v>1</v>
      </c>
      <c r="AW222" s="163">
        <f t="shared" si="47"/>
        <v>0</v>
      </c>
      <c r="AX222" s="164">
        <f>IF(OR(F222="",F222=служ!$AF$3),0,1)</f>
        <v>0</v>
      </c>
      <c r="AY222" s="164">
        <f>IF(OR(D222="",D222=служ!$AF$3),0,1)</f>
        <v>0</v>
      </c>
      <c r="AZ222" s="165">
        <f t="shared" si="48"/>
        <v>1</v>
      </c>
      <c r="BA222" s="166">
        <f t="shared" si="39"/>
        <v>1</v>
      </c>
      <c r="BB222" s="166">
        <f>IF(AND(ISBLANK(G222),$AY222=1,BB$510=1,$D222&lt;&gt;служ!$AF$3),0,1)</f>
        <v>1</v>
      </c>
      <c r="BC222" s="166">
        <f>IF(AND(ISBLANK(H222),$AY222=1,BC$510=1,$D222&lt;&gt;служ!$AF$3),0,1)</f>
        <v>1</v>
      </c>
      <c r="BD222" s="166">
        <f>IF(AND(ISBLANK(I222),$AY222=1,BD$510=1,$D222&lt;&gt;служ!$AF$3),0,1)</f>
        <v>1</v>
      </c>
      <c r="BE222" s="166">
        <f>IF(AND(ISBLANK(J222),$AY222=1,BE$510=1,$D222&lt;&gt;служ!$AF$3),0,1)</f>
        <v>1</v>
      </c>
      <c r="BF222" s="166">
        <f>IF(AND(ISBLANK(K222),$AY222=1,BF$510=1,$D222&lt;&gt;служ!$AF$3,J222&lt;&gt;"X"),0,1)</f>
        <v>1</v>
      </c>
      <c r="BG222" s="166">
        <f>IF(AND(ISBLANK(L222),$AY222=1,BG$510=1,$D222&lt;&gt;служ!$AF$3),0,1)</f>
        <v>1</v>
      </c>
      <c r="BH222" s="166">
        <f>IF(AND(ISBLANK(M222),$AY222=1,BH$510=1,$D222&lt;&gt;служ!$AF$3,L222&lt;&gt;"X"),0,1)</f>
        <v>1</v>
      </c>
      <c r="BI222" s="166">
        <f>IF(AND(ISBLANK(N222),$AY222=1,BI$510=1,$D222&lt;&gt;служ!$AF$3),0,1)</f>
        <v>1</v>
      </c>
      <c r="BJ222" s="166">
        <f>IF(AND(ISBLANK(O222),$AY222=1,BJ$510=1,$D222&lt;&gt;служ!$AF$3),0,1)</f>
        <v>1</v>
      </c>
      <c r="BK222" s="166">
        <f>IF(AND(ISBLANK(P222),$AY222=1,BK$510=1,$D222&lt;&gt;служ!$AF$3,OR(N222&lt;&gt;"X",O222&lt;&gt;"X")),0,1)</f>
        <v>1</v>
      </c>
      <c r="BL222" s="166">
        <f>IF(AND(ISBLANK(Q222),$AY222=1,BL$510=1,$D222&lt;&gt;служ!$AF$3),0,1)</f>
        <v>1</v>
      </c>
      <c r="BM222" s="166">
        <f>IF(AND(ISBLANK(R222),$AY222=1,BM$510=1,$D222&lt;&gt;служ!$AF$3,Q222&lt;&gt;"X"),0,1)</f>
        <v>1</v>
      </c>
      <c r="BN222" s="166">
        <f>IF(AND(ISBLANK(S222),$AY222=1,BN$510=1,$D222&lt;&gt;служ!$AF$3),0,1)</f>
        <v>1</v>
      </c>
      <c r="BO222" s="166">
        <f>IF(AND(ISBLANK(T222),$AY222=1,BO$510=1,$D222&lt;&gt;служ!$AF$3),0,1)</f>
        <v>1</v>
      </c>
      <c r="BP222" s="166">
        <f>IF(AND(ISBLANK(U222),$AY222=1,BP$510=1,$D222&lt;&gt;служ!$AF$3,T222&lt;&gt;"X"),0,1)</f>
        <v>1</v>
      </c>
      <c r="BQ222" s="166">
        <f>IF(AND(ISBLANK(V222),$AY222=1,BQ$510=1,$D222&lt;&gt;служ!$AF$3),0,1)</f>
        <v>1</v>
      </c>
      <c r="BR222" s="166">
        <f>IF(AND(ISBLANK(W222),$AY222=1,BR$510=1,$D222&lt;&gt;служ!$AF$3),0,1)</f>
        <v>1</v>
      </c>
      <c r="BS222" s="166">
        <f>IF(AND(ISBLANK(X222),$AY222=1,BS$510=1,$D222&lt;&gt;служ!$AF$3),0,1)</f>
        <v>1</v>
      </c>
      <c r="BT222" s="166">
        <f>IF(AND(ISBLANK(Y222),$AY222=1,BT$510=1,$D222&lt;&gt;служ!$AF$3),0,1)</f>
        <v>1</v>
      </c>
      <c r="BU222" s="166">
        <f>IF(AND(ISBLANK(Z222),$AY222=1,BU$510=1,$D222&lt;&gt;служ!$AF$3),0,1)</f>
        <v>1</v>
      </c>
      <c r="BV222" s="166">
        <f>IF(AND(ISBLANK(AA222),$AY222=1,BV$510=1,$D222&lt;&gt;служ!$AF$3),0,1)</f>
        <v>1</v>
      </c>
      <c r="BW222" s="166">
        <f>IF(AND(ISBLANK(AB222),$AY222=1,BW$510=1,$D222&lt;&gt;служ!$AF$3),0,1)</f>
        <v>1</v>
      </c>
      <c r="BX222" s="166">
        <f>IF(AND(ISBLANK(AC222),$AY222=1,BX$510=1,$D222&lt;&gt;служ!$AF$3),0,1)</f>
        <v>1</v>
      </c>
      <c r="BY222" s="166">
        <f>IF(AND(ISBLANK(AD222),$AY222=1,BY$510=1,$D222&lt;&gt;служ!$AF$3),0,1)</f>
        <v>1</v>
      </c>
      <c r="BZ222" s="166">
        <f>IF(AND(ISBLANK(AE222),$AY222=1,BZ$510=1,$D222&lt;&gt;служ!$AF$3),0,1)</f>
        <v>1</v>
      </c>
      <c r="CA222" s="166">
        <f>IF(AND(ISBLANK(AF222),$AY222=1,CA$510=1,$D222&lt;&gt;служ!$AF$3),0,1)</f>
        <v>1</v>
      </c>
      <c r="CB222" s="166">
        <f>IF(AND(ISBLANK(AG222),$AY222=1,CB$510=1,$D222&lt;&gt;служ!$AF$3),0,1)</f>
        <v>1</v>
      </c>
      <c r="CC222" s="166">
        <f>IF(AND(ISBLANK(AH222),$AY222=1,CC$510=1,$D222&lt;&gt;служ!$AF$3),0,1)</f>
        <v>1</v>
      </c>
      <c r="CD222" s="166">
        <f>IF(AND(ISBLANK(AI222),$AY222=1,CD$510=1,$D222&lt;&gt;служ!$AF$3),0,1)</f>
        <v>1</v>
      </c>
      <c r="CE222" s="166">
        <f>IF(AND(ISBLANK(AJ222),$AY222=1,CE$510=1,$D222&lt;&gt;служ!$AF$3),0,1)</f>
        <v>1</v>
      </c>
      <c r="CF222" s="166">
        <f>IF(AND(ISBLANK(AK222),$AY222=1,CF$510=1,$D222&lt;&gt;служ!$AF$3),0,1)</f>
        <v>1</v>
      </c>
      <c r="CG222" s="166">
        <f>IF(AND(ISBLANK(AL222),$AY222=1,CG$510=1,$D222&lt;&gt;служ!$AF$3),0,1)</f>
        <v>1</v>
      </c>
      <c r="CH222" s="166">
        <f>IF(AND(ISBLANK(AM222),$AY222=1,CH$510=1,$D222&lt;&gt;служ!$AF$3),0,1)</f>
        <v>1</v>
      </c>
      <c r="CI222" s="166">
        <f>IF(AND(ISBLANK(AN222),$AY222=1,CI$510=1,$D222&lt;&gt;служ!$AF$3),0,1)</f>
        <v>1</v>
      </c>
      <c r="CJ222" s="166">
        <f>IF(AND(ISBLANK(AO222),$AY222=1,CJ$510=1,$D222&lt;&gt;служ!$AF$3),0,1)</f>
        <v>1</v>
      </c>
      <c r="CK222" s="166">
        <f>IF(AND(ISBLANK(AP222),$AY222=1,CK$510=1,$D222&lt;&gt;служ!$AF$3),0,1)</f>
        <v>1</v>
      </c>
      <c r="CL222" s="166">
        <f>IF(AND(ISBLANK(AQ222),$AY222=1,CL$510=1,$D222&lt;&gt;служ!$AF$3),0,1)</f>
        <v>1</v>
      </c>
      <c r="CM222" s="166">
        <f>IF(AND(ISBLANK(AR222),$AY222=1,CM$510=1,$D222&lt;&gt;служ!$AF$3),0,1)</f>
        <v>1</v>
      </c>
      <c r="CN222" s="166">
        <f>IF(AND(ISBLANK(AS222),$AY222=1,CN$510=1,$D222&lt;&gt;служ!$AF$3),0,1)</f>
        <v>1</v>
      </c>
      <c r="CO222" s="166">
        <f>IF(AND(ISBLANK(AT222),$AY222=1,CO$510=1,$D222&lt;&gt;служ!$AF$3),0,1)</f>
        <v>1</v>
      </c>
      <c r="CP222" s="2">
        <f t="shared" si="49"/>
        <v>0</v>
      </c>
      <c r="CQ222" s="2">
        <v>1</v>
      </c>
      <c r="CR222" s="161"/>
      <c r="CS222" s="161"/>
      <c r="CT222" s="161"/>
      <c r="CU222" s="167" t="str">
        <f t="shared" si="40"/>
        <v/>
      </c>
      <c r="CV222" s="28">
        <f t="shared" si="41"/>
        <v>1</v>
      </c>
      <c r="CW222" s="28">
        <f t="shared" si="42"/>
        <v>1</v>
      </c>
      <c r="CX222" s="28">
        <f t="shared" si="43"/>
        <v>1</v>
      </c>
      <c r="CY222" s="20">
        <f t="shared" si="44"/>
        <v>1</v>
      </c>
      <c r="CZ222" s="20">
        <f t="shared" si="45"/>
        <v>1</v>
      </c>
    </row>
    <row r="223" spans="2:104" s="20" customFormat="1">
      <c r="B223" s="107">
        <v>214</v>
      </c>
      <c r="C223" s="25">
        <v>6214</v>
      </c>
      <c r="D223" s="108"/>
      <c r="E223" s="168"/>
      <c r="F223" s="169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2"/>
      <c r="AT223" s="162"/>
      <c r="AU223" s="163">
        <f>IF(AND(AY223=0,(COUNTIF(D223:AT223,"*")+COUNTIF(D223:AT223,"&lt;9")+COUNTIF(CR223:CT223,"*")+COUNTIF(CR223:CT223,"&lt;9")-COUNTIF(D223,служ!$AF$3))&gt;0),0,1)</f>
        <v>1</v>
      </c>
      <c r="AV223" s="163">
        <f t="shared" si="46"/>
        <v>1</v>
      </c>
      <c r="AW223" s="163">
        <f t="shared" si="47"/>
        <v>0</v>
      </c>
      <c r="AX223" s="164">
        <f>IF(OR(F223="",F223=служ!$AF$3),0,1)</f>
        <v>0</v>
      </c>
      <c r="AY223" s="164">
        <f>IF(OR(D223="",D223=служ!$AF$3),0,1)</f>
        <v>0</v>
      </c>
      <c r="AZ223" s="165">
        <f t="shared" si="48"/>
        <v>1</v>
      </c>
      <c r="BA223" s="166">
        <f t="shared" si="39"/>
        <v>1</v>
      </c>
      <c r="BB223" s="166">
        <f>IF(AND(ISBLANK(G223),$AY223=1,BB$510=1,$D223&lt;&gt;служ!$AF$3),0,1)</f>
        <v>1</v>
      </c>
      <c r="BC223" s="166">
        <f>IF(AND(ISBLANK(H223),$AY223=1,BC$510=1,$D223&lt;&gt;служ!$AF$3),0,1)</f>
        <v>1</v>
      </c>
      <c r="BD223" s="166">
        <f>IF(AND(ISBLANK(I223),$AY223=1,BD$510=1,$D223&lt;&gt;служ!$AF$3),0,1)</f>
        <v>1</v>
      </c>
      <c r="BE223" s="166">
        <f>IF(AND(ISBLANK(J223),$AY223=1,BE$510=1,$D223&lt;&gt;служ!$AF$3),0,1)</f>
        <v>1</v>
      </c>
      <c r="BF223" s="166">
        <f>IF(AND(ISBLANK(K223),$AY223=1,BF$510=1,$D223&lt;&gt;служ!$AF$3,J223&lt;&gt;"X"),0,1)</f>
        <v>1</v>
      </c>
      <c r="BG223" s="166">
        <f>IF(AND(ISBLANK(L223),$AY223=1,BG$510=1,$D223&lt;&gt;служ!$AF$3),0,1)</f>
        <v>1</v>
      </c>
      <c r="BH223" s="166">
        <f>IF(AND(ISBLANK(M223),$AY223=1,BH$510=1,$D223&lt;&gt;служ!$AF$3,L223&lt;&gt;"X"),0,1)</f>
        <v>1</v>
      </c>
      <c r="BI223" s="166">
        <f>IF(AND(ISBLANK(N223),$AY223=1,BI$510=1,$D223&lt;&gt;служ!$AF$3),0,1)</f>
        <v>1</v>
      </c>
      <c r="BJ223" s="166">
        <f>IF(AND(ISBLANK(O223),$AY223=1,BJ$510=1,$D223&lt;&gt;служ!$AF$3),0,1)</f>
        <v>1</v>
      </c>
      <c r="BK223" s="166">
        <f>IF(AND(ISBLANK(P223),$AY223=1,BK$510=1,$D223&lt;&gt;служ!$AF$3,OR(N223&lt;&gt;"X",O223&lt;&gt;"X")),0,1)</f>
        <v>1</v>
      </c>
      <c r="BL223" s="166">
        <f>IF(AND(ISBLANK(Q223),$AY223=1,BL$510=1,$D223&lt;&gt;служ!$AF$3),0,1)</f>
        <v>1</v>
      </c>
      <c r="BM223" s="166">
        <f>IF(AND(ISBLANK(R223),$AY223=1,BM$510=1,$D223&lt;&gt;служ!$AF$3,Q223&lt;&gt;"X"),0,1)</f>
        <v>1</v>
      </c>
      <c r="BN223" s="166">
        <f>IF(AND(ISBLANK(S223),$AY223=1,BN$510=1,$D223&lt;&gt;служ!$AF$3),0,1)</f>
        <v>1</v>
      </c>
      <c r="BO223" s="166">
        <f>IF(AND(ISBLANK(T223),$AY223=1,BO$510=1,$D223&lt;&gt;служ!$AF$3),0,1)</f>
        <v>1</v>
      </c>
      <c r="BP223" s="166">
        <f>IF(AND(ISBLANK(U223),$AY223=1,BP$510=1,$D223&lt;&gt;служ!$AF$3,T223&lt;&gt;"X"),0,1)</f>
        <v>1</v>
      </c>
      <c r="BQ223" s="166">
        <f>IF(AND(ISBLANK(V223),$AY223=1,BQ$510=1,$D223&lt;&gt;служ!$AF$3),0,1)</f>
        <v>1</v>
      </c>
      <c r="BR223" s="166">
        <f>IF(AND(ISBLANK(W223),$AY223=1,BR$510=1,$D223&lt;&gt;служ!$AF$3),0,1)</f>
        <v>1</v>
      </c>
      <c r="BS223" s="166">
        <f>IF(AND(ISBLANK(X223),$AY223=1,BS$510=1,$D223&lt;&gt;служ!$AF$3),0,1)</f>
        <v>1</v>
      </c>
      <c r="BT223" s="166">
        <f>IF(AND(ISBLANK(Y223),$AY223=1,BT$510=1,$D223&lt;&gt;служ!$AF$3),0,1)</f>
        <v>1</v>
      </c>
      <c r="BU223" s="166">
        <f>IF(AND(ISBLANK(Z223),$AY223=1,BU$510=1,$D223&lt;&gt;служ!$AF$3),0,1)</f>
        <v>1</v>
      </c>
      <c r="BV223" s="166">
        <f>IF(AND(ISBLANK(AA223),$AY223=1,BV$510=1,$D223&lt;&gt;служ!$AF$3),0,1)</f>
        <v>1</v>
      </c>
      <c r="BW223" s="166">
        <f>IF(AND(ISBLANK(AB223),$AY223=1,BW$510=1,$D223&lt;&gt;служ!$AF$3),0,1)</f>
        <v>1</v>
      </c>
      <c r="BX223" s="166">
        <f>IF(AND(ISBLANK(AC223),$AY223=1,BX$510=1,$D223&lt;&gt;служ!$AF$3),0,1)</f>
        <v>1</v>
      </c>
      <c r="BY223" s="166">
        <f>IF(AND(ISBLANK(AD223),$AY223=1,BY$510=1,$D223&lt;&gt;служ!$AF$3),0,1)</f>
        <v>1</v>
      </c>
      <c r="BZ223" s="166">
        <f>IF(AND(ISBLANK(AE223),$AY223=1,BZ$510=1,$D223&lt;&gt;служ!$AF$3),0,1)</f>
        <v>1</v>
      </c>
      <c r="CA223" s="166">
        <f>IF(AND(ISBLANK(AF223),$AY223=1,CA$510=1,$D223&lt;&gt;служ!$AF$3),0,1)</f>
        <v>1</v>
      </c>
      <c r="CB223" s="166">
        <f>IF(AND(ISBLANK(AG223),$AY223=1,CB$510=1,$D223&lt;&gt;служ!$AF$3),0,1)</f>
        <v>1</v>
      </c>
      <c r="CC223" s="166">
        <f>IF(AND(ISBLANK(AH223),$AY223=1,CC$510=1,$D223&lt;&gt;служ!$AF$3),0,1)</f>
        <v>1</v>
      </c>
      <c r="CD223" s="166">
        <f>IF(AND(ISBLANK(AI223),$AY223=1,CD$510=1,$D223&lt;&gt;служ!$AF$3),0,1)</f>
        <v>1</v>
      </c>
      <c r="CE223" s="166">
        <f>IF(AND(ISBLANK(AJ223),$AY223=1,CE$510=1,$D223&lt;&gt;служ!$AF$3),0,1)</f>
        <v>1</v>
      </c>
      <c r="CF223" s="166">
        <f>IF(AND(ISBLANK(AK223),$AY223=1,CF$510=1,$D223&lt;&gt;служ!$AF$3),0,1)</f>
        <v>1</v>
      </c>
      <c r="CG223" s="166">
        <f>IF(AND(ISBLANK(AL223),$AY223=1,CG$510=1,$D223&lt;&gt;служ!$AF$3),0,1)</f>
        <v>1</v>
      </c>
      <c r="CH223" s="166">
        <f>IF(AND(ISBLANK(AM223),$AY223=1,CH$510=1,$D223&lt;&gt;служ!$AF$3),0,1)</f>
        <v>1</v>
      </c>
      <c r="CI223" s="166">
        <f>IF(AND(ISBLANK(AN223),$AY223=1,CI$510=1,$D223&lt;&gt;служ!$AF$3),0,1)</f>
        <v>1</v>
      </c>
      <c r="CJ223" s="166">
        <f>IF(AND(ISBLANK(AO223),$AY223=1,CJ$510=1,$D223&lt;&gt;служ!$AF$3),0,1)</f>
        <v>1</v>
      </c>
      <c r="CK223" s="166">
        <f>IF(AND(ISBLANK(AP223),$AY223=1,CK$510=1,$D223&lt;&gt;служ!$AF$3),0,1)</f>
        <v>1</v>
      </c>
      <c r="CL223" s="166">
        <f>IF(AND(ISBLANK(AQ223),$AY223=1,CL$510=1,$D223&lt;&gt;служ!$AF$3),0,1)</f>
        <v>1</v>
      </c>
      <c r="CM223" s="166">
        <f>IF(AND(ISBLANK(AR223),$AY223=1,CM$510=1,$D223&lt;&gt;служ!$AF$3),0,1)</f>
        <v>1</v>
      </c>
      <c r="CN223" s="166">
        <f>IF(AND(ISBLANK(AS223),$AY223=1,CN$510=1,$D223&lt;&gt;служ!$AF$3),0,1)</f>
        <v>1</v>
      </c>
      <c r="CO223" s="166">
        <f>IF(AND(ISBLANK(AT223),$AY223=1,CO$510=1,$D223&lt;&gt;служ!$AF$3),0,1)</f>
        <v>1</v>
      </c>
      <c r="CP223" s="2">
        <f t="shared" si="49"/>
        <v>0</v>
      </c>
      <c r="CQ223" s="2">
        <v>1</v>
      </c>
      <c r="CR223" s="161"/>
      <c r="CS223" s="161"/>
      <c r="CT223" s="161"/>
      <c r="CU223" s="167" t="str">
        <f t="shared" si="40"/>
        <v/>
      </c>
      <c r="CV223" s="28">
        <f t="shared" si="41"/>
        <v>1</v>
      </c>
      <c r="CW223" s="28">
        <f t="shared" si="42"/>
        <v>1</v>
      </c>
      <c r="CX223" s="28">
        <f t="shared" si="43"/>
        <v>1</v>
      </c>
      <c r="CY223" s="20">
        <f t="shared" si="44"/>
        <v>1</v>
      </c>
      <c r="CZ223" s="20">
        <f t="shared" si="45"/>
        <v>1</v>
      </c>
    </row>
    <row r="224" spans="2:104" s="20" customFormat="1">
      <c r="B224" s="107">
        <v>215</v>
      </c>
      <c r="C224" s="25">
        <v>6215</v>
      </c>
      <c r="D224" s="108"/>
      <c r="E224" s="168"/>
      <c r="F224" s="169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2"/>
      <c r="AT224" s="162"/>
      <c r="AU224" s="163">
        <f>IF(AND(AY224=0,(COUNTIF(D224:AT224,"*")+COUNTIF(D224:AT224,"&lt;9")+COUNTIF(CR224:CT224,"*")+COUNTIF(CR224:CT224,"&lt;9")-COUNTIF(D224,служ!$AF$3))&gt;0),0,1)</f>
        <v>1</v>
      </c>
      <c r="AV224" s="163">
        <f t="shared" si="46"/>
        <v>1</v>
      </c>
      <c r="AW224" s="163">
        <f t="shared" si="47"/>
        <v>0</v>
      </c>
      <c r="AX224" s="164">
        <f>IF(OR(F224="",F224=служ!$AF$3),0,1)</f>
        <v>0</v>
      </c>
      <c r="AY224" s="164">
        <f>IF(OR(D224="",D224=служ!$AF$3),0,1)</f>
        <v>0</v>
      </c>
      <c r="AZ224" s="165">
        <f t="shared" si="48"/>
        <v>1</v>
      </c>
      <c r="BA224" s="166">
        <f t="shared" si="39"/>
        <v>1</v>
      </c>
      <c r="BB224" s="166">
        <f>IF(AND(ISBLANK(G224),$AY224=1,BB$510=1,$D224&lt;&gt;служ!$AF$3),0,1)</f>
        <v>1</v>
      </c>
      <c r="BC224" s="166">
        <f>IF(AND(ISBLANK(H224),$AY224=1,BC$510=1,$D224&lt;&gt;служ!$AF$3),0,1)</f>
        <v>1</v>
      </c>
      <c r="BD224" s="166">
        <f>IF(AND(ISBLANK(I224),$AY224=1,BD$510=1,$D224&lt;&gt;служ!$AF$3),0,1)</f>
        <v>1</v>
      </c>
      <c r="BE224" s="166">
        <f>IF(AND(ISBLANK(J224),$AY224=1,BE$510=1,$D224&lt;&gt;служ!$AF$3),0,1)</f>
        <v>1</v>
      </c>
      <c r="BF224" s="166">
        <f>IF(AND(ISBLANK(K224),$AY224=1,BF$510=1,$D224&lt;&gt;служ!$AF$3,J224&lt;&gt;"X"),0,1)</f>
        <v>1</v>
      </c>
      <c r="BG224" s="166">
        <f>IF(AND(ISBLANK(L224),$AY224=1,BG$510=1,$D224&lt;&gt;служ!$AF$3),0,1)</f>
        <v>1</v>
      </c>
      <c r="BH224" s="166">
        <f>IF(AND(ISBLANK(M224),$AY224=1,BH$510=1,$D224&lt;&gt;служ!$AF$3,L224&lt;&gt;"X"),0,1)</f>
        <v>1</v>
      </c>
      <c r="BI224" s="166">
        <f>IF(AND(ISBLANK(N224),$AY224=1,BI$510=1,$D224&lt;&gt;служ!$AF$3),0,1)</f>
        <v>1</v>
      </c>
      <c r="BJ224" s="166">
        <f>IF(AND(ISBLANK(O224),$AY224=1,BJ$510=1,$D224&lt;&gt;служ!$AF$3),0,1)</f>
        <v>1</v>
      </c>
      <c r="BK224" s="166">
        <f>IF(AND(ISBLANK(P224),$AY224=1,BK$510=1,$D224&lt;&gt;служ!$AF$3,OR(N224&lt;&gt;"X",O224&lt;&gt;"X")),0,1)</f>
        <v>1</v>
      </c>
      <c r="BL224" s="166">
        <f>IF(AND(ISBLANK(Q224),$AY224=1,BL$510=1,$D224&lt;&gt;служ!$AF$3),0,1)</f>
        <v>1</v>
      </c>
      <c r="BM224" s="166">
        <f>IF(AND(ISBLANK(R224),$AY224=1,BM$510=1,$D224&lt;&gt;служ!$AF$3,Q224&lt;&gt;"X"),0,1)</f>
        <v>1</v>
      </c>
      <c r="BN224" s="166">
        <f>IF(AND(ISBLANK(S224),$AY224=1,BN$510=1,$D224&lt;&gt;служ!$AF$3),0,1)</f>
        <v>1</v>
      </c>
      <c r="BO224" s="166">
        <f>IF(AND(ISBLANK(T224),$AY224=1,BO$510=1,$D224&lt;&gt;служ!$AF$3),0,1)</f>
        <v>1</v>
      </c>
      <c r="BP224" s="166">
        <f>IF(AND(ISBLANK(U224),$AY224=1,BP$510=1,$D224&lt;&gt;служ!$AF$3,T224&lt;&gt;"X"),0,1)</f>
        <v>1</v>
      </c>
      <c r="BQ224" s="166">
        <f>IF(AND(ISBLANK(V224),$AY224=1,BQ$510=1,$D224&lt;&gt;служ!$AF$3),0,1)</f>
        <v>1</v>
      </c>
      <c r="BR224" s="166">
        <f>IF(AND(ISBLANK(W224),$AY224=1,BR$510=1,$D224&lt;&gt;служ!$AF$3),0,1)</f>
        <v>1</v>
      </c>
      <c r="BS224" s="166">
        <f>IF(AND(ISBLANK(X224),$AY224=1,BS$510=1,$D224&lt;&gt;служ!$AF$3),0,1)</f>
        <v>1</v>
      </c>
      <c r="BT224" s="166">
        <f>IF(AND(ISBLANK(Y224),$AY224=1,BT$510=1,$D224&lt;&gt;служ!$AF$3),0,1)</f>
        <v>1</v>
      </c>
      <c r="BU224" s="166">
        <f>IF(AND(ISBLANK(Z224),$AY224=1,BU$510=1,$D224&lt;&gt;служ!$AF$3),0,1)</f>
        <v>1</v>
      </c>
      <c r="BV224" s="166">
        <f>IF(AND(ISBLANK(AA224),$AY224=1,BV$510=1,$D224&lt;&gt;служ!$AF$3),0,1)</f>
        <v>1</v>
      </c>
      <c r="BW224" s="166">
        <f>IF(AND(ISBLANK(AB224),$AY224=1,BW$510=1,$D224&lt;&gt;служ!$AF$3),0,1)</f>
        <v>1</v>
      </c>
      <c r="BX224" s="166">
        <f>IF(AND(ISBLANK(AC224),$AY224=1,BX$510=1,$D224&lt;&gt;служ!$AF$3),0,1)</f>
        <v>1</v>
      </c>
      <c r="BY224" s="166">
        <f>IF(AND(ISBLANK(AD224),$AY224=1,BY$510=1,$D224&lt;&gt;служ!$AF$3),0,1)</f>
        <v>1</v>
      </c>
      <c r="BZ224" s="166">
        <f>IF(AND(ISBLANK(AE224),$AY224=1,BZ$510=1,$D224&lt;&gt;служ!$AF$3),0,1)</f>
        <v>1</v>
      </c>
      <c r="CA224" s="166">
        <f>IF(AND(ISBLANK(AF224),$AY224=1,CA$510=1,$D224&lt;&gt;служ!$AF$3),0,1)</f>
        <v>1</v>
      </c>
      <c r="CB224" s="166">
        <f>IF(AND(ISBLANK(AG224),$AY224=1,CB$510=1,$D224&lt;&gt;служ!$AF$3),0,1)</f>
        <v>1</v>
      </c>
      <c r="CC224" s="166">
        <f>IF(AND(ISBLANK(AH224),$AY224=1,CC$510=1,$D224&lt;&gt;служ!$AF$3),0,1)</f>
        <v>1</v>
      </c>
      <c r="CD224" s="166">
        <f>IF(AND(ISBLANK(AI224),$AY224=1,CD$510=1,$D224&lt;&gt;служ!$AF$3),0,1)</f>
        <v>1</v>
      </c>
      <c r="CE224" s="166">
        <f>IF(AND(ISBLANK(AJ224),$AY224=1,CE$510=1,$D224&lt;&gt;служ!$AF$3),0,1)</f>
        <v>1</v>
      </c>
      <c r="CF224" s="166">
        <f>IF(AND(ISBLANK(AK224),$AY224=1,CF$510=1,$D224&lt;&gt;служ!$AF$3),0,1)</f>
        <v>1</v>
      </c>
      <c r="CG224" s="166">
        <f>IF(AND(ISBLANK(AL224),$AY224=1,CG$510=1,$D224&lt;&gt;служ!$AF$3),0,1)</f>
        <v>1</v>
      </c>
      <c r="CH224" s="166">
        <f>IF(AND(ISBLANK(AM224),$AY224=1,CH$510=1,$D224&lt;&gt;служ!$AF$3),0,1)</f>
        <v>1</v>
      </c>
      <c r="CI224" s="166">
        <f>IF(AND(ISBLANK(AN224),$AY224=1,CI$510=1,$D224&lt;&gt;служ!$AF$3),0,1)</f>
        <v>1</v>
      </c>
      <c r="CJ224" s="166">
        <f>IF(AND(ISBLANK(AO224),$AY224=1,CJ$510=1,$D224&lt;&gt;служ!$AF$3),0,1)</f>
        <v>1</v>
      </c>
      <c r="CK224" s="166">
        <f>IF(AND(ISBLANK(AP224),$AY224=1,CK$510=1,$D224&lt;&gt;служ!$AF$3),0,1)</f>
        <v>1</v>
      </c>
      <c r="CL224" s="166">
        <f>IF(AND(ISBLANK(AQ224),$AY224=1,CL$510=1,$D224&lt;&gt;служ!$AF$3),0,1)</f>
        <v>1</v>
      </c>
      <c r="CM224" s="166">
        <f>IF(AND(ISBLANK(AR224),$AY224=1,CM$510=1,$D224&lt;&gt;служ!$AF$3),0,1)</f>
        <v>1</v>
      </c>
      <c r="CN224" s="166">
        <f>IF(AND(ISBLANK(AS224),$AY224=1,CN$510=1,$D224&lt;&gt;служ!$AF$3),0,1)</f>
        <v>1</v>
      </c>
      <c r="CO224" s="166">
        <f>IF(AND(ISBLANK(AT224),$AY224=1,CO$510=1,$D224&lt;&gt;служ!$AF$3),0,1)</f>
        <v>1</v>
      </c>
      <c r="CP224" s="2">
        <f t="shared" si="49"/>
        <v>0</v>
      </c>
      <c r="CQ224" s="2">
        <v>1</v>
      </c>
      <c r="CR224" s="161"/>
      <c r="CS224" s="161"/>
      <c r="CT224" s="161"/>
      <c r="CU224" s="167" t="str">
        <f t="shared" si="40"/>
        <v/>
      </c>
      <c r="CV224" s="28">
        <f t="shared" si="41"/>
        <v>1</v>
      </c>
      <c r="CW224" s="28">
        <f t="shared" si="42"/>
        <v>1</v>
      </c>
      <c r="CX224" s="28">
        <f t="shared" si="43"/>
        <v>1</v>
      </c>
      <c r="CY224" s="20">
        <f t="shared" si="44"/>
        <v>1</v>
      </c>
      <c r="CZ224" s="20">
        <f t="shared" si="45"/>
        <v>1</v>
      </c>
    </row>
    <row r="225" spans="2:104" s="20" customFormat="1">
      <c r="B225" s="107">
        <v>216</v>
      </c>
      <c r="C225" s="25">
        <v>6216</v>
      </c>
      <c r="D225" s="108"/>
      <c r="E225" s="168"/>
      <c r="F225" s="169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2"/>
      <c r="AT225" s="162"/>
      <c r="AU225" s="163">
        <f>IF(AND(AY225=0,(COUNTIF(D225:AT225,"*")+COUNTIF(D225:AT225,"&lt;9")+COUNTIF(CR225:CT225,"*")+COUNTIF(CR225:CT225,"&lt;9")-COUNTIF(D225,служ!$AF$3))&gt;0),0,1)</f>
        <v>1</v>
      </c>
      <c r="AV225" s="163">
        <f t="shared" si="46"/>
        <v>1</v>
      </c>
      <c r="AW225" s="163">
        <f t="shared" si="47"/>
        <v>0</v>
      </c>
      <c r="AX225" s="164">
        <f>IF(OR(F225="",F225=служ!$AF$3),0,1)</f>
        <v>0</v>
      </c>
      <c r="AY225" s="164">
        <f>IF(OR(D225="",D225=служ!$AF$3),0,1)</f>
        <v>0</v>
      </c>
      <c r="AZ225" s="165">
        <f t="shared" si="48"/>
        <v>1</v>
      </c>
      <c r="BA225" s="166">
        <f t="shared" si="39"/>
        <v>1</v>
      </c>
      <c r="BB225" s="166">
        <f>IF(AND(ISBLANK(G225),$AY225=1,BB$510=1,$D225&lt;&gt;служ!$AF$3),0,1)</f>
        <v>1</v>
      </c>
      <c r="BC225" s="166">
        <f>IF(AND(ISBLANK(H225),$AY225=1,BC$510=1,$D225&lt;&gt;служ!$AF$3),0,1)</f>
        <v>1</v>
      </c>
      <c r="BD225" s="166">
        <f>IF(AND(ISBLANK(I225),$AY225=1,BD$510=1,$D225&lt;&gt;служ!$AF$3),0,1)</f>
        <v>1</v>
      </c>
      <c r="BE225" s="166">
        <f>IF(AND(ISBLANK(J225),$AY225=1,BE$510=1,$D225&lt;&gt;служ!$AF$3),0,1)</f>
        <v>1</v>
      </c>
      <c r="BF225" s="166">
        <f>IF(AND(ISBLANK(K225),$AY225=1,BF$510=1,$D225&lt;&gt;служ!$AF$3,J225&lt;&gt;"X"),0,1)</f>
        <v>1</v>
      </c>
      <c r="BG225" s="166">
        <f>IF(AND(ISBLANK(L225),$AY225=1,BG$510=1,$D225&lt;&gt;служ!$AF$3),0,1)</f>
        <v>1</v>
      </c>
      <c r="BH225" s="166">
        <f>IF(AND(ISBLANK(M225),$AY225=1,BH$510=1,$D225&lt;&gt;служ!$AF$3,L225&lt;&gt;"X"),0,1)</f>
        <v>1</v>
      </c>
      <c r="BI225" s="166">
        <f>IF(AND(ISBLANK(N225),$AY225=1,BI$510=1,$D225&lt;&gt;служ!$AF$3),0,1)</f>
        <v>1</v>
      </c>
      <c r="BJ225" s="166">
        <f>IF(AND(ISBLANK(O225),$AY225=1,BJ$510=1,$D225&lt;&gt;служ!$AF$3),0,1)</f>
        <v>1</v>
      </c>
      <c r="BK225" s="166">
        <f>IF(AND(ISBLANK(P225),$AY225=1,BK$510=1,$D225&lt;&gt;служ!$AF$3,OR(N225&lt;&gt;"X",O225&lt;&gt;"X")),0,1)</f>
        <v>1</v>
      </c>
      <c r="BL225" s="166">
        <f>IF(AND(ISBLANK(Q225),$AY225=1,BL$510=1,$D225&lt;&gt;служ!$AF$3),0,1)</f>
        <v>1</v>
      </c>
      <c r="BM225" s="166">
        <f>IF(AND(ISBLANK(R225),$AY225=1,BM$510=1,$D225&lt;&gt;служ!$AF$3,Q225&lt;&gt;"X"),0,1)</f>
        <v>1</v>
      </c>
      <c r="BN225" s="166">
        <f>IF(AND(ISBLANK(S225),$AY225=1,BN$510=1,$D225&lt;&gt;служ!$AF$3),0,1)</f>
        <v>1</v>
      </c>
      <c r="BO225" s="166">
        <f>IF(AND(ISBLANK(T225),$AY225=1,BO$510=1,$D225&lt;&gt;служ!$AF$3),0,1)</f>
        <v>1</v>
      </c>
      <c r="BP225" s="166">
        <f>IF(AND(ISBLANK(U225),$AY225=1,BP$510=1,$D225&lt;&gt;служ!$AF$3,T225&lt;&gt;"X"),0,1)</f>
        <v>1</v>
      </c>
      <c r="BQ225" s="166">
        <f>IF(AND(ISBLANK(V225),$AY225=1,BQ$510=1,$D225&lt;&gt;служ!$AF$3),0,1)</f>
        <v>1</v>
      </c>
      <c r="BR225" s="166">
        <f>IF(AND(ISBLANK(W225),$AY225=1,BR$510=1,$D225&lt;&gt;служ!$AF$3),0,1)</f>
        <v>1</v>
      </c>
      <c r="BS225" s="166">
        <f>IF(AND(ISBLANK(X225),$AY225=1,BS$510=1,$D225&lt;&gt;служ!$AF$3),0,1)</f>
        <v>1</v>
      </c>
      <c r="BT225" s="166">
        <f>IF(AND(ISBLANK(Y225),$AY225=1,BT$510=1,$D225&lt;&gt;служ!$AF$3),0,1)</f>
        <v>1</v>
      </c>
      <c r="BU225" s="166">
        <f>IF(AND(ISBLANK(Z225),$AY225=1,BU$510=1,$D225&lt;&gt;служ!$AF$3),0,1)</f>
        <v>1</v>
      </c>
      <c r="BV225" s="166">
        <f>IF(AND(ISBLANK(AA225),$AY225=1,BV$510=1,$D225&lt;&gt;служ!$AF$3),0,1)</f>
        <v>1</v>
      </c>
      <c r="BW225" s="166">
        <f>IF(AND(ISBLANK(AB225),$AY225=1,BW$510=1,$D225&lt;&gt;служ!$AF$3),0,1)</f>
        <v>1</v>
      </c>
      <c r="BX225" s="166">
        <f>IF(AND(ISBLANK(AC225),$AY225=1,BX$510=1,$D225&lt;&gt;служ!$AF$3),0,1)</f>
        <v>1</v>
      </c>
      <c r="BY225" s="166">
        <f>IF(AND(ISBLANK(AD225),$AY225=1,BY$510=1,$D225&lt;&gt;служ!$AF$3),0,1)</f>
        <v>1</v>
      </c>
      <c r="BZ225" s="166">
        <f>IF(AND(ISBLANK(AE225),$AY225=1,BZ$510=1,$D225&lt;&gt;служ!$AF$3),0,1)</f>
        <v>1</v>
      </c>
      <c r="CA225" s="166">
        <f>IF(AND(ISBLANK(AF225),$AY225=1,CA$510=1,$D225&lt;&gt;служ!$AF$3),0,1)</f>
        <v>1</v>
      </c>
      <c r="CB225" s="166">
        <f>IF(AND(ISBLANK(AG225),$AY225=1,CB$510=1,$D225&lt;&gt;служ!$AF$3),0,1)</f>
        <v>1</v>
      </c>
      <c r="CC225" s="166">
        <f>IF(AND(ISBLANK(AH225),$AY225=1,CC$510=1,$D225&lt;&gt;служ!$AF$3),0,1)</f>
        <v>1</v>
      </c>
      <c r="CD225" s="166">
        <f>IF(AND(ISBLANK(AI225),$AY225=1,CD$510=1,$D225&lt;&gt;служ!$AF$3),0,1)</f>
        <v>1</v>
      </c>
      <c r="CE225" s="166">
        <f>IF(AND(ISBLANK(AJ225),$AY225=1,CE$510=1,$D225&lt;&gt;служ!$AF$3),0,1)</f>
        <v>1</v>
      </c>
      <c r="CF225" s="166">
        <f>IF(AND(ISBLANK(AK225),$AY225=1,CF$510=1,$D225&lt;&gt;служ!$AF$3),0,1)</f>
        <v>1</v>
      </c>
      <c r="CG225" s="166">
        <f>IF(AND(ISBLANK(AL225),$AY225=1,CG$510=1,$D225&lt;&gt;служ!$AF$3),0,1)</f>
        <v>1</v>
      </c>
      <c r="CH225" s="166">
        <f>IF(AND(ISBLANK(AM225),$AY225=1,CH$510=1,$D225&lt;&gt;служ!$AF$3),0,1)</f>
        <v>1</v>
      </c>
      <c r="CI225" s="166">
        <f>IF(AND(ISBLANK(AN225),$AY225=1,CI$510=1,$D225&lt;&gt;служ!$AF$3),0,1)</f>
        <v>1</v>
      </c>
      <c r="CJ225" s="166">
        <f>IF(AND(ISBLANK(AO225),$AY225=1,CJ$510=1,$D225&lt;&gt;служ!$AF$3),0,1)</f>
        <v>1</v>
      </c>
      <c r="CK225" s="166">
        <f>IF(AND(ISBLANK(AP225),$AY225=1,CK$510=1,$D225&lt;&gt;служ!$AF$3),0,1)</f>
        <v>1</v>
      </c>
      <c r="CL225" s="166">
        <f>IF(AND(ISBLANK(AQ225),$AY225=1,CL$510=1,$D225&lt;&gt;служ!$AF$3),0,1)</f>
        <v>1</v>
      </c>
      <c r="CM225" s="166">
        <f>IF(AND(ISBLANK(AR225),$AY225=1,CM$510=1,$D225&lt;&gt;служ!$AF$3),0,1)</f>
        <v>1</v>
      </c>
      <c r="CN225" s="166">
        <f>IF(AND(ISBLANK(AS225),$AY225=1,CN$510=1,$D225&lt;&gt;служ!$AF$3),0,1)</f>
        <v>1</v>
      </c>
      <c r="CO225" s="166">
        <f>IF(AND(ISBLANK(AT225),$AY225=1,CO$510=1,$D225&lt;&gt;служ!$AF$3),0,1)</f>
        <v>1</v>
      </c>
      <c r="CP225" s="2">
        <f t="shared" si="49"/>
        <v>0</v>
      </c>
      <c r="CQ225" s="2">
        <v>1</v>
      </c>
      <c r="CR225" s="161"/>
      <c r="CS225" s="161"/>
      <c r="CT225" s="161"/>
      <c r="CU225" s="167" t="str">
        <f t="shared" si="40"/>
        <v/>
      </c>
      <c r="CV225" s="28">
        <f t="shared" si="41"/>
        <v>1</v>
      </c>
      <c r="CW225" s="28">
        <f t="shared" si="42"/>
        <v>1</v>
      </c>
      <c r="CX225" s="28">
        <f t="shared" si="43"/>
        <v>1</v>
      </c>
      <c r="CY225" s="20">
        <f t="shared" si="44"/>
        <v>1</v>
      </c>
      <c r="CZ225" s="20">
        <f t="shared" si="45"/>
        <v>1</v>
      </c>
    </row>
    <row r="226" spans="2:104" s="20" customFormat="1">
      <c r="B226" s="107">
        <v>217</v>
      </c>
      <c r="C226" s="25">
        <v>6217</v>
      </c>
      <c r="D226" s="108"/>
      <c r="E226" s="168"/>
      <c r="F226" s="169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2"/>
      <c r="AT226" s="162"/>
      <c r="AU226" s="163">
        <f>IF(AND(AY226=0,(COUNTIF(D226:AT226,"*")+COUNTIF(D226:AT226,"&lt;9")+COUNTIF(CR226:CT226,"*")+COUNTIF(CR226:CT226,"&lt;9")-COUNTIF(D226,служ!$AF$3))&gt;0),0,1)</f>
        <v>1</v>
      </c>
      <c r="AV226" s="163">
        <f t="shared" si="46"/>
        <v>1</v>
      </c>
      <c r="AW226" s="163">
        <f t="shared" si="47"/>
        <v>0</v>
      </c>
      <c r="AX226" s="164">
        <f>IF(OR(F226="",F226=служ!$AF$3),0,1)</f>
        <v>0</v>
      </c>
      <c r="AY226" s="164">
        <f>IF(OR(D226="",D226=служ!$AF$3),0,1)</f>
        <v>0</v>
      </c>
      <c r="AZ226" s="165">
        <f t="shared" si="48"/>
        <v>1</v>
      </c>
      <c r="BA226" s="166">
        <f t="shared" si="39"/>
        <v>1</v>
      </c>
      <c r="BB226" s="166">
        <f>IF(AND(ISBLANK(G226),$AY226=1,BB$510=1,$D226&lt;&gt;служ!$AF$3),0,1)</f>
        <v>1</v>
      </c>
      <c r="BC226" s="166">
        <f>IF(AND(ISBLANK(H226),$AY226=1,BC$510=1,$D226&lt;&gt;служ!$AF$3),0,1)</f>
        <v>1</v>
      </c>
      <c r="BD226" s="166">
        <f>IF(AND(ISBLANK(I226),$AY226=1,BD$510=1,$D226&lt;&gt;служ!$AF$3),0,1)</f>
        <v>1</v>
      </c>
      <c r="BE226" s="166">
        <f>IF(AND(ISBLANK(J226),$AY226=1,BE$510=1,$D226&lt;&gt;служ!$AF$3),0,1)</f>
        <v>1</v>
      </c>
      <c r="BF226" s="166">
        <f>IF(AND(ISBLANK(K226),$AY226=1,BF$510=1,$D226&lt;&gt;служ!$AF$3,J226&lt;&gt;"X"),0,1)</f>
        <v>1</v>
      </c>
      <c r="BG226" s="166">
        <f>IF(AND(ISBLANK(L226),$AY226=1,BG$510=1,$D226&lt;&gt;служ!$AF$3),0,1)</f>
        <v>1</v>
      </c>
      <c r="BH226" s="166">
        <f>IF(AND(ISBLANK(M226),$AY226=1,BH$510=1,$D226&lt;&gt;служ!$AF$3,L226&lt;&gt;"X"),0,1)</f>
        <v>1</v>
      </c>
      <c r="BI226" s="166">
        <f>IF(AND(ISBLANK(N226),$AY226=1,BI$510=1,$D226&lt;&gt;служ!$AF$3),0,1)</f>
        <v>1</v>
      </c>
      <c r="BJ226" s="166">
        <f>IF(AND(ISBLANK(O226),$AY226=1,BJ$510=1,$D226&lt;&gt;служ!$AF$3),0,1)</f>
        <v>1</v>
      </c>
      <c r="BK226" s="166">
        <f>IF(AND(ISBLANK(P226),$AY226=1,BK$510=1,$D226&lt;&gt;служ!$AF$3,OR(N226&lt;&gt;"X",O226&lt;&gt;"X")),0,1)</f>
        <v>1</v>
      </c>
      <c r="BL226" s="166">
        <f>IF(AND(ISBLANK(Q226),$AY226=1,BL$510=1,$D226&lt;&gt;служ!$AF$3),0,1)</f>
        <v>1</v>
      </c>
      <c r="BM226" s="166">
        <f>IF(AND(ISBLANK(R226),$AY226=1,BM$510=1,$D226&lt;&gt;служ!$AF$3,Q226&lt;&gt;"X"),0,1)</f>
        <v>1</v>
      </c>
      <c r="BN226" s="166">
        <f>IF(AND(ISBLANK(S226),$AY226=1,BN$510=1,$D226&lt;&gt;служ!$AF$3),0,1)</f>
        <v>1</v>
      </c>
      <c r="BO226" s="166">
        <f>IF(AND(ISBLANK(T226),$AY226=1,BO$510=1,$D226&lt;&gt;служ!$AF$3),0,1)</f>
        <v>1</v>
      </c>
      <c r="BP226" s="166">
        <f>IF(AND(ISBLANK(U226),$AY226=1,BP$510=1,$D226&lt;&gt;служ!$AF$3,T226&lt;&gt;"X"),0,1)</f>
        <v>1</v>
      </c>
      <c r="BQ226" s="166">
        <f>IF(AND(ISBLANK(V226),$AY226=1,BQ$510=1,$D226&lt;&gt;служ!$AF$3),0,1)</f>
        <v>1</v>
      </c>
      <c r="BR226" s="166">
        <f>IF(AND(ISBLANK(W226),$AY226=1,BR$510=1,$D226&lt;&gt;служ!$AF$3),0,1)</f>
        <v>1</v>
      </c>
      <c r="BS226" s="166">
        <f>IF(AND(ISBLANK(X226),$AY226=1,BS$510=1,$D226&lt;&gt;служ!$AF$3),0,1)</f>
        <v>1</v>
      </c>
      <c r="BT226" s="166">
        <f>IF(AND(ISBLANK(Y226),$AY226=1,BT$510=1,$D226&lt;&gt;служ!$AF$3),0,1)</f>
        <v>1</v>
      </c>
      <c r="BU226" s="166">
        <f>IF(AND(ISBLANK(Z226),$AY226=1,BU$510=1,$D226&lt;&gt;служ!$AF$3),0,1)</f>
        <v>1</v>
      </c>
      <c r="BV226" s="166">
        <f>IF(AND(ISBLANK(AA226),$AY226=1,BV$510=1,$D226&lt;&gt;служ!$AF$3),0,1)</f>
        <v>1</v>
      </c>
      <c r="BW226" s="166">
        <f>IF(AND(ISBLANK(AB226),$AY226=1,BW$510=1,$D226&lt;&gt;служ!$AF$3),0,1)</f>
        <v>1</v>
      </c>
      <c r="BX226" s="166">
        <f>IF(AND(ISBLANK(AC226),$AY226=1,BX$510=1,$D226&lt;&gt;служ!$AF$3),0,1)</f>
        <v>1</v>
      </c>
      <c r="BY226" s="166">
        <f>IF(AND(ISBLANK(AD226),$AY226=1,BY$510=1,$D226&lt;&gt;служ!$AF$3),0,1)</f>
        <v>1</v>
      </c>
      <c r="BZ226" s="166">
        <f>IF(AND(ISBLANK(AE226),$AY226=1,BZ$510=1,$D226&lt;&gt;служ!$AF$3),0,1)</f>
        <v>1</v>
      </c>
      <c r="CA226" s="166">
        <f>IF(AND(ISBLANK(AF226),$AY226=1,CA$510=1,$D226&lt;&gt;служ!$AF$3),0,1)</f>
        <v>1</v>
      </c>
      <c r="CB226" s="166">
        <f>IF(AND(ISBLANK(AG226),$AY226=1,CB$510=1,$D226&lt;&gt;служ!$AF$3),0,1)</f>
        <v>1</v>
      </c>
      <c r="CC226" s="166">
        <f>IF(AND(ISBLANK(AH226),$AY226=1,CC$510=1,$D226&lt;&gt;служ!$AF$3),0,1)</f>
        <v>1</v>
      </c>
      <c r="CD226" s="166">
        <f>IF(AND(ISBLANK(AI226),$AY226=1,CD$510=1,$D226&lt;&gt;служ!$AF$3),0,1)</f>
        <v>1</v>
      </c>
      <c r="CE226" s="166">
        <f>IF(AND(ISBLANK(AJ226),$AY226=1,CE$510=1,$D226&lt;&gt;служ!$AF$3),0,1)</f>
        <v>1</v>
      </c>
      <c r="CF226" s="166">
        <f>IF(AND(ISBLANK(AK226),$AY226=1,CF$510=1,$D226&lt;&gt;служ!$AF$3),0,1)</f>
        <v>1</v>
      </c>
      <c r="CG226" s="166">
        <f>IF(AND(ISBLANK(AL226),$AY226=1,CG$510=1,$D226&lt;&gt;служ!$AF$3),0,1)</f>
        <v>1</v>
      </c>
      <c r="CH226" s="166">
        <f>IF(AND(ISBLANK(AM226),$AY226=1,CH$510=1,$D226&lt;&gt;служ!$AF$3),0,1)</f>
        <v>1</v>
      </c>
      <c r="CI226" s="166">
        <f>IF(AND(ISBLANK(AN226),$AY226=1,CI$510=1,$D226&lt;&gt;служ!$AF$3),0,1)</f>
        <v>1</v>
      </c>
      <c r="CJ226" s="166">
        <f>IF(AND(ISBLANK(AO226),$AY226=1,CJ$510=1,$D226&lt;&gt;служ!$AF$3),0,1)</f>
        <v>1</v>
      </c>
      <c r="CK226" s="166">
        <f>IF(AND(ISBLANK(AP226),$AY226=1,CK$510=1,$D226&lt;&gt;служ!$AF$3),0,1)</f>
        <v>1</v>
      </c>
      <c r="CL226" s="166">
        <f>IF(AND(ISBLANK(AQ226),$AY226=1,CL$510=1,$D226&lt;&gt;служ!$AF$3),0,1)</f>
        <v>1</v>
      </c>
      <c r="CM226" s="166">
        <f>IF(AND(ISBLANK(AR226),$AY226=1,CM$510=1,$D226&lt;&gt;служ!$AF$3),0,1)</f>
        <v>1</v>
      </c>
      <c r="CN226" s="166">
        <f>IF(AND(ISBLANK(AS226),$AY226=1,CN$510=1,$D226&lt;&gt;служ!$AF$3),0,1)</f>
        <v>1</v>
      </c>
      <c r="CO226" s="166">
        <f>IF(AND(ISBLANK(AT226),$AY226=1,CO$510=1,$D226&lt;&gt;служ!$AF$3),0,1)</f>
        <v>1</v>
      </c>
      <c r="CP226" s="2">
        <f t="shared" si="49"/>
        <v>0</v>
      </c>
      <c r="CQ226" s="2">
        <v>1</v>
      </c>
      <c r="CR226" s="161"/>
      <c r="CS226" s="161"/>
      <c r="CT226" s="161"/>
      <c r="CU226" s="167" t="str">
        <f t="shared" si="40"/>
        <v/>
      </c>
      <c r="CV226" s="28">
        <f t="shared" si="41"/>
        <v>1</v>
      </c>
      <c r="CW226" s="28">
        <f t="shared" si="42"/>
        <v>1</v>
      </c>
      <c r="CX226" s="28">
        <f t="shared" si="43"/>
        <v>1</v>
      </c>
      <c r="CY226" s="20">
        <f t="shared" si="44"/>
        <v>1</v>
      </c>
      <c r="CZ226" s="20">
        <f t="shared" si="45"/>
        <v>1</v>
      </c>
    </row>
    <row r="227" spans="2:104" s="20" customFormat="1">
      <c r="B227" s="107">
        <v>218</v>
      </c>
      <c r="C227" s="25">
        <v>6218</v>
      </c>
      <c r="D227" s="108"/>
      <c r="E227" s="168"/>
      <c r="F227" s="169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/>
      <c r="AS227" s="162"/>
      <c r="AT227" s="162"/>
      <c r="AU227" s="163">
        <f>IF(AND(AY227=0,(COUNTIF(D227:AT227,"*")+COUNTIF(D227:AT227,"&lt;9")+COUNTIF(CR227:CT227,"*")+COUNTIF(CR227:CT227,"&lt;9")-COUNTIF(D227,служ!$AF$3))&gt;0),0,1)</f>
        <v>1</v>
      </c>
      <c r="AV227" s="163">
        <f t="shared" si="46"/>
        <v>1</v>
      </c>
      <c r="AW227" s="163">
        <f t="shared" si="47"/>
        <v>0</v>
      </c>
      <c r="AX227" s="164">
        <f>IF(OR(F227="",F227=служ!$AF$3),0,1)</f>
        <v>0</v>
      </c>
      <c r="AY227" s="164">
        <f>IF(OR(D227="",D227=служ!$AF$3),0,1)</f>
        <v>0</v>
      </c>
      <c r="AZ227" s="165">
        <f t="shared" si="48"/>
        <v>1</v>
      </c>
      <c r="BA227" s="166">
        <f t="shared" si="39"/>
        <v>1</v>
      </c>
      <c r="BB227" s="166">
        <f>IF(AND(ISBLANK(G227),$AY227=1,BB$510=1,$D227&lt;&gt;служ!$AF$3),0,1)</f>
        <v>1</v>
      </c>
      <c r="BC227" s="166">
        <f>IF(AND(ISBLANK(H227),$AY227=1,BC$510=1,$D227&lt;&gt;служ!$AF$3),0,1)</f>
        <v>1</v>
      </c>
      <c r="BD227" s="166">
        <f>IF(AND(ISBLANK(I227),$AY227=1,BD$510=1,$D227&lt;&gt;служ!$AF$3),0,1)</f>
        <v>1</v>
      </c>
      <c r="BE227" s="166">
        <f>IF(AND(ISBLANK(J227),$AY227=1,BE$510=1,$D227&lt;&gt;служ!$AF$3),0,1)</f>
        <v>1</v>
      </c>
      <c r="BF227" s="166">
        <f>IF(AND(ISBLANK(K227),$AY227=1,BF$510=1,$D227&lt;&gt;служ!$AF$3,J227&lt;&gt;"X"),0,1)</f>
        <v>1</v>
      </c>
      <c r="BG227" s="166">
        <f>IF(AND(ISBLANK(L227),$AY227=1,BG$510=1,$D227&lt;&gt;служ!$AF$3),0,1)</f>
        <v>1</v>
      </c>
      <c r="BH227" s="166">
        <f>IF(AND(ISBLANK(M227),$AY227=1,BH$510=1,$D227&lt;&gt;служ!$AF$3,L227&lt;&gt;"X"),0,1)</f>
        <v>1</v>
      </c>
      <c r="BI227" s="166">
        <f>IF(AND(ISBLANK(N227),$AY227=1,BI$510=1,$D227&lt;&gt;служ!$AF$3),0,1)</f>
        <v>1</v>
      </c>
      <c r="BJ227" s="166">
        <f>IF(AND(ISBLANK(O227),$AY227=1,BJ$510=1,$D227&lt;&gt;служ!$AF$3),0,1)</f>
        <v>1</v>
      </c>
      <c r="BK227" s="166">
        <f>IF(AND(ISBLANK(P227),$AY227=1,BK$510=1,$D227&lt;&gt;служ!$AF$3,OR(N227&lt;&gt;"X",O227&lt;&gt;"X")),0,1)</f>
        <v>1</v>
      </c>
      <c r="BL227" s="166">
        <f>IF(AND(ISBLANK(Q227),$AY227=1,BL$510=1,$D227&lt;&gt;служ!$AF$3),0,1)</f>
        <v>1</v>
      </c>
      <c r="BM227" s="166">
        <f>IF(AND(ISBLANK(R227),$AY227=1,BM$510=1,$D227&lt;&gt;служ!$AF$3,Q227&lt;&gt;"X"),0,1)</f>
        <v>1</v>
      </c>
      <c r="BN227" s="166">
        <f>IF(AND(ISBLANK(S227),$AY227=1,BN$510=1,$D227&lt;&gt;служ!$AF$3),0,1)</f>
        <v>1</v>
      </c>
      <c r="BO227" s="166">
        <f>IF(AND(ISBLANK(T227),$AY227=1,BO$510=1,$D227&lt;&gt;служ!$AF$3),0,1)</f>
        <v>1</v>
      </c>
      <c r="BP227" s="166">
        <f>IF(AND(ISBLANK(U227),$AY227=1,BP$510=1,$D227&lt;&gt;служ!$AF$3,T227&lt;&gt;"X"),0,1)</f>
        <v>1</v>
      </c>
      <c r="BQ227" s="166">
        <f>IF(AND(ISBLANK(V227),$AY227=1,BQ$510=1,$D227&lt;&gt;служ!$AF$3),0,1)</f>
        <v>1</v>
      </c>
      <c r="BR227" s="166">
        <f>IF(AND(ISBLANK(W227),$AY227=1,BR$510=1,$D227&lt;&gt;служ!$AF$3),0,1)</f>
        <v>1</v>
      </c>
      <c r="BS227" s="166">
        <f>IF(AND(ISBLANK(X227),$AY227=1,BS$510=1,$D227&lt;&gt;служ!$AF$3),0,1)</f>
        <v>1</v>
      </c>
      <c r="BT227" s="166">
        <f>IF(AND(ISBLANK(Y227),$AY227=1,BT$510=1,$D227&lt;&gt;служ!$AF$3),0,1)</f>
        <v>1</v>
      </c>
      <c r="BU227" s="166">
        <f>IF(AND(ISBLANK(Z227),$AY227=1,BU$510=1,$D227&lt;&gt;служ!$AF$3),0,1)</f>
        <v>1</v>
      </c>
      <c r="BV227" s="166">
        <f>IF(AND(ISBLANK(AA227),$AY227=1,BV$510=1,$D227&lt;&gt;служ!$AF$3),0,1)</f>
        <v>1</v>
      </c>
      <c r="BW227" s="166">
        <f>IF(AND(ISBLANK(AB227),$AY227=1,BW$510=1,$D227&lt;&gt;служ!$AF$3),0,1)</f>
        <v>1</v>
      </c>
      <c r="BX227" s="166">
        <f>IF(AND(ISBLANK(AC227),$AY227=1,BX$510=1,$D227&lt;&gt;служ!$AF$3),0,1)</f>
        <v>1</v>
      </c>
      <c r="BY227" s="166">
        <f>IF(AND(ISBLANK(AD227),$AY227=1,BY$510=1,$D227&lt;&gt;служ!$AF$3),0,1)</f>
        <v>1</v>
      </c>
      <c r="BZ227" s="166">
        <f>IF(AND(ISBLANK(AE227),$AY227=1,BZ$510=1,$D227&lt;&gt;служ!$AF$3),0,1)</f>
        <v>1</v>
      </c>
      <c r="CA227" s="166">
        <f>IF(AND(ISBLANK(AF227),$AY227=1,CA$510=1,$D227&lt;&gt;служ!$AF$3),0,1)</f>
        <v>1</v>
      </c>
      <c r="CB227" s="166">
        <f>IF(AND(ISBLANK(AG227),$AY227=1,CB$510=1,$D227&lt;&gt;служ!$AF$3),0,1)</f>
        <v>1</v>
      </c>
      <c r="CC227" s="166">
        <f>IF(AND(ISBLANK(AH227),$AY227=1,CC$510=1,$D227&lt;&gt;служ!$AF$3),0,1)</f>
        <v>1</v>
      </c>
      <c r="CD227" s="166">
        <f>IF(AND(ISBLANK(AI227),$AY227=1,CD$510=1,$D227&lt;&gt;служ!$AF$3),0,1)</f>
        <v>1</v>
      </c>
      <c r="CE227" s="166">
        <f>IF(AND(ISBLANK(AJ227),$AY227=1,CE$510=1,$D227&lt;&gt;служ!$AF$3),0,1)</f>
        <v>1</v>
      </c>
      <c r="CF227" s="166">
        <f>IF(AND(ISBLANK(AK227),$AY227=1,CF$510=1,$D227&lt;&gt;служ!$AF$3),0,1)</f>
        <v>1</v>
      </c>
      <c r="CG227" s="166">
        <f>IF(AND(ISBLANK(AL227),$AY227=1,CG$510=1,$D227&lt;&gt;служ!$AF$3),0,1)</f>
        <v>1</v>
      </c>
      <c r="CH227" s="166">
        <f>IF(AND(ISBLANK(AM227),$AY227=1,CH$510=1,$D227&lt;&gt;служ!$AF$3),0,1)</f>
        <v>1</v>
      </c>
      <c r="CI227" s="166">
        <f>IF(AND(ISBLANK(AN227),$AY227=1,CI$510=1,$D227&lt;&gt;служ!$AF$3),0,1)</f>
        <v>1</v>
      </c>
      <c r="CJ227" s="166">
        <f>IF(AND(ISBLANK(AO227),$AY227=1,CJ$510=1,$D227&lt;&gt;служ!$AF$3),0,1)</f>
        <v>1</v>
      </c>
      <c r="CK227" s="166">
        <f>IF(AND(ISBLANK(AP227),$AY227=1,CK$510=1,$D227&lt;&gt;служ!$AF$3),0,1)</f>
        <v>1</v>
      </c>
      <c r="CL227" s="166">
        <f>IF(AND(ISBLANK(AQ227),$AY227=1,CL$510=1,$D227&lt;&gt;служ!$AF$3),0,1)</f>
        <v>1</v>
      </c>
      <c r="CM227" s="166">
        <f>IF(AND(ISBLANK(AR227),$AY227=1,CM$510=1,$D227&lt;&gt;служ!$AF$3),0,1)</f>
        <v>1</v>
      </c>
      <c r="CN227" s="166">
        <f>IF(AND(ISBLANK(AS227),$AY227=1,CN$510=1,$D227&lt;&gt;служ!$AF$3),0,1)</f>
        <v>1</v>
      </c>
      <c r="CO227" s="166">
        <f>IF(AND(ISBLANK(AT227),$AY227=1,CO$510=1,$D227&lt;&gt;служ!$AF$3),0,1)</f>
        <v>1</v>
      </c>
      <c r="CP227" s="2">
        <f t="shared" si="49"/>
        <v>0</v>
      </c>
      <c r="CQ227" s="2">
        <v>1</v>
      </c>
      <c r="CR227" s="161"/>
      <c r="CS227" s="161"/>
      <c r="CT227" s="161"/>
      <c r="CU227" s="167" t="str">
        <f t="shared" si="40"/>
        <v/>
      </c>
      <c r="CV227" s="28">
        <f t="shared" si="41"/>
        <v>1</v>
      </c>
      <c r="CW227" s="28">
        <f t="shared" si="42"/>
        <v>1</v>
      </c>
      <c r="CX227" s="28">
        <f t="shared" si="43"/>
        <v>1</v>
      </c>
      <c r="CY227" s="20">
        <f t="shared" si="44"/>
        <v>1</v>
      </c>
      <c r="CZ227" s="20">
        <f t="shared" si="45"/>
        <v>1</v>
      </c>
    </row>
    <row r="228" spans="2:104" s="20" customFormat="1">
      <c r="B228" s="107">
        <v>219</v>
      </c>
      <c r="C228" s="25">
        <v>6219</v>
      </c>
      <c r="D228" s="108"/>
      <c r="E228" s="168"/>
      <c r="F228" s="169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2"/>
      <c r="AI228" s="162"/>
      <c r="AJ228" s="162"/>
      <c r="AK228" s="162"/>
      <c r="AL228" s="162"/>
      <c r="AM228" s="162"/>
      <c r="AN228" s="162"/>
      <c r="AO228" s="162"/>
      <c r="AP228" s="162"/>
      <c r="AQ228" s="162"/>
      <c r="AR228" s="162"/>
      <c r="AS228" s="162"/>
      <c r="AT228" s="162"/>
      <c r="AU228" s="163">
        <f>IF(AND(AY228=0,(COUNTIF(D228:AT228,"*")+COUNTIF(D228:AT228,"&lt;9")+COUNTIF(CR228:CT228,"*")+COUNTIF(CR228:CT228,"&lt;9")-COUNTIF(D228,служ!$AF$3))&gt;0),0,1)</f>
        <v>1</v>
      </c>
      <c r="AV228" s="163">
        <f t="shared" si="46"/>
        <v>1</v>
      </c>
      <c r="AW228" s="163">
        <f t="shared" si="47"/>
        <v>0</v>
      </c>
      <c r="AX228" s="164">
        <f>IF(OR(F228="",F228=служ!$AF$3),0,1)</f>
        <v>0</v>
      </c>
      <c r="AY228" s="164">
        <f>IF(OR(D228="",D228=служ!$AF$3),0,1)</f>
        <v>0</v>
      </c>
      <c r="AZ228" s="165">
        <f t="shared" si="48"/>
        <v>1</v>
      </c>
      <c r="BA228" s="166">
        <f t="shared" si="39"/>
        <v>1</v>
      </c>
      <c r="BB228" s="166">
        <f>IF(AND(ISBLANK(G228),$AY228=1,BB$510=1,$D228&lt;&gt;служ!$AF$3),0,1)</f>
        <v>1</v>
      </c>
      <c r="BC228" s="166">
        <f>IF(AND(ISBLANK(H228),$AY228=1,BC$510=1,$D228&lt;&gt;служ!$AF$3),0,1)</f>
        <v>1</v>
      </c>
      <c r="BD228" s="166">
        <f>IF(AND(ISBLANK(I228),$AY228=1,BD$510=1,$D228&lt;&gt;служ!$AF$3),0,1)</f>
        <v>1</v>
      </c>
      <c r="BE228" s="166">
        <f>IF(AND(ISBLANK(J228),$AY228=1,BE$510=1,$D228&lt;&gt;служ!$AF$3),0,1)</f>
        <v>1</v>
      </c>
      <c r="BF228" s="166">
        <f>IF(AND(ISBLANK(K228),$AY228=1,BF$510=1,$D228&lt;&gt;служ!$AF$3,J228&lt;&gt;"X"),0,1)</f>
        <v>1</v>
      </c>
      <c r="BG228" s="166">
        <f>IF(AND(ISBLANK(L228),$AY228=1,BG$510=1,$D228&lt;&gt;служ!$AF$3),0,1)</f>
        <v>1</v>
      </c>
      <c r="BH228" s="166">
        <f>IF(AND(ISBLANK(M228),$AY228=1,BH$510=1,$D228&lt;&gt;служ!$AF$3,L228&lt;&gt;"X"),0,1)</f>
        <v>1</v>
      </c>
      <c r="BI228" s="166">
        <f>IF(AND(ISBLANK(N228),$AY228=1,BI$510=1,$D228&lt;&gt;служ!$AF$3),0,1)</f>
        <v>1</v>
      </c>
      <c r="BJ228" s="166">
        <f>IF(AND(ISBLANK(O228),$AY228=1,BJ$510=1,$D228&lt;&gt;служ!$AF$3),0,1)</f>
        <v>1</v>
      </c>
      <c r="BK228" s="166">
        <f>IF(AND(ISBLANK(P228),$AY228=1,BK$510=1,$D228&lt;&gt;служ!$AF$3,OR(N228&lt;&gt;"X",O228&lt;&gt;"X")),0,1)</f>
        <v>1</v>
      </c>
      <c r="BL228" s="166">
        <f>IF(AND(ISBLANK(Q228),$AY228=1,BL$510=1,$D228&lt;&gt;служ!$AF$3),0,1)</f>
        <v>1</v>
      </c>
      <c r="BM228" s="166">
        <f>IF(AND(ISBLANK(R228),$AY228=1,BM$510=1,$D228&lt;&gt;служ!$AF$3,Q228&lt;&gt;"X"),0,1)</f>
        <v>1</v>
      </c>
      <c r="BN228" s="166">
        <f>IF(AND(ISBLANK(S228),$AY228=1,BN$510=1,$D228&lt;&gt;служ!$AF$3),0,1)</f>
        <v>1</v>
      </c>
      <c r="BO228" s="166">
        <f>IF(AND(ISBLANK(T228),$AY228=1,BO$510=1,$D228&lt;&gt;служ!$AF$3),0,1)</f>
        <v>1</v>
      </c>
      <c r="BP228" s="166">
        <f>IF(AND(ISBLANK(U228),$AY228=1,BP$510=1,$D228&lt;&gt;служ!$AF$3,T228&lt;&gt;"X"),0,1)</f>
        <v>1</v>
      </c>
      <c r="BQ228" s="166">
        <f>IF(AND(ISBLANK(V228),$AY228=1,BQ$510=1,$D228&lt;&gt;служ!$AF$3),0,1)</f>
        <v>1</v>
      </c>
      <c r="BR228" s="166">
        <f>IF(AND(ISBLANK(W228),$AY228=1,BR$510=1,$D228&lt;&gt;служ!$AF$3),0,1)</f>
        <v>1</v>
      </c>
      <c r="BS228" s="166">
        <f>IF(AND(ISBLANK(X228),$AY228=1,BS$510=1,$D228&lt;&gt;служ!$AF$3),0,1)</f>
        <v>1</v>
      </c>
      <c r="BT228" s="166">
        <f>IF(AND(ISBLANK(Y228),$AY228=1,BT$510=1,$D228&lt;&gt;служ!$AF$3),0,1)</f>
        <v>1</v>
      </c>
      <c r="BU228" s="166">
        <f>IF(AND(ISBLANK(Z228),$AY228=1,BU$510=1,$D228&lt;&gt;служ!$AF$3),0,1)</f>
        <v>1</v>
      </c>
      <c r="BV228" s="166">
        <f>IF(AND(ISBLANK(AA228),$AY228=1,BV$510=1,$D228&lt;&gt;служ!$AF$3),0,1)</f>
        <v>1</v>
      </c>
      <c r="BW228" s="166">
        <f>IF(AND(ISBLANK(AB228),$AY228=1,BW$510=1,$D228&lt;&gt;служ!$AF$3),0,1)</f>
        <v>1</v>
      </c>
      <c r="BX228" s="166">
        <f>IF(AND(ISBLANK(AC228),$AY228=1,BX$510=1,$D228&lt;&gt;служ!$AF$3),0,1)</f>
        <v>1</v>
      </c>
      <c r="BY228" s="166">
        <f>IF(AND(ISBLANK(AD228),$AY228=1,BY$510=1,$D228&lt;&gt;служ!$AF$3),0,1)</f>
        <v>1</v>
      </c>
      <c r="BZ228" s="166">
        <f>IF(AND(ISBLANK(AE228),$AY228=1,BZ$510=1,$D228&lt;&gt;служ!$AF$3),0,1)</f>
        <v>1</v>
      </c>
      <c r="CA228" s="166">
        <f>IF(AND(ISBLANK(AF228),$AY228=1,CA$510=1,$D228&lt;&gt;служ!$AF$3),0,1)</f>
        <v>1</v>
      </c>
      <c r="CB228" s="166">
        <f>IF(AND(ISBLANK(AG228),$AY228=1,CB$510=1,$D228&lt;&gt;служ!$AF$3),0,1)</f>
        <v>1</v>
      </c>
      <c r="CC228" s="166">
        <f>IF(AND(ISBLANK(AH228),$AY228=1,CC$510=1,$D228&lt;&gt;служ!$AF$3),0,1)</f>
        <v>1</v>
      </c>
      <c r="CD228" s="166">
        <f>IF(AND(ISBLANK(AI228),$AY228=1,CD$510=1,$D228&lt;&gt;служ!$AF$3),0,1)</f>
        <v>1</v>
      </c>
      <c r="CE228" s="166">
        <f>IF(AND(ISBLANK(AJ228),$AY228=1,CE$510=1,$D228&lt;&gt;служ!$AF$3),0,1)</f>
        <v>1</v>
      </c>
      <c r="CF228" s="166">
        <f>IF(AND(ISBLANK(AK228),$AY228=1,CF$510=1,$D228&lt;&gt;служ!$AF$3),0,1)</f>
        <v>1</v>
      </c>
      <c r="CG228" s="166">
        <f>IF(AND(ISBLANK(AL228),$AY228=1,CG$510=1,$D228&lt;&gt;служ!$AF$3),0,1)</f>
        <v>1</v>
      </c>
      <c r="CH228" s="166">
        <f>IF(AND(ISBLANK(AM228),$AY228=1,CH$510=1,$D228&lt;&gt;служ!$AF$3),0,1)</f>
        <v>1</v>
      </c>
      <c r="CI228" s="166">
        <f>IF(AND(ISBLANK(AN228),$AY228=1,CI$510=1,$D228&lt;&gt;служ!$AF$3),0,1)</f>
        <v>1</v>
      </c>
      <c r="CJ228" s="166">
        <f>IF(AND(ISBLANK(AO228),$AY228=1,CJ$510=1,$D228&lt;&gt;служ!$AF$3),0,1)</f>
        <v>1</v>
      </c>
      <c r="CK228" s="166">
        <f>IF(AND(ISBLANK(AP228),$AY228=1,CK$510=1,$D228&lt;&gt;служ!$AF$3),0,1)</f>
        <v>1</v>
      </c>
      <c r="CL228" s="166">
        <f>IF(AND(ISBLANK(AQ228),$AY228=1,CL$510=1,$D228&lt;&gt;служ!$AF$3),0,1)</f>
        <v>1</v>
      </c>
      <c r="CM228" s="166">
        <f>IF(AND(ISBLANK(AR228),$AY228=1,CM$510=1,$D228&lt;&gt;служ!$AF$3),0,1)</f>
        <v>1</v>
      </c>
      <c r="CN228" s="166">
        <f>IF(AND(ISBLANK(AS228),$AY228=1,CN$510=1,$D228&lt;&gt;служ!$AF$3),0,1)</f>
        <v>1</v>
      </c>
      <c r="CO228" s="166">
        <f>IF(AND(ISBLANK(AT228),$AY228=1,CO$510=1,$D228&lt;&gt;служ!$AF$3),0,1)</f>
        <v>1</v>
      </c>
      <c r="CP228" s="2">
        <f t="shared" si="49"/>
        <v>0</v>
      </c>
      <c r="CQ228" s="2">
        <v>1</v>
      </c>
      <c r="CR228" s="161"/>
      <c r="CS228" s="161"/>
      <c r="CT228" s="161"/>
      <c r="CU228" s="167" t="str">
        <f t="shared" si="40"/>
        <v/>
      </c>
      <c r="CV228" s="28">
        <f t="shared" si="41"/>
        <v>1</v>
      </c>
      <c r="CW228" s="28">
        <f t="shared" si="42"/>
        <v>1</v>
      </c>
      <c r="CX228" s="28">
        <f t="shared" si="43"/>
        <v>1</v>
      </c>
      <c r="CY228" s="20">
        <f t="shared" si="44"/>
        <v>1</v>
      </c>
      <c r="CZ228" s="20">
        <f t="shared" si="45"/>
        <v>1</v>
      </c>
    </row>
    <row r="229" spans="2:104" s="20" customFormat="1">
      <c r="B229" s="107">
        <v>220</v>
      </c>
      <c r="C229" s="25">
        <v>6220</v>
      </c>
      <c r="D229" s="108"/>
      <c r="E229" s="168"/>
      <c r="F229" s="169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62"/>
      <c r="AI229" s="162"/>
      <c r="AJ229" s="162"/>
      <c r="AK229" s="162"/>
      <c r="AL229" s="162"/>
      <c r="AM229" s="162"/>
      <c r="AN229" s="162"/>
      <c r="AO229" s="162"/>
      <c r="AP229" s="162"/>
      <c r="AQ229" s="162"/>
      <c r="AR229" s="162"/>
      <c r="AS229" s="162"/>
      <c r="AT229" s="162"/>
      <c r="AU229" s="163">
        <f>IF(AND(AY229=0,(COUNTIF(D229:AT229,"*")+COUNTIF(D229:AT229,"&lt;9")+COUNTIF(CR229:CT229,"*")+COUNTIF(CR229:CT229,"&lt;9")-COUNTIF(D229,служ!$AF$3))&gt;0),0,1)</f>
        <v>1</v>
      </c>
      <c r="AV229" s="163">
        <f t="shared" si="46"/>
        <v>1</v>
      </c>
      <c r="AW229" s="163">
        <f t="shared" si="47"/>
        <v>0</v>
      </c>
      <c r="AX229" s="164">
        <f>IF(OR(F229="",F229=служ!$AF$3),0,1)</f>
        <v>0</v>
      </c>
      <c r="AY229" s="164">
        <f>IF(OR(D229="",D229=служ!$AF$3),0,1)</f>
        <v>0</v>
      </c>
      <c r="AZ229" s="165">
        <f t="shared" si="48"/>
        <v>1</v>
      </c>
      <c r="BA229" s="166">
        <f t="shared" si="39"/>
        <v>1</v>
      </c>
      <c r="BB229" s="166">
        <f>IF(AND(ISBLANK(G229),$AY229=1,BB$510=1,$D229&lt;&gt;служ!$AF$3),0,1)</f>
        <v>1</v>
      </c>
      <c r="BC229" s="166">
        <f>IF(AND(ISBLANK(H229),$AY229=1,BC$510=1,$D229&lt;&gt;служ!$AF$3),0,1)</f>
        <v>1</v>
      </c>
      <c r="BD229" s="166">
        <f>IF(AND(ISBLANK(I229),$AY229=1,BD$510=1,$D229&lt;&gt;служ!$AF$3),0,1)</f>
        <v>1</v>
      </c>
      <c r="BE229" s="166">
        <f>IF(AND(ISBLANK(J229),$AY229=1,BE$510=1,$D229&lt;&gt;служ!$AF$3),0,1)</f>
        <v>1</v>
      </c>
      <c r="BF229" s="166">
        <f>IF(AND(ISBLANK(K229),$AY229=1,BF$510=1,$D229&lt;&gt;служ!$AF$3,J229&lt;&gt;"X"),0,1)</f>
        <v>1</v>
      </c>
      <c r="BG229" s="166">
        <f>IF(AND(ISBLANK(L229),$AY229=1,BG$510=1,$D229&lt;&gt;служ!$AF$3),0,1)</f>
        <v>1</v>
      </c>
      <c r="BH229" s="166">
        <f>IF(AND(ISBLANK(M229),$AY229=1,BH$510=1,$D229&lt;&gt;служ!$AF$3,L229&lt;&gt;"X"),0,1)</f>
        <v>1</v>
      </c>
      <c r="BI229" s="166">
        <f>IF(AND(ISBLANK(N229),$AY229=1,BI$510=1,$D229&lt;&gt;служ!$AF$3),0,1)</f>
        <v>1</v>
      </c>
      <c r="BJ229" s="166">
        <f>IF(AND(ISBLANK(O229),$AY229=1,BJ$510=1,$D229&lt;&gt;служ!$AF$3),0,1)</f>
        <v>1</v>
      </c>
      <c r="BK229" s="166">
        <f>IF(AND(ISBLANK(P229),$AY229=1,BK$510=1,$D229&lt;&gt;служ!$AF$3,OR(N229&lt;&gt;"X",O229&lt;&gt;"X")),0,1)</f>
        <v>1</v>
      </c>
      <c r="BL229" s="166">
        <f>IF(AND(ISBLANK(Q229),$AY229=1,BL$510=1,$D229&lt;&gt;служ!$AF$3),0,1)</f>
        <v>1</v>
      </c>
      <c r="BM229" s="166">
        <f>IF(AND(ISBLANK(R229),$AY229=1,BM$510=1,$D229&lt;&gt;служ!$AF$3,Q229&lt;&gt;"X"),0,1)</f>
        <v>1</v>
      </c>
      <c r="BN229" s="166">
        <f>IF(AND(ISBLANK(S229),$AY229=1,BN$510=1,$D229&lt;&gt;служ!$AF$3),0,1)</f>
        <v>1</v>
      </c>
      <c r="BO229" s="166">
        <f>IF(AND(ISBLANK(T229),$AY229=1,BO$510=1,$D229&lt;&gt;служ!$AF$3),0,1)</f>
        <v>1</v>
      </c>
      <c r="BP229" s="166">
        <f>IF(AND(ISBLANK(U229),$AY229=1,BP$510=1,$D229&lt;&gt;служ!$AF$3,T229&lt;&gt;"X"),0,1)</f>
        <v>1</v>
      </c>
      <c r="BQ229" s="166">
        <f>IF(AND(ISBLANK(V229),$AY229=1,BQ$510=1,$D229&lt;&gt;служ!$AF$3),0,1)</f>
        <v>1</v>
      </c>
      <c r="BR229" s="166">
        <f>IF(AND(ISBLANK(W229),$AY229=1,BR$510=1,$D229&lt;&gt;служ!$AF$3),0,1)</f>
        <v>1</v>
      </c>
      <c r="BS229" s="166">
        <f>IF(AND(ISBLANK(X229),$AY229=1,BS$510=1,$D229&lt;&gt;служ!$AF$3),0,1)</f>
        <v>1</v>
      </c>
      <c r="BT229" s="166">
        <f>IF(AND(ISBLANK(Y229),$AY229=1,BT$510=1,$D229&lt;&gt;служ!$AF$3),0,1)</f>
        <v>1</v>
      </c>
      <c r="BU229" s="166">
        <f>IF(AND(ISBLANK(Z229),$AY229=1,BU$510=1,$D229&lt;&gt;служ!$AF$3),0,1)</f>
        <v>1</v>
      </c>
      <c r="BV229" s="166">
        <f>IF(AND(ISBLANK(AA229),$AY229=1,BV$510=1,$D229&lt;&gt;служ!$AF$3),0,1)</f>
        <v>1</v>
      </c>
      <c r="BW229" s="166">
        <f>IF(AND(ISBLANK(AB229),$AY229=1,BW$510=1,$D229&lt;&gt;служ!$AF$3),0,1)</f>
        <v>1</v>
      </c>
      <c r="BX229" s="166">
        <f>IF(AND(ISBLANK(AC229),$AY229=1,BX$510=1,$D229&lt;&gt;служ!$AF$3),0,1)</f>
        <v>1</v>
      </c>
      <c r="BY229" s="166">
        <f>IF(AND(ISBLANK(AD229),$AY229=1,BY$510=1,$D229&lt;&gt;служ!$AF$3),0,1)</f>
        <v>1</v>
      </c>
      <c r="BZ229" s="166">
        <f>IF(AND(ISBLANK(AE229),$AY229=1,BZ$510=1,$D229&lt;&gt;служ!$AF$3),0,1)</f>
        <v>1</v>
      </c>
      <c r="CA229" s="166">
        <f>IF(AND(ISBLANK(AF229),$AY229=1,CA$510=1,$D229&lt;&gt;служ!$AF$3),0,1)</f>
        <v>1</v>
      </c>
      <c r="CB229" s="166">
        <f>IF(AND(ISBLANK(AG229),$AY229=1,CB$510=1,$D229&lt;&gt;служ!$AF$3),0,1)</f>
        <v>1</v>
      </c>
      <c r="CC229" s="166">
        <f>IF(AND(ISBLANK(AH229),$AY229=1,CC$510=1,$D229&lt;&gt;служ!$AF$3),0,1)</f>
        <v>1</v>
      </c>
      <c r="CD229" s="166">
        <f>IF(AND(ISBLANK(AI229),$AY229=1,CD$510=1,$D229&lt;&gt;служ!$AF$3),0,1)</f>
        <v>1</v>
      </c>
      <c r="CE229" s="166">
        <f>IF(AND(ISBLANK(AJ229),$AY229=1,CE$510=1,$D229&lt;&gt;служ!$AF$3),0,1)</f>
        <v>1</v>
      </c>
      <c r="CF229" s="166">
        <f>IF(AND(ISBLANK(AK229),$AY229=1,CF$510=1,$D229&lt;&gt;служ!$AF$3),0,1)</f>
        <v>1</v>
      </c>
      <c r="CG229" s="166">
        <f>IF(AND(ISBLANK(AL229),$AY229=1,CG$510=1,$D229&lt;&gt;служ!$AF$3),0,1)</f>
        <v>1</v>
      </c>
      <c r="CH229" s="166">
        <f>IF(AND(ISBLANK(AM229),$AY229=1,CH$510=1,$D229&lt;&gt;служ!$AF$3),0,1)</f>
        <v>1</v>
      </c>
      <c r="CI229" s="166">
        <f>IF(AND(ISBLANK(AN229),$AY229=1,CI$510=1,$D229&lt;&gt;служ!$AF$3),0,1)</f>
        <v>1</v>
      </c>
      <c r="CJ229" s="166">
        <f>IF(AND(ISBLANK(AO229),$AY229=1,CJ$510=1,$D229&lt;&gt;служ!$AF$3),0,1)</f>
        <v>1</v>
      </c>
      <c r="CK229" s="166">
        <f>IF(AND(ISBLANK(AP229),$AY229=1,CK$510=1,$D229&lt;&gt;служ!$AF$3),0,1)</f>
        <v>1</v>
      </c>
      <c r="CL229" s="166">
        <f>IF(AND(ISBLANK(AQ229),$AY229=1,CL$510=1,$D229&lt;&gt;служ!$AF$3),0,1)</f>
        <v>1</v>
      </c>
      <c r="CM229" s="166">
        <f>IF(AND(ISBLANK(AR229),$AY229=1,CM$510=1,$D229&lt;&gt;служ!$AF$3),0,1)</f>
        <v>1</v>
      </c>
      <c r="CN229" s="166">
        <f>IF(AND(ISBLANK(AS229),$AY229=1,CN$510=1,$D229&lt;&gt;служ!$AF$3),0,1)</f>
        <v>1</v>
      </c>
      <c r="CO229" s="166">
        <f>IF(AND(ISBLANK(AT229),$AY229=1,CO$510=1,$D229&lt;&gt;служ!$AF$3),0,1)</f>
        <v>1</v>
      </c>
      <c r="CP229" s="2">
        <f t="shared" si="49"/>
        <v>0</v>
      </c>
      <c r="CQ229" s="2">
        <v>1</v>
      </c>
      <c r="CR229" s="161"/>
      <c r="CS229" s="161"/>
      <c r="CT229" s="161"/>
      <c r="CU229" s="167" t="str">
        <f t="shared" si="40"/>
        <v/>
      </c>
      <c r="CV229" s="28">
        <f t="shared" si="41"/>
        <v>1</v>
      </c>
      <c r="CW229" s="28">
        <f t="shared" si="42"/>
        <v>1</v>
      </c>
      <c r="CX229" s="28">
        <f t="shared" si="43"/>
        <v>1</v>
      </c>
      <c r="CY229" s="20">
        <f t="shared" si="44"/>
        <v>1</v>
      </c>
      <c r="CZ229" s="20">
        <f t="shared" si="45"/>
        <v>1</v>
      </c>
    </row>
    <row r="230" spans="2:104" s="20" customFormat="1">
      <c r="B230" s="107">
        <v>221</v>
      </c>
      <c r="C230" s="25">
        <v>6221</v>
      </c>
      <c r="D230" s="108"/>
      <c r="E230" s="168"/>
      <c r="F230" s="169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3">
        <f>IF(AND(AY230=0,(COUNTIF(D230:AT230,"*")+COUNTIF(D230:AT230,"&lt;9")+COUNTIF(CR230:CT230,"*")+COUNTIF(CR230:CT230,"&lt;9")-COUNTIF(D230,служ!$AF$3))&gt;0),0,1)</f>
        <v>1</v>
      </c>
      <c r="AV230" s="163">
        <f t="shared" si="46"/>
        <v>1</v>
      </c>
      <c r="AW230" s="163">
        <f t="shared" si="47"/>
        <v>0</v>
      </c>
      <c r="AX230" s="164">
        <f>IF(OR(F230="",F230=служ!$AF$3),0,1)</f>
        <v>0</v>
      </c>
      <c r="AY230" s="164">
        <f>IF(OR(D230="",D230=служ!$AF$3),0,1)</f>
        <v>0</v>
      </c>
      <c r="AZ230" s="165">
        <f t="shared" si="48"/>
        <v>1</v>
      </c>
      <c r="BA230" s="166">
        <f t="shared" si="39"/>
        <v>1</v>
      </c>
      <c r="BB230" s="166">
        <f>IF(AND(ISBLANK(G230),$AY230=1,BB$510=1,$D230&lt;&gt;служ!$AF$3),0,1)</f>
        <v>1</v>
      </c>
      <c r="BC230" s="166">
        <f>IF(AND(ISBLANK(H230),$AY230=1,BC$510=1,$D230&lt;&gt;служ!$AF$3),0,1)</f>
        <v>1</v>
      </c>
      <c r="BD230" s="166">
        <f>IF(AND(ISBLANK(I230),$AY230=1,BD$510=1,$D230&lt;&gt;служ!$AF$3),0,1)</f>
        <v>1</v>
      </c>
      <c r="BE230" s="166">
        <f>IF(AND(ISBLANK(J230),$AY230=1,BE$510=1,$D230&lt;&gt;служ!$AF$3),0,1)</f>
        <v>1</v>
      </c>
      <c r="BF230" s="166">
        <f>IF(AND(ISBLANK(K230),$AY230=1,BF$510=1,$D230&lt;&gt;служ!$AF$3,J230&lt;&gt;"X"),0,1)</f>
        <v>1</v>
      </c>
      <c r="BG230" s="166">
        <f>IF(AND(ISBLANK(L230),$AY230=1,BG$510=1,$D230&lt;&gt;служ!$AF$3),0,1)</f>
        <v>1</v>
      </c>
      <c r="BH230" s="166">
        <f>IF(AND(ISBLANK(M230),$AY230=1,BH$510=1,$D230&lt;&gt;служ!$AF$3,L230&lt;&gt;"X"),0,1)</f>
        <v>1</v>
      </c>
      <c r="BI230" s="166">
        <f>IF(AND(ISBLANK(N230),$AY230=1,BI$510=1,$D230&lt;&gt;служ!$AF$3),0,1)</f>
        <v>1</v>
      </c>
      <c r="BJ230" s="166">
        <f>IF(AND(ISBLANK(O230),$AY230=1,BJ$510=1,$D230&lt;&gt;служ!$AF$3),0,1)</f>
        <v>1</v>
      </c>
      <c r="BK230" s="166">
        <f>IF(AND(ISBLANK(P230),$AY230=1,BK$510=1,$D230&lt;&gt;служ!$AF$3,OR(N230&lt;&gt;"X",O230&lt;&gt;"X")),0,1)</f>
        <v>1</v>
      </c>
      <c r="BL230" s="166">
        <f>IF(AND(ISBLANK(Q230),$AY230=1,BL$510=1,$D230&lt;&gt;служ!$AF$3),0,1)</f>
        <v>1</v>
      </c>
      <c r="BM230" s="166">
        <f>IF(AND(ISBLANK(R230),$AY230=1,BM$510=1,$D230&lt;&gt;служ!$AF$3,Q230&lt;&gt;"X"),0,1)</f>
        <v>1</v>
      </c>
      <c r="BN230" s="166">
        <f>IF(AND(ISBLANK(S230),$AY230=1,BN$510=1,$D230&lt;&gt;служ!$AF$3),0,1)</f>
        <v>1</v>
      </c>
      <c r="BO230" s="166">
        <f>IF(AND(ISBLANK(T230),$AY230=1,BO$510=1,$D230&lt;&gt;служ!$AF$3),0,1)</f>
        <v>1</v>
      </c>
      <c r="BP230" s="166">
        <f>IF(AND(ISBLANK(U230),$AY230=1,BP$510=1,$D230&lt;&gt;служ!$AF$3,T230&lt;&gt;"X"),0,1)</f>
        <v>1</v>
      </c>
      <c r="BQ230" s="166">
        <f>IF(AND(ISBLANK(V230),$AY230=1,BQ$510=1,$D230&lt;&gt;служ!$AF$3),0,1)</f>
        <v>1</v>
      </c>
      <c r="BR230" s="166">
        <f>IF(AND(ISBLANK(W230),$AY230=1,BR$510=1,$D230&lt;&gt;служ!$AF$3),0,1)</f>
        <v>1</v>
      </c>
      <c r="BS230" s="166">
        <f>IF(AND(ISBLANK(X230),$AY230=1,BS$510=1,$D230&lt;&gt;служ!$AF$3),0,1)</f>
        <v>1</v>
      </c>
      <c r="BT230" s="166">
        <f>IF(AND(ISBLANK(Y230),$AY230=1,BT$510=1,$D230&lt;&gt;служ!$AF$3),0,1)</f>
        <v>1</v>
      </c>
      <c r="BU230" s="166">
        <f>IF(AND(ISBLANK(Z230),$AY230=1,BU$510=1,$D230&lt;&gt;служ!$AF$3),0,1)</f>
        <v>1</v>
      </c>
      <c r="BV230" s="166">
        <f>IF(AND(ISBLANK(AA230),$AY230=1,BV$510=1,$D230&lt;&gt;служ!$AF$3),0,1)</f>
        <v>1</v>
      </c>
      <c r="BW230" s="166">
        <f>IF(AND(ISBLANK(AB230),$AY230=1,BW$510=1,$D230&lt;&gt;служ!$AF$3),0,1)</f>
        <v>1</v>
      </c>
      <c r="BX230" s="166">
        <f>IF(AND(ISBLANK(AC230),$AY230=1,BX$510=1,$D230&lt;&gt;служ!$AF$3),0,1)</f>
        <v>1</v>
      </c>
      <c r="BY230" s="166">
        <f>IF(AND(ISBLANK(AD230),$AY230=1,BY$510=1,$D230&lt;&gt;служ!$AF$3),0,1)</f>
        <v>1</v>
      </c>
      <c r="BZ230" s="166">
        <f>IF(AND(ISBLANK(AE230),$AY230=1,BZ$510=1,$D230&lt;&gt;служ!$AF$3),0,1)</f>
        <v>1</v>
      </c>
      <c r="CA230" s="166">
        <f>IF(AND(ISBLANK(AF230),$AY230=1,CA$510=1,$D230&lt;&gt;служ!$AF$3),0,1)</f>
        <v>1</v>
      </c>
      <c r="CB230" s="166">
        <f>IF(AND(ISBLANK(AG230),$AY230=1,CB$510=1,$D230&lt;&gt;служ!$AF$3),0,1)</f>
        <v>1</v>
      </c>
      <c r="CC230" s="166">
        <f>IF(AND(ISBLANK(AH230),$AY230=1,CC$510=1,$D230&lt;&gt;служ!$AF$3),0,1)</f>
        <v>1</v>
      </c>
      <c r="CD230" s="166">
        <f>IF(AND(ISBLANK(AI230),$AY230=1,CD$510=1,$D230&lt;&gt;служ!$AF$3),0,1)</f>
        <v>1</v>
      </c>
      <c r="CE230" s="166">
        <f>IF(AND(ISBLANK(AJ230),$AY230=1,CE$510=1,$D230&lt;&gt;служ!$AF$3),0,1)</f>
        <v>1</v>
      </c>
      <c r="CF230" s="166">
        <f>IF(AND(ISBLANK(AK230),$AY230=1,CF$510=1,$D230&lt;&gt;служ!$AF$3),0,1)</f>
        <v>1</v>
      </c>
      <c r="CG230" s="166">
        <f>IF(AND(ISBLANK(AL230),$AY230=1,CG$510=1,$D230&lt;&gt;служ!$AF$3),0,1)</f>
        <v>1</v>
      </c>
      <c r="CH230" s="166">
        <f>IF(AND(ISBLANK(AM230),$AY230=1,CH$510=1,$D230&lt;&gt;служ!$AF$3),0,1)</f>
        <v>1</v>
      </c>
      <c r="CI230" s="166">
        <f>IF(AND(ISBLANK(AN230),$AY230=1,CI$510=1,$D230&lt;&gt;служ!$AF$3),0,1)</f>
        <v>1</v>
      </c>
      <c r="CJ230" s="166">
        <f>IF(AND(ISBLANK(AO230),$AY230=1,CJ$510=1,$D230&lt;&gt;служ!$AF$3),0,1)</f>
        <v>1</v>
      </c>
      <c r="CK230" s="166">
        <f>IF(AND(ISBLANK(AP230),$AY230=1,CK$510=1,$D230&lt;&gt;служ!$AF$3),0,1)</f>
        <v>1</v>
      </c>
      <c r="CL230" s="166">
        <f>IF(AND(ISBLANK(AQ230),$AY230=1,CL$510=1,$D230&lt;&gt;служ!$AF$3),0,1)</f>
        <v>1</v>
      </c>
      <c r="CM230" s="166">
        <f>IF(AND(ISBLANK(AR230),$AY230=1,CM$510=1,$D230&lt;&gt;служ!$AF$3),0,1)</f>
        <v>1</v>
      </c>
      <c r="CN230" s="166">
        <f>IF(AND(ISBLANK(AS230),$AY230=1,CN$510=1,$D230&lt;&gt;служ!$AF$3),0,1)</f>
        <v>1</v>
      </c>
      <c r="CO230" s="166">
        <f>IF(AND(ISBLANK(AT230),$AY230=1,CO$510=1,$D230&lt;&gt;служ!$AF$3),0,1)</f>
        <v>1</v>
      </c>
      <c r="CP230" s="2">
        <f t="shared" si="49"/>
        <v>0</v>
      </c>
      <c r="CQ230" s="2">
        <v>1</v>
      </c>
      <c r="CR230" s="161"/>
      <c r="CS230" s="161"/>
      <c r="CT230" s="161"/>
      <c r="CU230" s="167" t="str">
        <f t="shared" si="40"/>
        <v/>
      </c>
      <c r="CV230" s="28">
        <f t="shared" si="41"/>
        <v>1</v>
      </c>
      <c r="CW230" s="28">
        <f t="shared" si="42"/>
        <v>1</v>
      </c>
      <c r="CX230" s="28">
        <f t="shared" si="43"/>
        <v>1</v>
      </c>
      <c r="CY230" s="20">
        <f t="shared" si="44"/>
        <v>1</v>
      </c>
      <c r="CZ230" s="20">
        <f t="shared" si="45"/>
        <v>1</v>
      </c>
    </row>
    <row r="231" spans="2:104" s="20" customFormat="1">
      <c r="B231" s="107">
        <v>222</v>
      </c>
      <c r="C231" s="25">
        <v>6222</v>
      </c>
      <c r="D231" s="108"/>
      <c r="E231" s="168"/>
      <c r="F231" s="169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/>
      <c r="AL231" s="162"/>
      <c r="AM231" s="162"/>
      <c r="AN231" s="162"/>
      <c r="AO231" s="162"/>
      <c r="AP231" s="162"/>
      <c r="AQ231" s="162"/>
      <c r="AR231" s="162"/>
      <c r="AS231" s="162"/>
      <c r="AT231" s="162"/>
      <c r="AU231" s="163">
        <f>IF(AND(AY231=0,(COUNTIF(D231:AT231,"*")+COUNTIF(D231:AT231,"&lt;9")+COUNTIF(CR231:CT231,"*")+COUNTIF(CR231:CT231,"&lt;9")-COUNTIF(D231,служ!$AF$3))&gt;0),0,1)</f>
        <v>1</v>
      </c>
      <c r="AV231" s="163">
        <f t="shared" si="46"/>
        <v>1</v>
      </c>
      <c r="AW231" s="163">
        <f t="shared" si="47"/>
        <v>0</v>
      </c>
      <c r="AX231" s="164">
        <f>IF(OR(F231="",F231=служ!$AF$3),0,1)</f>
        <v>0</v>
      </c>
      <c r="AY231" s="164">
        <f>IF(OR(D231="",D231=служ!$AF$3),0,1)</f>
        <v>0</v>
      </c>
      <c r="AZ231" s="165">
        <f t="shared" si="48"/>
        <v>1</v>
      </c>
      <c r="BA231" s="166">
        <f t="shared" si="39"/>
        <v>1</v>
      </c>
      <c r="BB231" s="166">
        <f>IF(AND(ISBLANK(G231),$AY231=1,BB$510=1,$D231&lt;&gt;служ!$AF$3),0,1)</f>
        <v>1</v>
      </c>
      <c r="BC231" s="166">
        <f>IF(AND(ISBLANK(H231),$AY231=1,BC$510=1,$D231&lt;&gt;служ!$AF$3),0,1)</f>
        <v>1</v>
      </c>
      <c r="BD231" s="166">
        <f>IF(AND(ISBLANK(I231),$AY231=1,BD$510=1,$D231&lt;&gt;служ!$AF$3),0,1)</f>
        <v>1</v>
      </c>
      <c r="BE231" s="166">
        <f>IF(AND(ISBLANK(J231),$AY231=1,BE$510=1,$D231&lt;&gt;служ!$AF$3),0,1)</f>
        <v>1</v>
      </c>
      <c r="BF231" s="166">
        <f>IF(AND(ISBLANK(K231),$AY231=1,BF$510=1,$D231&lt;&gt;служ!$AF$3,J231&lt;&gt;"X"),0,1)</f>
        <v>1</v>
      </c>
      <c r="BG231" s="166">
        <f>IF(AND(ISBLANK(L231),$AY231=1,BG$510=1,$D231&lt;&gt;служ!$AF$3),0,1)</f>
        <v>1</v>
      </c>
      <c r="BH231" s="166">
        <f>IF(AND(ISBLANK(M231),$AY231=1,BH$510=1,$D231&lt;&gt;служ!$AF$3,L231&lt;&gt;"X"),0,1)</f>
        <v>1</v>
      </c>
      <c r="BI231" s="166">
        <f>IF(AND(ISBLANK(N231),$AY231=1,BI$510=1,$D231&lt;&gt;служ!$AF$3),0,1)</f>
        <v>1</v>
      </c>
      <c r="BJ231" s="166">
        <f>IF(AND(ISBLANK(O231),$AY231=1,BJ$510=1,$D231&lt;&gt;служ!$AF$3),0,1)</f>
        <v>1</v>
      </c>
      <c r="BK231" s="166">
        <f>IF(AND(ISBLANK(P231),$AY231=1,BK$510=1,$D231&lt;&gt;служ!$AF$3,OR(N231&lt;&gt;"X",O231&lt;&gt;"X")),0,1)</f>
        <v>1</v>
      </c>
      <c r="BL231" s="166">
        <f>IF(AND(ISBLANK(Q231),$AY231=1,BL$510=1,$D231&lt;&gt;служ!$AF$3),0,1)</f>
        <v>1</v>
      </c>
      <c r="BM231" s="166">
        <f>IF(AND(ISBLANK(R231),$AY231=1,BM$510=1,$D231&lt;&gt;служ!$AF$3,Q231&lt;&gt;"X"),0,1)</f>
        <v>1</v>
      </c>
      <c r="BN231" s="166">
        <f>IF(AND(ISBLANK(S231),$AY231=1,BN$510=1,$D231&lt;&gt;служ!$AF$3),0,1)</f>
        <v>1</v>
      </c>
      <c r="BO231" s="166">
        <f>IF(AND(ISBLANK(T231),$AY231=1,BO$510=1,$D231&lt;&gt;служ!$AF$3),0,1)</f>
        <v>1</v>
      </c>
      <c r="BP231" s="166">
        <f>IF(AND(ISBLANK(U231),$AY231=1,BP$510=1,$D231&lt;&gt;служ!$AF$3,T231&lt;&gt;"X"),0,1)</f>
        <v>1</v>
      </c>
      <c r="BQ231" s="166">
        <f>IF(AND(ISBLANK(V231),$AY231=1,BQ$510=1,$D231&lt;&gt;служ!$AF$3),0,1)</f>
        <v>1</v>
      </c>
      <c r="BR231" s="166">
        <f>IF(AND(ISBLANK(W231),$AY231=1,BR$510=1,$D231&lt;&gt;служ!$AF$3),0,1)</f>
        <v>1</v>
      </c>
      <c r="BS231" s="166">
        <f>IF(AND(ISBLANK(X231),$AY231=1,BS$510=1,$D231&lt;&gt;служ!$AF$3),0,1)</f>
        <v>1</v>
      </c>
      <c r="BT231" s="166">
        <f>IF(AND(ISBLANK(Y231),$AY231=1,BT$510=1,$D231&lt;&gt;служ!$AF$3),0,1)</f>
        <v>1</v>
      </c>
      <c r="BU231" s="166">
        <f>IF(AND(ISBLANK(Z231),$AY231=1,BU$510=1,$D231&lt;&gt;служ!$AF$3),0,1)</f>
        <v>1</v>
      </c>
      <c r="BV231" s="166">
        <f>IF(AND(ISBLANK(AA231),$AY231=1,BV$510=1,$D231&lt;&gt;служ!$AF$3),0,1)</f>
        <v>1</v>
      </c>
      <c r="BW231" s="166">
        <f>IF(AND(ISBLANK(AB231),$AY231=1,BW$510=1,$D231&lt;&gt;служ!$AF$3),0,1)</f>
        <v>1</v>
      </c>
      <c r="BX231" s="166">
        <f>IF(AND(ISBLANK(AC231),$AY231=1,BX$510=1,$D231&lt;&gt;служ!$AF$3),0,1)</f>
        <v>1</v>
      </c>
      <c r="BY231" s="166">
        <f>IF(AND(ISBLANK(AD231),$AY231=1,BY$510=1,$D231&lt;&gt;служ!$AF$3),0,1)</f>
        <v>1</v>
      </c>
      <c r="BZ231" s="166">
        <f>IF(AND(ISBLANK(AE231),$AY231=1,BZ$510=1,$D231&lt;&gt;служ!$AF$3),0,1)</f>
        <v>1</v>
      </c>
      <c r="CA231" s="166">
        <f>IF(AND(ISBLANK(AF231),$AY231=1,CA$510=1,$D231&lt;&gt;служ!$AF$3),0,1)</f>
        <v>1</v>
      </c>
      <c r="CB231" s="166">
        <f>IF(AND(ISBLANK(AG231),$AY231=1,CB$510=1,$D231&lt;&gt;служ!$AF$3),0,1)</f>
        <v>1</v>
      </c>
      <c r="CC231" s="166">
        <f>IF(AND(ISBLANK(AH231),$AY231=1,CC$510=1,$D231&lt;&gt;служ!$AF$3),0,1)</f>
        <v>1</v>
      </c>
      <c r="CD231" s="166">
        <f>IF(AND(ISBLANK(AI231),$AY231=1,CD$510=1,$D231&lt;&gt;служ!$AF$3),0,1)</f>
        <v>1</v>
      </c>
      <c r="CE231" s="166">
        <f>IF(AND(ISBLANK(AJ231),$AY231=1,CE$510=1,$D231&lt;&gt;служ!$AF$3),0,1)</f>
        <v>1</v>
      </c>
      <c r="CF231" s="166">
        <f>IF(AND(ISBLANK(AK231),$AY231=1,CF$510=1,$D231&lt;&gt;служ!$AF$3),0,1)</f>
        <v>1</v>
      </c>
      <c r="CG231" s="166">
        <f>IF(AND(ISBLANK(AL231),$AY231=1,CG$510=1,$D231&lt;&gt;служ!$AF$3),0,1)</f>
        <v>1</v>
      </c>
      <c r="CH231" s="166">
        <f>IF(AND(ISBLANK(AM231),$AY231=1,CH$510=1,$D231&lt;&gt;служ!$AF$3),0,1)</f>
        <v>1</v>
      </c>
      <c r="CI231" s="166">
        <f>IF(AND(ISBLANK(AN231),$AY231=1,CI$510=1,$D231&lt;&gt;служ!$AF$3),0,1)</f>
        <v>1</v>
      </c>
      <c r="CJ231" s="166">
        <f>IF(AND(ISBLANK(AO231),$AY231=1,CJ$510=1,$D231&lt;&gt;служ!$AF$3),0,1)</f>
        <v>1</v>
      </c>
      <c r="CK231" s="166">
        <f>IF(AND(ISBLANK(AP231),$AY231=1,CK$510=1,$D231&lt;&gt;служ!$AF$3),0,1)</f>
        <v>1</v>
      </c>
      <c r="CL231" s="166">
        <f>IF(AND(ISBLANK(AQ231),$AY231=1,CL$510=1,$D231&lt;&gt;служ!$AF$3),0,1)</f>
        <v>1</v>
      </c>
      <c r="CM231" s="166">
        <f>IF(AND(ISBLANK(AR231),$AY231=1,CM$510=1,$D231&lt;&gt;служ!$AF$3),0,1)</f>
        <v>1</v>
      </c>
      <c r="CN231" s="166">
        <f>IF(AND(ISBLANK(AS231),$AY231=1,CN$510=1,$D231&lt;&gt;служ!$AF$3),0,1)</f>
        <v>1</v>
      </c>
      <c r="CO231" s="166">
        <f>IF(AND(ISBLANK(AT231),$AY231=1,CO$510=1,$D231&lt;&gt;служ!$AF$3),0,1)</f>
        <v>1</v>
      </c>
      <c r="CP231" s="2">
        <f t="shared" si="49"/>
        <v>0</v>
      </c>
      <c r="CQ231" s="2">
        <v>1</v>
      </c>
      <c r="CR231" s="161"/>
      <c r="CS231" s="161"/>
      <c r="CT231" s="161"/>
      <c r="CU231" s="167" t="str">
        <f t="shared" si="40"/>
        <v/>
      </c>
      <c r="CV231" s="28">
        <f t="shared" si="41"/>
        <v>1</v>
      </c>
      <c r="CW231" s="28">
        <f t="shared" si="42"/>
        <v>1</v>
      </c>
      <c r="CX231" s="28">
        <f t="shared" si="43"/>
        <v>1</v>
      </c>
      <c r="CY231" s="20">
        <f t="shared" si="44"/>
        <v>1</v>
      </c>
      <c r="CZ231" s="20">
        <f t="shared" si="45"/>
        <v>1</v>
      </c>
    </row>
    <row r="232" spans="2:104" s="20" customFormat="1">
      <c r="B232" s="107">
        <v>223</v>
      </c>
      <c r="C232" s="25">
        <v>6223</v>
      </c>
      <c r="D232" s="108"/>
      <c r="E232" s="168"/>
      <c r="F232" s="169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2"/>
      <c r="AI232" s="162"/>
      <c r="AJ232" s="162"/>
      <c r="AK232" s="162"/>
      <c r="AL232" s="162"/>
      <c r="AM232" s="162"/>
      <c r="AN232" s="162"/>
      <c r="AO232" s="162"/>
      <c r="AP232" s="162"/>
      <c r="AQ232" s="162"/>
      <c r="AR232" s="162"/>
      <c r="AS232" s="162"/>
      <c r="AT232" s="162"/>
      <c r="AU232" s="163">
        <f>IF(AND(AY232=0,(COUNTIF(D232:AT232,"*")+COUNTIF(D232:AT232,"&lt;9")+COUNTIF(CR232:CT232,"*")+COUNTIF(CR232:CT232,"&lt;9")-COUNTIF(D232,служ!$AF$3))&gt;0),0,1)</f>
        <v>1</v>
      </c>
      <c r="AV232" s="163">
        <f t="shared" si="46"/>
        <v>1</v>
      </c>
      <c r="AW232" s="163">
        <f t="shared" si="47"/>
        <v>0</v>
      </c>
      <c r="AX232" s="164">
        <f>IF(OR(F232="",F232=служ!$AF$3),0,1)</f>
        <v>0</v>
      </c>
      <c r="AY232" s="164">
        <f>IF(OR(D232="",D232=служ!$AF$3),0,1)</f>
        <v>0</v>
      </c>
      <c r="AZ232" s="165">
        <f t="shared" si="48"/>
        <v>1</v>
      </c>
      <c r="BA232" s="166">
        <f t="shared" si="39"/>
        <v>1</v>
      </c>
      <c r="BB232" s="166">
        <f>IF(AND(ISBLANK(G232),$AY232=1,BB$510=1,$D232&lt;&gt;служ!$AF$3),0,1)</f>
        <v>1</v>
      </c>
      <c r="BC232" s="166">
        <f>IF(AND(ISBLANK(H232),$AY232=1,BC$510=1,$D232&lt;&gt;служ!$AF$3),0,1)</f>
        <v>1</v>
      </c>
      <c r="BD232" s="166">
        <f>IF(AND(ISBLANK(I232),$AY232=1,BD$510=1,$D232&lt;&gt;служ!$AF$3),0,1)</f>
        <v>1</v>
      </c>
      <c r="BE232" s="166">
        <f>IF(AND(ISBLANK(J232),$AY232=1,BE$510=1,$D232&lt;&gt;служ!$AF$3),0,1)</f>
        <v>1</v>
      </c>
      <c r="BF232" s="166">
        <f>IF(AND(ISBLANK(K232),$AY232=1,BF$510=1,$D232&lt;&gt;служ!$AF$3,J232&lt;&gt;"X"),0,1)</f>
        <v>1</v>
      </c>
      <c r="BG232" s="166">
        <f>IF(AND(ISBLANK(L232),$AY232=1,BG$510=1,$D232&lt;&gt;служ!$AF$3),0,1)</f>
        <v>1</v>
      </c>
      <c r="BH232" s="166">
        <f>IF(AND(ISBLANK(M232),$AY232=1,BH$510=1,$D232&lt;&gt;служ!$AF$3,L232&lt;&gt;"X"),0,1)</f>
        <v>1</v>
      </c>
      <c r="BI232" s="166">
        <f>IF(AND(ISBLANK(N232),$AY232=1,BI$510=1,$D232&lt;&gt;служ!$AF$3),0,1)</f>
        <v>1</v>
      </c>
      <c r="BJ232" s="166">
        <f>IF(AND(ISBLANK(O232),$AY232=1,BJ$510=1,$D232&lt;&gt;служ!$AF$3),0,1)</f>
        <v>1</v>
      </c>
      <c r="BK232" s="166">
        <f>IF(AND(ISBLANK(P232),$AY232=1,BK$510=1,$D232&lt;&gt;служ!$AF$3,OR(N232&lt;&gt;"X",O232&lt;&gt;"X")),0,1)</f>
        <v>1</v>
      </c>
      <c r="BL232" s="166">
        <f>IF(AND(ISBLANK(Q232),$AY232=1,BL$510=1,$D232&lt;&gt;служ!$AF$3),0,1)</f>
        <v>1</v>
      </c>
      <c r="BM232" s="166">
        <f>IF(AND(ISBLANK(R232),$AY232=1,BM$510=1,$D232&lt;&gt;служ!$AF$3,Q232&lt;&gt;"X"),0,1)</f>
        <v>1</v>
      </c>
      <c r="BN232" s="166">
        <f>IF(AND(ISBLANK(S232),$AY232=1,BN$510=1,$D232&lt;&gt;служ!$AF$3),0,1)</f>
        <v>1</v>
      </c>
      <c r="BO232" s="166">
        <f>IF(AND(ISBLANK(T232),$AY232=1,BO$510=1,$D232&lt;&gt;служ!$AF$3),0,1)</f>
        <v>1</v>
      </c>
      <c r="BP232" s="166">
        <f>IF(AND(ISBLANK(U232),$AY232=1,BP$510=1,$D232&lt;&gt;служ!$AF$3,T232&lt;&gt;"X"),0,1)</f>
        <v>1</v>
      </c>
      <c r="BQ232" s="166">
        <f>IF(AND(ISBLANK(V232),$AY232=1,BQ$510=1,$D232&lt;&gt;служ!$AF$3),0,1)</f>
        <v>1</v>
      </c>
      <c r="BR232" s="166">
        <f>IF(AND(ISBLANK(W232),$AY232=1,BR$510=1,$D232&lt;&gt;служ!$AF$3),0,1)</f>
        <v>1</v>
      </c>
      <c r="BS232" s="166">
        <f>IF(AND(ISBLANK(X232),$AY232=1,BS$510=1,$D232&lt;&gt;служ!$AF$3),0,1)</f>
        <v>1</v>
      </c>
      <c r="BT232" s="166">
        <f>IF(AND(ISBLANK(Y232),$AY232=1,BT$510=1,$D232&lt;&gt;служ!$AF$3),0,1)</f>
        <v>1</v>
      </c>
      <c r="BU232" s="166">
        <f>IF(AND(ISBLANK(Z232),$AY232=1,BU$510=1,$D232&lt;&gt;служ!$AF$3),0,1)</f>
        <v>1</v>
      </c>
      <c r="BV232" s="166">
        <f>IF(AND(ISBLANK(AA232),$AY232=1,BV$510=1,$D232&lt;&gt;служ!$AF$3),0,1)</f>
        <v>1</v>
      </c>
      <c r="BW232" s="166">
        <f>IF(AND(ISBLANK(AB232),$AY232=1,BW$510=1,$D232&lt;&gt;служ!$AF$3),0,1)</f>
        <v>1</v>
      </c>
      <c r="BX232" s="166">
        <f>IF(AND(ISBLANK(AC232),$AY232=1,BX$510=1,$D232&lt;&gt;служ!$AF$3),0,1)</f>
        <v>1</v>
      </c>
      <c r="BY232" s="166">
        <f>IF(AND(ISBLANK(AD232),$AY232=1,BY$510=1,$D232&lt;&gt;служ!$AF$3),0,1)</f>
        <v>1</v>
      </c>
      <c r="BZ232" s="166">
        <f>IF(AND(ISBLANK(AE232),$AY232=1,BZ$510=1,$D232&lt;&gt;служ!$AF$3),0,1)</f>
        <v>1</v>
      </c>
      <c r="CA232" s="166">
        <f>IF(AND(ISBLANK(AF232),$AY232=1,CA$510=1,$D232&lt;&gt;служ!$AF$3),0,1)</f>
        <v>1</v>
      </c>
      <c r="CB232" s="166">
        <f>IF(AND(ISBLANK(AG232),$AY232=1,CB$510=1,$D232&lt;&gt;служ!$AF$3),0,1)</f>
        <v>1</v>
      </c>
      <c r="CC232" s="166">
        <f>IF(AND(ISBLANK(AH232),$AY232=1,CC$510=1,$D232&lt;&gt;служ!$AF$3),0,1)</f>
        <v>1</v>
      </c>
      <c r="CD232" s="166">
        <f>IF(AND(ISBLANK(AI232),$AY232=1,CD$510=1,$D232&lt;&gt;служ!$AF$3),0,1)</f>
        <v>1</v>
      </c>
      <c r="CE232" s="166">
        <f>IF(AND(ISBLANK(AJ232),$AY232=1,CE$510=1,$D232&lt;&gt;служ!$AF$3),0,1)</f>
        <v>1</v>
      </c>
      <c r="CF232" s="166">
        <f>IF(AND(ISBLANK(AK232),$AY232=1,CF$510=1,$D232&lt;&gt;служ!$AF$3),0,1)</f>
        <v>1</v>
      </c>
      <c r="CG232" s="166">
        <f>IF(AND(ISBLANK(AL232),$AY232=1,CG$510=1,$D232&lt;&gt;служ!$AF$3),0,1)</f>
        <v>1</v>
      </c>
      <c r="CH232" s="166">
        <f>IF(AND(ISBLANK(AM232),$AY232=1,CH$510=1,$D232&lt;&gt;служ!$AF$3),0,1)</f>
        <v>1</v>
      </c>
      <c r="CI232" s="166">
        <f>IF(AND(ISBLANK(AN232),$AY232=1,CI$510=1,$D232&lt;&gt;служ!$AF$3),0,1)</f>
        <v>1</v>
      </c>
      <c r="CJ232" s="166">
        <f>IF(AND(ISBLANK(AO232),$AY232=1,CJ$510=1,$D232&lt;&gt;служ!$AF$3),0,1)</f>
        <v>1</v>
      </c>
      <c r="CK232" s="166">
        <f>IF(AND(ISBLANK(AP232),$AY232=1,CK$510=1,$D232&lt;&gt;служ!$AF$3),0,1)</f>
        <v>1</v>
      </c>
      <c r="CL232" s="166">
        <f>IF(AND(ISBLANK(AQ232),$AY232=1,CL$510=1,$D232&lt;&gt;служ!$AF$3),0,1)</f>
        <v>1</v>
      </c>
      <c r="CM232" s="166">
        <f>IF(AND(ISBLANK(AR232),$AY232=1,CM$510=1,$D232&lt;&gt;служ!$AF$3),0,1)</f>
        <v>1</v>
      </c>
      <c r="CN232" s="166">
        <f>IF(AND(ISBLANK(AS232),$AY232=1,CN$510=1,$D232&lt;&gt;служ!$AF$3),0,1)</f>
        <v>1</v>
      </c>
      <c r="CO232" s="166">
        <f>IF(AND(ISBLANK(AT232),$AY232=1,CO$510=1,$D232&lt;&gt;служ!$AF$3),0,1)</f>
        <v>1</v>
      </c>
      <c r="CP232" s="2">
        <f t="shared" si="49"/>
        <v>0</v>
      </c>
      <c r="CQ232" s="2">
        <v>1</v>
      </c>
      <c r="CR232" s="161"/>
      <c r="CS232" s="161"/>
      <c r="CT232" s="161"/>
      <c r="CU232" s="167" t="str">
        <f t="shared" si="40"/>
        <v/>
      </c>
      <c r="CV232" s="28">
        <f t="shared" si="41"/>
        <v>1</v>
      </c>
      <c r="CW232" s="28">
        <f t="shared" si="42"/>
        <v>1</v>
      </c>
      <c r="CX232" s="28">
        <f t="shared" si="43"/>
        <v>1</v>
      </c>
      <c r="CY232" s="20">
        <f t="shared" si="44"/>
        <v>1</v>
      </c>
      <c r="CZ232" s="20">
        <f t="shared" si="45"/>
        <v>1</v>
      </c>
    </row>
    <row r="233" spans="2:104" s="20" customFormat="1">
      <c r="B233" s="107">
        <v>224</v>
      </c>
      <c r="C233" s="25">
        <v>6224</v>
      </c>
      <c r="D233" s="108"/>
      <c r="E233" s="168"/>
      <c r="F233" s="169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2"/>
      <c r="AJ233" s="162"/>
      <c r="AK233" s="162"/>
      <c r="AL233" s="162"/>
      <c r="AM233" s="162"/>
      <c r="AN233" s="162"/>
      <c r="AO233" s="162"/>
      <c r="AP233" s="162"/>
      <c r="AQ233" s="162"/>
      <c r="AR233" s="162"/>
      <c r="AS233" s="162"/>
      <c r="AT233" s="162"/>
      <c r="AU233" s="163">
        <f>IF(AND(AY233=0,(COUNTIF(D233:AT233,"*")+COUNTIF(D233:AT233,"&lt;9")+COUNTIF(CR233:CT233,"*")+COUNTIF(CR233:CT233,"&lt;9")-COUNTIF(D233,служ!$AF$3))&gt;0),0,1)</f>
        <v>1</v>
      </c>
      <c r="AV233" s="163">
        <f t="shared" si="46"/>
        <v>1</v>
      </c>
      <c r="AW233" s="163">
        <f t="shared" si="47"/>
        <v>0</v>
      </c>
      <c r="AX233" s="164">
        <f>IF(OR(F233="",F233=служ!$AF$3),0,1)</f>
        <v>0</v>
      </c>
      <c r="AY233" s="164">
        <f>IF(OR(D233="",D233=служ!$AF$3),0,1)</f>
        <v>0</v>
      </c>
      <c r="AZ233" s="165">
        <f t="shared" si="48"/>
        <v>1</v>
      </c>
      <c r="BA233" s="166">
        <f t="shared" si="39"/>
        <v>1</v>
      </c>
      <c r="BB233" s="166">
        <f>IF(AND(ISBLANK(G233),$AY233=1,BB$510=1,$D233&lt;&gt;служ!$AF$3),0,1)</f>
        <v>1</v>
      </c>
      <c r="BC233" s="166">
        <f>IF(AND(ISBLANK(H233),$AY233=1,BC$510=1,$D233&lt;&gt;служ!$AF$3),0,1)</f>
        <v>1</v>
      </c>
      <c r="BD233" s="166">
        <f>IF(AND(ISBLANK(I233),$AY233=1,BD$510=1,$D233&lt;&gt;служ!$AF$3),0,1)</f>
        <v>1</v>
      </c>
      <c r="BE233" s="166">
        <f>IF(AND(ISBLANK(J233),$AY233=1,BE$510=1,$D233&lt;&gt;служ!$AF$3),0,1)</f>
        <v>1</v>
      </c>
      <c r="BF233" s="166">
        <f>IF(AND(ISBLANK(K233),$AY233=1,BF$510=1,$D233&lt;&gt;служ!$AF$3,J233&lt;&gt;"X"),0,1)</f>
        <v>1</v>
      </c>
      <c r="BG233" s="166">
        <f>IF(AND(ISBLANK(L233),$AY233=1,BG$510=1,$D233&lt;&gt;служ!$AF$3),0,1)</f>
        <v>1</v>
      </c>
      <c r="BH233" s="166">
        <f>IF(AND(ISBLANK(M233),$AY233=1,BH$510=1,$D233&lt;&gt;служ!$AF$3,L233&lt;&gt;"X"),0,1)</f>
        <v>1</v>
      </c>
      <c r="BI233" s="166">
        <f>IF(AND(ISBLANK(N233),$AY233=1,BI$510=1,$D233&lt;&gt;служ!$AF$3),0,1)</f>
        <v>1</v>
      </c>
      <c r="BJ233" s="166">
        <f>IF(AND(ISBLANK(O233),$AY233=1,BJ$510=1,$D233&lt;&gt;служ!$AF$3),0,1)</f>
        <v>1</v>
      </c>
      <c r="BK233" s="166">
        <f>IF(AND(ISBLANK(P233),$AY233=1,BK$510=1,$D233&lt;&gt;служ!$AF$3,OR(N233&lt;&gt;"X",O233&lt;&gt;"X")),0,1)</f>
        <v>1</v>
      </c>
      <c r="BL233" s="166">
        <f>IF(AND(ISBLANK(Q233),$AY233=1,BL$510=1,$D233&lt;&gt;служ!$AF$3),0,1)</f>
        <v>1</v>
      </c>
      <c r="BM233" s="166">
        <f>IF(AND(ISBLANK(R233),$AY233=1,BM$510=1,$D233&lt;&gt;служ!$AF$3,Q233&lt;&gt;"X"),0,1)</f>
        <v>1</v>
      </c>
      <c r="BN233" s="166">
        <f>IF(AND(ISBLANK(S233),$AY233=1,BN$510=1,$D233&lt;&gt;служ!$AF$3),0,1)</f>
        <v>1</v>
      </c>
      <c r="BO233" s="166">
        <f>IF(AND(ISBLANK(T233),$AY233=1,BO$510=1,$D233&lt;&gt;служ!$AF$3),0,1)</f>
        <v>1</v>
      </c>
      <c r="BP233" s="166">
        <f>IF(AND(ISBLANK(U233),$AY233=1,BP$510=1,$D233&lt;&gt;служ!$AF$3,T233&lt;&gt;"X"),0,1)</f>
        <v>1</v>
      </c>
      <c r="BQ233" s="166">
        <f>IF(AND(ISBLANK(V233),$AY233=1,BQ$510=1,$D233&lt;&gt;служ!$AF$3),0,1)</f>
        <v>1</v>
      </c>
      <c r="BR233" s="166">
        <f>IF(AND(ISBLANK(W233),$AY233=1,BR$510=1,$D233&lt;&gt;служ!$AF$3),0,1)</f>
        <v>1</v>
      </c>
      <c r="BS233" s="166">
        <f>IF(AND(ISBLANK(X233),$AY233=1,BS$510=1,$D233&lt;&gt;служ!$AF$3),0,1)</f>
        <v>1</v>
      </c>
      <c r="BT233" s="166">
        <f>IF(AND(ISBLANK(Y233),$AY233=1,BT$510=1,$D233&lt;&gt;служ!$AF$3),0,1)</f>
        <v>1</v>
      </c>
      <c r="BU233" s="166">
        <f>IF(AND(ISBLANK(Z233),$AY233=1,BU$510=1,$D233&lt;&gt;служ!$AF$3),0,1)</f>
        <v>1</v>
      </c>
      <c r="BV233" s="166">
        <f>IF(AND(ISBLANK(AA233),$AY233=1,BV$510=1,$D233&lt;&gt;служ!$AF$3),0,1)</f>
        <v>1</v>
      </c>
      <c r="BW233" s="166">
        <f>IF(AND(ISBLANK(AB233),$AY233=1,BW$510=1,$D233&lt;&gt;служ!$AF$3),0,1)</f>
        <v>1</v>
      </c>
      <c r="BX233" s="166">
        <f>IF(AND(ISBLANK(AC233),$AY233=1,BX$510=1,$D233&lt;&gt;служ!$AF$3),0,1)</f>
        <v>1</v>
      </c>
      <c r="BY233" s="166">
        <f>IF(AND(ISBLANK(AD233),$AY233=1,BY$510=1,$D233&lt;&gt;служ!$AF$3),0,1)</f>
        <v>1</v>
      </c>
      <c r="BZ233" s="166">
        <f>IF(AND(ISBLANK(AE233),$AY233=1,BZ$510=1,$D233&lt;&gt;служ!$AF$3),0,1)</f>
        <v>1</v>
      </c>
      <c r="CA233" s="166">
        <f>IF(AND(ISBLANK(AF233),$AY233=1,CA$510=1,$D233&lt;&gt;служ!$AF$3),0,1)</f>
        <v>1</v>
      </c>
      <c r="CB233" s="166">
        <f>IF(AND(ISBLANK(AG233),$AY233=1,CB$510=1,$D233&lt;&gt;служ!$AF$3),0,1)</f>
        <v>1</v>
      </c>
      <c r="CC233" s="166">
        <f>IF(AND(ISBLANK(AH233),$AY233=1,CC$510=1,$D233&lt;&gt;служ!$AF$3),0,1)</f>
        <v>1</v>
      </c>
      <c r="CD233" s="166">
        <f>IF(AND(ISBLANK(AI233),$AY233=1,CD$510=1,$D233&lt;&gt;служ!$AF$3),0,1)</f>
        <v>1</v>
      </c>
      <c r="CE233" s="166">
        <f>IF(AND(ISBLANK(AJ233),$AY233=1,CE$510=1,$D233&lt;&gt;служ!$AF$3),0,1)</f>
        <v>1</v>
      </c>
      <c r="CF233" s="166">
        <f>IF(AND(ISBLANK(AK233),$AY233=1,CF$510=1,$D233&lt;&gt;служ!$AF$3),0,1)</f>
        <v>1</v>
      </c>
      <c r="CG233" s="166">
        <f>IF(AND(ISBLANK(AL233),$AY233=1,CG$510=1,$D233&lt;&gt;служ!$AF$3),0,1)</f>
        <v>1</v>
      </c>
      <c r="CH233" s="166">
        <f>IF(AND(ISBLANK(AM233),$AY233=1,CH$510=1,$D233&lt;&gt;служ!$AF$3),0,1)</f>
        <v>1</v>
      </c>
      <c r="CI233" s="166">
        <f>IF(AND(ISBLANK(AN233),$AY233=1,CI$510=1,$D233&lt;&gt;служ!$AF$3),0,1)</f>
        <v>1</v>
      </c>
      <c r="CJ233" s="166">
        <f>IF(AND(ISBLANK(AO233),$AY233=1,CJ$510=1,$D233&lt;&gt;служ!$AF$3),0,1)</f>
        <v>1</v>
      </c>
      <c r="CK233" s="166">
        <f>IF(AND(ISBLANK(AP233),$AY233=1,CK$510=1,$D233&lt;&gt;служ!$AF$3),0,1)</f>
        <v>1</v>
      </c>
      <c r="CL233" s="166">
        <f>IF(AND(ISBLANK(AQ233),$AY233=1,CL$510=1,$D233&lt;&gt;служ!$AF$3),0,1)</f>
        <v>1</v>
      </c>
      <c r="CM233" s="166">
        <f>IF(AND(ISBLANK(AR233),$AY233=1,CM$510=1,$D233&lt;&gt;служ!$AF$3),0,1)</f>
        <v>1</v>
      </c>
      <c r="CN233" s="166">
        <f>IF(AND(ISBLANK(AS233),$AY233=1,CN$510=1,$D233&lt;&gt;служ!$AF$3),0,1)</f>
        <v>1</v>
      </c>
      <c r="CO233" s="166">
        <f>IF(AND(ISBLANK(AT233),$AY233=1,CO$510=1,$D233&lt;&gt;служ!$AF$3),0,1)</f>
        <v>1</v>
      </c>
      <c r="CP233" s="2">
        <f t="shared" si="49"/>
        <v>0</v>
      </c>
      <c r="CQ233" s="2">
        <v>1</v>
      </c>
      <c r="CR233" s="161"/>
      <c r="CS233" s="161"/>
      <c r="CT233" s="161"/>
      <c r="CU233" s="167" t="str">
        <f t="shared" si="40"/>
        <v/>
      </c>
      <c r="CV233" s="28">
        <f t="shared" si="41"/>
        <v>1</v>
      </c>
      <c r="CW233" s="28">
        <f t="shared" si="42"/>
        <v>1</v>
      </c>
      <c r="CX233" s="28">
        <f t="shared" si="43"/>
        <v>1</v>
      </c>
      <c r="CY233" s="20">
        <f t="shared" si="44"/>
        <v>1</v>
      </c>
      <c r="CZ233" s="20">
        <f t="shared" si="45"/>
        <v>1</v>
      </c>
    </row>
    <row r="234" spans="2:104" s="20" customFormat="1">
      <c r="B234" s="107">
        <v>225</v>
      </c>
      <c r="C234" s="25">
        <v>6225</v>
      </c>
      <c r="D234" s="108"/>
      <c r="E234" s="168"/>
      <c r="F234" s="169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2"/>
      <c r="AS234" s="162"/>
      <c r="AT234" s="162"/>
      <c r="AU234" s="163">
        <f>IF(AND(AY234=0,(COUNTIF(D234:AT234,"*")+COUNTIF(D234:AT234,"&lt;9")+COUNTIF(CR234:CT234,"*")+COUNTIF(CR234:CT234,"&lt;9")-COUNTIF(D234,служ!$AF$3))&gt;0),0,1)</f>
        <v>1</v>
      </c>
      <c r="AV234" s="163">
        <f t="shared" si="46"/>
        <v>1</v>
      </c>
      <c r="AW234" s="163">
        <f t="shared" si="47"/>
        <v>0</v>
      </c>
      <c r="AX234" s="164">
        <f>IF(OR(F234="",F234=служ!$AF$3),0,1)</f>
        <v>0</v>
      </c>
      <c r="AY234" s="164">
        <f>IF(OR(D234="",D234=служ!$AF$3),0,1)</f>
        <v>0</v>
      </c>
      <c r="AZ234" s="165">
        <f t="shared" si="48"/>
        <v>1</v>
      </c>
      <c r="BA234" s="166">
        <f t="shared" si="39"/>
        <v>1</v>
      </c>
      <c r="BB234" s="166">
        <f>IF(AND(ISBLANK(G234),$AY234=1,BB$510=1,$D234&lt;&gt;служ!$AF$3),0,1)</f>
        <v>1</v>
      </c>
      <c r="BC234" s="166">
        <f>IF(AND(ISBLANK(H234),$AY234=1,BC$510=1,$D234&lt;&gt;служ!$AF$3),0,1)</f>
        <v>1</v>
      </c>
      <c r="BD234" s="166">
        <f>IF(AND(ISBLANK(I234),$AY234=1,BD$510=1,$D234&lt;&gt;служ!$AF$3),0,1)</f>
        <v>1</v>
      </c>
      <c r="BE234" s="166">
        <f>IF(AND(ISBLANK(J234),$AY234=1,BE$510=1,$D234&lt;&gt;служ!$AF$3),0,1)</f>
        <v>1</v>
      </c>
      <c r="BF234" s="166">
        <f>IF(AND(ISBLANK(K234),$AY234=1,BF$510=1,$D234&lt;&gt;служ!$AF$3,J234&lt;&gt;"X"),0,1)</f>
        <v>1</v>
      </c>
      <c r="BG234" s="166">
        <f>IF(AND(ISBLANK(L234),$AY234=1,BG$510=1,$D234&lt;&gt;служ!$AF$3),0,1)</f>
        <v>1</v>
      </c>
      <c r="BH234" s="166">
        <f>IF(AND(ISBLANK(M234),$AY234=1,BH$510=1,$D234&lt;&gt;служ!$AF$3,L234&lt;&gt;"X"),0,1)</f>
        <v>1</v>
      </c>
      <c r="BI234" s="166">
        <f>IF(AND(ISBLANK(N234),$AY234=1,BI$510=1,$D234&lt;&gt;служ!$AF$3),0,1)</f>
        <v>1</v>
      </c>
      <c r="BJ234" s="166">
        <f>IF(AND(ISBLANK(O234),$AY234=1,BJ$510=1,$D234&lt;&gt;служ!$AF$3),0,1)</f>
        <v>1</v>
      </c>
      <c r="BK234" s="166">
        <f>IF(AND(ISBLANK(P234),$AY234=1,BK$510=1,$D234&lt;&gt;служ!$AF$3,OR(N234&lt;&gt;"X",O234&lt;&gt;"X")),0,1)</f>
        <v>1</v>
      </c>
      <c r="BL234" s="166">
        <f>IF(AND(ISBLANK(Q234),$AY234=1,BL$510=1,$D234&lt;&gt;служ!$AF$3),0,1)</f>
        <v>1</v>
      </c>
      <c r="BM234" s="166">
        <f>IF(AND(ISBLANK(R234),$AY234=1,BM$510=1,$D234&lt;&gt;служ!$AF$3,Q234&lt;&gt;"X"),0,1)</f>
        <v>1</v>
      </c>
      <c r="BN234" s="166">
        <f>IF(AND(ISBLANK(S234),$AY234=1,BN$510=1,$D234&lt;&gt;служ!$AF$3),0,1)</f>
        <v>1</v>
      </c>
      <c r="BO234" s="166">
        <f>IF(AND(ISBLANK(T234),$AY234=1,BO$510=1,$D234&lt;&gt;служ!$AF$3),0,1)</f>
        <v>1</v>
      </c>
      <c r="BP234" s="166">
        <f>IF(AND(ISBLANK(U234),$AY234=1,BP$510=1,$D234&lt;&gt;служ!$AF$3,T234&lt;&gt;"X"),0,1)</f>
        <v>1</v>
      </c>
      <c r="BQ234" s="166">
        <f>IF(AND(ISBLANK(V234),$AY234=1,BQ$510=1,$D234&lt;&gt;служ!$AF$3),0,1)</f>
        <v>1</v>
      </c>
      <c r="BR234" s="166">
        <f>IF(AND(ISBLANK(W234),$AY234=1,BR$510=1,$D234&lt;&gt;служ!$AF$3),0,1)</f>
        <v>1</v>
      </c>
      <c r="BS234" s="166">
        <f>IF(AND(ISBLANK(X234),$AY234=1,BS$510=1,$D234&lt;&gt;служ!$AF$3),0,1)</f>
        <v>1</v>
      </c>
      <c r="BT234" s="166">
        <f>IF(AND(ISBLANK(Y234),$AY234=1,BT$510=1,$D234&lt;&gt;служ!$AF$3),0,1)</f>
        <v>1</v>
      </c>
      <c r="BU234" s="166">
        <f>IF(AND(ISBLANK(Z234),$AY234=1,BU$510=1,$D234&lt;&gt;служ!$AF$3),0,1)</f>
        <v>1</v>
      </c>
      <c r="BV234" s="166">
        <f>IF(AND(ISBLANK(AA234),$AY234=1,BV$510=1,$D234&lt;&gt;служ!$AF$3),0,1)</f>
        <v>1</v>
      </c>
      <c r="BW234" s="166">
        <f>IF(AND(ISBLANK(AB234),$AY234=1,BW$510=1,$D234&lt;&gt;служ!$AF$3),0,1)</f>
        <v>1</v>
      </c>
      <c r="BX234" s="166">
        <f>IF(AND(ISBLANK(AC234),$AY234=1,BX$510=1,$D234&lt;&gt;служ!$AF$3),0,1)</f>
        <v>1</v>
      </c>
      <c r="BY234" s="166">
        <f>IF(AND(ISBLANK(AD234),$AY234=1,BY$510=1,$D234&lt;&gt;служ!$AF$3),0,1)</f>
        <v>1</v>
      </c>
      <c r="BZ234" s="166">
        <f>IF(AND(ISBLANK(AE234),$AY234=1,BZ$510=1,$D234&lt;&gt;служ!$AF$3),0,1)</f>
        <v>1</v>
      </c>
      <c r="CA234" s="166">
        <f>IF(AND(ISBLANK(AF234),$AY234=1,CA$510=1,$D234&lt;&gt;служ!$AF$3),0,1)</f>
        <v>1</v>
      </c>
      <c r="CB234" s="166">
        <f>IF(AND(ISBLANK(AG234),$AY234=1,CB$510=1,$D234&lt;&gt;служ!$AF$3),0,1)</f>
        <v>1</v>
      </c>
      <c r="CC234" s="166">
        <f>IF(AND(ISBLANK(AH234),$AY234=1,CC$510=1,$D234&lt;&gt;служ!$AF$3),0,1)</f>
        <v>1</v>
      </c>
      <c r="CD234" s="166">
        <f>IF(AND(ISBLANK(AI234),$AY234=1,CD$510=1,$D234&lt;&gt;служ!$AF$3),0,1)</f>
        <v>1</v>
      </c>
      <c r="CE234" s="166">
        <f>IF(AND(ISBLANK(AJ234),$AY234=1,CE$510=1,$D234&lt;&gt;служ!$AF$3),0,1)</f>
        <v>1</v>
      </c>
      <c r="CF234" s="166">
        <f>IF(AND(ISBLANK(AK234),$AY234=1,CF$510=1,$D234&lt;&gt;служ!$AF$3),0,1)</f>
        <v>1</v>
      </c>
      <c r="CG234" s="166">
        <f>IF(AND(ISBLANK(AL234),$AY234=1,CG$510=1,$D234&lt;&gt;служ!$AF$3),0,1)</f>
        <v>1</v>
      </c>
      <c r="CH234" s="166">
        <f>IF(AND(ISBLANK(AM234),$AY234=1,CH$510=1,$D234&lt;&gt;служ!$AF$3),0,1)</f>
        <v>1</v>
      </c>
      <c r="CI234" s="166">
        <f>IF(AND(ISBLANK(AN234),$AY234=1,CI$510=1,$D234&lt;&gt;служ!$AF$3),0,1)</f>
        <v>1</v>
      </c>
      <c r="CJ234" s="166">
        <f>IF(AND(ISBLANK(AO234),$AY234=1,CJ$510=1,$D234&lt;&gt;служ!$AF$3),0,1)</f>
        <v>1</v>
      </c>
      <c r="CK234" s="166">
        <f>IF(AND(ISBLANK(AP234),$AY234=1,CK$510=1,$D234&lt;&gt;служ!$AF$3),0,1)</f>
        <v>1</v>
      </c>
      <c r="CL234" s="166">
        <f>IF(AND(ISBLANK(AQ234),$AY234=1,CL$510=1,$D234&lt;&gt;служ!$AF$3),0,1)</f>
        <v>1</v>
      </c>
      <c r="CM234" s="166">
        <f>IF(AND(ISBLANK(AR234),$AY234=1,CM$510=1,$D234&lt;&gt;служ!$AF$3),0,1)</f>
        <v>1</v>
      </c>
      <c r="CN234" s="166">
        <f>IF(AND(ISBLANK(AS234),$AY234=1,CN$510=1,$D234&lt;&gt;служ!$AF$3),0,1)</f>
        <v>1</v>
      </c>
      <c r="CO234" s="166">
        <f>IF(AND(ISBLANK(AT234),$AY234=1,CO$510=1,$D234&lt;&gt;служ!$AF$3),0,1)</f>
        <v>1</v>
      </c>
      <c r="CP234" s="2">
        <f t="shared" si="49"/>
        <v>0</v>
      </c>
      <c r="CQ234" s="2">
        <v>1</v>
      </c>
      <c r="CR234" s="161"/>
      <c r="CS234" s="161"/>
      <c r="CT234" s="161"/>
      <c r="CU234" s="167" t="str">
        <f t="shared" si="40"/>
        <v/>
      </c>
      <c r="CV234" s="28">
        <f t="shared" si="41"/>
        <v>1</v>
      </c>
      <c r="CW234" s="28">
        <f t="shared" si="42"/>
        <v>1</v>
      </c>
      <c r="CX234" s="28">
        <f t="shared" si="43"/>
        <v>1</v>
      </c>
      <c r="CY234" s="20">
        <f t="shared" si="44"/>
        <v>1</v>
      </c>
      <c r="CZ234" s="20">
        <f t="shared" si="45"/>
        <v>1</v>
      </c>
    </row>
    <row r="235" spans="2:104" s="20" customFormat="1">
      <c r="B235" s="107">
        <v>226</v>
      </c>
      <c r="C235" s="25">
        <v>6226</v>
      </c>
      <c r="D235" s="108"/>
      <c r="E235" s="168"/>
      <c r="F235" s="169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2"/>
      <c r="AO235" s="162"/>
      <c r="AP235" s="162"/>
      <c r="AQ235" s="162"/>
      <c r="AR235" s="162"/>
      <c r="AS235" s="162"/>
      <c r="AT235" s="162"/>
      <c r="AU235" s="163">
        <f>IF(AND(AY235=0,(COUNTIF(D235:AT235,"*")+COUNTIF(D235:AT235,"&lt;9")+COUNTIF(CR235:CT235,"*")+COUNTIF(CR235:CT235,"&lt;9")-COUNTIF(D235,служ!$AF$3))&gt;0),0,1)</f>
        <v>1</v>
      </c>
      <c r="AV235" s="163">
        <f t="shared" si="46"/>
        <v>1</v>
      </c>
      <c r="AW235" s="163">
        <f t="shared" si="47"/>
        <v>0</v>
      </c>
      <c r="AX235" s="164">
        <f>IF(OR(F235="",F235=служ!$AF$3),0,1)</f>
        <v>0</v>
      </c>
      <c r="AY235" s="164">
        <f>IF(OR(D235="",D235=служ!$AF$3),0,1)</f>
        <v>0</v>
      </c>
      <c r="AZ235" s="165">
        <f t="shared" si="48"/>
        <v>1</v>
      </c>
      <c r="BA235" s="166">
        <f t="shared" si="39"/>
        <v>1</v>
      </c>
      <c r="BB235" s="166">
        <f>IF(AND(ISBLANK(G235),$AY235=1,BB$510=1,$D235&lt;&gt;служ!$AF$3),0,1)</f>
        <v>1</v>
      </c>
      <c r="BC235" s="166">
        <f>IF(AND(ISBLANK(H235),$AY235=1,BC$510=1,$D235&lt;&gt;служ!$AF$3),0,1)</f>
        <v>1</v>
      </c>
      <c r="BD235" s="166">
        <f>IF(AND(ISBLANK(I235),$AY235=1,BD$510=1,$D235&lt;&gt;служ!$AF$3),0,1)</f>
        <v>1</v>
      </c>
      <c r="BE235" s="166">
        <f>IF(AND(ISBLANK(J235),$AY235=1,BE$510=1,$D235&lt;&gt;служ!$AF$3),0,1)</f>
        <v>1</v>
      </c>
      <c r="BF235" s="166">
        <f>IF(AND(ISBLANK(K235),$AY235=1,BF$510=1,$D235&lt;&gt;служ!$AF$3,J235&lt;&gt;"X"),0,1)</f>
        <v>1</v>
      </c>
      <c r="BG235" s="166">
        <f>IF(AND(ISBLANK(L235),$AY235=1,BG$510=1,$D235&lt;&gt;служ!$AF$3),0,1)</f>
        <v>1</v>
      </c>
      <c r="BH235" s="166">
        <f>IF(AND(ISBLANK(M235),$AY235=1,BH$510=1,$D235&lt;&gt;служ!$AF$3,L235&lt;&gt;"X"),0,1)</f>
        <v>1</v>
      </c>
      <c r="BI235" s="166">
        <f>IF(AND(ISBLANK(N235),$AY235=1,BI$510=1,$D235&lt;&gt;служ!$AF$3),0,1)</f>
        <v>1</v>
      </c>
      <c r="BJ235" s="166">
        <f>IF(AND(ISBLANK(O235),$AY235=1,BJ$510=1,$D235&lt;&gt;служ!$AF$3),0,1)</f>
        <v>1</v>
      </c>
      <c r="BK235" s="166">
        <f>IF(AND(ISBLANK(P235),$AY235=1,BK$510=1,$D235&lt;&gt;служ!$AF$3,OR(N235&lt;&gt;"X",O235&lt;&gt;"X")),0,1)</f>
        <v>1</v>
      </c>
      <c r="BL235" s="166">
        <f>IF(AND(ISBLANK(Q235),$AY235=1,BL$510=1,$D235&lt;&gt;служ!$AF$3),0,1)</f>
        <v>1</v>
      </c>
      <c r="BM235" s="166">
        <f>IF(AND(ISBLANK(R235),$AY235=1,BM$510=1,$D235&lt;&gt;служ!$AF$3,Q235&lt;&gt;"X"),0,1)</f>
        <v>1</v>
      </c>
      <c r="BN235" s="166">
        <f>IF(AND(ISBLANK(S235),$AY235=1,BN$510=1,$D235&lt;&gt;служ!$AF$3),0,1)</f>
        <v>1</v>
      </c>
      <c r="BO235" s="166">
        <f>IF(AND(ISBLANK(T235),$AY235=1,BO$510=1,$D235&lt;&gt;служ!$AF$3),0,1)</f>
        <v>1</v>
      </c>
      <c r="BP235" s="166">
        <f>IF(AND(ISBLANK(U235),$AY235=1,BP$510=1,$D235&lt;&gt;служ!$AF$3,T235&lt;&gt;"X"),0,1)</f>
        <v>1</v>
      </c>
      <c r="BQ235" s="166">
        <f>IF(AND(ISBLANK(V235),$AY235=1,BQ$510=1,$D235&lt;&gt;служ!$AF$3),0,1)</f>
        <v>1</v>
      </c>
      <c r="BR235" s="166">
        <f>IF(AND(ISBLANK(W235),$AY235=1,BR$510=1,$D235&lt;&gt;служ!$AF$3),0,1)</f>
        <v>1</v>
      </c>
      <c r="BS235" s="166">
        <f>IF(AND(ISBLANK(X235),$AY235=1,BS$510=1,$D235&lt;&gt;служ!$AF$3),0,1)</f>
        <v>1</v>
      </c>
      <c r="BT235" s="166">
        <f>IF(AND(ISBLANK(Y235),$AY235=1,BT$510=1,$D235&lt;&gt;служ!$AF$3),0,1)</f>
        <v>1</v>
      </c>
      <c r="BU235" s="166">
        <f>IF(AND(ISBLANK(Z235),$AY235=1,BU$510=1,$D235&lt;&gt;служ!$AF$3),0,1)</f>
        <v>1</v>
      </c>
      <c r="BV235" s="166">
        <f>IF(AND(ISBLANK(AA235),$AY235=1,BV$510=1,$D235&lt;&gt;служ!$AF$3),0,1)</f>
        <v>1</v>
      </c>
      <c r="BW235" s="166">
        <f>IF(AND(ISBLANK(AB235),$AY235=1,BW$510=1,$D235&lt;&gt;служ!$AF$3),0,1)</f>
        <v>1</v>
      </c>
      <c r="BX235" s="166">
        <f>IF(AND(ISBLANK(AC235),$AY235=1,BX$510=1,$D235&lt;&gt;служ!$AF$3),0,1)</f>
        <v>1</v>
      </c>
      <c r="BY235" s="166">
        <f>IF(AND(ISBLANK(AD235),$AY235=1,BY$510=1,$D235&lt;&gt;служ!$AF$3),0,1)</f>
        <v>1</v>
      </c>
      <c r="BZ235" s="166">
        <f>IF(AND(ISBLANK(AE235),$AY235=1,BZ$510=1,$D235&lt;&gt;служ!$AF$3),0,1)</f>
        <v>1</v>
      </c>
      <c r="CA235" s="166">
        <f>IF(AND(ISBLANK(AF235),$AY235=1,CA$510=1,$D235&lt;&gt;служ!$AF$3),0,1)</f>
        <v>1</v>
      </c>
      <c r="CB235" s="166">
        <f>IF(AND(ISBLANK(AG235),$AY235=1,CB$510=1,$D235&lt;&gt;служ!$AF$3),0,1)</f>
        <v>1</v>
      </c>
      <c r="CC235" s="166">
        <f>IF(AND(ISBLANK(AH235),$AY235=1,CC$510=1,$D235&lt;&gt;служ!$AF$3),0,1)</f>
        <v>1</v>
      </c>
      <c r="CD235" s="166">
        <f>IF(AND(ISBLANK(AI235),$AY235=1,CD$510=1,$D235&lt;&gt;служ!$AF$3),0,1)</f>
        <v>1</v>
      </c>
      <c r="CE235" s="166">
        <f>IF(AND(ISBLANK(AJ235),$AY235=1,CE$510=1,$D235&lt;&gt;служ!$AF$3),0,1)</f>
        <v>1</v>
      </c>
      <c r="CF235" s="166">
        <f>IF(AND(ISBLANK(AK235),$AY235=1,CF$510=1,$D235&lt;&gt;служ!$AF$3),0,1)</f>
        <v>1</v>
      </c>
      <c r="CG235" s="166">
        <f>IF(AND(ISBLANK(AL235),$AY235=1,CG$510=1,$D235&lt;&gt;служ!$AF$3),0,1)</f>
        <v>1</v>
      </c>
      <c r="CH235" s="166">
        <f>IF(AND(ISBLANK(AM235),$AY235=1,CH$510=1,$D235&lt;&gt;служ!$AF$3),0,1)</f>
        <v>1</v>
      </c>
      <c r="CI235" s="166">
        <f>IF(AND(ISBLANK(AN235),$AY235=1,CI$510=1,$D235&lt;&gt;служ!$AF$3),0,1)</f>
        <v>1</v>
      </c>
      <c r="CJ235" s="166">
        <f>IF(AND(ISBLANK(AO235),$AY235=1,CJ$510=1,$D235&lt;&gt;служ!$AF$3),0,1)</f>
        <v>1</v>
      </c>
      <c r="CK235" s="166">
        <f>IF(AND(ISBLANK(AP235),$AY235=1,CK$510=1,$D235&lt;&gt;служ!$AF$3),0,1)</f>
        <v>1</v>
      </c>
      <c r="CL235" s="166">
        <f>IF(AND(ISBLANK(AQ235),$AY235=1,CL$510=1,$D235&lt;&gt;служ!$AF$3),0,1)</f>
        <v>1</v>
      </c>
      <c r="CM235" s="166">
        <f>IF(AND(ISBLANK(AR235),$AY235=1,CM$510=1,$D235&lt;&gt;служ!$AF$3),0,1)</f>
        <v>1</v>
      </c>
      <c r="CN235" s="166">
        <f>IF(AND(ISBLANK(AS235),$AY235=1,CN$510=1,$D235&lt;&gt;служ!$AF$3),0,1)</f>
        <v>1</v>
      </c>
      <c r="CO235" s="166">
        <f>IF(AND(ISBLANK(AT235),$AY235=1,CO$510=1,$D235&lt;&gt;служ!$AF$3),0,1)</f>
        <v>1</v>
      </c>
      <c r="CP235" s="2">
        <f t="shared" si="49"/>
        <v>0</v>
      </c>
      <c r="CQ235" s="2">
        <v>1</v>
      </c>
      <c r="CR235" s="161"/>
      <c r="CS235" s="161"/>
      <c r="CT235" s="161"/>
      <c r="CU235" s="167" t="str">
        <f t="shared" si="40"/>
        <v/>
      </c>
      <c r="CV235" s="28">
        <f t="shared" si="41"/>
        <v>1</v>
      </c>
      <c r="CW235" s="28">
        <f t="shared" si="42"/>
        <v>1</v>
      </c>
      <c r="CX235" s="28">
        <f t="shared" si="43"/>
        <v>1</v>
      </c>
      <c r="CY235" s="20">
        <f t="shared" si="44"/>
        <v>1</v>
      </c>
      <c r="CZ235" s="20">
        <f t="shared" si="45"/>
        <v>1</v>
      </c>
    </row>
    <row r="236" spans="2:104" s="20" customFormat="1">
      <c r="B236" s="107">
        <v>227</v>
      </c>
      <c r="C236" s="25">
        <v>6227</v>
      </c>
      <c r="D236" s="108"/>
      <c r="E236" s="168"/>
      <c r="F236" s="169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2"/>
      <c r="AM236" s="162"/>
      <c r="AN236" s="162"/>
      <c r="AO236" s="162"/>
      <c r="AP236" s="162"/>
      <c r="AQ236" s="162"/>
      <c r="AR236" s="162"/>
      <c r="AS236" s="162"/>
      <c r="AT236" s="162"/>
      <c r="AU236" s="163">
        <f>IF(AND(AY236=0,(COUNTIF(D236:AT236,"*")+COUNTIF(D236:AT236,"&lt;9")+COUNTIF(CR236:CT236,"*")+COUNTIF(CR236:CT236,"&lt;9")-COUNTIF(D236,служ!$AF$3))&gt;0),0,1)</f>
        <v>1</v>
      </c>
      <c r="AV236" s="163">
        <f t="shared" si="46"/>
        <v>1</v>
      </c>
      <c r="AW236" s="163">
        <f t="shared" si="47"/>
        <v>0</v>
      </c>
      <c r="AX236" s="164">
        <f>IF(OR(F236="",F236=служ!$AF$3),0,1)</f>
        <v>0</v>
      </c>
      <c r="AY236" s="164">
        <f>IF(OR(D236="",D236=служ!$AF$3),0,1)</f>
        <v>0</v>
      </c>
      <c r="AZ236" s="165">
        <f t="shared" si="48"/>
        <v>1</v>
      </c>
      <c r="BA236" s="166">
        <f t="shared" si="39"/>
        <v>1</v>
      </c>
      <c r="BB236" s="166">
        <f>IF(AND(ISBLANK(G236),$AY236=1,BB$510=1,$D236&lt;&gt;служ!$AF$3),0,1)</f>
        <v>1</v>
      </c>
      <c r="BC236" s="166">
        <f>IF(AND(ISBLANK(H236),$AY236=1,BC$510=1,$D236&lt;&gt;служ!$AF$3),0,1)</f>
        <v>1</v>
      </c>
      <c r="BD236" s="166">
        <f>IF(AND(ISBLANK(I236),$AY236=1,BD$510=1,$D236&lt;&gt;служ!$AF$3),0,1)</f>
        <v>1</v>
      </c>
      <c r="BE236" s="166">
        <f>IF(AND(ISBLANK(J236),$AY236=1,BE$510=1,$D236&lt;&gt;служ!$AF$3),0,1)</f>
        <v>1</v>
      </c>
      <c r="BF236" s="166">
        <f>IF(AND(ISBLANK(K236),$AY236=1,BF$510=1,$D236&lt;&gt;служ!$AF$3,J236&lt;&gt;"X"),0,1)</f>
        <v>1</v>
      </c>
      <c r="BG236" s="166">
        <f>IF(AND(ISBLANK(L236),$AY236=1,BG$510=1,$D236&lt;&gt;служ!$AF$3),0,1)</f>
        <v>1</v>
      </c>
      <c r="BH236" s="166">
        <f>IF(AND(ISBLANK(M236),$AY236=1,BH$510=1,$D236&lt;&gt;служ!$AF$3,L236&lt;&gt;"X"),0,1)</f>
        <v>1</v>
      </c>
      <c r="BI236" s="166">
        <f>IF(AND(ISBLANK(N236),$AY236=1,BI$510=1,$D236&lt;&gt;служ!$AF$3),0,1)</f>
        <v>1</v>
      </c>
      <c r="BJ236" s="166">
        <f>IF(AND(ISBLANK(O236),$AY236=1,BJ$510=1,$D236&lt;&gt;служ!$AF$3),0,1)</f>
        <v>1</v>
      </c>
      <c r="BK236" s="166">
        <f>IF(AND(ISBLANK(P236),$AY236=1,BK$510=1,$D236&lt;&gt;служ!$AF$3,OR(N236&lt;&gt;"X",O236&lt;&gt;"X")),0,1)</f>
        <v>1</v>
      </c>
      <c r="BL236" s="166">
        <f>IF(AND(ISBLANK(Q236),$AY236=1,BL$510=1,$D236&lt;&gt;служ!$AF$3),0,1)</f>
        <v>1</v>
      </c>
      <c r="BM236" s="166">
        <f>IF(AND(ISBLANK(R236),$AY236=1,BM$510=1,$D236&lt;&gt;служ!$AF$3,Q236&lt;&gt;"X"),0,1)</f>
        <v>1</v>
      </c>
      <c r="BN236" s="166">
        <f>IF(AND(ISBLANK(S236),$AY236=1,BN$510=1,$D236&lt;&gt;служ!$AF$3),0,1)</f>
        <v>1</v>
      </c>
      <c r="BO236" s="166">
        <f>IF(AND(ISBLANK(T236),$AY236=1,BO$510=1,$D236&lt;&gt;служ!$AF$3),0,1)</f>
        <v>1</v>
      </c>
      <c r="BP236" s="166">
        <f>IF(AND(ISBLANK(U236),$AY236=1,BP$510=1,$D236&lt;&gt;служ!$AF$3,T236&lt;&gt;"X"),0,1)</f>
        <v>1</v>
      </c>
      <c r="BQ236" s="166">
        <f>IF(AND(ISBLANK(V236),$AY236=1,BQ$510=1,$D236&lt;&gt;служ!$AF$3),0,1)</f>
        <v>1</v>
      </c>
      <c r="BR236" s="166">
        <f>IF(AND(ISBLANK(W236),$AY236=1,BR$510=1,$D236&lt;&gt;служ!$AF$3),0,1)</f>
        <v>1</v>
      </c>
      <c r="BS236" s="166">
        <f>IF(AND(ISBLANK(X236),$AY236=1,BS$510=1,$D236&lt;&gt;служ!$AF$3),0,1)</f>
        <v>1</v>
      </c>
      <c r="BT236" s="166">
        <f>IF(AND(ISBLANK(Y236),$AY236=1,BT$510=1,$D236&lt;&gt;служ!$AF$3),0,1)</f>
        <v>1</v>
      </c>
      <c r="BU236" s="166">
        <f>IF(AND(ISBLANK(Z236),$AY236=1,BU$510=1,$D236&lt;&gt;служ!$AF$3),0,1)</f>
        <v>1</v>
      </c>
      <c r="BV236" s="166">
        <f>IF(AND(ISBLANK(AA236),$AY236=1,BV$510=1,$D236&lt;&gt;служ!$AF$3),0,1)</f>
        <v>1</v>
      </c>
      <c r="BW236" s="166">
        <f>IF(AND(ISBLANK(AB236),$AY236=1,BW$510=1,$D236&lt;&gt;служ!$AF$3),0,1)</f>
        <v>1</v>
      </c>
      <c r="BX236" s="166">
        <f>IF(AND(ISBLANK(AC236),$AY236=1,BX$510=1,$D236&lt;&gt;служ!$AF$3),0,1)</f>
        <v>1</v>
      </c>
      <c r="BY236" s="166">
        <f>IF(AND(ISBLANK(AD236),$AY236=1,BY$510=1,$D236&lt;&gt;служ!$AF$3),0,1)</f>
        <v>1</v>
      </c>
      <c r="BZ236" s="166">
        <f>IF(AND(ISBLANK(AE236),$AY236=1,BZ$510=1,$D236&lt;&gt;служ!$AF$3),0,1)</f>
        <v>1</v>
      </c>
      <c r="CA236" s="166">
        <f>IF(AND(ISBLANK(AF236),$AY236=1,CA$510=1,$D236&lt;&gt;служ!$AF$3),0,1)</f>
        <v>1</v>
      </c>
      <c r="CB236" s="166">
        <f>IF(AND(ISBLANK(AG236),$AY236=1,CB$510=1,$D236&lt;&gt;служ!$AF$3),0,1)</f>
        <v>1</v>
      </c>
      <c r="CC236" s="166">
        <f>IF(AND(ISBLANK(AH236),$AY236=1,CC$510=1,$D236&lt;&gt;служ!$AF$3),0,1)</f>
        <v>1</v>
      </c>
      <c r="CD236" s="166">
        <f>IF(AND(ISBLANK(AI236),$AY236=1,CD$510=1,$D236&lt;&gt;служ!$AF$3),0,1)</f>
        <v>1</v>
      </c>
      <c r="CE236" s="166">
        <f>IF(AND(ISBLANK(AJ236),$AY236=1,CE$510=1,$D236&lt;&gt;служ!$AF$3),0,1)</f>
        <v>1</v>
      </c>
      <c r="CF236" s="166">
        <f>IF(AND(ISBLANK(AK236),$AY236=1,CF$510=1,$D236&lt;&gt;служ!$AF$3),0,1)</f>
        <v>1</v>
      </c>
      <c r="CG236" s="166">
        <f>IF(AND(ISBLANK(AL236),$AY236=1,CG$510=1,$D236&lt;&gt;служ!$AF$3),0,1)</f>
        <v>1</v>
      </c>
      <c r="CH236" s="166">
        <f>IF(AND(ISBLANK(AM236),$AY236=1,CH$510=1,$D236&lt;&gt;служ!$AF$3),0,1)</f>
        <v>1</v>
      </c>
      <c r="CI236" s="166">
        <f>IF(AND(ISBLANK(AN236),$AY236=1,CI$510=1,$D236&lt;&gt;служ!$AF$3),0,1)</f>
        <v>1</v>
      </c>
      <c r="CJ236" s="166">
        <f>IF(AND(ISBLANK(AO236),$AY236=1,CJ$510=1,$D236&lt;&gt;служ!$AF$3),0,1)</f>
        <v>1</v>
      </c>
      <c r="CK236" s="166">
        <f>IF(AND(ISBLANK(AP236),$AY236=1,CK$510=1,$D236&lt;&gt;служ!$AF$3),0,1)</f>
        <v>1</v>
      </c>
      <c r="CL236" s="166">
        <f>IF(AND(ISBLANK(AQ236),$AY236=1,CL$510=1,$D236&lt;&gt;служ!$AF$3),0,1)</f>
        <v>1</v>
      </c>
      <c r="CM236" s="166">
        <f>IF(AND(ISBLANK(AR236),$AY236=1,CM$510=1,$D236&lt;&gt;служ!$AF$3),0,1)</f>
        <v>1</v>
      </c>
      <c r="CN236" s="166">
        <f>IF(AND(ISBLANK(AS236),$AY236=1,CN$510=1,$D236&lt;&gt;служ!$AF$3),0,1)</f>
        <v>1</v>
      </c>
      <c r="CO236" s="166">
        <f>IF(AND(ISBLANK(AT236),$AY236=1,CO$510=1,$D236&lt;&gt;служ!$AF$3),0,1)</f>
        <v>1</v>
      </c>
      <c r="CP236" s="2">
        <f t="shared" si="49"/>
        <v>0</v>
      </c>
      <c r="CQ236" s="2">
        <v>1</v>
      </c>
      <c r="CR236" s="161"/>
      <c r="CS236" s="161"/>
      <c r="CT236" s="161"/>
      <c r="CU236" s="167" t="str">
        <f t="shared" si="40"/>
        <v/>
      </c>
      <c r="CV236" s="28">
        <f t="shared" si="41"/>
        <v>1</v>
      </c>
      <c r="CW236" s="28">
        <f t="shared" si="42"/>
        <v>1</v>
      </c>
      <c r="CX236" s="28">
        <f t="shared" si="43"/>
        <v>1</v>
      </c>
      <c r="CY236" s="20">
        <f t="shared" si="44"/>
        <v>1</v>
      </c>
      <c r="CZ236" s="20">
        <f t="shared" si="45"/>
        <v>1</v>
      </c>
    </row>
    <row r="237" spans="2:104" s="20" customFormat="1">
      <c r="B237" s="107">
        <v>228</v>
      </c>
      <c r="C237" s="25">
        <v>6228</v>
      </c>
      <c r="D237" s="108"/>
      <c r="E237" s="168"/>
      <c r="F237" s="169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  <c r="AH237" s="162"/>
      <c r="AI237" s="162"/>
      <c r="AJ237" s="162"/>
      <c r="AK237" s="162"/>
      <c r="AL237" s="162"/>
      <c r="AM237" s="162"/>
      <c r="AN237" s="162"/>
      <c r="AO237" s="162"/>
      <c r="AP237" s="162"/>
      <c r="AQ237" s="162"/>
      <c r="AR237" s="162"/>
      <c r="AS237" s="162"/>
      <c r="AT237" s="162"/>
      <c r="AU237" s="163">
        <f>IF(AND(AY237=0,(COUNTIF(D237:AT237,"*")+COUNTIF(D237:AT237,"&lt;9")+COUNTIF(CR237:CT237,"*")+COUNTIF(CR237:CT237,"&lt;9")-COUNTIF(D237,служ!$AF$3))&gt;0),0,1)</f>
        <v>1</v>
      </c>
      <c r="AV237" s="163">
        <f t="shared" si="46"/>
        <v>1</v>
      </c>
      <c r="AW237" s="163">
        <f t="shared" si="47"/>
        <v>0</v>
      </c>
      <c r="AX237" s="164">
        <f>IF(OR(F237="",F237=служ!$AF$3),0,1)</f>
        <v>0</v>
      </c>
      <c r="AY237" s="164">
        <f>IF(OR(D237="",D237=служ!$AF$3),0,1)</f>
        <v>0</v>
      </c>
      <c r="AZ237" s="165">
        <f t="shared" si="48"/>
        <v>1</v>
      </c>
      <c r="BA237" s="166">
        <f t="shared" si="39"/>
        <v>1</v>
      </c>
      <c r="BB237" s="166">
        <f>IF(AND(ISBLANK(G237),$AY237=1,BB$510=1,$D237&lt;&gt;служ!$AF$3),0,1)</f>
        <v>1</v>
      </c>
      <c r="BC237" s="166">
        <f>IF(AND(ISBLANK(H237),$AY237=1,BC$510=1,$D237&lt;&gt;служ!$AF$3),0,1)</f>
        <v>1</v>
      </c>
      <c r="BD237" s="166">
        <f>IF(AND(ISBLANK(I237),$AY237=1,BD$510=1,$D237&lt;&gt;служ!$AF$3),0,1)</f>
        <v>1</v>
      </c>
      <c r="BE237" s="166">
        <f>IF(AND(ISBLANK(J237),$AY237=1,BE$510=1,$D237&lt;&gt;служ!$AF$3),0,1)</f>
        <v>1</v>
      </c>
      <c r="BF237" s="166">
        <f>IF(AND(ISBLANK(K237),$AY237=1,BF$510=1,$D237&lt;&gt;служ!$AF$3,J237&lt;&gt;"X"),0,1)</f>
        <v>1</v>
      </c>
      <c r="BG237" s="166">
        <f>IF(AND(ISBLANK(L237),$AY237=1,BG$510=1,$D237&lt;&gt;служ!$AF$3),0,1)</f>
        <v>1</v>
      </c>
      <c r="BH237" s="166">
        <f>IF(AND(ISBLANK(M237),$AY237=1,BH$510=1,$D237&lt;&gt;служ!$AF$3,L237&lt;&gt;"X"),0,1)</f>
        <v>1</v>
      </c>
      <c r="BI237" s="166">
        <f>IF(AND(ISBLANK(N237),$AY237=1,BI$510=1,$D237&lt;&gt;служ!$AF$3),0,1)</f>
        <v>1</v>
      </c>
      <c r="BJ237" s="166">
        <f>IF(AND(ISBLANK(O237),$AY237=1,BJ$510=1,$D237&lt;&gt;служ!$AF$3),0,1)</f>
        <v>1</v>
      </c>
      <c r="BK237" s="166">
        <f>IF(AND(ISBLANK(P237),$AY237=1,BK$510=1,$D237&lt;&gt;служ!$AF$3,OR(N237&lt;&gt;"X",O237&lt;&gt;"X")),0,1)</f>
        <v>1</v>
      </c>
      <c r="BL237" s="166">
        <f>IF(AND(ISBLANK(Q237),$AY237=1,BL$510=1,$D237&lt;&gt;служ!$AF$3),0,1)</f>
        <v>1</v>
      </c>
      <c r="BM237" s="166">
        <f>IF(AND(ISBLANK(R237),$AY237=1,BM$510=1,$D237&lt;&gt;служ!$AF$3,Q237&lt;&gt;"X"),0,1)</f>
        <v>1</v>
      </c>
      <c r="BN237" s="166">
        <f>IF(AND(ISBLANK(S237),$AY237=1,BN$510=1,$D237&lt;&gt;служ!$AF$3),0,1)</f>
        <v>1</v>
      </c>
      <c r="BO237" s="166">
        <f>IF(AND(ISBLANK(T237),$AY237=1,BO$510=1,$D237&lt;&gt;служ!$AF$3),0,1)</f>
        <v>1</v>
      </c>
      <c r="BP237" s="166">
        <f>IF(AND(ISBLANK(U237),$AY237=1,BP$510=1,$D237&lt;&gt;служ!$AF$3,T237&lt;&gt;"X"),0,1)</f>
        <v>1</v>
      </c>
      <c r="BQ237" s="166">
        <f>IF(AND(ISBLANK(V237),$AY237=1,BQ$510=1,$D237&lt;&gt;служ!$AF$3),0,1)</f>
        <v>1</v>
      </c>
      <c r="BR237" s="166">
        <f>IF(AND(ISBLANK(W237),$AY237=1,BR$510=1,$D237&lt;&gt;служ!$AF$3),0,1)</f>
        <v>1</v>
      </c>
      <c r="BS237" s="166">
        <f>IF(AND(ISBLANK(X237),$AY237=1,BS$510=1,$D237&lt;&gt;служ!$AF$3),0,1)</f>
        <v>1</v>
      </c>
      <c r="BT237" s="166">
        <f>IF(AND(ISBLANK(Y237),$AY237=1,BT$510=1,$D237&lt;&gt;служ!$AF$3),0,1)</f>
        <v>1</v>
      </c>
      <c r="BU237" s="166">
        <f>IF(AND(ISBLANK(Z237),$AY237=1,BU$510=1,$D237&lt;&gt;служ!$AF$3),0,1)</f>
        <v>1</v>
      </c>
      <c r="BV237" s="166">
        <f>IF(AND(ISBLANK(AA237),$AY237=1,BV$510=1,$D237&lt;&gt;служ!$AF$3),0,1)</f>
        <v>1</v>
      </c>
      <c r="BW237" s="166">
        <f>IF(AND(ISBLANK(AB237),$AY237=1,BW$510=1,$D237&lt;&gt;служ!$AF$3),0,1)</f>
        <v>1</v>
      </c>
      <c r="BX237" s="166">
        <f>IF(AND(ISBLANK(AC237),$AY237=1,BX$510=1,$D237&lt;&gt;служ!$AF$3),0,1)</f>
        <v>1</v>
      </c>
      <c r="BY237" s="166">
        <f>IF(AND(ISBLANK(AD237),$AY237=1,BY$510=1,$D237&lt;&gt;служ!$AF$3),0,1)</f>
        <v>1</v>
      </c>
      <c r="BZ237" s="166">
        <f>IF(AND(ISBLANK(AE237),$AY237=1,BZ$510=1,$D237&lt;&gt;служ!$AF$3),0,1)</f>
        <v>1</v>
      </c>
      <c r="CA237" s="166">
        <f>IF(AND(ISBLANK(AF237),$AY237=1,CA$510=1,$D237&lt;&gt;служ!$AF$3),0,1)</f>
        <v>1</v>
      </c>
      <c r="CB237" s="166">
        <f>IF(AND(ISBLANK(AG237),$AY237=1,CB$510=1,$D237&lt;&gt;служ!$AF$3),0,1)</f>
        <v>1</v>
      </c>
      <c r="CC237" s="166">
        <f>IF(AND(ISBLANK(AH237),$AY237=1,CC$510=1,$D237&lt;&gt;служ!$AF$3),0,1)</f>
        <v>1</v>
      </c>
      <c r="CD237" s="166">
        <f>IF(AND(ISBLANK(AI237),$AY237=1,CD$510=1,$D237&lt;&gt;служ!$AF$3),0,1)</f>
        <v>1</v>
      </c>
      <c r="CE237" s="166">
        <f>IF(AND(ISBLANK(AJ237),$AY237=1,CE$510=1,$D237&lt;&gt;служ!$AF$3),0,1)</f>
        <v>1</v>
      </c>
      <c r="CF237" s="166">
        <f>IF(AND(ISBLANK(AK237),$AY237=1,CF$510=1,$D237&lt;&gt;служ!$AF$3),0,1)</f>
        <v>1</v>
      </c>
      <c r="CG237" s="166">
        <f>IF(AND(ISBLANK(AL237),$AY237=1,CG$510=1,$D237&lt;&gt;служ!$AF$3),0,1)</f>
        <v>1</v>
      </c>
      <c r="CH237" s="166">
        <f>IF(AND(ISBLANK(AM237),$AY237=1,CH$510=1,$D237&lt;&gt;служ!$AF$3),0,1)</f>
        <v>1</v>
      </c>
      <c r="CI237" s="166">
        <f>IF(AND(ISBLANK(AN237),$AY237=1,CI$510=1,$D237&lt;&gt;служ!$AF$3),0,1)</f>
        <v>1</v>
      </c>
      <c r="CJ237" s="166">
        <f>IF(AND(ISBLANK(AO237),$AY237=1,CJ$510=1,$D237&lt;&gt;служ!$AF$3),0,1)</f>
        <v>1</v>
      </c>
      <c r="CK237" s="166">
        <f>IF(AND(ISBLANK(AP237),$AY237=1,CK$510=1,$D237&lt;&gt;служ!$AF$3),0,1)</f>
        <v>1</v>
      </c>
      <c r="CL237" s="166">
        <f>IF(AND(ISBLANK(AQ237),$AY237=1,CL$510=1,$D237&lt;&gt;служ!$AF$3),0,1)</f>
        <v>1</v>
      </c>
      <c r="CM237" s="166">
        <f>IF(AND(ISBLANK(AR237),$AY237=1,CM$510=1,$D237&lt;&gt;служ!$AF$3),0,1)</f>
        <v>1</v>
      </c>
      <c r="CN237" s="166">
        <f>IF(AND(ISBLANK(AS237),$AY237=1,CN$510=1,$D237&lt;&gt;служ!$AF$3),0,1)</f>
        <v>1</v>
      </c>
      <c r="CO237" s="166">
        <f>IF(AND(ISBLANK(AT237),$AY237=1,CO$510=1,$D237&lt;&gt;служ!$AF$3),0,1)</f>
        <v>1</v>
      </c>
      <c r="CP237" s="2">
        <f t="shared" si="49"/>
        <v>0</v>
      </c>
      <c r="CQ237" s="2">
        <v>1</v>
      </c>
      <c r="CR237" s="161"/>
      <c r="CS237" s="161"/>
      <c r="CT237" s="161"/>
      <c r="CU237" s="167" t="str">
        <f t="shared" si="40"/>
        <v/>
      </c>
      <c r="CV237" s="28">
        <f t="shared" si="41"/>
        <v>1</v>
      </c>
      <c r="CW237" s="28">
        <f t="shared" si="42"/>
        <v>1</v>
      </c>
      <c r="CX237" s="28">
        <f t="shared" si="43"/>
        <v>1</v>
      </c>
      <c r="CY237" s="20">
        <f t="shared" si="44"/>
        <v>1</v>
      </c>
      <c r="CZ237" s="20">
        <f t="shared" si="45"/>
        <v>1</v>
      </c>
    </row>
    <row r="238" spans="2:104" s="20" customFormat="1">
      <c r="B238" s="107">
        <v>229</v>
      </c>
      <c r="C238" s="25">
        <v>6229</v>
      </c>
      <c r="D238" s="108"/>
      <c r="E238" s="168"/>
      <c r="F238" s="169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2"/>
      <c r="AO238" s="162"/>
      <c r="AP238" s="162"/>
      <c r="AQ238" s="162"/>
      <c r="AR238" s="162"/>
      <c r="AS238" s="162"/>
      <c r="AT238" s="162"/>
      <c r="AU238" s="163">
        <f>IF(AND(AY238=0,(COUNTIF(D238:AT238,"*")+COUNTIF(D238:AT238,"&lt;9")+COUNTIF(CR238:CT238,"*")+COUNTIF(CR238:CT238,"&lt;9")-COUNTIF(D238,служ!$AF$3))&gt;0),0,1)</f>
        <v>1</v>
      </c>
      <c r="AV238" s="163">
        <f t="shared" si="46"/>
        <v>1</v>
      </c>
      <c r="AW238" s="163">
        <f t="shared" si="47"/>
        <v>0</v>
      </c>
      <c r="AX238" s="164">
        <f>IF(OR(F238="",F238=служ!$AF$3),0,1)</f>
        <v>0</v>
      </c>
      <c r="AY238" s="164">
        <f>IF(OR(D238="",D238=служ!$AF$3),0,1)</f>
        <v>0</v>
      </c>
      <c r="AZ238" s="165">
        <f t="shared" si="48"/>
        <v>1</v>
      </c>
      <c r="BA238" s="166">
        <f t="shared" si="39"/>
        <v>1</v>
      </c>
      <c r="BB238" s="166">
        <f>IF(AND(ISBLANK(G238),$AY238=1,BB$510=1,$D238&lt;&gt;служ!$AF$3),0,1)</f>
        <v>1</v>
      </c>
      <c r="BC238" s="166">
        <f>IF(AND(ISBLANK(H238),$AY238=1,BC$510=1,$D238&lt;&gt;служ!$AF$3),0,1)</f>
        <v>1</v>
      </c>
      <c r="BD238" s="166">
        <f>IF(AND(ISBLANK(I238),$AY238=1,BD$510=1,$D238&lt;&gt;служ!$AF$3),0,1)</f>
        <v>1</v>
      </c>
      <c r="BE238" s="166">
        <f>IF(AND(ISBLANK(J238),$AY238=1,BE$510=1,$D238&lt;&gt;служ!$AF$3),0,1)</f>
        <v>1</v>
      </c>
      <c r="BF238" s="166">
        <f>IF(AND(ISBLANK(K238),$AY238=1,BF$510=1,$D238&lt;&gt;служ!$AF$3,J238&lt;&gt;"X"),0,1)</f>
        <v>1</v>
      </c>
      <c r="BG238" s="166">
        <f>IF(AND(ISBLANK(L238),$AY238=1,BG$510=1,$D238&lt;&gt;служ!$AF$3),0,1)</f>
        <v>1</v>
      </c>
      <c r="BH238" s="166">
        <f>IF(AND(ISBLANK(M238),$AY238=1,BH$510=1,$D238&lt;&gt;служ!$AF$3,L238&lt;&gt;"X"),0,1)</f>
        <v>1</v>
      </c>
      <c r="BI238" s="166">
        <f>IF(AND(ISBLANK(N238),$AY238=1,BI$510=1,$D238&lt;&gt;служ!$AF$3),0,1)</f>
        <v>1</v>
      </c>
      <c r="BJ238" s="166">
        <f>IF(AND(ISBLANK(O238),$AY238=1,BJ$510=1,$D238&lt;&gt;служ!$AF$3),0,1)</f>
        <v>1</v>
      </c>
      <c r="BK238" s="166">
        <f>IF(AND(ISBLANK(P238),$AY238=1,BK$510=1,$D238&lt;&gt;служ!$AF$3,OR(N238&lt;&gt;"X",O238&lt;&gt;"X")),0,1)</f>
        <v>1</v>
      </c>
      <c r="BL238" s="166">
        <f>IF(AND(ISBLANK(Q238),$AY238=1,BL$510=1,$D238&lt;&gt;служ!$AF$3),0,1)</f>
        <v>1</v>
      </c>
      <c r="BM238" s="166">
        <f>IF(AND(ISBLANK(R238),$AY238=1,BM$510=1,$D238&lt;&gt;служ!$AF$3,Q238&lt;&gt;"X"),0,1)</f>
        <v>1</v>
      </c>
      <c r="BN238" s="166">
        <f>IF(AND(ISBLANK(S238),$AY238=1,BN$510=1,$D238&lt;&gt;служ!$AF$3),0,1)</f>
        <v>1</v>
      </c>
      <c r="BO238" s="166">
        <f>IF(AND(ISBLANK(T238),$AY238=1,BO$510=1,$D238&lt;&gt;служ!$AF$3),0,1)</f>
        <v>1</v>
      </c>
      <c r="BP238" s="166">
        <f>IF(AND(ISBLANK(U238),$AY238=1,BP$510=1,$D238&lt;&gt;служ!$AF$3,T238&lt;&gt;"X"),0,1)</f>
        <v>1</v>
      </c>
      <c r="BQ238" s="166">
        <f>IF(AND(ISBLANK(V238),$AY238=1,BQ$510=1,$D238&lt;&gt;служ!$AF$3),0,1)</f>
        <v>1</v>
      </c>
      <c r="BR238" s="166">
        <f>IF(AND(ISBLANK(W238),$AY238=1,BR$510=1,$D238&lt;&gt;служ!$AF$3),0,1)</f>
        <v>1</v>
      </c>
      <c r="BS238" s="166">
        <f>IF(AND(ISBLANK(X238),$AY238=1,BS$510=1,$D238&lt;&gt;служ!$AF$3),0,1)</f>
        <v>1</v>
      </c>
      <c r="BT238" s="166">
        <f>IF(AND(ISBLANK(Y238),$AY238=1,BT$510=1,$D238&lt;&gt;служ!$AF$3),0,1)</f>
        <v>1</v>
      </c>
      <c r="BU238" s="166">
        <f>IF(AND(ISBLANK(Z238),$AY238=1,BU$510=1,$D238&lt;&gt;служ!$AF$3),0,1)</f>
        <v>1</v>
      </c>
      <c r="BV238" s="166">
        <f>IF(AND(ISBLANK(AA238),$AY238=1,BV$510=1,$D238&lt;&gt;служ!$AF$3),0,1)</f>
        <v>1</v>
      </c>
      <c r="BW238" s="166">
        <f>IF(AND(ISBLANK(AB238),$AY238=1,BW$510=1,$D238&lt;&gt;служ!$AF$3),0,1)</f>
        <v>1</v>
      </c>
      <c r="BX238" s="166">
        <f>IF(AND(ISBLANK(AC238),$AY238=1,BX$510=1,$D238&lt;&gt;служ!$AF$3),0,1)</f>
        <v>1</v>
      </c>
      <c r="BY238" s="166">
        <f>IF(AND(ISBLANK(AD238),$AY238=1,BY$510=1,$D238&lt;&gt;служ!$AF$3),0,1)</f>
        <v>1</v>
      </c>
      <c r="BZ238" s="166">
        <f>IF(AND(ISBLANK(AE238),$AY238=1,BZ$510=1,$D238&lt;&gt;служ!$AF$3),0,1)</f>
        <v>1</v>
      </c>
      <c r="CA238" s="166">
        <f>IF(AND(ISBLANK(AF238),$AY238=1,CA$510=1,$D238&lt;&gt;служ!$AF$3),0,1)</f>
        <v>1</v>
      </c>
      <c r="CB238" s="166">
        <f>IF(AND(ISBLANK(AG238),$AY238=1,CB$510=1,$D238&lt;&gt;служ!$AF$3),0,1)</f>
        <v>1</v>
      </c>
      <c r="CC238" s="166">
        <f>IF(AND(ISBLANK(AH238),$AY238=1,CC$510=1,$D238&lt;&gt;служ!$AF$3),0,1)</f>
        <v>1</v>
      </c>
      <c r="CD238" s="166">
        <f>IF(AND(ISBLANK(AI238),$AY238=1,CD$510=1,$D238&lt;&gt;служ!$AF$3),0,1)</f>
        <v>1</v>
      </c>
      <c r="CE238" s="166">
        <f>IF(AND(ISBLANK(AJ238),$AY238=1,CE$510=1,$D238&lt;&gt;служ!$AF$3),0,1)</f>
        <v>1</v>
      </c>
      <c r="CF238" s="166">
        <f>IF(AND(ISBLANK(AK238),$AY238=1,CF$510=1,$D238&lt;&gt;служ!$AF$3),0,1)</f>
        <v>1</v>
      </c>
      <c r="CG238" s="166">
        <f>IF(AND(ISBLANK(AL238),$AY238=1,CG$510=1,$D238&lt;&gt;служ!$AF$3),0,1)</f>
        <v>1</v>
      </c>
      <c r="CH238" s="166">
        <f>IF(AND(ISBLANK(AM238),$AY238=1,CH$510=1,$D238&lt;&gt;служ!$AF$3),0,1)</f>
        <v>1</v>
      </c>
      <c r="CI238" s="166">
        <f>IF(AND(ISBLANK(AN238),$AY238=1,CI$510=1,$D238&lt;&gt;служ!$AF$3),0,1)</f>
        <v>1</v>
      </c>
      <c r="CJ238" s="166">
        <f>IF(AND(ISBLANK(AO238),$AY238=1,CJ$510=1,$D238&lt;&gt;служ!$AF$3),0,1)</f>
        <v>1</v>
      </c>
      <c r="CK238" s="166">
        <f>IF(AND(ISBLANK(AP238),$AY238=1,CK$510=1,$D238&lt;&gt;служ!$AF$3),0,1)</f>
        <v>1</v>
      </c>
      <c r="CL238" s="166">
        <f>IF(AND(ISBLANK(AQ238),$AY238=1,CL$510=1,$D238&lt;&gt;служ!$AF$3),0,1)</f>
        <v>1</v>
      </c>
      <c r="CM238" s="166">
        <f>IF(AND(ISBLANK(AR238),$AY238=1,CM$510=1,$D238&lt;&gt;служ!$AF$3),0,1)</f>
        <v>1</v>
      </c>
      <c r="CN238" s="166">
        <f>IF(AND(ISBLANK(AS238),$AY238=1,CN$510=1,$D238&lt;&gt;служ!$AF$3),0,1)</f>
        <v>1</v>
      </c>
      <c r="CO238" s="166">
        <f>IF(AND(ISBLANK(AT238),$AY238=1,CO$510=1,$D238&lt;&gt;служ!$AF$3),0,1)</f>
        <v>1</v>
      </c>
      <c r="CP238" s="2">
        <f t="shared" si="49"/>
        <v>0</v>
      </c>
      <c r="CQ238" s="2">
        <v>1</v>
      </c>
      <c r="CR238" s="161"/>
      <c r="CS238" s="161"/>
      <c r="CT238" s="161"/>
      <c r="CU238" s="167" t="str">
        <f t="shared" si="40"/>
        <v/>
      </c>
      <c r="CV238" s="28">
        <f t="shared" si="41"/>
        <v>1</v>
      </c>
      <c r="CW238" s="28">
        <f t="shared" si="42"/>
        <v>1</v>
      </c>
      <c r="CX238" s="28">
        <f t="shared" si="43"/>
        <v>1</v>
      </c>
      <c r="CY238" s="20">
        <f t="shared" si="44"/>
        <v>1</v>
      </c>
      <c r="CZ238" s="20">
        <f t="shared" si="45"/>
        <v>1</v>
      </c>
    </row>
    <row r="239" spans="2:104" s="20" customFormat="1">
      <c r="B239" s="107">
        <v>230</v>
      </c>
      <c r="C239" s="25">
        <v>6230</v>
      </c>
      <c r="D239" s="108"/>
      <c r="E239" s="168"/>
      <c r="F239" s="169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2"/>
      <c r="Y239" s="162"/>
      <c r="Z239" s="162"/>
      <c r="AA239" s="162"/>
      <c r="AB239" s="162"/>
      <c r="AC239" s="162"/>
      <c r="AD239" s="162"/>
      <c r="AE239" s="162"/>
      <c r="AF239" s="162"/>
      <c r="AG239" s="162"/>
      <c r="AH239" s="162"/>
      <c r="AI239" s="162"/>
      <c r="AJ239" s="162"/>
      <c r="AK239" s="162"/>
      <c r="AL239" s="162"/>
      <c r="AM239" s="162"/>
      <c r="AN239" s="162"/>
      <c r="AO239" s="162"/>
      <c r="AP239" s="162"/>
      <c r="AQ239" s="162"/>
      <c r="AR239" s="162"/>
      <c r="AS239" s="162"/>
      <c r="AT239" s="162"/>
      <c r="AU239" s="163">
        <f>IF(AND(AY239=0,(COUNTIF(D239:AT239,"*")+COUNTIF(D239:AT239,"&lt;9")+COUNTIF(CR239:CT239,"*")+COUNTIF(CR239:CT239,"&lt;9")-COUNTIF(D239,служ!$AF$3))&gt;0),0,1)</f>
        <v>1</v>
      </c>
      <c r="AV239" s="163">
        <f t="shared" si="46"/>
        <v>1</v>
      </c>
      <c r="AW239" s="163">
        <f t="shared" si="47"/>
        <v>0</v>
      </c>
      <c r="AX239" s="164">
        <f>IF(OR(F239="",F239=служ!$AF$3),0,1)</f>
        <v>0</v>
      </c>
      <c r="AY239" s="164">
        <f>IF(OR(D239="",D239=служ!$AF$3),0,1)</f>
        <v>0</v>
      </c>
      <c r="AZ239" s="165">
        <f t="shared" si="48"/>
        <v>1</v>
      </c>
      <c r="BA239" s="166">
        <f t="shared" si="39"/>
        <v>1</v>
      </c>
      <c r="BB239" s="166">
        <f>IF(AND(ISBLANK(G239),$AY239=1,BB$510=1,$D239&lt;&gt;служ!$AF$3),0,1)</f>
        <v>1</v>
      </c>
      <c r="BC239" s="166">
        <f>IF(AND(ISBLANK(H239),$AY239=1,BC$510=1,$D239&lt;&gt;служ!$AF$3),0,1)</f>
        <v>1</v>
      </c>
      <c r="BD239" s="166">
        <f>IF(AND(ISBLANK(I239),$AY239=1,BD$510=1,$D239&lt;&gt;служ!$AF$3),0,1)</f>
        <v>1</v>
      </c>
      <c r="BE239" s="166">
        <f>IF(AND(ISBLANK(J239),$AY239=1,BE$510=1,$D239&lt;&gt;служ!$AF$3),0,1)</f>
        <v>1</v>
      </c>
      <c r="BF239" s="166">
        <f>IF(AND(ISBLANK(K239),$AY239=1,BF$510=1,$D239&lt;&gt;служ!$AF$3,J239&lt;&gt;"X"),0,1)</f>
        <v>1</v>
      </c>
      <c r="BG239" s="166">
        <f>IF(AND(ISBLANK(L239),$AY239=1,BG$510=1,$D239&lt;&gt;служ!$AF$3),0,1)</f>
        <v>1</v>
      </c>
      <c r="BH239" s="166">
        <f>IF(AND(ISBLANK(M239),$AY239=1,BH$510=1,$D239&lt;&gt;служ!$AF$3,L239&lt;&gt;"X"),0,1)</f>
        <v>1</v>
      </c>
      <c r="BI239" s="166">
        <f>IF(AND(ISBLANK(N239),$AY239=1,BI$510=1,$D239&lt;&gt;служ!$AF$3),0,1)</f>
        <v>1</v>
      </c>
      <c r="BJ239" s="166">
        <f>IF(AND(ISBLANK(O239),$AY239=1,BJ$510=1,$D239&lt;&gt;служ!$AF$3),0,1)</f>
        <v>1</v>
      </c>
      <c r="BK239" s="166">
        <f>IF(AND(ISBLANK(P239),$AY239=1,BK$510=1,$D239&lt;&gt;служ!$AF$3,OR(N239&lt;&gt;"X",O239&lt;&gt;"X")),0,1)</f>
        <v>1</v>
      </c>
      <c r="BL239" s="166">
        <f>IF(AND(ISBLANK(Q239),$AY239=1,BL$510=1,$D239&lt;&gt;служ!$AF$3),0,1)</f>
        <v>1</v>
      </c>
      <c r="BM239" s="166">
        <f>IF(AND(ISBLANK(R239),$AY239=1,BM$510=1,$D239&lt;&gt;служ!$AF$3,Q239&lt;&gt;"X"),0,1)</f>
        <v>1</v>
      </c>
      <c r="BN239" s="166">
        <f>IF(AND(ISBLANK(S239),$AY239=1,BN$510=1,$D239&lt;&gt;служ!$AF$3),0,1)</f>
        <v>1</v>
      </c>
      <c r="BO239" s="166">
        <f>IF(AND(ISBLANK(T239),$AY239=1,BO$510=1,$D239&lt;&gt;служ!$AF$3),0,1)</f>
        <v>1</v>
      </c>
      <c r="BP239" s="166">
        <f>IF(AND(ISBLANK(U239),$AY239=1,BP$510=1,$D239&lt;&gt;служ!$AF$3,T239&lt;&gt;"X"),0,1)</f>
        <v>1</v>
      </c>
      <c r="BQ239" s="166">
        <f>IF(AND(ISBLANK(V239),$AY239=1,BQ$510=1,$D239&lt;&gt;служ!$AF$3),0,1)</f>
        <v>1</v>
      </c>
      <c r="BR239" s="166">
        <f>IF(AND(ISBLANK(W239),$AY239=1,BR$510=1,$D239&lt;&gt;служ!$AF$3),0,1)</f>
        <v>1</v>
      </c>
      <c r="BS239" s="166">
        <f>IF(AND(ISBLANK(X239),$AY239=1,BS$510=1,$D239&lt;&gt;служ!$AF$3),0,1)</f>
        <v>1</v>
      </c>
      <c r="BT239" s="166">
        <f>IF(AND(ISBLANK(Y239),$AY239=1,BT$510=1,$D239&lt;&gt;служ!$AF$3),0,1)</f>
        <v>1</v>
      </c>
      <c r="BU239" s="166">
        <f>IF(AND(ISBLANK(Z239),$AY239=1,BU$510=1,$D239&lt;&gt;служ!$AF$3),0,1)</f>
        <v>1</v>
      </c>
      <c r="BV239" s="166">
        <f>IF(AND(ISBLANK(AA239),$AY239=1,BV$510=1,$D239&lt;&gt;служ!$AF$3),0,1)</f>
        <v>1</v>
      </c>
      <c r="BW239" s="166">
        <f>IF(AND(ISBLANK(AB239),$AY239=1,BW$510=1,$D239&lt;&gt;служ!$AF$3),0,1)</f>
        <v>1</v>
      </c>
      <c r="BX239" s="166">
        <f>IF(AND(ISBLANK(AC239),$AY239=1,BX$510=1,$D239&lt;&gt;служ!$AF$3),0,1)</f>
        <v>1</v>
      </c>
      <c r="BY239" s="166">
        <f>IF(AND(ISBLANK(AD239),$AY239=1,BY$510=1,$D239&lt;&gt;служ!$AF$3),0,1)</f>
        <v>1</v>
      </c>
      <c r="BZ239" s="166">
        <f>IF(AND(ISBLANK(AE239),$AY239=1,BZ$510=1,$D239&lt;&gt;служ!$AF$3),0,1)</f>
        <v>1</v>
      </c>
      <c r="CA239" s="166">
        <f>IF(AND(ISBLANK(AF239),$AY239=1,CA$510=1,$D239&lt;&gt;служ!$AF$3),0,1)</f>
        <v>1</v>
      </c>
      <c r="CB239" s="166">
        <f>IF(AND(ISBLANK(AG239),$AY239=1,CB$510=1,$D239&lt;&gt;служ!$AF$3),0,1)</f>
        <v>1</v>
      </c>
      <c r="CC239" s="166">
        <f>IF(AND(ISBLANK(AH239),$AY239=1,CC$510=1,$D239&lt;&gt;служ!$AF$3),0,1)</f>
        <v>1</v>
      </c>
      <c r="CD239" s="166">
        <f>IF(AND(ISBLANK(AI239),$AY239=1,CD$510=1,$D239&lt;&gt;служ!$AF$3),0,1)</f>
        <v>1</v>
      </c>
      <c r="CE239" s="166">
        <f>IF(AND(ISBLANK(AJ239),$AY239=1,CE$510=1,$D239&lt;&gt;служ!$AF$3),0,1)</f>
        <v>1</v>
      </c>
      <c r="CF239" s="166">
        <f>IF(AND(ISBLANK(AK239),$AY239=1,CF$510=1,$D239&lt;&gt;служ!$AF$3),0,1)</f>
        <v>1</v>
      </c>
      <c r="CG239" s="166">
        <f>IF(AND(ISBLANK(AL239),$AY239=1,CG$510=1,$D239&lt;&gt;служ!$AF$3),0,1)</f>
        <v>1</v>
      </c>
      <c r="CH239" s="166">
        <f>IF(AND(ISBLANK(AM239),$AY239=1,CH$510=1,$D239&lt;&gt;служ!$AF$3),0,1)</f>
        <v>1</v>
      </c>
      <c r="CI239" s="166">
        <f>IF(AND(ISBLANK(AN239),$AY239=1,CI$510=1,$D239&lt;&gt;служ!$AF$3),0,1)</f>
        <v>1</v>
      </c>
      <c r="CJ239" s="166">
        <f>IF(AND(ISBLANK(AO239),$AY239=1,CJ$510=1,$D239&lt;&gt;служ!$AF$3),0,1)</f>
        <v>1</v>
      </c>
      <c r="CK239" s="166">
        <f>IF(AND(ISBLANK(AP239),$AY239=1,CK$510=1,$D239&lt;&gt;служ!$AF$3),0,1)</f>
        <v>1</v>
      </c>
      <c r="CL239" s="166">
        <f>IF(AND(ISBLANK(AQ239),$AY239=1,CL$510=1,$D239&lt;&gt;служ!$AF$3),0,1)</f>
        <v>1</v>
      </c>
      <c r="CM239" s="166">
        <f>IF(AND(ISBLANK(AR239),$AY239=1,CM$510=1,$D239&lt;&gt;служ!$AF$3),0,1)</f>
        <v>1</v>
      </c>
      <c r="CN239" s="166">
        <f>IF(AND(ISBLANK(AS239),$AY239=1,CN$510=1,$D239&lt;&gt;служ!$AF$3),0,1)</f>
        <v>1</v>
      </c>
      <c r="CO239" s="166">
        <f>IF(AND(ISBLANK(AT239),$AY239=1,CO$510=1,$D239&lt;&gt;служ!$AF$3),0,1)</f>
        <v>1</v>
      </c>
      <c r="CP239" s="2">
        <f t="shared" si="49"/>
        <v>0</v>
      </c>
      <c r="CQ239" s="2">
        <v>1</v>
      </c>
      <c r="CR239" s="161"/>
      <c r="CS239" s="161"/>
      <c r="CT239" s="161"/>
      <c r="CU239" s="167" t="str">
        <f t="shared" si="40"/>
        <v/>
      </c>
      <c r="CV239" s="28">
        <f t="shared" si="41"/>
        <v>1</v>
      </c>
      <c r="CW239" s="28">
        <f t="shared" si="42"/>
        <v>1</v>
      </c>
      <c r="CX239" s="28">
        <f t="shared" si="43"/>
        <v>1</v>
      </c>
      <c r="CY239" s="20">
        <f t="shared" si="44"/>
        <v>1</v>
      </c>
      <c r="CZ239" s="20">
        <f t="shared" si="45"/>
        <v>1</v>
      </c>
    </row>
    <row r="240" spans="2:104" s="20" customFormat="1">
      <c r="B240" s="107">
        <v>231</v>
      </c>
      <c r="C240" s="25">
        <v>6231</v>
      </c>
      <c r="D240" s="108"/>
      <c r="E240" s="168"/>
      <c r="F240" s="169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2"/>
      <c r="AI240" s="162"/>
      <c r="AJ240" s="162"/>
      <c r="AK240" s="162"/>
      <c r="AL240" s="162"/>
      <c r="AM240" s="162"/>
      <c r="AN240" s="162"/>
      <c r="AO240" s="162"/>
      <c r="AP240" s="162"/>
      <c r="AQ240" s="162"/>
      <c r="AR240" s="162"/>
      <c r="AS240" s="162"/>
      <c r="AT240" s="162"/>
      <c r="AU240" s="163">
        <f>IF(AND(AY240=0,(COUNTIF(D240:AT240,"*")+COUNTIF(D240:AT240,"&lt;9")+COUNTIF(CR240:CT240,"*")+COUNTIF(CR240:CT240,"&lt;9")-COUNTIF(D240,служ!$AF$3))&gt;0),0,1)</f>
        <v>1</v>
      </c>
      <c r="AV240" s="163">
        <f t="shared" si="46"/>
        <v>1</v>
      </c>
      <c r="AW240" s="163">
        <f t="shared" si="47"/>
        <v>0</v>
      </c>
      <c r="AX240" s="164">
        <f>IF(OR(F240="",F240=служ!$AF$3),0,1)</f>
        <v>0</v>
      </c>
      <c r="AY240" s="164">
        <f>IF(OR(D240="",D240=служ!$AF$3),0,1)</f>
        <v>0</v>
      </c>
      <c r="AZ240" s="165">
        <f t="shared" si="48"/>
        <v>1</v>
      </c>
      <c r="BA240" s="166">
        <f t="shared" si="39"/>
        <v>1</v>
      </c>
      <c r="BB240" s="166">
        <f>IF(AND(ISBLANK(G240),$AY240=1,BB$510=1,$D240&lt;&gt;служ!$AF$3),0,1)</f>
        <v>1</v>
      </c>
      <c r="BC240" s="166">
        <f>IF(AND(ISBLANK(H240),$AY240=1,BC$510=1,$D240&lt;&gt;служ!$AF$3),0,1)</f>
        <v>1</v>
      </c>
      <c r="BD240" s="166">
        <f>IF(AND(ISBLANK(I240),$AY240=1,BD$510=1,$D240&lt;&gt;служ!$AF$3),0,1)</f>
        <v>1</v>
      </c>
      <c r="BE240" s="166">
        <f>IF(AND(ISBLANK(J240),$AY240=1,BE$510=1,$D240&lt;&gt;служ!$AF$3),0,1)</f>
        <v>1</v>
      </c>
      <c r="BF240" s="166">
        <f>IF(AND(ISBLANK(K240),$AY240=1,BF$510=1,$D240&lt;&gt;служ!$AF$3,J240&lt;&gt;"X"),0,1)</f>
        <v>1</v>
      </c>
      <c r="BG240" s="166">
        <f>IF(AND(ISBLANK(L240),$AY240=1,BG$510=1,$D240&lt;&gt;служ!$AF$3),0,1)</f>
        <v>1</v>
      </c>
      <c r="BH240" s="166">
        <f>IF(AND(ISBLANK(M240),$AY240=1,BH$510=1,$D240&lt;&gt;служ!$AF$3,L240&lt;&gt;"X"),0,1)</f>
        <v>1</v>
      </c>
      <c r="BI240" s="166">
        <f>IF(AND(ISBLANK(N240),$AY240=1,BI$510=1,$D240&lt;&gt;служ!$AF$3),0,1)</f>
        <v>1</v>
      </c>
      <c r="BJ240" s="166">
        <f>IF(AND(ISBLANK(O240),$AY240=1,BJ$510=1,$D240&lt;&gt;служ!$AF$3),0,1)</f>
        <v>1</v>
      </c>
      <c r="BK240" s="166">
        <f>IF(AND(ISBLANK(P240),$AY240=1,BK$510=1,$D240&lt;&gt;служ!$AF$3,OR(N240&lt;&gt;"X",O240&lt;&gt;"X")),0,1)</f>
        <v>1</v>
      </c>
      <c r="BL240" s="166">
        <f>IF(AND(ISBLANK(Q240),$AY240=1,BL$510=1,$D240&lt;&gt;служ!$AF$3),0,1)</f>
        <v>1</v>
      </c>
      <c r="BM240" s="166">
        <f>IF(AND(ISBLANK(R240),$AY240=1,BM$510=1,$D240&lt;&gt;служ!$AF$3,Q240&lt;&gt;"X"),0,1)</f>
        <v>1</v>
      </c>
      <c r="BN240" s="166">
        <f>IF(AND(ISBLANK(S240),$AY240=1,BN$510=1,$D240&lt;&gt;служ!$AF$3),0,1)</f>
        <v>1</v>
      </c>
      <c r="BO240" s="166">
        <f>IF(AND(ISBLANK(T240),$AY240=1,BO$510=1,$D240&lt;&gt;служ!$AF$3),0,1)</f>
        <v>1</v>
      </c>
      <c r="BP240" s="166">
        <f>IF(AND(ISBLANK(U240),$AY240=1,BP$510=1,$D240&lt;&gt;служ!$AF$3,T240&lt;&gt;"X"),0,1)</f>
        <v>1</v>
      </c>
      <c r="BQ240" s="166">
        <f>IF(AND(ISBLANK(V240),$AY240=1,BQ$510=1,$D240&lt;&gt;служ!$AF$3),0,1)</f>
        <v>1</v>
      </c>
      <c r="BR240" s="166">
        <f>IF(AND(ISBLANK(W240),$AY240=1,BR$510=1,$D240&lt;&gt;служ!$AF$3),0,1)</f>
        <v>1</v>
      </c>
      <c r="BS240" s="166">
        <f>IF(AND(ISBLANK(X240),$AY240=1,BS$510=1,$D240&lt;&gt;служ!$AF$3),0,1)</f>
        <v>1</v>
      </c>
      <c r="BT240" s="166">
        <f>IF(AND(ISBLANK(Y240),$AY240=1,BT$510=1,$D240&lt;&gt;служ!$AF$3),0,1)</f>
        <v>1</v>
      </c>
      <c r="BU240" s="166">
        <f>IF(AND(ISBLANK(Z240),$AY240=1,BU$510=1,$D240&lt;&gt;служ!$AF$3),0,1)</f>
        <v>1</v>
      </c>
      <c r="BV240" s="166">
        <f>IF(AND(ISBLANK(AA240),$AY240=1,BV$510=1,$D240&lt;&gt;служ!$AF$3),0,1)</f>
        <v>1</v>
      </c>
      <c r="BW240" s="166">
        <f>IF(AND(ISBLANK(AB240),$AY240=1,BW$510=1,$D240&lt;&gt;служ!$AF$3),0,1)</f>
        <v>1</v>
      </c>
      <c r="BX240" s="166">
        <f>IF(AND(ISBLANK(AC240),$AY240=1,BX$510=1,$D240&lt;&gt;служ!$AF$3),0,1)</f>
        <v>1</v>
      </c>
      <c r="BY240" s="166">
        <f>IF(AND(ISBLANK(AD240),$AY240=1,BY$510=1,$D240&lt;&gt;служ!$AF$3),0,1)</f>
        <v>1</v>
      </c>
      <c r="BZ240" s="166">
        <f>IF(AND(ISBLANK(AE240),$AY240=1,BZ$510=1,$D240&lt;&gt;служ!$AF$3),0,1)</f>
        <v>1</v>
      </c>
      <c r="CA240" s="166">
        <f>IF(AND(ISBLANK(AF240),$AY240=1,CA$510=1,$D240&lt;&gt;служ!$AF$3),0,1)</f>
        <v>1</v>
      </c>
      <c r="CB240" s="166">
        <f>IF(AND(ISBLANK(AG240),$AY240=1,CB$510=1,$D240&lt;&gt;служ!$AF$3),0,1)</f>
        <v>1</v>
      </c>
      <c r="CC240" s="166">
        <f>IF(AND(ISBLANK(AH240),$AY240=1,CC$510=1,$D240&lt;&gt;служ!$AF$3),0,1)</f>
        <v>1</v>
      </c>
      <c r="CD240" s="166">
        <f>IF(AND(ISBLANK(AI240),$AY240=1,CD$510=1,$D240&lt;&gt;служ!$AF$3),0,1)</f>
        <v>1</v>
      </c>
      <c r="CE240" s="166">
        <f>IF(AND(ISBLANK(AJ240),$AY240=1,CE$510=1,$D240&lt;&gt;служ!$AF$3),0,1)</f>
        <v>1</v>
      </c>
      <c r="CF240" s="166">
        <f>IF(AND(ISBLANK(AK240),$AY240=1,CF$510=1,$D240&lt;&gt;служ!$AF$3),0,1)</f>
        <v>1</v>
      </c>
      <c r="CG240" s="166">
        <f>IF(AND(ISBLANK(AL240),$AY240=1,CG$510=1,$D240&lt;&gt;служ!$AF$3),0,1)</f>
        <v>1</v>
      </c>
      <c r="CH240" s="166">
        <f>IF(AND(ISBLANK(AM240),$AY240=1,CH$510=1,$D240&lt;&gt;служ!$AF$3),0,1)</f>
        <v>1</v>
      </c>
      <c r="CI240" s="166">
        <f>IF(AND(ISBLANK(AN240),$AY240=1,CI$510=1,$D240&lt;&gt;служ!$AF$3),0,1)</f>
        <v>1</v>
      </c>
      <c r="CJ240" s="166">
        <f>IF(AND(ISBLANK(AO240),$AY240=1,CJ$510=1,$D240&lt;&gt;служ!$AF$3),0,1)</f>
        <v>1</v>
      </c>
      <c r="CK240" s="166">
        <f>IF(AND(ISBLANK(AP240),$AY240=1,CK$510=1,$D240&lt;&gt;служ!$AF$3),0,1)</f>
        <v>1</v>
      </c>
      <c r="CL240" s="166">
        <f>IF(AND(ISBLANK(AQ240),$AY240=1,CL$510=1,$D240&lt;&gt;служ!$AF$3),0,1)</f>
        <v>1</v>
      </c>
      <c r="CM240" s="166">
        <f>IF(AND(ISBLANK(AR240),$AY240=1,CM$510=1,$D240&lt;&gt;служ!$AF$3),0,1)</f>
        <v>1</v>
      </c>
      <c r="CN240" s="166">
        <f>IF(AND(ISBLANK(AS240),$AY240=1,CN$510=1,$D240&lt;&gt;служ!$AF$3),0,1)</f>
        <v>1</v>
      </c>
      <c r="CO240" s="166">
        <f>IF(AND(ISBLANK(AT240),$AY240=1,CO$510=1,$D240&lt;&gt;служ!$AF$3),0,1)</f>
        <v>1</v>
      </c>
      <c r="CP240" s="2">
        <f t="shared" si="49"/>
        <v>0</v>
      </c>
      <c r="CQ240" s="2">
        <v>1</v>
      </c>
      <c r="CR240" s="161"/>
      <c r="CS240" s="161"/>
      <c r="CT240" s="161"/>
      <c r="CU240" s="167" t="str">
        <f t="shared" si="40"/>
        <v/>
      </c>
      <c r="CV240" s="28">
        <f t="shared" si="41"/>
        <v>1</v>
      </c>
      <c r="CW240" s="28">
        <f t="shared" si="42"/>
        <v>1</v>
      </c>
      <c r="CX240" s="28">
        <f t="shared" si="43"/>
        <v>1</v>
      </c>
      <c r="CY240" s="20">
        <f t="shared" si="44"/>
        <v>1</v>
      </c>
      <c r="CZ240" s="20">
        <f t="shared" si="45"/>
        <v>1</v>
      </c>
    </row>
    <row r="241" spans="2:104" s="20" customFormat="1">
      <c r="B241" s="107">
        <v>232</v>
      </c>
      <c r="C241" s="25">
        <v>6232</v>
      </c>
      <c r="D241" s="108"/>
      <c r="E241" s="168"/>
      <c r="F241" s="169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2"/>
      <c r="Y241" s="162"/>
      <c r="Z241" s="162"/>
      <c r="AA241" s="162"/>
      <c r="AB241" s="162"/>
      <c r="AC241" s="162"/>
      <c r="AD241" s="162"/>
      <c r="AE241" s="162"/>
      <c r="AF241" s="162"/>
      <c r="AG241" s="162"/>
      <c r="AH241" s="162"/>
      <c r="AI241" s="162"/>
      <c r="AJ241" s="162"/>
      <c r="AK241" s="162"/>
      <c r="AL241" s="162"/>
      <c r="AM241" s="162"/>
      <c r="AN241" s="162"/>
      <c r="AO241" s="162"/>
      <c r="AP241" s="162"/>
      <c r="AQ241" s="162"/>
      <c r="AR241" s="162"/>
      <c r="AS241" s="162"/>
      <c r="AT241" s="162"/>
      <c r="AU241" s="163">
        <f>IF(AND(AY241=0,(COUNTIF(D241:AT241,"*")+COUNTIF(D241:AT241,"&lt;9")+COUNTIF(CR241:CT241,"*")+COUNTIF(CR241:CT241,"&lt;9")-COUNTIF(D241,служ!$AF$3))&gt;0),0,1)</f>
        <v>1</v>
      </c>
      <c r="AV241" s="163">
        <f t="shared" si="46"/>
        <v>1</v>
      </c>
      <c r="AW241" s="163">
        <f t="shared" si="47"/>
        <v>0</v>
      </c>
      <c r="AX241" s="164">
        <f>IF(OR(F241="",F241=служ!$AF$3),0,1)</f>
        <v>0</v>
      </c>
      <c r="AY241" s="164">
        <f>IF(OR(D241="",D241=служ!$AF$3),0,1)</f>
        <v>0</v>
      </c>
      <c r="AZ241" s="165">
        <f t="shared" si="48"/>
        <v>1</v>
      </c>
      <c r="BA241" s="166">
        <f t="shared" si="39"/>
        <v>1</v>
      </c>
      <c r="BB241" s="166">
        <f>IF(AND(ISBLANK(G241),$AY241=1,BB$510=1,$D241&lt;&gt;служ!$AF$3),0,1)</f>
        <v>1</v>
      </c>
      <c r="BC241" s="166">
        <f>IF(AND(ISBLANK(H241),$AY241=1,BC$510=1,$D241&lt;&gt;служ!$AF$3),0,1)</f>
        <v>1</v>
      </c>
      <c r="BD241" s="166">
        <f>IF(AND(ISBLANK(I241),$AY241=1,BD$510=1,$D241&lt;&gt;служ!$AF$3),0,1)</f>
        <v>1</v>
      </c>
      <c r="BE241" s="166">
        <f>IF(AND(ISBLANK(J241),$AY241=1,BE$510=1,$D241&lt;&gt;служ!$AF$3),0,1)</f>
        <v>1</v>
      </c>
      <c r="BF241" s="166">
        <f>IF(AND(ISBLANK(K241),$AY241=1,BF$510=1,$D241&lt;&gt;служ!$AF$3,J241&lt;&gt;"X"),0,1)</f>
        <v>1</v>
      </c>
      <c r="BG241" s="166">
        <f>IF(AND(ISBLANK(L241),$AY241=1,BG$510=1,$D241&lt;&gt;служ!$AF$3),0,1)</f>
        <v>1</v>
      </c>
      <c r="BH241" s="166">
        <f>IF(AND(ISBLANK(M241),$AY241=1,BH$510=1,$D241&lt;&gt;служ!$AF$3,L241&lt;&gt;"X"),0,1)</f>
        <v>1</v>
      </c>
      <c r="BI241" s="166">
        <f>IF(AND(ISBLANK(N241),$AY241=1,BI$510=1,$D241&lt;&gt;служ!$AF$3),0,1)</f>
        <v>1</v>
      </c>
      <c r="BJ241" s="166">
        <f>IF(AND(ISBLANK(O241),$AY241=1,BJ$510=1,$D241&lt;&gt;служ!$AF$3),0,1)</f>
        <v>1</v>
      </c>
      <c r="BK241" s="166">
        <f>IF(AND(ISBLANK(P241),$AY241=1,BK$510=1,$D241&lt;&gt;служ!$AF$3,OR(N241&lt;&gt;"X",O241&lt;&gt;"X")),0,1)</f>
        <v>1</v>
      </c>
      <c r="BL241" s="166">
        <f>IF(AND(ISBLANK(Q241),$AY241=1,BL$510=1,$D241&lt;&gt;служ!$AF$3),0,1)</f>
        <v>1</v>
      </c>
      <c r="BM241" s="166">
        <f>IF(AND(ISBLANK(R241),$AY241=1,BM$510=1,$D241&lt;&gt;служ!$AF$3,Q241&lt;&gt;"X"),0,1)</f>
        <v>1</v>
      </c>
      <c r="BN241" s="166">
        <f>IF(AND(ISBLANK(S241),$AY241=1,BN$510=1,$D241&lt;&gt;служ!$AF$3),0,1)</f>
        <v>1</v>
      </c>
      <c r="BO241" s="166">
        <f>IF(AND(ISBLANK(T241),$AY241=1,BO$510=1,$D241&lt;&gt;служ!$AF$3),0,1)</f>
        <v>1</v>
      </c>
      <c r="BP241" s="166">
        <f>IF(AND(ISBLANK(U241),$AY241=1,BP$510=1,$D241&lt;&gt;служ!$AF$3,T241&lt;&gt;"X"),0,1)</f>
        <v>1</v>
      </c>
      <c r="BQ241" s="166">
        <f>IF(AND(ISBLANK(V241),$AY241=1,BQ$510=1,$D241&lt;&gt;служ!$AF$3),0,1)</f>
        <v>1</v>
      </c>
      <c r="BR241" s="166">
        <f>IF(AND(ISBLANK(W241),$AY241=1,BR$510=1,$D241&lt;&gt;служ!$AF$3),0,1)</f>
        <v>1</v>
      </c>
      <c r="BS241" s="166">
        <f>IF(AND(ISBLANK(X241),$AY241=1,BS$510=1,$D241&lt;&gt;служ!$AF$3),0,1)</f>
        <v>1</v>
      </c>
      <c r="BT241" s="166">
        <f>IF(AND(ISBLANK(Y241),$AY241=1,BT$510=1,$D241&lt;&gt;служ!$AF$3),0,1)</f>
        <v>1</v>
      </c>
      <c r="BU241" s="166">
        <f>IF(AND(ISBLANK(Z241),$AY241=1,BU$510=1,$D241&lt;&gt;служ!$AF$3),0,1)</f>
        <v>1</v>
      </c>
      <c r="BV241" s="166">
        <f>IF(AND(ISBLANK(AA241),$AY241=1,BV$510=1,$D241&lt;&gt;служ!$AF$3),0,1)</f>
        <v>1</v>
      </c>
      <c r="BW241" s="166">
        <f>IF(AND(ISBLANK(AB241),$AY241=1,BW$510=1,$D241&lt;&gt;служ!$AF$3),0,1)</f>
        <v>1</v>
      </c>
      <c r="BX241" s="166">
        <f>IF(AND(ISBLANK(AC241),$AY241=1,BX$510=1,$D241&lt;&gt;служ!$AF$3),0,1)</f>
        <v>1</v>
      </c>
      <c r="BY241" s="166">
        <f>IF(AND(ISBLANK(AD241),$AY241=1,BY$510=1,$D241&lt;&gt;служ!$AF$3),0,1)</f>
        <v>1</v>
      </c>
      <c r="BZ241" s="166">
        <f>IF(AND(ISBLANK(AE241),$AY241=1,BZ$510=1,$D241&lt;&gt;служ!$AF$3),0,1)</f>
        <v>1</v>
      </c>
      <c r="CA241" s="166">
        <f>IF(AND(ISBLANK(AF241),$AY241=1,CA$510=1,$D241&lt;&gt;служ!$AF$3),0,1)</f>
        <v>1</v>
      </c>
      <c r="CB241" s="166">
        <f>IF(AND(ISBLANK(AG241),$AY241=1,CB$510=1,$D241&lt;&gt;служ!$AF$3),0,1)</f>
        <v>1</v>
      </c>
      <c r="CC241" s="166">
        <f>IF(AND(ISBLANK(AH241),$AY241=1,CC$510=1,$D241&lt;&gt;служ!$AF$3),0,1)</f>
        <v>1</v>
      </c>
      <c r="CD241" s="166">
        <f>IF(AND(ISBLANK(AI241),$AY241=1,CD$510=1,$D241&lt;&gt;служ!$AF$3),0,1)</f>
        <v>1</v>
      </c>
      <c r="CE241" s="166">
        <f>IF(AND(ISBLANK(AJ241),$AY241=1,CE$510=1,$D241&lt;&gt;служ!$AF$3),0,1)</f>
        <v>1</v>
      </c>
      <c r="CF241" s="166">
        <f>IF(AND(ISBLANK(AK241),$AY241=1,CF$510=1,$D241&lt;&gt;служ!$AF$3),0,1)</f>
        <v>1</v>
      </c>
      <c r="CG241" s="166">
        <f>IF(AND(ISBLANK(AL241),$AY241=1,CG$510=1,$D241&lt;&gt;служ!$AF$3),0,1)</f>
        <v>1</v>
      </c>
      <c r="CH241" s="166">
        <f>IF(AND(ISBLANK(AM241),$AY241=1,CH$510=1,$D241&lt;&gt;служ!$AF$3),0,1)</f>
        <v>1</v>
      </c>
      <c r="CI241" s="166">
        <f>IF(AND(ISBLANK(AN241),$AY241=1,CI$510=1,$D241&lt;&gt;служ!$AF$3),0,1)</f>
        <v>1</v>
      </c>
      <c r="CJ241" s="166">
        <f>IF(AND(ISBLANK(AO241),$AY241=1,CJ$510=1,$D241&lt;&gt;служ!$AF$3),0,1)</f>
        <v>1</v>
      </c>
      <c r="CK241" s="166">
        <f>IF(AND(ISBLANK(AP241),$AY241=1,CK$510=1,$D241&lt;&gt;служ!$AF$3),0,1)</f>
        <v>1</v>
      </c>
      <c r="CL241" s="166">
        <f>IF(AND(ISBLANK(AQ241),$AY241=1,CL$510=1,$D241&lt;&gt;служ!$AF$3),0,1)</f>
        <v>1</v>
      </c>
      <c r="CM241" s="166">
        <f>IF(AND(ISBLANK(AR241),$AY241=1,CM$510=1,$D241&lt;&gt;служ!$AF$3),0,1)</f>
        <v>1</v>
      </c>
      <c r="CN241" s="166">
        <f>IF(AND(ISBLANK(AS241),$AY241=1,CN$510=1,$D241&lt;&gt;служ!$AF$3),0,1)</f>
        <v>1</v>
      </c>
      <c r="CO241" s="166">
        <f>IF(AND(ISBLANK(AT241),$AY241=1,CO$510=1,$D241&lt;&gt;служ!$AF$3),0,1)</f>
        <v>1</v>
      </c>
      <c r="CP241" s="2">
        <f t="shared" si="49"/>
        <v>0</v>
      </c>
      <c r="CQ241" s="2">
        <v>1</v>
      </c>
      <c r="CR241" s="161"/>
      <c r="CS241" s="161"/>
      <c r="CT241" s="161"/>
      <c r="CU241" s="167" t="str">
        <f t="shared" si="40"/>
        <v/>
      </c>
      <c r="CV241" s="28">
        <f t="shared" si="41"/>
        <v>1</v>
      </c>
      <c r="CW241" s="28">
        <f t="shared" si="42"/>
        <v>1</v>
      </c>
      <c r="CX241" s="28">
        <f t="shared" si="43"/>
        <v>1</v>
      </c>
      <c r="CY241" s="20">
        <f t="shared" si="44"/>
        <v>1</v>
      </c>
      <c r="CZ241" s="20">
        <f t="shared" si="45"/>
        <v>1</v>
      </c>
    </row>
    <row r="242" spans="2:104" s="20" customFormat="1">
      <c r="B242" s="107">
        <v>233</v>
      </c>
      <c r="C242" s="25">
        <v>6233</v>
      </c>
      <c r="D242" s="108"/>
      <c r="E242" s="168"/>
      <c r="F242" s="169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  <c r="AH242" s="162"/>
      <c r="AI242" s="162"/>
      <c r="AJ242" s="162"/>
      <c r="AK242" s="162"/>
      <c r="AL242" s="162"/>
      <c r="AM242" s="162"/>
      <c r="AN242" s="162"/>
      <c r="AO242" s="162"/>
      <c r="AP242" s="162"/>
      <c r="AQ242" s="162"/>
      <c r="AR242" s="162"/>
      <c r="AS242" s="162"/>
      <c r="AT242" s="162"/>
      <c r="AU242" s="163">
        <f>IF(AND(AY242=0,(COUNTIF(D242:AT242,"*")+COUNTIF(D242:AT242,"&lt;9")+COUNTIF(CR242:CT242,"*")+COUNTIF(CR242:CT242,"&lt;9")-COUNTIF(D242,служ!$AF$3))&gt;0),0,1)</f>
        <v>1</v>
      </c>
      <c r="AV242" s="163">
        <f t="shared" si="46"/>
        <v>1</v>
      </c>
      <c r="AW242" s="163">
        <f t="shared" si="47"/>
        <v>0</v>
      </c>
      <c r="AX242" s="164">
        <f>IF(OR(F242="",F242=служ!$AF$3),0,1)</f>
        <v>0</v>
      </c>
      <c r="AY242" s="164">
        <f>IF(OR(D242="",D242=служ!$AF$3),0,1)</f>
        <v>0</v>
      </c>
      <c r="AZ242" s="165">
        <f t="shared" si="48"/>
        <v>1</v>
      </c>
      <c r="BA242" s="166">
        <f t="shared" si="39"/>
        <v>1</v>
      </c>
      <c r="BB242" s="166">
        <f>IF(AND(ISBLANK(G242),$AY242=1,BB$510=1,$D242&lt;&gt;служ!$AF$3),0,1)</f>
        <v>1</v>
      </c>
      <c r="BC242" s="166">
        <f>IF(AND(ISBLANK(H242),$AY242=1,BC$510=1,$D242&lt;&gt;служ!$AF$3),0,1)</f>
        <v>1</v>
      </c>
      <c r="BD242" s="166">
        <f>IF(AND(ISBLANK(I242),$AY242=1,BD$510=1,$D242&lt;&gt;служ!$AF$3),0,1)</f>
        <v>1</v>
      </c>
      <c r="BE242" s="166">
        <f>IF(AND(ISBLANK(J242),$AY242=1,BE$510=1,$D242&lt;&gt;служ!$AF$3),0,1)</f>
        <v>1</v>
      </c>
      <c r="BF242" s="166">
        <f>IF(AND(ISBLANK(K242),$AY242=1,BF$510=1,$D242&lt;&gt;служ!$AF$3,J242&lt;&gt;"X"),0,1)</f>
        <v>1</v>
      </c>
      <c r="BG242" s="166">
        <f>IF(AND(ISBLANK(L242),$AY242=1,BG$510=1,$D242&lt;&gt;служ!$AF$3),0,1)</f>
        <v>1</v>
      </c>
      <c r="BH242" s="166">
        <f>IF(AND(ISBLANK(M242),$AY242=1,BH$510=1,$D242&lt;&gt;служ!$AF$3,L242&lt;&gt;"X"),0,1)</f>
        <v>1</v>
      </c>
      <c r="BI242" s="166">
        <f>IF(AND(ISBLANK(N242),$AY242=1,BI$510=1,$D242&lt;&gt;служ!$AF$3),0,1)</f>
        <v>1</v>
      </c>
      <c r="BJ242" s="166">
        <f>IF(AND(ISBLANK(O242),$AY242=1,BJ$510=1,$D242&lt;&gt;служ!$AF$3),0,1)</f>
        <v>1</v>
      </c>
      <c r="BK242" s="166">
        <f>IF(AND(ISBLANK(P242),$AY242=1,BK$510=1,$D242&lt;&gt;служ!$AF$3,OR(N242&lt;&gt;"X",O242&lt;&gt;"X")),0,1)</f>
        <v>1</v>
      </c>
      <c r="BL242" s="166">
        <f>IF(AND(ISBLANK(Q242),$AY242=1,BL$510=1,$D242&lt;&gt;служ!$AF$3),0,1)</f>
        <v>1</v>
      </c>
      <c r="BM242" s="166">
        <f>IF(AND(ISBLANK(R242),$AY242=1,BM$510=1,$D242&lt;&gt;служ!$AF$3,Q242&lt;&gt;"X"),0,1)</f>
        <v>1</v>
      </c>
      <c r="BN242" s="166">
        <f>IF(AND(ISBLANK(S242),$AY242=1,BN$510=1,$D242&lt;&gt;служ!$AF$3),0,1)</f>
        <v>1</v>
      </c>
      <c r="BO242" s="166">
        <f>IF(AND(ISBLANK(T242),$AY242=1,BO$510=1,$D242&lt;&gt;служ!$AF$3),0,1)</f>
        <v>1</v>
      </c>
      <c r="BP242" s="166">
        <f>IF(AND(ISBLANK(U242),$AY242=1,BP$510=1,$D242&lt;&gt;служ!$AF$3,T242&lt;&gt;"X"),0,1)</f>
        <v>1</v>
      </c>
      <c r="BQ242" s="166">
        <f>IF(AND(ISBLANK(V242),$AY242=1,BQ$510=1,$D242&lt;&gt;служ!$AF$3),0,1)</f>
        <v>1</v>
      </c>
      <c r="BR242" s="166">
        <f>IF(AND(ISBLANK(W242),$AY242=1,BR$510=1,$D242&lt;&gt;служ!$AF$3),0,1)</f>
        <v>1</v>
      </c>
      <c r="BS242" s="166">
        <f>IF(AND(ISBLANK(X242),$AY242=1,BS$510=1,$D242&lt;&gt;служ!$AF$3),0,1)</f>
        <v>1</v>
      </c>
      <c r="BT242" s="166">
        <f>IF(AND(ISBLANK(Y242),$AY242=1,BT$510=1,$D242&lt;&gt;служ!$AF$3),0,1)</f>
        <v>1</v>
      </c>
      <c r="BU242" s="166">
        <f>IF(AND(ISBLANK(Z242),$AY242=1,BU$510=1,$D242&lt;&gt;служ!$AF$3),0,1)</f>
        <v>1</v>
      </c>
      <c r="BV242" s="166">
        <f>IF(AND(ISBLANK(AA242),$AY242=1,BV$510=1,$D242&lt;&gt;служ!$AF$3),0,1)</f>
        <v>1</v>
      </c>
      <c r="BW242" s="166">
        <f>IF(AND(ISBLANK(AB242),$AY242=1,BW$510=1,$D242&lt;&gt;служ!$AF$3),0,1)</f>
        <v>1</v>
      </c>
      <c r="BX242" s="166">
        <f>IF(AND(ISBLANK(AC242),$AY242=1,BX$510=1,$D242&lt;&gt;служ!$AF$3),0,1)</f>
        <v>1</v>
      </c>
      <c r="BY242" s="166">
        <f>IF(AND(ISBLANK(AD242),$AY242=1,BY$510=1,$D242&lt;&gt;служ!$AF$3),0,1)</f>
        <v>1</v>
      </c>
      <c r="BZ242" s="166">
        <f>IF(AND(ISBLANK(AE242),$AY242=1,BZ$510=1,$D242&lt;&gt;служ!$AF$3),0,1)</f>
        <v>1</v>
      </c>
      <c r="CA242" s="166">
        <f>IF(AND(ISBLANK(AF242),$AY242=1,CA$510=1,$D242&lt;&gt;служ!$AF$3),0,1)</f>
        <v>1</v>
      </c>
      <c r="CB242" s="166">
        <f>IF(AND(ISBLANK(AG242),$AY242=1,CB$510=1,$D242&lt;&gt;служ!$AF$3),0,1)</f>
        <v>1</v>
      </c>
      <c r="CC242" s="166">
        <f>IF(AND(ISBLANK(AH242),$AY242=1,CC$510=1,$D242&lt;&gt;служ!$AF$3),0,1)</f>
        <v>1</v>
      </c>
      <c r="CD242" s="166">
        <f>IF(AND(ISBLANK(AI242),$AY242=1,CD$510=1,$D242&lt;&gt;служ!$AF$3),0,1)</f>
        <v>1</v>
      </c>
      <c r="CE242" s="166">
        <f>IF(AND(ISBLANK(AJ242),$AY242=1,CE$510=1,$D242&lt;&gt;служ!$AF$3),0,1)</f>
        <v>1</v>
      </c>
      <c r="CF242" s="166">
        <f>IF(AND(ISBLANK(AK242),$AY242=1,CF$510=1,$D242&lt;&gt;служ!$AF$3),0,1)</f>
        <v>1</v>
      </c>
      <c r="CG242" s="166">
        <f>IF(AND(ISBLANK(AL242),$AY242=1,CG$510=1,$D242&lt;&gt;служ!$AF$3),0,1)</f>
        <v>1</v>
      </c>
      <c r="CH242" s="166">
        <f>IF(AND(ISBLANK(AM242),$AY242=1,CH$510=1,$D242&lt;&gt;служ!$AF$3),0,1)</f>
        <v>1</v>
      </c>
      <c r="CI242" s="166">
        <f>IF(AND(ISBLANK(AN242),$AY242=1,CI$510=1,$D242&lt;&gt;служ!$AF$3),0,1)</f>
        <v>1</v>
      </c>
      <c r="CJ242" s="166">
        <f>IF(AND(ISBLANK(AO242),$AY242=1,CJ$510=1,$D242&lt;&gt;служ!$AF$3),0,1)</f>
        <v>1</v>
      </c>
      <c r="CK242" s="166">
        <f>IF(AND(ISBLANK(AP242),$AY242=1,CK$510=1,$D242&lt;&gt;служ!$AF$3),0,1)</f>
        <v>1</v>
      </c>
      <c r="CL242" s="166">
        <f>IF(AND(ISBLANK(AQ242),$AY242=1,CL$510=1,$D242&lt;&gt;служ!$AF$3),0,1)</f>
        <v>1</v>
      </c>
      <c r="CM242" s="166">
        <f>IF(AND(ISBLANK(AR242),$AY242=1,CM$510=1,$D242&lt;&gt;служ!$AF$3),0,1)</f>
        <v>1</v>
      </c>
      <c r="CN242" s="166">
        <f>IF(AND(ISBLANK(AS242),$AY242=1,CN$510=1,$D242&lt;&gt;служ!$AF$3),0,1)</f>
        <v>1</v>
      </c>
      <c r="CO242" s="166">
        <f>IF(AND(ISBLANK(AT242),$AY242=1,CO$510=1,$D242&lt;&gt;служ!$AF$3),0,1)</f>
        <v>1</v>
      </c>
      <c r="CP242" s="2">
        <f t="shared" si="49"/>
        <v>0</v>
      </c>
      <c r="CQ242" s="2">
        <v>1</v>
      </c>
      <c r="CR242" s="161"/>
      <c r="CS242" s="161"/>
      <c r="CT242" s="161"/>
      <c r="CU242" s="167" t="str">
        <f t="shared" si="40"/>
        <v/>
      </c>
      <c r="CV242" s="28">
        <f t="shared" si="41"/>
        <v>1</v>
      </c>
      <c r="CW242" s="28">
        <f t="shared" si="42"/>
        <v>1</v>
      </c>
      <c r="CX242" s="28">
        <f t="shared" si="43"/>
        <v>1</v>
      </c>
      <c r="CY242" s="20">
        <f t="shared" si="44"/>
        <v>1</v>
      </c>
      <c r="CZ242" s="20">
        <f t="shared" si="45"/>
        <v>1</v>
      </c>
    </row>
    <row r="243" spans="2:104" s="20" customFormat="1">
      <c r="B243" s="107">
        <v>234</v>
      </c>
      <c r="C243" s="25">
        <v>6234</v>
      </c>
      <c r="D243" s="108"/>
      <c r="E243" s="168"/>
      <c r="F243" s="169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2"/>
      <c r="AO243" s="162"/>
      <c r="AP243" s="162"/>
      <c r="AQ243" s="162"/>
      <c r="AR243" s="162"/>
      <c r="AS243" s="162"/>
      <c r="AT243" s="162"/>
      <c r="AU243" s="163">
        <f>IF(AND(AY243=0,(COUNTIF(D243:AT243,"*")+COUNTIF(D243:AT243,"&lt;9")+COUNTIF(CR243:CT243,"*")+COUNTIF(CR243:CT243,"&lt;9")-COUNTIF(D243,служ!$AF$3))&gt;0),0,1)</f>
        <v>1</v>
      </c>
      <c r="AV243" s="163">
        <f t="shared" si="46"/>
        <v>1</v>
      </c>
      <c r="AW243" s="163">
        <f t="shared" si="47"/>
        <v>0</v>
      </c>
      <c r="AX243" s="164">
        <f>IF(OR(F243="",F243=служ!$AF$3),0,1)</f>
        <v>0</v>
      </c>
      <c r="AY243" s="164">
        <f>IF(OR(D243="",D243=служ!$AF$3),0,1)</f>
        <v>0</v>
      </c>
      <c r="AZ243" s="165">
        <f t="shared" si="48"/>
        <v>1</v>
      </c>
      <c r="BA243" s="166">
        <f t="shared" si="39"/>
        <v>1</v>
      </c>
      <c r="BB243" s="166">
        <f>IF(AND(ISBLANK(G243),$AY243=1,BB$510=1,$D243&lt;&gt;служ!$AF$3),0,1)</f>
        <v>1</v>
      </c>
      <c r="BC243" s="166">
        <f>IF(AND(ISBLANK(H243),$AY243=1,BC$510=1,$D243&lt;&gt;служ!$AF$3),0,1)</f>
        <v>1</v>
      </c>
      <c r="BD243" s="166">
        <f>IF(AND(ISBLANK(I243),$AY243=1,BD$510=1,$D243&lt;&gt;служ!$AF$3),0,1)</f>
        <v>1</v>
      </c>
      <c r="BE243" s="166">
        <f>IF(AND(ISBLANK(J243),$AY243=1,BE$510=1,$D243&lt;&gt;служ!$AF$3),0,1)</f>
        <v>1</v>
      </c>
      <c r="BF243" s="166">
        <f>IF(AND(ISBLANK(K243),$AY243=1,BF$510=1,$D243&lt;&gt;служ!$AF$3,J243&lt;&gt;"X"),0,1)</f>
        <v>1</v>
      </c>
      <c r="BG243" s="166">
        <f>IF(AND(ISBLANK(L243),$AY243=1,BG$510=1,$D243&lt;&gt;служ!$AF$3),0,1)</f>
        <v>1</v>
      </c>
      <c r="BH243" s="166">
        <f>IF(AND(ISBLANK(M243),$AY243=1,BH$510=1,$D243&lt;&gt;служ!$AF$3,L243&lt;&gt;"X"),0,1)</f>
        <v>1</v>
      </c>
      <c r="BI243" s="166">
        <f>IF(AND(ISBLANK(N243),$AY243=1,BI$510=1,$D243&lt;&gt;служ!$AF$3),0,1)</f>
        <v>1</v>
      </c>
      <c r="BJ243" s="166">
        <f>IF(AND(ISBLANK(O243),$AY243=1,BJ$510=1,$D243&lt;&gt;служ!$AF$3),0,1)</f>
        <v>1</v>
      </c>
      <c r="BK243" s="166">
        <f>IF(AND(ISBLANK(P243),$AY243=1,BK$510=1,$D243&lt;&gt;служ!$AF$3,OR(N243&lt;&gt;"X",O243&lt;&gt;"X")),0,1)</f>
        <v>1</v>
      </c>
      <c r="BL243" s="166">
        <f>IF(AND(ISBLANK(Q243),$AY243=1,BL$510=1,$D243&lt;&gt;служ!$AF$3),0,1)</f>
        <v>1</v>
      </c>
      <c r="BM243" s="166">
        <f>IF(AND(ISBLANK(R243),$AY243=1,BM$510=1,$D243&lt;&gt;служ!$AF$3,Q243&lt;&gt;"X"),0,1)</f>
        <v>1</v>
      </c>
      <c r="BN243" s="166">
        <f>IF(AND(ISBLANK(S243),$AY243=1,BN$510=1,$D243&lt;&gt;служ!$AF$3),0,1)</f>
        <v>1</v>
      </c>
      <c r="BO243" s="166">
        <f>IF(AND(ISBLANK(T243),$AY243=1,BO$510=1,$D243&lt;&gt;служ!$AF$3),0,1)</f>
        <v>1</v>
      </c>
      <c r="BP243" s="166">
        <f>IF(AND(ISBLANK(U243),$AY243=1,BP$510=1,$D243&lt;&gt;служ!$AF$3,T243&lt;&gt;"X"),0,1)</f>
        <v>1</v>
      </c>
      <c r="BQ243" s="166">
        <f>IF(AND(ISBLANK(V243),$AY243=1,BQ$510=1,$D243&lt;&gt;служ!$AF$3),0,1)</f>
        <v>1</v>
      </c>
      <c r="BR243" s="166">
        <f>IF(AND(ISBLANK(W243),$AY243=1,BR$510=1,$D243&lt;&gt;служ!$AF$3),0,1)</f>
        <v>1</v>
      </c>
      <c r="BS243" s="166">
        <f>IF(AND(ISBLANK(X243),$AY243=1,BS$510=1,$D243&lt;&gt;служ!$AF$3),0,1)</f>
        <v>1</v>
      </c>
      <c r="BT243" s="166">
        <f>IF(AND(ISBLANK(Y243),$AY243=1,BT$510=1,$D243&lt;&gt;служ!$AF$3),0,1)</f>
        <v>1</v>
      </c>
      <c r="BU243" s="166">
        <f>IF(AND(ISBLANK(Z243),$AY243=1,BU$510=1,$D243&lt;&gt;служ!$AF$3),0,1)</f>
        <v>1</v>
      </c>
      <c r="BV243" s="166">
        <f>IF(AND(ISBLANK(AA243),$AY243=1,BV$510=1,$D243&lt;&gt;служ!$AF$3),0,1)</f>
        <v>1</v>
      </c>
      <c r="BW243" s="166">
        <f>IF(AND(ISBLANK(AB243),$AY243=1,BW$510=1,$D243&lt;&gt;служ!$AF$3),0,1)</f>
        <v>1</v>
      </c>
      <c r="BX243" s="166">
        <f>IF(AND(ISBLANK(AC243),$AY243=1,BX$510=1,$D243&lt;&gt;служ!$AF$3),0,1)</f>
        <v>1</v>
      </c>
      <c r="BY243" s="166">
        <f>IF(AND(ISBLANK(AD243),$AY243=1,BY$510=1,$D243&lt;&gt;служ!$AF$3),0,1)</f>
        <v>1</v>
      </c>
      <c r="BZ243" s="166">
        <f>IF(AND(ISBLANK(AE243),$AY243=1,BZ$510=1,$D243&lt;&gt;служ!$AF$3),0,1)</f>
        <v>1</v>
      </c>
      <c r="CA243" s="166">
        <f>IF(AND(ISBLANK(AF243),$AY243=1,CA$510=1,$D243&lt;&gt;служ!$AF$3),0,1)</f>
        <v>1</v>
      </c>
      <c r="CB243" s="166">
        <f>IF(AND(ISBLANK(AG243),$AY243=1,CB$510=1,$D243&lt;&gt;служ!$AF$3),0,1)</f>
        <v>1</v>
      </c>
      <c r="CC243" s="166">
        <f>IF(AND(ISBLANK(AH243),$AY243=1,CC$510=1,$D243&lt;&gt;служ!$AF$3),0,1)</f>
        <v>1</v>
      </c>
      <c r="CD243" s="166">
        <f>IF(AND(ISBLANK(AI243),$AY243=1,CD$510=1,$D243&lt;&gt;служ!$AF$3),0,1)</f>
        <v>1</v>
      </c>
      <c r="CE243" s="166">
        <f>IF(AND(ISBLANK(AJ243),$AY243=1,CE$510=1,$D243&lt;&gt;служ!$AF$3),0,1)</f>
        <v>1</v>
      </c>
      <c r="CF243" s="166">
        <f>IF(AND(ISBLANK(AK243),$AY243=1,CF$510=1,$D243&lt;&gt;служ!$AF$3),0,1)</f>
        <v>1</v>
      </c>
      <c r="CG243" s="166">
        <f>IF(AND(ISBLANK(AL243),$AY243=1,CG$510=1,$D243&lt;&gt;служ!$AF$3),0,1)</f>
        <v>1</v>
      </c>
      <c r="CH243" s="166">
        <f>IF(AND(ISBLANK(AM243),$AY243=1,CH$510=1,$D243&lt;&gt;служ!$AF$3),0,1)</f>
        <v>1</v>
      </c>
      <c r="CI243" s="166">
        <f>IF(AND(ISBLANK(AN243),$AY243=1,CI$510=1,$D243&lt;&gt;служ!$AF$3),0,1)</f>
        <v>1</v>
      </c>
      <c r="CJ243" s="166">
        <f>IF(AND(ISBLANK(AO243),$AY243=1,CJ$510=1,$D243&lt;&gt;служ!$AF$3),0,1)</f>
        <v>1</v>
      </c>
      <c r="CK243" s="166">
        <f>IF(AND(ISBLANK(AP243),$AY243=1,CK$510=1,$D243&lt;&gt;служ!$AF$3),0,1)</f>
        <v>1</v>
      </c>
      <c r="CL243" s="166">
        <f>IF(AND(ISBLANK(AQ243),$AY243=1,CL$510=1,$D243&lt;&gt;служ!$AF$3),0,1)</f>
        <v>1</v>
      </c>
      <c r="CM243" s="166">
        <f>IF(AND(ISBLANK(AR243),$AY243=1,CM$510=1,$D243&lt;&gt;служ!$AF$3),0,1)</f>
        <v>1</v>
      </c>
      <c r="CN243" s="166">
        <f>IF(AND(ISBLANK(AS243),$AY243=1,CN$510=1,$D243&lt;&gt;служ!$AF$3),0,1)</f>
        <v>1</v>
      </c>
      <c r="CO243" s="166">
        <f>IF(AND(ISBLANK(AT243),$AY243=1,CO$510=1,$D243&lt;&gt;служ!$AF$3),0,1)</f>
        <v>1</v>
      </c>
      <c r="CP243" s="2">
        <f t="shared" si="49"/>
        <v>0</v>
      </c>
      <c r="CQ243" s="2">
        <v>1</v>
      </c>
      <c r="CR243" s="161"/>
      <c r="CS243" s="161"/>
      <c r="CT243" s="161"/>
      <c r="CU243" s="167" t="str">
        <f t="shared" si="40"/>
        <v/>
      </c>
      <c r="CV243" s="28">
        <f t="shared" si="41"/>
        <v>1</v>
      </c>
      <c r="CW243" s="28">
        <f t="shared" si="42"/>
        <v>1</v>
      </c>
      <c r="CX243" s="28">
        <f t="shared" si="43"/>
        <v>1</v>
      </c>
      <c r="CY243" s="20">
        <f t="shared" si="44"/>
        <v>1</v>
      </c>
      <c r="CZ243" s="20">
        <f t="shared" si="45"/>
        <v>1</v>
      </c>
    </row>
    <row r="244" spans="2:104" s="20" customFormat="1">
      <c r="B244" s="107">
        <v>235</v>
      </c>
      <c r="C244" s="25">
        <v>6235</v>
      </c>
      <c r="D244" s="108"/>
      <c r="E244" s="168"/>
      <c r="F244" s="169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3">
        <f>IF(AND(AY244=0,(COUNTIF(D244:AT244,"*")+COUNTIF(D244:AT244,"&lt;9")+COUNTIF(CR244:CT244,"*")+COUNTIF(CR244:CT244,"&lt;9")-COUNTIF(D244,служ!$AF$3))&gt;0),0,1)</f>
        <v>1</v>
      </c>
      <c r="AV244" s="163">
        <f t="shared" si="46"/>
        <v>1</v>
      </c>
      <c r="AW244" s="163">
        <f t="shared" si="47"/>
        <v>0</v>
      </c>
      <c r="AX244" s="164">
        <f>IF(OR(F244="",F244=служ!$AF$3),0,1)</f>
        <v>0</v>
      </c>
      <c r="AY244" s="164">
        <f>IF(OR(D244="",D244=служ!$AF$3),0,1)</f>
        <v>0</v>
      </c>
      <c r="AZ244" s="165">
        <f t="shared" si="48"/>
        <v>1</v>
      </c>
      <c r="BA244" s="166">
        <f t="shared" si="39"/>
        <v>1</v>
      </c>
      <c r="BB244" s="166">
        <f>IF(AND(ISBLANK(G244),$AY244=1,BB$510=1,$D244&lt;&gt;служ!$AF$3),0,1)</f>
        <v>1</v>
      </c>
      <c r="BC244" s="166">
        <f>IF(AND(ISBLANK(H244),$AY244=1,BC$510=1,$D244&lt;&gt;служ!$AF$3),0,1)</f>
        <v>1</v>
      </c>
      <c r="BD244" s="166">
        <f>IF(AND(ISBLANK(I244),$AY244=1,BD$510=1,$D244&lt;&gt;служ!$AF$3),0,1)</f>
        <v>1</v>
      </c>
      <c r="BE244" s="166">
        <f>IF(AND(ISBLANK(J244),$AY244=1,BE$510=1,$D244&lt;&gt;служ!$AF$3),0,1)</f>
        <v>1</v>
      </c>
      <c r="BF244" s="166">
        <f>IF(AND(ISBLANK(K244),$AY244=1,BF$510=1,$D244&lt;&gt;служ!$AF$3,J244&lt;&gt;"X"),0,1)</f>
        <v>1</v>
      </c>
      <c r="BG244" s="166">
        <f>IF(AND(ISBLANK(L244),$AY244=1,BG$510=1,$D244&lt;&gt;служ!$AF$3),0,1)</f>
        <v>1</v>
      </c>
      <c r="BH244" s="166">
        <f>IF(AND(ISBLANK(M244),$AY244=1,BH$510=1,$D244&lt;&gt;служ!$AF$3,L244&lt;&gt;"X"),0,1)</f>
        <v>1</v>
      </c>
      <c r="BI244" s="166">
        <f>IF(AND(ISBLANK(N244),$AY244=1,BI$510=1,$D244&lt;&gt;служ!$AF$3),0,1)</f>
        <v>1</v>
      </c>
      <c r="BJ244" s="166">
        <f>IF(AND(ISBLANK(O244),$AY244=1,BJ$510=1,$D244&lt;&gt;служ!$AF$3),0,1)</f>
        <v>1</v>
      </c>
      <c r="BK244" s="166">
        <f>IF(AND(ISBLANK(P244),$AY244=1,BK$510=1,$D244&lt;&gt;служ!$AF$3,OR(N244&lt;&gt;"X",O244&lt;&gt;"X")),0,1)</f>
        <v>1</v>
      </c>
      <c r="BL244" s="166">
        <f>IF(AND(ISBLANK(Q244),$AY244=1,BL$510=1,$D244&lt;&gt;служ!$AF$3),0,1)</f>
        <v>1</v>
      </c>
      <c r="BM244" s="166">
        <f>IF(AND(ISBLANK(R244),$AY244=1,BM$510=1,$D244&lt;&gt;служ!$AF$3,Q244&lt;&gt;"X"),0,1)</f>
        <v>1</v>
      </c>
      <c r="BN244" s="166">
        <f>IF(AND(ISBLANK(S244),$AY244=1,BN$510=1,$D244&lt;&gt;служ!$AF$3),0,1)</f>
        <v>1</v>
      </c>
      <c r="BO244" s="166">
        <f>IF(AND(ISBLANK(T244),$AY244=1,BO$510=1,$D244&lt;&gt;служ!$AF$3),0,1)</f>
        <v>1</v>
      </c>
      <c r="BP244" s="166">
        <f>IF(AND(ISBLANK(U244),$AY244=1,BP$510=1,$D244&lt;&gt;служ!$AF$3,T244&lt;&gt;"X"),0,1)</f>
        <v>1</v>
      </c>
      <c r="BQ244" s="166">
        <f>IF(AND(ISBLANK(V244),$AY244=1,BQ$510=1,$D244&lt;&gt;служ!$AF$3),0,1)</f>
        <v>1</v>
      </c>
      <c r="BR244" s="166">
        <f>IF(AND(ISBLANK(W244),$AY244=1,BR$510=1,$D244&lt;&gt;служ!$AF$3),0,1)</f>
        <v>1</v>
      </c>
      <c r="BS244" s="166">
        <f>IF(AND(ISBLANK(X244),$AY244=1,BS$510=1,$D244&lt;&gt;служ!$AF$3),0,1)</f>
        <v>1</v>
      </c>
      <c r="BT244" s="166">
        <f>IF(AND(ISBLANK(Y244),$AY244=1,BT$510=1,$D244&lt;&gt;служ!$AF$3),0,1)</f>
        <v>1</v>
      </c>
      <c r="BU244" s="166">
        <f>IF(AND(ISBLANK(Z244),$AY244=1,BU$510=1,$D244&lt;&gt;служ!$AF$3),0,1)</f>
        <v>1</v>
      </c>
      <c r="BV244" s="166">
        <f>IF(AND(ISBLANK(AA244),$AY244=1,BV$510=1,$D244&lt;&gt;служ!$AF$3),0,1)</f>
        <v>1</v>
      </c>
      <c r="BW244" s="166">
        <f>IF(AND(ISBLANK(AB244),$AY244=1,BW$510=1,$D244&lt;&gt;служ!$AF$3),0,1)</f>
        <v>1</v>
      </c>
      <c r="BX244" s="166">
        <f>IF(AND(ISBLANK(AC244),$AY244=1,BX$510=1,$D244&lt;&gt;служ!$AF$3),0,1)</f>
        <v>1</v>
      </c>
      <c r="BY244" s="166">
        <f>IF(AND(ISBLANK(AD244),$AY244=1,BY$510=1,$D244&lt;&gt;служ!$AF$3),0,1)</f>
        <v>1</v>
      </c>
      <c r="BZ244" s="166">
        <f>IF(AND(ISBLANK(AE244),$AY244=1,BZ$510=1,$D244&lt;&gt;служ!$AF$3),0,1)</f>
        <v>1</v>
      </c>
      <c r="CA244" s="166">
        <f>IF(AND(ISBLANK(AF244),$AY244=1,CA$510=1,$D244&lt;&gt;служ!$AF$3),0,1)</f>
        <v>1</v>
      </c>
      <c r="CB244" s="166">
        <f>IF(AND(ISBLANK(AG244),$AY244=1,CB$510=1,$D244&lt;&gt;служ!$AF$3),0,1)</f>
        <v>1</v>
      </c>
      <c r="CC244" s="166">
        <f>IF(AND(ISBLANK(AH244),$AY244=1,CC$510=1,$D244&lt;&gt;служ!$AF$3),0,1)</f>
        <v>1</v>
      </c>
      <c r="CD244" s="166">
        <f>IF(AND(ISBLANK(AI244),$AY244=1,CD$510=1,$D244&lt;&gt;служ!$AF$3),0,1)</f>
        <v>1</v>
      </c>
      <c r="CE244" s="166">
        <f>IF(AND(ISBLANK(AJ244),$AY244=1,CE$510=1,$D244&lt;&gt;служ!$AF$3),0,1)</f>
        <v>1</v>
      </c>
      <c r="CF244" s="166">
        <f>IF(AND(ISBLANK(AK244),$AY244=1,CF$510=1,$D244&lt;&gt;служ!$AF$3),0,1)</f>
        <v>1</v>
      </c>
      <c r="CG244" s="166">
        <f>IF(AND(ISBLANK(AL244),$AY244=1,CG$510=1,$D244&lt;&gt;служ!$AF$3),0,1)</f>
        <v>1</v>
      </c>
      <c r="CH244" s="166">
        <f>IF(AND(ISBLANK(AM244),$AY244=1,CH$510=1,$D244&lt;&gt;служ!$AF$3),0,1)</f>
        <v>1</v>
      </c>
      <c r="CI244" s="166">
        <f>IF(AND(ISBLANK(AN244),$AY244=1,CI$510=1,$D244&lt;&gt;служ!$AF$3),0,1)</f>
        <v>1</v>
      </c>
      <c r="CJ244" s="166">
        <f>IF(AND(ISBLANK(AO244),$AY244=1,CJ$510=1,$D244&lt;&gt;служ!$AF$3),0,1)</f>
        <v>1</v>
      </c>
      <c r="CK244" s="166">
        <f>IF(AND(ISBLANK(AP244),$AY244=1,CK$510=1,$D244&lt;&gt;служ!$AF$3),0,1)</f>
        <v>1</v>
      </c>
      <c r="CL244" s="166">
        <f>IF(AND(ISBLANK(AQ244),$AY244=1,CL$510=1,$D244&lt;&gt;служ!$AF$3),0,1)</f>
        <v>1</v>
      </c>
      <c r="CM244" s="166">
        <f>IF(AND(ISBLANK(AR244),$AY244=1,CM$510=1,$D244&lt;&gt;служ!$AF$3),0,1)</f>
        <v>1</v>
      </c>
      <c r="CN244" s="166">
        <f>IF(AND(ISBLANK(AS244),$AY244=1,CN$510=1,$D244&lt;&gt;служ!$AF$3),0,1)</f>
        <v>1</v>
      </c>
      <c r="CO244" s="166">
        <f>IF(AND(ISBLANK(AT244),$AY244=1,CO$510=1,$D244&lt;&gt;служ!$AF$3),0,1)</f>
        <v>1</v>
      </c>
      <c r="CP244" s="2">
        <f t="shared" si="49"/>
        <v>0</v>
      </c>
      <c r="CQ244" s="2">
        <v>1</v>
      </c>
      <c r="CR244" s="161"/>
      <c r="CS244" s="161"/>
      <c r="CT244" s="161"/>
      <c r="CU244" s="167" t="str">
        <f t="shared" si="40"/>
        <v/>
      </c>
      <c r="CV244" s="28">
        <f t="shared" si="41"/>
        <v>1</v>
      </c>
      <c r="CW244" s="28">
        <f t="shared" si="42"/>
        <v>1</v>
      </c>
      <c r="CX244" s="28">
        <f t="shared" si="43"/>
        <v>1</v>
      </c>
      <c r="CY244" s="20">
        <f t="shared" si="44"/>
        <v>1</v>
      </c>
      <c r="CZ244" s="20">
        <f t="shared" si="45"/>
        <v>1</v>
      </c>
    </row>
    <row r="245" spans="2:104" s="20" customFormat="1">
      <c r="B245" s="107">
        <v>236</v>
      </c>
      <c r="C245" s="25">
        <v>6236</v>
      </c>
      <c r="D245" s="108"/>
      <c r="E245" s="168"/>
      <c r="F245" s="169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3">
        <f>IF(AND(AY245=0,(COUNTIF(D245:AT245,"*")+COUNTIF(D245:AT245,"&lt;9")+COUNTIF(CR245:CT245,"*")+COUNTIF(CR245:CT245,"&lt;9")-COUNTIF(D245,служ!$AF$3))&gt;0),0,1)</f>
        <v>1</v>
      </c>
      <c r="AV245" s="163">
        <f t="shared" si="46"/>
        <v>1</v>
      </c>
      <c r="AW245" s="163">
        <f t="shared" si="47"/>
        <v>0</v>
      </c>
      <c r="AX245" s="164">
        <f>IF(OR(F245="",F245=служ!$AF$3),0,1)</f>
        <v>0</v>
      </c>
      <c r="AY245" s="164">
        <f>IF(OR(D245="",D245=служ!$AF$3),0,1)</f>
        <v>0</v>
      </c>
      <c r="AZ245" s="165">
        <f t="shared" si="48"/>
        <v>1</v>
      </c>
      <c r="BA245" s="166">
        <f t="shared" si="39"/>
        <v>1</v>
      </c>
      <c r="BB245" s="166">
        <f>IF(AND(ISBLANK(G245),$AY245=1,BB$510=1,$D245&lt;&gt;служ!$AF$3),0,1)</f>
        <v>1</v>
      </c>
      <c r="BC245" s="166">
        <f>IF(AND(ISBLANK(H245),$AY245=1,BC$510=1,$D245&lt;&gt;служ!$AF$3),0,1)</f>
        <v>1</v>
      </c>
      <c r="BD245" s="166">
        <f>IF(AND(ISBLANK(I245),$AY245=1,BD$510=1,$D245&lt;&gt;служ!$AF$3),0,1)</f>
        <v>1</v>
      </c>
      <c r="BE245" s="166">
        <f>IF(AND(ISBLANK(J245),$AY245=1,BE$510=1,$D245&lt;&gt;служ!$AF$3),0,1)</f>
        <v>1</v>
      </c>
      <c r="BF245" s="166">
        <f>IF(AND(ISBLANK(K245),$AY245=1,BF$510=1,$D245&lt;&gt;служ!$AF$3,J245&lt;&gt;"X"),0,1)</f>
        <v>1</v>
      </c>
      <c r="BG245" s="166">
        <f>IF(AND(ISBLANK(L245),$AY245=1,BG$510=1,$D245&lt;&gt;служ!$AF$3),0,1)</f>
        <v>1</v>
      </c>
      <c r="BH245" s="166">
        <f>IF(AND(ISBLANK(M245),$AY245=1,BH$510=1,$D245&lt;&gt;служ!$AF$3,L245&lt;&gt;"X"),0,1)</f>
        <v>1</v>
      </c>
      <c r="BI245" s="166">
        <f>IF(AND(ISBLANK(N245),$AY245=1,BI$510=1,$D245&lt;&gt;служ!$AF$3),0,1)</f>
        <v>1</v>
      </c>
      <c r="BJ245" s="166">
        <f>IF(AND(ISBLANK(O245),$AY245=1,BJ$510=1,$D245&lt;&gt;служ!$AF$3),0,1)</f>
        <v>1</v>
      </c>
      <c r="BK245" s="166">
        <f>IF(AND(ISBLANK(P245),$AY245=1,BK$510=1,$D245&lt;&gt;служ!$AF$3,OR(N245&lt;&gt;"X",O245&lt;&gt;"X")),0,1)</f>
        <v>1</v>
      </c>
      <c r="BL245" s="166">
        <f>IF(AND(ISBLANK(Q245),$AY245=1,BL$510=1,$D245&lt;&gt;служ!$AF$3),0,1)</f>
        <v>1</v>
      </c>
      <c r="BM245" s="166">
        <f>IF(AND(ISBLANK(R245),$AY245=1,BM$510=1,$D245&lt;&gt;служ!$AF$3,Q245&lt;&gt;"X"),0,1)</f>
        <v>1</v>
      </c>
      <c r="BN245" s="166">
        <f>IF(AND(ISBLANK(S245),$AY245=1,BN$510=1,$D245&lt;&gt;служ!$AF$3),0,1)</f>
        <v>1</v>
      </c>
      <c r="BO245" s="166">
        <f>IF(AND(ISBLANK(T245),$AY245=1,BO$510=1,$D245&lt;&gt;служ!$AF$3),0,1)</f>
        <v>1</v>
      </c>
      <c r="BP245" s="166">
        <f>IF(AND(ISBLANK(U245),$AY245=1,BP$510=1,$D245&lt;&gt;служ!$AF$3,T245&lt;&gt;"X"),0,1)</f>
        <v>1</v>
      </c>
      <c r="BQ245" s="166">
        <f>IF(AND(ISBLANK(V245),$AY245=1,BQ$510=1,$D245&lt;&gt;служ!$AF$3),0,1)</f>
        <v>1</v>
      </c>
      <c r="BR245" s="166">
        <f>IF(AND(ISBLANK(W245),$AY245=1,BR$510=1,$D245&lt;&gt;служ!$AF$3),0,1)</f>
        <v>1</v>
      </c>
      <c r="BS245" s="166">
        <f>IF(AND(ISBLANK(X245),$AY245=1,BS$510=1,$D245&lt;&gt;служ!$AF$3),0,1)</f>
        <v>1</v>
      </c>
      <c r="BT245" s="166">
        <f>IF(AND(ISBLANK(Y245),$AY245=1,BT$510=1,$D245&lt;&gt;служ!$AF$3),0,1)</f>
        <v>1</v>
      </c>
      <c r="BU245" s="166">
        <f>IF(AND(ISBLANK(Z245),$AY245=1,BU$510=1,$D245&lt;&gt;служ!$AF$3),0,1)</f>
        <v>1</v>
      </c>
      <c r="BV245" s="166">
        <f>IF(AND(ISBLANK(AA245),$AY245=1,BV$510=1,$D245&lt;&gt;служ!$AF$3),0,1)</f>
        <v>1</v>
      </c>
      <c r="BW245" s="166">
        <f>IF(AND(ISBLANK(AB245),$AY245=1,BW$510=1,$D245&lt;&gt;служ!$AF$3),0,1)</f>
        <v>1</v>
      </c>
      <c r="BX245" s="166">
        <f>IF(AND(ISBLANK(AC245),$AY245=1,BX$510=1,$D245&lt;&gt;служ!$AF$3),0,1)</f>
        <v>1</v>
      </c>
      <c r="BY245" s="166">
        <f>IF(AND(ISBLANK(AD245),$AY245=1,BY$510=1,$D245&lt;&gt;служ!$AF$3),0,1)</f>
        <v>1</v>
      </c>
      <c r="BZ245" s="166">
        <f>IF(AND(ISBLANK(AE245),$AY245=1,BZ$510=1,$D245&lt;&gt;служ!$AF$3),0,1)</f>
        <v>1</v>
      </c>
      <c r="CA245" s="166">
        <f>IF(AND(ISBLANK(AF245),$AY245=1,CA$510=1,$D245&lt;&gt;служ!$AF$3),0,1)</f>
        <v>1</v>
      </c>
      <c r="CB245" s="166">
        <f>IF(AND(ISBLANK(AG245),$AY245=1,CB$510=1,$D245&lt;&gt;служ!$AF$3),0,1)</f>
        <v>1</v>
      </c>
      <c r="CC245" s="166">
        <f>IF(AND(ISBLANK(AH245),$AY245=1,CC$510=1,$D245&lt;&gt;служ!$AF$3),0,1)</f>
        <v>1</v>
      </c>
      <c r="CD245" s="166">
        <f>IF(AND(ISBLANK(AI245),$AY245=1,CD$510=1,$D245&lt;&gt;служ!$AF$3),0,1)</f>
        <v>1</v>
      </c>
      <c r="CE245" s="166">
        <f>IF(AND(ISBLANK(AJ245),$AY245=1,CE$510=1,$D245&lt;&gt;служ!$AF$3),0,1)</f>
        <v>1</v>
      </c>
      <c r="CF245" s="166">
        <f>IF(AND(ISBLANK(AK245),$AY245=1,CF$510=1,$D245&lt;&gt;служ!$AF$3),0,1)</f>
        <v>1</v>
      </c>
      <c r="CG245" s="166">
        <f>IF(AND(ISBLANK(AL245),$AY245=1,CG$510=1,$D245&lt;&gt;служ!$AF$3),0,1)</f>
        <v>1</v>
      </c>
      <c r="CH245" s="166">
        <f>IF(AND(ISBLANK(AM245),$AY245=1,CH$510=1,$D245&lt;&gt;служ!$AF$3),0,1)</f>
        <v>1</v>
      </c>
      <c r="CI245" s="166">
        <f>IF(AND(ISBLANK(AN245),$AY245=1,CI$510=1,$D245&lt;&gt;служ!$AF$3),0,1)</f>
        <v>1</v>
      </c>
      <c r="CJ245" s="166">
        <f>IF(AND(ISBLANK(AO245),$AY245=1,CJ$510=1,$D245&lt;&gt;служ!$AF$3),0,1)</f>
        <v>1</v>
      </c>
      <c r="CK245" s="166">
        <f>IF(AND(ISBLANK(AP245),$AY245=1,CK$510=1,$D245&lt;&gt;служ!$AF$3),0,1)</f>
        <v>1</v>
      </c>
      <c r="CL245" s="166">
        <f>IF(AND(ISBLANK(AQ245),$AY245=1,CL$510=1,$D245&lt;&gt;служ!$AF$3),0,1)</f>
        <v>1</v>
      </c>
      <c r="CM245" s="166">
        <f>IF(AND(ISBLANK(AR245),$AY245=1,CM$510=1,$D245&lt;&gt;служ!$AF$3),0,1)</f>
        <v>1</v>
      </c>
      <c r="CN245" s="166">
        <f>IF(AND(ISBLANK(AS245),$AY245=1,CN$510=1,$D245&lt;&gt;служ!$AF$3),0,1)</f>
        <v>1</v>
      </c>
      <c r="CO245" s="166">
        <f>IF(AND(ISBLANK(AT245),$AY245=1,CO$510=1,$D245&lt;&gt;служ!$AF$3),0,1)</f>
        <v>1</v>
      </c>
      <c r="CP245" s="2">
        <f t="shared" si="49"/>
        <v>0</v>
      </c>
      <c r="CQ245" s="2">
        <v>1</v>
      </c>
      <c r="CR245" s="161"/>
      <c r="CS245" s="161"/>
      <c r="CT245" s="161"/>
      <c r="CU245" s="167" t="str">
        <f t="shared" si="40"/>
        <v/>
      </c>
      <c r="CV245" s="28">
        <f t="shared" si="41"/>
        <v>1</v>
      </c>
      <c r="CW245" s="28">
        <f t="shared" si="42"/>
        <v>1</v>
      </c>
      <c r="CX245" s="28">
        <f t="shared" si="43"/>
        <v>1</v>
      </c>
      <c r="CY245" s="20">
        <f t="shared" si="44"/>
        <v>1</v>
      </c>
      <c r="CZ245" s="20">
        <f t="shared" si="45"/>
        <v>1</v>
      </c>
    </row>
    <row r="246" spans="2:104" s="20" customFormat="1">
      <c r="B246" s="107">
        <v>237</v>
      </c>
      <c r="C246" s="25">
        <v>6237</v>
      </c>
      <c r="D246" s="108"/>
      <c r="E246" s="168"/>
      <c r="F246" s="169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2"/>
      <c r="AT246" s="162"/>
      <c r="AU246" s="163">
        <f>IF(AND(AY246=0,(COUNTIF(D246:AT246,"*")+COUNTIF(D246:AT246,"&lt;9")+COUNTIF(CR246:CT246,"*")+COUNTIF(CR246:CT246,"&lt;9")-COUNTIF(D246,служ!$AF$3))&gt;0),0,1)</f>
        <v>1</v>
      </c>
      <c r="AV246" s="163">
        <f t="shared" si="46"/>
        <v>1</v>
      </c>
      <c r="AW246" s="163">
        <f t="shared" si="47"/>
        <v>0</v>
      </c>
      <c r="AX246" s="164">
        <f>IF(OR(F246="",F246=служ!$AF$3),0,1)</f>
        <v>0</v>
      </c>
      <c r="AY246" s="164">
        <f>IF(OR(D246="",D246=служ!$AF$3),0,1)</f>
        <v>0</v>
      </c>
      <c r="AZ246" s="165">
        <f t="shared" si="48"/>
        <v>1</v>
      </c>
      <c r="BA246" s="166">
        <f t="shared" si="39"/>
        <v>1</v>
      </c>
      <c r="BB246" s="166">
        <f>IF(AND(ISBLANK(G246),$AY246=1,BB$510=1,$D246&lt;&gt;служ!$AF$3),0,1)</f>
        <v>1</v>
      </c>
      <c r="BC246" s="166">
        <f>IF(AND(ISBLANK(H246),$AY246=1,BC$510=1,$D246&lt;&gt;служ!$AF$3),0,1)</f>
        <v>1</v>
      </c>
      <c r="BD246" s="166">
        <f>IF(AND(ISBLANK(I246),$AY246=1,BD$510=1,$D246&lt;&gt;служ!$AF$3),0,1)</f>
        <v>1</v>
      </c>
      <c r="BE246" s="166">
        <f>IF(AND(ISBLANK(J246),$AY246=1,BE$510=1,$D246&lt;&gt;служ!$AF$3),0,1)</f>
        <v>1</v>
      </c>
      <c r="BF246" s="166">
        <f>IF(AND(ISBLANK(K246),$AY246=1,BF$510=1,$D246&lt;&gt;служ!$AF$3,J246&lt;&gt;"X"),0,1)</f>
        <v>1</v>
      </c>
      <c r="BG246" s="166">
        <f>IF(AND(ISBLANK(L246),$AY246=1,BG$510=1,$D246&lt;&gt;служ!$AF$3),0,1)</f>
        <v>1</v>
      </c>
      <c r="BH246" s="166">
        <f>IF(AND(ISBLANK(M246),$AY246=1,BH$510=1,$D246&lt;&gt;служ!$AF$3,L246&lt;&gt;"X"),0,1)</f>
        <v>1</v>
      </c>
      <c r="BI246" s="166">
        <f>IF(AND(ISBLANK(N246),$AY246=1,BI$510=1,$D246&lt;&gt;служ!$AF$3),0,1)</f>
        <v>1</v>
      </c>
      <c r="BJ246" s="166">
        <f>IF(AND(ISBLANK(O246),$AY246=1,BJ$510=1,$D246&lt;&gt;служ!$AF$3),0,1)</f>
        <v>1</v>
      </c>
      <c r="BK246" s="166">
        <f>IF(AND(ISBLANK(P246),$AY246=1,BK$510=1,$D246&lt;&gt;служ!$AF$3,OR(N246&lt;&gt;"X",O246&lt;&gt;"X")),0,1)</f>
        <v>1</v>
      </c>
      <c r="BL246" s="166">
        <f>IF(AND(ISBLANK(Q246),$AY246=1,BL$510=1,$D246&lt;&gt;служ!$AF$3),0,1)</f>
        <v>1</v>
      </c>
      <c r="BM246" s="166">
        <f>IF(AND(ISBLANK(R246),$AY246=1,BM$510=1,$D246&lt;&gt;служ!$AF$3,Q246&lt;&gt;"X"),0,1)</f>
        <v>1</v>
      </c>
      <c r="BN246" s="166">
        <f>IF(AND(ISBLANK(S246),$AY246=1,BN$510=1,$D246&lt;&gt;служ!$AF$3),0,1)</f>
        <v>1</v>
      </c>
      <c r="BO246" s="166">
        <f>IF(AND(ISBLANK(T246),$AY246=1,BO$510=1,$D246&lt;&gt;служ!$AF$3),0,1)</f>
        <v>1</v>
      </c>
      <c r="BP246" s="166">
        <f>IF(AND(ISBLANK(U246),$AY246=1,BP$510=1,$D246&lt;&gt;служ!$AF$3,T246&lt;&gt;"X"),0,1)</f>
        <v>1</v>
      </c>
      <c r="BQ246" s="166">
        <f>IF(AND(ISBLANK(V246),$AY246=1,BQ$510=1,$D246&lt;&gt;служ!$AF$3),0,1)</f>
        <v>1</v>
      </c>
      <c r="BR246" s="166">
        <f>IF(AND(ISBLANK(W246),$AY246=1,BR$510=1,$D246&lt;&gt;служ!$AF$3),0,1)</f>
        <v>1</v>
      </c>
      <c r="BS246" s="166">
        <f>IF(AND(ISBLANK(X246),$AY246=1,BS$510=1,$D246&lt;&gt;служ!$AF$3),0,1)</f>
        <v>1</v>
      </c>
      <c r="BT246" s="166">
        <f>IF(AND(ISBLANK(Y246),$AY246=1,BT$510=1,$D246&lt;&gt;служ!$AF$3),0,1)</f>
        <v>1</v>
      </c>
      <c r="BU246" s="166">
        <f>IF(AND(ISBLANK(Z246),$AY246=1,BU$510=1,$D246&lt;&gt;служ!$AF$3),0,1)</f>
        <v>1</v>
      </c>
      <c r="BV246" s="166">
        <f>IF(AND(ISBLANK(AA246),$AY246=1,BV$510=1,$D246&lt;&gt;служ!$AF$3),0,1)</f>
        <v>1</v>
      </c>
      <c r="BW246" s="166">
        <f>IF(AND(ISBLANK(AB246),$AY246=1,BW$510=1,$D246&lt;&gt;служ!$AF$3),0,1)</f>
        <v>1</v>
      </c>
      <c r="BX246" s="166">
        <f>IF(AND(ISBLANK(AC246),$AY246=1,BX$510=1,$D246&lt;&gt;служ!$AF$3),0,1)</f>
        <v>1</v>
      </c>
      <c r="BY246" s="166">
        <f>IF(AND(ISBLANK(AD246),$AY246=1,BY$510=1,$D246&lt;&gt;служ!$AF$3),0,1)</f>
        <v>1</v>
      </c>
      <c r="BZ246" s="166">
        <f>IF(AND(ISBLANK(AE246),$AY246=1,BZ$510=1,$D246&lt;&gt;служ!$AF$3),0,1)</f>
        <v>1</v>
      </c>
      <c r="CA246" s="166">
        <f>IF(AND(ISBLANK(AF246),$AY246=1,CA$510=1,$D246&lt;&gt;служ!$AF$3),0,1)</f>
        <v>1</v>
      </c>
      <c r="CB246" s="166">
        <f>IF(AND(ISBLANK(AG246),$AY246=1,CB$510=1,$D246&lt;&gt;служ!$AF$3),0,1)</f>
        <v>1</v>
      </c>
      <c r="CC246" s="166">
        <f>IF(AND(ISBLANK(AH246),$AY246=1,CC$510=1,$D246&lt;&gt;служ!$AF$3),0,1)</f>
        <v>1</v>
      </c>
      <c r="CD246" s="166">
        <f>IF(AND(ISBLANK(AI246),$AY246=1,CD$510=1,$D246&lt;&gt;служ!$AF$3),0,1)</f>
        <v>1</v>
      </c>
      <c r="CE246" s="166">
        <f>IF(AND(ISBLANK(AJ246),$AY246=1,CE$510=1,$D246&lt;&gt;служ!$AF$3),0,1)</f>
        <v>1</v>
      </c>
      <c r="CF246" s="166">
        <f>IF(AND(ISBLANK(AK246),$AY246=1,CF$510=1,$D246&lt;&gt;служ!$AF$3),0,1)</f>
        <v>1</v>
      </c>
      <c r="CG246" s="166">
        <f>IF(AND(ISBLANK(AL246),$AY246=1,CG$510=1,$D246&lt;&gt;служ!$AF$3),0,1)</f>
        <v>1</v>
      </c>
      <c r="CH246" s="166">
        <f>IF(AND(ISBLANK(AM246),$AY246=1,CH$510=1,$D246&lt;&gt;служ!$AF$3),0,1)</f>
        <v>1</v>
      </c>
      <c r="CI246" s="166">
        <f>IF(AND(ISBLANK(AN246),$AY246=1,CI$510=1,$D246&lt;&gt;служ!$AF$3),0,1)</f>
        <v>1</v>
      </c>
      <c r="CJ246" s="166">
        <f>IF(AND(ISBLANK(AO246),$AY246=1,CJ$510=1,$D246&lt;&gt;служ!$AF$3),0,1)</f>
        <v>1</v>
      </c>
      <c r="CK246" s="166">
        <f>IF(AND(ISBLANK(AP246),$AY246=1,CK$510=1,$D246&lt;&gt;служ!$AF$3),0,1)</f>
        <v>1</v>
      </c>
      <c r="CL246" s="166">
        <f>IF(AND(ISBLANK(AQ246),$AY246=1,CL$510=1,$D246&lt;&gt;служ!$AF$3),0,1)</f>
        <v>1</v>
      </c>
      <c r="CM246" s="166">
        <f>IF(AND(ISBLANK(AR246),$AY246=1,CM$510=1,$D246&lt;&gt;служ!$AF$3),0,1)</f>
        <v>1</v>
      </c>
      <c r="CN246" s="166">
        <f>IF(AND(ISBLANK(AS246),$AY246=1,CN$510=1,$D246&lt;&gt;служ!$AF$3),0,1)</f>
        <v>1</v>
      </c>
      <c r="CO246" s="166">
        <f>IF(AND(ISBLANK(AT246),$AY246=1,CO$510=1,$D246&lt;&gt;служ!$AF$3),0,1)</f>
        <v>1</v>
      </c>
      <c r="CP246" s="2">
        <f t="shared" si="49"/>
        <v>0</v>
      </c>
      <c r="CQ246" s="2">
        <v>1</v>
      </c>
      <c r="CR246" s="161"/>
      <c r="CS246" s="161"/>
      <c r="CT246" s="161"/>
      <c r="CU246" s="167" t="str">
        <f t="shared" si="40"/>
        <v/>
      </c>
      <c r="CV246" s="28">
        <f t="shared" si="41"/>
        <v>1</v>
      </c>
      <c r="CW246" s="28">
        <f t="shared" si="42"/>
        <v>1</v>
      </c>
      <c r="CX246" s="28">
        <f t="shared" si="43"/>
        <v>1</v>
      </c>
      <c r="CY246" s="20">
        <f t="shared" si="44"/>
        <v>1</v>
      </c>
      <c r="CZ246" s="20">
        <f t="shared" si="45"/>
        <v>1</v>
      </c>
    </row>
    <row r="247" spans="2:104" s="20" customFormat="1">
      <c r="B247" s="107">
        <v>238</v>
      </c>
      <c r="C247" s="25">
        <v>6238</v>
      </c>
      <c r="D247" s="108"/>
      <c r="E247" s="168"/>
      <c r="F247" s="169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2"/>
      <c r="AO247" s="162"/>
      <c r="AP247" s="162"/>
      <c r="AQ247" s="162"/>
      <c r="AR247" s="162"/>
      <c r="AS247" s="162"/>
      <c r="AT247" s="162"/>
      <c r="AU247" s="163">
        <f>IF(AND(AY247=0,(COUNTIF(D247:AT247,"*")+COUNTIF(D247:AT247,"&lt;9")+COUNTIF(CR247:CT247,"*")+COUNTIF(CR247:CT247,"&lt;9")-COUNTIF(D247,служ!$AF$3))&gt;0),0,1)</f>
        <v>1</v>
      </c>
      <c r="AV247" s="163">
        <f t="shared" si="46"/>
        <v>1</v>
      </c>
      <c r="AW247" s="163">
        <f t="shared" si="47"/>
        <v>0</v>
      </c>
      <c r="AX247" s="164">
        <f>IF(OR(F247="",F247=служ!$AF$3),0,1)</f>
        <v>0</v>
      </c>
      <c r="AY247" s="164">
        <f>IF(OR(D247="",D247=служ!$AF$3),0,1)</f>
        <v>0</v>
      </c>
      <c r="AZ247" s="165">
        <f t="shared" si="48"/>
        <v>1</v>
      </c>
      <c r="BA247" s="166">
        <f t="shared" si="39"/>
        <v>1</v>
      </c>
      <c r="BB247" s="166">
        <f>IF(AND(ISBLANK(G247),$AY247=1,BB$510=1,$D247&lt;&gt;служ!$AF$3),0,1)</f>
        <v>1</v>
      </c>
      <c r="BC247" s="166">
        <f>IF(AND(ISBLANK(H247),$AY247=1,BC$510=1,$D247&lt;&gt;служ!$AF$3),0,1)</f>
        <v>1</v>
      </c>
      <c r="BD247" s="166">
        <f>IF(AND(ISBLANK(I247),$AY247=1,BD$510=1,$D247&lt;&gt;служ!$AF$3),0,1)</f>
        <v>1</v>
      </c>
      <c r="BE247" s="166">
        <f>IF(AND(ISBLANK(J247),$AY247=1,BE$510=1,$D247&lt;&gt;служ!$AF$3),0,1)</f>
        <v>1</v>
      </c>
      <c r="BF247" s="166">
        <f>IF(AND(ISBLANK(K247),$AY247=1,BF$510=1,$D247&lt;&gt;служ!$AF$3,J247&lt;&gt;"X"),0,1)</f>
        <v>1</v>
      </c>
      <c r="BG247" s="166">
        <f>IF(AND(ISBLANK(L247),$AY247=1,BG$510=1,$D247&lt;&gt;служ!$AF$3),0,1)</f>
        <v>1</v>
      </c>
      <c r="BH247" s="166">
        <f>IF(AND(ISBLANK(M247),$AY247=1,BH$510=1,$D247&lt;&gt;служ!$AF$3,L247&lt;&gt;"X"),0,1)</f>
        <v>1</v>
      </c>
      <c r="BI247" s="166">
        <f>IF(AND(ISBLANK(N247),$AY247=1,BI$510=1,$D247&lt;&gt;служ!$AF$3),0,1)</f>
        <v>1</v>
      </c>
      <c r="BJ247" s="166">
        <f>IF(AND(ISBLANK(O247),$AY247=1,BJ$510=1,$D247&lt;&gt;служ!$AF$3),0,1)</f>
        <v>1</v>
      </c>
      <c r="BK247" s="166">
        <f>IF(AND(ISBLANK(P247),$AY247=1,BK$510=1,$D247&lt;&gt;служ!$AF$3,OR(N247&lt;&gt;"X",O247&lt;&gt;"X")),0,1)</f>
        <v>1</v>
      </c>
      <c r="BL247" s="166">
        <f>IF(AND(ISBLANK(Q247),$AY247=1,BL$510=1,$D247&lt;&gt;служ!$AF$3),0,1)</f>
        <v>1</v>
      </c>
      <c r="BM247" s="166">
        <f>IF(AND(ISBLANK(R247),$AY247=1,BM$510=1,$D247&lt;&gt;служ!$AF$3,Q247&lt;&gt;"X"),0,1)</f>
        <v>1</v>
      </c>
      <c r="BN247" s="166">
        <f>IF(AND(ISBLANK(S247),$AY247=1,BN$510=1,$D247&lt;&gt;служ!$AF$3),0,1)</f>
        <v>1</v>
      </c>
      <c r="BO247" s="166">
        <f>IF(AND(ISBLANK(T247),$AY247=1,BO$510=1,$D247&lt;&gt;служ!$AF$3),0,1)</f>
        <v>1</v>
      </c>
      <c r="BP247" s="166">
        <f>IF(AND(ISBLANK(U247),$AY247=1,BP$510=1,$D247&lt;&gt;служ!$AF$3,T247&lt;&gt;"X"),0,1)</f>
        <v>1</v>
      </c>
      <c r="BQ247" s="166">
        <f>IF(AND(ISBLANK(V247),$AY247=1,BQ$510=1,$D247&lt;&gt;служ!$AF$3),0,1)</f>
        <v>1</v>
      </c>
      <c r="BR247" s="166">
        <f>IF(AND(ISBLANK(W247),$AY247=1,BR$510=1,$D247&lt;&gt;служ!$AF$3),0,1)</f>
        <v>1</v>
      </c>
      <c r="BS247" s="166">
        <f>IF(AND(ISBLANK(X247),$AY247=1,BS$510=1,$D247&lt;&gt;служ!$AF$3),0,1)</f>
        <v>1</v>
      </c>
      <c r="BT247" s="166">
        <f>IF(AND(ISBLANK(Y247),$AY247=1,BT$510=1,$D247&lt;&gt;служ!$AF$3),0,1)</f>
        <v>1</v>
      </c>
      <c r="BU247" s="166">
        <f>IF(AND(ISBLANK(Z247),$AY247=1,BU$510=1,$D247&lt;&gt;служ!$AF$3),0,1)</f>
        <v>1</v>
      </c>
      <c r="BV247" s="166">
        <f>IF(AND(ISBLANK(AA247),$AY247=1,BV$510=1,$D247&lt;&gt;служ!$AF$3),0,1)</f>
        <v>1</v>
      </c>
      <c r="BW247" s="166">
        <f>IF(AND(ISBLANK(AB247),$AY247=1,BW$510=1,$D247&lt;&gt;служ!$AF$3),0,1)</f>
        <v>1</v>
      </c>
      <c r="BX247" s="166">
        <f>IF(AND(ISBLANK(AC247),$AY247=1,BX$510=1,$D247&lt;&gt;служ!$AF$3),0,1)</f>
        <v>1</v>
      </c>
      <c r="BY247" s="166">
        <f>IF(AND(ISBLANK(AD247),$AY247=1,BY$510=1,$D247&lt;&gt;служ!$AF$3),0,1)</f>
        <v>1</v>
      </c>
      <c r="BZ247" s="166">
        <f>IF(AND(ISBLANK(AE247),$AY247=1,BZ$510=1,$D247&lt;&gt;служ!$AF$3),0,1)</f>
        <v>1</v>
      </c>
      <c r="CA247" s="166">
        <f>IF(AND(ISBLANK(AF247),$AY247=1,CA$510=1,$D247&lt;&gt;служ!$AF$3),0,1)</f>
        <v>1</v>
      </c>
      <c r="CB247" s="166">
        <f>IF(AND(ISBLANK(AG247),$AY247=1,CB$510=1,$D247&lt;&gt;служ!$AF$3),0,1)</f>
        <v>1</v>
      </c>
      <c r="CC247" s="166">
        <f>IF(AND(ISBLANK(AH247),$AY247=1,CC$510=1,$D247&lt;&gt;служ!$AF$3),0,1)</f>
        <v>1</v>
      </c>
      <c r="CD247" s="166">
        <f>IF(AND(ISBLANK(AI247),$AY247=1,CD$510=1,$D247&lt;&gt;служ!$AF$3),0,1)</f>
        <v>1</v>
      </c>
      <c r="CE247" s="166">
        <f>IF(AND(ISBLANK(AJ247),$AY247=1,CE$510=1,$D247&lt;&gt;служ!$AF$3),0,1)</f>
        <v>1</v>
      </c>
      <c r="CF247" s="166">
        <f>IF(AND(ISBLANK(AK247),$AY247=1,CF$510=1,$D247&lt;&gt;служ!$AF$3),0,1)</f>
        <v>1</v>
      </c>
      <c r="CG247" s="166">
        <f>IF(AND(ISBLANK(AL247),$AY247=1,CG$510=1,$D247&lt;&gt;служ!$AF$3),0,1)</f>
        <v>1</v>
      </c>
      <c r="CH247" s="166">
        <f>IF(AND(ISBLANK(AM247),$AY247=1,CH$510=1,$D247&lt;&gt;служ!$AF$3),0,1)</f>
        <v>1</v>
      </c>
      <c r="CI247" s="166">
        <f>IF(AND(ISBLANK(AN247),$AY247=1,CI$510=1,$D247&lt;&gt;служ!$AF$3),0,1)</f>
        <v>1</v>
      </c>
      <c r="CJ247" s="166">
        <f>IF(AND(ISBLANK(AO247),$AY247=1,CJ$510=1,$D247&lt;&gt;служ!$AF$3),0,1)</f>
        <v>1</v>
      </c>
      <c r="CK247" s="166">
        <f>IF(AND(ISBLANK(AP247),$AY247=1,CK$510=1,$D247&lt;&gt;служ!$AF$3),0,1)</f>
        <v>1</v>
      </c>
      <c r="CL247" s="166">
        <f>IF(AND(ISBLANK(AQ247),$AY247=1,CL$510=1,$D247&lt;&gt;служ!$AF$3),0,1)</f>
        <v>1</v>
      </c>
      <c r="CM247" s="166">
        <f>IF(AND(ISBLANK(AR247),$AY247=1,CM$510=1,$D247&lt;&gt;служ!$AF$3),0,1)</f>
        <v>1</v>
      </c>
      <c r="CN247" s="166">
        <f>IF(AND(ISBLANK(AS247),$AY247=1,CN$510=1,$D247&lt;&gt;служ!$AF$3),0,1)</f>
        <v>1</v>
      </c>
      <c r="CO247" s="166">
        <f>IF(AND(ISBLANK(AT247),$AY247=1,CO$510=1,$D247&lt;&gt;служ!$AF$3),0,1)</f>
        <v>1</v>
      </c>
      <c r="CP247" s="2">
        <f t="shared" si="49"/>
        <v>0</v>
      </c>
      <c r="CQ247" s="2">
        <v>1</v>
      </c>
      <c r="CR247" s="161"/>
      <c r="CS247" s="161"/>
      <c r="CT247" s="161"/>
      <c r="CU247" s="167" t="str">
        <f t="shared" si="40"/>
        <v/>
      </c>
      <c r="CV247" s="28">
        <f t="shared" si="41"/>
        <v>1</v>
      </c>
      <c r="CW247" s="28">
        <f t="shared" si="42"/>
        <v>1</v>
      </c>
      <c r="CX247" s="28">
        <f t="shared" si="43"/>
        <v>1</v>
      </c>
      <c r="CY247" s="20">
        <f t="shared" si="44"/>
        <v>1</v>
      </c>
      <c r="CZ247" s="20">
        <f t="shared" si="45"/>
        <v>1</v>
      </c>
    </row>
    <row r="248" spans="2:104" s="20" customFormat="1">
      <c r="B248" s="107">
        <v>239</v>
      </c>
      <c r="C248" s="25">
        <v>6239</v>
      </c>
      <c r="D248" s="108"/>
      <c r="E248" s="168"/>
      <c r="F248" s="169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3">
        <f>IF(AND(AY248=0,(COUNTIF(D248:AT248,"*")+COUNTIF(D248:AT248,"&lt;9")+COUNTIF(CR248:CT248,"*")+COUNTIF(CR248:CT248,"&lt;9")-COUNTIF(D248,служ!$AF$3))&gt;0),0,1)</f>
        <v>1</v>
      </c>
      <c r="AV248" s="163">
        <f t="shared" si="46"/>
        <v>1</v>
      </c>
      <c r="AW248" s="163">
        <f t="shared" si="47"/>
        <v>0</v>
      </c>
      <c r="AX248" s="164">
        <f>IF(OR(F248="",F248=служ!$AF$3),0,1)</f>
        <v>0</v>
      </c>
      <c r="AY248" s="164">
        <f>IF(OR(D248="",D248=служ!$AF$3),0,1)</f>
        <v>0</v>
      </c>
      <c r="AZ248" s="165">
        <f t="shared" si="48"/>
        <v>1</v>
      </c>
      <c r="BA248" s="166">
        <f t="shared" si="39"/>
        <v>1</v>
      </c>
      <c r="BB248" s="166">
        <f>IF(AND(ISBLANK(G248),$AY248=1,BB$510=1,$D248&lt;&gt;служ!$AF$3),0,1)</f>
        <v>1</v>
      </c>
      <c r="BC248" s="166">
        <f>IF(AND(ISBLANK(H248),$AY248=1,BC$510=1,$D248&lt;&gt;служ!$AF$3),0,1)</f>
        <v>1</v>
      </c>
      <c r="BD248" s="166">
        <f>IF(AND(ISBLANK(I248),$AY248=1,BD$510=1,$D248&lt;&gt;служ!$AF$3),0,1)</f>
        <v>1</v>
      </c>
      <c r="BE248" s="166">
        <f>IF(AND(ISBLANK(J248),$AY248=1,BE$510=1,$D248&lt;&gt;служ!$AF$3),0,1)</f>
        <v>1</v>
      </c>
      <c r="BF248" s="166">
        <f>IF(AND(ISBLANK(K248),$AY248=1,BF$510=1,$D248&lt;&gt;служ!$AF$3,J248&lt;&gt;"X"),0,1)</f>
        <v>1</v>
      </c>
      <c r="BG248" s="166">
        <f>IF(AND(ISBLANK(L248),$AY248=1,BG$510=1,$D248&lt;&gt;служ!$AF$3),0,1)</f>
        <v>1</v>
      </c>
      <c r="BH248" s="166">
        <f>IF(AND(ISBLANK(M248),$AY248=1,BH$510=1,$D248&lt;&gt;служ!$AF$3,L248&lt;&gt;"X"),0,1)</f>
        <v>1</v>
      </c>
      <c r="BI248" s="166">
        <f>IF(AND(ISBLANK(N248),$AY248=1,BI$510=1,$D248&lt;&gt;служ!$AF$3),0,1)</f>
        <v>1</v>
      </c>
      <c r="BJ248" s="166">
        <f>IF(AND(ISBLANK(O248),$AY248=1,BJ$510=1,$D248&lt;&gt;служ!$AF$3),0,1)</f>
        <v>1</v>
      </c>
      <c r="BK248" s="166">
        <f>IF(AND(ISBLANK(P248),$AY248=1,BK$510=1,$D248&lt;&gt;служ!$AF$3,OR(N248&lt;&gt;"X",O248&lt;&gt;"X")),0,1)</f>
        <v>1</v>
      </c>
      <c r="BL248" s="166">
        <f>IF(AND(ISBLANK(Q248),$AY248=1,BL$510=1,$D248&lt;&gt;служ!$AF$3),0,1)</f>
        <v>1</v>
      </c>
      <c r="BM248" s="166">
        <f>IF(AND(ISBLANK(R248),$AY248=1,BM$510=1,$D248&lt;&gt;служ!$AF$3,Q248&lt;&gt;"X"),0,1)</f>
        <v>1</v>
      </c>
      <c r="BN248" s="166">
        <f>IF(AND(ISBLANK(S248),$AY248=1,BN$510=1,$D248&lt;&gt;служ!$AF$3),0,1)</f>
        <v>1</v>
      </c>
      <c r="BO248" s="166">
        <f>IF(AND(ISBLANK(T248),$AY248=1,BO$510=1,$D248&lt;&gt;служ!$AF$3),0,1)</f>
        <v>1</v>
      </c>
      <c r="BP248" s="166">
        <f>IF(AND(ISBLANK(U248),$AY248=1,BP$510=1,$D248&lt;&gt;служ!$AF$3,T248&lt;&gt;"X"),0,1)</f>
        <v>1</v>
      </c>
      <c r="BQ248" s="166">
        <f>IF(AND(ISBLANK(V248),$AY248=1,BQ$510=1,$D248&lt;&gt;служ!$AF$3),0,1)</f>
        <v>1</v>
      </c>
      <c r="BR248" s="166">
        <f>IF(AND(ISBLANK(W248),$AY248=1,BR$510=1,$D248&lt;&gt;служ!$AF$3),0,1)</f>
        <v>1</v>
      </c>
      <c r="BS248" s="166">
        <f>IF(AND(ISBLANK(X248),$AY248=1,BS$510=1,$D248&lt;&gt;служ!$AF$3),0,1)</f>
        <v>1</v>
      </c>
      <c r="BT248" s="166">
        <f>IF(AND(ISBLANK(Y248),$AY248=1,BT$510=1,$D248&lt;&gt;служ!$AF$3),0,1)</f>
        <v>1</v>
      </c>
      <c r="BU248" s="166">
        <f>IF(AND(ISBLANK(Z248),$AY248=1,BU$510=1,$D248&lt;&gt;служ!$AF$3),0,1)</f>
        <v>1</v>
      </c>
      <c r="BV248" s="166">
        <f>IF(AND(ISBLANK(AA248),$AY248=1,BV$510=1,$D248&lt;&gt;служ!$AF$3),0,1)</f>
        <v>1</v>
      </c>
      <c r="BW248" s="166">
        <f>IF(AND(ISBLANK(AB248),$AY248=1,BW$510=1,$D248&lt;&gt;служ!$AF$3),0,1)</f>
        <v>1</v>
      </c>
      <c r="BX248" s="166">
        <f>IF(AND(ISBLANK(AC248),$AY248=1,BX$510=1,$D248&lt;&gt;служ!$AF$3),0,1)</f>
        <v>1</v>
      </c>
      <c r="BY248" s="166">
        <f>IF(AND(ISBLANK(AD248),$AY248=1,BY$510=1,$D248&lt;&gt;служ!$AF$3),0,1)</f>
        <v>1</v>
      </c>
      <c r="BZ248" s="166">
        <f>IF(AND(ISBLANK(AE248),$AY248=1,BZ$510=1,$D248&lt;&gt;служ!$AF$3),0,1)</f>
        <v>1</v>
      </c>
      <c r="CA248" s="166">
        <f>IF(AND(ISBLANK(AF248),$AY248=1,CA$510=1,$D248&lt;&gt;служ!$AF$3),0,1)</f>
        <v>1</v>
      </c>
      <c r="CB248" s="166">
        <f>IF(AND(ISBLANK(AG248),$AY248=1,CB$510=1,$D248&lt;&gt;служ!$AF$3),0,1)</f>
        <v>1</v>
      </c>
      <c r="CC248" s="166">
        <f>IF(AND(ISBLANK(AH248),$AY248=1,CC$510=1,$D248&lt;&gt;служ!$AF$3),0,1)</f>
        <v>1</v>
      </c>
      <c r="CD248" s="166">
        <f>IF(AND(ISBLANK(AI248),$AY248=1,CD$510=1,$D248&lt;&gt;служ!$AF$3),0,1)</f>
        <v>1</v>
      </c>
      <c r="CE248" s="166">
        <f>IF(AND(ISBLANK(AJ248),$AY248=1,CE$510=1,$D248&lt;&gt;служ!$AF$3),0,1)</f>
        <v>1</v>
      </c>
      <c r="CF248" s="166">
        <f>IF(AND(ISBLANK(AK248),$AY248=1,CF$510=1,$D248&lt;&gt;служ!$AF$3),0,1)</f>
        <v>1</v>
      </c>
      <c r="CG248" s="166">
        <f>IF(AND(ISBLANK(AL248),$AY248=1,CG$510=1,$D248&lt;&gt;служ!$AF$3),0,1)</f>
        <v>1</v>
      </c>
      <c r="CH248" s="166">
        <f>IF(AND(ISBLANK(AM248),$AY248=1,CH$510=1,$D248&lt;&gt;служ!$AF$3),0,1)</f>
        <v>1</v>
      </c>
      <c r="CI248" s="166">
        <f>IF(AND(ISBLANK(AN248),$AY248=1,CI$510=1,$D248&lt;&gt;служ!$AF$3),0,1)</f>
        <v>1</v>
      </c>
      <c r="CJ248" s="166">
        <f>IF(AND(ISBLANK(AO248),$AY248=1,CJ$510=1,$D248&lt;&gt;служ!$AF$3),0,1)</f>
        <v>1</v>
      </c>
      <c r="CK248" s="166">
        <f>IF(AND(ISBLANK(AP248),$AY248=1,CK$510=1,$D248&lt;&gt;служ!$AF$3),0,1)</f>
        <v>1</v>
      </c>
      <c r="CL248" s="166">
        <f>IF(AND(ISBLANK(AQ248),$AY248=1,CL$510=1,$D248&lt;&gt;служ!$AF$3),0,1)</f>
        <v>1</v>
      </c>
      <c r="CM248" s="166">
        <f>IF(AND(ISBLANK(AR248),$AY248=1,CM$510=1,$D248&lt;&gt;служ!$AF$3),0,1)</f>
        <v>1</v>
      </c>
      <c r="CN248" s="166">
        <f>IF(AND(ISBLANK(AS248),$AY248=1,CN$510=1,$D248&lt;&gt;служ!$AF$3),0,1)</f>
        <v>1</v>
      </c>
      <c r="CO248" s="166">
        <f>IF(AND(ISBLANK(AT248),$AY248=1,CO$510=1,$D248&lt;&gt;служ!$AF$3),0,1)</f>
        <v>1</v>
      </c>
      <c r="CP248" s="2">
        <f t="shared" si="49"/>
        <v>0</v>
      </c>
      <c r="CQ248" s="2">
        <v>1</v>
      </c>
      <c r="CR248" s="161"/>
      <c r="CS248" s="161"/>
      <c r="CT248" s="161"/>
      <c r="CU248" s="167" t="str">
        <f t="shared" si="40"/>
        <v/>
      </c>
      <c r="CV248" s="28">
        <f t="shared" si="41"/>
        <v>1</v>
      </c>
      <c r="CW248" s="28">
        <f t="shared" si="42"/>
        <v>1</v>
      </c>
      <c r="CX248" s="28">
        <f t="shared" si="43"/>
        <v>1</v>
      </c>
      <c r="CY248" s="20">
        <f t="shared" si="44"/>
        <v>1</v>
      </c>
      <c r="CZ248" s="20">
        <f t="shared" si="45"/>
        <v>1</v>
      </c>
    </row>
    <row r="249" spans="2:104" s="20" customFormat="1">
      <c r="B249" s="107">
        <v>240</v>
      </c>
      <c r="C249" s="25">
        <v>6240</v>
      </c>
      <c r="D249" s="108"/>
      <c r="E249" s="168"/>
      <c r="F249" s="169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2"/>
      <c r="AO249" s="162"/>
      <c r="AP249" s="162"/>
      <c r="AQ249" s="162"/>
      <c r="AR249" s="162"/>
      <c r="AS249" s="162"/>
      <c r="AT249" s="162"/>
      <c r="AU249" s="163">
        <f>IF(AND(AY249=0,(COUNTIF(D249:AT249,"*")+COUNTIF(D249:AT249,"&lt;9")+COUNTIF(CR249:CT249,"*")+COUNTIF(CR249:CT249,"&lt;9")-COUNTIF(D249,служ!$AF$3))&gt;0),0,1)</f>
        <v>1</v>
      </c>
      <c r="AV249" s="163">
        <f t="shared" si="46"/>
        <v>1</v>
      </c>
      <c r="AW249" s="163">
        <f t="shared" si="47"/>
        <v>0</v>
      </c>
      <c r="AX249" s="164">
        <f>IF(OR(F249="",F249=служ!$AF$3),0,1)</f>
        <v>0</v>
      </c>
      <c r="AY249" s="164">
        <f>IF(OR(D249="",D249=служ!$AF$3),0,1)</f>
        <v>0</v>
      </c>
      <c r="AZ249" s="165">
        <f t="shared" si="48"/>
        <v>1</v>
      </c>
      <c r="BA249" s="166">
        <f t="shared" si="39"/>
        <v>1</v>
      </c>
      <c r="BB249" s="166">
        <f>IF(AND(ISBLANK(G249),$AY249=1,BB$510=1,$D249&lt;&gt;служ!$AF$3),0,1)</f>
        <v>1</v>
      </c>
      <c r="BC249" s="166">
        <f>IF(AND(ISBLANK(H249),$AY249=1,BC$510=1,$D249&lt;&gt;служ!$AF$3),0,1)</f>
        <v>1</v>
      </c>
      <c r="BD249" s="166">
        <f>IF(AND(ISBLANK(I249),$AY249=1,BD$510=1,$D249&lt;&gt;служ!$AF$3),0,1)</f>
        <v>1</v>
      </c>
      <c r="BE249" s="166">
        <f>IF(AND(ISBLANK(J249),$AY249=1,BE$510=1,$D249&lt;&gt;служ!$AF$3),0,1)</f>
        <v>1</v>
      </c>
      <c r="BF249" s="166">
        <f>IF(AND(ISBLANK(K249),$AY249=1,BF$510=1,$D249&lt;&gt;служ!$AF$3,J249&lt;&gt;"X"),0,1)</f>
        <v>1</v>
      </c>
      <c r="BG249" s="166">
        <f>IF(AND(ISBLANK(L249),$AY249=1,BG$510=1,$D249&lt;&gt;служ!$AF$3),0,1)</f>
        <v>1</v>
      </c>
      <c r="BH249" s="166">
        <f>IF(AND(ISBLANK(M249),$AY249=1,BH$510=1,$D249&lt;&gt;служ!$AF$3,L249&lt;&gt;"X"),0,1)</f>
        <v>1</v>
      </c>
      <c r="BI249" s="166">
        <f>IF(AND(ISBLANK(N249),$AY249=1,BI$510=1,$D249&lt;&gt;служ!$AF$3),0,1)</f>
        <v>1</v>
      </c>
      <c r="BJ249" s="166">
        <f>IF(AND(ISBLANK(O249),$AY249=1,BJ$510=1,$D249&lt;&gt;служ!$AF$3),0,1)</f>
        <v>1</v>
      </c>
      <c r="BK249" s="166">
        <f>IF(AND(ISBLANK(P249),$AY249=1,BK$510=1,$D249&lt;&gt;служ!$AF$3,OR(N249&lt;&gt;"X",O249&lt;&gt;"X")),0,1)</f>
        <v>1</v>
      </c>
      <c r="BL249" s="166">
        <f>IF(AND(ISBLANK(Q249),$AY249=1,BL$510=1,$D249&lt;&gt;служ!$AF$3),0,1)</f>
        <v>1</v>
      </c>
      <c r="BM249" s="166">
        <f>IF(AND(ISBLANK(R249),$AY249=1,BM$510=1,$D249&lt;&gt;служ!$AF$3,Q249&lt;&gt;"X"),0,1)</f>
        <v>1</v>
      </c>
      <c r="BN249" s="166">
        <f>IF(AND(ISBLANK(S249),$AY249=1,BN$510=1,$D249&lt;&gt;служ!$AF$3),0,1)</f>
        <v>1</v>
      </c>
      <c r="BO249" s="166">
        <f>IF(AND(ISBLANK(T249),$AY249=1,BO$510=1,$D249&lt;&gt;служ!$AF$3),0,1)</f>
        <v>1</v>
      </c>
      <c r="BP249" s="166">
        <f>IF(AND(ISBLANK(U249),$AY249=1,BP$510=1,$D249&lt;&gt;служ!$AF$3,T249&lt;&gt;"X"),0,1)</f>
        <v>1</v>
      </c>
      <c r="BQ249" s="166">
        <f>IF(AND(ISBLANK(V249),$AY249=1,BQ$510=1,$D249&lt;&gt;служ!$AF$3),0,1)</f>
        <v>1</v>
      </c>
      <c r="BR249" s="166">
        <f>IF(AND(ISBLANK(W249),$AY249=1,BR$510=1,$D249&lt;&gt;служ!$AF$3),0,1)</f>
        <v>1</v>
      </c>
      <c r="BS249" s="166">
        <f>IF(AND(ISBLANK(X249),$AY249=1,BS$510=1,$D249&lt;&gt;служ!$AF$3),0,1)</f>
        <v>1</v>
      </c>
      <c r="BT249" s="166">
        <f>IF(AND(ISBLANK(Y249),$AY249=1,BT$510=1,$D249&lt;&gt;служ!$AF$3),0,1)</f>
        <v>1</v>
      </c>
      <c r="BU249" s="166">
        <f>IF(AND(ISBLANK(Z249),$AY249=1,BU$510=1,$D249&lt;&gt;служ!$AF$3),0,1)</f>
        <v>1</v>
      </c>
      <c r="BV249" s="166">
        <f>IF(AND(ISBLANK(AA249),$AY249=1,BV$510=1,$D249&lt;&gt;служ!$AF$3),0,1)</f>
        <v>1</v>
      </c>
      <c r="BW249" s="166">
        <f>IF(AND(ISBLANK(AB249),$AY249=1,BW$510=1,$D249&lt;&gt;служ!$AF$3),0,1)</f>
        <v>1</v>
      </c>
      <c r="BX249" s="166">
        <f>IF(AND(ISBLANK(AC249),$AY249=1,BX$510=1,$D249&lt;&gt;служ!$AF$3),0,1)</f>
        <v>1</v>
      </c>
      <c r="BY249" s="166">
        <f>IF(AND(ISBLANK(AD249),$AY249=1,BY$510=1,$D249&lt;&gt;служ!$AF$3),0,1)</f>
        <v>1</v>
      </c>
      <c r="BZ249" s="166">
        <f>IF(AND(ISBLANK(AE249),$AY249=1,BZ$510=1,$D249&lt;&gt;служ!$AF$3),0,1)</f>
        <v>1</v>
      </c>
      <c r="CA249" s="166">
        <f>IF(AND(ISBLANK(AF249),$AY249=1,CA$510=1,$D249&lt;&gt;служ!$AF$3),0,1)</f>
        <v>1</v>
      </c>
      <c r="CB249" s="166">
        <f>IF(AND(ISBLANK(AG249),$AY249=1,CB$510=1,$D249&lt;&gt;служ!$AF$3),0,1)</f>
        <v>1</v>
      </c>
      <c r="CC249" s="166">
        <f>IF(AND(ISBLANK(AH249),$AY249=1,CC$510=1,$D249&lt;&gt;служ!$AF$3),0,1)</f>
        <v>1</v>
      </c>
      <c r="CD249" s="166">
        <f>IF(AND(ISBLANK(AI249),$AY249=1,CD$510=1,$D249&lt;&gt;служ!$AF$3),0,1)</f>
        <v>1</v>
      </c>
      <c r="CE249" s="166">
        <f>IF(AND(ISBLANK(AJ249),$AY249=1,CE$510=1,$D249&lt;&gt;служ!$AF$3),0,1)</f>
        <v>1</v>
      </c>
      <c r="CF249" s="166">
        <f>IF(AND(ISBLANK(AK249),$AY249=1,CF$510=1,$D249&lt;&gt;служ!$AF$3),0,1)</f>
        <v>1</v>
      </c>
      <c r="CG249" s="166">
        <f>IF(AND(ISBLANK(AL249),$AY249=1,CG$510=1,$D249&lt;&gt;служ!$AF$3),0,1)</f>
        <v>1</v>
      </c>
      <c r="CH249" s="166">
        <f>IF(AND(ISBLANK(AM249),$AY249=1,CH$510=1,$D249&lt;&gt;служ!$AF$3),0,1)</f>
        <v>1</v>
      </c>
      <c r="CI249" s="166">
        <f>IF(AND(ISBLANK(AN249),$AY249=1,CI$510=1,$D249&lt;&gt;служ!$AF$3),0,1)</f>
        <v>1</v>
      </c>
      <c r="CJ249" s="166">
        <f>IF(AND(ISBLANK(AO249),$AY249=1,CJ$510=1,$D249&lt;&gt;служ!$AF$3),0,1)</f>
        <v>1</v>
      </c>
      <c r="CK249" s="166">
        <f>IF(AND(ISBLANK(AP249),$AY249=1,CK$510=1,$D249&lt;&gt;служ!$AF$3),0,1)</f>
        <v>1</v>
      </c>
      <c r="CL249" s="166">
        <f>IF(AND(ISBLANK(AQ249),$AY249=1,CL$510=1,$D249&lt;&gt;служ!$AF$3),0,1)</f>
        <v>1</v>
      </c>
      <c r="CM249" s="166">
        <f>IF(AND(ISBLANK(AR249),$AY249=1,CM$510=1,$D249&lt;&gt;служ!$AF$3),0,1)</f>
        <v>1</v>
      </c>
      <c r="CN249" s="166">
        <f>IF(AND(ISBLANK(AS249),$AY249=1,CN$510=1,$D249&lt;&gt;служ!$AF$3),0,1)</f>
        <v>1</v>
      </c>
      <c r="CO249" s="166">
        <f>IF(AND(ISBLANK(AT249),$AY249=1,CO$510=1,$D249&lt;&gt;служ!$AF$3),0,1)</f>
        <v>1</v>
      </c>
      <c r="CP249" s="2">
        <f t="shared" si="49"/>
        <v>0</v>
      </c>
      <c r="CQ249" s="2">
        <v>1</v>
      </c>
      <c r="CR249" s="161"/>
      <c r="CS249" s="161"/>
      <c r="CT249" s="161"/>
      <c r="CU249" s="167" t="str">
        <f t="shared" si="40"/>
        <v/>
      </c>
      <c r="CV249" s="28">
        <f t="shared" si="41"/>
        <v>1</v>
      </c>
      <c r="CW249" s="28">
        <f t="shared" si="42"/>
        <v>1</v>
      </c>
      <c r="CX249" s="28">
        <f t="shared" si="43"/>
        <v>1</v>
      </c>
      <c r="CY249" s="20">
        <f t="shared" si="44"/>
        <v>1</v>
      </c>
      <c r="CZ249" s="20">
        <f t="shared" si="45"/>
        <v>1</v>
      </c>
    </row>
    <row r="250" spans="2:104" s="20" customFormat="1">
      <c r="B250" s="107">
        <v>241</v>
      </c>
      <c r="C250" s="25">
        <v>6241</v>
      </c>
      <c r="D250" s="108"/>
      <c r="E250" s="168"/>
      <c r="F250" s="169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2"/>
      <c r="AO250" s="162"/>
      <c r="AP250" s="162"/>
      <c r="AQ250" s="162"/>
      <c r="AR250" s="162"/>
      <c r="AS250" s="162"/>
      <c r="AT250" s="162"/>
      <c r="AU250" s="163">
        <f>IF(AND(AY250=0,(COUNTIF(D250:AT250,"*")+COUNTIF(D250:AT250,"&lt;9")+COUNTIF(CR250:CT250,"*")+COUNTIF(CR250:CT250,"&lt;9")-COUNTIF(D250,служ!$AF$3))&gt;0),0,1)</f>
        <v>1</v>
      </c>
      <c r="AV250" s="163">
        <f t="shared" si="46"/>
        <v>1</v>
      </c>
      <c r="AW250" s="163">
        <f t="shared" si="47"/>
        <v>0</v>
      </c>
      <c r="AX250" s="164">
        <f>IF(OR(F250="",F250=служ!$AF$3),0,1)</f>
        <v>0</v>
      </c>
      <c r="AY250" s="164">
        <f>IF(OR(D250="",D250=служ!$AF$3),0,1)</f>
        <v>0</v>
      </c>
      <c r="AZ250" s="165">
        <f t="shared" si="48"/>
        <v>1</v>
      </c>
      <c r="BA250" s="166">
        <f t="shared" si="39"/>
        <v>1</v>
      </c>
      <c r="BB250" s="166">
        <f>IF(AND(ISBLANK(G250),$AY250=1,BB$510=1,$D250&lt;&gt;служ!$AF$3),0,1)</f>
        <v>1</v>
      </c>
      <c r="BC250" s="166">
        <f>IF(AND(ISBLANK(H250),$AY250=1,BC$510=1,$D250&lt;&gt;служ!$AF$3),0,1)</f>
        <v>1</v>
      </c>
      <c r="BD250" s="166">
        <f>IF(AND(ISBLANK(I250),$AY250=1,BD$510=1,$D250&lt;&gt;служ!$AF$3),0,1)</f>
        <v>1</v>
      </c>
      <c r="BE250" s="166">
        <f>IF(AND(ISBLANK(J250),$AY250=1,BE$510=1,$D250&lt;&gt;служ!$AF$3),0,1)</f>
        <v>1</v>
      </c>
      <c r="BF250" s="166">
        <f>IF(AND(ISBLANK(K250),$AY250=1,BF$510=1,$D250&lt;&gt;служ!$AF$3,J250&lt;&gt;"X"),0,1)</f>
        <v>1</v>
      </c>
      <c r="BG250" s="166">
        <f>IF(AND(ISBLANK(L250),$AY250=1,BG$510=1,$D250&lt;&gt;служ!$AF$3),0,1)</f>
        <v>1</v>
      </c>
      <c r="BH250" s="166">
        <f>IF(AND(ISBLANK(M250),$AY250=1,BH$510=1,$D250&lt;&gt;служ!$AF$3,L250&lt;&gt;"X"),0,1)</f>
        <v>1</v>
      </c>
      <c r="BI250" s="166">
        <f>IF(AND(ISBLANK(N250),$AY250=1,BI$510=1,$D250&lt;&gt;служ!$AF$3),0,1)</f>
        <v>1</v>
      </c>
      <c r="BJ250" s="166">
        <f>IF(AND(ISBLANK(O250),$AY250=1,BJ$510=1,$D250&lt;&gt;служ!$AF$3),0,1)</f>
        <v>1</v>
      </c>
      <c r="BK250" s="166">
        <f>IF(AND(ISBLANK(P250),$AY250=1,BK$510=1,$D250&lt;&gt;служ!$AF$3,OR(N250&lt;&gt;"X",O250&lt;&gt;"X")),0,1)</f>
        <v>1</v>
      </c>
      <c r="BL250" s="166">
        <f>IF(AND(ISBLANK(Q250),$AY250=1,BL$510=1,$D250&lt;&gt;служ!$AF$3),0,1)</f>
        <v>1</v>
      </c>
      <c r="BM250" s="166">
        <f>IF(AND(ISBLANK(R250),$AY250=1,BM$510=1,$D250&lt;&gt;служ!$AF$3,Q250&lt;&gt;"X"),0,1)</f>
        <v>1</v>
      </c>
      <c r="BN250" s="166">
        <f>IF(AND(ISBLANK(S250),$AY250=1,BN$510=1,$D250&lt;&gt;служ!$AF$3),0,1)</f>
        <v>1</v>
      </c>
      <c r="BO250" s="166">
        <f>IF(AND(ISBLANK(T250),$AY250=1,BO$510=1,$D250&lt;&gt;служ!$AF$3),0,1)</f>
        <v>1</v>
      </c>
      <c r="BP250" s="166">
        <f>IF(AND(ISBLANK(U250),$AY250=1,BP$510=1,$D250&lt;&gt;служ!$AF$3,T250&lt;&gt;"X"),0,1)</f>
        <v>1</v>
      </c>
      <c r="BQ250" s="166">
        <f>IF(AND(ISBLANK(V250),$AY250=1,BQ$510=1,$D250&lt;&gt;служ!$AF$3),0,1)</f>
        <v>1</v>
      </c>
      <c r="BR250" s="166">
        <f>IF(AND(ISBLANK(W250),$AY250=1,BR$510=1,$D250&lt;&gt;служ!$AF$3),0,1)</f>
        <v>1</v>
      </c>
      <c r="BS250" s="166">
        <f>IF(AND(ISBLANK(X250),$AY250=1,BS$510=1,$D250&lt;&gt;служ!$AF$3),0,1)</f>
        <v>1</v>
      </c>
      <c r="BT250" s="166">
        <f>IF(AND(ISBLANK(Y250),$AY250=1,BT$510=1,$D250&lt;&gt;служ!$AF$3),0,1)</f>
        <v>1</v>
      </c>
      <c r="BU250" s="166">
        <f>IF(AND(ISBLANK(Z250),$AY250=1,BU$510=1,$D250&lt;&gt;служ!$AF$3),0,1)</f>
        <v>1</v>
      </c>
      <c r="BV250" s="166">
        <f>IF(AND(ISBLANK(AA250),$AY250=1,BV$510=1,$D250&lt;&gt;служ!$AF$3),0,1)</f>
        <v>1</v>
      </c>
      <c r="BW250" s="166">
        <f>IF(AND(ISBLANK(AB250),$AY250=1,BW$510=1,$D250&lt;&gt;служ!$AF$3),0,1)</f>
        <v>1</v>
      </c>
      <c r="BX250" s="166">
        <f>IF(AND(ISBLANK(AC250),$AY250=1,BX$510=1,$D250&lt;&gt;служ!$AF$3),0,1)</f>
        <v>1</v>
      </c>
      <c r="BY250" s="166">
        <f>IF(AND(ISBLANK(AD250),$AY250=1,BY$510=1,$D250&lt;&gt;служ!$AF$3),0,1)</f>
        <v>1</v>
      </c>
      <c r="BZ250" s="166">
        <f>IF(AND(ISBLANK(AE250),$AY250=1,BZ$510=1,$D250&lt;&gt;служ!$AF$3),0,1)</f>
        <v>1</v>
      </c>
      <c r="CA250" s="166">
        <f>IF(AND(ISBLANK(AF250),$AY250=1,CA$510=1,$D250&lt;&gt;служ!$AF$3),0,1)</f>
        <v>1</v>
      </c>
      <c r="CB250" s="166">
        <f>IF(AND(ISBLANK(AG250),$AY250=1,CB$510=1,$D250&lt;&gt;служ!$AF$3),0,1)</f>
        <v>1</v>
      </c>
      <c r="CC250" s="166">
        <f>IF(AND(ISBLANK(AH250),$AY250=1,CC$510=1,$D250&lt;&gt;служ!$AF$3),0,1)</f>
        <v>1</v>
      </c>
      <c r="CD250" s="166">
        <f>IF(AND(ISBLANK(AI250),$AY250=1,CD$510=1,$D250&lt;&gt;служ!$AF$3),0,1)</f>
        <v>1</v>
      </c>
      <c r="CE250" s="166">
        <f>IF(AND(ISBLANK(AJ250),$AY250=1,CE$510=1,$D250&lt;&gt;служ!$AF$3),0,1)</f>
        <v>1</v>
      </c>
      <c r="CF250" s="166">
        <f>IF(AND(ISBLANK(AK250),$AY250=1,CF$510=1,$D250&lt;&gt;служ!$AF$3),0,1)</f>
        <v>1</v>
      </c>
      <c r="CG250" s="166">
        <f>IF(AND(ISBLANK(AL250),$AY250=1,CG$510=1,$D250&lt;&gt;служ!$AF$3),0,1)</f>
        <v>1</v>
      </c>
      <c r="CH250" s="166">
        <f>IF(AND(ISBLANK(AM250),$AY250=1,CH$510=1,$D250&lt;&gt;служ!$AF$3),0,1)</f>
        <v>1</v>
      </c>
      <c r="CI250" s="166">
        <f>IF(AND(ISBLANK(AN250),$AY250=1,CI$510=1,$D250&lt;&gt;служ!$AF$3),0,1)</f>
        <v>1</v>
      </c>
      <c r="CJ250" s="166">
        <f>IF(AND(ISBLANK(AO250),$AY250=1,CJ$510=1,$D250&lt;&gt;служ!$AF$3),0,1)</f>
        <v>1</v>
      </c>
      <c r="CK250" s="166">
        <f>IF(AND(ISBLANK(AP250),$AY250=1,CK$510=1,$D250&lt;&gt;служ!$AF$3),0,1)</f>
        <v>1</v>
      </c>
      <c r="CL250" s="166">
        <f>IF(AND(ISBLANK(AQ250),$AY250=1,CL$510=1,$D250&lt;&gt;служ!$AF$3),0,1)</f>
        <v>1</v>
      </c>
      <c r="CM250" s="166">
        <f>IF(AND(ISBLANK(AR250),$AY250=1,CM$510=1,$D250&lt;&gt;служ!$AF$3),0,1)</f>
        <v>1</v>
      </c>
      <c r="CN250" s="166">
        <f>IF(AND(ISBLANK(AS250),$AY250=1,CN$510=1,$D250&lt;&gt;служ!$AF$3),0,1)</f>
        <v>1</v>
      </c>
      <c r="CO250" s="166">
        <f>IF(AND(ISBLANK(AT250),$AY250=1,CO$510=1,$D250&lt;&gt;служ!$AF$3),0,1)</f>
        <v>1</v>
      </c>
      <c r="CP250" s="2">
        <f t="shared" si="49"/>
        <v>0</v>
      </c>
      <c r="CQ250" s="2">
        <v>1</v>
      </c>
      <c r="CR250" s="161"/>
      <c r="CS250" s="161"/>
      <c r="CT250" s="161"/>
      <c r="CU250" s="167" t="str">
        <f t="shared" si="40"/>
        <v/>
      </c>
      <c r="CV250" s="28">
        <f t="shared" si="41"/>
        <v>1</v>
      </c>
      <c r="CW250" s="28">
        <f t="shared" si="42"/>
        <v>1</v>
      </c>
      <c r="CX250" s="28">
        <f t="shared" si="43"/>
        <v>1</v>
      </c>
      <c r="CY250" s="20">
        <f t="shared" si="44"/>
        <v>1</v>
      </c>
      <c r="CZ250" s="20">
        <f t="shared" si="45"/>
        <v>1</v>
      </c>
    </row>
    <row r="251" spans="2:104" s="20" customFormat="1">
      <c r="B251" s="107">
        <v>242</v>
      </c>
      <c r="C251" s="25">
        <v>6242</v>
      </c>
      <c r="D251" s="108"/>
      <c r="E251" s="168"/>
      <c r="F251" s="169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2"/>
      <c r="AT251" s="162"/>
      <c r="AU251" s="163">
        <f>IF(AND(AY251=0,(COUNTIF(D251:AT251,"*")+COUNTIF(D251:AT251,"&lt;9")+COUNTIF(CR251:CT251,"*")+COUNTIF(CR251:CT251,"&lt;9")-COUNTIF(D251,служ!$AF$3))&gt;0),0,1)</f>
        <v>1</v>
      </c>
      <c r="AV251" s="163">
        <f t="shared" si="46"/>
        <v>1</v>
      </c>
      <c r="AW251" s="163">
        <f t="shared" si="47"/>
        <v>0</v>
      </c>
      <c r="AX251" s="164">
        <f>IF(OR(F251="",F251=служ!$AF$3),0,1)</f>
        <v>0</v>
      </c>
      <c r="AY251" s="164">
        <f>IF(OR(D251="",D251=служ!$AF$3),0,1)</f>
        <v>0</v>
      </c>
      <c r="AZ251" s="165">
        <f t="shared" si="48"/>
        <v>1</v>
      </c>
      <c r="BA251" s="166">
        <f t="shared" si="39"/>
        <v>1</v>
      </c>
      <c r="BB251" s="166">
        <f>IF(AND(ISBLANK(G251),$AY251=1,BB$510=1,$D251&lt;&gt;служ!$AF$3),0,1)</f>
        <v>1</v>
      </c>
      <c r="BC251" s="166">
        <f>IF(AND(ISBLANK(H251),$AY251=1,BC$510=1,$D251&lt;&gt;служ!$AF$3),0,1)</f>
        <v>1</v>
      </c>
      <c r="BD251" s="166">
        <f>IF(AND(ISBLANK(I251),$AY251=1,BD$510=1,$D251&lt;&gt;служ!$AF$3),0,1)</f>
        <v>1</v>
      </c>
      <c r="BE251" s="166">
        <f>IF(AND(ISBLANK(J251),$AY251=1,BE$510=1,$D251&lt;&gt;служ!$AF$3),0,1)</f>
        <v>1</v>
      </c>
      <c r="BF251" s="166">
        <f>IF(AND(ISBLANK(K251),$AY251=1,BF$510=1,$D251&lt;&gt;служ!$AF$3,J251&lt;&gt;"X"),0,1)</f>
        <v>1</v>
      </c>
      <c r="BG251" s="166">
        <f>IF(AND(ISBLANK(L251),$AY251=1,BG$510=1,$D251&lt;&gt;служ!$AF$3),0,1)</f>
        <v>1</v>
      </c>
      <c r="BH251" s="166">
        <f>IF(AND(ISBLANK(M251),$AY251=1,BH$510=1,$D251&lt;&gt;служ!$AF$3,L251&lt;&gt;"X"),0,1)</f>
        <v>1</v>
      </c>
      <c r="BI251" s="166">
        <f>IF(AND(ISBLANK(N251),$AY251=1,BI$510=1,$D251&lt;&gt;служ!$AF$3),0,1)</f>
        <v>1</v>
      </c>
      <c r="BJ251" s="166">
        <f>IF(AND(ISBLANK(O251),$AY251=1,BJ$510=1,$D251&lt;&gt;служ!$AF$3),0,1)</f>
        <v>1</v>
      </c>
      <c r="BK251" s="166">
        <f>IF(AND(ISBLANK(P251),$AY251=1,BK$510=1,$D251&lt;&gt;служ!$AF$3,OR(N251&lt;&gt;"X",O251&lt;&gt;"X")),0,1)</f>
        <v>1</v>
      </c>
      <c r="BL251" s="166">
        <f>IF(AND(ISBLANK(Q251),$AY251=1,BL$510=1,$D251&lt;&gt;служ!$AF$3),0,1)</f>
        <v>1</v>
      </c>
      <c r="BM251" s="166">
        <f>IF(AND(ISBLANK(R251),$AY251=1,BM$510=1,$D251&lt;&gt;служ!$AF$3,Q251&lt;&gt;"X"),0,1)</f>
        <v>1</v>
      </c>
      <c r="BN251" s="166">
        <f>IF(AND(ISBLANK(S251),$AY251=1,BN$510=1,$D251&lt;&gt;служ!$AF$3),0,1)</f>
        <v>1</v>
      </c>
      <c r="BO251" s="166">
        <f>IF(AND(ISBLANK(T251),$AY251=1,BO$510=1,$D251&lt;&gt;служ!$AF$3),0,1)</f>
        <v>1</v>
      </c>
      <c r="BP251" s="166">
        <f>IF(AND(ISBLANK(U251),$AY251=1,BP$510=1,$D251&lt;&gt;служ!$AF$3,T251&lt;&gt;"X"),0,1)</f>
        <v>1</v>
      </c>
      <c r="BQ251" s="166">
        <f>IF(AND(ISBLANK(V251),$AY251=1,BQ$510=1,$D251&lt;&gt;служ!$AF$3),0,1)</f>
        <v>1</v>
      </c>
      <c r="BR251" s="166">
        <f>IF(AND(ISBLANK(W251),$AY251=1,BR$510=1,$D251&lt;&gt;служ!$AF$3),0,1)</f>
        <v>1</v>
      </c>
      <c r="BS251" s="166">
        <f>IF(AND(ISBLANK(X251),$AY251=1,BS$510=1,$D251&lt;&gt;служ!$AF$3),0,1)</f>
        <v>1</v>
      </c>
      <c r="BT251" s="166">
        <f>IF(AND(ISBLANK(Y251),$AY251=1,BT$510=1,$D251&lt;&gt;служ!$AF$3),0,1)</f>
        <v>1</v>
      </c>
      <c r="BU251" s="166">
        <f>IF(AND(ISBLANK(Z251),$AY251=1,BU$510=1,$D251&lt;&gt;служ!$AF$3),0,1)</f>
        <v>1</v>
      </c>
      <c r="BV251" s="166">
        <f>IF(AND(ISBLANK(AA251),$AY251=1,BV$510=1,$D251&lt;&gt;служ!$AF$3),0,1)</f>
        <v>1</v>
      </c>
      <c r="BW251" s="166">
        <f>IF(AND(ISBLANK(AB251),$AY251=1,BW$510=1,$D251&lt;&gt;служ!$AF$3),0,1)</f>
        <v>1</v>
      </c>
      <c r="BX251" s="166">
        <f>IF(AND(ISBLANK(AC251),$AY251=1,BX$510=1,$D251&lt;&gt;служ!$AF$3),0,1)</f>
        <v>1</v>
      </c>
      <c r="BY251" s="166">
        <f>IF(AND(ISBLANK(AD251),$AY251=1,BY$510=1,$D251&lt;&gt;служ!$AF$3),0,1)</f>
        <v>1</v>
      </c>
      <c r="BZ251" s="166">
        <f>IF(AND(ISBLANK(AE251),$AY251=1,BZ$510=1,$D251&lt;&gt;служ!$AF$3),0,1)</f>
        <v>1</v>
      </c>
      <c r="CA251" s="166">
        <f>IF(AND(ISBLANK(AF251),$AY251=1,CA$510=1,$D251&lt;&gt;служ!$AF$3),0,1)</f>
        <v>1</v>
      </c>
      <c r="CB251" s="166">
        <f>IF(AND(ISBLANK(AG251),$AY251=1,CB$510=1,$D251&lt;&gt;служ!$AF$3),0,1)</f>
        <v>1</v>
      </c>
      <c r="CC251" s="166">
        <f>IF(AND(ISBLANK(AH251),$AY251=1,CC$510=1,$D251&lt;&gt;служ!$AF$3),0,1)</f>
        <v>1</v>
      </c>
      <c r="CD251" s="166">
        <f>IF(AND(ISBLANK(AI251),$AY251=1,CD$510=1,$D251&lt;&gt;служ!$AF$3),0,1)</f>
        <v>1</v>
      </c>
      <c r="CE251" s="166">
        <f>IF(AND(ISBLANK(AJ251),$AY251=1,CE$510=1,$D251&lt;&gt;служ!$AF$3),0,1)</f>
        <v>1</v>
      </c>
      <c r="CF251" s="166">
        <f>IF(AND(ISBLANK(AK251),$AY251=1,CF$510=1,$D251&lt;&gt;служ!$AF$3),0,1)</f>
        <v>1</v>
      </c>
      <c r="CG251" s="166">
        <f>IF(AND(ISBLANK(AL251),$AY251=1,CG$510=1,$D251&lt;&gt;служ!$AF$3),0,1)</f>
        <v>1</v>
      </c>
      <c r="CH251" s="166">
        <f>IF(AND(ISBLANK(AM251),$AY251=1,CH$510=1,$D251&lt;&gt;служ!$AF$3),0,1)</f>
        <v>1</v>
      </c>
      <c r="CI251" s="166">
        <f>IF(AND(ISBLANK(AN251),$AY251=1,CI$510=1,$D251&lt;&gt;служ!$AF$3),0,1)</f>
        <v>1</v>
      </c>
      <c r="CJ251" s="166">
        <f>IF(AND(ISBLANK(AO251),$AY251=1,CJ$510=1,$D251&lt;&gt;служ!$AF$3),0,1)</f>
        <v>1</v>
      </c>
      <c r="CK251" s="166">
        <f>IF(AND(ISBLANK(AP251),$AY251=1,CK$510=1,$D251&lt;&gt;служ!$AF$3),0,1)</f>
        <v>1</v>
      </c>
      <c r="CL251" s="166">
        <f>IF(AND(ISBLANK(AQ251),$AY251=1,CL$510=1,$D251&lt;&gt;служ!$AF$3),0,1)</f>
        <v>1</v>
      </c>
      <c r="CM251" s="166">
        <f>IF(AND(ISBLANK(AR251),$AY251=1,CM$510=1,$D251&lt;&gt;служ!$AF$3),0,1)</f>
        <v>1</v>
      </c>
      <c r="CN251" s="166">
        <f>IF(AND(ISBLANK(AS251),$AY251=1,CN$510=1,$D251&lt;&gt;служ!$AF$3),0,1)</f>
        <v>1</v>
      </c>
      <c r="CO251" s="166">
        <f>IF(AND(ISBLANK(AT251),$AY251=1,CO$510=1,$D251&lt;&gt;служ!$AF$3),0,1)</f>
        <v>1</v>
      </c>
      <c r="CP251" s="2">
        <f t="shared" si="49"/>
        <v>0</v>
      </c>
      <c r="CQ251" s="2">
        <v>1</v>
      </c>
      <c r="CR251" s="161"/>
      <c r="CS251" s="161"/>
      <c r="CT251" s="161"/>
      <c r="CU251" s="167" t="str">
        <f t="shared" si="40"/>
        <v/>
      </c>
      <c r="CV251" s="28">
        <f t="shared" si="41"/>
        <v>1</v>
      </c>
      <c r="CW251" s="28">
        <f t="shared" si="42"/>
        <v>1</v>
      </c>
      <c r="CX251" s="28">
        <f t="shared" si="43"/>
        <v>1</v>
      </c>
      <c r="CY251" s="20">
        <f t="shared" si="44"/>
        <v>1</v>
      </c>
      <c r="CZ251" s="20">
        <f t="shared" si="45"/>
        <v>1</v>
      </c>
    </row>
    <row r="252" spans="2:104" s="20" customFormat="1">
      <c r="B252" s="107">
        <v>243</v>
      </c>
      <c r="C252" s="25">
        <v>6243</v>
      </c>
      <c r="D252" s="108"/>
      <c r="E252" s="168"/>
      <c r="F252" s="169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2"/>
      <c r="AT252" s="162"/>
      <c r="AU252" s="163">
        <f>IF(AND(AY252=0,(COUNTIF(D252:AT252,"*")+COUNTIF(D252:AT252,"&lt;9")+COUNTIF(CR252:CT252,"*")+COUNTIF(CR252:CT252,"&lt;9")-COUNTIF(D252,служ!$AF$3))&gt;0),0,1)</f>
        <v>1</v>
      </c>
      <c r="AV252" s="163">
        <f t="shared" si="46"/>
        <v>1</v>
      </c>
      <c r="AW252" s="163">
        <f t="shared" si="47"/>
        <v>0</v>
      </c>
      <c r="AX252" s="164">
        <f>IF(OR(F252="",F252=служ!$AF$3),0,1)</f>
        <v>0</v>
      </c>
      <c r="AY252" s="164">
        <f>IF(OR(D252="",D252=служ!$AF$3),0,1)</f>
        <v>0</v>
      </c>
      <c r="AZ252" s="165">
        <f t="shared" si="48"/>
        <v>1</v>
      </c>
      <c r="BA252" s="166">
        <f t="shared" si="39"/>
        <v>1</v>
      </c>
      <c r="BB252" s="166">
        <f>IF(AND(ISBLANK(G252),$AY252=1,BB$510=1,$D252&lt;&gt;служ!$AF$3),0,1)</f>
        <v>1</v>
      </c>
      <c r="BC252" s="166">
        <f>IF(AND(ISBLANK(H252),$AY252=1,BC$510=1,$D252&lt;&gt;служ!$AF$3),0,1)</f>
        <v>1</v>
      </c>
      <c r="BD252" s="166">
        <f>IF(AND(ISBLANK(I252),$AY252=1,BD$510=1,$D252&lt;&gt;служ!$AF$3),0,1)</f>
        <v>1</v>
      </c>
      <c r="BE252" s="166">
        <f>IF(AND(ISBLANK(J252),$AY252=1,BE$510=1,$D252&lt;&gt;служ!$AF$3),0,1)</f>
        <v>1</v>
      </c>
      <c r="BF252" s="166">
        <f>IF(AND(ISBLANK(K252),$AY252=1,BF$510=1,$D252&lt;&gt;служ!$AF$3,J252&lt;&gt;"X"),0,1)</f>
        <v>1</v>
      </c>
      <c r="BG252" s="166">
        <f>IF(AND(ISBLANK(L252),$AY252=1,BG$510=1,$D252&lt;&gt;служ!$AF$3),0,1)</f>
        <v>1</v>
      </c>
      <c r="BH252" s="166">
        <f>IF(AND(ISBLANK(M252),$AY252=1,BH$510=1,$D252&lt;&gt;служ!$AF$3,L252&lt;&gt;"X"),0,1)</f>
        <v>1</v>
      </c>
      <c r="BI252" s="166">
        <f>IF(AND(ISBLANK(N252),$AY252=1,BI$510=1,$D252&lt;&gt;служ!$AF$3),0,1)</f>
        <v>1</v>
      </c>
      <c r="BJ252" s="166">
        <f>IF(AND(ISBLANK(O252),$AY252=1,BJ$510=1,$D252&lt;&gt;служ!$AF$3),0,1)</f>
        <v>1</v>
      </c>
      <c r="BK252" s="166">
        <f>IF(AND(ISBLANK(P252),$AY252=1,BK$510=1,$D252&lt;&gt;служ!$AF$3,OR(N252&lt;&gt;"X",O252&lt;&gt;"X")),0,1)</f>
        <v>1</v>
      </c>
      <c r="BL252" s="166">
        <f>IF(AND(ISBLANK(Q252),$AY252=1,BL$510=1,$D252&lt;&gt;служ!$AF$3),0,1)</f>
        <v>1</v>
      </c>
      <c r="BM252" s="166">
        <f>IF(AND(ISBLANK(R252),$AY252=1,BM$510=1,$D252&lt;&gt;служ!$AF$3,Q252&lt;&gt;"X"),0,1)</f>
        <v>1</v>
      </c>
      <c r="BN252" s="166">
        <f>IF(AND(ISBLANK(S252),$AY252=1,BN$510=1,$D252&lt;&gt;служ!$AF$3),0,1)</f>
        <v>1</v>
      </c>
      <c r="BO252" s="166">
        <f>IF(AND(ISBLANK(T252),$AY252=1,BO$510=1,$D252&lt;&gt;служ!$AF$3),0,1)</f>
        <v>1</v>
      </c>
      <c r="BP252" s="166">
        <f>IF(AND(ISBLANK(U252),$AY252=1,BP$510=1,$D252&lt;&gt;служ!$AF$3,T252&lt;&gt;"X"),0,1)</f>
        <v>1</v>
      </c>
      <c r="BQ252" s="166">
        <f>IF(AND(ISBLANK(V252),$AY252=1,BQ$510=1,$D252&lt;&gt;служ!$AF$3),0,1)</f>
        <v>1</v>
      </c>
      <c r="BR252" s="166">
        <f>IF(AND(ISBLANK(W252),$AY252=1,BR$510=1,$D252&lt;&gt;служ!$AF$3),0,1)</f>
        <v>1</v>
      </c>
      <c r="BS252" s="166">
        <f>IF(AND(ISBLANK(X252),$AY252=1,BS$510=1,$D252&lt;&gt;служ!$AF$3),0,1)</f>
        <v>1</v>
      </c>
      <c r="BT252" s="166">
        <f>IF(AND(ISBLANK(Y252),$AY252=1,BT$510=1,$D252&lt;&gt;служ!$AF$3),0,1)</f>
        <v>1</v>
      </c>
      <c r="BU252" s="166">
        <f>IF(AND(ISBLANK(Z252),$AY252=1,BU$510=1,$D252&lt;&gt;служ!$AF$3),0,1)</f>
        <v>1</v>
      </c>
      <c r="BV252" s="166">
        <f>IF(AND(ISBLANK(AA252),$AY252=1,BV$510=1,$D252&lt;&gt;служ!$AF$3),0,1)</f>
        <v>1</v>
      </c>
      <c r="BW252" s="166">
        <f>IF(AND(ISBLANK(AB252),$AY252=1,BW$510=1,$D252&lt;&gt;служ!$AF$3),0,1)</f>
        <v>1</v>
      </c>
      <c r="BX252" s="166">
        <f>IF(AND(ISBLANK(AC252),$AY252=1,BX$510=1,$D252&lt;&gt;служ!$AF$3),0,1)</f>
        <v>1</v>
      </c>
      <c r="BY252" s="166">
        <f>IF(AND(ISBLANK(AD252),$AY252=1,BY$510=1,$D252&lt;&gt;служ!$AF$3),0,1)</f>
        <v>1</v>
      </c>
      <c r="BZ252" s="166">
        <f>IF(AND(ISBLANK(AE252),$AY252=1,BZ$510=1,$D252&lt;&gt;служ!$AF$3),0,1)</f>
        <v>1</v>
      </c>
      <c r="CA252" s="166">
        <f>IF(AND(ISBLANK(AF252),$AY252=1,CA$510=1,$D252&lt;&gt;служ!$AF$3),0,1)</f>
        <v>1</v>
      </c>
      <c r="CB252" s="166">
        <f>IF(AND(ISBLANK(AG252),$AY252=1,CB$510=1,$D252&lt;&gt;служ!$AF$3),0,1)</f>
        <v>1</v>
      </c>
      <c r="CC252" s="166">
        <f>IF(AND(ISBLANK(AH252),$AY252=1,CC$510=1,$D252&lt;&gt;служ!$AF$3),0,1)</f>
        <v>1</v>
      </c>
      <c r="CD252" s="166">
        <f>IF(AND(ISBLANK(AI252),$AY252=1,CD$510=1,$D252&lt;&gt;служ!$AF$3),0,1)</f>
        <v>1</v>
      </c>
      <c r="CE252" s="166">
        <f>IF(AND(ISBLANK(AJ252),$AY252=1,CE$510=1,$D252&lt;&gt;служ!$AF$3),0,1)</f>
        <v>1</v>
      </c>
      <c r="CF252" s="166">
        <f>IF(AND(ISBLANK(AK252),$AY252=1,CF$510=1,$D252&lt;&gt;служ!$AF$3),0,1)</f>
        <v>1</v>
      </c>
      <c r="CG252" s="166">
        <f>IF(AND(ISBLANK(AL252),$AY252=1,CG$510=1,$D252&lt;&gt;служ!$AF$3),0,1)</f>
        <v>1</v>
      </c>
      <c r="CH252" s="166">
        <f>IF(AND(ISBLANK(AM252),$AY252=1,CH$510=1,$D252&lt;&gt;служ!$AF$3),0,1)</f>
        <v>1</v>
      </c>
      <c r="CI252" s="166">
        <f>IF(AND(ISBLANK(AN252),$AY252=1,CI$510=1,$D252&lt;&gt;служ!$AF$3),0,1)</f>
        <v>1</v>
      </c>
      <c r="CJ252" s="166">
        <f>IF(AND(ISBLANK(AO252),$AY252=1,CJ$510=1,$D252&lt;&gt;служ!$AF$3),0,1)</f>
        <v>1</v>
      </c>
      <c r="CK252" s="166">
        <f>IF(AND(ISBLANK(AP252),$AY252=1,CK$510=1,$D252&lt;&gt;служ!$AF$3),0,1)</f>
        <v>1</v>
      </c>
      <c r="CL252" s="166">
        <f>IF(AND(ISBLANK(AQ252),$AY252=1,CL$510=1,$D252&lt;&gt;служ!$AF$3),0,1)</f>
        <v>1</v>
      </c>
      <c r="CM252" s="166">
        <f>IF(AND(ISBLANK(AR252),$AY252=1,CM$510=1,$D252&lt;&gt;служ!$AF$3),0,1)</f>
        <v>1</v>
      </c>
      <c r="CN252" s="166">
        <f>IF(AND(ISBLANK(AS252),$AY252=1,CN$510=1,$D252&lt;&gt;служ!$AF$3),0,1)</f>
        <v>1</v>
      </c>
      <c r="CO252" s="166">
        <f>IF(AND(ISBLANK(AT252),$AY252=1,CO$510=1,$D252&lt;&gt;служ!$AF$3),0,1)</f>
        <v>1</v>
      </c>
      <c r="CP252" s="2">
        <f t="shared" si="49"/>
        <v>0</v>
      </c>
      <c r="CQ252" s="2">
        <v>1</v>
      </c>
      <c r="CR252" s="161"/>
      <c r="CS252" s="161"/>
      <c r="CT252" s="161"/>
      <c r="CU252" s="167" t="str">
        <f t="shared" si="40"/>
        <v/>
      </c>
      <c r="CV252" s="28">
        <f t="shared" si="41"/>
        <v>1</v>
      </c>
      <c r="CW252" s="28">
        <f t="shared" si="42"/>
        <v>1</v>
      </c>
      <c r="CX252" s="28">
        <f t="shared" si="43"/>
        <v>1</v>
      </c>
      <c r="CY252" s="20">
        <f t="shared" si="44"/>
        <v>1</v>
      </c>
      <c r="CZ252" s="20">
        <f t="shared" si="45"/>
        <v>1</v>
      </c>
    </row>
    <row r="253" spans="2:104" s="20" customFormat="1">
      <c r="B253" s="107">
        <v>244</v>
      </c>
      <c r="C253" s="25">
        <v>6244</v>
      </c>
      <c r="D253" s="108"/>
      <c r="E253" s="168"/>
      <c r="F253" s="169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62"/>
      <c r="AI253" s="162"/>
      <c r="AJ253" s="162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  <c r="AU253" s="163">
        <f>IF(AND(AY253=0,(COUNTIF(D253:AT253,"*")+COUNTIF(D253:AT253,"&lt;9")+COUNTIF(CR253:CT253,"*")+COUNTIF(CR253:CT253,"&lt;9")-COUNTIF(D253,служ!$AF$3))&gt;0),0,1)</f>
        <v>1</v>
      </c>
      <c r="AV253" s="163">
        <f t="shared" si="46"/>
        <v>1</v>
      </c>
      <c r="AW253" s="163">
        <f t="shared" si="47"/>
        <v>0</v>
      </c>
      <c r="AX253" s="164">
        <f>IF(OR(F253="",F253=служ!$AF$3),0,1)</f>
        <v>0</v>
      </c>
      <c r="AY253" s="164">
        <f>IF(OR(D253="",D253=служ!$AF$3),0,1)</f>
        <v>0</v>
      </c>
      <c r="AZ253" s="165">
        <f t="shared" si="48"/>
        <v>1</v>
      </c>
      <c r="BA253" s="166">
        <f t="shared" si="39"/>
        <v>1</v>
      </c>
      <c r="BB253" s="166">
        <f>IF(AND(ISBLANK(G253),$AY253=1,BB$510=1,$D253&lt;&gt;служ!$AF$3),0,1)</f>
        <v>1</v>
      </c>
      <c r="BC253" s="166">
        <f>IF(AND(ISBLANK(H253),$AY253=1,BC$510=1,$D253&lt;&gt;служ!$AF$3),0,1)</f>
        <v>1</v>
      </c>
      <c r="BD253" s="166">
        <f>IF(AND(ISBLANK(I253),$AY253=1,BD$510=1,$D253&lt;&gt;служ!$AF$3),0,1)</f>
        <v>1</v>
      </c>
      <c r="BE253" s="166">
        <f>IF(AND(ISBLANK(J253),$AY253=1,BE$510=1,$D253&lt;&gt;служ!$AF$3),0,1)</f>
        <v>1</v>
      </c>
      <c r="BF253" s="166">
        <f>IF(AND(ISBLANK(K253),$AY253=1,BF$510=1,$D253&lt;&gt;служ!$AF$3,J253&lt;&gt;"X"),0,1)</f>
        <v>1</v>
      </c>
      <c r="BG253" s="166">
        <f>IF(AND(ISBLANK(L253),$AY253=1,BG$510=1,$D253&lt;&gt;служ!$AF$3),0,1)</f>
        <v>1</v>
      </c>
      <c r="BH253" s="166">
        <f>IF(AND(ISBLANK(M253),$AY253=1,BH$510=1,$D253&lt;&gt;служ!$AF$3,L253&lt;&gt;"X"),0,1)</f>
        <v>1</v>
      </c>
      <c r="BI253" s="166">
        <f>IF(AND(ISBLANK(N253),$AY253=1,BI$510=1,$D253&lt;&gt;служ!$AF$3),0,1)</f>
        <v>1</v>
      </c>
      <c r="BJ253" s="166">
        <f>IF(AND(ISBLANK(O253),$AY253=1,BJ$510=1,$D253&lt;&gt;служ!$AF$3),0,1)</f>
        <v>1</v>
      </c>
      <c r="BK253" s="166">
        <f>IF(AND(ISBLANK(P253),$AY253=1,BK$510=1,$D253&lt;&gt;служ!$AF$3,OR(N253&lt;&gt;"X",O253&lt;&gt;"X")),0,1)</f>
        <v>1</v>
      </c>
      <c r="BL253" s="166">
        <f>IF(AND(ISBLANK(Q253),$AY253=1,BL$510=1,$D253&lt;&gt;служ!$AF$3),0,1)</f>
        <v>1</v>
      </c>
      <c r="BM253" s="166">
        <f>IF(AND(ISBLANK(R253),$AY253=1,BM$510=1,$D253&lt;&gt;служ!$AF$3,Q253&lt;&gt;"X"),0,1)</f>
        <v>1</v>
      </c>
      <c r="BN253" s="166">
        <f>IF(AND(ISBLANK(S253),$AY253=1,BN$510=1,$D253&lt;&gt;служ!$AF$3),0,1)</f>
        <v>1</v>
      </c>
      <c r="BO253" s="166">
        <f>IF(AND(ISBLANK(T253),$AY253=1,BO$510=1,$D253&lt;&gt;служ!$AF$3),0,1)</f>
        <v>1</v>
      </c>
      <c r="BP253" s="166">
        <f>IF(AND(ISBLANK(U253),$AY253=1,BP$510=1,$D253&lt;&gt;служ!$AF$3,T253&lt;&gt;"X"),0,1)</f>
        <v>1</v>
      </c>
      <c r="BQ253" s="166">
        <f>IF(AND(ISBLANK(V253),$AY253=1,BQ$510=1,$D253&lt;&gt;служ!$AF$3),0,1)</f>
        <v>1</v>
      </c>
      <c r="BR253" s="166">
        <f>IF(AND(ISBLANK(W253),$AY253=1,BR$510=1,$D253&lt;&gt;служ!$AF$3),0,1)</f>
        <v>1</v>
      </c>
      <c r="BS253" s="166">
        <f>IF(AND(ISBLANK(X253),$AY253=1,BS$510=1,$D253&lt;&gt;служ!$AF$3),0,1)</f>
        <v>1</v>
      </c>
      <c r="BT253" s="166">
        <f>IF(AND(ISBLANK(Y253),$AY253=1,BT$510=1,$D253&lt;&gt;служ!$AF$3),0,1)</f>
        <v>1</v>
      </c>
      <c r="BU253" s="166">
        <f>IF(AND(ISBLANK(Z253),$AY253=1,BU$510=1,$D253&lt;&gt;служ!$AF$3),0,1)</f>
        <v>1</v>
      </c>
      <c r="BV253" s="166">
        <f>IF(AND(ISBLANK(AA253),$AY253=1,BV$510=1,$D253&lt;&gt;служ!$AF$3),0,1)</f>
        <v>1</v>
      </c>
      <c r="BW253" s="166">
        <f>IF(AND(ISBLANK(AB253),$AY253=1,BW$510=1,$D253&lt;&gt;служ!$AF$3),0,1)</f>
        <v>1</v>
      </c>
      <c r="BX253" s="166">
        <f>IF(AND(ISBLANK(AC253),$AY253=1,BX$510=1,$D253&lt;&gt;служ!$AF$3),0,1)</f>
        <v>1</v>
      </c>
      <c r="BY253" s="166">
        <f>IF(AND(ISBLANK(AD253),$AY253=1,BY$510=1,$D253&lt;&gt;служ!$AF$3),0,1)</f>
        <v>1</v>
      </c>
      <c r="BZ253" s="166">
        <f>IF(AND(ISBLANK(AE253),$AY253=1,BZ$510=1,$D253&lt;&gt;служ!$AF$3),0,1)</f>
        <v>1</v>
      </c>
      <c r="CA253" s="166">
        <f>IF(AND(ISBLANK(AF253),$AY253=1,CA$510=1,$D253&lt;&gt;служ!$AF$3),0,1)</f>
        <v>1</v>
      </c>
      <c r="CB253" s="166">
        <f>IF(AND(ISBLANK(AG253),$AY253=1,CB$510=1,$D253&lt;&gt;служ!$AF$3),0,1)</f>
        <v>1</v>
      </c>
      <c r="CC253" s="166">
        <f>IF(AND(ISBLANK(AH253),$AY253=1,CC$510=1,$D253&lt;&gt;служ!$AF$3),0,1)</f>
        <v>1</v>
      </c>
      <c r="CD253" s="166">
        <f>IF(AND(ISBLANK(AI253),$AY253=1,CD$510=1,$D253&lt;&gt;служ!$AF$3),0,1)</f>
        <v>1</v>
      </c>
      <c r="CE253" s="166">
        <f>IF(AND(ISBLANK(AJ253),$AY253=1,CE$510=1,$D253&lt;&gt;служ!$AF$3),0,1)</f>
        <v>1</v>
      </c>
      <c r="CF253" s="166">
        <f>IF(AND(ISBLANK(AK253),$AY253=1,CF$510=1,$D253&lt;&gt;служ!$AF$3),0,1)</f>
        <v>1</v>
      </c>
      <c r="CG253" s="166">
        <f>IF(AND(ISBLANK(AL253),$AY253=1,CG$510=1,$D253&lt;&gt;служ!$AF$3),0,1)</f>
        <v>1</v>
      </c>
      <c r="CH253" s="166">
        <f>IF(AND(ISBLANK(AM253),$AY253=1,CH$510=1,$D253&lt;&gt;служ!$AF$3),0,1)</f>
        <v>1</v>
      </c>
      <c r="CI253" s="166">
        <f>IF(AND(ISBLANK(AN253),$AY253=1,CI$510=1,$D253&lt;&gt;служ!$AF$3),0,1)</f>
        <v>1</v>
      </c>
      <c r="CJ253" s="166">
        <f>IF(AND(ISBLANK(AO253),$AY253=1,CJ$510=1,$D253&lt;&gt;служ!$AF$3),0,1)</f>
        <v>1</v>
      </c>
      <c r="CK253" s="166">
        <f>IF(AND(ISBLANK(AP253),$AY253=1,CK$510=1,$D253&lt;&gt;служ!$AF$3),0,1)</f>
        <v>1</v>
      </c>
      <c r="CL253" s="166">
        <f>IF(AND(ISBLANK(AQ253),$AY253=1,CL$510=1,$D253&lt;&gt;служ!$AF$3),0,1)</f>
        <v>1</v>
      </c>
      <c r="CM253" s="166">
        <f>IF(AND(ISBLANK(AR253),$AY253=1,CM$510=1,$D253&lt;&gt;служ!$AF$3),0,1)</f>
        <v>1</v>
      </c>
      <c r="CN253" s="166">
        <f>IF(AND(ISBLANK(AS253),$AY253=1,CN$510=1,$D253&lt;&gt;служ!$AF$3),0,1)</f>
        <v>1</v>
      </c>
      <c r="CO253" s="166">
        <f>IF(AND(ISBLANK(AT253),$AY253=1,CO$510=1,$D253&lt;&gt;служ!$AF$3),0,1)</f>
        <v>1</v>
      </c>
      <c r="CP253" s="2">
        <f t="shared" si="49"/>
        <v>0</v>
      </c>
      <c r="CQ253" s="2">
        <v>1</v>
      </c>
      <c r="CR253" s="161"/>
      <c r="CS253" s="161"/>
      <c r="CT253" s="161"/>
      <c r="CU253" s="167" t="str">
        <f t="shared" si="40"/>
        <v/>
      </c>
      <c r="CV253" s="28">
        <f t="shared" si="41"/>
        <v>1</v>
      </c>
      <c r="CW253" s="28">
        <f t="shared" si="42"/>
        <v>1</v>
      </c>
      <c r="CX253" s="28">
        <f t="shared" si="43"/>
        <v>1</v>
      </c>
      <c r="CY253" s="20">
        <f t="shared" si="44"/>
        <v>1</v>
      </c>
      <c r="CZ253" s="20">
        <f t="shared" si="45"/>
        <v>1</v>
      </c>
    </row>
    <row r="254" spans="2:104" s="20" customFormat="1">
      <c r="B254" s="107">
        <v>245</v>
      </c>
      <c r="C254" s="25">
        <v>6245</v>
      </c>
      <c r="D254" s="108"/>
      <c r="E254" s="168"/>
      <c r="F254" s="169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62"/>
      <c r="AI254" s="162"/>
      <c r="AJ254" s="162"/>
      <c r="AK254" s="162"/>
      <c r="AL254" s="162"/>
      <c r="AM254" s="162"/>
      <c r="AN254" s="162"/>
      <c r="AO254" s="162"/>
      <c r="AP254" s="162"/>
      <c r="AQ254" s="162"/>
      <c r="AR254" s="162"/>
      <c r="AS254" s="162"/>
      <c r="AT254" s="162"/>
      <c r="AU254" s="163">
        <f>IF(AND(AY254=0,(COUNTIF(D254:AT254,"*")+COUNTIF(D254:AT254,"&lt;9")+COUNTIF(CR254:CT254,"*")+COUNTIF(CR254:CT254,"&lt;9")-COUNTIF(D254,служ!$AF$3))&gt;0),0,1)</f>
        <v>1</v>
      </c>
      <c r="AV254" s="163">
        <f t="shared" si="46"/>
        <v>1</v>
      </c>
      <c r="AW254" s="163">
        <f t="shared" si="47"/>
        <v>0</v>
      </c>
      <c r="AX254" s="164">
        <f>IF(OR(F254="",F254=служ!$AF$3),0,1)</f>
        <v>0</v>
      </c>
      <c r="AY254" s="164">
        <f>IF(OR(D254="",D254=служ!$AF$3),0,1)</f>
        <v>0</v>
      </c>
      <c r="AZ254" s="165">
        <f t="shared" si="48"/>
        <v>1</v>
      </c>
      <c r="BA254" s="166">
        <f t="shared" si="39"/>
        <v>1</v>
      </c>
      <c r="BB254" s="166">
        <f>IF(AND(ISBLANK(G254),$AY254=1,BB$510=1,$D254&lt;&gt;служ!$AF$3),0,1)</f>
        <v>1</v>
      </c>
      <c r="BC254" s="166">
        <f>IF(AND(ISBLANK(H254),$AY254=1,BC$510=1,$D254&lt;&gt;служ!$AF$3),0,1)</f>
        <v>1</v>
      </c>
      <c r="BD254" s="166">
        <f>IF(AND(ISBLANK(I254),$AY254=1,BD$510=1,$D254&lt;&gt;служ!$AF$3),0,1)</f>
        <v>1</v>
      </c>
      <c r="BE254" s="166">
        <f>IF(AND(ISBLANK(J254),$AY254=1,BE$510=1,$D254&lt;&gt;служ!$AF$3),0,1)</f>
        <v>1</v>
      </c>
      <c r="BF254" s="166">
        <f>IF(AND(ISBLANK(K254),$AY254=1,BF$510=1,$D254&lt;&gt;служ!$AF$3,J254&lt;&gt;"X"),0,1)</f>
        <v>1</v>
      </c>
      <c r="BG254" s="166">
        <f>IF(AND(ISBLANK(L254),$AY254=1,BG$510=1,$D254&lt;&gt;служ!$AF$3),0,1)</f>
        <v>1</v>
      </c>
      <c r="BH254" s="166">
        <f>IF(AND(ISBLANK(M254),$AY254=1,BH$510=1,$D254&lt;&gt;служ!$AF$3,L254&lt;&gt;"X"),0,1)</f>
        <v>1</v>
      </c>
      <c r="BI254" s="166">
        <f>IF(AND(ISBLANK(N254),$AY254=1,BI$510=1,$D254&lt;&gt;служ!$AF$3),0,1)</f>
        <v>1</v>
      </c>
      <c r="BJ254" s="166">
        <f>IF(AND(ISBLANK(O254),$AY254=1,BJ$510=1,$D254&lt;&gt;служ!$AF$3),0,1)</f>
        <v>1</v>
      </c>
      <c r="BK254" s="166">
        <f>IF(AND(ISBLANK(P254),$AY254=1,BK$510=1,$D254&lt;&gt;служ!$AF$3,OR(N254&lt;&gt;"X",O254&lt;&gt;"X")),0,1)</f>
        <v>1</v>
      </c>
      <c r="BL254" s="166">
        <f>IF(AND(ISBLANK(Q254),$AY254=1,BL$510=1,$D254&lt;&gt;служ!$AF$3),0,1)</f>
        <v>1</v>
      </c>
      <c r="BM254" s="166">
        <f>IF(AND(ISBLANK(R254),$AY254=1,BM$510=1,$D254&lt;&gt;служ!$AF$3,Q254&lt;&gt;"X"),0,1)</f>
        <v>1</v>
      </c>
      <c r="BN254" s="166">
        <f>IF(AND(ISBLANK(S254),$AY254=1,BN$510=1,$D254&lt;&gt;служ!$AF$3),0,1)</f>
        <v>1</v>
      </c>
      <c r="BO254" s="166">
        <f>IF(AND(ISBLANK(T254),$AY254=1,BO$510=1,$D254&lt;&gt;служ!$AF$3),0,1)</f>
        <v>1</v>
      </c>
      <c r="BP254" s="166">
        <f>IF(AND(ISBLANK(U254),$AY254=1,BP$510=1,$D254&lt;&gt;служ!$AF$3,T254&lt;&gt;"X"),0,1)</f>
        <v>1</v>
      </c>
      <c r="BQ254" s="166">
        <f>IF(AND(ISBLANK(V254),$AY254=1,BQ$510=1,$D254&lt;&gt;служ!$AF$3),0,1)</f>
        <v>1</v>
      </c>
      <c r="BR254" s="166">
        <f>IF(AND(ISBLANK(W254),$AY254=1,BR$510=1,$D254&lt;&gt;служ!$AF$3),0,1)</f>
        <v>1</v>
      </c>
      <c r="BS254" s="166">
        <f>IF(AND(ISBLANK(X254),$AY254=1,BS$510=1,$D254&lt;&gt;служ!$AF$3),0,1)</f>
        <v>1</v>
      </c>
      <c r="BT254" s="166">
        <f>IF(AND(ISBLANK(Y254),$AY254=1,BT$510=1,$D254&lt;&gt;служ!$AF$3),0,1)</f>
        <v>1</v>
      </c>
      <c r="BU254" s="166">
        <f>IF(AND(ISBLANK(Z254),$AY254=1,BU$510=1,$D254&lt;&gt;служ!$AF$3),0,1)</f>
        <v>1</v>
      </c>
      <c r="BV254" s="166">
        <f>IF(AND(ISBLANK(AA254),$AY254=1,BV$510=1,$D254&lt;&gt;служ!$AF$3),0,1)</f>
        <v>1</v>
      </c>
      <c r="BW254" s="166">
        <f>IF(AND(ISBLANK(AB254),$AY254=1,BW$510=1,$D254&lt;&gt;служ!$AF$3),0,1)</f>
        <v>1</v>
      </c>
      <c r="BX254" s="166">
        <f>IF(AND(ISBLANK(AC254),$AY254=1,BX$510=1,$D254&lt;&gt;служ!$AF$3),0,1)</f>
        <v>1</v>
      </c>
      <c r="BY254" s="166">
        <f>IF(AND(ISBLANK(AD254),$AY254=1,BY$510=1,$D254&lt;&gt;служ!$AF$3),0,1)</f>
        <v>1</v>
      </c>
      <c r="BZ254" s="166">
        <f>IF(AND(ISBLANK(AE254),$AY254=1,BZ$510=1,$D254&lt;&gt;служ!$AF$3),0,1)</f>
        <v>1</v>
      </c>
      <c r="CA254" s="166">
        <f>IF(AND(ISBLANK(AF254),$AY254=1,CA$510=1,$D254&lt;&gt;служ!$AF$3),0,1)</f>
        <v>1</v>
      </c>
      <c r="CB254" s="166">
        <f>IF(AND(ISBLANK(AG254),$AY254=1,CB$510=1,$D254&lt;&gt;служ!$AF$3),0,1)</f>
        <v>1</v>
      </c>
      <c r="CC254" s="166">
        <f>IF(AND(ISBLANK(AH254),$AY254=1,CC$510=1,$D254&lt;&gt;служ!$AF$3),0,1)</f>
        <v>1</v>
      </c>
      <c r="CD254" s="166">
        <f>IF(AND(ISBLANK(AI254),$AY254=1,CD$510=1,$D254&lt;&gt;служ!$AF$3),0,1)</f>
        <v>1</v>
      </c>
      <c r="CE254" s="166">
        <f>IF(AND(ISBLANK(AJ254),$AY254=1,CE$510=1,$D254&lt;&gt;служ!$AF$3),0,1)</f>
        <v>1</v>
      </c>
      <c r="CF254" s="166">
        <f>IF(AND(ISBLANK(AK254),$AY254=1,CF$510=1,$D254&lt;&gt;служ!$AF$3),0,1)</f>
        <v>1</v>
      </c>
      <c r="CG254" s="166">
        <f>IF(AND(ISBLANK(AL254),$AY254=1,CG$510=1,$D254&lt;&gt;служ!$AF$3),0,1)</f>
        <v>1</v>
      </c>
      <c r="CH254" s="166">
        <f>IF(AND(ISBLANK(AM254),$AY254=1,CH$510=1,$D254&lt;&gt;служ!$AF$3),0,1)</f>
        <v>1</v>
      </c>
      <c r="CI254" s="166">
        <f>IF(AND(ISBLANK(AN254),$AY254=1,CI$510=1,$D254&lt;&gt;служ!$AF$3),0,1)</f>
        <v>1</v>
      </c>
      <c r="CJ254" s="166">
        <f>IF(AND(ISBLANK(AO254),$AY254=1,CJ$510=1,$D254&lt;&gt;служ!$AF$3),0,1)</f>
        <v>1</v>
      </c>
      <c r="CK254" s="166">
        <f>IF(AND(ISBLANK(AP254),$AY254=1,CK$510=1,$D254&lt;&gt;служ!$AF$3),0,1)</f>
        <v>1</v>
      </c>
      <c r="CL254" s="166">
        <f>IF(AND(ISBLANK(AQ254),$AY254=1,CL$510=1,$D254&lt;&gt;служ!$AF$3),0,1)</f>
        <v>1</v>
      </c>
      <c r="CM254" s="166">
        <f>IF(AND(ISBLANK(AR254),$AY254=1,CM$510=1,$D254&lt;&gt;служ!$AF$3),0,1)</f>
        <v>1</v>
      </c>
      <c r="CN254" s="166">
        <f>IF(AND(ISBLANK(AS254),$AY254=1,CN$510=1,$D254&lt;&gt;служ!$AF$3),0,1)</f>
        <v>1</v>
      </c>
      <c r="CO254" s="166">
        <f>IF(AND(ISBLANK(AT254),$AY254=1,CO$510=1,$D254&lt;&gt;служ!$AF$3),0,1)</f>
        <v>1</v>
      </c>
      <c r="CP254" s="2">
        <f t="shared" si="49"/>
        <v>0</v>
      </c>
      <c r="CQ254" s="2">
        <v>1</v>
      </c>
      <c r="CR254" s="161"/>
      <c r="CS254" s="161"/>
      <c r="CT254" s="161"/>
      <c r="CU254" s="167" t="str">
        <f t="shared" si="40"/>
        <v/>
      </c>
      <c r="CV254" s="28">
        <f t="shared" si="41"/>
        <v>1</v>
      </c>
      <c r="CW254" s="28">
        <f t="shared" si="42"/>
        <v>1</v>
      </c>
      <c r="CX254" s="28">
        <f t="shared" si="43"/>
        <v>1</v>
      </c>
      <c r="CY254" s="20">
        <f t="shared" si="44"/>
        <v>1</v>
      </c>
      <c r="CZ254" s="20">
        <f t="shared" si="45"/>
        <v>1</v>
      </c>
    </row>
    <row r="255" spans="2:104" s="20" customFormat="1">
      <c r="B255" s="107">
        <v>246</v>
      </c>
      <c r="C255" s="25">
        <v>6246</v>
      </c>
      <c r="D255" s="108"/>
      <c r="E255" s="168"/>
      <c r="F255" s="169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  <c r="AH255" s="162"/>
      <c r="AI255" s="162"/>
      <c r="AJ255" s="162"/>
      <c r="AK255" s="162"/>
      <c r="AL255" s="162"/>
      <c r="AM255" s="162"/>
      <c r="AN255" s="162"/>
      <c r="AO255" s="162"/>
      <c r="AP255" s="162"/>
      <c r="AQ255" s="162"/>
      <c r="AR255" s="162"/>
      <c r="AS255" s="162"/>
      <c r="AT255" s="162"/>
      <c r="AU255" s="163">
        <f>IF(AND(AY255=0,(COUNTIF(D255:AT255,"*")+COUNTIF(D255:AT255,"&lt;9")+COUNTIF(CR255:CT255,"*")+COUNTIF(CR255:CT255,"&lt;9")-COUNTIF(D255,служ!$AF$3))&gt;0),0,1)</f>
        <v>1</v>
      </c>
      <c r="AV255" s="163">
        <f t="shared" si="46"/>
        <v>1</v>
      </c>
      <c r="AW255" s="163">
        <f t="shared" si="47"/>
        <v>0</v>
      </c>
      <c r="AX255" s="164">
        <f>IF(OR(F255="",F255=служ!$AF$3),0,1)</f>
        <v>0</v>
      </c>
      <c r="AY255" s="164">
        <f>IF(OR(D255="",D255=служ!$AF$3),0,1)</f>
        <v>0</v>
      </c>
      <c r="AZ255" s="165">
        <f t="shared" si="48"/>
        <v>1</v>
      </c>
      <c r="BA255" s="166">
        <f t="shared" si="39"/>
        <v>1</v>
      </c>
      <c r="BB255" s="166">
        <f>IF(AND(ISBLANK(G255),$AY255=1,BB$510=1,$D255&lt;&gt;служ!$AF$3),0,1)</f>
        <v>1</v>
      </c>
      <c r="BC255" s="166">
        <f>IF(AND(ISBLANK(H255),$AY255=1,BC$510=1,$D255&lt;&gt;служ!$AF$3),0,1)</f>
        <v>1</v>
      </c>
      <c r="BD255" s="166">
        <f>IF(AND(ISBLANK(I255),$AY255=1,BD$510=1,$D255&lt;&gt;служ!$AF$3),0,1)</f>
        <v>1</v>
      </c>
      <c r="BE255" s="166">
        <f>IF(AND(ISBLANK(J255),$AY255=1,BE$510=1,$D255&lt;&gt;служ!$AF$3),0,1)</f>
        <v>1</v>
      </c>
      <c r="BF255" s="166">
        <f>IF(AND(ISBLANK(K255),$AY255=1,BF$510=1,$D255&lt;&gt;служ!$AF$3,J255&lt;&gt;"X"),0,1)</f>
        <v>1</v>
      </c>
      <c r="BG255" s="166">
        <f>IF(AND(ISBLANK(L255),$AY255=1,BG$510=1,$D255&lt;&gt;служ!$AF$3),0,1)</f>
        <v>1</v>
      </c>
      <c r="BH255" s="166">
        <f>IF(AND(ISBLANK(M255),$AY255=1,BH$510=1,$D255&lt;&gt;служ!$AF$3,L255&lt;&gt;"X"),0,1)</f>
        <v>1</v>
      </c>
      <c r="BI255" s="166">
        <f>IF(AND(ISBLANK(N255),$AY255=1,BI$510=1,$D255&lt;&gt;служ!$AF$3),0,1)</f>
        <v>1</v>
      </c>
      <c r="BJ255" s="166">
        <f>IF(AND(ISBLANK(O255),$AY255=1,BJ$510=1,$D255&lt;&gt;служ!$AF$3),0,1)</f>
        <v>1</v>
      </c>
      <c r="BK255" s="166">
        <f>IF(AND(ISBLANK(P255),$AY255=1,BK$510=1,$D255&lt;&gt;служ!$AF$3,OR(N255&lt;&gt;"X",O255&lt;&gt;"X")),0,1)</f>
        <v>1</v>
      </c>
      <c r="BL255" s="166">
        <f>IF(AND(ISBLANK(Q255),$AY255=1,BL$510=1,$D255&lt;&gt;служ!$AF$3),0,1)</f>
        <v>1</v>
      </c>
      <c r="BM255" s="166">
        <f>IF(AND(ISBLANK(R255),$AY255=1,BM$510=1,$D255&lt;&gt;служ!$AF$3,Q255&lt;&gt;"X"),0,1)</f>
        <v>1</v>
      </c>
      <c r="BN255" s="166">
        <f>IF(AND(ISBLANK(S255),$AY255=1,BN$510=1,$D255&lt;&gt;служ!$AF$3),0,1)</f>
        <v>1</v>
      </c>
      <c r="BO255" s="166">
        <f>IF(AND(ISBLANK(T255),$AY255=1,BO$510=1,$D255&lt;&gt;служ!$AF$3),0,1)</f>
        <v>1</v>
      </c>
      <c r="BP255" s="166">
        <f>IF(AND(ISBLANK(U255),$AY255=1,BP$510=1,$D255&lt;&gt;служ!$AF$3,T255&lt;&gt;"X"),0,1)</f>
        <v>1</v>
      </c>
      <c r="BQ255" s="166">
        <f>IF(AND(ISBLANK(V255),$AY255=1,BQ$510=1,$D255&lt;&gt;служ!$AF$3),0,1)</f>
        <v>1</v>
      </c>
      <c r="BR255" s="166">
        <f>IF(AND(ISBLANK(W255),$AY255=1,BR$510=1,$D255&lt;&gt;служ!$AF$3),0,1)</f>
        <v>1</v>
      </c>
      <c r="BS255" s="166">
        <f>IF(AND(ISBLANK(X255),$AY255=1,BS$510=1,$D255&lt;&gt;служ!$AF$3),0,1)</f>
        <v>1</v>
      </c>
      <c r="BT255" s="166">
        <f>IF(AND(ISBLANK(Y255),$AY255=1,BT$510=1,$D255&lt;&gt;служ!$AF$3),0,1)</f>
        <v>1</v>
      </c>
      <c r="BU255" s="166">
        <f>IF(AND(ISBLANK(Z255),$AY255=1,BU$510=1,$D255&lt;&gt;служ!$AF$3),0,1)</f>
        <v>1</v>
      </c>
      <c r="BV255" s="166">
        <f>IF(AND(ISBLANK(AA255),$AY255=1,BV$510=1,$D255&lt;&gt;служ!$AF$3),0,1)</f>
        <v>1</v>
      </c>
      <c r="BW255" s="166">
        <f>IF(AND(ISBLANK(AB255),$AY255=1,BW$510=1,$D255&lt;&gt;служ!$AF$3),0,1)</f>
        <v>1</v>
      </c>
      <c r="BX255" s="166">
        <f>IF(AND(ISBLANK(AC255),$AY255=1,BX$510=1,$D255&lt;&gt;служ!$AF$3),0,1)</f>
        <v>1</v>
      </c>
      <c r="BY255" s="166">
        <f>IF(AND(ISBLANK(AD255),$AY255=1,BY$510=1,$D255&lt;&gt;служ!$AF$3),0,1)</f>
        <v>1</v>
      </c>
      <c r="BZ255" s="166">
        <f>IF(AND(ISBLANK(AE255),$AY255=1,BZ$510=1,$D255&lt;&gt;служ!$AF$3),0,1)</f>
        <v>1</v>
      </c>
      <c r="CA255" s="166">
        <f>IF(AND(ISBLANK(AF255),$AY255=1,CA$510=1,$D255&lt;&gt;служ!$AF$3),0,1)</f>
        <v>1</v>
      </c>
      <c r="CB255" s="166">
        <f>IF(AND(ISBLANK(AG255),$AY255=1,CB$510=1,$D255&lt;&gt;служ!$AF$3),0,1)</f>
        <v>1</v>
      </c>
      <c r="CC255" s="166">
        <f>IF(AND(ISBLANK(AH255),$AY255=1,CC$510=1,$D255&lt;&gt;служ!$AF$3),0,1)</f>
        <v>1</v>
      </c>
      <c r="CD255" s="166">
        <f>IF(AND(ISBLANK(AI255),$AY255=1,CD$510=1,$D255&lt;&gt;служ!$AF$3),0,1)</f>
        <v>1</v>
      </c>
      <c r="CE255" s="166">
        <f>IF(AND(ISBLANK(AJ255),$AY255=1,CE$510=1,$D255&lt;&gt;служ!$AF$3),0,1)</f>
        <v>1</v>
      </c>
      <c r="CF255" s="166">
        <f>IF(AND(ISBLANK(AK255),$AY255=1,CF$510=1,$D255&lt;&gt;служ!$AF$3),0,1)</f>
        <v>1</v>
      </c>
      <c r="CG255" s="166">
        <f>IF(AND(ISBLANK(AL255),$AY255=1,CG$510=1,$D255&lt;&gt;служ!$AF$3),0,1)</f>
        <v>1</v>
      </c>
      <c r="CH255" s="166">
        <f>IF(AND(ISBLANK(AM255),$AY255=1,CH$510=1,$D255&lt;&gt;служ!$AF$3),0,1)</f>
        <v>1</v>
      </c>
      <c r="CI255" s="166">
        <f>IF(AND(ISBLANK(AN255),$AY255=1,CI$510=1,$D255&lt;&gt;служ!$AF$3),0,1)</f>
        <v>1</v>
      </c>
      <c r="CJ255" s="166">
        <f>IF(AND(ISBLANK(AO255),$AY255=1,CJ$510=1,$D255&lt;&gt;служ!$AF$3),0,1)</f>
        <v>1</v>
      </c>
      <c r="CK255" s="166">
        <f>IF(AND(ISBLANK(AP255),$AY255=1,CK$510=1,$D255&lt;&gt;служ!$AF$3),0,1)</f>
        <v>1</v>
      </c>
      <c r="CL255" s="166">
        <f>IF(AND(ISBLANK(AQ255),$AY255=1,CL$510=1,$D255&lt;&gt;служ!$AF$3),0,1)</f>
        <v>1</v>
      </c>
      <c r="CM255" s="166">
        <f>IF(AND(ISBLANK(AR255),$AY255=1,CM$510=1,$D255&lt;&gt;служ!$AF$3),0,1)</f>
        <v>1</v>
      </c>
      <c r="CN255" s="166">
        <f>IF(AND(ISBLANK(AS255),$AY255=1,CN$510=1,$D255&lt;&gt;служ!$AF$3),0,1)</f>
        <v>1</v>
      </c>
      <c r="CO255" s="166">
        <f>IF(AND(ISBLANK(AT255),$AY255=1,CO$510=1,$D255&lt;&gt;служ!$AF$3),0,1)</f>
        <v>1</v>
      </c>
      <c r="CP255" s="2">
        <f t="shared" si="49"/>
        <v>0</v>
      </c>
      <c r="CQ255" s="2">
        <v>1</v>
      </c>
      <c r="CR255" s="161"/>
      <c r="CS255" s="161"/>
      <c r="CT255" s="161"/>
      <c r="CU255" s="167" t="str">
        <f t="shared" si="40"/>
        <v/>
      </c>
      <c r="CV255" s="28">
        <f t="shared" si="41"/>
        <v>1</v>
      </c>
      <c r="CW255" s="28">
        <f t="shared" si="42"/>
        <v>1</v>
      </c>
      <c r="CX255" s="28">
        <f t="shared" si="43"/>
        <v>1</v>
      </c>
      <c r="CY255" s="20">
        <f t="shared" si="44"/>
        <v>1</v>
      </c>
      <c r="CZ255" s="20">
        <f t="shared" si="45"/>
        <v>1</v>
      </c>
    </row>
    <row r="256" spans="2:104" s="20" customFormat="1">
      <c r="B256" s="107">
        <v>247</v>
      </c>
      <c r="C256" s="25">
        <v>6247</v>
      </c>
      <c r="D256" s="108"/>
      <c r="E256" s="168"/>
      <c r="F256" s="169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62"/>
      <c r="AI256" s="162"/>
      <c r="AJ256" s="162"/>
      <c r="AK256" s="162"/>
      <c r="AL256" s="162"/>
      <c r="AM256" s="162"/>
      <c r="AN256" s="162"/>
      <c r="AO256" s="162"/>
      <c r="AP256" s="162"/>
      <c r="AQ256" s="162"/>
      <c r="AR256" s="162"/>
      <c r="AS256" s="162"/>
      <c r="AT256" s="162"/>
      <c r="AU256" s="163">
        <f>IF(AND(AY256=0,(COUNTIF(D256:AT256,"*")+COUNTIF(D256:AT256,"&lt;9")+COUNTIF(CR256:CT256,"*")+COUNTIF(CR256:CT256,"&lt;9")-COUNTIF(D256,служ!$AF$3))&gt;0),0,1)</f>
        <v>1</v>
      </c>
      <c r="AV256" s="163">
        <f t="shared" si="46"/>
        <v>1</v>
      </c>
      <c r="AW256" s="163">
        <f t="shared" si="47"/>
        <v>0</v>
      </c>
      <c r="AX256" s="164">
        <f>IF(OR(F256="",F256=служ!$AF$3),0,1)</f>
        <v>0</v>
      </c>
      <c r="AY256" s="164">
        <f>IF(OR(D256="",D256=служ!$AF$3),0,1)</f>
        <v>0</v>
      </c>
      <c r="AZ256" s="165">
        <f t="shared" si="48"/>
        <v>1</v>
      </c>
      <c r="BA256" s="166">
        <f t="shared" si="39"/>
        <v>1</v>
      </c>
      <c r="BB256" s="166">
        <f>IF(AND(ISBLANK(G256),$AY256=1,BB$510=1,$D256&lt;&gt;служ!$AF$3),0,1)</f>
        <v>1</v>
      </c>
      <c r="BC256" s="166">
        <f>IF(AND(ISBLANK(H256),$AY256=1,BC$510=1,$D256&lt;&gt;служ!$AF$3),0,1)</f>
        <v>1</v>
      </c>
      <c r="BD256" s="166">
        <f>IF(AND(ISBLANK(I256),$AY256=1,BD$510=1,$D256&lt;&gt;служ!$AF$3),0,1)</f>
        <v>1</v>
      </c>
      <c r="BE256" s="166">
        <f>IF(AND(ISBLANK(J256),$AY256=1,BE$510=1,$D256&lt;&gt;служ!$AF$3),0,1)</f>
        <v>1</v>
      </c>
      <c r="BF256" s="166">
        <f>IF(AND(ISBLANK(K256),$AY256=1,BF$510=1,$D256&lt;&gt;служ!$AF$3,J256&lt;&gt;"X"),0,1)</f>
        <v>1</v>
      </c>
      <c r="BG256" s="166">
        <f>IF(AND(ISBLANK(L256),$AY256=1,BG$510=1,$D256&lt;&gt;служ!$AF$3),0,1)</f>
        <v>1</v>
      </c>
      <c r="BH256" s="166">
        <f>IF(AND(ISBLANK(M256),$AY256=1,BH$510=1,$D256&lt;&gt;служ!$AF$3,L256&lt;&gt;"X"),0,1)</f>
        <v>1</v>
      </c>
      <c r="BI256" s="166">
        <f>IF(AND(ISBLANK(N256),$AY256=1,BI$510=1,$D256&lt;&gt;служ!$AF$3),0,1)</f>
        <v>1</v>
      </c>
      <c r="BJ256" s="166">
        <f>IF(AND(ISBLANK(O256),$AY256=1,BJ$510=1,$D256&lt;&gt;служ!$AF$3),0,1)</f>
        <v>1</v>
      </c>
      <c r="BK256" s="166">
        <f>IF(AND(ISBLANK(P256),$AY256=1,BK$510=1,$D256&lt;&gt;служ!$AF$3,OR(N256&lt;&gt;"X",O256&lt;&gt;"X")),0,1)</f>
        <v>1</v>
      </c>
      <c r="BL256" s="166">
        <f>IF(AND(ISBLANK(Q256),$AY256=1,BL$510=1,$D256&lt;&gt;служ!$AF$3),0,1)</f>
        <v>1</v>
      </c>
      <c r="BM256" s="166">
        <f>IF(AND(ISBLANK(R256),$AY256=1,BM$510=1,$D256&lt;&gt;служ!$AF$3,Q256&lt;&gt;"X"),0,1)</f>
        <v>1</v>
      </c>
      <c r="BN256" s="166">
        <f>IF(AND(ISBLANK(S256),$AY256=1,BN$510=1,$D256&lt;&gt;служ!$AF$3),0,1)</f>
        <v>1</v>
      </c>
      <c r="BO256" s="166">
        <f>IF(AND(ISBLANK(T256),$AY256=1,BO$510=1,$D256&lt;&gt;служ!$AF$3),0,1)</f>
        <v>1</v>
      </c>
      <c r="BP256" s="166">
        <f>IF(AND(ISBLANK(U256),$AY256=1,BP$510=1,$D256&lt;&gt;служ!$AF$3,T256&lt;&gt;"X"),0,1)</f>
        <v>1</v>
      </c>
      <c r="BQ256" s="166">
        <f>IF(AND(ISBLANK(V256),$AY256=1,BQ$510=1,$D256&lt;&gt;служ!$AF$3),0,1)</f>
        <v>1</v>
      </c>
      <c r="BR256" s="166">
        <f>IF(AND(ISBLANK(W256),$AY256=1,BR$510=1,$D256&lt;&gt;служ!$AF$3),0,1)</f>
        <v>1</v>
      </c>
      <c r="BS256" s="166">
        <f>IF(AND(ISBLANK(X256),$AY256=1,BS$510=1,$D256&lt;&gt;служ!$AF$3),0,1)</f>
        <v>1</v>
      </c>
      <c r="BT256" s="166">
        <f>IF(AND(ISBLANK(Y256),$AY256=1,BT$510=1,$D256&lt;&gt;служ!$AF$3),0,1)</f>
        <v>1</v>
      </c>
      <c r="BU256" s="166">
        <f>IF(AND(ISBLANK(Z256),$AY256=1,BU$510=1,$D256&lt;&gt;служ!$AF$3),0,1)</f>
        <v>1</v>
      </c>
      <c r="BV256" s="166">
        <f>IF(AND(ISBLANK(AA256),$AY256=1,BV$510=1,$D256&lt;&gt;служ!$AF$3),0,1)</f>
        <v>1</v>
      </c>
      <c r="BW256" s="166">
        <f>IF(AND(ISBLANK(AB256),$AY256=1,BW$510=1,$D256&lt;&gt;служ!$AF$3),0,1)</f>
        <v>1</v>
      </c>
      <c r="BX256" s="166">
        <f>IF(AND(ISBLANK(AC256),$AY256=1,BX$510=1,$D256&lt;&gt;служ!$AF$3),0,1)</f>
        <v>1</v>
      </c>
      <c r="BY256" s="166">
        <f>IF(AND(ISBLANK(AD256),$AY256=1,BY$510=1,$D256&lt;&gt;служ!$AF$3),0,1)</f>
        <v>1</v>
      </c>
      <c r="BZ256" s="166">
        <f>IF(AND(ISBLANK(AE256),$AY256=1,BZ$510=1,$D256&lt;&gt;служ!$AF$3),0,1)</f>
        <v>1</v>
      </c>
      <c r="CA256" s="166">
        <f>IF(AND(ISBLANK(AF256),$AY256=1,CA$510=1,$D256&lt;&gt;служ!$AF$3),0,1)</f>
        <v>1</v>
      </c>
      <c r="CB256" s="166">
        <f>IF(AND(ISBLANK(AG256),$AY256=1,CB$510=1,$D256&lt;&gt;служ!$AF$3),0,1)</f>
        <v>1</v>
      </c>
      <c r="CC256" s="166">
        <f>IF(AND(ISBLANK(AH256),$AY256=1,CC$510=1,$D256&lt;&gt;служ!$AF$3),0,1)</f>
        <v>1</v>
      </c>
      <c r="CD256" s="166">
        <f>IF(AND(ISBLANK(AI256),$AY256=1,CD$510=1,$D256&lt;&gt;служ!$AF$3),0,1)</f>
        <v>1</v>
      </c>
      <c r="CE256" s="166">
        <f>IF(AND(ISBLANK(AJ256),$AY256=1,CE$510=1,$D256&lt;&gt;служ!$AF$3),0,1)</f>
        <v>1</v>
      </c>
      <c r="CF256" s="166">
        <f>IF(AND(ISBLANK(AK256),$AY256=1,CF$510=1,$D256&lt;&gt;служ!$AF$3),0,1)</f>
        <v>1</v>
      </c>
      <c r="CG256" s="166">
        <f>IF(AND(ISBLANK(AL256),$AY256=1,CG$510=1,$D256&lt;&gt;служ!$AF$3),0,1)</f>
        <v>1</v>
      </c>
      <c r="CH256" s="166">
        <f>IF(AND(ISBLANK(AM256),$AY256=1,CH$510=1,$D256&lt;&gt;служ!$AF$3),0,1)</f>
        <v>1</v>
      </c>
      <c r="CI256" s="166">
        <f>IF(AND(ISBLANK(AN256),$AY256=1,CI$510=1,$D256&lt;&gt;служ!$AF$3),0,1)</f>
        <v>1</v>
      </c>
      <c r="CJ256" s="166">
        <f>IF(AND(ISBLANK(AO256),$AY256=1,CJ$510=1,$D256&lt;&gt;служ!$AF$3),0,1)</f>
        <v>1</v>
      </c>
      <c r="CK256" s="166">
        <f>IF(AND(ISBLANK(AP256),$AY256=1,CK$510=1,$D256&lt;&gt;служ!$AF$3),0,1)</f>
        <v>1</v>
      </c>
      <c r="CL256" s="166">
        <f>IF(AND(ISBLANK(AQ256),$AY256=1,CL$510=1,$D256&lt;&gt;служ!$AF$3),0,1)</f>
        <v>1</v>
      </c>
      <c r="CM256" s="166">
        <f>IF(AND(ISBLANK(AR256),$AY256=1,CM$510=1,$D256&lt;&gt;служ!$AF$3),0,1)</f>
        <v>1</v>
      </c>
      <c r="CN256" s="166">
        <f>IF(AND(ISBLANK(AS256),$AY256=1,CN$510=1,$D256&lt;&gt;служ!$AF$3),0,1)</f>
        <v>1</v>
      </c>
      <c r="CO256" s="166">
        <f>IF(AND(ISBLANK(AT256),$AY256=1,CO$510=1,$D256&lt;&gt;служ!$AF$3),0,1)</f>
        <v>1</v>
      </c>
      <c r="CP256" s="2">
        <f t="shared" si="49"/>
        <v>0</v>
      </c>
      <c r="CQ256" s="2">
        <v>1</v>
      </c>
      <c r="CR256" s="161"/>
      <c r="CS256" s="161"/>
      <c r="CT256" s="161"/>
      <c r="CU256" s="167" t="str">
        <f t="shared" si="40"/>
        <v/>
      </c>
      <c r="CV256" s="28">
        <f t="shared" si="41"/>
        <v>1</v>
      </c>
      <c r="CW256" s="28">
        <f t="shared" si="42"/>
        <v>1</v>
      </c>
      <c r="CX256" s="28">
        <f t="shared" si="43"/>
        <v>1</v>
      </c>
      <c r="CY256" s="20">
        <f t="shared" si="44"/>
        <v>1</v>
      </c>
      <c r="CZ256" s="20">
        <f t="shared" si="45"/>
        <v>1</v>
      </c>
    </row>
    <row r="257" spans="2:104" s="20" customFormat="1">
      <c r="B257" s="107">
        <v>248</v>
      </c>
      <c r="C257" s="25">
        <v>6248</v>
      </c>
      <c r="D257" s="108"/>
      <c r="E257" s="168"/>
      <c r="F257" s="169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2"/>
      <c r="Y257" s="162"/>
      <c r="Z257" s="162"/>
      <c r="AA257" s="162"/>
      <c r="AB257" s="162"/>
      <c r="AC257" s="162"/>
      <c r="AD257" s="162"/>
      <c r="AE257" s="162"/>
      <c r="AF257" s="162"/>
      <c r="AG257" s="162"/>
      <c r="AH257" s="162"/>
      <c r="AI257" s="162"/>
      <c r="AJ257" s="162"/>
      <c r="AK257" s="162"/>
      <c r="AL257" s="162"/>
      <c r="AM257" s="162"/>
      <c r="AN257" s="162"/>
      <c r="AO257" s="162"/>
      <c r="AP257" s="162"/>
      <c r="AQ257" s="162"/>
      <c r="AR257" s="162"/>
      <c r="AS257" s="162"/>
      <c r="AT257" s="162"/>
      <c r="AU257" s="163">
        <f>IF(AND(AY257=0,(COUNTIF(D257:AT257,"*")+COUNTIF(D257:AT257,"&lt;9")+COUNTIF(CR257:CT257,"*")+COUNTIF(CR257:CT257,"&lt;9")-COUNTIF(D257,служ!$AF$3))&gt;0),0,1)</f>
        <v>1</v>
      </c>
      <c r="AV257" s="163">
        <f t="shared" si="46"/>
        <v>1</v>
      </c>
      <c r="AW257" s="163">
        <f t="shared" si="47"/>
        <v>0</v>
      </c>
      <c r="AX257" s="164">
        <f>IF(OR(F257="",F257=служ!$AF$3),0,1)</f>
        <v>0</v>
      </c>
      <c r="AY257" s="164">
        <f>IF(OR(D257="",D257=служ!$AF$3),0,1)</f>
        <v>0</v>
      </c>
      <c r="AZ257" s="165">
        <f t="shared" si="48"/>
        <v>1</v>
      </c>
      <c r="BA257" s="166">
        <f t="shared" si="39"/>
        <v>1</v>
      </c>
      <c r="BB257" s="166">
        <f>IF(AND(ISBLANK(G257),$AY257=1,BB$510=1,$D257&lt;&gt;служ!$AF$3),0,1)</f>
        <v>1</v>
      </c>
      <c r="BC257" s="166">
        <f>IF(AND(ISBLANK(H257),$AY257=1,BC$510=1,$D257&lt;&gt;служ!$AF$3),0,1)</f>
        <v>1</v>
      </c>
      <c r="BD257" s="166">
        <f>IF(AND(ISBLANK(I257),$AY257=1,BD$510=1,$D257&lt;&gt;служ!$AF$3),0,1)</f>
        <v>1</v>
      </c>
      <c r="BE257" s="166">
        <f>IF(AND(ISBLANK(J257),$AY257=1,BE$510=1,$D257&lt;&gt;служ!$AF$3),0,1)</f>
        <v>1</v>
      </c>
      <c r="BF257" s="166">
        <f>IF(AND(ISBLANK(K257),$AY257=1,BF$510=1,$D257&lt;&gt;служ!$AF$3,J257&lt;&gt;"X"),0,1)</f>
        <v>1</v>
      </c>
      <c r="BG257" s="166">
        <f>IF(AND(ISBLANK(L257),$AY257=1,BG$510=1,$D257&lt;&gt;служ!$AF$3),0,1)</f>
        <v>1</v>
      </c>
      <c r="BH257" s="166">
        <f>IF(AND(ISBLANK(M257),$AY257=1,BH$510=1,$D257&lt;&gt;служ!$AF$3,L257&lt;&gt;"X"),0,1)</f>
        <v>1</v>
      </c>
      <c r="BI257" s="166">
        <f>IF(AND(ISBLANK(N257),$AY257=1,BI$510=1,$D257&lt;&gt;служ!$AF$3),0,1)</f>
        <v>1</v>
      </c>
      <c r="BJ257" s="166">
        <f>IF(AND(ISBLANK(O257),$AY257=1,BJ$510=1,$D257&lt;&gt;служ!$AF$3),0,1)</f>
        <v>1</v>
      </c>
      <c r="BK257" s="166">
        <f>IF(AND(ISBLANK(P257),$AY257=1,BK$510=1,$D257&lt;&gt;служ!$AF$3,OR(N257&lt;&gt;"X",O257&lt;&gt;"X")),0,1)</f>
        <v>1</v>
      </c>
      <c r="BL257" s="166">
        <f>IF(AND(ISBLANK(Q257),$AY257=1,BL$510=1,$D257&lt;&gt;служ!$AF$3),0,1)</f>
        <v>1</v>
      </c>
      <c r="BM257" s="166">
        <f>IF(AND(ISBLANK(R257),$AY257=1,BM$510=1,$D257&lt;&gt;служ!$AF$3,Q257&lt;&gt;"X"),0,1)</f>
        <v>1</v>
      </c>
      <c r="BN257" s="166">
        <f>IF(AND(ISBLANK(S257),$AY257=1,BN$510=1,$D257&lt;&gt;служ!$AF$3),0,1)</f>
        <v>1</v>
      </c>
      <c r="BO257" s="166">
        <f>IF(AND(ISBLANK(T257),$AY257=1,BO$510=1,$D257&lt;&gt;служ!$AF$3),0,1)</f>
        <v>1</v>
      </c>
      <c r="BP257" s="166">
        <f>IF(AND(ISBLANK(U257),$AY257=1,BP$510=1,$D257&lt;&gt;служ!$AF$3,T257&lt;&gt;"X"),0,1)</f>
        <v>1</v>
      </c>
      <c r="BQ257" s="166">
        <f>IF(AND(ISBLANK(V257),$AY257=1,BQ$510=1,$D257&lt;&gt;служ!$AF$3),0,1)</f>
        <v>1</v>
      </c>
      <c r="BR257" s="166">
        <f>IF(AND(ISBLANK(W257),$AY257=1,BR$510=1,$D257&lt;&gt;служ!$AF$3),0,1)</f>
        <v>1</v>
      </c>
      <c r="BS257" s="166">
        <f>IF(AND(ISBLANK(X257),$AY257=1,BS$510=1,$D257&lt;&gt;служ!$AF$3),0,1)</f>
        <v>1</v>
      </c>
      <c r="BT257" s="166">
        <f>IF(AND(ISBLANK(Y257),$AY257=1,BT$510=1,$D257&lt;&gt;служ!$AF$3),0,1)</f>
        <v>1</v>
      </c>
      <c r="BU257" s="166">
        <f>IF(AND(ISBLANK(Z257),$AY257=1,BU$510=1,$D257&lt;&gt;служ!$AF$3),0,1)</f>
        <v>1</v>
      </c>
      <c r="BV257" s="166">
        <f>IF(AND(ISBLANK(AA257),$AY257=1,BV$510=1,$D257&lt;&gt;служ!$AF$3),0,1)</f>
        <v>1</v>
      </c>
      <c r="BW257" s="166">
        <f>IF(AND(ISBLANK(AB257),$AY257=1,BW$510=1,$D257&lt;&gt;служ!$AF$3),0,1)</f>
        <v>1</v>
      </c>
      <c r="BX257" s="166">
        <f>IF(AND(ISBLANK(AC257),$AY257=1,BX$510=1,$D257&lt;&gt;служ!$AF$3),0,1)</f>
        <v>1</v>
      </c>
      <c r="BY257" s="166">
        <f>IF(AND(ISBLANK(AD257),$AY257=1,BY$510=1,$D257&lt;&gt;служ!$AF$3),0,1)</f>
        <v>1</v>
      </c>
      <c r="BZ257" s="166">
        <f>IF(AND(ISBLANK(AE257),$AY257=1,BZ$510=1,$D257&lt;&gt;служ!$AF$3),0,1)</f>
        <v>1</v>
      </c>
      <c r="CA257" s="166">
        <f>IF(AND(ISBLANK(AF257),$AY257=1,CA$510=1,$D257&lt;&gt;служ!$AF$3),0,1)</f>
        <v>1</v>
      </c>
      <c r="CB257" s="166">
        <f>IF(AND(ISBLANK(AG257),$AY257=1,CB$510=1,$D257&lt;&gt;служ!$AF$3),0,1)</f>
        <v>1</v>
      </c>
      <c r="CC257" s="166">
        <f>IF(AND(ISBLANK(AH257),$AY257=1,CC$510=1,$D257&lt;&gt;служ!$AF$3),0,1)</f>
        <v>1</v>
      </c>
      <c r="CD257" s="166">
        <f>IF(AND(ISBLANK(AI257),$AY257=1,CD$510=1,$D257&lt;&gt;служ!$AF$3),0,1)</f>
        <v>1</v>
      </c>
      <c r="CE257" s="166">
        <f>IF(AND(ISBLANK(AJ257),$AY257=1,CE$510=1,$D257&lt;&gt;служ!$AF$3),0,1)</f>
        <v>1</v>
      </c>
      <c r="CF257" s="166">
        <f>IF(AND(ISBLANK(AK257),$AY257=1,CF$510=1,$D257&lt;&gt;служ!$AF$3),0,1)</f>
        <v>1</v>
      </c>
      <c r="CG257" s="166">
        <f>IF(AND(ISBLANK(AL257),$AY257=1,CG$510=1,$D257&lt;&gt;служ!$AF$3),0,1)</f>
        <v>1</v>
      </c>
      <c r="CH257" s="166">
        <f>IF(AND(ISBLANK(AM257),$AY257=1,CH$510=1,$D257&lt;&gt;служ!$AF$3),0,1)</f>
        <v>1</v>
      </c>
      <c r="CI257" s="166">
        <f>IF(AND(ISBLANK(AN257),$AY257=1,CI$510=1,$D257&lt;&gt;служ!$AF$3),0,1)</f>
        <v>1</v>
      </c>
      <c r="CJ257" s="166">
        <f>IF(AND(ISBLANK(AO257),$AY257=1,CJ$510=1,$D257&lt;&gt;служ!$AF$3),0,1)</f>
        <v>1</v>
      </c>
      <c r="CK257" s="166">
        <f>IF(AND(ISBLANK(AP257),$AY257=1,CK$510=1,$D257&lt;&gt;служ!$AF$3),0,1)</f>
        <v>1</v>
      </c>
      <c r="CL257" s="166">
        <f>IF(AND(ISBLANK(AQ257),$AY257=1,CL$510=1,$D257&lt;&gt;служ!$AF$3),0,1)</f>
        <v>1</v>
      </c>
      <c r="CM257" s="166">
        <f>IF(AND(ISBLANK(AR257),$AY257=1,CM$510=1,$D257&lt;&gt;служ!$AF$3),0,1)</f>
        <v>1</v>
      </c>
      <c r="CN257" s="166">
        <f>IF(AND(ISBLANK(AS257),$AY257=1,CN$510=1,$D257&lt;&gt;служ!$AF$3),0,1)</f>
        <v>1</v>
      </c>
      <c r="CO257" s="166">
        <f>IF(AND(ISBLANK(AT257),$AY257=1,CO$510=1,$D257&lt;&gt;служ!$AF$3),0,1)</f>
        <v>1</v>
      </c>
      <c r="CP257" s="2">
        <f t="shared" si="49"/>
        <v>0</v>
      </c>
      <c r="CQ257" s="2">
        <v>1</v>
      </c>
      <c r="CR257" s="161"/>
      <c r="CS257" s="161"/>
      <c r="CT257" s="161"/>
      <c r="CU257" s="167" t="str">
        <f t="shared" si="40"/>
        <v/>
      </c>
      <c r="CV257" s="28">
        <f t="shared" si="41"/>
        <v>1</v>
      </c>
      <c r="CW257" s="28">
        <f t="shared" si="42"/>
        <v>1</v>
      </c>
      <c r="CX257" s="28">
        <f t="shared" si="43"/>
        <v>1</v>
      </c>
      <c r="CY257" s="20">
        <f t="shared" si="44"/>
        <v>1</v>
      </c>
      <c r="CZ257" s="20">
        <f t="shared" si="45"/>
        <v>1</v>
      </c>
    </row>
    <row r="258" spans="2:104" s="20" customFormat="1">
      <c r="B258" s="107">
        <v>249</v>
      </c>
      <c r="C258" s="25">
        <v>6249</v>
      </c>
      <c r="D258" s="108"/>
      <c r="E258" s="168"/>
      <c r="F258" s="169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3">
        <f>IF(AND(AY258=0,(COUNTIF(D258:AT258,"*")+COUNTIF(D258:AT258,"&lt;9")+COUNTIF(CR258:CT258,"*")+COUNTIF(CR258:CT258,"&lt;9")-COUNTIF(D258,служ!$AF$3))&gt;0),0,1)</f>
        <v>1</v>
      </c>
      <c r="AV258" s="163">
        <f t="shared" si="46"/>
        <v>1</v>
      </c>
      <c r="AW258" s="163">
        <f t="shared" si="47"/>
        <v>0</v>
      </c>
      <c r="AX258" s="164">
        <f>IF(OR(F258="",F258=служ!$AF$3),0,1)</f>
        <v>0</v>
      </c>
      <c r="AY258" s="164">
        <f>IF(OR(D258="",D258=служ!$AF$3),0,1)</f>
        <v>0</v>
      </c>
      <c r="AZ258" s="165">
        <f t="shared" si="48"/>
        <v>1</v>
      </c>
      <c r="BA258" s="166">
        <f t="shared" si="39"/>
        <v>1</v>
      </c>
      <c r="BB258" s="166">
        <f>IF(AND(ISBLANK(G258),$AY258=1,BB$510=1,$D258&lt;&gt;служ!$AF$3),0,1)</f>
        <v>1</v>
      </c>
      <c r="BC258" s="166">
        <f>IF(AND(ISBLANK(H258),$AY258=1,BC$510=1,$D258&lt;&gt;служ!$AF$3),0,1)</f>
        <v>1</v>
      </c>
      <c r="BD258" s="166">
        <f>IF(AND(ISBLANK(I258),$AY258=1,BD$510=1,$D258&lt;&gt;служ!$AF$3),0,1)</f>
        <v>1</v>
      </c>
      <c r="BE258" s="166">
        <f>IF(AND(ISBLANK(J258),$AY258=1,BE$510=1,$D258&lt;&gt;служ!$AF$3),0,1)</f>
        <v>1</v>
      </c>
      <c r="BF258" s="166">
        <f>IF(AND(ISBLANK(K258),$AY258=1,BF$510=1,$D258&lt;&gt;служ!$AF$3,J258&lt;&gt;"X"),0,1)</f>
        <v>1</v>
      </c>
      <c r="BG258" s="166">
        <f>IF(AND(ISBLANK(L258),$AY258=1,BG$510=1,$D258&lt;&gt;служ!$AF$3),0,1)</f>
        <v>1</v>
      </c>
      <c r="BH258" s="166">
        <f>IF(AND(ISBLANK(M258),$AY258=1,BH$510=1,$D258&lt;&gt;служ!$AF$3,L258&lt;&gt;"X"),0,1)</f>
        <v>1</v>
      </c>
      <c r="BI258" s="166">
        <f>IF(AND(ISBLANK(N258),$AY258=1,BI$510=1,$D258&lt;&gt;служ!$AF$3),0,1)</f>
        <v>1</v>
      </c>
      <c r="BJ258" s="166">
        <f>IF(AND(ISBLANK(O258),$AY258=1,BJ$510=1,$D258&lt;&gt;служ!$AF$3),0,1)</f>
        <v>1</v>
      </c>
      <c r="BK258" s="166">
        <f>IF(AND(ISBLANK(P258),$AY258=1,BK$510=1,$D258&lt;&gt;служ!$AF$3,OR(N258&lt;&gt;"X",O258&lt;&gt;"X")),0,1)</f>
        <v>1</v>
      </c>
      <c r="BL258" s="166">
        <f>IF(AND(ISBLANK(Q258),$AY258=1,BL$510=1,$D258&lt;&gt;служ!$AF$3),0,1)</f>
        <v>1</v>
      </c>
      <c r="BM258" s="166">
        <f>IF(AND(ISBLANK(R258),$AY258=1,BM$510=1,$D258&lt;&gt;служ!$AF$3,Q258&lt;&gt;"X"),0,1)</f>
        <v>1</v>
      </c>
      <c r="BN258" s="166">
        <f>IF(AND(ISBLANK(S258),$AY258=1,BN$510=1,$D258&lt;&gt;служ!$AF$3),0,1)</f>
        <v>1</v>
      </c>
      <c r="BO258" s="166">
        <f>IF(AND(ISBLANK(T258),$AY258=1,BO$510=1,$D258&lt;&gt;служ!$AF$3),0,1)</f>
        <v>1</v>
      </c>
      <c r="BP258" s="166">
        <f>IF(AND(ISBLANK(U258),$AY258=1,BP$510=1,$D258&lt;&gt;служ!$AF$3,T258&lt;&gt;"X"),0,1)</f>
        <v>1</v>
      </c>
      <c r="BQ258" s="166">
        <f>IF(AND(ISBLANK(V258),$AY258=1,BQ$510=1,$D258&lt;&gt;служ!$AF$3),0,1)</f>
        <v>1</v>
      </c>
      <c r="BR258" s="166">
        <f>IF(AND(ISBLANK(W258),$AY258=1,BR$510=1,$D258&lt;&gt;служ!$AF$3),0,1)</f>
        <v>1</v>
      </c>
      <c r="BS258" s="166">
        <f>IF(AND(ISBLANK(X258),$AY258=1,BS$510=1,$D258&lt;&gt;служ!$AF$3),0,1)</f>
        <v>1</v>
      </c>
      <c r="BT258" s="166">
        <f>IF(AND(ISBLANK(Y258),$AY258=1,BT$510=1,$D258&lt;&gt;служ!$AF$3),0,1)</f>
        <v>1</v>
      </c>
      <c r="BU258" s="166">
        <f>IF(AND(ISBLANK(Z258),$AY258=1,BU$510=1,$D258&lt;&gt;служ!$AF$3),0,1)</f>
        <v>1</v>
      </c>
      <c r="BV258" s="166">
        <f>IF(AND(ISBLANK(AA258),$AY258=1,BV$510=1,$D258&lt;&gt;служ!$AF$3),0,1)</f>
        <v>1</v>
      </c>
      <c r="BW258" s="166">
        <f>IF(AND(ISBLANK(AB258),$AY258=1,BW$510=1,$D258&lt;&gt;служ!$AF$3),0,1)</f>
        <v>1</v>
      </c>
      <c r="BX258" s="166">
        <f>IF(AND(ISBLANK(AC258),$AY258=1,BX$510=1,$D258&lt;&gt;служ!$AF$3),0,1)</f>
        <v>1</v>
      </c>
      <c r="BY258" s="166">
        <f>IF(AND(ISBLANK(AD258),$AY258=1,BY$510=1,$D258&lt;&gt;служ!$AF$3),0,1)</f>
        <v>1</v>
      </c>
      <c r="BZ258" s="166">
        <f>IF(AND(ISBLANK(AE258),$AY258=1,BZ$510=1,$D258&lt;&gt;служ!$AF$3),0,1)</f>
        <v>1</v>
      </c>
      <c r="CA258" s="166">
        <f>IF(AND(ISBLANK(AF258),$AY258=1,CA$510=1,$D258&lt;&gt;служ!$AF$3),0,1)</f>
        <v>1</v>
      </c>
      <c r="CB258" s="166">
        <f>IF(AND(ISBLANK(AG258),$AY258=1,CB$510=1,$D258&lt;&gt;служ!$AF$3),0,1)</f>
        <v>1</v>
      </c>
      <c r="CC258" s="166">
        <f>IF(AND(ISBLANK(AH258),$AY258=1,CC$510=1,$D258&lt;&gt;служ!$AF$3),0,1)</f>
        <v>1</v>
      </c>
      <c r="CD258" s="166">
        <f>IF(AND(ISBLANK(AI258),$AY258=1,CD$510=1,$D258&lt;&gt;служ!$AF$3),0,1)</f>
        <v>1</v>
      </c>
      <c r="CE258" s="166">
        <f>IF(AND(ISBLANK(AJ258),$AY258=1,CE$510=1,$D258&lt;&gt;служ!$AF$3),0,1)</f>
        <v>1</v>
      </c>
      <c r="CF258" s="166">
        <f>IF(AND(ISBLANK(AK258),$AY258=1,CF$510=1,$D258&lt;&gt;служ!$AF$3),0,1)</f>
        <v>1</v>
      </c>
      <c r="CG258" s="166">
        <f>IF(AND(ISBLANK(AL258),$AY258=1,CG$510=1,$D258&lt;&gt;служ!$AF$3),0,1)</f>
        <v>1</v>
      </c>
      <c r="CH258" s="166">
        <f>IF(AND(ISBLANK(AM258),$AY258=1,CH$510=1,$D258&lt;&gt;служ!$AF$3),0,1)</f>
        <v>1</v>
      </c>
      <c r="CI258" s="166">
        <f>IF(AND(ISBLANK(AN258),$AY258=1,CI$510=1,$D258&lt;&gt;служ!$AF$3),0,1)</f>
        <v>1</v>
      </c>
      <c r="CJ258" s="166">
        <f>IF(AND(ISBLANK(AO258),$AY258=1,CJ$510=1,$D258&lt;&gt;служ!$AF$3),0,1)</f>
        <v>1</v>
      </c>
      <c r="CK258" s="166">
        <f>IF(AND(ISBLANK(AP258),$AY258=1,CK$510=1,$D258&lt;&gt;служ!$AF$3),0,1)</f>
        <v>1</v>
      </c>
      <c r="CL258" s="166">
        <f>IF(AND(ISBLANK(AQ258),$AY258=1,CL$510=1,$D258&lt;&gt;служ!$AF$3),0,1)</f>
        <v>1</v>
      </c>
      <c r="CM258" s="166">
        <f>IF(AND(ISBLANK(AR258),$AY258=1,CM$510=1,$D258&lt;&gt;служ!$AF$3),0,1)</f>
        <v>1</v>
      </c>
      <c r="CN258" s="166">
        <f>IF(AND(ISBLANK(AS258),$AY258=1,CN$510=1,$D258&lt;&gt;служ!$AF$3),0,1)</f>
        <v>1</v>
      </c>
      <c r="CO258" s="166">
        <f>IF(AND(ISBLANK(AT258),$AY258=1,CO$510=1,$D258&lt;&gt;служ!$AF$3),0,1)</f>
        <v>1</v>
      </c>
      <c r="CP258" s="2">
        <f t="shared" si="49"/>
        <v>0</v>
      </c>
      <c r="CQ258" s="2">
        <v>1</v>
      </c>
      <c r="CR258" s="161"/>
      <c r="CS258" s="161"/>
      <c r="CT258" s="161"/>
      <c r="CU258" s="167" t="str">
        <f t="shared" si="40"/>
        <v/>
      </c>
      <c r="CV258" s="28">
        <f t="shared" si="41"/>
        <v>1</v>
      </c>
      <c r="CW258" s="28">
        <f t="shared" si="42"/>
        <v>1</v>
      </c>
      <c r="CX258" s="28">
        <f t="shared" si="43"/>
        <v>1</v>
      </c>
      <c r="CY258" s="20">
        <f t="shared" si="44"/>
        <v>1</v>
      </c>
      <c r="CZ258" s="20">
        <f t="shared" si="45"/>
        <v>1</v>
      </c>
    </row>
    <row r="259" spans="2:104" s="20" customFormat="1">
      <c r="B259" s="107">
        <v>250</v>
      </c>
      <c r="C259" s="25">
        <v>6250</v>
      </c>
      <c r="D259" s="108"/>
      <c r="E259" s="168"/>
      <c r="F259" s="169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3">
        <f>IF(AND(AY259=0,(COUNTIF(D259:AT259,"*")+COUNTIF(D259:AT259,"&lt;9")+COUNTIF(CR259:CT259,"*")+COUNTIF(CR259:CT259,"&lt;9")-COUNTIF(D259,служ!$AF$3))&gt;0),0,1)</f>
        <v>1</v>
      </c>
      <c r="AV259" s="163">
        <f t="shared" si="46"/>
        <v>1</v>
      </c>
      <c r="AW259" s="163">
        <f t="shared" si="47"/>
        <v>0</v>
      </c>
      <c r="AX259" s="164">
        <f>IF(OR(F259="",F259=служ!$AF$3),0,1)</f>
        <v>0</v>
      </c>
      <c r="AY259" s="164">
        <f>IF(OR(D259="",D259=служ!$AF$3),0,1)</f>
        <v>0</v>
      </c>
      <c r="AZ259" s="165">
        <f t="shared" si="48"/>
        <v>1</v>
      </c>
      <c r="BA259" s="166">
        <f t="shared" si="39"/>
        <v>1</v>
      </c>
      <c r="BB259" s="166">
        <f>IF(AND(ISBLANK(G259),$AY259=1,BB$510=1,$D259&lt;&gt;служ!$AF$3),0,1)</f>
        <v>1</v>
      </c>
      <c r="BC259" s="166">
        <f>IF(AND(ISBLANK(H259),$AY259=1,BC$510=1,$D259&lt;&gt;служ!$AF$3),0,1)</f>
        <v>1</v>
      </c>
      <c r="BD259" s="166">
        <f>IF(AND(ISBLANK(I259),$AY259=1,BD$510=1,$D259&lt;&gt;служ!$AF$3),0,1)</f>
        <v>1</v>
      </c>
      <c r="BE259" s="166">
        <f>IF(AND(ISBLANK(J259),$AY259=1,BE$510=1,$D259&lt;&gt;служ!$AF$3),0,1)</f>
        <v>1</v>
      </c>
      <c r="BF259" s="166">
        <f>IF(AND(ISBLANK(K259),$AY259=1,BF$510=1,$D259&lt;&gt;служ!$AF$3,J259&lt;&gt;"X"),0,1)</f>
        <v>1</v>
      </c>
      <c r="BG259" s="166">
        <f>IF(AND(ISBLANK(L259),$AY259=1,BG$510=1,$D259&lt;&gt;служ!$AF$3),0,1)</f>
        <v>1</v>
      </c>
      <c r="BH259" s="166">
        <f>IF(AND(ISBLANK(M259),$AY259=1,BH$510=1,$D259&lt;&gt;служ!$AF$3,L259&lt;&gt;"X"),0,1)</f>
        <v>1</v>
      </c>
      <c r="BI259" s="166">
        <f>IF(AND(ISBLANK(N259),$AY259=1,BI$510=1,$D259&lt;&gt;служ!$AF$3),0,1)</f>
        <v>1</v>
      </c>
      <c r="BJ259" s="166">
        <f>IF(AND(ISBLANK(O259),$AY259=1,BJ$510=1,$D259&lt;&gt;служ!$AF$3),0,1)</f>
        <v>1</v>
      </c>
      <c r="BK259" s="166">
        <f>IF(AND(ISBLANK(P259),$AY259=1,BK$510=1,$D259&lt;&gt;служ!$AF$3,OR(N259&lt;&gt;"X",O259&lt;&gt;"X")),0,1)</f>
        <v>1</v>
      </c>
      <c r="BL259" s="166">
        <f>IF(AND(ISBLANK(Q259),$AY259=1,BL$510=1,$D259&lt;&gt;служ!$AF$3),0,1)</f>
        <v>1</v>
      </c>
      <c r="BM259" s="166">
        <f>IF(AND(ISBLANK(R259),$AY259=1,BM$510=1,$D259&lt;&gt;служ!$AF$3,Q259&lt;&gt;"X"),0,1)</f>
        <v>1</v>
      </c>
      <c r="BN259" s="166">
        <f>IF(AND(ISBLANK(S259),$AY259=1,BN$510=1,$D259&lt;&gt;служ!$AF$3),0,1)</f>
        <v>1</v>
      </c>
      <c r="BO259" s="166">
        <f>IF(AND(ISBLANK(T259),$AY259=1,BO$510=1,$D259&lt;&gt;служ!$AF$3),0,1)</f>
        <v>1</v>
      </c>
      <c r="BP259" s="166">
        <f>IF(AND(ISBLANK(U259),$AY259=1,BP$510=1,$D259&lt;&gt;служ!$AF$3,T259&lt;&gt;"X"),0,1)</f>
        <v>1</v>
      </c>
      <c r="BQ259" s="166">
        <f>IF(AND(ISBLANK(V259),$AY259=1,BQ$510=1,$D259&lt;&gt;служ!$AF$3),0,1)</f>
        <v>1</v>
      </c>
      <c r="BR259" s="166">
        <f>IF(AND(ISBLANK(W259),$AY259=1,BR$510=1,$D259&lt;&gt;служ!$AF$3),0,1)</f>
        <v>1</v>
      </c>
      <c r="BS259" s="166">
        <f>IF(AND(ISBLANK(X259),$AY259=1,BS$510=1,$D259&lt;&gt;служ!$AF$3),0,1)</f>
        <v>1</v>
      </c>
      <c r="BT259" s="166">
        <f>IF(AND(ISBLANK(Y259),$AY259=1,BT$510=1,$D259&lt;&gt;служ!$AF$3),0,1)</f>
        <v>1</v>
      </c>
      <c r="BU259" s="166">
        <f>IF(AND(ISBLANK(Z259),$AY259=1,BU$510=1,$D259&lt;&gt;служ!$AF$3),0,1)</f>
        <v>1</v>
      </c>
      <c r="BV259" s="166">
        <f>IF(AND(ISBLANK(AA259),$AY259=1,BV$510=1,$D259&lt;&gt;служ!$AF$3),0,1)</f>
        <v>1</v>
      </c>
      <c r="BW259" s="166">
        <f>IF(AND(ISBLANK(AB259),$AY259=1,BW$510=1,$D259&lt;&gt;служ!$AF$3),0,1)</f>
        <v>1</v>
      </c>
      <c r="BX259" s="166">
        <f>IF(AND(ISBLANK(AC259),$AY259=1,BX$510=1,$D259&lt;&gt;служ!$AF$3),0,1)</f>
        <v>1</v>
      </c>
      <c r="BY259" s="166">
        <f>IF(AND(ISBLANK(AD259),$AY259=1,BY$510=1,$D259&lt;&gt;служ!$AF$3),0,1)</f>
        <v>1</v>
      </c>
      <c r="BZ259" s="166">
        <f>IF(AND(ISBLANK(AE259),$AY259=1,BZ$510=1,$D259&lt;&gt;служ!$AF$3),0,1)</f>
        <v>1</v>
      </c>
      <c r="CA259" s="166">
        <f>IF(AND(ISBLANK(AF259),$AY259=1,CA$510=1,$D259&lt;&gt;служ!$AF$3),0,1)</f>
        <v>1</v>
      </c>
      <c r="CB259" s="166">
        <f>IF(AND(ISBLANK(AG259),$AY259=1,CB$510=1,$D259&lt;&gt;служ!$AF$3),0,1)</f>
        <v>1</v>
      </c>
      <c r="CC259" s="166">
        <f>IF(AND(ISBLANK(AH259),$AY259=1,CC$510=1,$D259&lt;&gt;служ!$AF$3),0,1)</f>
        <v>1</v>
      </c>
      <c r="CD259" s="166">
        <f>IF(AND(ISBLANK(AI259),$AY259=1,CD$510=1,$D259&lt;&gt;служ!$AF$3),0,1)</f>
        <v>1</v>
      </c>
      <c r="CE259" s="166">
        <f>IF(AND(ISBLANK(AJ259),$AY259=1,CE$510=1,$D259&lt;&gt;служ!$AF$3),0,1)</f>
        <v>1</v>
      </c>
      <c r="CF259" s="166">
        <f>IF(AND(ISBLANK(AK259),$AY259=1,CF$510=1,$D259&lt;&gt;служ!$AF$3),0,1)</f>
        <v>1</v>
      </c>
      <c r="CG259" s="166">
        <f>IF(AND(ISBLANK(AL259),$AY259=1,CG$510=1,$D259&lt;&gt;служ!$AF$3),0,1)</f>
        <v>1</v>
      </c>
      <c r="CH259" s="166">
        <f>IF(AND(ISBLANK(AM259),$AY259=1,CH$510=1,$D259&lt;&gt;служ!$AF$3),0,1)</f>
        <v>1</v>
      </c>
      <c r="CI259" s="166">
        <f>IF(AND(ISBLANK(AN259),$AY259=1,CI$510=1,$D259&lt;&gt;служ!$AF$3),0,1)</f>
        <v>1</v>
      </c>
      <c r="CJ259" s="166">
        <f>IF(AND(ISBLANK(AO259),$AY259=1,CJ$510=1,$D259&lt;&gt;служ!$AF$3),0,1)</f>
        <v>1</v>
      </c>
      <c r="CK259" s="166">
        <f>IF(AND(ISBLANK(AP259),$AY259=1,CK$510=1,$D259&lt;&gt;служ!$AF$3),0,1)</f>
        <v>1</v>
      </c>
      <c r="CL259" s="166">
        <f>IF(AND(ISBLANK(AQ259),$AY259=1,CL$510=1,$D259&lt;&gt;служ!$AF$3),0,1)</f>
        <v>1</v>
      </c>
      <c r="CM259" s="166">
        <f>IF(AND(ISBLANK(AR259),$AY259=1,CM$510=1,$D259&lt;&gt;служ!$AF$3),0,1)</f>
        <v>1</v>
      </c>
      <c r="CN259" s="166">
        <f>IF(AND(ISBLANK(AS259),$AY259=1,CN$510=1,$D259&lt;&gt;служ!$AF$3),0,1)</f>
        <v>1</v>
      </c>
      <c r="CO259" s="166">
        <f>IF(AND(ISBLANK(AT259),$AY259=1,CO$510=1,$D259&lt;&gt;служ!$AF$3),0,1)</f>
        <v>1</v>
      </c>
      <c r="CP259" s="2">
        <f t="shared" si="49"/>
        <v>0</v>
      </c>
      <c r="CQ259" s="2">
        <v>1</v>
      </c>
      <c r="CR259" s="161"/>
      <c r="CS259" s="161"/>
      <c r="CT259" s="161"/>
      <c r="CU259" s="167" t="str">
        <f t="shared" si="40"/>
        <v/>
      </c>
      <c r="CV259" s="28">
        <f t="shared" si="41"/>
        <v>1</v>
      </c>
      <c r="CW259" s="28">
        <f t="shared" si="42"/>
        <v>1</v>
      </c>
      <c r="CX259" s="28">
        <f t="shared" si="43"/>
        <v>1</v>
      </c>
      <c r="CY259" s="20">
        <f t="shared" si="44"/>
        <v>1</v>
      </c>
      <c r="CZ259" s="20">
        <f t="shared" si="45"/>
        <v>1</v>
      </c>
    </row>
    <row r="260" spans="2:104" s="20" customFormat="1">
      <c r="B260" s="107">
        <v>251</v>
      </c>
      <c r="C260" s="25">
        <v>6251</v>
      </c>
      <c r="D260" s="108"/>
      <c r="E260" s="168"/>
      <c r="F260" s="169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3">
        <f>IF(AND(AY260=0,(COUNTIF(D260:AT260,"*")+COUNTIF(D260:AT260,"&lt;9")+COUNTIF(CR260:CT260,"*")+COUNTIF(CR260:CT260,"&lt;9")-COUNTIF(D260,служ!$AF$3))&gt;0),0,1)</f>
        <v>1</v>
      </c>
      <c r="AV260" s="163">
        <f t="shared" si="46"/>
        <v>1</v>
      </c>
      <c r="AW260" s="163">
        <f t="shared" si="47"/>
        <v>0</v>
      </c>
      <c r="AX260" s="164">
        <f>IF(OR(F260="",F260=служ!$AF$3),0,1)</f>
        <v>0</v>
      </c>
      <c r="AY260" s="164">
        <f>IF(OR(D260="",D260=служ!$AF$3),0,1)</f>
        <v>0</v>
      </c>
      <c r="AZ260" s="165">
        <f t="shared" si="48"/>
        <v>1</v>
      </c>
      <c r="BA260" s="166">
        <f t="shared" si="39"/>
        <v>1</v>
      </c>
      <c r="BB260" s="166">
        <f>IF(AND(ISBLANK(G260),$AY260=1,BB$510=1,$D260&lt;&gt;служ!$AF$3),0,1)</f>
        <v>1</v>
      </c>
      <c r="BC260" s="166">
        <f>IF(AND(ISBLANK(H260),$AY260=1,BC$510=1,$D260&lt;&gt;служ!$AF$3),0,1)</f>
        <v>1</v>
      </c>
      <c r="BD260" s="166">
        <f>IF(AND(ISBLANK(I260),$AY260=1,BD$510=1,$D260&lt;&gt;служ!$AF$3),0,1)</f>
        <v>1</v>
      </c>
      <c r="BE260" s="166">
        <f>IF(AND(ISBLANK(J260),$AY260=1,BE$510=1,$D260&lt;&gt;служ!$AF$3),0,1)</f>
        <v>1</v>
      </c>
      <c r="BF260" s="166">
        <f>IF(AND(ISBLANK(K260),$AY260=1,BF$510=1,$D260&lt;&gt;служ!$AF$3,J260&lt;&gt;"X"),0,1)</f>
        <v>1</v>
      </c>
      <c r="BG260" s="166">
        <f>IF(AND(ISBLANK(L260),$AY260=1,BG$510=1,$D260&lt;&gt;служ!$AF$3),0,1)</f>
        <v>1</v>
      </c>
      <c r="BH260" s="166">
        <f>IF(AND(ISBLANK(M260),$AY260=1,BH$510=1,$D260&lt;&gt;служ!$AF$3,L260&lt;&gt;"X"),0,1)</f>
        <v>1</v>
      </c>
      <c r="BI260" s="166">
        <f>IF(AND(ISBLANK(N260),$AY260=1,BI$510=1,$D260&lt;&gt;служ!$AF$3),0,1)</f>
        <v>1</v>
      </c>
      <c r="BJ260" s="166">
        <f>IF(AND(ISBLANK(O260),$AY260=1,BJ$510=1,$D260&lt;&gt;служ!$AF$3),0,1)</f>
        <v>1</v>
      </c>
      <c r="BK260" s="166">
        <f>IF(AND(ISBLANK(P260),$AY260=1,BK$510=1,$D260&lt;&gt;служ!$AF$3,OR(N260&lt;&gt;"X",O260&lt;&gt;"X")),0,1)</f>
        <v>1</v>
      </c>
      <c r="BL260" s="166">
        <f>IF(AND(ISBLANK(Q260),$AY260=1,BL$510=1,$D260&lt;&gt;служ!$AF$3),0,1)</f>
        <v>1</v>
      </c>
      <c r="BM260" s="166">
        <f>IF(AND(ISBLANK(R260),$AY260=1,BM$510=1,$D260&lt;&gt;служ!$AF$3,Q260&lt;&gt;"X"),0,1)</f>
        <v>1</v>
      </c>
      <c r="BN260" s="166">
        <f>IF(AND(ISBLANK(S260),$AY260=1,BN$510=1,$D260&lt;&gt;служ!$AF$3),0,1)</f>
        <v>1</v>
      </c>
      <c r="BO260" s="166">
        <f>IF(AND(ISBLANK(T260),$AY260=1,BO$510=1,$D260&lt;&gt;служ!$AF$3),0,1)</f>
        <v>1</v>
      </c>
      <c r="BP260" s="166">
        <f>IF(AND(ISBLANK(U260),$AY260=1,BP$510=1,$D260&lt;&gt;служ!$AF$3,T260&lt;&gt;"X"),0,1)</f>
        <v>1</v>
      </c>
      <c r="BQ260" s="166">
        <f>IF(AND(ISBLANK(V260),$AY260=1,BQ$510=1,$D260&lt;&gt;служ!$AF$3),0,1)</f>
        <v>1</v>
      </c>
      <c r="BR260" s="166">
        <f>IF(AND(ISBLANK(W260),$AY260=1,BR$510=1,$D260&lt;&gt;служ!$AF$3),0,1)</f>
        <v>1</v>
      </c>
      <c r="BS260" s="166">
        <f>IF(AND(ISBLANK(X260),$AY260=1,BS$510=1,$D260&lt;&gt;служ!$AF$3),0,1)</f>
        <v>1</v>
      </c>
      <c r="BT260" s="166">
        <f>IF(AND(ISBLANK(Y260),$AY260=1,BT$510=1,$D260&lt;&gt;служ!$AF$3),0,1)</f>
        <v>1</v>
      </c>
      <c r="BU260" s="166">
        <f>IF(AND(ISBLANK(Z260),$AY260=1,BU$510=1,$D260&lt;&gt;служ!$AF$3),0,1)</f>
        <v>1</v>
      </c>
      <c r="BV260" s="166">
        <f>IF(AND(ISBLANK(AA260),$AY260=1,BV$510=1,$D260&lt;&gt;служ!$AF$3),0,1)</f>
        <v>1</v>
      </c>
      <c r="BW260" s="166">
        <f>IF(AND(ISBLANK(AB260),$AY260=1,BW$510=1,$D260&lt;&gt;служ!$AF$3),0,1)</f>
        <v>1</v>
      </c>
      <c r="BX260" s="166">
        <f>IF(AND(ISBLANK(AC260),$AY260=1,BX$510=1,$D260&lt;&gt;служ!$AF$3),0,1)</f>
        <v>1</v>
      </c>
      <c r="BY260" s="166">
        <f>IF(AND(ISBLANK(AD260),$AY260=1,BY$510=1,$D260&lt;&gt;служ!$AF$3),0,1)</f>
        <v>1</v>
      </c>
      <c r="BZ260" s="166">
        <f>IF(AND(ISBLANK(AE260),$AY260=1,BZ$510=1,$D260&lt;&gt;служ!$AF$3),0,1)</f>
        <v>1</v>
      </c>
      <c r="CA260" s="166">
        <f>IF(AND(ISBLANK(AF260),$AY260=1,CA$510=1,$D260&lt;&gt;служ!$AF$3),0,1)</f>
        <v>1</v>
      </c>
      <c r="CB260" s="166">
        <f>IF(AND(ISBLANK(AG260),$AY260=1,CB$510=1,$D260&lt;&gt;служ!$AF$3),0,1)</f>
        <v>1</v>
      </c>
      <c r="CC260" s="166">
        <f>IF(AND(ISBLANK(AH260),$AY260=1,CC$510=1,$D260&lt;&gt;служ!$AF$3),0,1)</f>
        <v>1</v>
      </c>
      <c r="CD260" s="166">
        <f>IF(AND(ISBLANK(AI260),$AY260=1,CD$510=1,$D260&lt;&gt;служ!$AF$3),0,1)</f>
        <v>1</v>
      </c>
      <c r="CE260" s="166">
        <f>IF(AND(ISBLANK(AJ260),$AY260=1,CE$510=1,$D260&lt;&gt;служ!$AF$3),0,1)</f>
        <v>1</v>
      </c>
      <c r="CF260" s="166">
        <f>IF(AND(ISBLANK(AK260),$AY260=1,CF$510=1,$D260&lt;&gt;служ!$AF$3),0,1)</f>
        <v>1</v>
      </c>
      <c r="CG260" s="166">
        <f>IF(AND(ISBLANK(AL260),$AY260=1,CG$510=1,$D260&lt;&gt;служ!$AF$3),0,1)</f>
        <v>1</v>
      </c>
      <c r="CH260" s="166">
        <f>IF(AND(ISBLANK(AM260),$AY260=1,CH$510=1,$D260&lt;&gt;служ!$AF$3),0,1)</f>
        <v>1</v>
      </c>
      <c r="CI260" s="166">
        <f>IF(AND(ISBLANK(AN260),$AY260=1,CI$510=1,$D260&lt;&gt;служ!$AF$3),0,1)</f>
        <v>1</v>
      </c>
      <c r="CJ260" s="166">
        <f>IF(AND(ISBLANK(AO260),$AY260=1,CJ$510=1,$D260&lt;&gt;служ!$AF$3),0,1)</f>
        <v>1</v>
      </c>
      <c r="CK260" s="166">
        <f>IF(AND(ISBLANK(AP260),$AY260=1,CK$510=1,$D260&lt;&gt;служ!$AF$3),0,1)</f>
        <v>1</v>
      </c>
      <c r="CL260" s="166">
        <f>IF(AND(ISBLANK(AQ260),$AY260=1,CL$510=1,$D260&lt;&gt;служ!$AF$3),0,1)</f>
        <v>1</v>
      </c>
      <c r="CM260" s="166">
        <f>IF(AND(ISBLANK(AR260),$AY260=1,CM$510=1,$D260&lt;&gt;служ!$AF$3),0,1)</f>
        <v>1</v>
      </c>
      <c r="CN260" s="166">
        <f>IF(AND(ISBLANK(AS260),$AY260=1,CN$510=1,$D260&lt;&gt;служ!$AF$3),0,1)</f>
        <v>1</v>
      </c>
      <c r="CO260" s="166">
        <f>IF(AND(ISBLANK(AT260),$AY260=1,CO$510=1,$D260&lt;&gt;служ!$AF$3),0,1)</f>
        <v>1</v>
      </c>
      <c r="CP260" s="2">
        <f t="shared" si="49"/>
        <v>0</v>
      </c>
      <c r="CQ260" s="2">
        <v>1</v>
      </c>
      <c r="CR260" s="161"/>
      <c r="CS260" s="161"/>
      <c r="CT260" s="161"/>
      <c r="CU260" s="167" t="str">
        <f t="shared" si="40"/>
        <v/>
      </c>
      <c r="CV260" s="28">
        <f t="shared" si="41"/>
        <v>1</v>
      </c>
      <c r="CW260" s="28">
        <f t="shared" si="42"/>
        <v>1</v>
      </c>
      <c r="CX260" s="28">
        <f t="shared" si="43"/>
        <v>1</v>
      </c>
      <c r="CY260" s="20">
        <f t="shared" si="44"/>
        <v>1</v>
      </c>
      <c r="CZ260" s="20">
        <f t="shared" si="45"/>
        <v>1</v>
      </c>
    </row>
    <row r="261" spans="2:104" s="20" customFormat="1">
      <c r="B261" s="107">
        <v>252</v>
      </c>
      <c r="C261" s="25">
        <v>6252</v>
      </c>
      <c r="D261" s="108"/>
      <c r="E261" s="168"/>
      <c r="F261" s="169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3">
        <f>IF(AND(AY261=0,(COUNTIF(D261:AT261,"*")+COUNTIF(D261:AT261,"&lt;9")+COUNTIF(CR261:CT261,"*")+COUNTIF(CR261:CT261,"&lt;9")-COUNTIF(D261,служ!$AF$3))&gt;0),0,1)</f>
        <v>1</v>
      </c>
      <c r="AV261" s="163">
        <f t="shared" si="46"/>
        <v>1</v>
      </c>
      <c r="AW261" s="163">
        <f t="shared" si="47"/>
        <v>0</v>
      </c>
      <c r="AX261" s="164">
        <f>IF(OR(F261="",F261=служ!$AF$3),0,1)</f>
        <v>0</v>
      </c>
      <c r="AY261" s="164">
        <f>IF(OR(D261="",D261=служ!$AF$3),0,1)</f>
        <v>0</v>
      </c>
      <c r="AZ261" s="165">
        <f t="shared" si="48"/>
        <v>1</v>
      </c>
      <c r="BA261" s="166">
        <f t="shared" si="39"/>
        <v>1</v>
      </c>
      <c r="BB261" s="166">
        <f>IF(AND(ISBLANK(G261),$AY261=1,BB$510=1,$D261&lt;&gt;служ!$AF$3),0,1)</f>
        <v>1</v>
      </c>
      <c r="BC261" s="166">
        <f>IF(AND(ISBLANK(H261),$AY261=1,BC$510=1,$D261&lt;&gt;служ!$AF$3),0,1)</f>
        <v>1</v>
      </c>
      <c r="BD261" s="166">
        <f>IF(AND(ISBLANK(I261),$AY261=1,BD$510=1,$D261&lt;&gt;служ!$AF$3),0,1)</f>
        <v>1</v>
      </c>
      <c r="BE261" s="166">
        <f>IF(AND(ISBLANK(J261),$AY261=1,BE$510=1,$D261&lt;&gt;служ!$AF$3),0,1)</f>
        <v>1</v>
      </c>
      <c r="BF261" s="166">
        <f>IF(AND(ISBLANK(K261),$AY261=1,BF$510=1,$D261&lt;&gt;служ!$AF$3,J261&lt;&gt;"X"),0,1)</f>
        <v>1</v>
      </c>
      <c r="BG261" s="166">
        <f>IF(AND(ISBLANK(L261),$AY261=1,BG$510=1,$D261&lt;&gt;служ!$AF$3),0,1)</f>
        <v>1</v>
      </c>
      <c r="BH261" s="166">
        <f>IF(AND(ISBLANK(M261),$AY261=1,BH$510=1,$D261&lt;&gt;служ!$AF$3,L261&lt;&gt;"X"),0,1)</f>
        <v>1</v>
      </c>
      <c r="BI261" s="166">
        <f>IF(AND(ISBLANK(N261),$AY261=1,BI$510=1,$D261&lt;&gt;служ!$AF$3),0,1)</f>
        <v>1</v>
      </c>
      <c r="BJ261" s="166">
        <f>IF(AND(ISBLANK(O261),$AY261=1,BJ$510=1,$D261&lt;&gt;служ!$AF$3),0,1)</f>
        <v>1</v>
      </c>
      <c r="BK261" s="166">
        <f>IF(AND(ISBLANK(P261),$AY261=1,BK$510=1,$D261&lt;&gt;служ!$AF$3,OR(N261&lt;&gt;"X",O261&lt;&gt;"X")),0,1)</f>
        <v>1</v>
      </c>
      <c r="BL261" s="166">
        <f>IF(AND(ISBLANK(Q261),$AY261=1,BL$510=1,$D261&lt;&gt;служ!$AF$3),0,1)</f>
        <v>1</v>
      </c>
      <c r="BM261" s="166">
        <f>IF(AND(ISBLANK(R261),$AY261=1,BM$510=1,$D261&lt;&gt;служ!$AF$3,Q261&lt;&gt;"X"),0,1)</f>
        <v>1</v>
      </c>
      <c r="BN261" s="166">
        <f>IF(AND(ISBLANK(S261),$AY261=1,BN$510=1,$D261&lt;&gt;служ!$AF$3),0,1)</f>
        <v>1</v>
      </c>
      <c r="BO261" s="166">
        <f>IF(AND(ISBLANK(T261),$AY261=1,BO$510=1,$D261&lt;&gt;служ!$AF$3),0,1)</f>
        <v>1</v>
      </c>
      <c r="BP261" s="166">
        <f>IF(AND(ISBLANK(U261),$AY261=1,BP$510=1,$D261&lt;&gt;служ!$AF$3,T261&lt;&gt;"X"),0,1)</f>
        <v>1</v>
      </c>
      <c r="BQ261" s="166">
        <f>IF(AND(ISBLANK(V261),$AY261=1,BQ$510=1,$D261&lt;&gt;служ!$AF$3),0,1)</f>
        <v>1</v>
      </c>
      <c r="BR261" s="166">
        <f>IF(AND(ISBLANK(W261),$AY261=1,BR$510=1,$D261&lt;&gt;служ!$AF$3),0,1)</f>
        <v>1</v>
      </c>
      <c r="BS261" s="166">
        <f>IF(AND(ISBLANK(X261),$AY261=1,BS$510=1,$D261&lt;&gt;служ!$AF$3),0,1)</f>
        <v>1</v>
      </c>
      <c r="BT261" s="166">
        <f>IF(AND(ISBLANK(Y261),$AY261=1,BT$510=1,$D261&lt;&gt;служ!$AF$3),0,1)</f>
        <v>1</v>
      </c>
      <c r="BU261" s="166">
        <f>IF(AND(ISBLANK(Z261),$AY261=1,BU$510=1,$D261&lt;&gt;служ!$AF$3),0,1)</f>
        <v>1</v>
      </c>
      <c r="BV261" s="166">
        <f>IF(AND(ISBLANK(AA261),$AY261=1,BV$510=1,$D261&lt;&gt;служ!$AF$3),0,1)</f>
        <v>1</v>
      </c>
      <c r="BW261" s="166">
        <f>IF(AND(ISBLANK(AB261),$AY261=1,BW$510=1,$D261&lt;&gt;служ!$AF$3),0,1)</f>
        <v>1</v>
      </c>
      <c r="BX261" s="166">
        <f>IF(AND(ISBLANK(AC261),$AY261=1,BX$510=1,$D261&lt;&gt;служ!$AF$3),0,1)</f>
        <v>1</v>
      </c>
      <c r="BY261" s="166">
        <f>IF(AND(ISBLANK(AD261),$AY261=1,BY$510=1,$D261&lt;&gt;служ!$AF$3),0,1)</f>
        <v>1</v>
      </c>
      <c r="BZ261" s="166">
        <f>IF(AND(ISBLANK(AE261),$AY261=1,BZ$510=1,$D261&lt;&gt;служ!$AF$3),0,1)</f>
        <v>1</v>
      </c>
      <c r="CA261" s="166">
        <f>IF(AND(ISBLANK(AF261),$AY261=1,CA$510=1,$D261&lt;&gt;служ!$AF$3),0,1)</f>
        <v>1</v>
      </c>
      <c r="CB261" s="166">
        <f>IF(AND(ISBLANK(AG261),$AY261=1,CB$510=1,$D261&lt;&gt;служ!$AF$3),0,1)</f>
        <v>1</v>
      </c>
      <c r="CC261" s="166">
        <f>IF(AND(ISBLANK(AH261),$AY261=1,CC$510=1,$D261&lt;&gt;служ!$AF$3),0,1)</f>
        <v>1</v>
      </c>
      <c r="CD261" s="166">
        <f>IF(AND(ISBLANK(AI261),$AY261=1,CD$510=1,$D261&lt;&gt;служ!$AF$3),0,1)</f>
        <v>1</v>
      </c>
      <c r="CE261" s="166">
        <f>IF(AND(ISBLANK(AJ261),$AY261=1,CE$510=1,$D261&lt;&gt;служ!$AF$3),0,1)</f>
        <v>1</v>
      </c>
      <c r="CF261" s="166">
        <f>IF(AND(ISBLANK(AK261),$AY261=1,CF$510=1,$D261&lt;&gt;служ!$AF$3),0,1)</f>
        <v>1</v>
      </c>
      <c r="CG261" s="166">
        <f>IF(AND(ISBLANK(AL261),$AY261=1,CG$510=1,$D261&lt;&gt;служ!$AF$3),0,1)</f>
        <v>1</v>
      </c>
      <c r="CH261" s="166">
        <f>IF(AND(ISBLANK(AM261),$AY261=1,CH$510=1,$D261&lt;&gt;служ!$AF$3),0,1)</f>
        <v>1</v>
      </c>
      <c r="CI261" s="166">
        <f>IF(AND(ISBLANK(AN261),$AY261=1,CI$510=1,$D261&lt;&gt;служ!$AF$3),0,1)</f>
        <v>1</v>
      </c>
      <c r="CJ261" s="166">
        <f>IF(AND(ISBLANK(AO261),$AY261=1,CJ$510=1,$D261&lt;&gt;служ!$AF$3),0,1)</f>
        <v>1</v>
      </c>
      <c r="CK261" s="166">
        <f>IF(AND(ISBLANK(AP261),$AY261=1,CK$510=1,$D261&lt;&gt;служ!$AF$3),0,1)</f>
        <v>1</v>
      </c>
      <c r="CL261" s="166">
        <f>IF(AND(ISBLANK(AQ261),$AY261=1,CL$510=1,$D261&lt;&gt;служ!$AF$3),0,1)</f>
        <v>1</v>
      </c>
      <c r="CM261" s="166">
        <f>IF(AND(ISBLANK(AR261),$AY261=1,CM$510=1,$D261&lt;&gt;служ!$AF$3),0,1)</f>
        <v>1</v>
      </c>
      <c r="CN261" s="166">
        <f>IF(AND(ISBLANK(AS261),$AY261=1,CN$510=1,$D261&lt;&gt;служ!$AF$3),0,1)</f>
        <v>1</v>
      </c>
      <c r="CO261" s="166">
        <f>IF(AND(ISBLANK(AT261),$AY261=1,CO$510=1,$D261&lt;&gt;служ!$AF$3),0,1)</f>
        <v>1</v>
      </c>
      <c r="CP261" s="2">
        <f t="shared" si="49"/>
        <v>0</v>
      </c>
      <c r="CQ261" s="2">
        <v>1</v>
      </c>
      <c r="CR261" s="161"/>
      <c r="CS261" s="161"/>
      <c r="CT261" s="161"/>
      <c r="CU261" s="167" t="str">
        <f t="shared" si="40"/>
        <v/>
      </c>
      <c r="CV261" s="28">
        <f t="shared" si="41"/>
        <v>1</v>
      </c>
      <c r="CW261" s="28">
        <f t="shared" si="42"/>
        <v>1</v>
      </c>
      <c r="CX261" s="28">
        <f t="shared" si="43"/>
        <v>1</v>
      </c>
      <c r="CY261" s="20">
        <f t="shared" si="44"/>
        <v>1</v>
      </c>
      <c r="CZ261" s="20">
        <f t="shared" si="45"/>
        <v>1</v>
      </c>
    </row>
    <row r="262" spans="2:104" s="20" customFormat="1">
      <c r="B262" s="107">
        <v>253</v>
      </c>
      <c r="C262" s="25">
        <v>6253</v>
      </c>
      <c r="D262" s="108"/>
      <c r="E262" s="168"/>
      <c r="F262" s="169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3">
        <f>IF(AND(AY262=0,(COUNTIF(D262:AT262,"*")+COUNTIF(D262:AT262,"&lt;9")+COUNTIF(CR262:CT262,"*")+COUNTIF(CR262:CT262,"&lt;9")-COUNTIF(D262,служ!$AF$3))&gt;0),0,1)</f>
        <v>1</v>
      </c>
      <c r="AV262" s="163">
        <f t="shared" si="46"/>
        <v>1</v>
      </c>
      <c r="AW262" s="163">
        <f t="shared" si="47"/>
        <v>0</v>
      </c>
      <c r="AX262" s="164">
        <f>IF(OR(F262="",F262=служ!$AF$3),0,1)</f>
        <v>0</v>
      </c>
      <c r="AY262" s="164">
        <f>IF(OR(D262="",D262=служ!$AF$3),0,1)</f>
        <v>0</v>
      </c>
      <c r="AZ262" s="165">
        <f t="shared" si="48"/>
        <v>1</v>
      </c>
      <c r="BA262" s="166">
        <f t="shared" si="39"/>
        <v>1</v>
      </c>
      <c r="BB262" s="166">
        <f>IF(AND(ISBLANK(G262),$AY262=1,BB$510=1,$D262&lt;&gt;служ!$AF$3),0,1)</f>
        <v>1</v>
      </c>
      <c r="BC262" s="166">
        <f>IF(AND(ISBLANK(H262),$AY262=1,BC$510=1,$D262&lt;&gt;служ!$AF$3),0,1)</f>
        <v>1</v>
      </c>
      <c r="BD262" s="166">
        <f>IF(AND(ISBLANK(I262),$AY262=1,BD$510=1,$D262&lt;&gt;служ!$AF$3),0,1)</f>
        <v>1</v>
      </c>
      <c r="BE262" s="166">
        <f>IF(AND(ISBLANK(J262),$AY262=1,BE$510=1,$D262&lt;&gt;служ!$AF$3),0,1)</f>
        <v>1</v>
      </c>
      <c r="BF262" s="166">
        <f>IF(AND(ISBLANK(K262),$AY262=1,BF$510=1,$D262&lt;&gt;служ!$AF$3,J262&lt;&gt;"X"),0,1)</f>
        <v>1</v>
      </c>
      <c r="BG262" s="166">
        <f>IF(AND(ISBLANK(L262),$AY262=1,BG$510=1,$D262&lt;&gt;служ!$AF$3),0,1)</f>
        <v>1</v>
      </c>
      <c r="BH262" s="166">
        <f>IF(AND(ISBLANK(M262),$AY262=1,BH$510=1,$D262&lt;&gt;служ!$AF$3,L262&lt;&gt;"X"),0,1)</f>
        <v>1</v>
      </c>
      <c r="BI262" s="166">
        <f>IF(AND(ISBLANK(N262),$AY262=1,BI$510=1,$D262&lt;&gt;служ!$AF$3),0,1)</f>
        <v>1</v>
      </c>
      <c r="BJ262" s="166">
        <f>IF(AND(ISBLANK(O262),$AY262=1,BJ$510=1,$D262&lt;&gt;служ!$AF$3),0,1)</f>
        <v>1</v>
      </c>
      <c r="BK262" s="166">
        <f>IF(AND(ISBLANK(P262),$AY262=1,BK$510=1,$D262&lt;&gt;служ!$AF$3,OR(N262&lt;&gt;"X",O262&lt;&gt;"X")),0,1)</f>
        <v>1</v>
      </c>
      <c r="BL262" s="166">
        <f>IF(AND(ISBLANK(Q262),$AY262=1,BL$510=1,$D262&lt;&gt;служ!$AF$3),0,1)</f>
        <v>1</v>
      </c>
      <c r="BM262" s="166">
        <f>IF(AND(ISBLANK(R262),$AY262=1,BM$510=1,$D262&lt;&gt;служ!$AF$3,Q262&lt;&gt;"X"),0,1)</f>
        <v>1</v>
      </c>
      <c r="BN262" s="166">
        <f>IF(AND(ISBLANK(S262),$AY262=1,BN$510=1,$D262&lt;&gt;служ!$AF$3),0,1)</f>
        <v>1</v>
      </c>
      <c r="BO262" s="166">
        <f>IF(AND(ISBLANK(T262),$AY262=1,BO$510=1,$D262&lt;&gt;служ!$AF$3),0,1)</f>
        <v>1</v>
      </c>
      <c r="BP262" s="166">
        <f>IF(AND(ISBLANK(U262),$AY262=1,BP$510=1,$D262&lt;&gt;служ!$AF$3,T262&lt;&gt;"X"),0,1)</f>
        <v>1</v>
      </c>
      <c r="BQ262" s="166">
        <f>IF(AND(ISBLANK(V262),$AY262=1,BQ$510=1,$D262&lt;&gt;служ!$AF$3),0,1)</f>
        <v>1</v>
      </c>
      <c r="BR262" s="166">
        <f>IF(AND(ISBLANK(W262),$AY262=1,BR$510=1,$D262&lt;&gt;служ!$AF$3),0,1)</f>
        <v>1</v>
      </c>
      <c r="BS262" s="166">
        <f>IF(AND(ISBLANK(X262),$AY262=1,BS$510=1,$D262&lt;&gt;служ!$AF$3),0,1)</f>
        <v>1</v>
      </c>
      <c r="BT262" s="166">
        <f>IF(AND(ISBLANK(Y262),$AY262=1,BT$510=1,$D262&lt;&gt;служ!$AF$3),0,1)</f>
        <v>1</v>
      </c>
      <c r="BU262" s="166">
        <f>IF(AND(ISBLANK(Z262),$AY262=1,BU$510=1,$D262&lt;&gt;служ!$AF$3),0,1)</f>
        <v>1</v>
      </c>
      <c r="BV262" s="166">
        <f>IF(AND(ISBLANK(AA262),$AY262=1,BV$510=1,$D262&lt;&gt;служ!$AF$3),0,1)</f>
        <v>1</v>
      </c>
      <c r="BW262" s="166">
        <f>IF(AND(ISBLANK(AB262),$AY262=1,BW$510=1,$D262&lt;&gt;служ!$AF$3),0,1)</f>
        <v>1</v>
      </c>
      <c r="BX262" s="166">
        <f>IF(AND(ISBLANK(AC262),$AY262=1,BX$510=1,$D262&lt;&gt;служ!$AF$3),0,1)</f>
        <v>1</v>
      </c>
      <c r="BY262" s="166">
        <f>IF(AND(ISBLANK(AD262),$AY262=1,BY$510=1,$D262&lt;&gt;служ!$AF$3),0,1)</f>
        <v>1</v>
      </c>
      <c r="BZ262" s="166">
        <f>IF(AND(ISBLANK(AE262),$AY262=1,BZ$510=1,$D262&lt;&gt;служ!$AF$3),0,1)</f>
        <v>1</v>
      </c>
      <c r="CA262" s="166">
        <f>IF(AND(ISBLANK(AF262),$AY262=1,CA$510=1,$D262&lt;&gt;служ!$AF$3),0,1)</f>
        <v>1</v>
      </c>
      <c r="CB262" s="166">
        <f>IF(AND(ISBLANK(AG262),$AY262=1,CB$510=1,$D262&lt;&gt;служ!$AF$3),0,1)</f>
        <v>1</v>
      </c>
      <c r="CC262" s="166">
        <f>IF(AND(ISBLANK(AH262),$AY262=1,CC$510=1,$D262&lt;&gt;служ!$AF$3),0,1)</f>
        <v>1</v>
      </c>
      <c r="CD262" s="166">
        <f>IF(AND(ISBLANK(AI262),$AY262=1,CD$510=1,$D262&lt;&gt;служ!$AF$3),0,1)</f>
        <v>1</v>
      </c>
      <c r="CE262" s="166">
        <f>IF(AND(ISBLANK(AJ262),$AY262=1,CE$510=1,$D262&lt;&gt;служ!$AF$3),0,1)</f>
        <v>1</v>
      </c>
      <c r="CF262" s="166">
        <f>IF(AND(ISBLANK(AK262),$AY262=1,CF$510=1,$D262&lt;&gt;служ!$AF$3),0,1)</f>
        <v>1</v>
      </c>
      <c r="CG262" s="166">
        <f>IF(AND(ISBLANK(AL262),$AY262=1,CG$510=1,$D262&lt;&gt;служ!$AF$3),0,1)</f>
        <v>1</v>
      </c>
      <c r="CH262" s="166">
        <f>IF(AND(ISBLANK(AM262),$AY262=1,CH$510=1,$D262&lt;&gt;служ!$AF$3),0,1)</f>
        <v>1</v>
      </c>
      <c r="CI262" s="166">
        <f>IF(AND(ISBLANK(AN262),$AY262=1,CI$510=1,$D262&lt;&gt;служ!$AF$3),0,1)</f>
        <v>1</v>
      </c>
      <c r="CJ262" s="166">
        <f>IF(AND(ISBLANK(AO262),$AY262=1,CJ$510=1,$D262&lt;&gt;служ!$AF$3),0,1)</f>
        <v>1</v>
      </c>
      <c r="CK262" s="166">
        <f>IF(AND(ISBLANK(AP262),$AY262=1,CK$510=1,$D262&lt;&gt;служ!$AF$3),0,1)</f>
        <v>1</v>
      </c>
      <c r="CL262" s="166">
        <f>IF(AND(ISBLANK(AQ262),$AY262=1,CL$510=1,$D262&lt;&gt;служ!$AF$3),0,1)</f>
        <v>1</v>
      </c>
      <c r="CM262" s="166">
        <f>IF(AND(ISBLANK(AR262),$AY262=1,CM$510=1,$D262&lt;&gt;служ!$AF$3),0,1)</f>
        <v>1</v>
      </c>
      <c r="CN262" s="166">
        <f>IF(AND(ISBLANK(AS262),$AY262=1,CN$510=1,$D262&lt;&gt;служ!$AF$3),0,1)</f>
        <v>1</v>
      </c>
      <c r="CO262" s="166">
        <f>IF(AND(ISBLANK(AT262),$AY262=1,CO$510=1,$D262&lt;&gt;служ!$AF$3),0,1)</f>
        <v>1</v>
      </c>
      <c r="CP262" s="2">
        <f t="shared" si="49"/>
        <v>0</v>
      </c>
      <c r="CQ262" s="2">
        <v>1</v>
      </c>
      <c r="CR262" s="161"/>
      <c r="CS262" s="161"/>
      <c r="CT262" s="161"/>
      <c r="CU262" s="167" t="str">
        <f t="shared" si="40"/>
        <v/>
      </c>
      <c r="CV262" s="28">
        <f t="shared" si="41"/>
        <v>1</v>
      </c>
      <c r="CW262" s="28">
        <f t="shared" si="42"/>
        <v>1</v>
      </c>
      <c r="CX262" s="28">
        <f t="shared" si="43"/>
        <v>1</v>
      </c>
      <c r="CY262" s="20">
        <f t="shared" si="44"/>
        <v>1</v>
      </c>
      <c r="CZ262" s="20">
        <f t="shared" si="45"/>
        <v>1</v>
      </c>
    </row>
    <row r="263" spans="2:104" s="20" customFormat="1">
      <c r="B263" s="107">
        <v>254</v>
      </c>
      <c r="C263" s="25">
        <v>6254</v>
      </c>
      <c r="D263" s="108"/>
      <c r="E263" s="168"/>
      <c r="F263" s="169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3">
        <f>IF(AND(AY263=0,(COUNTIF(D263:AT263,"*")+COUNTIF(D263:AT263,"&lt;9")+COUNTIF(CR263:CT263,"*")+COUNTIF(CR263:CT263,"&lt;9")-COUNTIF(D263,служ!$AF$3))&gt;0),0,1)</f>
        <v>1</v>
      </c>
      <c r="AV263" s="163">
        <f t="shared" si="46"/>
        <v>1</v>
      </c>
      <c r="AW263" s="163">
        <f t="shared" si="47"/>
        <v>0</v>
      </c>
      <c r="AX263" s="164">
        <f>IF(OR(F263="",F263=служ!$AF$3),0,1)</f>
        <v>0</v>
      </c>
      <c r="AY263" s="164">
        <f>IF(OR(D263="",D263=служ!$AF$3),0,1)</f>
        <v>0</v>
      </c>
      <c r="AZ263" s="165">
        <f t="shared" si="48"/>
        <v>1</v>
      </c>
      <c r="BA263" s="166">
        <f t="shared" si="39"/>
        <v>1</v>
      </c>
      <c r="BB263" s="166">
        <f>IF(AND(ISBLANK(G263),$AY263=1,BB$510=1,$D263&lt;&gt;служ!$AF$3),0,1)</f>
        <v>1</v>
      </c>
      <c r="BC263" s="166">
        <f>IF(AND(ISBLANK(H263),$AY263=1,BC$510=1,$D263&lt;&gt;служ!$AF$3),0,1)</f>
        <v>1</v>
      </c>
      <c r="BD263" s="166">
        <f>IF(AND(ISBLANK(I263),$AY263=1,BD$510=1,$D263&lt;&gt;служ!$AF$3),0,1)</f>
        <v>1</v>
      </c>
      <c r="BE263" s="166">
        <f>IF(AND(ISBLANK(J263),$AY263=1,BE$510=1,$D263&lt;&gt;служ!$AF$3),0,1)</f>
        <v>1</v>
      </c>
      <c r="BF263" s="166">
        <f>IF(AND(ISBLANK(K263),$AY263=1,BF$510=1,$D263&lt;&gt;служ!$AF$3,J263&lt;&gt;"X"),0,1)</f>
        <v>1</v>
      </c>
      <c r="BG263" s="166">
        <f>IF(AND(ISBLANK(L263),$AY263=1,BG$510=1,$D263&lt;&gt;служ!$AF$3),0,1)</f>
        <v>1</v>
      </c>
      <c r="BH263" s="166">
        <f>IF(AND(ISBLANK(M263),$AY263=1,BH$510=1,$D263&lt;&gt;служ!$AF$3,L263&lt;&gt;"X"),0,1)</f>
        <v>1</v>
      </c>
      <c r="BI263" s="166">
        <f>IF(AND(ISBLANK(N263),$AY263=1,BI$510=1,$D263&lt;&gt;служ!$AF$3),0,1)</f>
        <v>1</v>
      </c>
      <c r="BJ263" s="166">
        <f>IF(AND(ISBLANK(O263),$AY263=1,BJ$510=1,$D263&lt;&gt;служ!$AF$3),0,1)</f>
        <v>1</v>
      </c>
      <c r="BK263" s="166">
        <f>IF(AND(ISBLANK(P263),$AY263=1,BK$510=1,$D263&lt;&gt;служ!$AF$3,OR(N263&lt;&gt;"X",O263&lt;&gt;"X")),0,1)</f>
        <v>1</v>
      </c>
      <c r="BL263" s="166">
        <f>IF(AND(ISBLANK(Q263),$AY263=1,BL$510=1,$D263&lt;&gt;служ!$AF$3),0,1)</f>
        <v>1</v>
      </c>
      <c r="BM263" s="166">
        <f>IF(AND(ISBLANK(R263),$AY263=1,BM$510=1,$D263&lt;&gt;служ!$AF$3,Q263&lt;&gt;"X"),0,1)</f>
        <v>1</v>
      </c>
      <c r="BN263" s="166">
        <f>IF(AND(ISBLANK(S263),$AY263=1,BN$510=1,$D263&lt;&gt;служ!$AF$3),0,1)</f>
        <v>1</v>
      </c>
      <c r="BO263" s="166">
        <f>IF(AND(ISBLANK(T263),$AY263=1,BO$510=1,$D263&lt;&gt;служ!$AF$3),0,1)</f>
        <v>1</v>
      </c>
      <c r="BP263" s="166">
        <f>IF(AND(ISBLANK(U263),$AY263=1,BP$510=1,$D263&lt;&gt;служ!$AF$3,T263&lt;&gt;"X"),0,1)</f>
        <v>1</v>
      </c>
      <c r="BQ263" s="166">
        <f>IF(AND(ISBLANK(V263),$AY263=1,BQ$510=1,$D263&lt;&gt;служ!$AF$3),0,1)</f>
        <v>1</v>
      </c>
      <c r="BR263" s="166">
        <f>IF(AND(ISBLANK(W263),$AY263=1,BR$510=1,$D263&lt;&gt;служ!$AF$3),0,1)</f>
        <v>1</v>
      </c>
      <c r="BS263" s="166">
        <f>IF(AND(ISBLANK(X263),$AY263=1,BS$510=1,$D263&lt;&gt;служ!$AF$3),0,1)</f>
        <v>1</v>
      </c>
      <c r="BT263" s="166">
        <f>IF(AND(ISBLANK(Y263),$AY263=1,BT$510=1,$D263&lt;&gt;служ!$AF$3),0,1)</f>
        <v>1</v>
      </c>
      <c r="BU263" s="166">
        <f>IF(AND(ISBLANK(Z263),$AY263=1,BU$510=1,$D263&lt;&gt;служ!$AF$3),0,1)</f>
        <v>1</v>
      </c>
      <c r="BV263" s="166">
        <f>IF(AND(ISBLANK(AA263),$AY263=1,BV$510=1,$D263&lt;&gt;служ!$AF$3),0,1)</f>
        <v>1</v>
      </c>
      <c r="BW263" s="166">
        <f>IF(AND(ISBLANK(AB263),$AY263=1,BW$510=1,$D263&lt;&gt;служ!$AF$3),0,1)</f>
        <v>1</v>
      </c>
      <c r="BX263" s="166">
        <f>IF(AND(ISBLANK(AC263),$AY263=1,BX$510=1,$D263&lt;&gt;служ!$AF$3),0,1)</f>
        <v>1</v>
      </c>
      <c r="BY263" s="166">
        <f>IF(AND(ISBLANK(AD263),$AY263=1,BY$510=1,$D263&lt;&gt;служ!$AF$3),0,1)</f>
        <v>1</v>
      </c>
      <c r="BZ263" s="166">
        <f>IF(AND(ISBLANK(AE263),$AY263=1,BZ$510=1,$D263&lt;&gt;служ!$AF$3),0,1)</f>
        <v>1</v>
      </c>
      <c r="CA263" s="166">
        <f>IF(AND(ISBLANK(AF263),$AY263=1,CA$510=1,$D263&lt;&gt;служ!$AF$3),0,1)</f>
        <v>1</v>
      </c>
      <c r="CB263" s="166">
        <f>IF(AND(ISBLANK(AG263),$AY263=1,CB$510=1,$D263&lt;&gt;служ!$AF$3),0,1)</f>
        <v>1</v>
      </c>
      <c r="CC263" s="166">
        <f>IF(AND(ISBLANK(AH263),$AY263=1,CC$510=1,$D263&lt;&gt;служ!$AF$3),0,1)</f>
        <v>1</v>
      </c>
      <c r="CD263" s="166">
        <f>IF(AND(ISBLANK(AI263),$AY263=1,CD$510=1,$D263&lt;&gt;служ!$AF$3),0,1)</f>
        <v>1</v>
      </c>
      <c r="CE263" s="166">
        <f>IF(AND(ISBLANK(AJ263),$AY263=1,CE$510=1,$D263&lt;&gt;служ!$AF$3),0,1)</f>
        <v>1</v>
      </c>
      <c r="CF263" s="166">
        <f>IF(AND(ISBLANK(AK263),$AY263=1,CF$510=1,$D263&lt;&gt;служ!$AF$3),0,1)</f>
        <v>1</v>
      </c>
      <c r="CG263" s="166">
        <f>IF(AND(ISBLANK(AL263),$AY263=1,CG$510=1,$D263&lt;&gt;служ!$AF$3),0,1)</f>
        <v>1</v>
      </c>
      <c r="CH263" s="166">
        <f>IF(AND(ISBLANK(AM263),$AY263=1,CH$510=1,$D263&lt;&gt;служ!$AF$3),0,1)</f>
        <v>1</v>
      </c>
      <c r="CI263" s="166">
        <f>IF(AND(ISBLANK(AN263),$AY263=1,CI$510=1,$D263&lt;&gt;служ!$AF$3),0,1)</f>
        <v>1</v>
      </c>
      <c r="CJ263" s="166">
        <f>IF(AND(ISBLANK(AO263),$AY263=1,CJ$510=1,$D263&lt;&gt;служ!$AF$3),0,1)</f>
        <v>1</v>
      </c>
      <c r="CK263" s="166">
        <f>IF(AND(ISBLANK(AP263),$AY263=1,CK$510=1,$D263&lt;&gt;служ!$AF$3),0,1)</f>
        <v>1</v>
      </c>
      <c r="CL263" s="166">
        <f>IF(AND(ISBLANK(AQ263),$AY263=1,CL$510=1,$D263&lt;&gt;служ!$AF$3),0,1)</f>
        <v>1</v>
      </c>
      <c r="CM263" s="166">
        <f>IF(AND(ISBLANK(AR263),$AY263=1,CM$510=1,$D263&lt;&gt;служ!$AF$3),0,1)</f>
        <v>1</v>
      </c>
      <c r="CN263" s="166">
        <f>IF(AND(ISBLANK(AS263),$AY263=1,CN$510=1,$D263&lt;&gt;служ!$AF$3),0,1)</f>
        <v>1</v>
      </c>
      <c r="CO263" s="166">
        <f>IF(AND(ISBLANK(AT263),$AY263=1,CO$510=1,$D263&lt;&gt;служ!$AF$3),0,1)</f>
        <v>1</v>
      </c>
      <c r="CP263" s="2">
        <f t="shared" si="49"/>
        <v>0</v>
      </c>
      <c r="CQ263" s="2">
        <v>1</v>
      </c>
      <c r="CR263" s="161"/>
      <c r="CS263" s="161"/>
      <c r="CT263" s="161"/>
      <c r="CU263" s="167" t="str">
        <f t="shared" si="40"/>
        <v/>
      </c>
      <c r="CV263" s="28">
        <f t="shared" si="41"/>
        <v>1</v>
      </c>
      <c r="CW263" s="28">
        <f t="shared" si="42"/>
        <v>1</v>
      </c>
      <c r="CX263" s="28">
        <f t="shared" si="43"/>
        <v>1</v>
      </c>
      <c r="CY263" s="20">
        <f t="shared" si="44"/>
        <v>1</v>
      </c>
      <c r="CZ263" s="20">
        <f t="shared" si="45"/>
        <v>1</v>
      </c>
    </row>
    <row r="264" spans="2:104" s="20" customFormat="1">
      <c r="B264" s="107">
        <v>255</v>
      </c>
      <c r="C264" s="25">
        <v>6255</v>
      </c>
      <c r="D264" s="108"/>
      <c r="E264" s="168"/>
      <c r="F264" s="169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3">
        <f>IF(AND(AY264=0,(COUNTIF(D264:AT264,"*")+COUNTIF(D264:AT264,"&lt;9")+COUNTIF(CR264:CT264,"*")+COUNTIF(CR264:CT264,"&lt;9")-COUNTIF(D264,служ!$AF$3))&gt;0),0,1)</f>
        <v>1</v>
      </c>
      <c r="AV264" s="163">
        <f t="shared" si="46"/>
        <v>1</v>
      </c>
      <c r="AW264" s="163">
        <f t="shared" si="47"/>
        <v>0</v>
      </c>
      <c r="AX264" s="164">
        <f>IF(OR(F264="",F264=служ!$AF$3),0,1)</f>
        <v>0</v>
      </c>
      <c r="AY264" s="164">
        <f>IF(OR(D264="",D264=служ!$AF$3),0,1)</f>
        <v>0</v>
      </c>
      <c r="AZ264" s="165">
        <f t="shared" si="48"/>
        <v>1</v>
      </c>
      <c r="BA264" s="166">
        <f t="shared" si="39"/>
        <v>1</v>
      </c>
      <c r="BB264" s="166">
        <f>IF(AND(ISBLANK(G264),$AY264=1,BB$510=1,$D264&lt;&gt;служ!$AF$3),0,1)</f>
        <v>1</v>
      </c>
      <c r="BC264" s="166">
        <f>IF(AND(ISBLANK(H264),$AY264=1,BC$510=1,$D264&lt;&gt;служ!$AF$3),0,1)</f>
        <v>1</v>
      </c>
      <c r="BD264" s="166">
        <f>IF(AND(ISBLANK(I264),$AY264=1,BD$510=1,$D264&lt;&gt;служ!$AF$3),0,1)</f>
        <v>1</v>
      </c>
      <c r="BE264" s="166">
        <f>IF(AND(ISBLANK(J264),$AY264=1,BE$510=1,$D264&lt;&gt;служ!$AF$3),0,1)</f>
        <v>1</v>
      </c>
      <c r="BF264" s="166">
        <f>IF(AND(ISBLANK(K264),$AY264=1,BF$510=1,$D264&lt;&gt;служ!$AF$3,J264&lt;&gt;"X"),0,1)</f>
        <v>1</v>
      </c>
      <c r="BG264" s="166">
        <f>IF(AND(ISBLANK(L264),$AY264=1,BG$510=1,$D264&lt;&gt;служ!$AF$3),0,1)</f>
        <v>1</v>
      </c>
      <c r="BH264" s="166">
        <f>IF(AND(ISBLANK(M264),$AY264=1,BH$510=1,$D264&lt;&gt;служ!$AF$3,L264&lt;&gt;"X"),0,1)</f>
        <v>1</v>
      </c>
      <c r="BI264" s="166">
        <f>IF(AND(ISBLANK(N264),$AY264=1,BI$510=1,$D264&lt;&gt;служ!$AF$3),0,1)</f>
        <v>1</v>
      </c>
      <c r="BJ264" s="166">
        <f>IF(AND(ISBLANK(O264),$AY264=1,BJ$510=1,$D264&lt;&gt;служ!$AF$3),0,1)</f>
        <v>1</v>
      </c>
      <c r="BK264" s="166">
        <f>IF(AND(ISBLANK(P264),$AY264=1,BK$510=1,$D264&lt;&gt;служ!$AF$3,OR(N264&lt;&gt;"X",O264&lt;&gt;"X")),0,1)</f>
        <v>1</v>
      </c>
      <c r="BL264" s="166">
        <f>IF(AND(ISBLANK(Q264),$AY264=1,BL$510=1,$D264&lt;&gt;служ!$AF$3),0,1)</f>
        <v>1</v>
      </c>
      <c r="BM264" s="166">
        <f>IF(AND(ISBLANK(R264),$AY264=1,BM$510=1,$D264&lt;&gt;служ!$AF$3,Q264&lt;&gt;"X"),0,1)</f>
        <v>1</v>
      </c>
      <c r="BN264" s="166">
        <f>IF(AND(ISBLANK(S264),$AY264=1,BN$510=1,$D264&lt;&gt;служ!$AF$3),0,1)</f>
        <v>1</v>
      </c>
      <c r="BO264" s="166">
        <f>IF(AND(ISBLANK(T264),$AY264=1,BO$510=1,$D264&lt;&gt;служ!$AF$3),0,1)</f>
        <v>1</v>
      </c>
      <c r="BP264" s="166">
        <f>IF(AND(ISBLANK(U264),$AY264=1,BP$510=1,$D264&lt;&gt;служ!$AF$3,T264&lt;&gt;"X"),0,1)</f>
        <v>1</v>
      </c>
      <c r="BQ264" s="166">
        <f>IF(AND(ISBLANK(V264),$AY264=1,BQ$510=1,$D264&lt;&gt;служ!$AF$3),0,1)</f>
        <v>1</v>
      </c>
      <c r="BR264" s="166">
        <f>IF(AND(ISBLANK(W264),$AY264=1,BR$510=1,$D264&lt;&gt;служ!$AF$3),0,1)</f>
        <v>1</v>
      </c>
      <c r="BS264" s="166">
        <f>IF(AND(ISBLANK(X264),$AY264=1,BS$510=1,$D264&lt;&gt;служ!$AF$3),0,1)</f>
        <v>1</v>
      </c>
      <c r="BT264" s="166">
        <f>IF(AND(ISBLANK(Y264),$AY264=1,BT$510=1,$D264&lt;&gt;служ!$AF$3),0,1)</f>
        <v>1</v>
      </c>
      <c r="BU264" s="166">
        <f>IF(AND(ISBLANK(Z264),$AY264=1,BU$510=1,$D264&lt;&gt;служ!$AF$3),0,1)</f>
        <v>1</v>
      </c>
      <c r="BV264" s="166">
        <f>IF(AND(ISBLANK(AA264),$AY264=1,BV$510=1,$D264&lt;&gt;служ!$AF$3),0,1)</f>
        <v>1</v>
      </c>
      <c r="BW264" s="166">
        <f>IF(AND(ISBLANK(AB264),$AY264=1,BW$510=1,$D264&lt;&gt;служ!$AF$3),0,1)</f>
        <v>1</v>
      </c>
      <c r="BX264" s="166">
        <f>IF(AND(ISBLANK(AC264),$AY264=1,BX$510=1,$D264&lt;&gt;служ!$AF$3),0,1)</f>
        <v>1</v>
      </c>
      <c r="BY264" s="166">
        <f>IF(AND(ISBLANK(AD264),$AY264=1,BY$510=1,$D264&lt;&gt;служ!$AF$3),0,1)</f>
        <v>1</v>
      </c>
      <c r="BZ264" s="166">
        <f>IF(AND(ISBLANK(AE264),$AY264=1,BZ$510=1,$D264&lt;&gt;служ!$AF$3),0,1)</f>
        <v>1</v>
      </c>
      <c r="CA264" s="166">
        <f>IF(AND(ISBLANK(AF264),$AY264=1,CA$510=1,$D264&lt;&gt;служ!$AF$3),0,1)</f>
        <v>1</v>
      </c>
      <c r="CB264" s="166">
        <f>IF(AND(ISBLANK(AG264),$AY264=1,CB$510=1,$D264&lt;&gt;служ!$AF$3),0,1)</f>
        <v>1</v>
      </c>
      <c r="CC264" s="166">
        <f>IF(AND(ISBLANK(AH264),$AY264=1,CC$510=1,$D264&lt;&gt;служ!$AF$3),0,1)</f>
        <v>1</v>
      </c>
      <c r="CD264" s="166">
        <f>IF(AND(ISBLANK(AI264),$AY264=1,CD$510=1,$D264&lt;&gt;служ!$AF$3),0,1)</f>
        <v>1</v>
      </c>
      <c r="CE264" s="166">
        <f>IF(AND(ISBLANK(AJ264),$AY264=1,CE$510=1,$D264&lt;&gt;служ!$AF$3),0,1)</f>
        <v>1</v>
      </c>
      <c r="CF264" s="166">
        <f>IF(AND(ISBLANK(AK264),$AY264=1,CF$510=1,$D264&lt;&gt;служ!$AF$3),0,1)</f>
        <v>1</v>
      </c>
      <c r="CG264" s="166">
        <f>IF(AND(ISBLANK(AL264),$AY264=1,CG$510=1,$D264&lt;&gt;служ!$AF$3),0,1)</f>
        <v>1</v>
      </c>
      <c r="CH264" s="166">
        <f>IF(AND(ISBLANK(AM264),$AY264=1,CH$510=1,$D264&lt;&gt;служ!$AF$3),0,1)</f>
        <v>1</v>
      </c>
      <c r="CI264" s="166">
        <f>IF(AND(ISBLANK(AN264),$AY264=1,CI$510=1,$D264&lt;&gt;служ!$AF$3),0,1)</f>
        <v>1</v>
      </c>
      <c r="CJ264" s="166">
        <f>IF(AND(ISBLANK(AO264),$AY264=1,CJ$510=1,$D264&lt;&gt;служ!$AF$3),0,1)</f>
        <v>1</v>
      </c>
      <c r="CK264" s="166">
        <f>IF(AND(ISBLANK(AP264),$AY264=1,CK$510=1,$D264&lt;&gt;служ!$AF$3),0,1)</f>
        <v>1</v>
      </c>
      <c r="CL264" s="166">
        <f>IF(AND(ISBLANK(AQ264),$AY264=1,CL$510=1,$D264&lt;&gt;служ!$AF$3),0,1)</f>
        <v>1</v>
      </c>
      <c r="CM264" s="166">
        <f>IF(AND(ISBLANK(AR264),$AY264=1,CM$510=1,$D264&lt;&gt;служ!$AF$3),0,1)</f>
        <v>1</v>
      </c>
      <c r="CN264" s="166">
        <f>IF(AND(ISBLANK(AS264),$AY264=1,CN$510=1,$D264&lt;&gt;служ!$AF$3),0,1)</f>
        <v>1</v>
      </c>
      <c r="CO264" s="166">
        <f>IF(AND(ISBLANK(AT264),$AY264=1,CO$510=1,$D264&lt;&gt;служ!$AF$3),0,1)</f>
        <v>1</v>
      </c>
      <c r="CP264" s="2">
        <f t="shared" si="49"/>
        <v>0</v>
      </c>
      <c r="CQ264" s="2">
        <v>1</v>
      </c>
      <c r="CR264" s="161"/>
      <c r="CS264" s="161"/>
      <c r="CT264" s="161"/>
      <c r="CU264" s="167" t="str">
        <f t="shared" si="40"/>
        <v/>
      </c>
      <c r="CV264" s="28">
        <f t="shared" si="41"/>
        <v>1</v>
      </c>
      <c r="CW264" s="28">
        <f t="shared" si="42"/>
        <v>1</v>
      </c>
      <c r="CX264" s="28">
        <f t="shared" si="43"/>
        <v>1</v>
      </c>
      <c r="CY264" s="20">
        <f t="shared" si="44"/>
        <v>1</v>
      </c>
      <c r="CZ264" s="20">
        <f t="shared" si="45"/>
        <v>1</v>
      </c>
    </row>
    <row r="265" spans="2:104" s="20" customFormat="1">
      <c r="B265" s="107">
        <v>256</v>
      </c>
      <c r="C265" s="25">
        <v>6256</v>
      </c>
      <c r="D265" s="108"/>
      <c r="E265" s="168"/>
      <c r="F265" s="169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3">
        <f>IF(AND(AY265=0,(COUNTIF(D265:AT265,"*")+COUNTIF(D265:AT265,"&lt;9")+COUNTIF(CR265:CT265,"*")+COUNTIF(CR265:CT265,"&lt;9")-COUNTIF(D265,служ!$AF$3))&gt;0),0,1)</f>
        <v>1</v>
      </c>
      <c r="AV265" s="163">
        <f t="shared" si="46"/>
        <v>1</v>
      </c>
      <c r="AW265" s="163">
        <f t="shared" si="47"/>
        <v>0</v>
      </c>
      <c r="AX265" s="164">
        <f>IF(OR(F265="",F265=служ!$AF$3),0,1)</f>
        <v>0</v>
      </c>
      <c r="AY265" s="164">
        <f>IF(OR(D265="",D265=служ!$AF$3),0,1)</f>
        <v>0</v>
      </c>
      <c r="AZ265" s="165">
        <f t="shared" si="48"/>
        <v>1</v>
      </c>
      <c r="BA265" s="166">
        <f t="shared" si="39"/>
        <v>1</v>
      </c>
      <c r="BB265" s="166">
        <f>IF(AND(ISBLANK(G265),$AY265=1,BB$510=1,$D265&lt;&gt;служ!$AF$3),0,1)</f>
        <v>1</v>
      </c>
      <c r="BC265" s="166">
        <f>IF(AND(ISBLANK(H265),$AY265=1,BC$510=1,$D265&lt;&gt;служ!$AF$3),0,1)</f>
        <v>1</v>
      </c>
      <c r="BD265" s="166">
        <f>IF(AND(ISBLANK(I265),$AY265=1,BD$510=1,$D265&lt;&gt;служ!$AF$3),0,1)</f>
        <v>1</v>
      </c>
      <c r="BE265" s="166">
        <f>IF(AND(ISBLANK(J265),$AY265=1,BE$510=1,$D265&lt;&gt;служ!$AF$3),0,1)</f>
        <v>1</v>
      </c>
      <c r="BF265" s="166">
        <f>IF(AND(ISBLANK(K265),$AY265=1,BF$510=1,$D265&lt;&gt;служ!$AF$3,J265&lt;&gt;"X"),0,1)</f>
        <v>1</v>
      </c>
      <c r="BG265" s="166">
        <f>IF(AND(ISBLANK(L265),$AY265=1,BG$510=1,$D265&lt;&gt;служ!$AF$3),0,1)</f>
        <v>1</v>
      </c>
      <c r="BH265" s="166">
        <f>IF(AND(ISBLANK(M265),$AY265=1,BH$510=1,$D265&lt;&gt;служ!$AF$3,L265&lt;&gt;"X"),0,1)</f>
        <v>1</v>
      </c>
      <c r="BI265" s="166">
        <f>IF(AND(ISBLANK(N265),$AY265=1,BI$510=1,$D265&lt;&gt;служ!$AF$3),0,1)</f>
        <v>1</v>
      </c>
      <c r="BJ265" s="166">
        <f>IF(AND(ISBLANK(O265),$AY265=1,BJ$510=1,$D265&lt;&gt;служ!$AF$3),0,1)</f>
        <v>1</v>
      </c>
      <c r="BK265" s="166">
        <f>IF(AND(ISBLANK(P265),$AY265=1,BK$510=1,$D265&lt;&gt;служ!$AF$3,OR(N265&lt;&gt;"X",O265&lt;&gt;"X")),0,1)</f>
        <v>1</v>
      </c>
      <c r="BL265" s="166">
        <f>IF(AND(ISBLANK(Q265),$AY265=1,BL$510=1,$D265&lt;&gt;служ!$AF$3),0,1)</f>
        <v>1</v>
      </c>
      <c r="BM265" s="166">
        <f>IF(AND(ISBLANK(R265),$AY265=1,BM$510=1,$D265&lt;&gt;служ!$AF$3,Q265&lt;&gt;"X"),0,1)</f>
        <v>1</v>
      </c>
      <c r="BN265" s="166">
        <f>IF(AND(ISBLANK(S265),$AY265=1,BN$510=1,$D265&lt;&gt;служ!$AF$3),0,1)</f>
        <v>1</v>
      </c>
      <c r="BO265" s="166">
        <f>IF(AND(ISBLANK(T265),$AY265=1,BO$510=1,$D265&lt;&gt;служ!$AF$3),0,1)</f>
        <v>1</v>
      </c>
      <c r="BP265" s="166">
        <f>IF(AND(ISBLANK(U265),$AY265=1,BP$510=1,$D265&lt;&gt;служ!$AF$3,T265&lt;&gt;"X"),0,1)</f>
        <v>1</v>
      </c>
      <c r="BQ265" s="166">
        <f>IF(AND(ISBLANK(V265),$AY265=1,BQ$510=1,$D265&lt;&gt;служ!$AF$3),0,1)</f>
        <v>1</v>
      </c>
      <c r="BR265" s="166">
        <f>IF(AND(ISBLANK(W265),$AY265=1,BR$510=1,$D265&lt;&gt;служ!$AF$3),0,1)</f>
        <v>1</v>
      </c>
      <c r="BS265" s="166">
        <f>IF(AND(ISBLANK(X265),$AY265=1,BS$510=1,$D265&lt;&gt;служ!$AF$3),0,1)</f>
        <v>1</v>
      </c>
      <c r="BT265" s="166">
        <f>IF(AND(ISBLANK(Y265),$AY265=1,BT$510=1,$D265&lt;&gt;служ!$AF$3),0,1)</f>
        <v>1</v>
      </c>
      <c r="BU265" s="166">
        <f>IF(AND(ISBLANK(Z265),$AY265=1,BU$510=1,$D265&lt;&gt;служ!$AF$3),0,1)</f>
        <v>1</v>
      </c>
      <c r="BV265" s="166">
        <f>IF(AND(ISBLANK(AA265),$AY265=1,BV$510=1,$D265&lt;&gt;служ!$AF$3),0,1)</f>
        <v>1</v>
      </c>
      <c r="BW265" s="166">
        <f>IF(AND(ISBLANK(AB265),$AY265=1,BW$510=1,$D265&lt;&gt;служ!$AF$3),0,1)</f>
        <v>1</v>
      </c>
      <c r="BX265" s="166">
        <f>IF(AND(ISBLANK(AC265),$AY265=1,BX$510=1,$D265&lt;&gt;служ!$AF$3),0,1)</f>
        <v>1</v>
      </c>
      <c r="BY265" s="166">
        <f>IF(AND(ISBLANK(AD265),$AY265=1,BY$510=1,$D265&lt;&gt;служ!$AF$3),0,1)</f>
        <v>1</v>
      </c>
      <c r="BZ265" s="166">
        <f>IF(AND(ISBLANK(AE265),$AY265=1,BZ$510=1,$D265&lt;&gt;служ!$AF$3),0,1)</f>
        <v>1</v>
      </c>
      <c r="CA265" s="166">
        <f>IF(AND(ISBLANK(AF265),$AY265=1,CA$510=1,$D265&lt;&gt;служ!$AF$3),0,1)</f>
        <v>1</v>
      </c>
      <c r="CB265" s="166">
        <f>IF(AND(ISBLANK(AG265),$AY265=1,CB$510=1,$D265&lt;&gt;служ!$AF$3),0,1)</f>
        <v>1</v>
      </c>
      <c r="CC265" s="166">
        <f>IF(AND(ISBLANK(AH265),$AY265=1,CC$510=1,$D265&lt;&gt;служ!$AF$3),0,1)</f>
        <v>1</v>
      </c>
      <c r="CD265" s="166">
        <f>IF(AND(ISBLANK(AI265),$AY265=1,CD$510=1,$D265&lt;&gt;служ!$AF$3),0,1)</f>
        <v>1</v>
      </c>
      <c r="CE265" s="166">
        <f>IF(AND(ISBLANK(AJ265),$AY265=1,CE$510=1,$D265&lt;&gt;служ!$AF$3),0,1)</f>
        <v>1</v>
      </c>
      <c r="CF265" s="166">
        <f>IF(AND(ISBLANK(AK265),$AY265=1,CF$510=1,$D265&lt;&gt;служ!$AF$3),0,1)</f>
        <v>1</v>
      </c>
      <c r="CG265" s="166">
        <f>IF(AND(ISBLANK(AL265),$AY265=1,CG$510=1,$D265&lt;&gt;служ!$AF$3),0,1)</f>
        <v>1</v>
      </c>
      <c r="CH265" s="166">
        <f>IF(AND(ISBLANK(AM265),$AY265=1,CH$510=1,$D265&lt;&gt;служ!$AF$3),0,1)</f>
        <v>1</v>
      </c>
      <c r="CI265" s="166">
        <f>IF(AND(ISBLANK(AN265),$AY265=1,CI$510=1,$D265&lt;&gt;служ!$AF$3),0,1)</f>
        <v>1</v>
      </c>
      <c r="CJ265" s="166">
        <f>IF(AND(ISBLANK(AO265),$AY265=1,CJ$510=1,$D265&lt;&gt;служ!$AF$3),0,1)</f>
        <v>1</v>
      </c>
      <c r="CK265" s="166">
        <f>IF(AND(ISBLANK(AP265),$AY265=1,CK$510=1,$D265&lt;&gt;служ!$AF$3),0,1)</f>
        <v>1</v>
      </c>
      <c r="CL265" s="166">
        <f>IF(AND(ISBLANK(AQ265),$AY265=1,CL$510=1,$D265&lt;&gt;служ!$AF$3),0,1)</f>
        <v>1</v>
      </c>
      <c r="CM265" s="166">
        <f>IF(AND(ISBLANK(AR265),$AY265=1,CM$510=1,$D265&lt;&gt;служ!$AF$3),0,1)</f>
        <v>1</v>
      </c>
      <c r="CN265" s="166">
        <f>IF(AND(ISBLANK(AS265),$AY265=1,CN$510=1,$D265&lt;&gt;служ!$AF$3),0,1)</f>
        <v>1</v>
      </c>
      <c r="CO265" s="166">
        <f>IF(AND(ISBLANK(AT265),$AY265=1,CO$510=1,$D265&lt;&gt;служ!$AF$3),0,1)</f>
        <v>1</v>
      </c>
      <c r="CP265" s="2">
        <f t="shared" si="49"/>
        <v>0</v>
      </c>
      <c r="CQ265" s="2">
        <v>1</v>
      </c>
      <c r="CR265" s="161"/>
      <c r="CS265" s="161"/>
      <c r="CT265" s="161"/>
      <c r="CU265" s="167" t="str">
        <f t="shared" si="40"/>
        <v/>
      </c>
      <c r="CV265" s="28">
        <f t="shared" si="41"/>
        <v>1</v>
      </c>
      <c r="CW265" s="28">
        <f t="shared" si="42"/>
        <v>1</v>
      </c>
      <c r="CX265" s="28">
        <f t="shared" si="43"/>
        <v>1</v>
      </c>
      <c r="CY265" s="20">
        <f t="shared" si="44"/>
        <v>1</v>
      </c>
      <c r="CZ265" s="20">
        <f t="shared" si="45"/>
        <v>1</v>
      </c>
    </row>
    <row r="266" spans="2:104" s="20" customFormat="1">
      <c r="B266" s="107">
        <v>257</v>
      </c>
      <c r="C266" s="25">
        <v>6257</v>
      </c>
      <c r="D266" s="108"/>
      <c r="E266" s="168"/>
      <c r="F266" s="169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3">
        <f>IF(AND(AY266=0,(COUNTIF(D266:AT266,"*")+COUNTIF(D266:AT266,"&lt;9")+COUNTIF(CR266:CT266,"*")+COUNTIF(CR266:CT266,"&lt;9")-COUNTIF(D266,служ!$AF$3))&gt;0),0,1)</f>
        <v>1</v>
      </c>
      <c r="AV266" s="163">
        <f t="shared" si="46"/>
        <v>1</v>
      </c>
      <c r="AW266" s="163">
        <f t="shared" si="47"/>
        <v>0</v>
      </c>
      <c r="AX266" s="164">
        <f>IF(OR(F266="",F266=служ!$AF$3),0,1)</f>
        <v>0</v>
      </c>
      <c r="AY266" s="164">
        <f>IF(OR(D266="",D266=служ!$AF$3),0,1)</f>
        <v>0</v>
      </c>
      <c r="AZ266" s="165">
        <f t="shared" si="48"/>
        <v>1</v>
      </c>
      <c r="BA266" s="166">
        <f t="shared" ref="BA266:BA329" si="50">IF(AND(ISBLANK(D266),$AX266=1,BA$510=1),0,1)</f>
        <v>1</v>
      </c>
      <c r="BB266" s="166">
        <f>IF(AND(ISBLANK(G266),$AY266=1,BB$510=1,$D266&lt;&gt;служ!$AF$3),0,1)</f>
        <v>1</v>
      </c>
      <c r="BC266" s="166">
        <f>IF(AND(ISBLANK(H266),$AY266=1,BC$510=1,$D266&lt;&gt;служ!$AF$3),0,1)</f>
        <v>1</v>
      </c>
      <c r="BD266" s="166">
        <f>IF(AND(ISBLANK(I266),$AY266=1,BD$510=1,$D266&lt;&gt;служ!$AF$3),0,1)</f>
        <v>1</v>
      </c>
      <c r="BE266" s="166">
        <f>IF(AND(ISBLANK(J266),$AY266=1,BE$510=1,$D266&lt;&gt;служ!$AF$3),0,1)</f>
        <v>1</v>
      </c>
      <c r="BF266" s="166">
        <f>IF(AND(ISBLANK(K266),$AY266=1,BF$510=1,$D266&lt;&gt;служ!$AF$3,J266&lt;&gt;"X"),0,1)</f>
        <v>1</v>
      </c>
      <c r="BG266" s="166">
        <f>IF(AND(ISBLANK(L266),$AY266=1,BG$510=1,$D266&lt;&gt;служ!$AF$3),0,1)</f>
        <v>1</v>
      </c>
      <c r="BH266" s="166">
        <f>IF(AND(ISBLANK(M266),$AY266=1,BH$510=1,$D266&lt;&gt;служ!$AF$3,L266&lt;&gt;"X"),0,1)</f>
        <v>1</v>
      </c>
      <c r="BI266" s="166">
        <f>IF(AND(ISBLANK(N266),$AY266=1,BI$510=1,$D266&lt;&gt;служ!$AF$3),0,1)</f>
        <v>1</v>
      </c>
      <c r="BJ266" s="166">
        <f>IF(AND(ISBLANK(O266),$AY266=1,BJ$510=1,$D266&lt;&gt;служ!$AF$3),0,1)</f>
        <v>1</v>
      </c>
      <c r="BK266" s="166">
        <f>IF(AND(ISBLANK(P266),$AY266=1,BK$510=1,$D266&lt;&gt;служ!$AF$3,OR(N266&lt;&gt;"X",O266&lt;&gt;"X")),0,1)</f>
        <v>1</v>
      </c>
      <c r="BL266" s="166">
        <f>IF(AND(ISBLANK(Q266),$AY266=1,BL$510=1,$D266&lt;&gt;служ!$AF$3),0,1)</f>
        <v>1</v>
      </c>
      <c r="BM266" s="166">
        <f>IF(AND(ISBLANK(R266),$AY266=1,BM$510=1,$D266&lt;&gt;служ!$AF$3,Q266&lt;&gt;"X"),0,1)</f>
        <v>1</v>
      </c>
      <c r="BN266" s="166">
        <f>IF(AND(ISBLANK(S266),$AY266=1,BN$510=1,$D266&lt;&gt;служ!$AF$3),0,1)</f>
        <v>1</v>
      </c>
      <c r="BO266" s="166">
        <f>IF(AND(ISBLANK(T266),$AY266=1,BO$510=1,$D266&lt;&gt;служ!$AF$3),0,1)</f>
        <v>1</v>
      </c>
      <c r="BP266" s="166">
        <f>IF(AND(ISBLANK(U266),$AY266=1,BP$510=1,$D266&lt;&gt;служ!$AF$3,T266&lt;&gt;"X"),0,1)</f>
        <v>1</v>
      </c>
      <c r="BQ266" s="166">
        <f>IF(AND(ISBLANK(V266),$AY266=1,BQ$510=1,$D266&lt;&gt;служ!$AF$3),0,1)</f>
        <v>1</v>
      </c>
      <c r="BR266" s="166">
        <f>IF(AND(ISBLANK(W266),$AY266=1,BR$510=1,$D266&lt;&gt;служ!$AF$3),0,1)</f>
        <v>1</v>
      </c>
      <c r="BS266" s="166">
        <f>IF(AND(ISBLANK(X266),$AY266=1,BS$510=1,$D266&lt;&gt;служ!$AF$3),0,1)</f>
        <v>1</v>
      </c>
      <c r="BT266" s="166">
        <f>IF(AND(ISBLANK(Y266),$AY266=1,BT$510=1,$D266&lt;&gt;служ!$AF$3),0,1)</f>
        <v>1</v>
      </c>
      <c r="BU266" s="166">
        <f>IF(AND(ISBLANK(Z266),$AY266=1,BU$510=1,$D266&lt;&gt;служ!$AF$3),0,1)</f>
        <v>1</v>
      </c>
      <c r="BV266" s="166">
        <f>IF(AND(ISBLANK(AA266),$AY266=1,BV$510=1,$D266&lt;&gt;служ!$AF$3),0,1)</f>
        <v>1</v>
      </c>
      <c r="BW266" s="166">
        <f>IF(AND(ISBLANK(AB266),$AY266=1,BW$510=1,$D266&lt;&gt;служ!$AF$3),0,1)</f>
        <v>1</v>
      </c>
      <c r="BX266" s="166">
        <f>IF(AND(ISBLANK(AC266),$AY266=1,BX$510=1,$D266&lt;&gt;служ!$AF$3),0,1)</f>
        <v>1</v>
      </c>
      <c r="BY266" s="166">
        <f>IF(AND(ISBLANK(AD266),$AY266=1,BY$510=1,$D266&lt;&gt;служ!$AF$3),0,1)</f>
        <v>1</v>
      </c>
      <c r="BZ266" s="166">
        <f>IF(AND(ISBLANK(AE266),$AY266=1,BZ$510=1,$D266&lt;&gt;служ!$AF$3),0,1)</f>
        <v>1</v>
      </c>
      <c r="CA266" s="166">
        <f>IF(AND(ISBLANK(AF266),$AY266=1,CA$510=1,$D266&lt;&gt;служ!$AF$3),0,1)</f>
        <v>1</v>
      </c>
      <c r="CB266" s="166">
        <f>IF(AND(ISBLANK(AG266),$AY266=1,CB$510=1,$D266&lt;&gt;служ!$AF$3),0,1)</f>
        <v>1</v>
      </c>
      <c r="CC266" s="166">
        <f>IF(AND(ISBLANK(AH266),$AY266=1,CC$510=1,$D266&lt;&gt;служ!$AF$3),0,1)</f>
        <v>1</v>
      </c>
      <c r="CD266" s="166">
        <f>IF(AND(ISBLANK(AI266),$AY266=1,CD$510=1,$D266&lt;&gt;служ!$AF$3),0,1)</f>
        <v>1</v>
      </c>
      <c r="CE266" s="166">
        <f>IF(AND(ISBLANK(AJ266),$AY266=1,CE$510=1,$D266&lt;&gt;служ!$AF$3),0,1)</f>
        <v>1</v>
      </c>
      <c r="CF266" s="166">
        <f>IF(AND(ISBLANK(AK266),$AY266=1,CF$510=1,$D266&lt;&gt;служ!$AF$3),0,1)</f>
        <v>1</v>
      </c>
      <c r="CG266" s="166">
        <f>IF(AND(ISBLANK(AL266),$AY266=1,CG$510=1,$D266&lt;&gt;служ!$AF$3),0,1)</f>
        <v>1</v>
      </c>
      <c r="CH266" s="166">
        <f>IF(AND(ISBLANK(AM266),$AY266=1,CH$510=1,$D266&lt;&gt;служ!$AF$3),0,1)</f>
        <v>1</v>
      </c>
      <c r="CI266" s="166">
        <f>IF(AND(ISBLANK(AN266),$AY266=1,CI$510=1,$D266&lt;&gt;служ!$AF$3),0,1)</f>
        <v>1</v>
      </c>
      <c r="CJ266" s="166">
        <f>IF(AND(ISBLANK(AO266),$AY266=1,CJ$510=1,$D266&lt;&gt;служ!$AF$3),0,1)</f>
        <v>1</v>
      </c>
      <c r="CK266" s="166">
        <f>IF(AND(ISBLANK(AP266),$AY266=1,CK$510=1,$D266&lt;&gt;служ!$AF$3),0,1)</f>
        <v>1</v>
      </c>
      <c r="CL266" s="166">
        <f>IF(AND(ISBLANK(AQ266),$AY266=1,CL$510=1,$D266&lt;&gt;служ!$AF$3),0,1)</f>
        <v>1</v>
      </c>
      <c r="CM266" s="166">
        <f>IF(AND(ISBLANK(AR266),$AY266=1,CM$510=1,$D266&lt;&gt;служ!$AF$3),0,1)</f>
        <v>1</v>
      </c>
      <c r="CN266" s="166">
        <f>IF(AND(ISBLANK(AS266),$AY266=1,CN$510=1,$D266&lt;&gt;служ!$AF$3),0,1)</f>
        <v>1</v>
      </c>
      <c r="CO266" s="166">
        <f>IF(AND(ISBLANK(AT266),$AY266=1,CO$510=1,$D266&lt;&gt;служ!$AF$3),0,1)</f>
        <v>1</v>
      </c>
      <c r="CP266" s="2">
        <f t="shared" si="49"/>
        <v>0</v>
      </c>
      <c r="CQ266" s="2">
        <v>1</v>
      </c>
      <c r="CR266" s="161"/>
      <c r="CS266" s="161"/>
      <c r="CT266" s="161"/>
      <c r="CU266" s="167" t="str">
        <f t="shared" si="40"/>
        <v/>
      </c>
      <c r="CV266" s="28">
        <f t="shared" si="41"/>
        <v>1</v>
      </c>
      <c r="CW266" s="28">
        <f t="shared" si="42"/>
        <v>1</v>
      </c>
      <c r="CX266" s="28">
        <f t="shared" si="43"/>
        <v>1</v>
      </c>
      <c r="CY266" s="20">
        <f t="shared" si="44"/>
        <v>1</v>
      </c>
      <c r="CZ266" s="20">
        <f t="shared" si="45"/>
        <v>1</v>
      </c>
    </row>
    <row r="267" spans="2:104" s="20" customFormat="1">
      <c r="B267" s="107">
        <v>258</v>
      </c>
      <c r="C267" s="25">
        <v>6258</v>
      </c>
      <c r="D267" s="108"/>
      <c r="E267" s="168"/>
      <c r="F267" s="169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  <c r="AU267" s="163">
        <f>IF(AND(AY267=0,(COUNTIF(D267:AT267,"*")+COUNTIF(D267:AT267,"&lt;9")+COUNTIF(CR267:CT267,"*")+COUNTIF(CR267:CT267,"&lt;9")-COUNTIF(D267,служ!$AF$3))&gt;0),0,1)</f>
        <v>1</v>
      </c>
      <c r="AV267" s="163">
        <f t="shared" si="46"/>
        <v>1</v>
      </c>
      <c r="AW267" s="163">
        <f t="shared" si="47"/>
        <v>0</v>
      </c>
      <c r="AX267" s="164">
        <f>IF(OR(F267="",F267=служ!$AF$3),0,1)</f>
        <v>0</v>
      </c>
      <c r="AY267" s="164">
        <f>IF(OR(D267="",D267=служ!$AF$3),0,1)</f>
        <v>0</v>
      </c>
      <c r="AZ267" s="165">
        <f t="shared" si="48"/>
        <v>1</v>
      </c>
      <c r="BA267" s="166">
        <f t="shared" si="50"/>
        <v>1</v>
      </c>
      <c r="BB267" s="166">
        <f>IF(AND(ISBLANK(G267),$AY267=1,BB$510=1,$D267&lt;&gt;служ!$AF$3),0,1)</f>
        <v>1</v>
      </c>
      <c r="BC267" s="166">
        <f>IF(AND(ISBLANK(H267),$AY267=1,BC$510=1,$D267&lt;&gt;служ!$AF$3),0,1)</f>
        <v>1</v>
      </c>
      <c r="BD267" s="166">
        <f>IF(AND(ISBLANK(I267),$AY267=1,BD$510=1,$D267&lt;&gt;служ!$AF$3),0,1)</f>
        <v>1</v>
      </c>
      <c r="BE267" s="166">
        <f>IF(AND(ISBLANK(J267),$AY267=1,BE$510=1,$D267&lt;&gt;служ!$AF$3),0,1)</f>
        <v>1</v>
      </c>
      <c r="BF267" s="166">
        <f>IF(AND(ISBLANK(K267),$AY267=1,BF$510=1,$D267&lt;&gt;служ!$AF$3,J267&lt;&gt;"X"),0,1)</f>
        <v>1</v>
      </c>
      <c r="BG267" s="166">
        <f>IF(AND(ISBLANK(L267),$AY267=1,BG$510=1,$D267&lt;&gt;служ!$AF$3),0,1)</f>
        <v>1</v>
      </c>
      <c r="BH267" s="166">
        <f>IF(AND(ISBLANK(M267),$AY267=1,BH$510=1,$D267&lt;&gt;служ!$AF$3,L267&lt;&gt;"X"),0,1)</f>
        <v>1</v>
      </c>
      <c r="BI267" s="166">
        <f>IF(AND(ISBLANK(N267),$AY267=1,BI$510=1,$D267&lt;&gt;служ!$AF$3),0,1)</f>
        <v>1</v>
      </c>
      <c r="BJ267" s="166">
        <f>IF(AND(ISBLANK(O267),$AY267=1,BJ$510=1,$D267&lt;&gt;служ!$AF$3),0,1)</f>
        <v>1</v>
      </c>
      <c r="BK267" s="166">
        <f>IF(AND(ISBLANK(P267),$AY267=1,BK$510=1,$D267&lt;&gt;служ!$AF$3,OR(N267&lt;&gt;"X",O267&lt;&gt;"X")),0,1)</f>
        <v>1</v>
      </c>
      <c r="BL267" s="166">
        <f>IF(AND(ISBLANK(Q267),$AY267=1,BL$510=1,$D267&lt;&gt;служ!$AF$3),0,1)</f>
        <v>1</v>
      </c>
      <c r="BM267" s="166">
        <f>IF(AND(ISBLANK(R267),$AY267=1,BM$510=1,$D267&lt;&gt;служ!$AF$3,Q267&lt;&gt;"X"),0,1)</f>
        <v>1</v>
      </c>
      <c r="BN267" s="166">
        <f>IF(AND(ISBLANK(S267),$AY267=1,BN$510=1,$D267&lt;&gt;служ!$AF$3),0,1)</f>
        <v>1</v>
      </c>
      <c r="BO267" s="166">
        <f>IF(AND(ISBLANK(T267),$AY267=1,BO$510=1,$D267&lt;&gt;служ!$AF$3),0,1)</f>
        <v>1</v>
      </c>
      <c r="BP267" s="166">
        <f>IF(AND(ISBLANK(U267),$AY267=1,BP$510=1,$D267&lt;&gt;служ!$AF$3,T267&lt;&gt;"X"),0,1)</f>
        <v>1</v>
      </c>
      <c r="BQ267" s="166">
        <f>IF(AND(ISBLANK(V267),$AY267=1,BQ$510=1,$D267&lt;&gt;служ!$AF$3),0,1)</f>
        <v>1</v>
      </c>
      <c r="BR267" s="166">
        <f>IF(AND(ISBLANK(W267),$AY267=1,BR$510=1,$D267&lt;&gt;служ!$AF$3),0,1)</f>
        <v>1</v>
      </c>
      <c r="BS267" s="166">
        <f>IF(AND(ISBLANK(X267),$AY267=1,BS$510=1,$D267&lt;&gt;служ!$AF$3),0,1)</f>
        <v>1</v>
      </c>
      <c r="BT267" s="166">
        <f>IF(AND(ISBLANK(Y267),$AY267=1,BT$510=1,$D267&lt;&gt;служ!$AF$3),0,1)</f>
        <v>1</v>
      </c>
      <c r="BU267" s="166">
        <f>IF(AND(ISBLANK(Z267),$AY267=1,BU$510=1,$D267&lt;&gt;служ!$AF$3),0,1)</f>
        <v>1</v>
      </c>
      <c r="BV267" s="166">
        <f>IF(AND(ISBLANK(AA267),$AY267=1,BV$510=1,$D267&lt;&gt;служ!$AF$3),0,1)</f>
        <v>1</v>
      </c>
      <c r="BW267" s="166">
        <f>IF(AND(ISBLANK(AB267),$AY267=1,BW$510=1,$D267&lt;&gt;служ!$AF$3),0,1)</f>
        <v>1</v>
      </c>
      <c r="BX267" s="166">
        <f>IF(AND(ISBLANK(AC267),$AY267=1,BX$510=1,$D267&lt;&gt;служ!$AF$3),0,1)</f>
        <v>1</v>
      </c>
      <c r="BY267" s="166">
        <f>IF(AND(ISBLANK(AD267),$AY267=1,BY$510=1,$D267&lt;&gt;служ!$AF$3),0,1)</f>
        <v>1</v>
      </c>
      <c r="BZ267" s="166">
        <f>IF(AND(ISBLANK(AE267),$AY267=1,BZ$510=1,$D267&lt;&gt;служ!$AF$3),0,1)</f>
        <v>1</v>
      </c>
      <c r="CA267" s="166">
        <f>IF(AND(ISBLANK(AF267),$AY267=1,CA$510=1,$D267&lt;&gt;служ!$AF$3),0,1)</f>
        <v>1</v>
      </c>
      <c r="CB267" s="166">
        <f>IF(AND(ISBLANK(AG267),$AY267=1,CB$510=1,$D267&lt;&gt;служ!$AF$3),0,1)</f>
        <v>1</v>
      </c>
      <c r="CC267" s="166">
        <f>IF(AND(ISBLANK(AH267),$AY267=1,CC$510=1,$D267&lt;&gt;служ!$AF$3),0,1)</f>
        <v>1</v>
      </c>
      <c r="CD267" s="166">
        <f>IF(AND(ISBLANK(AI267),$AY267=1,CD$510=1,$D267&lt;&gt;служ!$AF$3),0,1)</f>
        <v>1</v>
      </c>
      <c r="CE267" s="166">
        <f>IF(AND(ISBLANK(AJ267),$AY267=1,CE$510=1,$D267&lt;&gt;служ!$AF$3),0,1)</f>
        <v>1</v>
      </c>
      <c r="CF267" s="166">
        <f>IF(AND(ISBLANK(AK267),$AY267=1,CF$510=1,$D267&lt;&gt;служ!$AF$3),0,1)</f>
        <v>1</v>
      </c>
      <c r="CG267" s="166">
        <f>IF(AND(ISBLANK(AL267),$AY267=1,CG$510=1,$D267&lt;&gt;служ!$AF$3),0,1)</f>
        <v>1</v>
      </c>
      <c r="CH267" s="166">
        <f>IF(AND(ISBLANK(AM267),$AY267=1,CH$510=1,$D267&lt;&gt;служ!$AF$3),0,1)</f>
        <v>1</v>
      </c>
      <c r="CI267" s="166">
        <f>IF(AND(ISBLANK(AN267),$AY267=1,CI$510=1,$D267&lt;&gt;служ!$AF$3),0,1)</f>
        <v>1</v>
      </c>
      <c r="CJ267" s="166">
        <f>IF(AND(ISBLANK(AO267),$AY267=1,CJ$510=1,$D267&lt;&gt;служ!$AF$3),0,1)</f>
        <v>1</v>
      </c>
      <c r="CK267" s="166">
        <f>IF(AND(ISBLANK(AP267),$AY267=1,CK$510=1,$D267&lt;&gt;служ!$AF$3),0,1)</f>
        <v>1</v>
      </c>
      <c r="CL267" s="166">
        <f>IF(AND(ISBLANK(AQ267),$AY267=1,CL$510=1,$D267&lt;&gt;служ!$AF$3),0,1)</f>
        <v>1</v>
      </c>
      <c r="CM267" s="166">
        <f>IF(AND(ISBLANK(AR267),$AY267=1,CM$510=1,$D267&lt;&gt;служ!$AF$3),0,1)</f>
        <v>1</v>
      </c>
      <c r="CN267" s="166">
        <f>IF(AND(ISBLANK(AS267),$AY267=1,CN$510=1,$D267&lt;&gt;служ!$AF$3),0,1)</f>
        <v>1</v>
      </c>
      <c r="CO267" s="166">
        <f>IF(AND(ISBLANK(AT267),$AY267=1,CO$510=1,$D267&lt;&gt;служ!$AF$3),0,1)</f>
        <v>1</v>
      </c>
      <c r="CP267" s="2">
        <f t="shared" si="49"/>
        <v>0</v>
      </c>
      <c r="CQ267" s="2">
        <v>1</v>
      </c>
      <c r="CR267" s="161"/>
      <c r="CS267" s="161"/>
      <c r="CT267" s="161"/>
      <c r="CU267" s="167" t="str">
        <f t="shared" ref="CU267:CU330" si="51">IF(AND(AX267=1,AY267=1),SUM(G267:AT267),IF(AY267=1,SUM(G267:AT267),IF(AX267=1,SUM(Y267:AC267),"")))</f>
        <v/>
      </c>
      <c r="CV267" s="28">
        <f t="shared" ref="CV267:CV330" si="52">IF(AND(ISBLANK(CR267),OR(AX267=1,AY267=1)),0,1)</f>
        <v>1</v>
      </c>
      <c r="CW267" s="28">
        <f t="shared" ref="CW267:CW330" si="53">IF(AND(ISBLANK(CS267),OR(AX267=1,AY267=1)),0,1)</f>
        <v>1</v>
      </c>
      <c r="CX267" s="28">
        <f t="shared" ref="CX267:CX330" si="54">IF(AND(ISBLANK(CT267),OR(AX267=1,AY267=1)),0,1)</f>
        <v>1</v>
      </c>
      <c r="CY267" s="20">
        <f t="shared" ref="CY267:CY330" si="55">IF(AND(CP267=0,(COUNTIF(G267:X267,"*")+COUNTIF(G267:X267,"&lt;9"))&gt;0),0,1)</f>
        <v>1</v>
      </c>
      <c r="CZ267" s="20">
        <f t="shared" ref="CZ267:CZ330" si="56">IF(AND(CQ267=0,(COUNTIF(Y267:AC267,"*")+COUNTIF(Y267:AC267,"&lt;9"))&gt;0),0,1)</f>
        <v>1</v>
      </c>
    </row>
    <row r="268" spans="2:104" s="20" customFormat="1">
      <c r="B268" s="107">
        <v>259</v>
      </c>
      <c r="C268" s="25">
        <v>6259</v>
      </c>
      <c r="D268" s="108"/>
      <c r="E268" s="168"/>
      <c r="F268" s="169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62"/>
      <c r="AL268" s="162"/>
      <c r="AM268" s="162"/>
      <c r="AN268" s="162"/>
      <c r="AO268" s="162"/>
      <c r="AP268" s="162"/>
      <c r="AQ268" s="162"/>
      <c r="AR268" s="162"/>
      <c r="AS268" s="162"/>
      <c r="AT268" s="162"/>
      <c r="AU268" s="163">
        <f>IF(AND(AY268=0,(COUNTIF(D268:AT268,"*")+COUNTIF(D268:AT268,"&lt;9")+COUNTIF(CR268:CT268,"*")+COUNTIF(CR268:CT268,"&lt;9")-COUNTIF(D268,служ!$AF$3))&gt;0),0,1)</f>
        <v>1</v>
      </c>
      <c r="AV268" s="163">
        <f t="shared" si="46"/>
        <v>1</v>
      </c>
      <c r="AW268" s="163">
        <f t="shared" si="47"/>
        <v>0</v>
      </c>
      <c r="AX268" s="164">
        <f>IF(OR(F268="",F268=служ!$AF$3),0,1)</f>
        <v>0</v>
      </c>
      <c r="AY268" s="164">
        <f>IF(OR(D268="",D268=служ!$AF$3),0,1)</f>
        <v>0</v>
      </c>
      <c r="AZ268" s="165">
        <f t="shared" si="48"/>
        <v>1</v>
      </c>
      <c r="BA268" s="166">
        <f t="shared" si="50"/>
        <v>1</v>
      </c>
      <c r="BB268" s="166">
        <f>IF(AND(ISBLANK(G268),$AY268=1,BB$510=1,$D268&lt;&gt;служ!$AF$3),0,1)</f>
        <v>1</v>
      </c>
      <c r="BC268" s="166">
        <f>IF(AND(ISBLANK(H268),$AY268=1,BC$510=1,$D268&lt;&gt;служ!$AF$3),0,1)</f>
        <v>1</v>
      </c>
      <c r="BD268" s="166">
        <f>IF(AND(ISBLANK(I268),$AY268=1,BD$510=1,$D268&lt;&gt;служ!$AF$3),0,1)</f>
        <v>1</v>
      </c>
      <c r="BE268" s="166">
        <f>IF(AND(ISBLANK(J268),$AY268=1,BE$510=1,$D268&lt;&gt;служ!$AF$3),0,1)</f>
        <v>1</v>
      </c>
      <c r="BF268" s="166">
        <f>IF(AND(ISBLANK(K268),$AY268=1,BF$510=1,$D268&lt;&gt;служ!$AF$3,J268&lt;&gt;"X"),0,1)</f>
        <v>1</v>
      </c>
      <c r="BG268" s="166">
        <f>IF(AND(ISBLANK(L268),$AY268=1,BG$510=1,$D268&lt;&gt;служ!$AF$3),0,1)</f>
        <v>1</v>
      </c>
      <c r="BH268" s="166">
        <f>IF(AND(ISBLANK(M268),$AY268=1,BH$510=1,$D268&lt;&gt;служ!$AF$3,L268&lt;&gt;"X"),0,1)</f>
        <v>1</v>
      </c>
      <c r="BI268" s="166">
        <f>IF(AND(ISBLANK(N268),$AY268=1,BI$510=1,$D268&lt;&gt;служ!$AF$3),0,1)</f>
        <v>1</v>
      </c>
      <c r="BJ268" s="166">
        <f>IF(AND(ISBLANK(O268),$AY268=1,BJ$510=1,$D268&lt;&gt;служ!$AF$3),0,1)</f>
        <v>1</v>
      </c>
      <c r="BK268" s="166">
        <f>IF(AND(ISBLANK(P268),$AY268=1,BK$510=1,$D268&lt;&gt;служ!$AF$3,OR(N268&lt;&gt;"X",O268&lt;&gt;"X")),0,1)</f>
        <v>1</v>
      </c>
      <c r="BL268" s="166">
        <f>IF(AND(ISBLANK(Q268),$AY268=1,BL$510=1,$D268&lt;&gt;служ!$AF$3),0,1)</f>
        <v>1</v>
      </c>
      <c r="BM268" s="166">
        <f>IF(AND(ISBLANK(R268),$AY268=1,BM$510=1,$D268&lt;&gt;служ!$AF$3,Q268&lt;&gt;"X"),0,1)</f>
        <v>1</v>
      </c>
      <c r="BN268" s="166">
        <f>IF(AND(ISBLANK(S268),$AY268=1,BN$510=1,$D268&lt;&gt;служ!$AF$3),0,1)</f>
        <v>1</v>
      </c>
      <c r="BO268" s="166">
        <f>IF(AND(ISBLANK(T268),$AY268=1,BO$510=1,$D268&lt;&gt;служ!$AF$3),0,1)</f>
        <v>1</v>
      </c>
      <c r="BP268" s="166">
        <f>IF(AND(ISBLANK(U268),$AY268=1,BP$510=1,$D268&lt;&gt;служ!$AF$3,T268&lt;&gt;"X"),0,1)</f>
        <v>1</v>
      </c>
      <c r="BQ268" s="166">
        <f>IF(AND(ISBLANK(V268),$AY268=1,BQ$510=1,$D268&lt;&gt;служ!$AF$3),0,1)</f>
        <v>1</v>
      </c>
      <c r="BR268" s="166">
        <f>IF(AND(ISBLANK(W268),$AY268=1,BR$510=1,$D268&lt;&gt;служ!$AF$3),0,1)</f>
        <v>1</v>
      </c>
      <c r="BS268" s="166">
        <f>IF(AND(ISBLANK(X268),$AY268=1,BS$510=1,$D268&lt;&gt;служ!$AF$3),0,1)</f>
        <v>1</v>
      </c>
      <c r="BT268" s="166">
        <f>IF(AND(ISBLANK(Y268),$AY268=1,BT$510=1,$D268&lt;&gt;служ!$AF$3),0,1)</f>
        <v>1</v>
      </c>
      <c r="BU268" s="166">
        <f>IF(AND(ISBLANK(Z268),$AY268=1,BU$510=1,$D268&lt;&gt;служ!$AF$3),0,1)</f>
        <v>1</v>
      </c>
      <c r="BV268" s="166">
        <f>IF(AND(ISBLANK(AA268),$AY268=1,BV$510=1,$D268&lt;&gt;служ!$AF$3),0,1)</f>
        <v>1</v>
      </c>
      <c r="BW268" s="166">
        <f>IF(AND(ISBLANK(AB268),$AY268=1,BW$510=1,$D268&lt;&gt;служ!$AF$3),0,1)</f>
        <v>1</v>
      </c>
      <c r="BX268" s="166">
        <f>IF(AND(ISBLANK(AC268),$AY268=1,BX$510=1,$D268&lt;&gt;служ!$AF$3),0,1)</f>
        <v>1</v>
      </c>
      <c r="BY268" s="166">
        <f>IF(AND(ISBLANK(AD268),$AY268=1,BY$510=1,$D268&lt;&gt;служ!$AF$3),0,1)</f>
        <v>1</v>
      </c>
      <c r="BZ268" s="166">
        <f>IF(AND(ISBLANK(AE268),$AY268=1,BZ$510=1,$D268&lt;&gt;служ!$AF$3),0,1)</f>
        <v>1</v>
      </c>
      <c r="CA268" s="166">
        <f>IF(AND(ISBLANK(AF268),$AY268=1,CA$510=1,$D268&lt;&gt;служ!$AF$3),0,1)</f>
        <v>1</v>
      </c>
      <c r="CB268" s="166">
        <f>IF(AND(ISBLANK(AG268),$AY268=1,CB$510=1,$D268&lt;&gt;служ!$AF$3),0,1)</f>
        <v>1</v>
      </c>
      <c r="CC268" s="166">
        <f>IF(AND(ISBLANK(AH268),$AY268=1,CC$510=1,$D268&lt;&gt;служ!$AF$3),0,1)</f>
        <v>1</v>
      </c>
      <c r="CD268" s="166">
        <f>IF(AND(ISBLANK(AI268),$AY268=1,CD$510=1,$D268&lt;&gt;служ!$AF$3),0,1)</f>
        <v>1</v>
      </c>
      <c r="CE268" s="166">
        <f>IF(AND(ISBLANK(AJ268),$AY268=1,CE$510=1,$D268&lt;&gt;служ!$AF$3),0,1)</f>
        <v>1</v>
      </c>
      <c r="CF268" s="166">
        <f>IF(AND(ISBLANK(AK268),$AY268=1,CF$510=1,$D268&lt;&gt;служ!$AF$3),0,1)</f>
        <v>1</v>
      </c>
      <c r="CG268" s="166">
        <f>IF(AND(ISBLANK(AL268),$AY268=1,CG$510=1,$D268&lt;&gt;служ!$AF$3),0,1)</f>
        <v>1</v>
      </c>
      <c r="CH268" s="166">
        <f>IF(AND(ISBLANK(AM268),$AY268=1,CH$510=1,$D268&lt;&gt;служ!$AF$3),0,1)</f>
        <v>1</v>
      </c>
      <c r="CI268" s="166">
        <f>IF(AND(ISBLANK(AN268),$AY268=1,CI$510=1,$D268&lt;&gt;служ!$AF$3),0,1)</f>
        <v>1</v>
      </c>
      <c r="CJ268" s="166">
        <f>IF(AND(ISBLANK(AO268),$AY268=1,CJ$510=1,$D268&lt;&gt;служ!$AF$3),0,1)</f>
        <v>1</v>
      </c>
      <c r="CK268" s="166">
        <f>IF(AND(ISBLANK(AP268),$AY268=1,CK$510=1,$D268&lt;&gt;служ!$AF$3),0,1)</f>
        <v>1</v>
      </c>
      <c r="CL268" s="166">
        <f>IF(AND(ISBLANK(AQ268),$AY268=1,CL$510=1,$D268&lt;&gt;служ!$AF$3),0,1)</f>
        <v>1</v>
      </c>
      <c r="CM268" s="166">
        <f>IF(AND(ISBLANK(AR268),$AY268=1,CM$510=1,$D268&lt;&gt;служ!$AF$3),0,1)</f>
        <v>1</v>
      </c>
      <c r="CN268" s="166">
        <f>IF(AND(ISBLANK(AS268),$AY268=1,CN$510=1,$D268&lt;&gt;служ!$AF$3),0,1)</f>
        <v>1</v>
      </c>
      <c r="CO268" s="166">
        <f>IF(AND(ISBLANK(AT268),$AY268=1,CO$510=1,$D268&lt;&gt;служ!$AF$3),0,1)</f>
        <v>1</v>
      </c>
      <c r="CP268" s="2">
        <f t="shared" si="49"/>
        <v>0</v>
      </c>
      <c r="CQ268" s="2">
        <v>1</v>
      </c>
      <c r="CR268" s="161"/>
      <c r="CS268" s="161"/>
      <c r="CT268" s="161"/>
      <c r="CU268" s="167" t="str">
        <f t="shared" si="51"/>
        <v/>
      </c>
      <c r="CV268" s="28">
        <f t="shared" si="52"/>
        <v>1</v>
      </c>
      <c r="CW268" s="28">
        <f t="shared" si="53"/>
        <v>1</v>
      </c>
      <c r="CX268" s="28">
        <f t="shared" si="54"/>
        <v>1</v>
      </c>
      <c r="CY268" s="20">
        <f t="shared" si="55"/>
        <v>1</v>
      </c>
      <c r="CZ268" s="20">
        <f t="shared" si="56"/>
        <v>1</v>
      </c>
    </row>
    <row r="269" spans="2:104" s="20" customFormat="1">
      <c r="B269" s="107">
        <v>260</v>
      </c>
      <c r="C269" s="25">
        <v>6260</v>
      </c>
      <c r="D269" s="108"/>
      <c r="E269" s="168"/>
      <c r="F269" s="169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2"/>
      <c r="AN269" s="162"/>
      <c r="AO269" s="162"/>
      <c r="AP269" s="162"/>
      <c r="AQ269" s="162"/>
      <c r="AR269" s="162"/>
      <c r="AS269" s="162"/>
      <c r="AT269" s="162"/>
      <c r="AU269" s="163">
        <f>IF(AND(AY269=0,(COUNTIF(D269:AT269,"*")+COUNTIF(D269:AT269,"&lt;9")+COUNTIF(CR269:CT269,"*")+COUNTIF(CR269:CT269,"&lt;9")-COUNTIF(D269,служ!$AF$3))&gt;0),0,1)</f>
        <v>1</v>
      </c>
      <c r="AV269" s="163">
        <f t="shared" si="46"/>
        <v>1</v>
      </c>
      <c r="AW269" s="163">
        <f t="shared" si="47"/>
        <v>0</v>
      </c>
      <c r="AX269" s="164">
        <f>IF(OR(F269="",F269=служ!$AF$3),0,1)</f>
        <v>0</v>
      </c>
      <c r="AY269" s="164">
        <f>IF(OR(D269="",D269=служ!$AF$3),0,1)</f>
        <v>0</v>
      </c>
      <c r="AZ269" s="165">
        <f t="shared" si="48"/>
        <v>1</v>
      </c>
      <c r="BA269" s="166">
        <f t="shared" si="50"/>
        <v>1</v>
      </c>
      <c r="BB269" s="166">
        <f>IF(AND(ISBLANK(G269),$AY269=1,BB$510=1,$D269&lt;&gt;служ!$AF$3),0,1)</f>
        <v>1</v>
      </c>
      <c r="BC269" s="166">
        <f>IF(AND(ISBLANK(H269),$AY269=1,BC$510=1,$D269&lt;&gt;служ!$AF$3),0,1)</f>
        <v>1</v>
      </c>
      <c r="BD269" s="166">
        <f>IF(AND(ISBLANK(I269),$AY269=1,BD$510=1,$D269&lt;&gt;служ!$AF$3),0,1)</f>
        <v>1</v>
      </c>
      <c r="BE269" s="166">
        <f>IF(AND(ISBLANK(J269),$AY269=1,BE$510=1,$D269&lt;&gt;служ!$AF$3),0,1)</f>
        <v>1</v>
      </c>
      <c r="BF269" s="166">
        <f>IF(AND(ISBLANK(K269),$AY269=1,BF$510=1,$D269&lt;&gt;служ!$AF$3,J269&lt;&gt;"X"),0,1)</f>
        <v>1</v>
      </c>
      <c r="BG269" s="166">
        <f>IF(AND(ISBLANK(L269),$AY269=1,BG$510=1,$D269&lt;&gt;служ!$AF$3),0,1)</f>
        <v>1</v>
      </c>
      <c r="BH269" s="166">
        <f>IF(AND(ISBLANK(M269),$AY269=1,BH$510=1,$D269&lt;&gt;служ!$AF$3,L269&lt;&gt;"X"),0,1)</f>
        <v>1</v>
      </c>
      <c r="BI269" s="166">
        <f>IF(AND(ISBLANK(N269),$AY269=1,BI$510=1,$D269&lt;&gt;служ!$AF$3),0,1)</f>
        <v>1</v>
      </c>
      <c r="BJ269" s="166">
        <f>IF(AND(ISBLANK(O269),$AY269=1,BJ$510=1,$D269&lt;&gt;служ!$AF$3),0,1)</f>
        <v>1</v>
      </c>
      <c r="BK269" s="166">
        <f>IF(AND(ISBLANK(P269),$AY269=1,BK$510=1,$D269&lt;&gt;служ!$AF$3,OR(N269&lt;&gt;"X",O269&lt;&gt;"X")),0,1)</f>
        <v>1</v>
      </c>
      <c r="BL269" s="166">
        <f>IF(AND(ISBLANK(Q269),$AY269=1,BL$510=1,$D269&lt;&gt;служ!$AF$3),0,1)</f>
        <v>1</v>
      </c>
      <c r="BM269" s="166">
        <f>IF(AND(ISBLANK(R269),$AY269=1,BM$510=1,$D269&lt;&gt;служ!$AF$3,Q269&lt;&gt;"X"),0,1)</f>
        <v>1</v>
      </c>
      <c r="BN269" s="166">
        <f>IF(AND(ISBLANK(S269),$AY269=1,BN$510=1,$D269&lt;&gt;служ!$AF$3),0,1)</f>
        <v>1</v>
      </c>
      <c r="BO269" s="166">
        <f>IF(AND(ISBLANK(T269),$AY269=1,BO$510=1,$D269&lt;&gt;служ!$AF$3),0,1)</f>
        <v>1</v>
      </c>
      <c r="BP269" s="166">
        <f>IF(AND(ISBLANK(U269),$AY269=1,BP$510=1,$D269&lt;&gt;служ!$AF$3,T269&lt;&gt;"X"),0,1)</f>
        <v>1</v>
      </c>
      <c r="BQ269" s="166">
        <f>IF(AND(ISBLANK(V269),$AY269=1,BQ$510=1,$D269&lt;&gt;служ!$AF$3),0,1)</f>
        <v>1</v>
      </c>
      <c r="BR269" s="166">
        <f>IF(AND(ISBLANK(W269),$AY269=1,BR$510=1,$D269&lt;&gt;служ!$AF$3),0,1)</f>
        <v>1</v>
      </c>
      <c r="BS269" s="166">
        <f>IF(AND(ISBLANK(X269),$AY269=1,BS$510=1,$D269&lt;&gt;служ!$AF$3),0,1)</f>
        <v>1</v>
      </c>
      <c r="BT269" s="166">
        <f>IF(AND(ISBLANK(Y269),$AY269=1,BT$510=1,$D269&lt;&gt;служ!$AF$3),0,1)</f>
        <v>1</v>
      </c>
      <c r="BU269" s="166">
        <f>IF(AND(ISBLANK(Z269),$AY269=1,BU$510=1,$D269&lt;&gt;служ!$AF$3),0,1)</f>
        <v>1</v>
      </c>
      <c r="BV269" s="166">
        <f>IF(AND(ISBLANK(AA269),$AY269=1,BV$510=1,$D269&lt;&gt;служ!$AF$3),0,1)</f>
        <v>1</v>
      </c>
      <c r="BW269" s="166">
        <f>IF(AND(ISBLANK(AB269),$AY269=1,BW$510=1,$D269&lt;&gt;служ!$AF$3),0,1)</f>
        <v>1</v>
      </c>
      <c r="BX269" s="166">
        <f>IF(AND(ISBLANK(AC269),$AY269=1,BX$510=1,$D269&lt;&gt;служ!$AF$3),0,1)</f>
        <v>1</v>
      </c>
      <c r="BY269" s="166">
        <f>IF(AND(ISBLANK(AD269),$AY269=1,BY$510=1,$D269&lt;&gt;служ!$AF$3),0,1)</f>
        <v>1</v>
      </c>
      <c r="BZ269" s="166">
        <f>IF(AND(ISBLANK(AE269),$AY269=1,BZ$510=1,$D269&lt;&gt;служ!$AF$3),0,1)</f>
        <v>1</v>
      </c>
      <c r="CA269" s="166">
        <f>IF(AND(ISBLANK(AF269),$AY269=1,CA$510=1,$D269&lt;&gt;служ!$AF$3),0,1)</f>
        <v>1</v>
      </c>
      <c r="CB269" s="166">
        <f>IF(AND(ISBLANK(AG269),$AY269=1,CB$510=1,$D269&lt;&gt;служ!$AF$3),0,1)</f>
        <v>1</v>
      </c>
      <c r="CC269" s="166">
        <f>IF(AND(ISBLANK(AH269),$AY269=1,CC$510=1,$D269&lt;&gt;служ!$AF$3),0,1)</f>
        <v>1</v>
      </c>
      <c r="CD269" s="166">
        <f>IF(AND(ISBLANK(AI269),$AY269=1,CD$510=1,$D269&lt;&gt;служ!$AF$3),0,1)</f>
        <v>1</v>
      </c>
      <c r="CE269" s="166">
        <f>IF(AND(ISBLANK(AJ269),$AY269=1,CE$510=1,$D269&lt;&gt;служ!$AF$3),0,1)</f>
        <v>1</v>
      </c>
      <c r="CF269" s="166">
        <f>IF(AND(ISBLANK(AK269),$AY269=1,CF$510=1,$D269&lt;&gt;служ!$AF$3),0,1)</f>
        <v>1</v>
      </c>
      <c r="CG269" s="166">
        <f>IF(AND(ISBLANK(AL269),$AY269=1,CG$510=1,$D269&lt;&gt;служ!$AF$3),0,1)</f>
        <v>1</v>
      </c>
      <c r="CH269" s="166">
        <f>IF(AND(ISBLANK(AM269),$AY269=1,CH$510=1,$D269&lt;&gt;служ!$AF$3),0,1)</f>
        <v>1</v>
      </c>
      <c r="CI269" s="166">
        <f>IF(AND(ISBLANK(AN269),$AY269=1,CI$510=1,$D269&lt;&gt;служ!$AF$3),0,1)</f>
        <v>1</v>
      </c>
      <c r="CJ269" s="166">
        <f>IF(AND(ISBLANK(AO269),$AY269=1,CJ$510=1,$D269&lt;&gt;служ!$AF$3),0,1)</f>
        <v>1</v>
      </c>
      <c r="CK269" s="166">
        <f>IF(AND(ISBLANK(AP269),$AY269=1,CK$510=1,$D269&lt;&gt;служ!$AF$3),0,1)</f>
        <v>1</v>
      </c>
      <c r="CL269" s="166">
        <f>IF(AND(ISBLANK(AQ269),$AY269=1,CL$510=1,$D269&lt;&gt;служ!$AF$3),0,1)</f>
        <v>1</v>
      </c>
      <c r="CM269" s="166">
        <f>IF(AND(ISBLANK(AR269),$AY269=1,CM$510=1,$D269&lt;&gt;служ!$AF$3),0,1)</f>
        <v>1</v>
      </c>
      <c r="CN269" s="166">
        <f>IF(AND(ISBLANK(AS269),$AY269=1,CN$510=1,$D269&lt;&gt;служ!$AF$3),0,1)</f>
        <v>1</v>
      </c>
      <c r="CO269" s="166">
        <f>IF(AND(ISBLANK(AT269),$AY269=1,CO$510=1,$D269&lt;&gt;служ!$AF$3),0,1)</f>
        <v>1</v>
      </c>
      <c r="CP269" s="2">
        <f t="shared" si="49"/>
        <v>0</v>
      </c>
      <c r="CQ269" s="2">
        <v>1</v>
      </c>
      <c r="CR269" s="161"/>
      <c r="CS269" s="161"/>
      <c r="CT269" s="161"/>
      <c r="CU269" s="167" t="str">
        <f t="shared" si="51"/>
        <v/>
      </c>
      <c r="CV269" s="28">
        <f t="shared" si="52"/>
        <v>1</v>
      </c>
      <c r="CW269" s="28">
        <f t="shared" si="53"/>
        <v>1</v>
      </c>
      <c r="CX269" s="28">
        <f t="shared" si="54"/>
        <v>1</v>
      </c>
      <c r="CY269" s="20">
        <f t="shared" si="55"/>
        <v>1</v>
      </c>
      <c r="CZ269" s="20">
        <f t="shared" si="56"/>
        <v>1</v>
      </c>
    </row>
    <row r="270" spans="2:104" s="20" customFormat="1">
      <c r="B270" s="107">
        <v>261</v>
      </c>
      <c r="C270" s="25">
        <v>6261</v>
      </c>
      <c r="D270" s="108"/>
      <c r="E270" s="168"/>
      <c r="F270" s="169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2"/>
      <c r="AN270" s="162"/>
      <c r="AO270" s="162"/>
      <c r="AP270" s="162"/>
      <c r="AQ270" s="162"/>
      <c r="AR270" s="162"/>
      <c r="AS270" s="162"/>
      <c r="AT270" s="162"/>
      <c r="AU270" s="163">
        <f>IF(AND(AY270=0,(COUNTIF(D270:AT270,"*")+COUNTIF(D270:AT270,"&lt;9")+COUNTIF(CR270:CT270,"*")+COUNTIF(CR270:CT270,"&lt;9")-COUNTIF(D270,служ!$AF$3))&gt;0),0,1)</f>
        <v>1</v>
      </c>
      <c r="AV270" s="163">
        <f t="shared" si="46"/>
        <v>1</v>
      </c>
      <c r="AW270" s="163">
        <f t="shared" si="47"/>
        <v>0</v>
      </c>
      <c r="AX270" s="164">
        <f>IF(OR(F270="",F270=служ!$AF$3),0,1)</f>
        <v>0</v>
      </c>
      <c r="AY270" s="164">
        <f>IF(OR(D270="",D270=служ!$AF$3),0,1)</f>
        <v>0</v>
      </c>
      <c r="AZ270" s="165">
        <f t="shared" si="48"/>
        <v>1</v>
      </c>
      <c r="BA270" s="166">
        <f t="shared" si="50"/>
        <v>1</v>
      </c>
      <c r="BB270" s="166">
        <f>IF(AND(ISBLANK(G270),$AY270=1,BB$510=1,$D270&lt;&gt;служ!$AF$3),0,1)</f>
        <v>1</v>
      </c>
      <c r="BC270" s="166">
        <f>IF(AND(ISBLANK(H270),$AY270=1,BC$510=1,$D270&lt;&gt;служ!$AF$3),0,1)</f>
        <v>1</v>
      </c>
      <c r="BD270" s="166">
        <f>IF(AND(ISBLANK(I270),$AY270=1,BD$510=1,$D270&lt;&gt;служ!$AF$3),0,1)</f>
        <v>1</v>
      </c>
      <c r="BE270" s="166">
        <f>IF(AND(ISBLANK(J270),$AY270=1,BE$510=1,$D270&lt;&gt;служ!$AF$3),0,1)</f>
        <v>1</v>
      </c>
      <c r="BF270" s="166">
        <f>IF(AND(ISBLANK(K270),$AY270=1,BF$510=1,$D270&lt;&gt;служ!$AF$3,J270&lt;&gt;"X"),0,1)</f>
        <v>1</v>
      </c>
      <c r="BG270" s="166">
        <f>IF(AND(ISBLANK(L270),$AY270=1,BG$510=1,$D270&lt;&gt;служ!$AF$3),0,1)</f>
        <v>1</v>
      </c>
      <c r="BH270" s="166">
        <f>IF(AND(ISBLANK(M270),$AY270=1,BH$510=1,$D270&lt;&gt;служ!$AF$3,L270&lt;&gt;"X"),0,1)</f>
        <v>1</v>
      </c>
      <c r="BI270" s="166">
        <f>IF(AND(ISBLANK(N270),$AY270=1,BI$510=1,$D270&lt;&gt;служ!$AF$3),0,1)</f>
        <v>1</v>
      </c>
      <c r="BJ270" s="166">
        <f>IF(AND(ISBLANK(O270),$AY270=1,BJ$510=1,$D270&lt;&gt;служ!$AF$3),0,1)</f>
        <v>1</v>
      </c>
      <c r="BK270" s="166">
        <f>IF(AND(ISBLANK(P270),$AY270=1,BK$510=1,$D270&lt;&gt;служ!$AF$3,OR(N270&lt;&gt;"X",O270&lt;&gt;"X")),0,1)</f>
        <v>1</v>
      </c>
      <c r="BL270" s="166">
        <f>IF(AND(ISBLANK(Q270),$AY270=1,BL$510=1,$D270&lt;&gt;служ!$AF$3),0,1)</f>
        <v>1</v>
      </c>
      <c r="BM270" s="166">
        <f>IF(AND(ISBLANK(R270),$AY270=1,BM$510=1,$D270&lt;&gt;служ!$AF$3,Q270&lt;&gt;"X"),0,1)</f>
        <v>1</v>
      </c>
      <c r="BN270" s="166">
        <f>IF(AND(ISBLANK(S270),$AY270=1,BN$510=1,$D270&lt;&gt;служ!$AF$3),0,1)</f>
        <v>1</v>
      </c>
      <c r="BO270" s="166">
        <f>IF(AND(ISBLANK(T270),$AY270=1,BO$510=1,$D270&lt;&gt;служ!$AF$3),0,1)</f>
        <v>1</v>
      </c>
      <c r="BP270" s="166">
        <f>IF(AND(ISBLANK(U270),$AY270=1,BP$510=1,$D270&lt;&gt;служ!$AF$3,T270&lt;&gt;"X"),0,1)</f>
        <v>1</v>
      </c>
      <c r="BQ270" s="166">
        <f>IF(AND(ISBLANK(V270),$AY270=1,BQ$510=1,$D270&lt;&gt;служ!$AF$3),0,1)</f>
        <v>1</v>
      </c>
      <c r="BR270" s="166">
        <f>IF(AND(ISBLANK(W270),$AY270=1,BR$510=1,$D270&lt;&gt;служ!$AF$3),0,1)</f>
        <v>1</v>
      </c>
      <c r="BS270" s="166">
        <f>IF(AND(ISBLANK(X270),$AY270=1,BS$510=1,$D270&lt;&gt;служ!$AF$3),0,1)</f>
        <v>1</v>
      </c>
      <c r="BT270" s="166">
        <f>IF(AND(ISBLANK(Y270),$AY270=1,BT$510=1,$D270&lt;&gt;служ!$AF$3),0,1)</f>
        <v>1</v>
      </c>
      <c r="BU270" s="166">
        <f>IF(AND(ISBLANK(Z270),$AY270=1,BU$510=1,$D270&lt;&gt;служ!$AF$3),0,1)</f>
        <v>1</v>
      </c>
      <c r="BV270" s="166">
        <f>IF(AND(ISBLANK(AA270),$AY270=1,BV$510=1,$D270&lt;&gt;служ!$AF$3),0,1)</f>
        <v>1</v>
      </c>
      <c r="BW270" s="166">
        <f>IF(AND(ISBLANK(AB270),$AY270=1,BW$510=1,$D270&lt;&gt;служ!$AF$3),0,1)</f>
        <v>1</v>
      </c>
      <c r="BX270" s="166">
        <f>IF(AND(ISBLANK(AC270),$AY270=1,BX$510=1,$D270&lt;&gt;служ!$AF$3),0,1)</f>
        <v>1</v>
      </c>
      <c r="BY270" s="166">
        <f>IF(AND(ISBLANK(AD270),$AY270=1,BY$510=1,$D270&lt;&gt;служ!$AF$3),0,1)</f>
        <v>1</v>
      </c>
      <c r="BZ270" s="166">
        <f>IF(AND(ISBLANK(AE270),$AY270=1,BZ$510=1,$D270&lt;&gt;служ!$AF$3),0,1)</f>
        <v>1</v>
      </c>
      <c r="CA270" s="166">
        <f>IF(AND(ISBLANK(AF270),$AY270=1,CA$510=1,$D270&lt;&gt;служ!$AF$3),0,1)</f>
        <v>1</v>
      </c>
      <c r="CB270" s="166">
        <f>IF(AND(ISBLANK(AG270),$AY270=1,CB$510=1,$D270&lt;&gt;служ!$AF$3),0,1)</f>
        <v>1</v>
      </c>
      <c r="CC270" s="166">
        <f>IF(AND(ISBLANK(AH270),$AY270=1,CC$510=1,$D270&lt;&gt;служ!$AF$3),0,1)</f>
        <v>1</v>
      </c>
      <c r="CD270" s="166">
        <f>IF(AND(ISBLANK(AI270),$AY270=1,CD$510=1,$D270&lt;&gt;служ!$AF$3),0,1)</f>
        <v>1</v>
      </c>
      <c r="CE270" s="166">
        <f>IF(AND(ISBLANK(AJ270),$AY270=1,CE$510=1,$D270&lt;&gt;служ!$AF$3),0,1)</f>
        <v>1</v>
      </c>
      <c r="CF270" s="166">
        <f>IF(AND(ISBLANK(AK270),$AY270=1,CF$510=1,$D270&lt;&gt;служ!$AF$3),0,1)</f>
        <v>1</v>
      </c>
      <c r="CG270" s="166">
        <f>IF(AND(ISBLANK(AL270),$AY270=1,CG$510=1,$D270&lt;&gt;служ!$AF$3),0,1)</f>
        <v>1</v>
      </c>
      <c r="CH270" s="166">
        <f>IF(AND(ISBLANK(AM270),$AY270=1,CH$510=1,$D270&lt;&gt;служ!$AF$3),0,1)</f>
        <v>1</v>
      </c>
      <c r="CI270" s="166">
        <f>IF(AND(ISBLANK(AN270),$AY270=1,CI$510=1,$D270&lt;&gt;служ!$AF$3),0,1)</f>
        <v>1</v>
      </c>
      <c r="CJ270" s="166">
        <f>IF(AND(ISBLANK(AO270),$AY270=1,CJ$510=1,$D270&lt;&gt;служ!$AF$3),0,1)</f>
        <v>1</v>
      </c>
      <c r="CK270" s="166">
        <f>IF(AND(ISBLANK(AP270),$AY270=1,CK$510=1,$D270&lt;&gt;служ!$AF$3),0,1)</f>
        <v>1</v>
      </c>
      <c r="CL270" s="166">
        <f>IF(AND(ISBLANK(AQ270),$AY270=1,CL$510=1,$D270&lt;&gt;служ!$AF$3),0,1)</f>
        <v>1</v>
      </c>
      <c r="CM270" s="166">
        <f>IF(AND(ISBLANK(AR270),$AY270=1,CM$510=1,$D270&lt;&gt;служ!$AF$3),0,1)</f>
        <v>1</v>
      </c>
      <c r="CN270" s="166">
        <f>IF(AND(ISBLANK(AS270),$AY270=1,CN$510=1,$D270&lt;&gt;служ!$AF$3),0,1)</f>
        <v>1</v>
      </c>
      <c r="CO270" s="166">
        <f>IF(AND(ISBLANK(AT270),$AY270=1,CO$510=1,$D270&lt;&gt;служ!$AF$3),0,1)</f>
        <v>1</v>
      </c>
      <c r="CP270" s="2">
        <f t="shared" si="49"/>
        <v>0</v>
      </c>
      <c r="CQ270" s="2">
        <v>1</v>
      </c>
      <c r="CR270" s="161"/>
      <c r="CS270" s="161"/>
      <c r="CT270" s="161"/>
      <c r="CU270" s="167" t="str">
        <f t="shared" si="51"/>
        <v/>
      </c>
      <c r="CV270" s="28">
        <f t="shared" si="52"/>
        <v>1</v>
      </c>
      <c r="CW270" s="28">
        <f t="shared" si="53"/>
        <v>1</v>
      </c>
      <c r="CX270" s="28">
        <f t="shared" si="54"/>
        <v>1</v>
      </c>
      <c r="CY270" s="20">
        <f t="shared" si="55"/>
        <v>1</v>
      </c>
      <c r="CZ270" s="20">
        <f t="shared" si="56"/>
        <v>1</v>
      </c>
    </row>
    <row r="271" spans="2:104" s="20" customFormat="1">
      <c r="B271" s="107">
        <v>262</v>
      </c>
      <c r="C271" s="25">
        <v>6262</v>
      </c>
      <c r="D271" s="108"/>
      <c r="E271" s="168"/>
      <c r="F271" s="169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2"/>
      <c r="AN271" s="162"/>
      <c r="AO271" s="162"/>
      <c r="AP271" s="162"/>
      <c r="AQ271" s="162"/>
      <c r="AR271" s="162"/>
      <c r="AS271" s="162"/>
      <c r="AT271" s="162"/>
      <c r="AU271" s="163">
        <f>IF(AND(AY271=0,(COUNTIF(D271:AT271,"*")+COUNTIF(D271:AT271,"&lt;9")+COUNTIF(CR271:CT271,"*")+COUNTIF(CR271:CT271,"&lt;9")-COUNTIF(D271,служ!$AF$3))&gt;0),0,1)</f>
        <v>1</v>
      </c>
      <c r="AV271" s="163">
        <f t="shared" si="46"/>
        <v>1</v>
      </c>
      <c r="AW271" s="163">
        <f t="shared" si="47"/>
        <v>0</v>
      </c>
      <c r="AX271" s="164">
        <f>IF(OR(F271="",F271=служ!$AF$3),0,1)</f>
        <v>0</v>
      </c>
      <c r="AY271" s="164">
        <f>IF(OR(D271="",D271=служ!$AF$3),0,1)</f>
        <v>0</v>
      </c>
      <c r="AZ271" s="165">
        <f t="shared" si="48"/>
        <v>1</v>
      </c>
      <c r="BA271" s="166">
        <f t="shared" si="50"/>
        <v>1</v>
      </c>
      <c r="BB271" s="166">
        <f>IF(AND(ISBLANK(G271),$AY271=1,BB$510=1,$D271&lt;&gt;служ!$AF$3),0,1)</f>
        <v>1</v>
      </c>
      <c r="BC271" s="166">
        <f>IF(AND(ISBLANK(H271),$AY271=1,BC$510=1,$D271&lt;&gt;служ!$AF$3),0,1)</f>
        <v>1</v>
      </c>
      <c r="BD271" s="166">
        <f>IF(AND(ISBLANK(I271),$AY271=1,BD$510=1,$D271&lt;&gt;служ!$AF$3),0,1)</f>
        <v>1</v>
      </c>
      <c r="BE271" s="166">
        <f>IF(AND(ISBLANK(J271),$AY271=1,BE$510=1,$D271&lt;&gt;служ!$AF$3),0,1)</f>
        <v>1</v>
      </c>
      <c r="BF271" s="166">
        <f>IF(AND(ISBLANK(K271),$AY271=1,BF$510=1,$D271&lt;&gt;служ!$AF$3,J271&lt;&gt;"X"),0,1)</f>
        <v>1</v>
      </c>
      <c r="BG271" s="166">
        <f>IF(AND(ISBLANK(L271),$AY271=1,BG$510=1,$D271&lt;&gt;служ!$AF$3),0,1)</f>
        <v>1</v>
      </c>
      <c r="BH271" s="166">
        <f>IF(AND(ISBLANK(M271),$AY271=1,BH$510=1,$D271&lt;&gt;служ!$AF$3,L271&lt;&gt;"X"),0,1)</f>
        <v>1</v>
      </c>
      <c r="BI271" s="166">
        <f>IF(AND(ISBLANK(N271),$AY271=1,BI$510=1,$D271&lt;&gt;служ!$AF$3),0,1)</f>
        <v>1</v>
      </c>
      <c r="BJ271" s="166">
        <f>IF(AND(ISBLANK(O271),$AY271=1,BJ$510=1,$D271&lt;&gt;служ!$AF$3),0,1)</f>
        <v>1</v>
      </c>
      <c r="BK271" s="166">
        <f>IF(AND(ISBLANK(P271),$AY271=1,BK$510=1,$D271&lt;&gt;служ!$AF$3,OR(N271&lt;&gt;"X",O271&lt;&gt;"X")),0,1)</f>
        <v>1</v>
      </c>
      <c r="BL271" s="166">
        <f>IF(AND(ISBLANK(Q271),$AY271=1,BL$510=1,$D271&lt;&gt;служ!$AF$3),0,1)</f>
        <v>1</v>
      </c>
      <c r="BM271" s="166">
        <f>IF(AND(ISBLANK(R271),$AY271=1,BM$510=1,$D271&lt;&gt;служ!$AF$3,Q271&lt;&gt;"X"),0,1)</f>
        <v>1</v>
      </c>
      <c r="BN271" s="166">
        <f>IF(AND(ISBLANK(S271),$AY271=1,BN$510=1,$D271&lt;&gt;служ!$AF$3),0,1)</f>
        <v>1</v>
      </c>
      <c r="BO271" s="166">
        <f>IF(AND(ISBLANK(T271),$AY271=1,BO$510=1,$D271&lt;&gt;служ!$AF$3),0,1)</f>
        <v>1</v>
      </c>
      <c r="BP271" s="166">
        <f>IF(AND(ISBLANK(U271),$AY271=1,BP$510=1,$D271&lt;&gt;служ!$AF$3,T271&lt;&gt;"X"),0,1)</f>
        <v>1</v>
      </c>
      <c r="BQ271" s="166">
        <f>IF(AND(ISBLANK(V271),$AY271=1,BQ$510=1,$D271&lt;&gt;служ!$AF$3),0,1)</f>
        <v>1</v>
      </c>
      <c r="BR271" s="166">
        <f>IF(AND(ISBLANK(W271),$AY271=1,BR$510=1,$D271&lt;&gt;служ!$AF$3),0,1)</f>
        <v>1</v>
      </c>
      <c r="BS271" s="166">
        <f>IF(AND(ISBLANK(X271),$AY271=1,BS$510=1,$D271&lt;&gt;служ!$AF$3),0,1)</f>
        <v>1</v>
      </c>
      <c r="BT271" s="166">
        <f>IF(AND(ISBLANK(Y271),$AY271=1,BT$510=1,$D271&lt;&gt;служ!$AF$3),0,1)</f>
        <v>1</v>
      </c>
      <c r="BU271" s="166">
        <f>IF(AND(ISBLANK(Z271),$AY271=1,BU$510=1,$D271&lt;&gt;служ!$AF$3),0,1)</f>
        <v>1</v>
      </c>
      <c r="BV271" s="166">
        <f>IF(AND(ISBLANK(AA271),$AY271=1,BV$510=1,$D271&lt;&gt;служ!$AF$3),0,1)</f>
        <v>1</v>
      </c>
      <c r="BW271" s="166">
        <f>IF(AND(ISBLANK(AB271),$AY271=1,BW$510=1,$D271&lt;&gt;служ!$AF$3),0,1)</f>
        <v>1</v>
      </c>
      <c r="BX271" s="166">
        <f>IF(AND(ISBLANK(AC271),$AY271=1,BX$510=1,$D271&lt;&gt;служ!$AF$3),0,1)</f>
        <v>1</v>
      </c>
      <c r="BY271" s="166">
        <f>IF(AND(ISBLANK(AD271),$AY271=1,BY$510=1,$D271&lt;&gt;служ!$AF$3),0,1)</f>
        <v>1</v>
      </c>
      <c r="BZ271" s="166">
        <f>IF(AND(ISBLANK(AE271),$AY271=1,BZ$510=1,$D271&lt;&gt;служ!$AF$3),0,1)</f>
        <v>1</v>
      </c>
      <c r="CA271" s="166">
        <f>IF(AND(ISBLANK(AF271),$AY271=1,CA$510=1,$D271&lt;&gt;служ!$AF$3),0,1)</f>
        <v>1</v>
      </c>
      <c r="CB271" s="166">
        <f>IF(AND(ISBLANK(AG271),$AY271=1,CB$510=1,$D271&lt;&gt;служ!$AF$3),0,1)</f>
        <v>1</v>
      </c>
      <c r="CC271" s="166">
        <f>IF(AND(ISBLANK(AH271),$AY271=1,CC$510=1,$D271&lt;&gt;служ!$AF$3),0,1)</f>
        <v>1</v>
      </c>
      <c r="CD271" s="166">
        <f>IF(AND(ISBLANK(AI271),$AY271=1,CD$510=1,$D271&lt;&gt;служ!$AF$3),0,1)</f>
        <v>1</v>
      </c>
      <c r="CE271" s="166">
        <f>IF(AND(ISBLANK(AJ271),$AY271=1,CE$510=1,$D271&lt;&gt;служ!$AF$3),0,1)</f>
        <v>1</v>
      </c>
      <c r="CF271" s="166">
        <f>IF(AND(ISBLANK(AK271),$AY271=1,CF$510=1,$D271&lt;&gt;служ!$AF$3),0,1)</f>
        <v>1</v>
      </c>
      <c r="CG271" s="166">
        <f>IF(AND(ISBLANK(AL271),$AY271=1,CG$510=1,$D271&lt;&gt;служ!$AF$3),0,1)</f>
        <v>1</v>
      </c>
      <c r="CH271" s="166">
        <f>IF(AND(ISBLANK(AM271),$AY271=1,CH$510=1,$D271&lt;&gt;служ!$AF$3),0,1)</f>
        <v>1</v>
      </c>
      <c r="CI271" s="166">
        <f>IF(AND(ISBLANK(AN271),$AY271=1,CI$510=1,$D271&lt;&gt;служ!$AF$3),0,1)</f>
        <v>1</v>
      </c>
      <c r="CJ271" s="166">
        <f>IF(AND(ISBLANK(AO271),$AY271=1,CJ$510=1,$D271&lt;&gt;служ!$AF$3),0,1)</f>
        <v>1</v>
      </c>
      <c r="CK271" s="166">
        <f>IF(AND(ISBLANK(AP271),$AY271=1,CK$510=1,$D271&lt;&gt;служ!$AF$3),0,1)</f>
        <v>1</v>
      </c>
      <c r="CL271" s="166">
        <f>IF(AND(ISBLANK(AQ271),$AY271=1,CL$510=1,$D271&lt;&gt;служ!$AF$3),0,1)</f>
        <v>1</v>
      </c>
      <c r="CM271" s="166">
        <f>IF(AND(ISBLANK(AR271),$AY271=1,CM$510=1,$D271&lt;&gt;служ!$AF$3),0,1)</f>
        <v>1</v>
      </c>
      <c r="CN271" s="166">
        <f>IF(AND(ISBLANK(AS271),$AY271=1,CN$510=1,$D271&lt;&gt;служ!$AF$3),0,1)</f>
        <v>1</v>
      </c>
      <c r="CO271" s="166">
        <f>IF(AND(ISBLANK(AT271),$AY271=1,CO$510=1,$D271&lt;&gt;служ!$AF$3),0,1)</f>
        <v>1</v>
      </c>
      <c r="CP271" s="2">
        <f t="shared" si="49"/>
        <v>0</v>
      </c>
      <c r="CQ271" s="2">
        <v>1</v>
      </c>
      <c r="CR271" s="161"/>
      <c r="CS271" s="161"/>
      <c r="CT271" s="161"/>
      <c r="CU271" s="167" t="str">
        <f t="shared" si="51"/>
        <v/>
      </c>
      <c r="CV271" s="28">
        <f t="shared" si="52"/>
        <v>1</v>
      </c>
      <c r="CW271" s="28">
        <f t="shared" si="53"/>
        <v>1</v>
      </c>
      <c r="CX271" s="28">
        <f t="shared" si="54"/>
        <v>1</v>
      </c>
      <c r="CY271" s="20">
        <f t="shared" si="55"/>
        <v>1</v>
      </c>
      <c r="CZ271" s="20">
        <f t="shared" si="56"/>
        <v>1</v>
      </c>
    </row>
    <row r="272" spans="2:104" s="20" customFormat="1">
      <c r="B272" s="107">
        <v>263</v>
      </c>
      <c r="C272" s="25">
        <v>6263</v>
      </c>
      <c r="D272" s="108"/>
      <c r="E272" s="168"/>
      <c r="F272" s="169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2"/>
      <c r="AI272" s="162"/>
      <c r="AJ272" s="162"/>
      <c r="AK272" s="162"/>
      <c r="AL272" s="162"/>
      <c r="AM272" s="162"/>
      <c r="AN272" s="162"/>
      <c r="AO272" s="162"/>
      <c r="AP272" s="162"/>
      <c r="AQ272" s="162"/>
      <c r="AR272" s="162"/>
      <c r="AS272" s="162"/>
      <c r="AT272" s="162"/>
      <c r="AU272" s="163">
        <f>IF(AND(AY272=0,(COUNTIF(D272:AT272,"*")+COUNTIF(D272:AT272,"&lt;9")+COUNTIF(CR272:CT272,"*")+COUNTIF(CR272:CT272,"&lt;9")-COUNTIF(D272,служ!$AF$3))&gt;0),0,1)</f>
        <v>1</v>
      </c>
      <c r="AV272" s="163">
        <f t="shared" si="46"/>
        <v>1</v>
      </c>
      <c r="AW272" s="163">
        <f t="shared" si="47"/>
        <v>0</v>
      </c>
      <c r="AX272" s="164">
        <f>IF(OR(F272="",F272=служ!$AF$3),0,1)</f>
        <v>0</v>
      </c>
      <c r="AY272" s="164">
        <f>IF(OR(D272="",D272=служ!$AF$3),0,1)</f>
        <v>0</v>
      </c>
      <c r="AZ272" s="165">
        <f t="shared" si="48"/>
        <v>1</v>
      </c>
      <c r="BA272" s="166">
        <f t="shared" si="50"/>
        <v>1</v>
      </c>
      <c r="BB272" s="166">
        <f>IF(AND(ISBLANK(G272),$AY272=1,BB$510=1,$D272&lt;&gt;служ!$AF$3),0,1)</f>
        <v>1</v>
      </c>
      <c r="BC272" s="166">
        <f>IF(AND(ISBLANK(H272),$AY272=1,BC$510=1,$D272&lt;&gt;служ!$AF$3),0,1)</f>
        <v>1</v>
      </c>
      <c r="BD272" s="166">
        <f>IF(AND(ISBLANK(I272),$AY272=1,BD$510=1,$D272&lt;&gt;служ!$AF$3),0,1)</f>
        <v>1</v>
      </c>
      <c r="BE272" s="166">
        <f>IF(AND(ISBLANK(J272),$AY272=1,BE$510=1,$D272&lt;&gt;служ!$AF$3),0,1)</f>
        <v>1</v>
      </c>
      <c r="BF272" s="166">
        <f>IF(AND(ISBLANK(K272),$AY272=1,BF$510=1,$D272&lt;&gt;служ!$AF$3,J272&lt;&gt;"X"),0,1)</f>
        <v>1</v>
      </c>
      <c r="BG272" s="166">
        <f>IF(AND(ISBLANK(L272),$AY272=1,BG$510=1,$D272&lt;&gt;служ!$AF$3),0,1)</f>
        <v>1</v>
      </c>
      <c r="BH272" s="166">
        <f>IF(AND(ISBLANK(M272),$AY272=1,BH$510=1,$D272&lt;&gt;служ!$AF$3,L272&lt;&gt;"X"),0,1)</f>
        <v>1</v>
      </c>
      <c r="BI272" s="166">
        <f>IF(AND(ISBLANK(N272),$AY272=1,BI$510=1,$D272&lt;&gt;служ!$AF$3),0,1)</f>
        <v>1</v>
      </c>
      <c r="BJ272" s="166">
        <f>IF(AND(ISBLANK(O272),$AY272=1,BJ$510=1,$D272&lt;&gt;служ!$AF$3),0,1)</f>
        <v>1</v>
      </c>
      <c r="BK272" s="166">
        <f>IF(AND(ISBLANK(P272),$AY272=1,BK$510=1,$D272&lt;&gt;служ!$AF$3,OR(N272&lt;&gt;"X",O272&lt;&gt;"X")),0,1)</f>
        <v>1</v>
      </c>
      <c r="BL272" s="166">
        <f>IF(AND(ISBLANK(Q272),$AY272=1,BL$510=1,$D272&lt;&gt;служ!$AF$3),0,1)</f>
        <v>1</v>
      </c>
      <c r="BM272" s="166">
        <f>IF(AND(ISBLANK(R272),$AY272=1,BM$510=1,$D272&lt;&gt;служ!$AF$3,Q272&lt;&gt;"X"),0,1)</f>
        <v>1</v>
      </c>
      <c r="BN272" s="166">
        <f>IF(AND(ISBLANK(S272),$AY272=1,BN$510=1,$D272&lt;&gt;служ!$AF$3),0,1)</f>
        <v>1</v>
      </c>
      <c r="BO272" s="166">
        <f>IF(AND(ISBLANK(T272),$AY272=1,BO$510=1,$D272&lt;&gt;служ!$AF$3),0,1)</f>
        <v>1</v>
      </c>
      <c r="BP272" s="166">
        <f>IF(AND(ISBLANK(U272),$AY272=1,BP$510=1,$D272&lt;&gt;служ!$AF$3,T272&lt;&gt;"X"),0,1)</f>
        <v>1</v>
      </c>
      <c r="BQ272" s="166">
        <f>IF(AND(ISBLANK(V272),$AY272=1,BQ$510=1,$D272&lt;&gt;служ!$AF$3),0,1)</f>
        <v>1</v>
      </c>
      <c r="BR272" s="166">
        <f>IF(AND(ISBLANK(W272),$AY272=1,BR$510=1,$D272&lt;&gt;служ!$AF$3),0,1)</f>
        <v>1</v>
      </c>
      <c r="BS272" s="166">
        <f>IF(AND(ISBLANK(X272),$AY272=1,BS$510=1,$D272&lt;&gt;служ!$AF$3),0,1)</f>
        <v>1</v>
      </c>
      <c r="BT272" s="166">
        <f>IF(AND(ISBLANK(Y272),$AY272=1,BT$510=1,$D272&lt;&gt;служ!$AF$3),0,1)</f>
        <v>1</v>
      </c>
      <c r="BU272" s="166">
        <f>IF(AND(ISBLANK(Z272),$AY272=1,BU$510=1,$D272&lt;&gt;служ!$AF$3),0,1)</f>
        <v>1</v>
      </c>
      <c r="BV272" s="166">
        <f>IF(AND(ISBLANK(AA272),$AY272=1,BV$510=1,$D272&lt;&gt;служ!$AF$3),0,1)</f>
        <v>1</v>
      </c>
      <c r="BW272" s="166">
        <f>IF(AND(ISBLANK(AB272),$AY272=1,BW$510=1,$D272&lt;&gt;служ!$AF$3),0,1)</f>
        <v>1</v>
      </c>
      <c r="BX272" s="166">
        <f>IF(AND(ISBLANK(AC272),$AY272=1,BX$510=1,$D272&lt;&gt;служ!$AF$3),0,1)</f>
        <v>1</v>
      </c>
      <c r="BY272" s="166">
        <f>IF(AND(ISBLANK(AD272),$AY272=1,BY$510=1,$D272&lt;&gt;служ!$AF$3),0,1)</f>
        <v>1</v>
      </c>
      <c r="BZ272" s="166">
        <f>IF(AND(ISBLANK(AE272),$AY272=1,BZ$510=1,$D272&lt;&gt;служ!$AF$3),0,1)</f>
        <v>1</v>
      </c>
      <c r="CA272" s="166">
        <f>IF(AND(ISBLANK(AF272),$AY272=1,CA$510=1,$D272&lt;&gt;служ!$AF$3),0,1)</f>
        <v>1</v>
      </c>
      <c r="CB272" s="166">
        <f>IF(AND(ISBLANK(AG272),$AY272=1,CB$510=1,$D272&lt;&gt;служ!$AF$3),0,1)</f>
        <v>1</v>
      </c>
      <c r="CC272" s="166">
        <f>IF(AND(ISBLANK(AH272),$AY272=1,CC$510=1,$D272&lt;&gt;служ!$AF$3),0,1)</f>
        <v>1</v>
      </c>
      <c r="CD272" s="166">
        <f>IF(AND(ISBLANK(AI272),$AY272=1,CD$510=1,$D272&lt;&gt;служ!$AF$3),0,1)</f>
        <v>1</v>
      </c>
      <c r="CE272" s="166">
        <f>IF(AND(ISBLANK(AJ272),$AY272=1,CE$510=1,$D272&lt;&gt;служ!$AF$3),0,1)</f>
        <v>1</v>
      </c>
      <c r="CF272" s="166">
        <f>IF(AND(ISBLANK(AK272),$AY272=1,CF$510=1,$D272&lt;&gt;служ!$AF$3),0,1)</f>
        <v>1</v>
      </c>
      <c r="CG272" s="166">
        <f>IF(AND(ISBLANK(AL272),$AY272=1,CG$510=1,$D272&lt;&gt;служ!$AF$3),0,1)</f>
        <v>1</v>
      </c>
      <c r="CH272" s="166">
        <f>IF(AND(ISBLANK(AM272),$AY272=1,CH$510=1,$D272&lt;&gt;служ!$AF$3),0,1)</f>
        <v>1</v>
      </c>
      <c r="CI272" s="166">
        <f>IF(AND(ISBLANK(AN272),$AY272=1,CI$510=1,$D272&lt;&gt;служ!$AF$3),0,1)</f>
        <v>1</v>
      </c>
      <c r="CJ272" s="166">
        <f>IF(AND(ISBLANK(AO272),$AY272=1,CJ$510=1,$D272&lt;&gt;служ!$AF$3),0,1)</f>
        <v>1</v>
      </c>
      <c r="CK272" s="166">
        <f>IF(AND(ISBLANK(AP272),$AY272=1,CK$510=1,$D272&lt;&gt;служ!$AF$3),0,1)</f>
        <v>1</v>
      </c>
      <c r="CL272" s="166">
        <f>IF(AND(ISBLANK(AQ272),$AY272=1,CL$510=1,$D272&lt;&gt;служ!$AF$3),0,1)</f>
        <v>1</v>
      </c>
      <c r="CM272" s="166">
        <f>IF(AND(ISBLANK(AR272),$AY272=1,CM$510=1,$D272&lt;&gt;служ!$AF$3),0,1)</f>
        <v>1</v>
      </c>
      <c r="CN272" s="166">
        <f>IF(AND(ISBLANK(AS272),$AY272=1,CN$510=1,$D272&lt;&gt;служ!$AF$3),0,1)</f>
        <v>1</v>
      </c>
      <c r="CO272" s="166">
        <f>IF(AND(ISBLANK(AT272),$AY272=1,CO$510=1,$D272&lt;&gt;служ!$AF$3),0,1)</f>
        <v>1</v>
      </c>
      <c r="CP272" s="2">
        <f t="shared" si="49"/>
        <v>0</v>
      </c>
      <c r="CQ272" s="2">
        <v>1</v>
      </c>
      <c r="CR272" s="161"/>
      <c r="CS272" s="161"/>
      <c r="CT272" s="161"/>
      <c r="CU272" s="167" t="str">
        <f t="shared" si="51"/>
        <v/>
      </c>
      <c r="CV272" s="28">
        <f t="shared" si="52"/>
        <v>1</v>
      </c>
      <c r="CW272" s="28">
        <f t="shared" si="53"/>
        <v>1</v>
      </c>
      <c r="CX272" s="28">
        <f t="shared" si="54"/>
        <v>1</v>
      </c>
      <c r="CY272" s="20">
        <f t="shared" si="55"/>
        <v>1</v>
      </c>
      <c r="CZ272" s="20">
        <f t="shared" si="56"/>
        <v>1</v>
      </c>
    </row>
    <row r="273" spans="2:104" s="20" customFormat="1">
      <c r="B273" s="107">
        <v>264</v>
      </c>
      <c r="C273" s="25">
        <v>6264</v>
      </c>
      <c r="D273" s="108"/>
      <c r="E273" s="168"/>
      <c r="F273" s="169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  <c r="AH273" s="162"/>
      <c r="AI273" s="162"/>
      <c r="AJ273" s="162"/>
      <c r="AK273" s="162"/>
      <c r="AL273" s="162"/>
      <c r="AM273" s="162"/>
      <c r="AN273" s="162"/>
      <c r="AO273" s="162"/>
      <c r="AP273" s="162"/>
      <c r="AQ273" s="162"/>
      <c r="AR273" s="162"/>
      <c r="AS273" s="162"/>
      <c r="AT273" s="162"/>
      <c r="AU273" s="163">
        <f>IF(AND(AY273=0,(COUNTIF(D273:AT273,"*")+COUNTIF(D273:AT273,"&lt;9")+COUNTIF(CR273:CT273,"*")+COUNTIF(CR273:CT273,"&lt;9")-COUNTIF(D273,служ!$AF$3))&gt;0),0,1)</f>
        <v>1</v>
      </c>
      <c r="AV273" s="163">
        <f t="shared" ref="AV273:AV336" si="57">IF(AND($CP273=1,AY273=0),0,1)</f>
        <v>1</v>
      </c>
      <c r="AW273" s="163">
        <f t="shared" ref="AW273:AW336" si="58">IF($AY273=1,1,0)</f>
        <v>0</v>
      </c>
      <c r="AX273" s="164">
        <f>IF(OR(F273="",F273=служ!$AF$3),0,1)</f>
        <v>0</v>
      </c>
      <c r="AY273" s="164">
        <f>IF(OR(D273="",D273=служ!$AF$3),0,1)</f>
        <v>0</v>
      </c>
      <c r="AZ273" s="165">
        <f t="shared" ref="AZ273:AZ336" si="59">IF(SUM(BA273:CO273)+SUM(CV273:CX273)=44,1,0)</f>
        <v>1</v>
      </c>
      <c r="BA273" s="166">
        <f t="shared" si="50"/>
        <v>1</v>
      </c>
      <c r="BB273" s="166">
        <f>IF(AND(ISBLANK(G273),$AY273=1,BB$510=1,$D273&lt;&gt;служ!$AF$3),0,1)</f>
        <v>1</v>
      </c>
      <c r="BC273" s="166">
        <f>IF(AND(ISBLANK(H273),$AY273=1,BC$510=1,$D273&lt;&gt;служ!$AF$3),0,1)</f>
        <v>1</v>
      </c>
      <c r="BD273" s="166">
        <f>IF(AND(ISBLANK(I273),$AY273=1,BD$510=1,$D273&lt;&gt;служ!$AF$3),0,1)</f>
        <v>1</v>
      </c>
      <c r="BE273" s="166">
        <f>IF(AND(ISBLANK(J273),$AY273=1,BE$510=1,$D273&lt;&gt;служ!$AF$3),0,1)</f>
        <v>1</v>
      </c>
      <c r="BF273" s="166">
        <f>IF(AND(ISBLANK(K273),$AY273=1,BF$510=1,$D273&lt;&gt;служ!$AF$3,J273&lt;&gt;"X"),0,1)</f>
        <v>1</v>
      </c>
      <c r="BG273" s="166">
        <f>IF(AND(ISBLANK(L273),$AY273=1,BG$510=1,$D273&lt;&gt;служ!$AF$3),0,1)</f>
        <v>1</v>
      </c>
      <c r="BH273" s="166">
        <f>IF(AND(ISBLANK(M273),$AY273=1,BH$510=1,$D273&lt;&gt;служ!$AF$3,L273&lt;&gt;"X"),0,1)</f>
        <v>1</v>
      </c>
      <c r="BI273" s="166">
        <f>IF(AND(ISBLANK(N273),$AY273=1,BI$510=1,$D273&lt;&gt;служ!$AF$3),0,1)</f>
        <v>1</v>
      </c>
      <c r="BJ273" s="166">
        <f>IF(AND(ISBLANK(O273),$AY273=1,BJ$510=1,$D273&lt;&gt;служ!$AF$3),0,1)</f>
        <v>1</v>
      </c>
      <c r="BK273" s="166">
        <f>IF(AND(ISBLANK(P273),$AY273=1,BK$510=1,$D273&lt;&gt;служ!$AF$3,OR(N273&lt;&gt;"X",O273&lt;&gt;"X")),0,1)</f>
        <v>1</v>
      </c>
      <c r="BL273" s="166">
        <f>IF(AND(ISBLANK(Q273),$AY273=1,BL$510=1,$D273&lt;&gt;служ!$AF$3),0,1)</f>
        <v>1</v>
      </c>
      <c r="BM273" s="166">
        <f>IF(AND(ISBLANK(R273),$AY273=1,BM$510=1,$D273&lt;&gt;служ!$AF$3,Q273&lt;&gt;"X"),0,1)</f>
        <v>1</v>
      </c>
      <c r="BN273" s="166">
        <f>IF(AND(ISBLANK(S273),$AY273=1,BN$510=1,$D273&lt;&gt;служ!$AF$3),0,1)</f>
        <v>1</v>
      </c>
      <c r="BO273" s="166">
        <f>IF(AND(ISBLANK(T273),$AY273=1,BO$510=1,$D273&lt;&gt;служ!$AF$3),0,1)</f>
        <v>1</v>
      </c>
      <c r="BP273" s="166">
        <f>IF(AND(ISBLANK(U273),$AY273=1,BP$510=1,$D273&lt;&gt;служ!$AF$3,T273&lt;&gt;"X"),0,1)</f>
        <v>1</v>
      </c>
      <c r="BQ273" s="166">
        <f>IF(AND(ISBLANK(V273),$AY273=1,BQ$510=1,$D273&lt;&gt;служ!$AF$3),0,1)</f>
        <v>1</v>
      </c>
      <c r="BR273" s="166">
        <f>IF(AND(ISBLANK(W273),$AY273=1,BR$510=1,$D273&lt;&gt;служ!$AF$3),0,1)</f>
        <v>1</v>
      </c>
      <c r="BS273" s="166">
        <f>IF(AND(ISBLANK(X273),$AY273=1,BS$510=1,$D273&lt;&gt;служ!$AF$3),0,1)</f>
        <v>1</v>
      </c>
      <c r="BT273" s="166">
        <f>IF(AND(ISBLANK(Y273),$AY273=1,BT$510=1,$D273&lt;&gt;служ!$AF$3),0,1)</f>
        <v>1</v>
      </c>
      <c r="BU273" s="166">
        <f>IF(AND(ISBLANK(Z273),$AY273=1,BU$510=1,$D273&lt;&gt;служ!$AF$3),0,1)</f>
        <v>1</v>
      </c>
      <c r="BV273" s="166">
        <f>IF(AND(ISBLANK(AA273),$AY273=1,BV$510=1,$D273&lt;&gt;служ!$AF$3),0,1)</f>
        <v>1</v>
      </c>
      <c r="BW273" s="166">
        <f>IF(AND(ISBLANK(AB273),$AY273=1,BW$510=1,$D273&lt;&gt;служ!$AF$3),0,1)</f>
        <v>1</v>
      </c>
      <c r="BX273" s="166">
        <f>IF(AND(ISBLANK(AC273),$AY273=1,BX$510=1,$D273&lt;&gt;служ!$AF$3),0,1)</f>
        <v>1</v>
      </c>
      <c r="BY273" s="166">
        <f>IF(AND(ISBLANK(AD273),$AY273=1,BY$510=1,$D273&lt;&gt;служ!$AF$3),0,1)</f>
        <v>1</v>
      </c>
      <c r="BZ273" s="166">
        <f>IF(AND(ISBLANK(AE273),$AY273=1,BZ$510=1,$D273&lt;&gt;служ!$AF$3),0,1)</f>
        <v>1</v>
      </c>
      <c r="CA273" s="166">
        <f>IF(AND(ISBLANK(AF273),$AY273=1,CA$510=1,$D273&lt;&gt;служ!$AF$3),0,1)</f>
        <v>1</v>
      </c>
      <c r="CB273" s="166">
        <f>IF(AND(ISBLANK(AG273),$AY273=1,CB$510=1,$D273&lt;&gt;служ!$AF$3),0,1)</f>
        <v>1</v>
      </c>
      <c r="CC273" s="166">
        <f>IF(AND(ISBLANK(AH273),$AY273=1,CC$510=1,$D273&lt;&gt;служ!$AF$3),0,1)</f>
        <v>1</v>
      </c>
      <c r="CD273" s="166">
        <f>IF(AND(ISBLANK(AI273),$AY273=1,CD$510=1,$D273&lt;&gt;служ!$AF$3),0,1)</f>
        <v>1</v>
      </c>
      <c r="CE273" s="166">
        <f>IF(AND(ISBLANK(AJ273),$AY273=1,CE$510=1,$D273&lt;&gt;служ!$AF$3),0,1)</f>
        <v>1</v>
      </c>
      <c r="CF273" s="166">
        <f>IF(AND(ISBLANK(AK273),$AY273=1,CF$510=1,$D273&lt;&gt;служ!$AF$3),0,1)</f>
        <v>1</v>
      </c>
      <c r="CG273" s="166">
        <f>IF(AND(ISBLANK(AL273),$AY273=1,CG$510=1,$D273&lt;&gt;служ!$AF$3),0,1)</f>
        <v>1</v>
      </c>
      <c r="CH273" s="166">
        <f>IF(AND(ISBLANK(AM273),$AY273=1,CH$510=1,$D273&lt;&gt;служ!$AF$3),0,1)</f>
        <v>1</v>
      </c>
      <c r="CI273" s="166">
        <f>IF(AND(ISBLANK(AN273),$AY273=1,CI$510=1,$D273&lt;&gt;служ!$AF$3),0,1)</f>
        <v>1</v>
      </c>
      <c r="CJ273" s="166">
        <f>IF(AND(ISBLANK(AO273),$AY273=1,CJ$510=1,$D273&lt;&gt;служ!$AF$3),0,1)</f>
        <v>1</v>
      </c>
      <c r="CK273" s="166">
        <f>IF(AND(ISBLANK(AP273),$AY273=1,CK$510=1,$D273&lt;&gt;служ!$AF$3),0,1)</f>
        <v>1</v>
      </c>
      <c r="CL273" s="166">
        <f>IF(AND(ISBLANK(AQ273),$AY273=1,CL$510=1,$D273&lt;&gt;служ!$AF$3),0,1)</f>
        <v>1</v>
      </c>
      <c r="CM273" s="166">
        <f>IF(AND(ISBLANK(AR273),$AY273=1,CM$510=1,$D273&lt;&gt;служ!$AF$3),0,1)</f>
        <v>1</v>
      </c>
      <c r="CN273" s="166">
        <f>IF(AND(ISBLANK(AS273),$AY273=1,CN$510=1,$D273&lt;&gt;служ!$AF$3),0,1)</f>
        <v>1</v>
      </c>
      <c r="CO273" s="166">
        <f>IF(AND(ISBLANK(AT273),$AY273=1,CO$510=1,$D273&lt;&gt;служ!$AF$3),0,1)</f>
        <v>1</v>
      </c>
      <c r="CP273" s="2">
        <f t="shared" ref="CP273:CP336" si="60">IF(D273&gt;0,1,0)</f>
        <v>0</v>
      </c>
      <c r="CQ273" s="2">
        <v>1</v>
      </c>
      <c r="CR273" s="161"/>
      <c r="CS273" s="161"/>
      <c r="CT273" s="161"/>
      <c r="CU273" s="167" t="str">
        <f t="shared" si="51"/>
        <v/>
      </c>
      <c r="CV273" s="28">
        <f t="shared" si="52"/>
        <v>1</v>
      </c>
      <c r="CW273" s="28">
        <f t="shared" si="53"/>
        <v>1</v>
      </c>
      <c r="CX273" s="28">
        <f t="shared" si="54"/>
        <v>1</v>
      </c>
      <c r="CY273" s="20">
        <f t="shared" si="55"/>
        <v>1</v>
      </c>
      <c r="CZ273" s="20">
        <f t="shared" si="56"/>
        <v>1</v>
      </c>
    </row>
    <row r="274" spans="2:104" s="20" customFormat="1">
      <c r="B274" s="107">
        <v>265</v>
      </c>
      <c r="C274" s="25">
        <v>6265</v>
      </c>
      <c r="D274" s="108"/>
      <c r="E274" s="168"/>
      <c r="F274" s="169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2"/>
      <c r="AO274" s="162"/>
      <c r="AP274" s="162"/>
      <c r="AQ274" s="162"/>
      <c r="AR274" s="162"/>
      <c r="AS274" s="162"/>
      <c r="AT274" s="162"/>
      <c r="AU274" s="163">
        <f>IF(AND(AY274=0,(COUNTIF(D274:AT274,"*")+COUNTIF(D274:AT274,"&lt;9")+COUNTIF(CR274:CT274,"*")+COUNTIF(CR274:CT274,"&lt;9")-COUNTIF(D274,служ!$AF$3))&gt;0),0,1)</f>
        <v>1</v>
      </c>
      <c r="AV274" s="163">
        <f t="shared" si="57"/>
        <v>1</v>
      </c>
      <c r="AW274" s="163">
        <f t="shared" si="58"/>
        <v>0</v>
      </c>
      <c r="AX274" s="164">
        <f>IF(OR(F274="",F274=служ!$AF$3),0,1)</f>
        <v>0</v>
      </c>
      <c r="AY274" s="164">
        <f>IF(OR(D274="",D274=служ!$AF$3),0,1)</f>
        <v>0</v>
      </c>
      <c r="AZ274" s="165">
        <f t="shared" si="59"/>
        <v>1</v>
      </c>
      <c r="BA274" s="166">
        <f t="shared" si="50"/>
        <v>1</v>
      </c>
      <c r="BB274" s="166">
        <f>IF(AND(ISBLANK(G274),$AY274=1,BB$510=1,$D274&lt;&gt;служ!$AF$3),0,1)</f>
        <v>1</v>
      </c>
      <c r="BC274" s="166">
        <f>IF(AND(ISBLANK(H274),$AY274=1,BC$510=1,$D274&lt;&gt;служ!$AF$3),0,1)</f>
        <v>1</v>
      </c>
      <c r="BD274" s="166">
        <f>IF(AND(ISBLANK(I274),$AY274=1,BD$510=1,$D274&lt;&gt;служ!$AF$3),0,1)</f>
        <v>1</v>
      </c>
      <c r="BE274" s="166">
        <f>IF(AND(ISBLANK(J274),$AY274=1,BE$510=1,$D274&lt;&gt;служ!$AF$3),0,1)</f>
        <v>1</v>
      </c>
      <c r="BF274" s="166">
        <f>IF(AND(ISBLANK(K274),$AY274=1,BF$510=1,$D274&lt;&gt;служ!$AF$3,J274&lt;&gt;"X"),0,1)</f>
        <v>1</v>
      </c>
      <c r="BG274" s="166">
        <f>IF(AND(ISBLANK(L274),$AY274=1,BG$510=1,$D274&lt;&gt;служ!$AF$3),0,1)</f>
        <v>1</v>
      </c>
      <c r="BH274" s="166">
        <f>IF(AND(ISBLANK(M274),$AY274=1,BH$510=1,$D274&lt;&gt;служ!$AF$3,L274&lt;&gt;"X"),0,1)</f>
        <v>1</v>
      </c>
      <c r="BI274" s="166">
        <f>IF(AND(ISBLANK(N274),$AY274=1,BI$510=1,$D274&lt;&gt;служ!$AF$3),0,1)</f>
        <v>1</v>
      </c>
      <c r="BJ274" s="166">
        <f>IF(AND(ISBLANK(O274),$AY274=1,BJ$510=1,$D274&lt;&gt;служ!$AF$3),0,1)</f>
        <v>1</v>
      </c>
      <c r="BK274" s="166">
        <f>IF(AND(ISBLANK(P274),$AY274=1,BK$510=1,$D274&lt;&gt;служ!$AF$3,OR(N274&lt;&gt;"X",O274&lt;&gt;"X")),0,1)</f>
        <v>1</v>
      </c>
      <c r="BL274" s="166">
        <f>IF(AND(ISBLANK(Q274),$AY274=1,BL$510=1,$D274&lt;&gt;служ!$AF$3),0,1)</f>
        <v>1</v>
      </c>
      <c r="BM274" s="166">
        <f>IF(AND(ISBLANK(R274),$AY274=1,BM$510=1,$D274&lt;&gt;служ!$AF$3,Q274&lt;&gt;"X"),0,1)</f>
        <v>1</v>
      </c>
      <c r="BN274" s="166">
        <f>IF(AND(ISBLANK(S274),$AY274=1,BN$510=1,$D274&lt;&gt;служ!$AF$3),0,1)</f>
        <v>1</v>
      </c>
      <c r="BO274" s="166">
        <f>IF(AND(ISBLANK(T274),$AY274=1,BO$510=1,$D274&lt;&gt;служ!$AF$3),0,1)</f>
        <v>1</v>
      </c>
      <c r="BP274" s="166">
        <f>IF(AND(ISBLANK(U274),$AY274=1,BP$510=1,$D274&lt;&gt;служ!$AF$3,T274&lt;&gt;"X"),0,1)</f>
        <v>1</v>
      </c>
      <c r="BQ274" s="166">
        <f>IF(AND(ISBLANK(V274),$AY274=1,BQ$510=1,$D274&lt;&gt;служ!$AF$3),0,1)</f>
        <v>1</v>
      </c>
      <c r="BR274" s="166">
        <f>IF(AND(ISBLANK(W274),$AY274=1,BR$510=1,$D274&lt;&gt;служ!$AF$3),0,1)</f>
        <v>1</v>
      </c>
      <c r="BS274" s="166">
        <f>IF(AND(ISBLANK(X274),$AY274=1,BS$510=1,$D274&lt;&gt;служ!$AF$3),0,1)</f>
        <v>1</v>
      </c>
      <c r="BT274" s="166">
        <f>IF(AND(ISBLANK(Y274),$AY274=1,BT$510=1,$D274&lt;&gt;служ!$AF$3),0,1)</f>
        <v>1</v>
      </c>
      <c r="BU274" s="166">
        <f>IF(AND(ISBLANK(Z274),$AY274=1,BU$510=1,$D274&lt;&gt;служ!$AF$3),0,1)</f>
        <v>1</v>
      </c>
      <c r="BV274" s="166">
        <f>IF(AND(ISBLANK(AA274),$AY274=1,BV$510=1,$D274&lt;&gt;служ!$AF$3),0,1)</f>
        <v>1</v>
      </c>
      <c r="BW274" s="166">
        <f>IF(AND(ISBLANK(AB274),$AY274=1,BW$510=1,$D274&lt;&gt;служ!$AF$3),0,1)</f>
        <v>1</v>
      </c>
      <c r="BX274" s="166">
        <f>IF(AND(ISBLANK(AC274),$AY274=1,BX$510=1,$D274&lt;&gt;служ!$AF$3),0,1)</f>
        <v>1</v>
      </c>
      <c r="BY274" s="166">
        <f>IF(AND(ISBLANK(AD274),$AY274=1,BY$510=1,$D274&lt;&gt;служ!$AF$3),0,1)</f>
        <v>1</v>
      </c>
      <c r="BZ274" s="166">
        <f>IF(AND(ISBLANK(AE274),$AY274=1,BZ$510=1,$D274&lt;&gt;служ!$AF$3),0,1)</f>
        <v>1</v>
      </c>
      <c r="CA274" s="166">
        <f>IF(AND(ISBLANK(AF274),$AY274=1,CA$510=1,$D274&lt;&gt;служ!$AF$3),0,1)</f>
        <v>1</v>
      </c>
      <c r="CB274" s="166">
        <f>IF(AND(ISBLANK(AG274),$AY274=1,CB$510=1,$D274&lt;&gt;служ!$AF$3),0,1)</f>
        <v>1</v>
      </c>
      <c r="CC274" s="166">
        <f>IF(AND(ISBLANK(AH274),$AY274=1,CC$510=1,$D274&lt;&gt;служ!$AF$3),0,1)</f>
        <v>1</v>
      </c>
      <c r="CD274" s="166">
        <f>IF(AND(ISBLANK(AI274),$AY274=1,CD$510=1,$D274&lt;&gt;служ!$AF$3),0,1)</f>
        <v>1</v>
      </c>
      <c r="CE274" s="166">
        <f>IF(AND(ISBLANK(AJ274),$AY274=1,CE$510=1,$D274&lt;&gt;служ!$AF$3),0,1)</f>
        <v>1</v>
      </c>
      <c r="CF274" s="166">
        <f>IF(AND(ISBLANK(AK274),$AY274=1,CF$510=1,$D274&lt;&gt;служ!$AF$3),0,1)</f>
        <v>1</v>
      </c>
      <c r="CG274" s="166">
        <f>IF(AND(ISBLANK(AL274),$AY274=1,CG$510=1,$D274&lt;&gt;служ!$AF$3),0,1)</f>
        <v>1</v>
      </c>
      <c r="CH274" s="166">
        <f>IF(AND(ISBLANK(AM274),$AY274=1,CH$510=1,$D274&lt;&gt;служ!$AF$3),0,1)</f>
        <v>1</v>
      </c>
      <c r="CI274" s="166">
        <f>IF(AND(ISBLANK(AN274),$AY274=1,CI$510=1,$D274&lt;&gt;служ!$AF$3),0,1)</f>
        <v>1</v>
      </c>
      <c r="CJ274" s="166">
        <f>IF(AND(ISBLANK(AO274),$AY274=1,CJ$510=1,$D274&lt;&gt;служ!$AF$3),0,1)</f>
        <v>1</v>
      </c>
      <c r="CK274" s="166">
        <f>IF(AND(ISBLANK(AP274),$AY274=1,CK$510=1,$D274&lt;&gt;служ!$AF$3),0,1)</f>
        <v>1</v>
      </c>
      <c r="CL274" s="166">
        <f>IF(AND(ISBLANK(AQ274),$AY274=1,CL$510=1,$D274&lt;&gt;служ!$AF$3),0,1)</f>
        <v>1</v>
      </c>
      <c r="CM274" s="166">
        <f>IF(AND(ISBLANK(AR274),$AY274=1,CM$510=1,$D274&lt;&gt;служ!$AF$3),0,1)</f>
        <v>1</v>
      </c>
      <c r="CN274" s="166">
        <f>IF(AND(ISBLANK(AS274),$AY274=1,CN$510=1,$D274&lt;&gt;служ!$AF$3),0,1)</f>
        <v>1</v>
      </c>
      <c r="CO274" s="166">
        <f>IF(AND(ISBLANK(AT274),$AY274=1,CO$510=1,$D274&lt;&gt;служ!$AF$3),0,1)</f>
        <v>1</v>
      </c>
      <c r="CP274" s="2">
        <f t="shared" si="60"/>
        <v>0</v>
      </c>
      <c r="CQ274" s="2">
        <v>1</v>
      </c>
      <c r="CR274" s="161"/>
      <c r="CS274" s="161"/>
      <c r="CT274" s="161"/>
      <c r="CU274" s="167" t="str">
        <f t="shared" si="51"/>
        <v/>
      </c>
      <c r="CV274" s="28">
        <f t="shared" si="52"/>
        <v>1</v>
      </c>
      <c r="CW274" s="28">
        <f t="shared" si="53"/>
        <v>1</v>
      </c>
      <c r="CX274" s="28">
        <f t="shared" si="54"/>
        <v>1</v>
      </c>
      <c r="CY274" s="20">
        <f t="shared" si="55"/>
        <v>1</v>
      </c>
      <c r="CZ274" s="20">
        <f t="shared" si="56"/>
        <v>1</v>
      </c>
    </row>
    <row r="275" spans="2:104" s="20" customFormat="1">
      <c r="B275" s="107">
        <v>266</v>
      </c>
      <c r="C275" s="25">
        <v>6266</v>
      </c>
      <c r="D275" s="108"/>
      <c r="E275" s="168"/>
      <c r="F275" s="169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62"/>
      <c r="AI275" s="162"/>
      <c r="AJ275" s="162"/>
      <c r="AK275" s="162"/>
      <c r="AL275" s="162"/>
      <c r="AM275" s="162"/>
      <c r="AN275" s="162"/>
      <c r="AO275" s="162"/>
      <c r="AP275" s="162"/>
      <c r="AQ275" s="162"/>
      <c r="AR275" s="162"/>
      <c r="AS275" s="162"/>
      <c r="AT275" s="162"/>
      <c r="AU275" s="163">
        <f>IF(AND(AY275=0,(COUNTIF(D275:AT275,"*")+COUNTIF(D275:AT275,"&lt;9")+COUNTIF(CR275:CT275,"*")+COUNTIF(CR275:CT275,"&lt;9")-COUNTIF(D275,служ!$AF$3))&gt;0),0,1)</f>
        <v>1</v>
      </c>
      <c r="AV275" s="163">
        <f t="shared" si="57"/>
        <v>1</v>
      </c>
      <c r="AW275" s="163">
        <f t="shared" si="58"/>
        <v>0</v>
      </c>
      <c r="AX275" s="164">
        <f>IF(OR(F275="",F275=служ!$AF$3),0,1)</f>
        <v>0</v>
      </c>
      <c r="AY275" s="164">
        <f>IF(OR(D275="",D275=служ!$AF$3),0,1)</f>
        <v>0</v>
      </c>
      <c r="AZ275" s="165">
        <f t="shared" si="59"/>
        <v>1</v>
      </c>
      <c r="BA275" s="166">
        <f t="shared" si="50"/>
        <v>1</v>
      </c>
      <c r="BB275" s="166">
        <f>IF(AND(ISBLANK(G275),$AY275=1,BB$510=1,$D275&lt;&gt;служ!$AF$3),0,1)</f>
        <v>1</v>
      </c>
      <c r="BC275" s="166">
        <f>IF(AND(ISBLANK(H275),$AY275=1,BC$510=1,$D275&lt;&gt;служ!$AF$3),0,1)</f>
        <v>1</v>
      </c>
      <c r="BD275" s="166">
        <f>IF(AND(ISBLANK(I275),$AY275=1,BD$510=1,$D275&lt;&gt;служ!$AF$3),0,1)</f>
        <v>1</v>
      </c>
      <c r="BE275" s="166">
        <f>IF(AND(ISBLANK(J275),$AY275=1,BE$510=1,$D275&lt;&gt;служ!$AF$3),0,1)</f>
        <v>1</v>
      </c>
      <c r="BF275" s="166">
        <f>IF(AND(ISBLANK(K275),$AY275=1,BF$510=1,$D275&lt;&gt;служ!$AF$3,J275&lt;&gt;"X"),0,1)</f>
        <v>1</v>
      </c>
      <c r="BG275" s="166">
        <f>IF(AND(ISBLANK(L275),$AY275=1,BG$510=1,$D275&lt;&gt;служ!$AF$3),0,1)</f>
        <v>1</v>
      </c>
      <c r="BH275" s="166">
        <f>IF(AND(ISBLANK(M275),$AY275=1,BH$510=1,$D275&lt;&gt;служ!$AF$3,L275&lt;&gt;"X"),0,1)</f>
        <v>1</v>
      </c>
      <c r="BI275" s="166">
        <f>IF(AND(ISBLANK(N275),$AY275=1,BI$510=1,$D275&lt;&gt;служ!$AF$3),0,1)</f>
        <v>1</v>
      </c>
      <c r="BJ275" s="166">
        <f>IF(AND(ISBLANK(O275),$AY275=1,BJ$510=1,$D275&lt;&gt;служ!$AF$3),0,1)</f>
        <v>1</v>
      </c>
      <c r="BK275" s="166">
        <f>IF(AND(ISBLANK(P275),$AY275=1,BK$510=1,$D275&lt;&gt;служ!$AF$3,OR(N275&lt;&gt;"X",O275&lt;&gt;"X")),0,1)</f>
        <v>1</v>
      </c>
      <c r="BL275" s="166">
        <f>IF(AND(ISBLANK(Q275),$AY275=1,BL$510=1,$D275&lt;&gt;служ!$AF$3),0,1)</f>
        <v>1</v>
      </c>
      <c r="BM275" s="166">
        <f>IF(AND(ISBLANK(R275),$AY275=1,BM$510=1,$D275&lt;&gt;служ!$AF$3,Q275&lt;&gt;"X"),0,1)</f>
        <v>1</v>
      </c>
      <c r="BN275" s="166">
        <f>IF(AND(ISBLANK(S275),$AY275=1,BN$510=1,$D275&lt;&gt;служ!$AF$3),0,1)</f>
        <v>1</v>
      </c>
      <c r="BO275" s="166">
        <f>IF(AND(ISBLANK(T275),$AY275=1,BO$510=1,$D275&lt;&gt;служ!$AF$3),0,1)</f>
        <v>1</v>
      </c>
      <c r="BP275" s="166">
        <f>IF(AND(ISBLANK(U275),$AY275=1,BP$510=1,$D275&lt;&gt;служ!$AF$3,T275&lt;&gt;"X"),0,1)</f>
        <v>1</v>
      </c>
      <c r="BQ275" s="166">
        <f>IF(AND(ISBLANK(V275),$AY275=1,BQ$510=1,$D275&lt;&gt;служ!$AF$3),0,1)</f>
        <v>1</v>
      </c>
      <c r="BR275" s="166">
        <f>IF(AND(ISBLANK(W275),$AY275=1,BR$510=1,$D275&lt;&gt;служ!$AF$3),0,1)</f>
        <v>1</v>
      </c>
      <c r="BS275" s="166">
        <f>IF(AND(ISBLANK(X275),$AY275=1,BS$510=1,$D275&lt;&gt;служ!$AF$3),0,1)</f>
        <v>1</v>
      </c>
      <c r="BT275" s="166">
        <f>IF(AND(ISBLANK(Y275),$AY275=1,BT$510=1,$D275&lt;&gt;служ!$AF$3),0,1)</f>
        <v>1</v>
      </c>
      <c r="BU275" s="166">
        <f>IF(AND(ISBLANK(Z275),$AY275=1,BU$510=1,$D275&lt;&gt;служ!$AF$3),0,1)</f>
        <v>1</v>
      </c>
      <c r="BV275" s="166">
        <f>IF(AND(ISBLANK(AA275),$AY275=1,BV$510=1,$D275&lt;&gt;служ!$AF$3),0,1)</f>
        <v>1</v>
      </c>
      <c r="BW275" s="166">
        <f>IF(AND(ISBLANK(AB275),$AY275=1,BW$510=1,$D275&lt;&gt;служ!$AF$3),0,1)</f>
        <v>1</v>
      </c>
      <c r="BX275" s="166">
        <f>IF(AND(ISBLANK(AC275),$AY275=1,BX$510=1,$D275&lt;&gt;служ!$AF$3),0,1)</f>
        <v>1</v>
      </c>
      <c r="BY275" s="166">
        <f>IF(AND(ISBLANK(AD275),$AY275=1,BY$510=1,$D275&lt;&gt;служ!$AF$3),0,1)</f>
        <v>1</v>
      </c>
      <c r="BZ275" s="166">
        <f>IF(AND(ISBLANK(AE275),$AY275=1,BZ$510=1,$D275&lt;&gt;служ!$AF$3),0,1)</f>
        <v>1</v>
      </c>
      <c r="CA275" s="166">
        <f>IF(AND(ISBLANK(AF275),$AY275=1,CA$510=1,$D275&lt;&gt;служ!$AF$3),0,1)</f>
        <v>1</v>
      </c>
      <c r="CB275" s="166">
        <f>IF(AND(ISBLANK(AG275),$AY275=1,CB$510=1,$D275&lt;&gt;служ!$AF$3),0,1)</f>
        <v>1</v>
      </c>
      <c r="CC275" s="166">
        <f>IF(AND(ISBLANK(AH275),$AY275=1,CC$510=1,$D275&lt;&gt;служ!$AF$3),0,1)</f>
        <v>1</v>
      </c>
      <c r="CD275" s="166">
        <f>IF(AND(ISBLANK(AI275),$AY275=1,CD$510=1,$D275&lt;&gt;служ!$AF$3),0,1)</f>
        <v>1</v>
      </c>
      <c r="CE275" s="166">
        <f>IF(AND(ISBLANK(AJ275),$AY275=1,CE$510=1,$D275&lt;&gt;служ!$AF$3),0,1)</f>
        <v>1</v>
      </c>
      <c r="CF275" s="166">
        <f>IF(AND(ISBLANK(AK275),$AY275=1,CF$510=1,$D275&lt;&gt;служ!$AF$3),0,1)</f>
        <v>1</v>
      </c>
      <c r="CG275" s="166">
        <f>IF(AND(ISBLANK(AL275),$AY275=1,CG$510=1,$D275&lt;&gt;служ!$AF$3),0,1)</f>
        <v>1</v>
      </c>
      <c r="CH275" s="166">
        <f>IF(AND(ISBLANK(AM275),$AY275=1,CH$510=1,$D275&lt;&gt;служ!$AF$3),0,1)</f>
        <v>1</v>
      </c>
      <c r="CI275" s="166">
        <f>IF(AND(ISBLANK(AN275),$AY275=1,CI$510=1,$D275&lt;&gt;служ!$AF$3),0,1)</f>
        <v>1</v>
      </c>
      <c r="CJ275" s="166">
        <f>IF(AND(ISBLANK(AO275),$AY275=1,CJ$510=1,$D275&lt;&gt;служ!$AF$3),0,1)</f>
        <v>1</v>
      </c>
      <c r="CK275" s="166">
        <f>IF(AND(ISBLANK(AP275),$AY275=1,CK$510=1,$D275&lt;&gt;служ!$AF$3),0,1)</f>
        <v>1</v>
      </c>
      <c r="CL275" s="166">
        <f>IF(AND(ISBLANK(AQ275),$AY275=1,CL$510=1,$D275&lt;&gt;служ!$AF$3),0,1)</f>
        <v>1</v>
      </c>
      <c r="CM275" s="166">
        <f>IF(AND(ISBLANK(AR275),$AY275=1,CM$510=1,$D275&lt;&gt;служ!$AF$3),0,1)</f>
        <v>1</v>
      </c>
      <c r="CN275" s="166">
        <f>IF(AND(ISBLANK(AS275),$AY275=1,CN$510=1,$D275&lt;&gt;служ!$AF$3),0,1)</f>
        <v>1</v>
      </c>
      <c r="CO275" s="166">
        <f>IF(AND(ISBLANK(AT275),$AY275=1,CO$510=1,$D275&lt;&gt;служ!$AF$3),0,1)</f>
        <v>1</v>
      </c>
      <c r="CP275" s="2">
        <f t="shared" si="60"/>
        <v>0</v>
      </c>
      <c r="CQ275" s="2">
        <v>1</v>
      </c>
      <c r="CR275" s="161"/>
      <c r="CS275" s="161"/>
      <c r="CT275" s="161"/>
      <c r="CU275" s="167" t="str">
        <f t="shared" si="51"/>
        <v/>
      </c>
      <c r="CV275" s="28">
        <f t="shared" si="52"/>
        <v>1</v>
      </c>
      <c r="CW275" s="28">
        <f t="shared" si="53"/>
        <v>1</v>
      </c>
      <c r="CX275" s="28">
        <f t="shared" si="54"/>
        <v>1</v>
      </c>
      <c r="CY275" s="20">
        <f t="shared" si="55"/>
        <v>1</v>
      </c>
      <c r="CZ275" s="20">
        <f t="shared" si="56"/>
        <v>1</v>
      </c>
    </row>
    <row r="276" spans="2:104" s="20" customFormat="1">
      <c r="B276" s="107">
        <v>267</v>
      </c>
      <c r="C276" s="25">
        <v>6267</v>
      </c>
      <c r="D276" s="108"/>
      <c r="E276" s="168"/>
      <c r="F276" s="169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  <c r="AU276" s="163">
        <f>IF(AND(AY276=0,(COUNTIF(D276:AT276,"*")+COUNTIF(D276:AT276,"&lt;9")+COUNTIF(CR276:CT276,"*")+COUNTIF(CR276:CT276,"&lt;9")-COUNTIF(D276,служ!$AF$3))&gt;0),0,1)</f>
        <v>1</v>
      </c>
      <c r="AV276" s="163">
        <f t="shared" si="57"/>
        <v>1</v>
      </c>
      <c r="AW276" s="163">
        <f t="shared" si="58"/>
        <v>0</v>
      </c>
      <c r="AX276" s="164">
        <f>IF(OR(F276="",F276=служ!$AF$3),0,1)</f>
        <v>0</v>
      </c>
      <c r="AY276" s="164">
        <f>IF(OR(D276="",D276=служ!$AF$3),0,1)</f>
        <v>0</v>
      </c>
      <c r="AZ276" s="165">
        <f t="shared" si="59"/>
        <v>1</v>
      </c>
      <c r="BA276" s="166">
        <f t="shared" si="50"/>
        <v>1</v>
      </c>
      <c r="BB276" s="166">
        <f>IF(AND(ISBLANK(G276),$AY276=1,BB$510=1,$D276&lt;&gt;служ!$AF$3),0,1)</f>
        <v>1</v>
      </c>
      <c r="BC276" s="166">
        <f>IF(AND(ISBLANK(H276),$AY276=1,BC$510=1,$D276&lt;&gt;служ!$AF$3),0,1)</f>
        <v>1</v>
      </c>
      <c r="BD276" s="166">
        <f>IF(AND(ISBLANK(I276),$AY276=1,BD$510=1,$D276&lt;&gt;служ!$AF$3),0,1)</f>
        <v>1</v>
      </c>
      <c r="BE276" s="166">
        <f>IF(AND(ISBLANK(J276),$AY276=1,BE$510=1,$D276&lt;&gt;служ!$AF$3),0,1)</f>
        <v>1</v>
      </c>
      <c r="BF276" s="166">
        <f>IF(AND(ISBLANK(K276),$AY276=1,BF$510=1,$D276&lt;&gt;служ!$AF$3,J276&lt;&gt;"X"),0,1)</f>
        <v>1</v>
      </c>
      <c r="BG276" s="166">
        <f>IF(AND(ISBLANK(L276),$AY276=1,BG$510=1,$D276&lt;&gt;служ!$AF$3),0,1)</f>
        <v>1</v>
      </c>
      <c r="BH276" s="166">
        <f>IF(AND(ISBLANK(M276),$AY276=1,BH$510=1,$D276&lt;&gt;служ!$AF$3,L276&lt;&gt;"X"),0,1)</f>
        <v>1</v>
      </c>
      <c r="BI276" s="166">
        <f>IF(AND(ISBLANK(N276),$AY276=1,BI$510=1,$D276&lt;&gt;служ!$AF$3),0,1)</f>
        <v>1</v>
      </c>
      <c r="BJ276" s="166">
        <f>IF(AND(ISBLANK(O276),$AY276=1,BJ$510=1,$D276&lt;&gt;служ!$AF$3),0,1)</f>
        <v>1</v>
      </c>
      <c r="BK276" s="166">
        <f>IF(AND(ISBLANK(P276),$AY276=1,BK$510=1,$D276&lt;&gt;служ!$AF$3,OR(N276&lt;&gt;"X",O276&lt;&gt;"X")),0,1)</f>
        <v>1</v>
      </c>
      <c r="BL276" s="166">
        <f>IF(AND(ISBLANK(Q276),$AY276=1,BL$510=1,$D276&lt;&gt;служ!$AF$3),0,1)</f>
        <v>1</v>
      </c>
      <c r="BM276" s="166">
        <f>IF(AND(ISBLANK(R276),$AY276=1,BM$510=1,$D276&lt;&gt;служ!$AF$3,Q276&lt;&gt;"X"),0,1)</f>
        <v>1</v>
      </c>
      <c r="BN276" s="166">
        <f>IF(AND(ISBLANK(S276),$AY276=1,BN$510=1,$D276&lt;&gt;служ!$AF$3),0,1)</f>
        <v>1</v>
      </c>
      <c r="BO276" s="166">
        <f>IF(AND(ISBLANK(T276),$AY276=1,BO$510=1,$D276&lt;&gt;служ!$AF$3),0,1)</f>
        <v>1</v>
      </c>
      <c r="BP276" s="166">
        <f>IF(AND(ISBLANK(U276),$AY276=1,BP$510=1,$D276&lt;&gt;служ!$AF$3,T276&lt;&gt;"X"),0,1)</f>
        <v>1</v>
      </c>
      <c r="BQ276" s="166">
        <f>IF(AND(ISBLANK(V276),$AY276=1,BQ$510=1,$D276&lt;&gt;служ!$AF$3),0,1)</f>
        <v>1</v>
      </c>
      <c r="BR276" s="166">
        <f>IF(AND(ISBLANK(W276),$AY276=1,BR$510=1,$D276&lt;&gt;служ!$AF$3),0,1)</f>
        <v>1</v>
      </c>
      <c r="BS276" s="166">
        <f>IF(AND(ISBLANK(X276),$AY276=1,BS$510=1,$D276&lt;&gt;служ!$AF$3),0,1)</f>
        <v>1</v>
      </c>
      <c r="BT276" s="166">
        <f>IF(AND(ISBLANK(Y276),$AY276=1,BT$510=1,$D276&lt;&gt;служ!$AF$3),0,1)</f>
        <v>1</v>
      </c>
      <c r="BU276" s="166">
        <f>IF(AND(ISBLANK(Z276),$AY276=1,BU$510=1,$D276&lt;&gt;служ!$AF$3),0,1)</f>
        <v>1</v>
      </c>
      <c r="BV276" s="166">
        <f>IF(AND(ISBLANK(AA276),$AY276=1,BV$510=1,$D276&lt;&gt;служ!$AF$3),0,1)</f>
        <v>1</v>
      </c>
      <c r="BW276" s="166">
        <f>IF(AND(ISBLANK(AB276),$AY276=1,BW$510=1,$D276&lt;&gt;служ!$AF$3),0,1)</f>
        <v>1</v>
      </c>
      <c r="BX276" s="166">
        <f>IF(AND(ISBLANK(AC276),$AY276=1,BX$510=1,$D276&lt;&gt;служ!$AF$3),0,1)</f>
        <v>1</v>
      </c>
      <c r="BY276" s="166">
        <f>IF(AND(ISBLANK(AD276),$AY276=1,BY$510=1,$D276&lt;&gt;служ!$AF$3),0,1)</f>
        <v>1</v>
      </c>
      <c r="BZ276" s="166">
        <f>IF(AND(ISBLANK(AE276),$AY276=1,BZ$510=1,$D276&lt;&gt;служ!$AF$3),0,1)</f>
        <v>1</v>
      </c>
      <c r="CA276" s="166">
        <f>IF(AND(ISBLANK(AF276),$AY276=1,CA$510=1,$D276&lt;&gt;служ!$AF$3),0,1)</f>
        <v>1</v>
      </c>
      <c r="CB276" s="166">
        <f>IF(AND(ISBLANK(AG276),$AY276=1,CB$510=1,$D276&lt;&gt;служ!$AF$3),0,1)</f>
        <v>1</v>
      </c>
      <c r="CC276" s="166">
        <f>IF(AND(ISBLANK(AH276),$AY276=1,CC$510=1,$D276&lt;&gt;служ!$AF$3),0,1)</f>
        <v>1</v>
      </c>
      <c r="CD276" s="166">
        <f>IF(AND(ISBLANK(AI276),$AY276=1,CD$510=1,$D276&lt;&gt;служ!$AF$3),0,1)</f>
        <v>1</v>
      </c>
      <c r="CE276" s="166">
        <f>IF(AND(ISBLANK(AJ276),$AY276=1,CE$510=1,$D276&lt;&gt;служ!$AF$3),0,1)</f>
        <v>1</v>
      </c>
      <c r="CF276" s="166">
        <f>IF(AND(ISBLANK(AK276),$AY276=1,CF$510=1,$D276&lt;&gt;служ!$AF$3),0,1)</f>
        <v>1</v>
      </c>
      <c r="CG276" s="166">
        <f>IF(AND(ISBLANK(AL276),$AY276=1,CG$510=1,$D276&lt;&gt;служ!$AF$3),0,1)</f>
        <v>1</v>
      </c>
      <c r="CH276" s="166">
        <f>IF(AND(ISBLANK(AM276),$AY276=1,CH$510=1,$D276&lt;&gt;служ!$AF$3),0,1)</f>
        <v>1</v>
      </c>
      <c r="CI276" s="166">
        <f>IF(AND(ISBLANK(AN276),$AY276=1,CI$510=1,$D276&lt;&gt;служ!$AF$3),0,1)</f>
        <v>1</v>
      </c>
      <c r="CJ276" s="166">
        <f>IF(AND(ISBLANK(AO276),$AY276=1,CJ$510=1,$D276&lt;&gt;служ!$AF$3),0,1)</f>
        <v>1</v>
      </c>
      <c r="CK276" s="166">
        <f>IF(AND(ISBLANK(AP276),$AY276=1,CK$510=1,$D276&lt;&gt;служ!$AF$3),0,1)</f>
        <v>1</v>
      </c>
      <c r="CL276" s="166">
        <f>IF(AND(ISBLANK(AQ276),$AY276=1,CL$510=1,$D276&lt;&gt;служ!$AF$3),0,1)</f>
        <v>1</v>
      </c>
      <c r="CM276" s="166">
        <f>IF(AND(ISBLANK(AR276),$AY276=1,CM$510=1,$D276&lt;&gt;служ!$AF$3),0,1)</f>
        <v>1</v>
      </c>
      <c r="CN276" s="166">
        <f>IF(AND(ISBLANK(AS276),$AY276=1,CN$510=1,$D276&lt;&gt;служ!$AF$3),0,1)</f>
        <v>1</v>
      </c>
      <c r="CO276" s="166">
        <f>IF(AND(ISBLANK(AT276),$AY276=1,CO$510=1,$D276&lt;&gt;служ!$AF$3),0,1)</f>
        <v>1</v>
      </c>
      <c r="CP276" s="2">
        <f t="shared" si="60"/>
        <v>0</v>
      </c>
      <c r="CQ276" s="2">
        <v>1</v>
      </c>
      <c r="CR276" s="161"/>
      <c r="CS276" s="161"/>
      <c r="CT276" s="161"/>
      <c r="CU276" s="167" t="str">
        <f t="shared" si="51"/>
        <v/>
      </c>
      <c r="CV276" s="28">
        <f t="shared" si="52"/>
        <v>1</v>
      </c>
      <c r="CW276" s="28">
        <f t="shared" si="53"/>
        <v>1</v>
      </c>
      <c r="CX276" s="28">
        <f t="shared" si="54"/>
        <v>1</v>
      </c>
      <c r="CY276" s="20">
        <f t="shared" si="55"/>
        <v>1</v>
      </c>
      <c r="CZ276" s="20">
        <f t="shared" si="56"/>
        <v>1</v>
      </c>
    </row>
    <row r="277" spans="2:104" s="20" customFormat="1">
      <c r="B277" s="107">
        <v>268</v>
      </c>
      <c r="C277" s="25">
        <v>6268</v>
      </c>
      <c r="D277" s="108"/>
      <c r="E277" s="168"/>
      <c r="F277" s="169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  <c r="AU277" s="163">
        <f>IF(AND(AY277=0,(COUNTIF(D277:AT277,"*")+COUNTIF(D277:AT277,"&lt;9")+COUNTIF(CR277:CT277,"*")+COUNTIF(CR277:CT277,"&lt;9")-COUNTIF(D277,служ!$AF$3))&gt;0),0,1)</f>
        <v>1</v>
      </c>
      <c r="AV277" s="163">
        <f t="shared" si="57"/>
        <v>1</v>
      </c>
      <c r="AW277" s="163">
        <f t="shared" si="58"/>
        <v>0</v>
      </c>
      <c r="AX277" s="164">
        <f>IF(OR(F277="",F277=служ!$AF$3),0,1)</f>
        <v>0</v>
      </c>
      <c r="AY277" s="164">
        <f>IF(OR(D277="",D277=служ!$AF$3),0,1)</f>
        <v>0</v>
      </c>
      <c r="AZ277" s="165">
        <f t="shared" si="59"/>
        <v>1</v>
      </c>
      <c r="BA277" s="166">
        <f t="shared" si="50"/>
        <v>1</v>
      </c>
      <c r="BB277" s="166">
        <f>IF(AND(ISBLANK(G277),$AY277=1,BB$510=1,$D277&lt;&gt;служ!$AF$3),0,1)</f>
        <v>1</v>
      </c>
      <c r="BC277" s="166">
        <f>IF(AND(ISBLANK(H277),$AY277=1,BC$510=1,$D277&lt;&gt;служ!$AF$3),0,1)</f>
        <v>1</v>
      </c>
      <c r="BD277" s="166">
        <f>IF(AND(ISBLANK(I277),$AY277=1,BD$510=1,$D277&lt;&gt;служ!$AF$3),0,1)</f>
        <v>1</v>
      </c>
      <c r="BE277" s="166">
        <f>IF(AND(ISBLANK(J277),$AY277=1,BE$510=1,$D277&lt;&gt;служ!$AF$3),0,1)</f>
        <v>1</v>
      </c>
      <c r="BF277" s="166">
        <f>IF(AND(ISBLANK(K277),$AY277=1,BF$510=1,$D277&lt;&gt;служ!$AF$3,J277&lt;&gt;"X"),0,1)</f>
        <v>1</v>
      </c>
      <c r="BG277" s="166">
        <f>IF(AND(ISBLANK(L277),$AY277=1,BG$510=1,$D277&lt;&gt;служ!$AF$3),0,1)</f>
        <v>1</v>
      </c>
      <c r="BH277" s="166">
        <f>IF(AND(ISBLANK(M277),$AY277=1,BH$510=1,$D277&lt;&gt;служ!$AF$3,L277&lt;&gt;"X"),0,1)</f>
        <v>1</v>
      </c>
      <c r="BI277" s="166">
        <f>IF(AND(ISBLANK(N277),$AY277=1,BI$510=1,$D277&lt;&gt;служ!$AF$3),0,1)</f>
        <v>1</v>
      </c>
      <c r="BJ277" s="166">
        <f>IF(AND(ISBLANK(O277),$AY277=1,BJ$510=1,$D277&lt;&gt;служ!$AF$3),0,1)</f>
        <v>1</v>
      </c>
      <c r="BK277" s="166">
        <f>IF(AND(ISBLANK(P277),$AY277=1,BK$510=1,$D277&lt;&gt;служ!$AF$3,OR(N277&lt;&gt;"X",O277&lt;&gt;"X")),0,1)</f>
        <v>1</v>
      </c>
      <c r="BL277" s="166">
        <f>IF(AND(ISBLANK(Q277),$AY277=1,BL$510=1,$D277&lt;&gt;служ!$AF$3),0,1)</f>
        <v>1</v>
      </c>
      <c r="BM277" s="166">
        <f>IF(AND(ISBLANK(R277),$AY277=1,BM$510=1,$D277&lt;&gt;служ!$AF$3,Q277&lt;&gt;"X"),0,1)</f>
        <v>1</v>
      </c>
      <c r="BN277" s="166">
        <f>IF(AND(ISBLANK(S277),$AY277=1,BN$510=1,$D277&lt;&gt;служ!$AF$3),0,1)</f>
        <v>1</v>
      </c>
      <c r="BO277" s="166">
        <f>IF(AND(ISBLANK(T277),$AY277=1,BO$510=1,$D277&lt;&gt;служ!$AF$3),0,1)</f>
        <v>1</v>
      </c>
      <c r="BP277" s="166">
        <f>IF(AND(ISBLANK(U277),$AY277=1,BP$510=1,$D277&lt;&gt;служ!$AF$3,T277&lt;&gt;"X"),0,1)</f>
        <v>1</v>
      </c>
      <c r="BQ277" s="166">
        <f>IF(AND(ISBLANK(V277),$AY277=1,BQ$510=1,$D277&lt;&gt;служ!$AF$3),0,1)</f>
        <v>1</v>
      </c>
      <c r="BR277" s="166">
        <f>IF(AND(ISBLANK(W277),$AY277=1,BR$510=1,$D277&lt;&gt;служ!$AF$3),0,1)</f>
        <v>1</v>
      </c>
      <c r="BS277" s="166">
        <f>IF(AND(ISBLANK(X277),$AY277=1,BS$510=1,$D277&lt;&gt;служ!$AF$3),0,1)</f>
        <v>1</v>
      </c>
      <c r="BT277" s="166">
        <f>IF(AND(ISBLANK(Y277),$AY277=1,BT$510=1,$D277&lt;&gt;служ!$AF$3),0,1)</f>
        <v>1</v>
      </c>
      <c r="BU277" s="166">
        <f>IF(AND(ISBLANK(Z277),$AY277=1,BU$510=1,$D277&lt;&gt;служ!$AF$3),0,1)</f>
        <v>1</v>
      </c>
      <c r="BV277" s="166">
        <f>IF(AND(ISBLANK(AA277),$AY277=1,BV$510=1,$D277&lt;&gt;служ!$AF$3),0,1)</f>
        <v>1</v>
      </c>
      <c r="BW277" s="166">
        <f>IF(AND(ISBLANK(AB277),$AY277=1,BW$510=1,$D277&lt;&gt;служ!$AF$3),0,1)</f>
        <v>1</v>
      </c>
      <c r="BX277" s="166">
        <f>IF(AND(ISBLANK(AC277),$AY277=1,BX$510=1,$D277&lt;&gt;служ!$AF$3),0,1)</f>
        <v>1</v>
      </c>
      <c r="BY277" s="166">
        <f>IF(AND(ISBLANK(AD277),$AY277=1,BY$510=1,$D277&lt;&gt;служ!$AF$3),0,1)</f>
        <v>1</v>
      </c>
      <c r="BZ277" s="166">
        <f>IF(AND(ISBLANK(AE277),$AY277=1,BZ$510=1,$D277&lt;&gt;служ!$AF$3),0,1)</f>
        <v>1</v>
      </c>
      <c r="CA277" s="166">
        <f>IF(AND(ISBLANK(AF277),$AY277=1,CA$510=1,$D277&lt;&gt;служ!$AF$3),0,1)</f>
        <v>1</v>
      </c>
      <c r="CB277" s="166">
        <f>IF(AND(ISBLANK(AG277),$AY277=1,CB$510=1,$D277&lt;&gt;служ!$AF$3),0,1)</f>
        <v>1</v>
      </c>
      <c r="CC277" s="166">
        <f>IF(AND(ISBLANK(AH277),$AY277=1,CC$510=1,$D277&lt;&gt;служ!$AF$3),0,1)</f>
        <v>1</v>
      </c>
      <c r="CD277" s="166">
        <f>IF(AND(ISBLANK(AI277),$AY277=1,CD$510=1,$D277&lt;&gt;служ!$AF$3),0,1)</f>
        <v>1</v>
      </c>
      <c r="CE277" s="166">
        <f>IF(AND(ISBLANK(AJ277),$AY277=1,CE$510=1,$D277&lt;&gt;служ!$AF$3),0,1)</f>
        <v>1</v>
      </c>
      <c r="CF277" s="166">
        <f>IF(AND(ISBLANK(AK277),$AY277=1,CF$510=1,$D277&lt;&gt;служ!$AF$3),0,1)</f>
        <v>1</v>
      </c>
      <c r="CG277" s="166">
        <f>IF(AND(ISBLANK(AL277),$AY277=1,CG$510=1,$D277&lt;&gt;служ!$AF$3),0,1)</f>
        <v>1</v>
      </c>
      <c r="CH277" s="166">
        <f>IF(AND(ISBLANK(AM277),$AY277=1,CH$510=1,$D277&lt;&gt;служ!$AF$3),0,1)</f>
        <v>1</v>
      </c>
      <c r="CI277" s="166">
        <f>IF(AND(ISBLANK(AN277),$AY277=1,CI$510=1,$D277&lt;&gt;служ!$AF$3),0,1)</f>
        <v>1</v>
      </c>
      <c r="CJ277" s="166">
        <f>IF(AND(ISBLANK(AO277),$AY277=1,CJ$510=1,$D277&lt;&gt;служ!$AF$3),0,1)</f>
        <v>1</v>
      </c>
      <c r="CK277" s="166">
        <f>IF(AND(ISBLANK(AP277),$AY277=1,CK$510=1,$D277&lt;&gt;служ!$AF$3),0,1)</f>
        <v>1</v>
      </c>
      <c r="CL277" s="166">
        <f>IF(AND(ISBLANK(AQ277),$AY277=1,CL$510=1,$D277&lt;&gt;служ!$AF$3),0,1)</f>
        <v>1</v>
      </c>
      <c r="CM277" s="166">
        <f>IF(AND(ISBLANK(AR277),$AY277=1,CM$510=1,$D277&lt;&gt;служ!$AF$3),0,1)</f>
        <v>1</v>
      </c>
      <c r="CN277" s="166">
        <f>IF(AND(ISBLANK(AS277),$AY277=1,CN$510=1,$D277&lt;&gt;служ!$AF$3),0,1)</f>
        <v>1</v>
      </c>
      <c r="CO277" s="166">
        <f>IF(AND(ISBLANK(AT277),$AY277=1,CO$510=1,$D277&lt;&gt;служ!$AF$3),0,1)</f>
        <v>1</v>
      </c>
      <c r="CP277" s="2">
        <f t="shared" si="60"/>
        <v>0</v>
      </c>
      <c r="CQ277" s="2">
        <v>1</v>
      </c>
      <c r="CR277" s="161"/>
      <c r="CS277" s="161"/>
      <c r="CT277" s="161"/>
      <c r="CU277" s="167" t="str">
        <f t="shared" si="51"/>
        <v/>
      </c>
      <c r="CV277" s="28">
        <f t="shared" si="52"/>
        <v>1</v>
      </c>
      <c r="CW277" s="28">
        <f t="shared" si="53"/>
        <v>1</v>
      </c>
      <c r="CX277" s="28">
        <f t="shared" si="54"/>
        <v>1</v>
      </c>
      <c r="CY277" s="20">
        <f t="shared" si="55"/>
        <v>1</v>
      </c>
      <c r="CZ277" s="20">
        <f t="shared" si="56"/>
        <v>1</v>
      </c>
    </row>
    <row r="278" spans="2:104" s="20" customFormat="1">
      <c r="B278" s="107">
        <v>269</v>
      </c>
      <c r="C278" s="25">
        <v>6269</v>
      </c>
      <c r="D278" s="108"/>
      <c r="E278" s="168"/>
      <c r="F278" s="169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  <c r="AU278" s="163">
        <f>IF(AND(AY278=0,(COUNTIF(D278:AT278,"*")+COUNTIF(D278:AT278,"&lt;9")+COUNTIF(CR278:CT278,"*")+COUNTIF(CR278:CT278,"&lt;9")-COUNTIF(D278,служ!$AF$3))&gt;0),0,1)</f>
        <v>1</v>
      </c>
      <c r="AV278" s="163">
        <f t="shared" si="57"/>
        <v>1</v>
      </c>
      <c r="AW278" s="163">
        <f t="shared" si="58"/>
        <v>0</v>
      </c>
      <c r="AX278" s="164">
        <f>IF(OR(F278="",F278=служ!$AF$3),0,1)</f>
        <v>0</v>
      </c>
      <c r="AY278" s="164">
        <f>IF(OR(D278="",D278=служ!$AF$3),0,1)</f>
        <v>0</v>
      </c>
      <c r="AZ278" s="165">
        <f t="shared" si="59"/>
        <v>1</v>
      </c>
      <c r="BA278" s="166">
        <f t="shared" si="50"/>
        <v>1</v>
      </c>
      <c r="BB278" s="166">
        <f>IF(AND(ISBLANK(G278),$AY278=1,BB$510=1,$D278&lt;&gt;служ!$AF$3),0,1)</f>
        <v>1</v>
      </c>
      <c r="BC278" s="166">
        <f>IF(AND(ISBLANK(H278),$AY278=1,BC$510=1,$D278&lt;&gt;служ!$AF$3),0,1)</f>
        <v>1</v>
      </c>
      <c r="BD278" s="166">
        <f>IF(AND(ISBLANK(I278),$AY278=1,BD$510=1,$D278&lt;&gt;служ!$AF$3),0,1)</f>
        <v>1</v>
      </c>
      <c r="BE278" s="166">
        <f>IF(AND(ISBLANK(J278),$AY278=1,BE$510=1,$D278&lt;&gt;служ!$AF$3),0,1)</f>
        <v>1</v>
      </c>
      <c r="BF278" s="166">
        <f>IF(AND(ISBLANK(K278),$AY278=1,BF$510=1,$D278&lt;&gt;служ!$AF$3,J278&lt;&gt;"X"),0,1)</f>
        <v>1</v>
      </c>
      <c r="BG278" s="166">
        <f>IF(AND(ISBLANK(L278),$AY278=1,BG$510=1,$D278&lt;&gt;служ!$AF$3),0,1)</f>
        <v>1</v>
      </c>
      <c r="BH278" s="166">
        <f>IF(AND(ISBLANK(M278),$AY278=1,BH$510=1,$D278&lt;&gt;служ!$AF$3,L278&lt;&gt;"X"),0,1)</f>
        <v>1</v>
      </c>
      <c r="BI278" s="166">
        <f>IF(AND(ISBLANK(N278),$AY278=1,BI$510=1,$D278&lt;&gt;служ!$AF$3),0,1)</f>
        <v>1</v>
      </c>
      <c r="BJ278" s="166">
        <f>IF(AND(ISBLANK(O278),$AY278=1,BJ$510=1,$D278&lt;&gt;служ!$AF$3),0,1)</f>
        <v>1</v>
      </c>
      <c r="BK278" s="166">
        <f>IF(AND(ISBLANK(P278),$AY278=1,BK$510=1,$D278&lt;&gt;служ!$AF$3,OR(N278&lt;&gt;"X",O278&lt;&gt;"X")),0,1)</f>
        <v>1</v>
      </c>
      <c r="BL278" s="166">
        <f>IF(AND(ISBLANK(Q278),$AY278=1,BL$510=1,$D278&lt;&gt;служ!$AF$3),0,1)</f>
        <v>1</v>
      </c>
      <c r="BM278" s="166">
        <f>IF(AND(ISBLANK(R278),$AY278=1,BM$510=1,$D278&lt;&gt;служ!$AF$3,Q278&lt;&gt;"X"),0,1)</f>
        <v>1</v>
      </c>
      <c r="BN278" s="166">
        <f>IF(AND(ISBLANK(S278),$AY278=1,BN$510=1,$D278&lt;&gt;служ!$AF$3),0,1)</f>
        <v>1</v>
      </c>
      <c r="BO278" s="166">
        <f>IF(AND(ISBLANK(T278),$AY278=1,BO$510=1,$D278&lt;&gt;служ!$AF$3),0,1)</f>
        <v>1</v>
      </c>
      <c r="BP278" s="166">
        <f>IF(AND(ISBLANK(U278),$AY278=1,BP$510=1,$D278&lt;&gt;служ!$AF$3,T278&lt;&gt;"X"),0,1)</f>
        <v>1</v>
      </c>
      <c r="BQ278" s="166">
        <f>IF(AND(ISBLANK(V278),$AY278=1,BQ$510=1,$D278&lt;&gt;служ!$AF$3),0,1)</f>
        <v>1</v>
      </c>
      <c r="BR278" s="166">
        <f>IF(AND(ISBLANK(W278),$AY278=1,BR$510=1,$D278&lt;&gt;служ!$AF$3),0,1)</f>
        <v>1</v>
      </c>
      <c r="BS278" s="166">
        <f>IF(AND(ISBLANK(X278),$AY278=1,BS$510=1,$D278&lt;&gt;служ!$AF$3),0,1)</f>
        <v>1</v>
      </c>
      <c r="BT278" s="166">
        <f>IF(AND(ISBLANK(Y278),$AY278=1,BT$510=1,$D278&lt;&gt;служ!$AF$3),0,1)</f>
        <v>1</v>
      </c>
      <c r="BU278" s="166">
        <f>IF(AND(ISBLANK(Z278),$AY278=1,BU$510=1,$D278&lt;&gt;служ!$AF$3),0,1)</f>
        <v>1</v>
      </c>
      <c r="BV278" s="166">
        <f>IF(AND(ISBLANK(AA278),$AY278=1,BV$510=1,$D278&lt;&gt;служ!$AF$3),0,1)</f>
        <v>1</v>
      </c>
      <c r="BW278" s="166">
        <f>IF(AND(ISBLANK(AB278),$AY278=1,BW$510=1,$D278&lt;&gt;служ!$AF$3),0,1)</f>
        <v>1</v>
      </c>
      <c r="BX278" s="166">
        <f>IF(AND(ISBLANK(AC278),$AY278=1,BX$510=1,$D278&lt;&gt;служ!$AF$3),0,1)</f>
        <v>1</v>
      </c>
      <c r="BY278" s="166">
        <f>IF(AND(ISBLANK(AD278),$AY278=1,BY$510=1,$D278&lt;&gt;служ!$AF$3),0,1)</f>
        <v>1</v>
      </c>
      <c r="BZ278" s="166">
        <f>IF(AND(ISBLANK(AE278),$AY278=1,BZ$510=1,$D278&lt;&gt;служ!$AF$3),0,1)</f>
        <v>1</v>
      </c>
      <c r="CA278" s="166">
        <f>IF(AND(ISBLANK(AF278),$AY278=1,CA$510=1,$D278&lt;&gt;служ!$AF$3),0,1)</f>
        <v>1</v>
      </c>
      <c r="CB278" s="166">
        <f>IF(AND(ISBLANK(AG278),$AY278=1,CB$510=1,$D278&lt;&gt;служ!$AF$3),0,1)</f>
        <v>1</v>
      </c>
      <c r="CC278" s="166">
        <f>IF(AND(ISBLANK(AH278),$AY278=1,CC$510=1,$D278&lt;&gt;служ!$AF$3),0,1)</f>
        <v>1</v>
      </c>
      <c r="CD278" s="166">
        <f>IF(AND(ISBLANK(AI278),$AY278=1,CD$510=1,$D278&lt;&gt;служ!$AF$3),0,1)</f>
        <v>1</v>
      </c>
      <c r="CE278" s="166">
        <f>IF(AND(ISBLANK(AJ278),$AY278=1,CE$510=1,$D278&lt;&gt;служ!$AF$3),0,1)</f>
        <v>1</v>
      </c>
      <c r="CF278" s="166">
        <f>IF(AND(ISBLANK(AK278),$AY278=1,CF$510=1,$D278&lt;&gt;служ!$AF$3),0,1)</f>
        <v>1</v>
      </c>
      <c r="CG278" s="166">
        <f>IF(AND(ISBLANK(AL278),$AY278=1,CG$510=1,$D278&lt;&gt;служ!$AF$3),0,1)</f>
        <v>1</v>
      </c>
      <c r="CH278" s="166">
        <f>IF(AND(ISBLANK(AM278),$AY278=1,CH$510=1,$D278&lt;&gt;служ!$AF$3),0,1)</f>
        <v>1</v>
      </c>
      <c r="CI278" s="166">
        <f>IF(AND(ISBLANK(AN278),$AY278=1,CI$510=1,$D278&lt;&gt;служ!$AF$3),0,1)</f>
        <v>1</v>
      </c>
      <c r="CJ278" s="166">
        <f>IF(AND(ISBLANK(AO278),$AY278=1,CJ$510=1,$D278&lt;&gt;служ!$AF$3),0,1)</f>
        <v>1</v>
      </c>
      <c r="CK278" s="166">
        <f>IF(AND(ISBLANK(AP278),$AY278=1,CK$510=1,$D278&lt;&gt;служ!$AF$3),0,1)</f>
        <v>1</v>
      </c>
      <c r="CL278" s="166">
        <f>IF(AND(ISBLANK(AQ278),$AY278=1,CL$510=1,$D278&lt;&gt;служ!$AF$3),0,1)</f>
        <v>1</v>
      </c>
      <c r="CM278" s="166">
        <f>IF(AND(ISBLANK(AR278),$AY278=1,CM$510=1,$D278&lt;&gt;служ!$AF$3),0,1)</f>
        <v>1</v>
      </c>
      <c r="CN278" s="166">
        <f>IF(AND(ISBLANK(AS278),$AY278=1,CN$510=1,$D278&lt;&gt;служ!$AF$3),0,1)</f>
        <v>1</v>
      </c>
      <c r="CO278" s="166">
        <f>IF(AND(ISBLANK(AT278),$AY278=1,CO$510=1,$D278&lt;&gt;служ!$AF$3),0,1)</f>
        <v>1</v>
      </c>
      <c r="CP278" s="2">
        <f t="shared" si="60"/>
        <v>0</v>
      </c>
      <c r="CQ278" s="2">
        <v>1</v>
      </c>
      <c r="CR278" s="161"/>
      <c r="CS278" s="161"/>
      <c r="CT278" s="161"/>
      <c r="CU278" s="167" t="str">
        <f t="shared" si="51"/>
        <v/>
      </c>
      <c r="CV278" s="28">
        <f t="shared" si="52"/>
        <v>1</v>
      </c>
      <c r="CW278" s="28">
        <f t="shared" si="53"/>
        <v>1</v>
      </c>
      <c r="CX278" s="28">
        <f t="shared" si="54"/>
        <v>1</v>
      </c>
      <c r="CY278" s="20">
        <f t="shared" si="55"/>
        <v>1</v>
      </c>
      <c r="CZ278" s="20">
        <f t="shared" si="56"/>
        <v>1</v>
      </c>
    </row>
    <row r="279" spans="2:104" s="20" customFormat="1">
      <c r="B279" s="107">
        <v>270</v>
      </c>
      <c r="C279" s="25">
        <v>6270</v>
      </c>
      <c r="D279" s="108"/>
      <c r="E279" s="168"/>
      <c r="F279" s="169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  <c r="AU279" s="163">
        <f>IF(AND(AY279=0,(COUNTIF(D279:AT279,"*")+COUNTIF(D279:AT279,"&lt;9")+COUNTIF(CR279:CT279,"*")+COUNTIF(CR279:CT279,"&lt;9")-COUNTIF(D279,служ!$AF$3))&gt;0),0,1)</f>
        <v>1</v>
      </c>
      <c r="AV279" s="163">
        <f t="shared" si="57"/>
        <v>1</v>
      </c>
      <c r="AW279" s="163">
        <f t="shared" si="58"/>
        <v>0</v>
      </c>
      <c r="AX279" s="164">
        <f>IF(OR(F279="",F279=служ!$AF$3),0,1)</f>
        <v>0</v>
      </c>
      <c r="AY279" s="164">
        <f>IF(OR(D279="",D279=служ!$AF$3),0,1)</f>
        <v>0</v>
      </c>
      <c r="AZ279" s="165">
        <f t="shared" si="59"/>
        <v>1</v>
      </c>
      <c r="BA279" s="166">
        <f t="shared" si="50"/>
        <v>1</v>
      </c>
      <c r="BB279" s="166">
        <f>IF(AND(ISBLANK(G279),$AY279=1,BB$510=1,$D279&lt;&gt;служ!$AF$3),0,1)</f>
        <v>1</v>
      </c>
      <c r="BC279" s="166">
        <f>IF(AND(ISBLANK(H279),$AY279=1,BC$510=1,$D279&lt;&gt;служ!$AF$3),0,1)</f>
        <v>1</v>
      </c>
      <c r="BD279" s="166">
        <f>IF(AND(ISBLANK(I279),$AY279=1,BD$510=1,$D279&lt;&gt;служ!$AF$3),0,1)</f>
        <v>1</v>
      </c>
      <c r="BE279" s="166">
        <f>IF(AND(ISBLANK(J279),$AY279=1,BE$510=1,$D279&lt;&gt;служ!$AF$3),0,1)</f>
        <v>1</v>
      </c>
      <c r="BF279" s="166">
        <f>IF(AND(ISBLANK(K279),$AY279=1,BF$510=1,$D279&lt;&gt;служ!$AF$3,J279&lt;&gt;"X"),0,1)</f>
        <v>1</v>
      </c>
      <c r="BG279" s="166">
        <f>IF(AND(ISBLANK(L279),$AY279=1,BG$510=1,$D279&lt;&gt;служ!$AF$3),0,1)</f>
        <v>1</v>
      </c>
      <c r="BH279" s="166">
        <f>IF(AND(ISBLANK(M279),$AY279=1,BH$510=1,$D279&lt;&gt;служ!$AF$3,L279&lt;&gt;"X"),0,1)</f>
        <v>1</v>
      </c>
      <c r="BI279" s="166">
        <f>IF(AND(ISBLANK(N279),$AY279=1,BI$510=1,$D279&lt;&gt;служ!$AF$3),0,1)</f>
        <v>1</v>
      </c>
      <c r="BJ279" s="166">
        <f>IF(AND(ISBLANK(O279),$AY279=1,BJ$510=1,$D279&lt;&gt;служ!$AF$3),0,1)</f>
        <v>1</v>
      </c>
      <c r="BK279" s="166">
        <f>IF(AND(ISBLANK(P279),$AY279=1,BK$510=1,$D279&lt;&gt;служ!$AF$3,OR(N279&lt;&gt;"X",O279&lt;&gt;"X")),0,1)</f>
        <v>1</v>
      </c>
      <c r="BL279" s="166">
        <f>IF(AND(ISBLANK(Q279),$AY279=1,BL$510=1,$D279&lt;&gt;служ!$AF$3),0,1)</f>
        <v>1</v>
      </c>
      <c r="BM279" s="166">
        <f>IF(AND(ISBLANK(R279),$AY279=1,BM$510=1,$D279&lt;&gt;служ!$AF$3,Q279&lt;&gt;"X"),0,1)</f>
        <v>1</v>
      </c>
      <c r="BN279" s="166">
        <f>IF(AND(ISBLANK(S279),$AY279=1,BN$510=1,$D279&lt;&gt;служ!$AF$3),0,1)</f>
        <v>1</v>
      </c>
      <c r="BO279" s="166">
        <f>IF(AND(ISBLANK(T279),$AY279=1,BO$510=1,$D279&lt;&gt;служ!$AF$3),0,1)</f>
        <v>1</v>
      </c>
      <c r="BP279" s="166">
        <f>IF(AND(ISBLANK(U279),$AY279=1,BP$510=1,$D279&lt;&gt;служ!$AF$3,T279&lt;&gt;"X"),0,1)</f>
        <v>1</v>
      </c>
      <c r="BQ279" s="166">
        <f>IF(AND(ISBLANK(V279),$AY279=1,BQ$510=1,$D279&lt;&gt;служ!$AF$3),0,1)</f>
        <v>1</v>
      </c>
      <c r="BR279" s="166">
        <f>IF(AND(ISBLANK(W279),$AY279=1,BR$510=1,$D279&lt;&gt;служ!$AF$3),0,1)</f>
        <v>1</v>
      </c>
      <c r="BS279" s="166">
        <f>IF(AND(ISBLANK(X279),$AY279=1,BS$510=1,$D279&lt;&gt;служ!$AF$3),0,1)</f>
        <v>1</v>
      </c>
      <c r="BT279" s="166">
        <f>IF(AND(ISBLANK(Y279),$AY279=1,BT$510=1,$D279&lt;&gt;служ!$AF$3),0,1)</f>
        <v>1</v>
      </c>
      <c r="BU279" s="166">
        <f>IF(AND(ISBLANK(Z279),$AY279=1,BU$510=1,$D279&lt;&gt;служ!$AF$3),0,1)</f>
        <v>1</v>
      </c>
      <c r="BV279" s="166">
        <f>IF(AND(ISBLANK(AA279),$AY279=1,BV$510=1,$D279&lt;&gt;служ!$AF$3),0,1)</f>
        <v>1</v>
      </c>
      <c r="BW279" s="166">
        <f>IF(AND(ISBLANK(AB279),$AY279=1,BW$510=1,$D279&lt;&gt;служ!$AF$3),0,1)</f>
        <v>1</v>
      </c>
      <c r="BX279" s="166">
        <f>IF(AND(ISBLANK(AC279),$AY279=1,BX$510=1,$D279&lt;&gt;служ!$AF$3),0,1)</f>
        <v>1</v>
      </c>
      <c r="BY279" s="166">
        <f>IF(AND(ISBLANK(AD279),$AY279=1,BY$510=1,$D279&lt;&gt;служ!$AF$3),0,1)</f>
        <v>1</v>
      </c>
      <c r="BZ279" s="166">
        <f>IF(AND(ISBLANK(AE279),$AY279=1,BZ$510=1,$D279&lt;&gt;служ!$AF$3),0,1)</f>
        <v>1</v>
      </c>
      <c r="CA279" s="166">
        <f>IF(AND(ISBLANK(AF279),$AY279=1,CA$510=1,$D279&lt;&gt;служ!$AF$3),0,1)</f>
        <v>1</v>
      </c>
      <c r="CB279" s="166">
        <f>IF(AND(ISBLANK(AG279),$AY279=1,CB$510=1,$D279&lt;&gt;служ!$AF$3),0,1)</f>
        <v>1</v>
      </c>
      <c r="CC279" s="166">
        <f>IF(AND(ISBLANK(AH279),$AY279=1,CC$510=1,$D279&lt;&gt;служ!$AF$3),0,1)</f>
        <v>1</v>
      </c>
      <c r="CD279" s="166">
        <f>IF(AND(ISBLANK(AI279),$AY279=1,CD$510=1,$D279&lt;&gt;служ!$AF$3),0,1)</f>
        <v>1</v>
      </c>
      <c r="CE279" s="166">
        <f>IF(AND(ISBLANK(AJ279),$AY279=1,CE$510=1,$D279&lt;&gt;служ!$AF$3),0,1)</f>
        <v>1</v>
      </c>
      <c r="CF279" s="166">
        <f>IF(AND(ISBLANK(AK279),$AY279=1,CF$510=1,$D279&lt;&gt;служ!$AF$3),0,1)</f>
        <v>1</v>
      </c>
      <c r="CG279" s="166">
        <f>IF(AND(ISBLANK(AL279),$AY279=1,CG$510=1,$D279&lt;&gt;служ!$AF$3),0,1)</f>
        <v>1</v>
      </c>
      <c r="CH279" s="166">
        <f>IF(AND(ISBLANK(AM279),$AY279=1,CH$510=1,$D279&lt;&gt;служ!$AF$3),0,1)</f>
        <v>1</v>
      </c>
      <c r="CI279" s="166">
        <f>IF(AND(ISBLANK(AN279),$AY279=1,CI$510=1,$D279&lt;&gt;служ!$AF$3),0,1)</f>
        <v>1</v>
      </c>
      <c r="CJ279" s="166">
        <f>IF(AND(ISBLANK(AO279),$AY279=1,CJ$510=1,$D279&lt;&gt;служ!$AF$3),0,1)</f>
        <v>1</v>
      </c>
      <c r="CK279" s="166">
        <f>IF(AND(ISBLANK(AP279),$AY279=1,CK$510=1,$D279&lt;&gt;служ!$AF$3),0,1)</f>
        <v>1</v>
      </c>
      <c r="CL279" s="166">
        <f>IF(AND(ISBLANK(AQ279),$AY279=1,CL$510=1,$D279&lt;&gt;служ!$AF$3),0,1)</f>
        <v>1</v>
      </c>
      <c r="CM279" s="166">
        <f>IF(AND(ISBLANK(AR279),$AY279=1,CM$510=1,$D279&lt;&gt;служ!$AF$3),0,1)</f>
        <v>1</v>
      </c>
      <c r="CN279" s="166">
        <f>IF(AND(ISBLANK(AS279),$AY279=1,CN$510=1,$D279&lt;&gt;служ!$AF$3),0,1)</f>
        <v>1</v>
      </c>
      <c r="CO279" s="166">
        <f>IF(AND(ISBLANK(AT279),$AY279=1,CO$510=1,$D279&lt;&gt;служ!$AF$3),0,1)</f>
        <v>1</v>
      </c>
      <c r="CP279" s="2">
        <f t="shared" si="60"/>
        <v>0</v>
      </c>
      <c r="CQ279" s="2">
        <v>1</v>
      </c>
      <c r="CR279" s="161"/>
      <c r="CS279" s="161"/>
      <c r="CT279" s="161"/>
      <c r="CU279" s="167" t="str">
        <f t="shared" si="51"/>
        <v/>
      </c>
      <c r="CV279" s="28">
        <f t="shared" si="52"/>
        <v>1</v>
      </c>
      <c r="CW279" s="28">
        <f t="shared" si="53"/>
        <v>1</v>
      </c>
      <c r="CX279" s="28">
        <f t="shared" si="54"/>
        <v>1</v>
      </c>
      <c r="CY279" s="20">
        <f t="shared" si="55"/>
        <v>1</v>
      </c>
      <c r="CZ279" s="20">
        <f t="shared" si="56"/>
        <v>1</v>
      </c>
    </row>
    <row r="280" spans="2:104" s="20" customFormat="1">
      <c r="B280" s="107">
        <v>271</v>
      </c>
      <c r="C280" s="25">
        <v>6271</v>
      </c>
      <c r="D280" s="108"/>
      <c r="E280" s="168"/>
      <c r="F280" s="169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  <c r="AU280" s="163">
        <f>IF(AND(AY280=0,(COUNTIF(D280:AT280,"*")+COUNTIF(D280:AT280,"&lt;9")+COUNTIF(CR280:CT280,"*")+COUNTIF(CR280:CT280,"&lt;9")-COUNTIF(D280,служ!$AF$3))&gt;0),0,1)</f>
        <v>1</v>
      </c>
      <c r="AV280" s="163">
        <f t="shared" si="57"/>
        <v>1</v>
      </c>
      <c r="AW280" s="163">
        <f t="shared" si="58"/>
        <v>0</v>
      </c>
      <c r="AX280" s="164">
        <f>IF(OR(F280="",F280=служ!$AF$3),0,1)</f>
        <v>0</v>
      </c>
      <c r="AY280" s="164">
        <f>IF(OR(D280="",D280=служ!$AF$3),0,1)</f>
        <v>0</v>
      </c>
      <c r="AZ280" s="165">
        <f t="shared" si="59"/>
        <v>1</v>
      </c>
      <c r="BA280" s="166">
        <f t="shared" si="50"/>
        <v>1</v>
      </c>
      <c r="BB280" s="166">
        <f>IF(AND(ISBLANK(G280),$AY280=1,BB$510=1,$D280&lt;&gt;служ!$AF$3),0,1)</f>
        <v>1</v>
      </c>
      <c r="BC280" s="166">
        <f>IF(AND(ISBLANK(H280),$AY280=1,BC$510=1,$D280&lt;&gt;служ!$AF$3),0,1)</f>
        <v>1</v>
      </c>
      <c r="BD280" s="166">
        <f>IF(AND(ISBLANK(I280),$AY280=1,BD$510=1,$D280&lt;&gt;служ!$AF$3),0,1)</f>
        <v>1</v>
      </c>
      <c r="BE280" s="166">
        <f>IF(AND(ISBLANK(J280),$AY280=1,BE$510=1,$D280&lt;&gt;служ!$AF$3),0,1)</f>
        <v>1</v>
      </c>
      <c r="BF280" s="166">
        <f>IF(AND(ISBLANK(K280),$AY280=1,BF$510=1,$D280&lt;&gt;служ!$AF$3,J280&lt;&gt;"X"),0,1)</f>
        <v>1</v>
      </c>
      <c r="BG280" s="166">
        <f>IF(AND(ISBLANK(L280),$AY280=1,BG$510=1,$D280&lt;&gt;служ!$AF$3),0,1)</f>
        <v>1</v>
      </c>
      <c r="BH280" s="166">
        <f>IF(AND(ISBLANK(M280),$AY280=1,BH$510=1,$D280&lt;&gt;служ!$AF$3,L280&lt;&gt;"X"),0,1)</f>
        <v>1</v>
      </c>
      <c r="BI280" s="166">
        <f>IF(AND(ISBLANK(N280),$AY280=1,BI$510=1,$D280&lt;&gt;служ!$AF$3),0,1)</f>
        <v>1</v>
      </c>
      <c r="BJ280" s="166">
        <f>IF(AND(ISBLANK(O280),$AY280=1,BJ$510=1,$D280&lt;&gt;служ!$AF$3),0,1)</f>
        <v>1</v>
      </c>
      <c r="BK280" s="166">
        <f>IF(AND(ISBLANK(P280),$AY280=1,BK$510=1,$D280&lt;&gt;служ!$AF$3,OR(N280&lt;&gt;"X",O280&lt;&gt;"X")),0,1)</f>
        <v>1</v>
      </c>
      <c r="BL280" s="166">
        <f>IF(AND(ISBLANK(Q280),$AY280=1,BL$510=1,$D280&lt;&gt;служ!$AF$3),0,1)</f>
        <v>1</v>
      </c>
      <c r="BM280" s="166">
        <f>IF(AND(ISBLANK(R280),$AY280=1,BM$510=1,$D280&lt;&gt;служ!$AF$3,Q280&lt;&gt;"X"),0,1)</f>
        <v>1</v>
      </c>
      <c r="BN280" s="166">
        <f>IF(AND(ISBLANK(S280),$AY280=1,BN$510=1,$D280&lt;&gt;служ!$AF$3),0,1)</f>
        <v>1</v>
      </c>
      <c r="BO280" s="166">
        <f>IF(AND(ISBLANK(T280),$AY280=1,BO$510=1,$D280&lt;&gt;служ!$AF$3),0,1)</f>
        <v>1</v>
      </c>
      <c r="BP280" s="166">
        <f>IF(AND(ISBLANK(U280),$AY280=1,BP$510=1,$D280&lt;&gt;служ!$AF$3,T280&lt;&gt;"X"),0,1)</f>
        <v>1</v>
      </c>
      <c r="BQ280" s="166">
        <f>IF(AND(ISBLANK(V280),$AY280=1,BQ$510=1,$D280&lt;&gt;служ!$AF$3),0,1)</f>
        <v>1</v>
      </c>
      <c r="BR280" s="166">
        <f>IF(AND(ISBLANK(W280),$AY280=1,BR$510=1,$D280&lt;&gt;служ!$AF$3),0,1)</f>
        <v>1</v>
      </c>
      <c r="BS280" s="166">
        <f>IF(AND(ISBLANK(X280),$AY280=1,BS$510=1,$D280&lt;&gt;служ!$AF$3),0,1)</f>
        <v>1</v>
      </c>
      <c r="BT280" s="166">
        <f>IF(AND(ISBLANK(Y280),$AY280=1,BT$510=1,$D280&lt;&gt;служ!$AF$3),0,1)</f>
        <v>1</v>
      </c>
      <c r="BU280" s="166">
        <f>IF(AND(ISBLANK(Z280),$AY280=1,BU$510=1,$D280&lt;&gt;служ!$AF$3),0,1)</f>
        <v>1</v>
      </c>
      <c r="BV280" s="166">
        <f>IF(AND(ISBLANK(AA280),$AY280=1,BV$510=1,$D280&lt;&gt;служ!$AF$3),0,1)</f>
        <v>1</v>
      </c>
      <c r="BW280" s="166">
        <f>IF(AND(ISBLANK(AB280),$AY280=1,BW$510=1,$D280&lt;&gt;служ!$AF$3),0,1)</f>
        <v>1</v>
      </c>
      <c r="BX280" s="166">
        <f>IF(AND(ISBLANK(AC280),$AY280=1,BX$510=1,$D280&lt;&gt;служ!$AF$3),0,1)</f>
        <v>1</v>
      </c>
      <c r="BY280" s="166">
        <f>IF(AND(ISBLANK(AD280),$AY280=1,BY$510=1,$D280&lt;&gt;служ!$AF$3),0,1)</f>
        <v>1</v>
      </c>
      <c r="BZ280" s="166">
        <f>IF(AND(ISBLANK(AE280),$AY280=1,BZ$510=1,$D280&lt;&gt;служ!$AF$3),0,1)</f>
        <v>1</v>
      </c>
      <c r="CA280" s="166">
        <f>IF(AND(ISBLANK(AF280),$AY280=1,CA$510=1,$D280&lt;&gt;служ!$AF$3),0,1)</f>
        <v>1</v>
      </c>
      <c r="CB280" s="166">
        <f>IF(AND(ISBLANK(AG280),$AY280=1,CB$510=1,$D280&lt;&gt;служ!$AF$3),0,1)</f>
        <v>1</v>
      </c>
      <c r="CC280" s="166">
        <f>IF(AND(ISBLANK(AH280),$AY280=1,CC$510=1,$D280&lt;&gt;служ!$AF$3),0,1)</f>
        <v>1</v>
      </c>
      <c r="CD280" s="166">
        <f>IF(AND(ISBLANK(AI280),$AY280=1,CD$510=1,$D280&lt;&gt;служ!$AF$3),0,1)</f>
        <v>1</v>
      </c>
      <c r="CE280" s="166">
        <f>IF(AND(ISBLANK(AJ280),$AY280=1,CE$510=1,$D280&lt;&gt;служ!$AF$3),0,1)</f>
        <v>1</v>
      </c>
      <c r="CF280" s="166">
        <f>IF(AND(ISBLANK(AK280),$AY280=1,CF$510=1,$D280&lt;&gt;служ!$AF$3),0,1)</f>
        <v>1</v>
      </c>
      <c r="CG280" s="166">
        <f>IF(AND(ISBLANK(AL280),$AY280=1,CG$510=1,$D280&lt;&gt;служ!$AF$3),0,1)</f>
        <v>1</v>
      </c>
      <c r="CH280" s="166">
        <f>IF(AND(ISBLANK(AM280),$AY280=1,CH$510=1,$D280&lt;&gt;служ!$AF$3),0,1)</f>
        <v>1</v>
      </c>
      <c r="CI280" s="166">
        <f>IF(AND(ISBLANK(AN280),$AY280=1,CI$510=1,$D280&lt;&gt;служ!$AF$3),0,1)</f>
        <v>1</v>
      </c>
      <c r="CJ280" s="166">
        <f>IF(AND(ISBLANK(AO280),$AY280=1,CJ$510=1,$D280&lt;&gt;служ!$AF$3),0,1)</f>
        <v>1</v>
      </c>
      <c r="CK280" s="166">
        <f>IF(AND(ISBLANK(AP280),$AY280=1,CK$510=1,$D280&lt;&gt;служ!$AF$3),0,1)</f>
        <v>1</v>
      </c>
      <c r="CL280" s="166">
        <f>IF(AND(ISBLANK(AQ280),$AY280=1,CL$510=1,$D280&lt;&gt;служ!$AF$3),0,1)</f>
        <v>1</v>
      </c>
      <c r="CM280" s="166">
        <f>IF(AND(ISBLANK(AR280),$AY280=1,CM$510=1,$D280&lt;&gt;служ!$AF$3),0,1)</f>
        <v>1</v>
      </c>
      <c r="CN280" s="166">
        <f>IF(AND(ISBLANK(AS280),$AY280=1,CN$510=1,$D280&lt;&gt;служ!$AF$3),0,1)</f>
        <v>1</v>
      </c>
      <c r="CO280" s="166">
        <f>IF(AND(ISBLANK(AT280),$AY280=1,CO$510=1,$D280&lt;&gt;служ!$AF$3),0,1)</f>
        <v>1</v>
      </c>
      <c r="CP280" s="2">
        <f t="shared" si="60"/>
        <v>0</v>
      </c>
      <c r="CQ280" s="2">
        <v>1</v>
      </c>
      <c r="CR280" s="161"/>
      <c r="CS280" s="161"/>
      <c r="CT280" s="161"/>
      <c r="CU280" s="167" t="str">
        <f t="shared" si="51"/>
        <v/>
      </c>
      <c r="CV280" s="28">
        <f t="shared" si="52"/>
        <v>1</v>
      </c>
      <c r="CW280" s="28">
        <f t="shared" si="53"/>
        <v>1</v>
      </c>
      <c r="CX280" s="28">
        <f t="shared" si="54"/>
        <v>1</v>
      </c>
      <c r="CY280" s="20">
        <f t="shared" si="55"/>
        <v>1</v>
      </c>
      <c r="CZ280" s="20">
        <f t="shared" si="56"/>
        <v>1</v>
      </c>
    </row>
    <row r="281" spans="2:104" s="20" customFormat="1">
      <c r="B281" s="107">
        <v>272</v>
      </c>
      <c r="C281" s="25">
        <v>6272</v>
      </c>
      <c r="D281" s="108"/>
      <c r="E281" s="168"/>
      <c r="F281" s="169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3">
        <f>IF(AND(AY281=0,(COUNTIF(D281:AT281,"*")+COUNTIF(D281:AT281,"&lt;9")+COUNTIF(CR281:CT281,"*")+COUNTIF(CR281:CT281,"&lt;9")-COUNTIF(D281,служ!$AF$3))&gt;0),0,1)</f>
        <v>1</v>
      </c>
      <c r="AV281" s="163">
        <f t="shared" si="57"/>
        <v>1</v>
      </c>
      <c r="AW281" s="163">
        <f t="shared" si="58"/>
        <v>0</v>
      </c>
      <c r="AX281" s="164">
        <f>IF(OR(F281="",F281=служ!$AF$3),0,1)</f>
        <v>0</v>
      </c>
      <c r="AY281" s="164">
        <f>IF(OR(D281="",D281=служ!$AF$3),0,1)</f>
        <v>0</v>
      </c>
      <c r="AZ281" s="165">
        <f t="shared" si="59"/>
        <v>1</v>
      </c>
      <c r="BA281" s="166">
        <f t="shared" si="50"/>
        <v>1</v>
      </c>
      <c r="BB281" s="166">
        <f>IF(AND(ISBLANK(G281),$AY281=1,BB$510=1,$D281&lt;&gt;служ!$AF$3),0,1)</f>
        <v>1</v>
      </c>
      <c r="BC281" s="166">
        <f>IF(AND(ISBLANK(H281),$AY281=1,BC$510=1,$D281&lt;&gt;служ!$AF$3),0,1)</f>
        <v>1</v>
      </c>
      <c r="BD281" s="166">
        <f>IF(AND(ISBLANK(I281),$AY281=1,BD$510=1,$D281&lt;&gt;служ!$AF$3),0,1)</f>
        <v>1</v>
      </c>
      <c r="BE281" s="166">
        <f>IF(AND(ISBLANK(J281),$AY281=1,BE$510=1,$D281&lt;&gt;служ!$AF$3),0,1)</f>
        <v>1</v>
      </c>
      <c r="BF281" s="166">
        <f>IF(AND(ISBLANK(K281),$AY281=1,BF$510=1,$D281&lt;&gt;служ!$AF$3,J281&lt;&gt;"X"),0,1)</f>
        <v>1</v>
      </c>
      <c r="BG281" s="166">
        <f>IF(AND(ISBLANK(L281),$AY281=1,BG$510=1,$D281&lt;&gt;служ!$AF$3),0,1)</f>
        <v>1</v>
      </c>
      <c r="BH281" s="166">
        <f>IF(AND(ISBLANK(M281),$AY281=1,BH$510=1,$D281&lt;&gt;служ!$AF$3,L281&lt;&gt;"X"),0,1)</f>
        <v>1</v>
      </c>
      <c r="BI281" s="166">
        <f>IF(AND(ISBLANK(N281),$AY281=1,BI$510=1,$D281&lt;&gt;служ!$AF$3),0,1)</f>
        <v>1</v>
      </c>
      <c r="BJ281" s="166">
        <f>IF(AND(ISBLANK(O281),$AY281=1,BJ$510=1,$D281&lt;&gt;служ!$AF$3),0,1)</f>
        <v>1</v>
      </c>
      <c r="BK281" s="166">
        <f>IF(AND(ISBLANK(P281),$AY281=1,BK$510=1,$D281&lt;&gt;служ!$AF$3,OR(N281&lt;&gt;"X",O281&lt;&gt;"X")),0,1)</f>
        <v>1</v>
      </c>
      <c r="BL281" s="166">
        <f>IF(AND(ISBLANK(Q281),$AY281=1,BL$510=1,$D281&lt;&gt;служ!$AF$3),0,1)</f>
        <v>1</v>
      </c>
      <c r="BM281" s="166">
        <f>IF(AND(ISBLANK(R281),$AY281=1,BM$510=1,$D281&lt;&gt;служ!$AF$3,Q281&lt;&gt;"X"),0,1)</f>
        <v>1</v>
      </c>
      <c r="BN281" s="166">
        <f>IF(AND(ISBLANK(S281),$AY281=1,BN$510=1,$D281&lt;&gt;служ!$AF$3),0,1)</f>
        <v>1</v>
      </c>
      <c r="BO281" s="166">
        <f>IF(AND(ISBLANK(T281),$AY281=1,BO$510=1,$D281&lt;&gt;служ!$AF$3),0,1)</f>
        <v>1</v>
      </c>
      <c r="BP281" s="166">
        <f>IF(AND(ISBLANK(U281),$AY281=1,BP$510=1,$D281&lt;&gt;служ!$AF$3,T281&lt;&gt;"X"),0,1)</f>
        <v>1</v>
      </c>
      <c r="BQ281" s="166">
        <f>IF(AND(ISBLANK(V281),$AY281=1,BQ$510=1,$D281&lt;&gt;служ!$AF$3),0,1)</f>
        <v>1</v>
      </c>
      <c r="BR281" s="166">
        <f>IF(AND(ISBLANK(W281),$AY281=1,BR$510=1,$D281&lt;&gt;служ!$AF$3),0,1)</f>
        <v>1</v>
      </c>
      <c r="BS281" s="166">
        <f>IF(AND(ISBLANK(X281),$AY281=1,BS$510=1,$D281&lt;&gt;служ!$AF$3),0,1)</f>
        <v>1</v>
      </c>
      <c r="BT281" s="166">
        <f>IF(AND(ISBLANK(Y281),$AY281=1,BT$510=1,$D281&lt;&gt;служ!$AF$3),0,1)</f>
        <v>1</v>
      </c>
      <c r="BU281" s="166">
        <f>IF(AND(ISBLANK(Z281),$AY281=1,BU$510=1,$D281&lt;&gt;служ!$AF$3),0,1)</f>
        <v>1</v>
      </c>
      <c r="BV281" s="166">
        <f>IF(AND(ISBLANK(AA281),$AY281=1,BV$510=1,$D281&lt;&gt;служ!$AF$3),0,1)</f>
        <v>1</v>
      </c>
      <c r="BW281" s="166">
        <f>IF(AND(ISBLANK(AB281),$AY281=1,BW$510=1,$D281&lt;&gt;служ!$AF$3),0,1)</f>
        <v>1</v>
      </c>
      <c r="BX281" s="166">
        <f>IF(AND(ISBLANK(AC281),$AY281=1,BX$510=1,$D281&lt;&gt;служ!$AF$3),0,1)</f>
        <v>1</v>
      </c>
      <c r="BY281" s="166">
        <f>IF(AND(ISBLANK(AD281),$AY281=1,BY$510=1,$D281&lt;&gt;служ!$AF$3),0,1)</f>
        <v>1</v>
      </c>
      <c r="BZ281" s="166">
        <f>IF(AND(ISBLANK(AE281),$AY281=1,BZ$510=1,$D281&lt;&gt;служ!$AF$3),0,1)</f>
        <v>1</v>
      </c>
      <c r="CA281" s="166">
        <f>IF(AND(ISBLANK(AF281),$AY281=1,CA$510=1,$D281&lt;&gt;служ!$AF$3),0,1)</f>
        <v>1</v>
      </c>
      <c r="CB281" s="166">
        <f>IF(AND(ISBLANK(AG281),$AY281=1,CB$510=1,$D281&lt;&gt;служ!$AF$3),0,1)</f>
        <v>1</v>
      </c>
      <c r="CC281" s="166">
        <f>IF(AND(ISBLANK(AH281),$AY281=1,CC$510=1,$D281&lt;&gt;служ!$AF$3),0,1)</f>
        <v>1</v>
      </c>
      <c r="CD281" s="166">
        <f>IF(AND(ISBLANK(AI281),$AY281=1,CD$510=1,$D281&lt;&gt;служ!$AF$3),0,1)</f>
        <v>1</v>
      </c>
      <c r="CE281" s="166">
        <f>IF(AND(ISBLANK(AJ281),$AY281=1,CE$510=1,$D281&lt;&gt;служ!$AF$3),0,1)</f>
        <v>1</v>
      </c>
      <c r="CF281" s="166">
        <f>IF(AND(ISBLANK(AK281),$AY281=1,CF$510=1,$D281&lt;&gt;служ!$AF$3),0,1)</f>
        <v>1</v>
      </c>
      <c r="CG281" s="166">
        <f>IF(AND(ISBLANK(AL281),$AY281=1,CG$510=1,$D281&lt;&gt;служ!$AF$3),0,1)</f>
        <v>1</v>
      </c>
      <c r="CH281" s="166">
        <f>IF(AND(ISBLANK(AM281),$AY281=1,CH$510=1,$D281&lt;&gt;служ!$AF$3),0,1)</f>
        <v>1</v>
      </c>
      <c r="CI281" s="166">
        <f>IF(AND(ISBLANK(AN281),$AY281=1,CI$510=1,$D281&lt;&gt;служ!$AF$3),0,1)</f>
        <v>1</v>
      </c>
      <c r="CJ281" s="166">
        <f>IF(AND(ISBLANK(AO281),$AY281=1,CJ$510=1,$D281&lt;&gt;служ!$AF$3),0,1)</f>
        <v>1</v>
      </c>
      <c r="CK281" s="166">
        <f>IF(AND(ISBLANK(AP281),$AY281=1,CK$510=1,$D281&lt;&gt;служ!$AF$3),0,1)</f>
        <v>1</v>
      </c>
      <c r="CL281" s="166">
        <f>IF(AND(ISBLANK(AQ281),$AY281=1,CL$510=1,$D281&lt;&gt;служ!$AF$3),0,1)</f>
        <v>1</v>
      </c>
      <c r="CM281" s="166">
        <f>IF(AND(ISBLANK(AR281),$AY281=1,CM$510=1,$D281&lt;&gt;служ!$AF$3),0,1)</f>
        <v>1</v>
      </c>
      <c r="CN281" s="166">
        <f>IF(AND(ISBLANK(AS281),$AY281=1,CN$510=1,$D281&lt;&gt;служ!$AF$3),0,1)</f>
        <v>1</v>
      </c>
      <c r="CO281" s="166">
        <f>IF(AND(ISBLANK(AT281),$AY281=1,CO$510=1,$D281&lt;&gt;служ!$AF$3),0,1)</f>
        <v>1</v>
      </c>
      <c r="CP281" s="2">
        <f t="shared" si="60"/>
        <v>0</v>
      </c>
      <c r="CQ281" s="2">
        <v>1</v>
      </c>
      <c r="CR281" s="161"/>
      <c r="CS281" s="161"/>
      <c r="CT281" s="161"/>
      <c r="CU281" s="167" t="str">
        <f t="shared" si="51"/>
        <v/>
      </c>
      <c r="CV281" s="28">
        <f t="shared" si="52"/>
        <v>1</v>
      </c>
      <c r="CW281" s="28">
        <f t="shared" si="53"/>
        <v>1</v>
      </c>
      <c r="CX281" s="28">
        <f t="shared" si="54"/>
        <v>1</v>
      </c>
      <c r="CY281" s="20">
        <f t="shared" si="55"/>
        <v>1</v>
      </c>
      <c r="CZ281" s="20">
        <f t="shared" si="56"/>
        <v>1</v>
      </c>
    </row>
    <row r="282" spans="2:104" s="20" customFormat="1">
      <c r="B282" s="107">
        <v>273</v>
      </c>
      <c r="C282" s="25">
        <v>6273</v>
      </c>
      <c r="D282" s="108"/>
      <c r="E282" s="168"/>
      <c r="F282" s="169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  <c r="AU282" s="163">
        <f>IF(AND(AY282=0,(COUNTIF(D282:AT282,"*")+COUNTIF(D282:AT282,"&lt;9")+COUNTIF(CR282:CT282,"*")+COUNTIF(CR282:CT282,"&lt;9")-COUNTIF(D282,служ!$AF$3))&gt;0),0,1)</f>
        <v>1</v>
      </c>
      <c r="AV282" s="163">
        <f t="shared" si="57"/>
        <v>1</v>
      </c>
      <c r="AW282" s="163">
        <f t="shared" si="58"/>
        <v>0</v>
      </c>
      <c r="AX282" s="164">
        <f>IF(OR(F282="",F282=служ!$AF$3),0,1)</f>
        <v>0</v>
      </c>
      <c r="AY282" s="164">
        <f>IF(OR(D282="",D282=служ!$AF$3),0,1)</f>
        <v>0</v>
      </c>
      <c r="AZ282" s="165">
        <f t="shared" si="59"/>
        <v>1</v>
      </c>
      <c r="BA282" s="166">
        <f t="shared" si="50"/>
        <v>1</v>
      </c>
      <c r="BB282" s="166">
        <f>IF(AND(ISBLANK(G282),$AY282=1,BB$510=1,$D282&lt;&gt;служ!$AF$3),0,1)</f>
        <v>1</v>
      </c>
      <c r="BC282" s="166">
        <f>IF(AND(ISBLANK(H282),$AY282=1,BC$510=1,$D282&lt;&gt;служ!$AF$3),0,1)</f>
        <v>1</v>
      </c>
      <c r="BD282" s="166">
        <f>IF(AND(ISBLANK(I282),$AY282=1,BD$510=1,$D282&lt;&gt;служ!$AF$3),0,1)</f>
        <v>1</v>
      </c>
      <c r="BE282" s="166">
        <f>IF(AND(ISBLANK(J282),$AY282=1,BE$510=1,$D282&lt;&gt;служ!$AF$3),0,1)</f>
        <v>1</v>
      </c>
      <c r="BF282" s="166">
        <f>IF(AND(ISBLANK(K282),$AY282=1,BF$510=1,$D282&lt;&gt;служ!$AF$3,J282&lt;&gt;"X"),0,1)</f>
        <v>1</v>
      </c>
      <c r="BG282" s="166">
        <f>IF(AND(ISBLANK(L282),$AY282=1,BG$510=1,$D282&lt;&gt;служ!$AF$3),0,1)</f>
        <v>1</v>
      </c>
      <c r="BH282" s="166">
        <f>IF(AND(ISBLANK(M282),$AY282=1,BH$510=1,$D282&lt;&gt;служ!$AF$3,L282&lt;&gt;"X"),0,1)</f>
        <v>1</v>
      </c>
      <c r="BI282" s="166">
        <f>IF(AND(ISBLANK(N282),$AY282=1,BI$510=1,$D282&lt;&gt;служ!$AF$3),0,1)</f>
        <v>1</v>
      </c>
      <c r="BJ282" s="166">
        <f>IF(AND(ISBLANK(O282),$AY282=1,BJ$510=1,$D282&lt;&gt;служ!$AF$3),0,1)</f>
        <v>1</v>
      </c>
      <c r="BK282" s="166">
        <f>IF(AND(ISBLANK(P282),$AY282=1,BK$510=1,$D282&lt;&gt;служ!$AF$3,OR(N282&lt;&gt;"X",O282&lt;&gt;"X")),0,1)</f>
        <v>1</v>
      </c>
      <c r="BL282" s="166">
        <f>IF(AND(ISBLANK(Q282),$AY282=1,BL$510=1,$D282&lt;&gt;служ!$AF$3),0,1)</f>
        <v>1</v>
      </c>
      <c r="BM282" s="166">
        <f>IF(AND(ISBLANK(R282),$AY282=1,BM$510=1,$D282&lt;&gt;служ!$AF$3,Q282&lt;&gt;"X"),0,1)</f>
        <v>1</v>
      </c>
      <c r="BN282" s="166">
        <f>IF(AND(ISBLANK(S282),$AY282=1,BN$510=1,$D282&lt;&gt;служ!$AF$3),0,1)</f>
        <v>1</v>
      </c>
      <c r="BO282" s="166">
        <f>IF(AND(ISBLANK(T282),$AY282=1,BO$510=1,$D282&lt;&gt;служ!$AF$3),0,1)</f>
        <v>1</v>
      </c>
      <c r="BP282" s="166">
        <f>IF(AND(ISBLANK(U282),$AY282=1,BP$510=1,$D282&lt;&gt;служ!$AF$3,T282&lt;&gt;"X"),0,1)</f>
        <v>1</v>
      </c>
      <c r="BQ282" s="166">
        <f>IF(AND(ISBLANK(V282),$AY282=1,BQ$510=1,$D282&lt;&gt;служ!$AF$3),0,1)</f>
        <v>1</v>
      </c>
      <c r="BR282" s="166">
        <f>IF(AND(ISBLANK(W282),$AY282=1,BR$510=1,$D282&lt;&gt;служ!$AF$3),0,1)</f>
        <v>1</v>
      </c>
      <c r="BS282" s="166">
        <f>IF(AND(ISBLANK(X282),$AY282=1,BS$510=1,$D282&lt;&gt;служ!$AF$3),0,1)</f>
        <v>1</v>
      </c>
      <c r="BT282" s="166">
        <f>IF(AND(ISBLANK(Y282),$AY282=1,BT$510=1,$D282&lt;&gt;служ!$AF$3),0,1)</f>
        <v>1</v>
      </c>
      <c r="BU282" s="166">
        <f>IF(AND(ISBLANK(Z282),$AY282=1,BU$510=1,$D282&lt;&gt;служ!$AF$3),0,1)</f>
        <v>1</v>
      </c>
      <c r="BV282" s="166">
        <f>IF(AND(ISBLANK(AA282),$AY282=1,BV$510=1,$D282&lt;&gt;служ!$AF$3),0,1)</f>
        <v>1</v>
      </c>
      <c r="BW282" s="166">
        <f>IF(AND(ISBLANK(AB282),$AY282=1,BW$510=1,$D282&lt;&gt;служ!$AF$3),0,1)</f>
        <v>1</v>
      </c>
      <c r="BX282" s="166">
        <f>IF(AND(ISBLANK(AC282),$AY282=1,BX$510=1,$D282&lt;&gt;служ!$AF$3),0,1)</f>
        <v>1</v>
      </c>
      <c r="BY282" s="166">
        <f>IF(AND(ISBLANK(AD282),$AY282=1,BY$510=1,$D282&lt;&gt;служ!$AF$3),0,1)</f>
        <v>1</v>
      </c>
      <c r="BZ282" s="166">
        <f>IF(AND(ISBLANK(AE282),$AY282=1,BZ$510=1,$D282&lt;&gt;служ!$AF$3),0,1)</f>
        <v>1</v>
      </c>
      <c r="CA282" s="166">
        <f>IF(AND(ISBLANK(AF282),$AY282=1,CA$510=1,$D282&lt;&gt;служ!$AF$3),0,1)</f>
        <v>1</v>
      </c>
      <c r="CB282" s="166">
        <f>IF(AND(ISBLANK(AG282),$AY282=1,CB$510=1,$D282&lt;&gt;служ!$AF$3),0,1)</f>
        <v>1</v>
      </c>
      <c r="CC282" s="166">
        <f>IF(AND(ISBLANK(AH282),$AY282=1,CC$510=1,$D282&lt;&gt;служ!$AF$3),0,1)</f>
        <v>1</v>
      </c>
      <c r="CD282" s="166">
        <f>IF(AND(ISBLANK(AI282),$AY282=1,CD$510=1,$D282&lt;&gt;служ!$AF$3),0,1)</f>
        <v>1</v>
      </c>
      <c r="CE282" s="166">
        <f>IF(AND(ISBLANK(AJ282),$AY282=1,CE$510=1,$D282&lt;&gt;служ!$AF$3),0,1)</f>
        <v>1</v>
      </c>
      <c r="CF282" s="166">
        <f>IF(AND(ISBLANK(AK282),$AY282=1,CF$510=1,$D282&lt;&gt;служ!$AF$3),0,1)</f>
        <v>1</v>
      </c>
      <c r="CG282" s="166">
        <f>IF(AND(ISBLANK(AL282),$AY282=1,CG$510=1,$D282&lt;&gt;служ!$AF$3),0,1)</f>
        <v>1</v>
      </c>
      <c r="CH282" s="166">
        <f>IF(AND(ISBLANK(AM282),$AY282=1,CH$510=1,$D282&lt;&gt;служ!$AF$3),0,1)</f>
        <v>1</v>
      </c>
      <c r="CI282" s="166">
        <f>IF(AND(ISBLANK(AN282),$AY282=1,CI$510=1,$D282&lt;&gt;служ!$AF$3),0,1)</f>
        <v>1</v>
      </c>
      <c r="CJ282" s="166">
        <f>IF(AND(ISBLANK(AO282),$AY282=1,CJ$510=1,$D282&lt;&gt;служ!$AF$3),0,1)</f>
        <v>1</v>
      </c>
      <c r="CK282" s="166">
        <f>IF(AND(ISBLANK(AP282),$AY282=1,CK$510=1,$D282&lt;&gt;служ!$AF$3),0,1)</f>
        <v>1</v>
      </c>
      <c r="CL282" s="166">
        <f>IF(AND(ISBLANK(AQ282),$AY282=1,CL$510=1,$D282&lt;&gt;служ!$AF$3),0,1)</f>
        <v>1</v>
      </c>
      <c r="CM282" s="166">
        <f>IF(AND(ISBLANK(AR282),$AY282=1,CM$510=1,$D282&lt;&gt;служ!$AF$3),0,1)</f>
        <v>1</v>
      </c>
      <c r="CN282" s="166">
        <f>IF(AND(ISBLANK(AS282),$AY282=1,CN$510=1,$D282&lt;&gt;служ!$AF$3),0,1)</f>
        <v>1</v>
      </c>
      <c r="CO282" s="166">
        <f>IF(AND(ISBLANK(AT282),$AY282=1,CO$510=1,$D282&lt;&gt;служ!$AF$3),0,1)</f>
        <v>1</v>
      </c>
      <c r="CP282" s="2">
        <f t="shared" si="60"/>
        <v>0</v>
      </c>
      <c r="CQ282" s="2">
        <v>1</v>
      </c>
      <c r="CR282" s="161"/>
      <c r="CS282" s="161"/>
      <c r="CT282" s="161"/>
      <c r="CU282" s="167" t="str">
        <f t="shared" si="51"/>
        <v/>
      </c>
      <c r="CV282" s="28">
        <f t="shared" si="52"/>
        <v>1</v>
      </c>
      <c r="CW282" s="28">
        <f t="shared" si="53"/>
        <v>1</v>
      </c>
      <c r="CX282" s="28">
        <f t="shared" si="54"/>
        <v>1</v>
      </c>
      <c r="CY282" s="20">
        <f t="shared" si="55"/>
        <v>1</v>
      </c>
      <c r="CZ282" s="20">
        <f t="shared" si="56"/>
        <v>1</v>
      </c>
    </row>
    <row r="283" spans="2:104" s="20" customFormat="1">
      <c r="B283" s="107">
        <v>274</v>
      </c>
      <c r="C283" s="25">
        <v>6274</v>
      </c>
      <c r="D283" s="108"/>
      <c r="E283" s="168"/>
      <c r="F283" s="169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  <c r="AU283" s="163">
        <f>IF(AND(AY283=0,(COUNTIF(D283:AT283,"*")+COUNTIF(D283:AT283,"&lt;9")+COUNTIF(CR283:CT283,"*")+COUNTIF(CR283:CT283,"&lt;9")-COUNTIF(D283,служ!$AF$3))&gt;0),0,1)</f>
        <v>1</v>
      </c>
      <c r="AV283" s="163">
        <f t="shared" si="57"/>
        <v>1</v>
      </c>
      <c r="AW283" s="163">
        <f t="shared" si="58"/>
        <v>0</v>
      </c>
      <c r="AX283" s="164">
        <f>IF(OR(F283="",F283=служ!$AF$3),0,1)</f>
        <v>0</v>
      </c>
      <c r="AY283" s="164">
        <f>IF(OR(D283="",D283=служ!$AF$3),0,1)</f>
        <v>0</v>
      </c>
      <c r="AZ283" s="165">
        <f t="shared" si="59"/>
        <v>1</v>
      </c>
      <c r="BA283" s="166">
        <f t="shared" si="50"/>
        <v>1</v>
      </c>
      <c r="BB283" s="166">
        <f>IF(AND(ISBLANK(G283),$AY283=1,BB$510=1,$D283&lt;&gt;служ!$AF$3),0,1)</f>
        <v>1</v>
      </c>
      <c r="BC283" s="166">
        <f>IF(AND(ISBLANK(H283),$AY283=1,BC$510=1,$D283&lt;&gt;служ!$AF$3),0,1)</f>
        <v>1</v>
      </c>
      <c r="BD283" s="166">
        <f>IF(AND(ISBLANK(I283),$AY283=1,BD$510=1,$D283&lt;&gt;служ!$AF$3),0,1)</f>
        <v>1</v>
      </c>
      <c r="BE283" s="166">
        <f>IF(AND(ISBLANK(J283),$AY283=1,BE$510=1,$D283&lt;&gt;служ!$AF$3),0,1)</f>
        <v>1</v>
      </c>
      <c r="BF283" s="166">
        <f>IF(AND(ISBLANK(K283),$AY283=1,BF$510=1,$D283&lt;&gt;служ!$AF$3,J283&lt;&gt;"X"),0,1)</f>
        <v>1</v>
      </c>
      <c r="BG283" s="166">
        <f>IF(AND(ISBLANK(L283),$AY283=1,BG$510=1,$D283&lt;&gt;служ!$AF$3),0,1)</f>
        <v>1</v>
      </c>
      <c r="BH283" s="166">
        <f>IF(AND(ISBLANK(M283),$AY283=1,BH$510=1,$D283&lt;&gt;служ!$AF$3,L283&lt;&gt;"X"),0,1)</f>
        <v>1</v>
      </c>
      <c r="BI283" s="166">
        <f>IF(AND(ISBLANK(N283),$AY283=1,BI$510=1,$D283&lt;&gt;служ!$AF$3),0,1)</f>
        <v>1</v>
      </c>
      <c r="BJ283" s="166">
        <f>IF(AND(ISBLANK(O283),$AY283=1,BJ$510=1,$D283&lt;&gt;служ!$AF$3),0,1)</f>
        <v>1</v>
      </c>
      <c r="BK283" s="166">
        <f>IF(AND(ISBLANK(P283),$AY283=1,BK$510=1,$D283&lt;&gt;служ!$AF$3,OR(N283&lt;&gt;"X",O283&lt;&gt;"X")),0,1)</f>
        <v>1</v>
      </c>
      <c r="BL283" s="166">
        <f>IF(AND(ISBLANK(Q283),$AY283=1,BL$510=1,$D283&lt;&gt;служ!$AF$3),0,1)</f>
        <v>1</v>
      </c>
      <c r="BM283" s="166">
        <f>IF(AND(ISBLANK(R283),$AY283=1,BM$510=1,$D283&lt;&gt;служ!$AF$3,Q283&lt;&gt;"X"),0,1)</f>
        <v>1</v>
      </c>
      <c r="BN283" s="166">
        <f>IF(AND(ISBLANK(S283),$AY283=1,BN$510=1,$D283&lt;&gt;служ!$AF$3),0,1)</f>
        <v>1</v>
      </c>
      <c r="BO283" s="166">
        <f>IF(AND(ISBLANK(T283),$AY283=1,BO$510=1,$D283&lt;&gt;служ!$AF$3),0,1)</f>
        <v>1</v>
      </c>
      <c r="BP283" s="166">
        <f>IF(AND(ISBLANK(U283),$AY283=1,BP$510=1,$D283&lt;&gt;служ!$AF$3,T283&lt;&gt;"X"),0,1)</f>
        <v>1</v>
      </c>
      <c r="BQ283" s="166">
        <f>IF(AND(ISBLANK(V283),$AY283=1,BQ$510=1,$D283&lt;&gt;служ!$AF$3),0,1)</f>
        <v>1</v>
      </c>
      <c r="BR283" s="166">
        <f>IF(AND(ISBLANK(W283),$AY283=1,BR$510=1,$D283&lt;&gt;служ!$AF$3),0,1)</f>
        <v>1</v>
      </c>
      <c r="BS283" s="166">
        <f>IF(AND(ISBLANK(X283),$AY283=1,BS$510=1,$D283&lt;&gt;служ!$AF$3),0,1)</f>
        <v>1</v>
      </c>
      <c r="BT283" s="166">
        <f>IF(AND(ISBLANK(Y283),$AY283=1,BT$510=1,$D283&lt;&gt;служ!$AF$3),0,1)</f>
        <v>1</v>
      </c>
      <c r="BU283" s="166">
        <f>IF(AND(ISBLANK(Z283),$AY283=1,BU$510=1,$D283&lt;&gt;служ!$AF$3),0,1)</f>
        <v>1</v>
      </c>
      <c r="BV283" s="166">
        <f>IF(AND(ISBLANK(AA283),$AY283=1,BV$510=1,$D283&lt;&gt;служ!$AF$3),0,1)</f>
        <v>1</v>
      </c>
      <c r="BW283" s="166">
        <f>IF(AND(ISBLANK(AB283),$AY283=1,BW$510=1,$D283&lt;&gt;служ!$AF$3),0,1)</f>
        <v>1</v>
      </c>
      <c r="BX283" s="166">
        <f>IF(AND(ISBLANK(AC283),$AY283=1,BX$510=1,$D283&lt;&gt;служ!$AF$3),0,1)</f>
        <v>1</v>
      </c>
      <c r="BY283" s="166">
        <f>IF(AND(ISBLANK(AD283),$AY283=1,BY$510=1,$D283&lt;&gt;служ!$AF$3),0,1)</f>
        <v>1</v>
      </c>
      <c r="BZ283" s="166">
        <f>IF(AND(ISBLANK(AE283),$AY283=1,BZ$510=1,$D283&lt;&gt;служ!$AF$3),0,1)</f>
        <v>1</v>
      </c>
      <c r="CA283" s="166">
        <f>IF(AND(ISBLANK(AF283),$AY283=1,CA$510=1,$D283&lt;&gt;служ!$AF$3),0,1)</f>
        <v>1</v>
      </c>
      <c r="CB283" s="166">
        <f>IF(AND(ISBLANK(AG283),$AY283=1,CB$510=1,$D283&lt;&gt;служ!$AF$3),0,1)</f>
        <v>1</v>
      </c>
      <c r="CC283" s="166">
        <f>IF(AND(ISBLANK(AH283),$AY283=1,CC$510=1,$D283&lt;&gt;служ!$AF$3),0,1)</f>
        <v>1</v>
      </c>
      <c r="CD283" s="166">
        <f>IF(AND(ISBLANK(AI283),$AY283=1,CD$510=1,$D283&lt;&gt;служ!$AF$3),0,1)</f>
        <v>1</v>
      </c>
      <c r="CE283" s="166">
        <f>IF(AND(ISBLANK(AJ283),$AY283=1,CE$510=1,$D283&lt;&gt;служ!$AF$3),0,1)</f>
        <v>1</v>
      </c>
      <c r="CF283" s="166">
        <f>IF(AND(ISBLANK(AK283),$AY283=1,CF$510=1,$D283&lt;&gt;служ!$AF$3),0,1)</f>
        <v>1</v>
      </c>
      <c r="CG283" s="166">
        <f>IF(AND(ISBLANK(AL283),$AY283=1,CG$510=1,$D283&lt;&gt;служ!$AF$3),0,1)</f>
        <v>1</v>
      </c>
      <c r="CH283" s="166">
        <f>IF(AND(ISBLANK(AM283),$AY283=1,CH$510=1,$D283&lt;&gt;служ!$AF$3),0,1)</f>
        <v>1</v>
      </c>
      <c r="CI283" s="166">
        <f>IF(AND(ISBLANK(AN283),$AY283=1,CI$510=1,$D283&lt;&gt;служ!$AF$3),0,1)</f>
        <v>1</v>
      </c>
      <c r="CJ283" s="166">
        <f>IF(AND(ISBLANK(AO283),$AY283=1,CJ$510=1,$D283&lt;&gt;служ!$AF$3),0,1)</f>
        <v>1</v>
      </c>
      <c r="CK283" s="166">
        <f>IF(AND(ISBLANK(AP283),$AY283=1,CK$510=1,$D283&lt;&gt;служ!$AF$3),0,1)</f>
        <v>1</v>
      </c>
      <c r="CL283" s="166">
        <f>IF(AND(ISBLANK(AQ283),$AY283=1,CL$510=1,$D283&lt;&gt;служ!$AF$3),0,1)</f>
        <v>1</v>
      </c>
      <c r="CM283" s="166">
        <f>IF(AND(ISBLANK(AR283),$AY283=1,CM$510=1,$D283&lt;&gt;служ!$AF$3),0,1)</f>
        <v>1</v>
      </c>
      <c r="CN283" s="166">
        <f>IF(AND(ISBLANK(AS283),$AY283=1,CN$510=1,$D283&lt;&gt;служ!$AF$3),0,1)</f>
        <v>1</v>
      </c>
      <c r="CO283" s="166">
        <f>IF(AND(ISBLANK(AT283),$AY283=1,CO$510=1,$D283&lt;&gt;служ!$AF$3),0,1)</f>
        <v>1</v>
      </c>
      <c r="CP283" s="2">
        <f t="shared" si="60"/>
        <v>0</v>
      </c>
      <c r="CQ283" s="2">
        <v>1</v>
      </c>
      <c r="CR283" s="161"/>
      <c r="CS283" s="161"/>
      <c r="CT283" s="161"/>
      <c r="CU283" s="167" t="str">
        <f t="shared" si="51"/>
        <v/>
      </c>
      <c r="CV283" s="28">
        <f t="shared" si="52"/>
        <v>1</v>
      </c>
      <c r="CW283" s="28">
        <f t="shared" si="53"/>
        <v>1</v>
      </c>
      <c r="CX283" s="28">
        <f t="shared" si="54"/>
        <v>1</v>
      </c>
      <c r="CY283" s="20">
        <f t="shared" si="55"/>
        <v>1</v>
      </c>
      <c r="CZ283" s="20">
        <f t="shared" si="56"/>
        <v>1</v>
      </c>
    </row>
    <row r="284" spans="2:104" s="20" customFormat="1">
      <c r="B284" s="107">
        <v>275</v>
      </c>
      <c r="C284" s="25">
        <v>6275</v>
      </c>
      <c r="D284" s="108"/>
      <c r="E284" s="168"/>
      <c r="F284" s="169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  <c r="AH284" s="162"/>
      <c r="AI284" s="162"/>
      <c r="AJ284" s="162"/>
      <c r="AK284" s="162"/>
      <c r="AL284" s="162"/>
      <c r="AM284" s="162"/>
      <c r="AN284" s="162"/>
      <c r="AO284" s="162"/>
      <c r="AP284" s="162"/>
      <c r="AQ284" s="162"/>
      <c r="AR284" s="162"/>
      <c r="AS284" s="162"/>
      <c r="AT284" s="162"/>
      <c r="AU284" s="163">
        <f>IF(AND(AY284=0,(COUNTIF(D284:AT284,"*")+COUNTIF(D284:AT284,"&lt;9")+COUNTIF(CR284:CT284,"*")+COUNTIF(CR284:CT284,"&lt;9")-COUNTIF(D284,служ!$AF$3))&gt;0),0,1)</f>
        <v>1</v>
      </c>
      <c r="AV284" s="163">
        <f t="shared" si="57"/>
        <v>1</v>
      </c>
      <c r="AW284" s="163">
        <f t="shared" si="58"/>
        <v>0</v>
      </c>
      <c r="AX284" s="164">
        <f>IF(OR(F284="",F284=служ!$AF$3),0,1)</f>
        <v>0</v>
      </c>
      <c r="AY284" s="164">
        <f>IF(OR(D284="",D284=служ!$AF$3),0,1)</f>
        <v>0</v>
      </c>
      <c r="AZ284" s="165">
        <f t="shared" si="59"/>
        <v>1</v>
      </c>
      <c r="BA284" s="166">
        <f t="shared" si="50"/>
        <v>1</v>
      </c>
      <c r="BB284" s="166">
        <f>IF(AND(ISBLANK(G284),$AY284=1,BB$510=1,$D284&lt;&gt;служ!$AF$3),0,1)</f>
        <v>1</v>
      </c>
      <c r="BC284" s="166">
        <f>IF(AND(ISBLANK(H284),$AY284=1,BC$510=1,$D284&lt;&gt;служ!$AF$3),0,1)</f>
        <v>1</v>
      </c>
      <c r="BD284" s="166">
        <f>IF(AND(ISBLANK(I284),$AY284=1,BD$510=1,$D284&lt;&gt;служ!$AF$3),0,1)</f>
        <v>1</v>
      </c>
      <c r="BE284" s="166">
        <f>IF(AND(ISBLANK(J284),$AY284=1,BE$510=1,$D284&lt;&gt;служ!$AF$3),0,1)</f>
        <v>1</v>
      </c>
      <c r="BF284" s="166">
        <f>IF(AND(ISBLANK(K284),$AY284=1,BF$510=1,$D284&lt;&gt;служ!$AF$3,J284&lt;&gt;"X"),0,1)</f>
        <v>1</v>
      </c>
      <c r="BG284" s="166">
        <f>IF(AND(ISBLANK(L284),$AY284=1,BG$510=1,$D284&lt;&gt;служ!$AF$3),0,1)</f>
        <v>1</v>
      </c>
      <c r="BH284" s="166">
        <f>IF(AND(ISBLANK(M284),$AY284=1,BH$510=1,$D284&lt;&gt;служ!$AF$3,L284&lt;&gt;"X"),0,1)</f>
        <v>1</v>
      </c>
      <c r="BI284" s="166">
        <f>IF(AND(ISBLANK(N284),$AY284=1,BI$510=1,$D284&lt;&gt;служ!$AF$3),0,1)</f>
        <v>1</v>
      </c>
      <c r="BJ284" s="166">
        <f>IF(AND(ISBLANK(O284),$AY284=1,BJ$510=1,$D284&lt;&gt;служ!$AF$3),0,1)</f>
        <v>1</v>
      </c>
      <c r="BK284" s="166">
        <f>IF(AND(ISBLANK(P284),$AY284=1,BK$510=1,$D284&lt;&gt;служ!$AF$3,OR(N284&lt;&gt;"X",O284&lt;&gt;"X")),0,1)</f>
        <v>1</v>
      </c>
      <c r="BL284" s="166">
        <f>IF(AND(ISBLANK(Q284),$AY284=1,BL$510=1,$D284&lt;&gt;служ!$AF$3),0,1)</f>
        <v>1</v>
      </c>
      <c r="BM284" s="166">
        <f>IF(AND(ISBLANK(R284),$AY284=1,BM$510=1,$D284&lt;&gt;служ!$AF$3,Q284&lt;&gt;"X"),0,1)</f>
        <v>1</v>
      </c>
      <c r="BN284" s="166">
        <f>IF(AND(ISBLANK(S284),$AY284=1,BN$510=1,$D284&lt;&gt;служ!$AF$3),0,1)</f>
        <v>1</v>
      </c>
      <c r="BO284" s="166">
        <f>IF(AND(ISBLANK(T284),$AY284=1,BO$510=1,$D284&lt;&gt;служ!$AF$3),0,1)</f>
        <v>1</v>
      </c>
      <c r="BP284" s="166">
        <f>IF(AND(ISBLANK(U284),$AY284=1,BP$510=1,$D284&lt;&gt;служ!$AF$3,T284&lt;&gt;"X"),0,1)</f>
        <v>1</v>
      </c>
      <c r="BQ284" s="166">
        <f>IF(AND(ISBLANK(V284),$AY284=1,BQ$510=1,$D284&lt;&gt;служ!$AF$3),0,1)</f>
        <v>1</v>
      </c>
      <c r="BR284" s="166">
        <f>IF(AND(ISBLANK(W284),$AY284=1,BR$510=1,$D284&lt;&gt;служ!$AF$3),0,1)</f>
        <v>1</v>
      </c>
      <c r="BS284" s="166">
        <f>IF(AND(ISBLANK(X284),$AY284=1,BS$510=1,$D284&lt;&gt;служ!$AF$3),0,1)</f>
        <v>1</v>
      </c>
      <c r="BT284" s="166">
        <f>IF(AND(ISBLANK(Y284),$AY284=1,BT$510=1,$D284&lt;&gt;служ!$AF$3),0,1)</f>
        <v>1</v>
      </c>
      <c r="BU284" s="166">
        <f>IF(AND(ISBLANK(Z284),$AY284=1,BU$510=1,$D284&lt;&gt;служ!$AF$3),0,1)</f>
        <v>1</v>
      </c>
      <c r="BV284" s="166">
        <f>IF(AND(ISBLANK(AA284),$AY284=1,BV$510=1,$D284&lt;&gt;служ!$AF$3),0,1)</f>
        <v>1</v>
      </c>
      <c r="BW284" s="166">
        <f>IF(AND(ISBLANK(AB284),$AY284=1,BW$510=1,$D284&lt;&gt;служ!$AF$3),0,1)</f>
        <v>1</v>
      </c>
      <c r="BX284" s="166">
        <f>IF(AND(ISBLANK(AC284),$AY284=1,BX$510=1,$D284&lt;&gt;служ!$AF$3),0,1)</f>
        <v>1</v>
      </c>
      <c r="BY284" s="166">
        <f>IF(AND(ISBLANK(AD284),$AY284=1,BY$510=1,$D284&lt;&gt;служ!$AF$3),0,1)</f>
        <v>1</v>
      </c>
      <c r="BZ284" s="166">
        <f>IF(AND(ISBLANK(AE284),$AY284=1,BZ$510=1,$D284&lt;&gt;служ!$AF$3),0,1)</f>
        <v>1</v>
      </c>
      <c r="CA284" s="166">
        <f>IF(AND(ISBLANK(AF284),$AY284=1,CA$510=1,$D284&lt;&gt;служ!$AF$3),0,1)</f>
        <v>1</v>
      </c>
      <c r="CB284" s="166">
        <f>IF(AND(ISBLANK(AG284),$AY284=1,CB$510=1,$D284&lt;&gt;служ!$AF$3),0,1)</f>
        <v>1</v>
      </c>
      <c r="CC284" s="166">
        <f>IF(AND(ISBLANK(AH284),$AY284=1,CC$510=1,$D284&lt;&gt;служ!$AF$3),0,1)</f>
        <v>1</v>
      </c>
      <c r="CD284" s="166">
        <f>IF(AND(ISBLANK(AI284),$AY284=1,CD$510=1,$D284&lt;&gt;служ!$AF$3),0,1)</f>
        <v>1</v>
      </c>
      <c r="CE284" s="166">
        <f>IF(AND(ISBLANK(AJ284),$AY284=1,CE$510=1,$D284&lt;&gt;служ!$AF$3),0,1)</f>
        <v>1</v>
      </c>
      <c r="CF284" s="166">
        <f>IF(AND(ISBLANK(AK284),$AY284=1,CF$510=1,$D284&lt;&gt;служ!$AF$3),0,1)</f>
        <v>1</v>
      </c>
      <c r="CG284" s="166">
        <f>IF(AND(ISBLANK(AL284),$AY284=1,CG$510=1,$D284&lt;&gt;служ!$AF$3),0,1)</f>
        <v>1</v>
      </c>
      <c r="CH284" s="166">
        <f>IF(AND(ISBLANK(AM284),$AY284=1,CH$510=1,$D284&lt;&gt;служ!$AF$3),0,1)</f>
        <v>1</v>
      </c>
      <c r="CI284" s="166">
        <f>IF(AND(ISBLANK(AN284),$AY284=1,CI$510=1,$D284&lt;&gt;служ!$AF$3),0,1)</f>
        <v>1</v>
      </c>
      <c r="CJ284" s="166">
        <f>IF(AND(ISBLANK(AO284),$AY284=1,CJ$510=1,$D284&lt;&gt;служ!$AF$3),0,1)</f>
        <v>1</v>
      </c>
      <c r="CK284" s="166">
        <f>IF(AND(ISBLANK(AP284),$AY284=1,CK$510=1,$D284&lt;&gt;служ!$AF$3),0,1)</f>
        <v>1</v>
      </c>
      <c r="CL284" s="166">
        <f>IF(AND(ISBLANK(AQ284),$AY284=1,CL$510=1,$D284&lt;&gt;служ!$AF$3),0,1)</f>
        <v>1</v>
      </c>
      <c r="CM284" s="166">
        <f>IF(AND(ISBLANK(AR284),$AY284=1,CM$510=1,$D284&lt;&gt;служ!$AF$3),0,1)</f>
        <v>1</v>
      </c>
      <c r="CN284" s="166">
        <f>IF(AND(ISBLANK(AS284),$AY284=1,CN$510=1,$D284&lt;&gt;служ!$AF$3),0,1)</f>
        <v>1</v>
      </c>
      <c r="CO284" s="166">
        <f>IF(AND(ISBLANK(AT284),$AY284=1,CO$510=1,$D284&lt;&gt;служ!$AF$3),0,1)</f>
        <v>1</v>
      </c>
      <c r="CP284" s="2">
        <f t="shared" si="60"/>
        <v>0</v>
      </c>
      <c r="CQ284" s="2">
        <v>1</v>
      </c>
      <c r="CR284" s="161"/>
      <c r="CS284" s="161"/>
      <c r="CT284" s="161"/>
      <c r="CU284" s="167" t="str">
        <f t="shared" si="51"/>
        <v/>
      </c>
      <c r="CV284" s="28">
        <f t="shared" si="52"/>
        <v>1</v>
      </c>
      <c r="CW284" s="28">
        <f t="shared" si="53"/>
        <v>1</v>
      </c>
      <c r="CX284" s="28">
        <f t="shared" si="54"/>
        <v>1</v>
      </c>
      <c r="CY284" s="20">
        <f t="shared" si="55"/>
        <v>1</v>
      </c>
      <c r="CZ284" s="20">
        <f t="shared" si="56"/>
        <v>1</v>
      </c>
    </row>
    <row r="285" spans="2:104" s="20" customFormat="1">
      <c r="B285" s="107">
        <v>276</v>
      </c>
      <c r="C285" s="25">
        <v>6276</v>
      </c>
      <c r="D285" s="108"/>
      <c r="E285" s="168"/>
      <c r="F285" s="169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2"/>
      <c r="Y285" s="162"/>
      <c r="Z285" s="162"/>
      <c r="AA285" s="162"/>
      <c r="AB285" s="162"/>
      <c r="AC285" s="162"/>
      <c r="AD285" s="162"/>
      <c r="AE285" s="162"/>
      <c r="AF285" s="162"/>
      <c r="AG285" s="162"/>
      <c r="AH285" s="162"/>
      <c r="AI285" s="162"/>
      <c r="AJ285" s="162"/>
      <c r="AK285" s="162"/>
      <c r="AL285" s="162"/>
      <c r="AM285" s="162"/>
      <c r="AN285" s="162"/>
      <c r="AO285" s="162"/>
      <c r="AP285" s="162"/>
      <c r="AQ285" s="162"/>
      <c r="AR285" s="162"/>
      <c r="AS285" s="162"/>
      <c r="AT285" s="162"/>
      <c r="AU285" s="163">
        <f>IF(AND(AY285=0,(COUNTIF(D285:AT285,"*")+COUNTIF(D285:AT285,"&lt;9")+COUNTIF(CR285:CT285,"*")+COUNTIF(CR285:CT285,"&lt;9")-COUNTIF(D285,служ!$AF$3))&gt;0),0,1)</f>
        <v>1</v>
      </c>
      <c r="AV285" s="163">
        <f t="shared" si="57"/>
        <v>1</v>
      </c>
      <c r="AW285" s="163">
        <f t="shared" si="58"/>
        <v>0</v>
      </c>
      <c r="AX285" s="164">
        <f>IF(OR(F285="",F285=служ!$AF$3),0,1)</f>
        <v>0</v>
      </c>
      <c r="AY285" s="164">
        <f>IF(OR(D285="",D285=служ!$AF$3),0,1)</f>
        <v>0</v>
      </c>
      <c r="AZ285" s="165">
        <f t="shared" si="59"/>
        <v>1</v>
      </c>
      <c r="BA285" s="166">
        <f t="shared" si="50"/>
        <v>1</v>
      </c>
      <c r="BB285" s="166">
        <f>IF(AND(ISBLANK(G285),$AY285=1,BB$510=1,$D285&lt;&gt;служ!$AF$3),0,1)</f>
        <v>1</v>
      </c>
      <c r="BC285" s="166">
        <f>IF(AND(ISBLANK(H285),$AY285=1,BC$510=1,$D285&lt;&gt;служ!$AF$3),0,1)</f>
        <v>1</v>
      </c>
      <c r="BD285" s="166">
        <f>IF(AND(ISBLANK(I285),$AY285=1,BD$510=1,$D285&lt;&gt;служ!$AF$3),0,1)</f>
        <v>1</v>
      </c>
      <c r="BE285" s="166">
        <f>IF(AND(ISBLANK(J285),$AY285=1,BE$510=1,$D285&lt;&gt;служ!$AF$3),0,1)</f>
        <v>1</v>
      </c>
      <c r="BF285" s="166">
        <f>IF(AND(ISBLANK(K285),$AY285=1,BF$510=1,$D285&lt;&gt;служ!$AF$3,J285&lt;&gt;"X"),0,1)</f>
        <v>1</v>
      </c>
      <c r="BG285" s="166">
        <f>IF(AND(ISBLANK(L285),$AY285=1,BG$510=1,$D285&lt;&gt;служ!$AF$3),0,1)</f>
        <v>1</v>
      </c>
      <c r="BH285" s="166">
        <f>IF(AND(ISBLANK(M285),$AY285=1,BH$510=1,$D285&lt;&gt;служ!$AF$3,L285&lt;&gt;"X"),0,1)</f>
        <v>1</v>
      </c>
      <c r="BI285" s="166">
        <f>IF(AND(ISBLANK(N285),$AY285=1,BI$510=1,$D285&lt;&gt;служ!$AF$3),0,1)</f>
        <v>1</v>
      </c>
      <c r="BJ285" s="166">
        <f>IF(AND(ISBLANK(O285),$AY285=1,BJ$510=1,$D285&lt;&gt;служ!$AF$3),0,1)</f>
        <v>1</v>
      </c>
      <c r="BK285" s="166">
        <f>IF(AND(ISBLANK(P285),$AY285=1,BK$510=1,$D285&lt;&gt;служ!$AF$3,OR(N285&lt;&gt;"X",O285&lt;&gt;"X")),0,1)</f>
        <v>1</v>
      </c>
      <c r="BL285" s="166">
        <f>IF(AND(ISBLANK(Q285),$AY285=1,BL$510=1,$D285&lt;&gt;служ!$AF$3),0,1)</f>
        <v>1</v>
      </c>
      <c r="BM285" s="166">
        <f>IF(AND(ISBLANK(R285),$AY285=1,BM$510=1,$D285&lt;&gt;служ!$AF$3,Q285&lt;&gt;"X"),0,1)</f>
        <v>1</v>
      </c>
      <c r="BN285" s="166">
        <f>IF(AND(ISBLANK(S285),$AY285=1,BN$510=1,$D285&lt;&gt;служ!$AF$3),0,1)</f>
        <v>1</v>
      </c>
      <c r="BO285" s="166">
        <f>IF(AND(ISBLANK(T285),$AY285=1,BO$510=1,$D285&lt;&gt;служ!$AF$3),0,1)</f>
        <v>1</v>
      </c>
      <c r="BP285" s="166">
        <f>IF(AND(ISBLANK(U285),$AY285=1,BP$510=1,$D285&lt;&gt;служ!$AF$3,T285&lt;&gt;"X"),0,1)</f>
        <v>1</v>
      </c>
      <c r="BQ285" s="166">
        <f>IF(AND(ISBLANK(V285),$AY285=1,BQ$510=1,$D285&lt;&gt;служ!$AF$3),0,1)</f>
        <v>1</v>
      </c>
      <c r="BR285" s="166">
        <f>IF(AND(ISBLANK(W285),$AY285=1,BR$510=1,$D285&lt;&gt;служ!$AF$3),0,1)</f>
        <v>1</v>
      </c>
      <c r="BS285" s="166">
        <f>IF(AND(ISBLANK(X285),$AY285=1,BS$510=1,$D285&lt;&gt;служ!$AF$3),0,1)</f>
        <v>1</v>
      </c>
      <c r="BT285" s="166">
        <f>IF(AND(ISBLANK(Y285),$AY285=1,BT$510=1,$D285&lt;&gt;служ!$AF$3),0,1)</f>
        <v>1</v>
      </c>
      <c r="BU285" s="166">
        <f>IF(AND(ISBLANK(Z285),$AY285=1,BU$510=1,$D285&lt;&gt;служ!$AF$3),0,1)</f>
        <v>1</v>
      </c>
      <c r="BV285" s="166">
        <f>IF(AND(ISBLANK(AA285),$AY285=1,BV$510=1,$D285&lt;&gt;служ!$AF$3),0,1)</f>
        <v>1</v>
      </c>
      <c r="BW285" s="166">
        <f>IF(AND(ISBLANK(AB285),$AY285=1,BW$510=1,$D285&lt;&gt;служ!$AF$3),0,1)</f>
        <v>1</v>
      </c>
      <c r="BX285" s="166">
        <f>IF(AND(ISBLANK(AC285),$AY285=1,BX$510=1,$D285&lt;&gt;служ!$AF$3),0,1)</f>
        <v>1</v>
      </c>
      <c r="BY285" s="166">
        <f>IF(AND(ISBLANK(AD285),$AY285=1,BY$510=1,$D285&lt;&gt;служ!$AF$3),0,1)</f>
        <v>1</v>
      </c>
      <c r="BZ285" s="166">
        <f>IF(AND(ISBLANK(AE285),$AY285=1,BZ$510=1,$D285&lt;&gt;служ!$AF$3),0,1)</f>
        <v>1</v>
      </c>
      <c r="CA285" s="166">
        <f>IF(AND(ISBLANK(AF285),$AY285=1,CA$510=1,$D285&lt;&gt;служ!$AF$3),0,1)</f>
        <v>1</v>
      </c>
      <c r="CB285" s="166">
        <f>IF(AND(ISBLANK(AG285),$AY285=1,CB$510=1,$D285&lt;&gt;служ!$AF$3),0,1)</f>
        <v>1</v>
      </c>
      <c r="CC285" s="166">
        <f>IF(AND(ISBLANK(AH285),$AY285=1,CC$510=1,$D285&lt;&gt;служ!$AF$3),0,1)</f>
        <v>1</v>
      </c>
      <c r="CD285" s="166">
        <f>IF(AND(ISBLANK(AI285),$AY285=1,CD$510=1,$D285&lt;&gt;служ!$AF$3),0,1)</f>
        <v>1</v>
      </c>
      <c r="CE285" s="166">
        <f>IF(AND(ISBLANK(AJ285),$AY285=1,CE$510=1,$D285&lt;&gt;служ!$AF$3),0,1)</f>
        <v>1</v>
      </c>
      <c r="CF285" s="166">
        <f>IF(AND(ISBLANK(AK285),$AY285=1,CF$510=1,$D285&lt;&gt;служ!$AF$3),0,1)</f>
        <v>1</v>
      </c>
      <c r="CG285" s="166">
        <f>IF(AND(ISBLANK(AL285),$AY285=1,CG$510=1,$D285&lt;&gt;служ!$AF$3),0,1)</f>
        <v>1</v>
      </c>
      <c r="CH285" s="166">
        <f>IF(AND(ISBLANK(AM285),$AY285=1,CH$510=1,$D285&lt;&gt;служ!$AF$3),0,1)</f>
        <v>1</v>
      </c>
      <c r="CI285" s="166">
        <f>IF(AND(ISBLANK(AN285),$AY285=1,CI$510=1,$D285&lt;&gt;служ!$AF$3),0,1)</f>
        <v>1</v>
      </c>
      <c r="CJ285" s="166">
        <f>IF(AND(ISBLANK(AO285),$AY285=1,CJ$510=1,$D285&lt;&gt;служ!$AF$3),0,1)</f>
        <v>1</v>
      </c>
      <c r="CK285" s="166">
        <f>IF(AND(ISBLANK(AP285),$AY285=1,CK$510=1,$D285&lt;&gt;служ!$AF$3),0,1)</f>
        <v>1</v>
      </c>
      <c r="CL285" s="166">
        <f>IF(AND(ISBLANK(AQ285),$AY285=1,CL$510=1,$D285&lt;&gt;служ!$AF$3),0,1)</f>
        <v>1</v>
      </c>
      <c r="CM285" s="166">
        <f>IF(AND(ISBLANK(AR285),$AY285=1,CM$510=1,$D285&lt;&gt;служ!$AF$3),0,1)</f>
        <v>1</v>
      </c>
      <c r="CN285" s="166">
        <f>IF(AND(ISBLANK(AS285),$AY285=1,CN$510=1,$D285&lt;&gt;служ!$AF$3),0,1)</f>
        <v>1</v>
      </c>
      <c r="CO285" s="166">
        <f>IF(AND(ISBLANK(AT285),$AY285=1,CO$510=1,$D285&lt;&gt;служ!$AF$3),0,1)</f>
        <v>1</v>
      </c>
      <c r="CP285" s="2">
        <f t="shared" si="60"/>
        <v>0</v>
      </c>
      <c r="CQ285" s="2">
        <v>1</v>
      </c>
      <c r="CR285" s="161"/>
      <c r="CS285" s="161"/>
      <c r="CT285" s="161"/>
      <c r="CU285" s="167" t="str">
        <f t="shared" si="51"/>
        <v/>
      </c>
      <c r="CV285" s="28">
        <f t="shared" si="52"/>
        <v>1</v>
      </c>
      <c r="CW285" s="28">
        <f t="shared" si="53"/>
        <v>1</v>
      </c>
      <c r="CX285" s="28">
        <f t="shared" si="54"/>
        <v>1</v>
      </c>
      <c r="CY285" s="20">
        <f t="shared" si="55"/>
        <v>1</v>
      </c>
      <c r="CZ285" s="20">
        <f t="shared" si="56"/>
        <v>1</v>
      </c>
    </row>
    <row r="286" spans="2:104" s="20" customFormat="1">
      <c r="B286" s="107">
        <v>277</v>
      </c>
      <c r="C286" s="25">
        <v>6277</v>
      </c>
      <c r="D286" s="108"/>
      <c r="E286" s="168"/>
      <c r="F286" s="169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  <c r="AH286" s="162"/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  <c r="AU286" s="163">
        <f>IF(AND(AY286=0,(COUNTIF(D286:AT286,"*")+COUNTIF(D286:AT286,"&lt;9")+COUNTIF(CR286:CT286,"*")+COUNTIF(CR286:CT286,"&lt;9")-COUNTIF(D286,служ!$AF$3))&gt;0),0,1)</f>
        <v>1</v>
      </c>
      <c r="AV286" s="163">
        <f t="shared" si="57"/>
        <v>1</v>
      </c>
      <c r="AW286" s="163">
        <f t="shared" si="58"/>
        <v>0</v>
      </c>
      <c r="AX286" s="164">
        <f>IF(OR(F286="",F286=служ!$AF$3),0,1)</f>
        <v>0</v>
      </c>
      <c r="AY286" s="164">
        <f>IF(OR(D286="",D286=служ!$AF$3),0,1)</f>
        <v>0</v>
      </c>
      <c r="AZ286" s="165">
        <f t="shared" si="59"/>
        <v>1</v>
      </c>
      <c r="BA286" s="166">
        <f t="shared" si="50"/>
        <v>1</v>
      </c>
      <c r="BB286" s="166">
        <f>IF(AND(ISBLANK(G286),$AY286=1,BB$510=1,$D286&lt;&gt;служ!$AF$3),0,1)</f>
        <v>1</v>
      </c>
      <c r="BC286" s="166">
        <f>IF(AND(ISBLANK(H286),$AY286=1,BC$510=1,$D286&lt;&gt;служ!$AF$3),0,1)</f>
        <v>1</v>
      </c>
      <c r="BD286" s="166">
        <f>IF(AND(ISBLANK(I286),$AY286=1,BD$510=1,$D286&lt;&gt;служ!$AF$3),0,1)</f>
        <v>1</v>
      </c>
      <c r="BE286" s="166">
        <f>IF(AND(ISBLANK(J286),$AY286=1,BE$510=1,$D286&lt;&gt;служ!$AF$3),0,1)</f>
        <v>1</v>
      </c>
      <c r="BF286" s="166">
        <f>IF(AND(ISBLANK(K286),$AY286=1,BF$510=1,$D286&lt;&gt;служ!$AF$3,J286&lt;&gt;"X"),0,1)</f>
        <v>1</v>
      </c>
      <c r="BG286" s="166">
        <f>IF(AND(ISBLANK(L286),$AY286=1,BG$510=1,$D286&lt;&gt;служ!$AF$3),0,1)</f>
        <v>1</v>
      </c>
      <c r="BH286" s="166">
        <f>IF(AND(ISBLANK(M286),$AY286=1,BH$510=1,$D286&lt;&gt;служ!$AF$3,L286&lt;&gt;"X"),0,1)</f>
        <v>1</v>
      </c>
      <c r="BI286" s="166">
        <f>IF(AND(ISBLANK(N286),$AY286=1,BI$510=1,$D286&lt;&gt;служ!$AF$3),0,1)</f>
        <v>1</v>
      </c>
      <c r="BJ286" s="166">
        <f>IF(AND(ISBLANK(O286),$AY286=1,BJ$510=1,$D286&lt;&gt;служ!$AF$3),0,1)</f>
        <v>1</v>
      </c>
      <c r="BK286" s="166">
        <f>IF(AND(ISBLANK(P286),$AY286=1,BK$510=1,$D286&lt;&gt;служ!$AF$3,OR(N286&lt;&gt;"X",O286&lt;&gt;"X")),0,1)</f>
        <v>1</v>
      </c>
      <c r="BL286" s="166">
        <f>IF(AND(ISBLANK(Q286),$AY286=1,BL$510=1,$D286&lt;&gt;служ!$AF$3),0,1)</f>
        <v>1</v>
      </c>
      <c r="BM286" s="166">
        <f>IF(AND(ISBLANK(R286),$AY286=1,BM$510=1,$D286&lt;&gt;служ!$AF$3,Q286&lt;&gt;"X"),0,1)</f>
        <v>1</v>
      </c>
      <c r="BN286" s="166">
        <f>IF(AND(ISBLANK(S286),$AY286=1,BN$510=1,$D286&lt;&gt;служ!$AF$3),0,1)</f>
        <v>1</v>
      </c>
      <c r="BO286" s="166">
        <f>IF(AND(ISBLANK(T286),$AY286=1,BO$510=1,$D286&lt;&gt;служ!$AF$3),0,1)</f>
        <v>1</v>
      </c>
      <c r="BP286" s="166">
        <f>IF(AND(ISBLANK(U286),$AY286=1,BP$510=1,$D286&lt;&gt;служ!$AF$3,T286&lt;&gt;"X"),0,1)</f>
        <v>1</v>
      </c>
      <c r="BQ286" s="166">
        <f>IF(AND(ISBLANK(V286),$AY286=1,BQ$510=1,$D286&lt;&gt;служ!$AF$3),0,1)</f>
        <v>1</v>
      </c>
      <c r="BR286" s="166">
        <f>IF(AND(ISBLANK(W286),$AY286=1,BR$510=1,$D286&lt;&gt;служ!$AF$3),0,1)</f>
        <v>1</v>
      </c>
      <c r="BS286" s="166">
        <f>IF(AND(ISBLANK(X286),$AY286=1,BS$510=1,$D286&lt;&gt;служ!$AF$3),0,1)</f>
        <v>1</v>
      </c>
      <c r="BT286" s="166">
        <f>IF(AND(ISBLANK(Y286),$AY286=1,BT$510=1,$D286&lt;&gt;служ!$AF$3),0,1)</f>
        <v>1</v>
      </c>
      <c r="BU286" s="166">
        <f>IF(AND(ISBLANK(Z286),$AY286=1,BU$510=1,$D286&lt;&gt;служ!$AF$3),0,1)</f>
        <v>1</v>
      </c>
      <c r="BV286" s="166">
        <f>IF(AND(ISBLANK(AA286),$AY286=1,BV$510=1,$D286&lt;&gt;служ!$AF$3),0,1)</f>
        <v>1</v>
      </c>
      <c r="BW286" s="166">
        <f>IF(AND(ISBLANK(AB286),$AY286=1,BW$510=1,$D286&lt;&gt;служ!$AF$3),0,1)</f>
        <v>1</v>
      </c>
      <c r="BX286" s="166">
        <f>IF(AND(ISBLANK(AC286),$AY286=1,BX$510=1,$D286&lt;&gt;служ!$AF$3),0,1)</f>
        <v>1</v>
      </c>
      <c r="BY286" s="166">
        <f>IF(AND(ISBLANK(AD286),$AY286=1,BY$510=1,$D286&lt;&gt;служ!$AF$3),0,1)</f>
        <v>1</v>
      </c>
      <c r="BZ286" s="166">
        <f>IF(AND(ISBLANK(AE286),$AY286=1,BZ$510=1,$D286&lt;&gt;служ!$AF$3),0,1)</f>
        <v>1</v>
      </c>
      <c r="CA286" s="166">
        <f>IF(AND(ISBLANK(AF286),$AY286=1,CA$510=1,$D286&lt;&gt;служ!$AF$3),0,1)</f>
        <v>1</v>
      </c>
      <c r="CB286" s="166">
        <f>IF(AND(ISBLANK(AG286),$AY286=1,CB$510=1,$D286&lt;&gt;служ!$AF$3),0,1)</f>
        <v>1</v>
      </c>
      <c r="CC286" s="166">
        <f>IF(AND(ISBLANK(AH286),$AY286=1,CC$510=1,$D286&lt;&gt;служ!$AF$3),0,1)</f>
        <v>1</v>
      </c>
      <c r="CD286" s="166">
        <f>IF(AND(ISBLANK(AI286),$AY286=1,CD$510=1,$D286&lt;&gt;служ!$AF$3),0,1)</f>
        <v>1</v>
      </c>
      <c r="CE286" s="166">
        <f>IF(AND(ISBLANK(AJ286),$AY286=1,CE$510=1,$D286&lt;&gt;служ!$AF$3),0,1)</f>
        <v>1</v>
      </c>
      <c r="CF286" s="166">
        <f>IF(AND(ISBLANK(AK286),$AY286=1,CF$510=1,$D286&lt;&gt;служ!$AF$3),0,1)</f>
        <v>1</v>
      </c>
      <c r="CG286" s="166">
        <f>IF(AND(ISBLANK(AL286),$AY286=1,CG$510=1,$D286&lt;&gt;служ!$AF$3),0,1)</f>
        <v>1</v>
      </c>
      <c r="CH286" s="166">
        <f>IF(AND(ISBLANK(AM286),$AY286=1,CH$510=1,$D286&lt;&gt;служ!$AF$3),0,1)</f>
        <v>1</v>
      </c>
      <c r="CI286" s="166">
        <f>IF(AND(ISBLANK(AN286),$AY286=1,CI$510=1,$D286&lt;&gt;служ!$AF$3),0,1)</f>
        <v>1</v>
      </c>
      <c r="CJ286" s="166">
        <f>IF(AND(ISBLANK(AO286),$AY286=1,CJ$510=1,$D286&lt;&gt;служ!$AF$3),0,1)</f>
        <v>1</v>
      </c>
      <c r="CK286" s="166">
        <f>IF(AND(ISBLANK(AP286),$AY286=1,CK$510=1,$D286&lt;&gt;служ!$AF$3),0,1)</f>
        <v>1</v>
      </c>
      <c r="CL286" s="166">
        <f>IF(AND(ISBLANK(AQ286),$AY286=1,CL$510=1,$D286&lt;&gt;служ!$AF$3),0,1)</f>
        <v>1</v>
      </c>
      <c r="CM286" s="166">
        <f>IF(AND(ISBLANK(AR286),$AY286=1,CM$510=1,$D286&lt;&gt;служ!$AF$3),0,1)</f>
        <v>1</v>
      </c>
      <c r="CN286" s="166">
        <f>IF(AND(ISBLANK(AS286),$AY286=1,CN$510=1,$D286&lt;&gt;служ!$AF$3),0,1)</f>
        <v>1</v>
      </c>
      <c r="CO286" s="166">
        <f>IF(AND(ISBLANK(AT286),$AY286=1,CO$510=1,$D286&lt;&gt;служ!$AF$3),0,1)</f>
        <v>1</v>
      </c>
      <c r="CP286" s="2">
        <f t="shared" si="60"/>
        <v>0</v>
      </c>
      <c r="CQ286" s="2">
        <v>1</v>
      </c>
      <c r="CR286" s="161"/>
      <c r="CS286" s="161"/>
      <c r="CT286" s="161"/>
      <c r="CU286" s="167" t="str">
        <f t="shared" si="51"/>
        <v/>
      </c>
      <c r="CV286" s="28">
        <f t="shared" si="52"/>
        <v>1</v>
      </c>
      <c r="CW286" s="28">
        <f t="shared" si="53"/>
        <v>1</v>
      </c>
      <c r="CX286" s="28">
        <f t="shared" si="54"/>
        <v>1</v>
      </c>
      <c r="CY286" s="20">
        <f t="shared" si="55"/>
        <v>1</v>
      </c>
      <c r="CZ286" s="20">
        <f t="shared" si="56"/>
        <v>1</v>
      </c>
    </row>
    <row r="287" spans="2:104" s="20" customFormat="1">
      <c r="B287" s="107">
        <v>278</v>
      </c>
      <c r="C287" s="25">
        <v>6278</v>
      </c>
      <c r="D287" s="108"/>
      <c r="E287" s="168"/>
      <c r="F287" s="169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  <c r="AH287" s="162"/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  <c r="AU287" s="163">
        <f>IF(AND(AY287=0,(COUNTIF(D287:AT287,"*")+COUNTIF(D287:AT287,"&lt;9")+COUNTIF(CR287:CT287,"*")+COUNTIF(CR287:CT287,"&lt;9")-COUNTIF(D287,служ!$AF$3))&gt;0),0,1)</f>
        <v>1</v>
      </c>
      <c r="AV287" s="163">
        <f t="shared" si="57"/>
        <v>1</v>
      </c>
      <c r="AW287" s="163">
        <f t="shared" si="58"/>
        <v>0</v>
      </c>
      <c r="AX287" s="164">
        <f>IF(OR(F287="",F287=служ!$AF$3),0,1)</f>
        <v>0</v>
      </c>
      <c r="AY287" s="164">
        <f>IF(OR(D287="",D287=служ!$AF$3),0,1)</f>
        <v>0</v>
      </c>
      <c r="AZ287" s="165">
        <f t="shared" si="59"/>
        <v>1</v>
      </c>
      <c r="BA287" s="166">
        <f t="shared" si="50"/>
        <v>1</v>
      </c>
      <c r="BB287" s="166">
        <f>IF(AND(ISBLANK(G287),$AY287=1,BB$510=1,$D287&lt;&gt;служ!$AF$3),0,1)</f>
        <v>1</v>
      </c>
      <c r="BC287" s="166">
        <f>IF(AND(ISBLANK(H287),$AY287=1,BC$510=1,$D287&lt;&gt;служ!$AF$3),0,1)</f>
        <v>1</v>
      </c>
      <c r="BD287" s="166">
        <f>IF(AND(ISBLANK(I287),$AY287=1,BD$510=1,$D287&lt;&gt;служ!$AF$3),0,1)</f>
        <v>1</v>
      </c>
      <c r="BE287" s="166">
        <f>IF(AND(ISBLANK(J287),$AY287=1,BE$510=1,$D287&lt;&gt;служ!$AF$3),0,1)</f>
        <v>1</v>
      </c>
      <c r="BF287" s="166">
        <f>IF(AND(ISBLANK(K287),$AY287=1,BF$510=1,$D287&lt;&gt;служ!$AF$3,J287&lt;&gt;"X"),0,1)</f>
        <v>1</v>
      </c>
      <c r="BG287" s="166">
        <f>IF(AND(ISBLANK(L287),$AY287=1,BG$510=1,$D287&lt;&gt;служ!$AF$3),0,1)</f>
        <v>1</v>
      </c>
      <c r="BH287" s="166">
        <f>IF(AND(ISBLANK(M287),$AY287=1,BH$510=1,$D287&lt;&gt;служ!$AF$3,L287&lt;&gt;"X"),0,1)</f>
        <v>1</v>
      </c>
      <c r="BI287" s="166">
        <f>IF(AND(ISBLANK(N287),$AY287=1,BI$510=1,$D287&lt;&gt;служ!$AF$3),0,1)</f>
        <v>1</v>
      </c>
      <c r="BJ287" s="166">
        <f>IF(AND(ISBLANK(O287),$AY287=1,BJ$510=1,$D287&lt;&gt;служ!$AF$3),0,1)</f>
        <v>1</v>
      </c>
      <c r="BK287" s="166">
        <f>IF(AND(ISBLANK(P287),$AY287=1,BK$510=1,$D287&lt;&gt;служ!$AF$3,OR(N287&lt;&gt;"X",O287&lt;&gt;"X")),0,1)</f>
        <v>1</v>
      </c>
      <c r="BL287" s="166">
        <f>IF(AND(ISBLANK(Q287),$AY287=1,BL$510=1,$D287&lt;&gt;служ!$AF$3),0,1)</f>
        <v>1</v>
      </c>
      <c r="BM287" s="166">
        <f>IF(AND(ISBLANK(R287),$AY287=1,BM$510=1,$D287&lt;&gt;служ!$AF$3,Q287&lt;&gt;"X"),0,1)</f>
        <v>1</v>
      </c>
      <c r="BN287" s="166">
        <f>IF(AND(ISBLANK(S287),$AY287=1,BN$510=1,$D287&lt;&gt;служ!$AF$3),0,1)</f>
        <v>1</v>
      </c>
      <c r="BO287" s="166">
        <f>IF(AND(ISBLANK(T287),$AY287=1,BO$510=1,$D287&lt;&gt;служ!$AF$3),0,1)</f>
        <v>1</v>
      </c>
      <c r="BP287" s="166">
        <f>IF(AND(ISBLANK(U287),$AY287=1,BP$510=1,$D287&lt;&gt;служ!$AF$3,T287&lt;&gt;"X"),0,1)</f>
        <v>1</v>
      </c>
      <c r="BQ287" s="166">
        <f>IF(AND(ISBLANK(V287),$AY287=1,BQ$510=1,$D287&lt;&gt;служ!$AF$3),0,1)</f>
        <v>1</v>
      </c>
      <c r="BR287" s="166">
        <f>IF(AND(ISBLANK(W287),$AY287=1,BR$510=1,$D287&lt;&gt;служ!$AF$3),0,1)</f>
        <v>1</v>
      </c>
      <c r="BS287" s="166">
        <f>IF(AND(ISBLANK(X287),$AY287=1,BS$510=1,$D287&lt;&gt;служ!$AF$3),0,1)</f>
        <v>1</v>
      </c>
      <c r="BT287" s="166">
        <f>IF(AND(ISBLANK(Y287),$AY287=1,BT$510=1,$D287&lt;&gt;служ!$AF$3),0,1)</f>
        <v>1</v>
      </c>
      <c r="BU287" s="166">
        <f>IF(AND(ISBLANK(Z287),$AY287=1,BU$510=1,$D287&lt;&gt;служ!$AF$3),0,1)</f>
        <v>1</v>
      </c>
      <c r="BV287" s="166">
        <f>IF(AND(ISBLANK(AA287),$AY287=1,BV$510=1,$D287&lt;&gt;служ!$AF$3),0,1)</f>
        <v>1</v>
      </c>
      <c r="BW287" s="166">
        <f>IF(AND(ISBLANK(AB287),$AY287=1,BW$510=1,$D287&lt;&gt;служ!$AF$3),0,1)</f>
        <v>1</v>
      </c>
      <c r="BX287" s="166">
        <f>IF(AND(ISBLANK(AC287),$AY287=1,BX$510=1,$D287&lt;&gt;служ!$AF$3),0,1)</f>
        <v>1</v>
      </c>
      <c r="BY287" s="166">
        <f>IF(AND(ISBLANK(AD287),$AY287=1,BY$510=1,$D287&lt;&gt;служ!$AF$3),0,1)</f>
        <v>1</v>
      </c>
      <c r="BZ287" s="166">
        <f>IF(AND(ISBLANK(AE287),$AY287=1,BZ$510=1,$D287&lt;&gt;служ!$AF$3),0,1)</f>
        <v>1</v>
      </c>
      <c r="CA287" s="166">
        <f>IF(AND(ISBLANK(AF287),$AY287=1,CA$510=1,$D287&lt;&gt;служ!$AF$3),0,1)</f>
        <v>1</v>
      </c>
      <c r="CB287" s="166">
        <f>IF(AND(ISBLANK(AG287),$AY287=1,CB$510=1,$D287&lt;&gt;служ!$AF$3),0,1)</f>
        <v>1</v>
      </c>
      <c r="CC287" s="166">
        <f>IF(AND(ISBLANK(AH287),$AY287=1,CC$510=1,$D287&lt;&gt;служ!$AF$3),0,1)</f>
        <v>1</v>
      </c>
      <c r="CD287" s="166">
        <f>IF(AND(ISBLANK(AI287),$AY287=1,CD$510=1,$D287&lt;&gt;служ!$AF$3),0,1)</f>
        <v>1</v>
      </c>
      <c r="CE287" s="166">
        <f>IF(AND(ISBLANK(AJ287),$AY287=1,CE$510=1,$D287&lt;&gt;служ!$AF$3),0,1)</f>
        <v>1</v>
      </c>
      <c r="CF287" s="166">
        <f>IF(AND(ISBLANK(AK287),$AY287=1,CF$510=1,$D287&lt;&gt;служ!$AF$3),0,1)</f>
        <v>1</v>
      </c>
      <c r="CG287" s="166">
        <f>IF(AND(ISBLANK(AL287),$AY287=1,CG$510=1,$D287&lt;&gt;служ!$AF$3),0,1)</f>
        <v>1</v>
      </c>
      <c r="CH287" s="166">
        <f>IF(AND(ISBLANK(AM287),$AY287=1,CH$510=1,$D287&lt;&gt;служ!$AF$3),0,1)</f>
        <v>1</v>
      </c>
      <c r="CI287" s="166">
        <f>IF(AND(ISBLANK(AN287),$AY287=1,CI$510=1,$D287&lt;&gt;служ!$AF$3),0,1)</f>
        <v>1</v>
      </c>
      <c r="CJ287" s="166">
        <f>IF(AND(ISBLANK(AO287),$AY287=1,CJ$510=1,$D287&lt;&gt;служ!$AF$3),0,1)</f>
        <v>1</v>
      </c>
      <c r="CK287" s="166">
        <f>IF(AND(ISBLANK(AP287),$AY287=1,CK$510=1,$D287&lt;&gt;служ!$AF$3),0,1)</f>
        <v>1</v>
      </c>
      <c r="CL287" s="166">
        <f>IF(AND(ISBLANK(AQ287),$AY287=1,CL$510=1,$D287&lt;&gt;служ!$AF$3),0,1)</f>
        <v>1</v>
      </c>
      <c r="CM287" s="166">
        <f>IF(AND(ISBLANK(AR287),$AY287=1,CM$510=1,$D287&lt;&gt;служ!$AF$3),0,1)</f>
        <v>1</v>
      </c>
      <c r="CN287" s="166">
        <f>IF(AND(ISBLANK(AS287),$AY287=1,CN$510=1,$D287&lt;&gt;служ!$AF$3),0,1)</f>
        <v>1</v>
      </c>
      <c r="CO287" s="166">
        <f>IF(AND(ISBLANK(AT287),$AY287=1,CO$510=1,$D287&lt;&gt;служ!$AF$3),0,1)</f>
        <v>1</v>
      </c>
      <c r="CP287" s="2">
        <f t="shared" si="60"/>
        <v>0</v>
      </c>
      <c r="CQ287" s="2">
        <v>1</v>
      </c>
      <c r="CR287" s="161"/>
      <c r="CS287" s="161"/>
      <c r="CT287" s="161"/>
      <c r="CU287" s="167" t="str">
        <f t="shared" si="51"/>
        <v/>
      </c>
      <c r="CV287" s="28">
        <f t="shared" si="52"/>
        <v>1</v>
      </c>
      <c r="CW287" s="28">
        <f t="shared" si="53"/>
        <v>1</v>
      </c>
      <c r="CX287" s="28">
        <f t="shared" si="54"/>
        <v>1</v>
      </c>
      <c r="CY287" s="20">
        <f t="shared" si="55"/>
        <v>1</v>
      </c>
      <c r="CZ287" s="20">
        <f t="shared" si="56"/>
        <v>1</v>
      </c>
    </row>
    <row r="288" spans="2:104" s="20" customFormat="1">
      <c r="B288" s="107">
        <v>279</v>
      </c>
      <c r="C288" s="25">
        <v>6279</v>
      </c>
      <c r="D288" s="108"/>
      <c r="E288" s="168"/>
      <c r="F288" s="169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  <c r="AH288" s="162"/>
      <c r="AI288" s="162"/>
      <c r="AJ288" s="162"/>
      <c r="AK288" s="162"/>
      <c r="AL288" s="162"/>
      <c r="AM288" s="162"/>
      <c r="AN288" s="162"/>
      <c r="AO288" s="162"/>
      <c r="AP288" s="162"/>
      <c r="AQ288" s="162"/>
      <c r="AR288" s="162"/>
      <c r="AS288" s="162"/>
      <c r="AT288" s="162"/>
      <c r="AU288" s="163">
        <f>IF(AND(AY288=0,(COUNTIF(D288:AT288,"*")+COUNTIF(D288:AT288,"&lt;9")+COUNTIF(CR288:CT288,"*")+COUNTIF(CR288:CT288,"&lt;9")-COUNTIF(D288,служ!$AF$3))&gt;0),0,1)</f>
        <v>1</v>
      </c>
      <c r="AV288" s="163">
        <f t="shared" si="57"/>
        <v>1</v>
      </c>
      <c r="AW288" s="163">
        <f t="shared" si="58"/>
        <v>0</v>
      </c>
      <c r="AX288" s="164">
        <f>IF(OR(F288="",F288=служ!$AF$3),0,1)</f>
        <v>0</v>
      </c>
      <c r="AY288" s="164">
        <f>IF(OR(D288="",D288=служ!$AF$3),0,1)</f>
        <v>0</v>
      </c>
      <c r="AZ288" s="165">
        <f t="shared" si="59"/>
        <v>1</v>
      </c>
      <c r="BA288" s="166">
        <f t="shared" si="50"/>
        <v>1</v>
      </c>
      <c r="BB288" s="166">
        <f>IF(AND(ISBLANK(G288),$AY288=1,BB$510=1,$D288&lt;&gt;служ!$AF$3),0,1)</f>
        <v>1</v>
      </c>
      <c r="BC288" s="166">
        <f>IF(AND(ISBLANK(H288),$AY288=1,BC$510=1,$D288&lt;&gt;служ!$AF$3),0,1)</f>
        <v>1</v>
      </c>
      <c r="BD288" s="166">
        <f>IF(AND(ISBLANK(I288),$AY288=1,BD$510=1,$D288&lt;&gt;служ!$AF$3),0,1)</f>
        <v>1</v>
      </c>
      <c r="BE288" s="166">
        <f>IF(AND(ISBLANK(J288),$AY288=1,BE$510=1,$D288&lt;&gt;служ!$AF$3),0,1)</f>
        <v>1</v>
      </c>
      <c r="BF288" s="166">
        <f>IF(AND(ISBLANK(K288),$AY288=1,BF$510=1,$D288&lt;&gt;служ!$AF$3,J288&lt;&gt;"X"),0,1)</f>
        <v>1</v>
      </c>
      <c r="BG288" s="166">
        <f>IF(AND(ISBLANK(L288),$AY288=1,BG$510=1,$D288&lt;&gt;служ!$AF$3),0,1)</f>
        <v>1</v>
      </c>
      <c r="BH288" s="166">
        <f>IF(AND(ISBLANK(M288),$AY288=1,BH$510=1,$D288&lt;&gt;служ!$AF$3,L288&lt;&gt;"X"),0,1)</f>
        <v>1</v>
      </c>
      <c r="BI288" s="166">
        <f>IF(AND(ISBLANK(N288),$AY288=1,BI$510=1,$D288&lt;&gt;служ!$AF$3),0,1)</f>
        <v>1</v>
      </c>
      <c r="BJ288" s="166">
        <f>IF(AND(ISBLANK(O288),$AY288=1,BJ$510=1,$D288&lt;&gt;служ!$AF$3),0,1)</f>
        <v>1</v>
      </c>
      <c r="BK288" s="166">
        <f>IF(AND(ISBLANK(P288),$AY288=1,BK$510=1,$D288&lt;&gt;служ!$AF$3,OR(N288&lt;&gt;"X",O288&lt;&gt;"X")),0,1)</f>
        <v>1</v>
      </c>
      <c r="BL288" s="166">
        <f>IF(AND(ISBLANK(Q288),$AY288=1,BL$510=1,$D288&lt;&gt;служ!$AF$3),0,1)</f>
        <v>1</v>
      </c>
      <c r="BM288" s="166">
        <f>IF(AND(ISBLANK(R288),$AY288=1,BM$510=1,$D288&lt;&gt;служ!$AF$3,Q288&lt;&gt;"X"),0,1)</f>
        <v>1</v>
      </c>
      <c r="BN288" s="166">
        <f>IF(AND(ISBLANK(S288),$AY288=1,BN$510=1,$D288&lt;&gt;служ!$AF$3),0,1)</f>
        <v>1</v>
      </c>
      <c r="BO288" s="166">
        <f>IF(AND(ISBLANK(T288),$AY288=1,BO$510=1,$D288&lt;&gt;служ!$AF$3),0,1)</f>
        <v>1</v>
      </c>
      <c r="BP288" s="166">
        <f>IF(AND(ISBLANK(U288),$AY288=1,BP$510=1,$D288&lt;&gt;служ!$AF$3,T288&lt;&gt;"X"),0,1)</f>
        <v>1</v>
      </c>
      <c r="BQ288" s="166">
        <f>IF(AND(ISBLANK(V288),$AY288=1,BQ$510=1,$D288&lt;&gt;служ!$AF$3),0,1)</f>
        <v>1</v>
      </c>
      <c r="BR288" s="166">
        <f>IF(AND(ISBLANK(W288),$AY288=1,BR$510=1,$D288&lt;&gt;служ!$AF$3),0,1)</f>
        <v>1</v>
      </c>
      <c r="BS288" s="166">
        <f>IF(AND(ISBLANK(X288),$AY288=1,BS$510=1,$D288&lt;&gt;служ!$AF$3),0,1)</f>
        <v>1</v>
      </c>
      <c r="BT288" s="166">
        <f>IF(AND(ISBLANK(Y288),$AY288=1,BT$510=1,$D288&lt;&gt;служ!$AF$3),0,1)</f>
        <v>1</v>
      </c>
      <c r="BU288" s="166">
        <f>IF(AND(ISBLANK(Z288),$AY288=1,BU$510=1,$D288&lt;&gt;служ!$AF$3),0,1)</f>
        <v>1</v>
      </c>
      <c r="BV288" s="166">
        <f>IF(AND(ISBLANK(AA288),$AY288=1,BV$510=1,$D288&lt;&gt;служ!$AF$3),0,1)</f>
        <v>1</v>
      </c>
      <c r="BW288" s="166">
        <f>IF(AND(ISBLANK(AB288),$AY288=1,BW$510=1,$D288&lt;&gt;служ!$AF$3),0,1)</f>
        <v>1</v>
      </c>
      <c r="BX288" s="166">
        <f>IF(AND(ISBLANK(AC288),$AY288=1,BX$510=1,$D288&lt;&gt;служ!$AF$3),0,1)</f>
        <v>1</v>
      </c>
      <c r="BY288" s="166">
        <f>IF(AND(ISBLANK(AD288),$AY288=1,BY$510=1,$D288&lt;&gt;служ!$AF$3),0,1)</f>
        <v>1</v>
      </c>
      <c r="BZ288" s="166">
        <f>IF(AND(ISBLANK(AE288),$AY288=1,BZ$510=1,$D288&lt;&gt;служ!$AF$3),0,1)</f>
        <v>1</v>
      </c>
      <c r="CA288" s="166">
        <f>IF(AND(ISBLANK(AF288),$AY288=1,CA$510=1,$D288&lt;&gt;служ!$AF$3),0,1)</f>
        <v>1</v>
      </c>
      <c r="CB288" s="166">
        <f>IF(AND(ISBLANK(AG288),$AY288=1,CB$510=1,$D288&lt;&gt;служ!$AF$3),0,1)</f>
        <v>1</v>
      </c>
      <c r="CC288" s="166">
        <f>IF(AND(ISBLANK(AH288),$AY288=1,CC$510=1,$D288&lt;&gt;служ!$AF$3),0,1)</f>
        <v>1</v>
      </c>
      <c r="CD288" s="166">
        <f>IF(AND(ISBLANK(AI288),$AY288=1,CD$510=1,$D288&lt;&gt;служ!$AF$3),0,1)</f>
        <v>1</v>
      </c>
      <c r="CE288" s="166">
        <f>IF(AND(ISBLANK(AJ288),$AY288=1,CE$510=1,$D288&lt;&gt;служ!$AF$3),0,1)</f>
        <v>1</v>
      </c>
      <c r="CF288" s="166">
        <f>IF(AND(ISBLANK(AK288),$AY288=1,CF$510=1,$D288&lt;&gt;служ!$AF$3),0,1)</f>
        <v>1</v>
      </c>
      <c r="CG288" s="166">
        <f>IF(AND(ISBLANK(AL288),$AY288=1,CG$510=1,$D288&lt;&gt;служ!$AF$3),0,1)</f>
        <v>1</v>
      </c>
      <c r="CH288" s="166">
        <f>IF(AND(ISBLANK(AM288),$AY288=1,CH$510=1,$D288&lt;&gt;служ!$AF$3),0,1)</f>
        <v>1</v>
      </c>
      <c r="CI288" s="166">
        <f>IF(AND(ISBLANK(AN288),$AY288=1,CI$510=1,$D288&lt;&gt;служ!$AF$3),0,1)</f>
        <v>1</v>
      </c>
      <c r="CJ288" s="166">
        <f>IF(AND(ISBLANK(AO288),$AY288=1,CJ$510=1,$D288&lt;&gt;служ!$AF$3),0,1)</f>
        <v>1</v>
      </c>
      <c r="CK288" s="166">
        <f>IF(AND(ISBLANK(AP288),$AY288=1,CK$510=1,$D288&lt;&gt;служ!$AF$3),0,1)</f>
        <v>1</v>
      </c>
      <c r="CL288" s="166">
        <f>IF(AND(ISBLANK(AQ288),$AY288=1,CL$510=1,$D288&lt;&gt;служ!$AF$3),0,1)</f>
        <v>1</v>
      </c>
      <c r="CM288" s="166">
        <f>IF(AND(ISBLANK(AR288),$AY288=1,CM$510=1,$D288&lt;&gt;служ!$AF$3),0,1)</f>
        <v>1</v>
      </c>
      <c r="CN288" s="166">
        <f>IF(AND(ISBLANK(AS288),$AY288=1,CN$510=1,$D288&lt;&gt;служ!$AF$3),0,1)</f>
        <v>1</v>
      </c>
      <c r="CO288" s="166">
        <f>IF(AND(ISBLANK(AT288),$AY288=1,CO$510=1,$D288&lt;&gt;служ!$AF$3),0,1)</f>
        <v>1</v>
      </c>
      <c r="CP288" s="2">
        <f t="shared" si="60"/>
        <v>0</v>
      </c>
      <c r="CQ288" s="2">
        <v>1</v>
      </c>
      <c r="CR288" s="161"/>
      <c r="CS288" s="161"/>
      <c r="CT288" s="161"/>
      <c r="CU288" s="167" t="str">
        <f t="shared" si="51"/>
        <v/>
      </c>
      <c r="CV288" s="28">
        <f t="shared" si="52"/>
        <v>1</v>
      </c>
      <c r="CW288" s="28">
        <f t="shared" si="53"/>
        <v>1</v>
      </c>
      <c r="CX288" s="28">
        <f t="shared" si="54"/>
        <v>1</v>
      </c>
      <c r="CY288" s="20">
        <f t="shared" si="55"/>
        <v>1</v>
      </c>
      <c r="CZ288" s="20">
        <f t="shared" si="56"/>
        <v>1</v>
      </c>
    </row>
    <row r="289" spans="2:104" s="20" customFormat="1">
      <c r="B289" s="107">
        <v>280</v>
      </c>
      <c r="C289" s="25">
        <v>6280</v>
      </c>
      <c r="D289" s="108"/>
      <c r="E289" s="168"/>
      <c r="F289" s="169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2"/>
      <c r="Y289" s="162"/>
      <c r="Z289" s="162"/>
      <c r="AA289" s="162"/>
      <c r="AB289" s="162"/>
      <c r="AC289" s="162"/>
      <c r="AD289" s="162"/>
      <c r="AE289" s="162"/>
      <c r="AF289" s="162"/>
      <c r="AG289" s="162"/>
      <c r="AH289" s="162"/>
      <c r="AI289" s="162"/>
      <c r="AJ289" s="162"/>
      <c r="AK289" s="162"/>
      <c r="AL289" s="162"/>
      <c r="AM289" s="162"/>
      <c r="AN289" s="162"/>
      <c r="AO289" s="162"/>
      <c r="AP289" s="162"/>
      <c r="AQ289" s="162"/>
      <c r="AR289" s="162"/>
      <c r="AS289" s="162"/>
      <c r="AT289" s="162"/>
      <c r="AU289" s="163">
        <f>IF(AND(AY289=0,(COUNTIF(D289:AT289,"*")+COUNTIF(D289:AT289,"&lt;9")+COUNTIF(CR289:CT289,"*")+COUNTIF(CR289:CT289,"&lt;9")-COUNTIF(D289,служ!$AF$3))&gt;0),0,1)</f>
        <v>1</v>
      </c>
      <c r="AV289" s="163">
        <f t="shared" si="57"/>
        <v>1</v>
      </c>
      <c r="AW289" s="163">
        <f t="shared" si="58"/>
        <v>0</v>
      </c>
      <c r="AX289" s="164">
        <f>IF(OR(F289="",F289=служ!$AF$3),0,1)</f>
        <v>0</v>
      </c>
      <c r="AY289" s="164">
        <f>IF(OR(D289="",D289=служ!$AF$3),0,1)</f>
        <v>0</v>
      </c>
      <c r="AZ289" s="165">
        <f t="shared" si="59"/>
        <v>1</v>
      </c>
      <c r="BA289" s="166">
        <f t="shared" si="50"/>
        <v>1</v>
      </c>
      <c r="BB289" s="166">
        <f>IF(AND(ISBLANK(G289),$AY289=1,BB$510=1,$D289&lt;&gt;служ!$AF$3),0,1)</f>
        <v>1</v>
      </c>
      <c r="BC289" s="166">
        <f>IF(AND(ISBLANK(H289),$AY289=1,BC$510=1,$D289&lt;&gt;служ!$AF$3),0,1)</f>
        <v>1</v>
      </c>
      <c r="BD289" s="166">
        <f>IF(AND(ISBLANK(I289),$AY289=1,BD$510=1,$D289&lt;&gt;служ!$AF$3),0,1)</f>
        <v>1</v>
      </c>
      <c r="BE289" s="166">
        <f>IF(AND(ISBLANK(J289),$AY289=1,BE$510=1,$D289&lt;&gt;служ!$AF$3),0,1)</f>
        <v>1</v>
      </c>
      <c r="BF289" s="166">
        <f>IF(AND(ISBLANK(K289),$AY289=1,BF$510=1,$D289&lt;&gt;служ!$AF$3,J289&lt;&gt;"X"),0,1)</f>
        <v>1</v>
      </c>
      <c r="BG289" s="166">
        <f>IF(AND(ISBLANK(L289),$AY289=1,BG$510=1,$D289&lt;&gt;служ!$AF$3),0,1)</f>
        <v>1</v>
      </c>
      <c r="BH289" s="166">
        <f>IF(AND(ISBLANK(M289),$AY289=1,BH$510=1,$D289&lt;&gt;служ!$AF$3,L289&lt;&gt;"X"),0,1)</f>
        <v>1</v>
      </c>
      <c r="BI289" s="166">
        <f>IF(AND(ISBLANK(N289),$AY289=1,BI$510=1,$D289&lt;&gt;служ!$AF$3),0,1)</f>
        <v>1</v>
      </c>
      <c r="BJ289" s="166">
        <f>IF(AND(ISBLANK(O289),$AY289=1,BJ$510=1,$D289&lt;&gt;служ!$AF$3),0,1)</f>
        <v>1</v>
      </c>
      <c r="BK289" s="166">
        <f>IF(AND(ISBLANK(P289),$AY289=1,BK$510=1,$D289&lt;&gt;служ!$AF$3,OR(N289&lt;&gt;"X",O289&lt;&gt;"X")),0,1)</f>
        <v>1</v>
      </c>
      <c r="BL289" s="166">
        <f>IF(AND(ISBLANK(Q289),$AY289=1,BL$510=1,$D289&lt;&gt;служ!$AF$3),0,1)</f>
        <v>1</v>
      </c>
      <c r="BM289" s="166">
        <f>IF(AND(ISBLANK(R289),$AY289=1,BM$510=1,$D289&lt;&gt;служ!$AF$3,Q289&lt;&gt;"X"),0,1)</f>
        <v>1</v>
      </c>
      <c r="BN289" s="166">
        <f>IF(AND(ISBLANK(S289),$AY289=1,BN$510=1,$D289&lt;&gt;служ!$AF$3),0,1)</f>
        <v>1</v>
      </c>
      <c r="BO289" s="166">
        <f>IF(AND(ISBLANK(T289),$AY289=1,BO$510=1,$D289&lt;&gt;служ!$AF$3),0,1)</f>
        <v>1</v>
      </c>
      <c r="BP289" s="166">
        <f>IF(AND(ISBLANK(U289),$AY289=1,BP$510=1,$D289&lt;&gt;служ!$AF$3,T289&lt;&gt;"X"),0,1)</f>
        <v>1</v>
      </c>
      <c r="BQ289" s="166">
        <f>IF(AND(ISBLANK(V289),$AY289=1,BQ$510=1,$D289&lt;&gt;служ!$AF$3),0,1)</f>
        <v>1</v>
      </c>
      <c r="BR289" s="166">
        <f>IF(AND(ISBLANK(W289),$AY289=1,BR$510=1,$D289&lt;&gt;служ!$AF$3),0,1)</f>
        <v>1</v>
      </c>
      <c r="BS289" s="166">
        <f>IF(AND(ISBLANK(X289),$AY289=1,BS$510=1,$D289&lt;&gt;служ!$AF$3),0,1)</f>
        <v>1</v>
      </c>
      <c r="BT289" s="166">
        <f>IF(AND(ISBLANK(Y289),$AY289=1,BT$510=1,$D289&lt;&gt;служ!$AF$3),0,1)</f>
        <v>1</v>
      </c>
      <c r="BU289" s="166">
        <f>IF(AND(ISBLANK(Z289),$AY289=1,BU$510=1,$D289&lt;&gt;служ!$AF$3),0,1)</f>
        <v>1</v>
      </c>
      <c r="BV289" s="166">
        <f>IF(AND(ISBLANK(AA289),$AY289=1,BV$510=1,$D289&lt;&gt;служ!$AF$3),0,1)</f>
        <v>1</v>
      </c>
      <c r="BW289" s="166">
        <f>IF(AND(ISBLANK(AB289),$AY289=1,BW$510=1,$D289&lt;&gt;служ!$AF$3),0,1)</f>
        <v>1</v>
      </c>
      <c r="BX289" s="166">
        <f>IF(AND(ISBLANK(AC289),$AY289=1,BX$510=1,$D289&lt;&gt;служ!$AF$3),0,1)</f>
        <v>1</v>
      </c>
      <c r="BY289" s="166">
        <f>IF(AND(ISBLANK(AD289),$AY289=1,BY$510=1,$D289&lt;&gt;служ!$AF$3),0,1)</f>
        <v>1</v>
      </c>
      <c r="BZ289" s="166">
        <f>IF(AND(ISBLANK(AE289),$AY289=1,BZ$510=1,$D289&lt;&gt;служ!$AF$3),0,1)</f>
        <v>1</v>
      </c>
      <c r="CA289" s="166">
        <f>IF(AND(ISBLANK(AF289),$AY289=1,CA$510=1,$D289&lt;&gt;служ!$AF$3),0,1)</f>
        <v>1</v>
      </c>
      <c r="CB289" s="166">
        <f>IF(AND(ISBLANK(AG289),$AY289=1,CB$510=1,$D289&lt;&gt;служ!$AF$3),0,1)</f>
        <v>1</v>
      </c>
      <c r="CC289" s="166">
        <f>IF(AND(ISBLANK(AH289),$AY289=1,CC$510=1,$D289&lt;&gt;служ!$AF$3),0,1)</f>
        <v>1</v>
      </c>
      <c r="CD289" s="166">
        <f>IF(AND(ISBLANK(AI289),$AY289=1,CD$510=1,$D289&lt;&gt;служ!$AF$3),0,1)</f>
        <v>1</v>
      </c>
      <c r="CE289" s="166">
        <f>IF(AND(ISBLANK(AJ289),$AY289=1,CE$510=1,$D289&lt;&gt;служ!$AF$3),0,1)</f>
        <v>1</v>
      </c>
      <c r="CF289" s="166">
        <f>IF(AND(ISBLANK(AK289),$AY289=1,CF$510=1,$D289&lt;&gt;служ!$AF$3),0,1)</f>
        <v>1</v>
      </c>
      <c r="CG289" s="166">
        <f>IF(AND(ISBLANK(AL289),$AY289=1,CG$510=1,$D289&lt;&gt;служ!$AF$3),0,1)</f>
        <v>1</v>
      </c>
      <c r="CH289" s="166">
        <f>IF(AND(ISBLANK(AM289),$AY289=1,CH$510=1,$D289&lt;&gt;служ!$AF$3),0,1)</f>
        <v>1</v>
      </c>
      <c r="CI289" s="166">
        <f>IF(AND(ISBLANK(AN289),$AY289=1,CI$510=1,$D289&lt;&gt;служ!$AF$3),0,1)</f>
        <v>1</v>
      </c>
      <c r="CJ289" s="166">
        <f>IF(AND(ISBLANK(AO289),$AY289=1,CJ$510=1,$D289&lt;&gt;служ!$AF$3),0,1)</f>
        <v>1</v>
      </c>
      <c r="CK289" s="166">
        <f>IF(AND(ISBLANK(AP289),$AY289=1,CK$510=1,$D289&lt;&gt;служ!$AF$3),0,1)</f>
        <v>1</v>
      </c>
      <c r="CL289" s="166">
        <f>IF(AND(ISBLANK(AQ289),$AY289=1,CL$510=1,$D289&lt;&gt;служ!$AF$3),0,1)</f>
        <v>1</v>
      </c>
      <c r="CM289" s="166">
        <f>IF(AND(ISBLANK(AR289),$AY289=1,CM$510=1,$D289&lt;&gt;служ!$AF$3),0,1)</f>
        <v>1</v>
      </c>
      <c r="CN289" s="166">
        <f>IF(AND(ISBLANK(AS289),$AY289=1,CN$510=1,$D289&lt;&gt;служ!$AF$3),0,1)</f>
        <v>1</v>
      </c>
      <c r="CO289" s="166">
        <f>IF(AND(ISBLANK(AT289),$AY289=1,CO$510=1,$D289&lt;&gt;служ!$AF$3),0,1)</f>
        <v>1</v>
      </c>
      <c r="CP289" s="2">
        <f t="shared" si="60"/>
        <v>0</v>
      </c>
      <c r="CQ289" s="2">
        <v>1</v>
      </c>
      <c r="CR289" s="161"/>
      <c r="CS289" s="161"/>
      <c r="CT289" s="161"/>
      <c r="CU289" s="167" t="str">
        <f t="shared" si="51"/>
        <v/>
      </c>
      <c r="CV289" s="28">
        <f t="shared" si="52"/>
        <v>1</v>
      </c>
      <c r="CW289" s="28">
        <f t="shared" si="53"/>
        <v>1</v>
      </c>
      <c r="CX289" s="28">
        <f t="shared" si="54"/>
        <v>1</v>
      </c>
      <c r="CY289" s="20">
        <f t="shared" si="55"/>
        <v>1</v>
      </c>
      <c r="CZ289" s="20">
        <f t="shared" si="56"/>
        <v>1</v>
      </c>
    </row>
    <row r="290" spans="2:104" s="20" customFormat="1">
      <c r="B290" s="107">
        <v>281</v>
      </c>
      <c r="C290" s="25">
        <v>6281</v>
      </c>
      <c r="D290" s="108"/>
      <c r="E290" s="168"/>
      <c r="F290" s="169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  <c r="AH290" s="162"/>
      <c r="AI290" s="162"/>
      <c r="AJ290" s="162"/>
      <c r="AK290" s="162"/>
      <c r="AL290" s="162"/>
      <c r="AM290" s="162"/>
      <c r="AN290" s="162"/>
      <c r="AO290" s="162"/>
      <c r="AP290" s="162"/>
      <c r="AQ290" s="162"/>
      <c r="AR290" s="162"/>
      <c r="AS290" s="162"/>
      <c r="AT290" s="162"/>
      <c r="AU290" s="163">
        <f>IF(AND(AY290=0,(COUNTIF(D290:AT290,"*")+COUNTIF(D290:AT290,"&lt;9")+COUNTIF(CR290:CT290,"*")+COUNTIF(CR290:CT290,"&lt;9")-COUNTIF(D290,служ!$AF$3))&gt;0),0,1)</f>
        <v>1</v>
      </c>
      <c r="AV290" s="163">
        <f t="shared" si="57"/>
        <v>1</v>
      </c>
      <c r="AW290" s="163">
        <f t="shared" si="58"/>
        <v>0</v>
      </c>
      <c r="AX290" s="164">
        <f>IF(OR(F290="",F290=служ!$AF$3),0,1)</f>
        <v>0</v>
      </c>
      <c r="AY290" s="164">
        <f>IF(OR(D290="",D290=служ!$AF$3),0,1)</f>
        <v>0</v>
      </c>
      <c r="AZ290" s="165">
        <f t="shared" si="59"/>
        <v>1</v>
      </c>
      <c r="BA290" s="166">
        <f t="shared" si="50"/>
        <v>1</v>
      </c>
      <c r="BB290" s="166">
        <f>IF(AND(ISBLANK(G290),$AY290=1,BB$510=1,$D290&lt;&gt;служ!$AF$3),0,1)</f>
        <v>1</v>
      </c>
      <c r="BC290" s="166">
        <f>IF(AND(ISBLANK(H290),$AY290=1,BC$510=1,$D290&lt;&gt;служ!$AF$3),0,1)</f>
        <v>1</v>
      </c>
      <c r="BD290" s="166">
        <f>IF(AND(ISBLANK(I290),$AY290=1,BD$510=1,$D290&lt;&gt;служ!$AF$3),0,1)</f>
        <v>1</v>
      </c>
      <c r="BE290" s="166">
        <f>IF(AND(ISBLANK(J290),$AY290=1,BE$510=1,$D290&lt;&gt;служ!$AF$3),0,1)</f>
        <v>1</v>
      </c>
      <c r="BF290" s="166">
        <f>IF(AND(ISBLANK(K290),$AY290=1,BF$510=1,$D290&lt;&gt;служ!$AF$3,J290&lt;&gt;"X"),0,1)</f>
        <v>1</v>
      </c>
      <c r="BG290" s="166">
        <f>IF(AND(ISBLANK(L290),$AY290=1,BG$510=1,$D290&lt;&gt;служ!$AF$3),0,1)</f>
        <v>1</v>
      </c>
      <c r="BH290" s="166">
        <f>IF(AND(ISBLANK(M290),$AY290=1,BH$510=1,$D290&lt;&gt;служ!$AF$3,L290&lt;&gt;"X"),0,1)</f>
        <v>1</v>
      </c>
      <c r="BI290" s="166">
        <f>IF(AND(ISBLANK(N290),$AY290=1,BI$510=1,$D290&lt;&gt;служ!$AF$3),0,1)</f>
        <v>1</v>
      </c>
      <c r="BJ290" s="166">
        <f>IF(AND(ISBLANK(O290),$AY290=1,BJ$510=1,$D290&lt;&gt;служ!$AF$3),0,1)</f>
        <v>1</v>
      </c>
      <c r="BK290" s="166">
        <f>IF(AND(ISBLANK(P290),$AY290=1,BK$510=1,$D290&lt;&gt;служ!$AF$3,OR(N290&lt;&gt;"X",O290&lt;&gt;"X")),0,1)</f>
        <v>1</v>
      </c>
      <c r="BL290" s="166">
        <f>IF(AND(ISBLANK(Q290),$AY290=1,BL$510=1,$D290&lt;&gt;служ!$AF$3),0,1)</f>
        <v>1</v>
      </c>
      <c r="BM290" s="166">
        <f>IF(AND(ISBLANK(R290),$AY290=1,BM$510=1,$D290&lt;&gt;служ!$AF$3,Q290&lt;&gt;"X"),0,1)</f>
        <v>1</v>
      </c>
      <c r="BN290" s="166">
        <f>IF(AND(ISBLANK(S290),$AY290=1,BN$510=1,$D290&lt;&gt;служ!$AF$3),0,1)</f>
        <v>1</v>
      </c>
      <c r="BO290" s="166">
        <f>IF(AND(ISBLANK(T290),$AY290=1,BO$510=1,$D290&lt;&gt;служ!$AF$3),0,1)</f>
        <v>1</v>
      </c>
      <c r="BP290" s="166">
        <f>IF(AND(ISBLANK(U290),$AY290=1,BP$510=1,$D290&lt;&gt;служ!$AF$3,T290&lt;&gt;"X"),0,1)</f>
        <v>1</v>
      </c>
      <c r="BQ290" s="166">
        <f>IF(AND(ISBLANK(V290),$AY290=1,BQ$510=1,$D290&lt;&gt;служ!$AF$3),0,1)</f>
        <v>1</v>
      </c>
      <c r="BR290" s="166">
        <f>IF(AND(ISBLANK(W290),$AY290=1,BR$510=1,$D290&lt;&gt;служ!$AF$3),0,1)</f>
        <v>1</v>
      </c>
      <c r="BS290" s="166">
        <f>IF(AND(ISBLANK(X290),$AY290=1,BS$510=1,$D290&lt;&gt;служ!$AF$3),0,1)</f>
        <v>1</v>
      </c>
      <c r="BT290" s="166">
        <f>IF(AND(ISBLANK(Y290),$AY290=1,BT$510=1,$D290&lt;&gt;служ!$AF$3),0,1)</f>
        <v>1</v>
      </c>
      <c r="BU290" s="166">
        <f>IF(AND(ISBLANK(Z290),$AY290=1,BU$510=1,$D290&lt;&gt;служ!$AF$3),0,1)</f>
        <v>1</v>
      </c>
      <c r="BV290" s="166">
        <f>IF(AND(ISBLANK(AA290),$AY290=1,BV$510=1,$D290&lt;&gt;служ!$AF$3),0,1)</f>
        <v>1</v>
      </c>
      <c r="BW290" s="166">
        <f>IF(AND(ISBLANK(AB290),$AY290=1,BW$510=1,$D290&lt;&gt;служ!$AF$3),0,1)</f>
        <v>1</v>
      </c>
      <c r="BX290" s="166">
        <f>IF(AND(ISBLANK(AC290),$AY290=1,BX$510=1,$D290&lt;&gt;служ!$AF$3),0,1)</f>
        <v>1</v>
      </c>
      <c r="BY290" s="166">
        <f>IF(AND(ISBLANK(AD290),$AY290=1,BY$510=1,$D290&lt;&gt;служ!$AF$3),0,1)</f>
        <v>1</v>
      </c>
      <c r="BZ290" s="166">
        <f>IF(AND(ISBLANK(AE290),$AY290=1,BZ$510=1,$D290&lt;&gt;служ!$AF$3),0,1)</f>
        <v>1</v>
      </c>
      <c r="CA290" s="166">
        <f>IF(AND(ISBLANK(AF290),$AY290=1,CA$510=1,$D290&lt;&gt;служ!$AF$3),0,1)</f>
        <v>1</v>
      </c>
      <c r="CB290" s="166">
        <f>IF(AND(ISBLANK(AG290),$AY290=1,CB$510=1,$D290&lt;&gt;служ!$AF$3),0,1)</f>
        <v>1</v>
      </c>
      <c r="CC290" s="166">
        <f>IF(AND(ISBLANK(AH290),$AY290=1,CC$510=1,$D290&lt;&gt;служ!$AF$3),0,1)</f>
        <v>1</v>
      </c>
      <c r="CD290" s="166">
        <f>IF(AND(ISBLANK(AI290),$AY290=1,CD$510=1,$D290&lt;&gt;служ!$AF$3),0,1)</f>
        <v>1</v>
      </c>
      <c r="CE290" s="166">
        <f>IF(AND(ISBLANK(AJ290),$AY290=1,CE$510=1,$D290&lt;&gt;служ!$AF$3),0,1)</f>
        <v>1</v>
      </c>
      <c r="CF290" s="166">
        <f>IF(AND(ISBLANK(AK290),$AY290=1,CF$510=1,$D290&lt;&gt;служ!$AF$3),0,1)</f>
        <v>1</v>
      </c>
      <c r="CG290" s="166">
        <f>IF(AND(ISBLANK(AL290),$AY290=1,CG$510=1,$D290&lt;&gt;служ!$AF$3),0,1)</f>
        <v>1</v>
      </c>
      <c r="CH290" s="166">
        <f>IF(AND(ISBLANK(AM290),$AY290=1,CH$510=1,$D290&lt;&gt;служ!$AF$3),0,1)</f>
        <v>1</v>
      </c>
      <c r="CI290" s="166">
        <f>IF(AND(ISBLANK(AN290),$AY290=1,CI$510=1,$D290&lt;&gt;служ!$AF$3),0,1)</f>
        <v>1</v>
      </c>
      <c r="CJ290" s="166">
        <f>IF(AND(ISBLANK(AO290),$AY290=1,CJ$510=1,$D290&lt;&gt;служ!$AF$3),0,1)</f>
        <v>1</v>
      </c>
      <c r="CK290" s="166">
        <f>IF(AND(ISBLANK(AP290),$AY290=1,CK$510=1,$D290&lt;&gt;служ!$AF$3),0,1)</f>
        <v>1</v>
      </c>
      <c r="CL290" s="166">
        <f>IF(AND(ISBLANK(AQ290),$AY290=1,CL$510=1,$D290&lt;&gt;служ!$AF$3),0,1)</f>
        <v>1</v>
      </c>
      <c r="CM290" s="166">
        <f>IF(AND(ISBLANK(AR290),$AY290=1,CM$510=1,$D290&lt;&gt;служ!$AF$3),0,1)</f>
        <v>1</v>
      </c>
      <c r="CN290" s="166">
        <f>IF(AND(ISBLANK(AS290),$AY290=1,CN$510=1,$D290&lt;&gt;служ!$AF$3),0,1)</f>
        <v>1</v>
      </c>
      <c r="CO290" s="166">
        <f>IF(AND(ISBLANK(AT290),$AY290=1,CO$510=1,$D290&lt;&gt;служ!$AF$3),0,1)</f>
        <v>1</v>
      </c>
      <c r="CP290" s="2">
        <f t="shared" si="60"/>
        <v>0</v>
      </c>
      <c r="CQ290" s="2">
        <v>1</v>
      </c>
      <c r="CR290" s="161"/>
      <c r="CS290" s="161"/>
      <c r="CT290" s="161"/>
      <c r="CU290" s="167" t="str">
        <f t="shared" si="51"/>
        <v/>
      </c>
      <c r="CV290" s="28">
        <f t="shared" si="52"/>
        <v>1</v>
      </c>
      <c r="CW290" s="28">
        <f t="shared" si="53"/>
        <v>1</v>
      </c>
      <c r="CX290" s="28">
        <f t="shared" si="54"/>
        <v>1</v>
      </c>
      <c r="CY290" s="20">
        <f t="shared" si="55"/>
        <v>1</v>
      </c>
      <c r="CZ290" s="20">
        <f t="shared" si="56"/>
        <v>1</v>
      </c>
    </row>
    <row r="291" spans="2:104" s="20" customFormat="1">
      <c r="B291" s="107">
        <v>282</v>
      </c>
      <c r="C291" s="25">
        <v>6282</v>
      </c>
      <c r="D291" s="108"/>
      <c r="E291" s="168"/>
      <c r="F291" s="169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2"/>
      <c r="Y291" s="162"/>
      <c r="Z291" s="162"/>
      <c r="AA291" s="162"/>
      <c r="AB291" s="162"/>
      <c r="AC291" s="162"/>
      <c r="AD291" s="162"/>
      <c r="AE291" s="162"/>
      <c r="AF291" s="162"/>
      <c r="AG291" s="162"/>
      <c r="AH291" s="162"/>
      <c r="AI291" s="162"/>
      <c r="AJ291" s="162"/>
      <c r="AK291" s="162"/>
      <c r="AL291" s="162"/>
      <c r="AM291" s="162"/>
      <c r="AN291" s="162"/>
      <c r="AO291" s="162"/>
      <c r="AP291" s="162"/>
      <c r="AQ291" s="162"/>
      <c r="AR291" s="162"/>
      <c r="AS291" s="162"/>
      <c r="AT291" s="162"/>
      <c r="AU291" s="163">
        <f>IF(AND(AY291=0,(COUNTIF(D291:AT291,"*")+COUNTIF(D291:AT291,"&lt;9")+COUNTIF(CR291:CT291,"*")+COUNTIF(CR291:CT291,"&lt;9")-COUNTIF(D291,служ!$AF$3))&gt;0),0,1)</f>
        <v>1</v>
      </c>
      <c r="AV291" s="163">
        <f t="shared" si="57"/>
        <v>1</v>
      </c>
      <c r="AW291" s="163">
        <f t="shared" si="58"/>
        <v>0</v>
      </c>
      <c r="AX291" s="164">
        <f>IF(OR(F291="",F291=служ!$AF$3),0,1)</f>
        <v>0</v>
      </c>
      <c r="AY291" s="164">
        <f>IF(OR(D291="",D291=служ!$AF$3),0,1)</f>
        <v>0</v>
      </c>
      <c r="AZ291" s="165">
        <f t="shared" si="59"/>
        <v>1</v>
      </c>
      <c r="BA291" s="166">
        <f t="shared" si="50"/>
        <v>1</v>
      </c>
      <c r="BB291" s="166">
        <f>IF(AND(ISBLANK(G291),$AY291=1,BB$510=1,$D291&lt;&gt;служ!$AF$3),0,1)</f>
        <v>1</v>
      </c>
      <c r="BC291" s="166">
        <f>IF(AND(ISBLANK(H291),$AY291=1,BC$510=1,$D291&lt;&gt;служ!$AF$3),0,1)</f>
        <v>1</v>
      </c>
      <c r="BD291" s="166">
        <f>IF(AND(ISBLANK(I291),$AY291=1,BD$510=1,$D291&lt;&gt;служ!$AF$3),0,1)</f>
        <v>1</v>
      </c>
      <c r="BE291" s="166">
        <f>IF(AND(ISBLANK(J291),$AY291=1,BE$510=1,$D291&lt;&gt;служ!$AF$3),0,1)</f>
        <v>1</v>
      </c>
      <c r="BF291" s="166">
        <f>IF(AND(ISBLANK(K291),$AY291=1,BF$510=1,$D291&lt;&gt;служ!$AF$3,J291&lt;&gt;"X"),0,1)</f>
        <v>1</v>
      </c>
      <c r="BG291" s="166">
        <f>IF(AND(ISBLANK(L291),$AY291=1,BG$510=1,$D291&lt;&gt;служ!$AF$3),0,1)</f>
        <v>1</v>
      </c>
      <c r="BH291" s="166">
        <f>IF(AND(ISBLANK(M291),$AY291=1,BH$510=1,$D291&lt;&gt;служ!$AF$3,L291&lt;&gt;"X"),0,1)</f>
        <v>1</v>
      </c>
      <c r="BI291" s="166">
        <f>IF(AND(ISBLANK(N291),$AY291=1,BI$510=1,$D291&lt;&gt;служ!$AF$3),0,1)</f>
        <v>1</v>
      </c>
      <c r="BJ291" s="166">
        <f>IF(AND(ISBLANK(O291),$AY291=1,BJ$510=1,$D291&lt;&gt;служ!$AF$3),0,1)</f>
        <v>1</v>
      </c>
      <c r="BK291" s="166">
        <f>IF(AND(ISBLANK(P291),$AY291=1,BK$510=1,$D291&lt;&gt;служ!$AF$3,OR(N291&lt;&gt;"X",O291&lt;&gt;"X")),0,1)</f>
        <v>1</v>
      </c>
      <c r="BL291" s="166">
        <f>IF(AND(ISBLANK(Q291),$AY291=1,BL$510=1,$D291&lt;&gt;служ!$AF$3),0,1)</f>
        <v>1</v>
      </c>
      <c r="BM291" s="166">
        <f>IF(AND(ISBLANK(R291),$AY291=1,BM$510=1,$D291&lt;&gt;служ!$AF$3,Q291&lt;&gt;"X"),0,1)</f>
        <v>1</v>
      </c>
      <c r="BN291" s="166">
        <f>IF(AND(ISBLANK(S291),$AY291=1,BN$510=1,$D291&lt;&gt;служ!$AF$3),0,1)</f>
        <v>1</v>
      </c>
      <c r="BO291" s="166">
        <f>IF(AND(ISBLANK(T291),$AY291=1,BO$510=1,$D291&lt;&gt;служ!$AF$3),0,1)</f>
        <v>1</v>
      </c>
      <c r="BP291" s="166">
        <f>IF(AND(ISBLANK(U291),$AY291=1,BP$510=1,$D291&lt;&gt;служ!$AF$3,T291&lt;&gt;"X"),0,1)</f>
        <v>1</v>
      </c>
      <c r="BQ291" s="166">
        <f>IF(AND(ISBLANK(V291),$AY291=1,BQ$510=1,$D291&lt;&gt;служ!$AF$3),0,1)</f>
        <v>1</v>
      </c>
      <c r="BR291" s="166">
        <f>IF(AND(ISBLANK(W291),$AY291=1,BR$510=1,$D291&lt;&gt;служ!$AF$3),0,1)</f>
        <v>1</v>
      </c>
      <c r="BS291" s="166">
        <f>IF(AND(ISBLANK(X291),$AY291=1,BS$510=1,$D291&lt;&gt;служ!$AF$3),0,1)</f>
        <v>1</v>
      </c>
      <c r="BT291" s="166">
        <f>IF(AND(ISBLANK(Y291),$AY291=1,BT$510=1,$D291&lt;&gt;служ!$AF$3),0,1)</f>
        <v>1</v>
      </c>
      <c r="BU291" s="166">
        <f>IF(AND(ISBLANK(Z291),$AY291=1,BU$510=1,$D291&lt;&gt;служ!$AF$3),0,1)</f>
        <v>1</v>
      </c>
      <c r="BV291" s="166">
        <f>IF(AND(ISBLANK(AA291),$AY291=1,BV$510=1,$D291&lt;&gt;служ!$AF$3),0,1)</f>
        <v>1</v>
      </c>
      <c r="BW291" s="166">
        <f>IF(AND(ISBLANK(AB291),$AY291=1,BW$510=1,$D291&lt;&gt;служ!$AF$3),0,1)</f>
        <v>1</v>
      </c>
      <c r="BX291" s="166">
        <f>IF(AND(ISBLANK(AC291),$AY291=1,BX$510=1,$D291&lt;&gt;служ!$AF$3),0,1)</f>
        <v>1</v>
      </c>
      <c r="BY291" s="166">
        <f>IF(AND(ISBLANK(AD291),$AY291=1,BY$510=1,$D291&lt;&gt;служ!$AF$3),0,1)</f>
        <v>1</v>
      </c>
      <c r="BZ291" s="166">
        <f>IF(AND(ISBLANK(AE291),$AY291=1,BZ$510=1,$D291&lt;&gt;служ!$AF$3),0,1)</f>
        <v>1</v>
      </c>
      <c r="CA291" s="166">
        <f>IF(AND(ISBLANK(AF291),$AY291=1,CA$510=1,$D291&lt;&gt;служ!$AF$3),0,1)</f>
        <v>1</v>
      </c>
      <c r="CB291" s="166">
        <f>IF(AND(ISBLANK(AG291),$AY291=1,CB$510=1,$D291&lt;&gt;служ!$AF$3),0,1)</f>
        <v>1</v>
      </c>
      <c r="CC291" s="166">
        <f>IF(AND(ISBLANK(AH291),$AY291=1,CC$510=1,$D291&lt;&gt;служ!$AF$3),0,1)</f>
        <v>1</v>
      </c>
      <c r="CD291" s="166">
        <f>IF(AND(ISBLANK(AI291),$AY291=1,CD$510=1,$D291&lt;&gt;служ!$AF$3),0,1)</f>
        <v>1</v>
      </c>
      <c r="CE291" s="166">
        <f>IF(AND(ISBLANK(AJ291),$AY291=1,CE$510=1,$D291&lt;&gt;служ!$AF$3),0,1)</f>
        <v>1</v>
      </c>
      <c r="CF291" s="166">
        <f>IF(AND(ISBLANK(AK291),$AY291=1,CF$510=1,$D291&lt;&gt;служ!$AF$3),0,1)</f>
        <v>1</v>
      </c>
      <c r="CG291" s="166">
        <f>IF(AND(ISBLANK(AL291),$AY291=1,CG$510=1,$D291&lt;&gt;служ!$AF$3),0,1)</f>
        <v>1</v>
      </c>
      <c r="CH291" s="166">
        <f>IF(AND(ISBLANK(AM291),$AY291=1,CH$510=1,$D291&lt;&gt;служ!$AF$3),0,1)</f>
        <v>1</v>
      </c>
      <c r="CI291" s="166">
        <f>IF(AND(ISBLANK(AN291),$AY291=1,CI$510=1,$D291&lt;&gt;служ!$AF$3),0,1)</f>
        <v>1</v>
      </c>
      <c r="CJ291" s="166">
        <f>IF(AND(ISBLANK(AO291),$AY291=1,CJ$510=1,$D291&lt;&gt;служ!$AF$3),0,1)</f>
        <v>1</v>
      </c>
      <c r="CK291" s="166">
        <f>IF(AND(ISBLANK(AP291),$AY291=1,CK$510=1,$D291&lt;&gt;служ!$AF$3),0,1)</f>
        <v>1</v>
      </c>
      <c r="CL291" s="166">
        <f>IF(AND(ISBLANK(AQ291),$AY291=1,CL$510=1,$D291&lt;&gt;служ!$AF$3),0,1)</f>
        <v>1</v>
      </c>
      <c r="CM291" s="166">
        <f>IF(AND(ISBLANK(AR291),$AY291=1,CM$510=1,$D291&lt;&gt;служ!$AF$3),0,1)</f>
        <v>1</v>
      </c>
      <c r="CN291" s="166">
        <f>IF(AND(ISBLANK(AS291),$AY291=1,CN$510=1,$D291&lt;&gt;служ!$AF$3),0,1)</f>
        <v>1</v>
      </c>
      <c r="CO291" s="166">
        <f>IF(AND(ISBLANK(AT291),$AY291=1,CO$510=1,$D291&lt;&gt;служ!$AF$3),0,1)</f>
        <v>1</v>
      </c>
      <c r="CP291" s="2">
        <f t="shared" si="60"/>
        <v>0</v>
      </c>
      <c r="CQ291" s="2">
        <v>1</v>
      </c>
      <c r="CR291" s="161"/>
      <c r="CS291" s="161"/>
      <c r="CT291" s="161"/>
      <c r="CU291" s="167" t="str">
        <f t="shared" si="51"/>
        <v/>
      </c>
      <c r="CV291" s="28">
        <f t="shared" si="52"/>
        <v>1</v>
      </c>
      <c r="CW291" s="28">
        <f t="shared" si="53"/>
        <v>1</v>
      </c>
      <c r="CX291" s="28">
        <f t="shared" si="54"/>
        <v>1</v>
      </c>
      <c r="CY291" s="20">
        <f t="shared" si="55"/>
        <v>1</v>
      </c>
      <c r="CZ291" s="20">
        <f t="shared" si="56"/>
        <v>1</v>
      </c>
    </row>
    <row r="292" spans="2:104" s="20" customFormat="1">
      <c r="B292" s="107">
        <v>283</v>
      </c>
      <c r="C292" s="25">
        <v>6283</v>
      </c>
      <c r="D292" s="108"/>
      <c r="E292" s="168"/>
      <c r="F292" s="169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2"/>
      <c r="Y292" s="162"/>
      <c r="Z292" s="162"/>
      <c r="AA292" s="162"/>
      <c r="AB292" s="162"/>
      <c r="AC292" s="162"/>
      <c r="AD292" s="162"/>
      <c r="AE292" s="162"/>
      <c r="AF292" s="162"/>
      <c r="AG292" s="162"/>
      <c r="AH292" s="162"/>
      <c r="AI292" s="162"/>
      <c r="AJ292" s="162"/>
      <c r="AK292" s="162"/>
      <c r="AL292" s="162"/>
      <c r="AM292" s="162"/>
      <c r="AN292" s="162"/>
      <c r="AO292" s="162"/>
      <c r="AP292" s="162"/>
      <c r="AQ292" s="162"/>
      <c r="AR292" s="162"/>
      <c r="AS292" s="162"/>
      <c r="AT292" s="162"/>
      <c r="AU292" s="163">
        <f>IF(AND(AY292=0,(COUNTIF(D292:AT292,"*")+COUNTIF(D292:AT292,"&lt;9")+COUNTIF(CR292:CT292,"*")+COUNTIF(CR292:CT292,"&lt;9")-COUNTIF(D292,служ!$AF$3))&gt;0),0,1)</f>
        <v>1</v>
      </c>
      <c r="AV292" s="163">
        <f t="shared" si="57"/>
        <v>1</v>
      </c>
      <c r="AW292" s="163">
        <f t="shared" si="58"/>
        <v>0</v>
      </c>
      <c r="AX292" s="164">
        <f>IF(OR(F292="",F292=служ!$AF$3),0,1)</f>
        <v>0</v>
      </c>
      <c r="AY292" s="164">
        <f>IF(OR(D292="",D292=служ!$AF$3),0,1)</f>
        <v>0</v>
      </c>
      <c r="AZ292" s="165">
        <f t="shared" si="59"/>
        <v>1</v>
      </c>
      <c r="BA292" s="166">
        <f t="shared" si="50"/>
        <v>1</v>
      </c>
      <c r="BB292" s="166">
        <f>IF(AND(ISBLANK(G292),$AY292=1,BB$510=1,$D292&lt;&gt;служ!$AF$3),0,1)</f>
        <v>1</v>
      </c>
      <c r="BC292" s="166">
        <f>IF(AND(ISBLANK(H292),$AY292=1,BC$510=1,$D292&lt;&gt;служ!$AF$3),0,1)</f>
        <v>1</v>
      </c>
      <c r="BD292" s="166">
        <f>IF(AND(ISBLANK(I292),$AY292=1,BD$510=1,$D292&lt;&gt;служ!$AF$3),0,1)</f>
        <v>1</v>
      </c>
      <c r="BE292" s="166">
        <f>IF(AND(ISBLANK(J292),$AY292=1,BE$510=1,$D292&lt;&gt;служ!$AF$3),0,1)</f>
        <v>1</v>
      </c>
      <c r="BF292" s="166">
        <f>IF(AND(ISBLANK(K292),$AY292=1,BF$510=1,$D292&lt;&gt;служ!$AF$3,J292&lt;&gt;"X"),0,1)</f>
        <v>1</v>
      </c>
      <c r="BG292" s="166">
        <f>IF(AND(ISBLANK(L292),$AY292=1,BG$510=1,$D292&lt;&gt;служ!$AF$3),0,1)</f>
        <v>1</v>
      </c>
      <c r="BH292" s="166">
        <f>IF(AND(ISBLANK(M292),$AY292=1,BH$510=1,$D292&lt;&gt;служ!$AF$3,L292&lt;&gt;"X"),0,1)</f>
        <v>1</v>
      </c>
      <c r="BI292" s="166">
        <f>IF(AND(ISBLANK(N292),$AY292=1,BI$510=1,$D292&lt;&gt;служ!$AF$3),0,1)</f>
        <v>1</v>
      </c>
      <c r="BJ292" s="166">
        <f>IF(AND(ISBLANK(O292),$AY292=1,BJ$510=1,$D292&lt;&gt;служ!$AF$3),0,1)</f>
        <v>1</v>
      </c>
      <c r="BK292" s="166">
        <f>IF(AND(ISBLANK(P292),$AY292=1,BK$510=1,$D292&lt;&gt;служ!$AF$3,OR(N292&lt;&gt;"X",O292&lt;&gt;"X")),0,1)</f>
        <v>1</v>
      </c>
      <c r="BL292" s="166">
        <f>IF(AND(ISBLANK(Q292),$AY292=1,BL$510=1,$D292&lt;&gt;служ!$AF$3),0,1)</f>
        <v>1</v>
      </c>
      <c r="BM292" s="166">
        <f>IF(AND(ISBLANK(R292),$AY292=1,BM$510=1,$D292&lt;&gt;служ!$AF$3,Q292&lt;&gt;"X"),0,1)</f>
        <v>1</v>
      </c>
      <c r="BN292" s="166">
        <f>IF(AND(ISBLANK(S292),$AY292=1,BN$510=1,$D292&lt;&gt;служ!$AF$3),0,1)</f>
        <v>1</v>
      </c>
      <c r="BO292" s="166">
        <f>IF(AND(ISBLANK(T292),$AY292=1,BO$510=1,$D292&lt;&gt;служ!$AF$3),0,1)</f>
        <v>1</v>
      </c>
      <c r="BP292" s="166">
        <f>IF(AND(ISBLANK(U292),$AY292=1,BP$510=1,$D292&lt;&gt;служ!$AF$3,T292&lt;&gt;"X"),0,1)</f>
        <v>1</v>
      </c>
      <c r="BQ292" s="166">
        <f>IF(AND(ISBLANK(V292),$AY292=1,BQ$510=1,$D292&lt;&gt;служ!$AF$3),0,1)</f>
        <v>1</v>
      </c>
      <c r="BR292" s="166">
        <f>IF(AND(ISBLANK(W292),$AY292=1,BR$510=1,$D292&lt;&gt;служ!$AF$3),0,1)</f>
        <v>1</v>
      </c>
      <c r="BS292" s="166">
        <f>IF(AND(ISBLANK(X292),$AY292=1,BS$510=1,$D292&lt;&gt;служ!$AF$3),0,1)</f>
        <v>1</v>
      </c>
      <c r="BT292" s="166">
        <f>IF(AND(ISBLANK(Y292),$AY292=1,BT$510=1,$D292&lt;&gt;служ!$AF$3),0,1)</f>
        <v>1</v>
      </c>
      <c r="BU292" s="166">
        <f>IF(AND(ISBLANK(Z292),$AY292=1,BU$510=1,$D292&lt;&gt;служ!$AF$3),0,1)</f>
        <v>1</v>
      </c>
      <c r="BV292" s="166">
        <f>IF(AND(ISBLANK(AA292),$AY292=1,BV$510=1,$D292&lt;&gt;служ!$AF$3),0,1)</f>
        <v>1</v>
      </c>
      <c r="BW292" s="166">
        <f>IF(AND(ISBLANK(AB292),$AY292=1,BW$510=1,$D292&lt;&gt;служ!$AF$3),0,1)</f>
        <v>1</v>
      </c>
      <c r="BX292" s="166">
        <f>IF(AND(ISBLANK(AC292),$AY292=1,BX$510=1,$D292&lt;&gt;служ!$AF$3),0,1)</f>
        <v>1</v>
      </c>
      <c r="BY292" s="166">
        <f>IF(AND(ISBLANK(AD292),$AY292=1,BY$510=1,$D292&lt;&gt;служ!$AF$3),0,1)</f>
        <v>1</v>
      </c>
      <c r="BZ292" s="166">
        <f>IF(AND(ISBLANK(AE292),$AY292=1,BZ$510=1,$D292&lt;&gt;служ!$AF$3),0,1)</f>
        <v>1</v>
      </c>
      <c r="CA292" s="166">
        <f>IF(AND(ISBLANK(AF292),$AY292=1,CA$510=1,$D292&lt;&gt;служ!$AF$3),0,1)</f>
        <v>1</v>
      </c>
      <c r="CB292" s="166">
        <f>IF(AND(ISBLANK(AG292),$AY292=1,CB$510=1,$D292&lt;&gt;служ!$AF$3),0,1)</f>
        <v>1</v>
      </c>
      <c r="CC292" s="166">
        <f>IF(AND(ISBLANK(AH292),$AY292=1,CC$510=1,$D292&lt;&gt;служ!$AF$3),0,1)</f>
        <v>1</v>
      </c>
      <c r="CD292" s="166">
        <f>IF(AND(ISBLANK(AI292),$AY292=1,CD$510=1,$D292&lt;&gt;служ!$AF$3),0,1)</f>
        <v>1</v>
      </c>
      <c r="CE292" s="166">
        <f>IF(AND(ISBLANK(AJ292),$AY292=1,CE$510=1,$D292&lt;&gt;служ!$AF$3),0,1)</f>
        <v>1</v>
      </c>
      <c r="CF292" s="166">
        <f>IF(AND(ISBLANK(AK292),$AY292=1,CF$510=1,$D292&lt;&gt;служ!$AF$3),0,1)</f>
        <v>1</v>
      </c>
      <c r="CG292" s="166">
        <f>IF(AND(ISBLANK(AL292),$AY292=1,CG$510=1,$D292&lt;&gt;служ!$AF$3),0,1)</f>
        <v>1</v>
      </c>
      <c r="CH292" s="166">
        <f>IF(AND(ISBLANK(AM292),$AY292=1,CH$510=1,$D292&lt;&gt;служ!$AF$3),0,1)</f>
        <v>1</v>
      </c>
      <c r="CI292" s="166">
        <f>IF(AND(ISBLANK(AN292),$AY292=1,CI$510=1,$D292&lt;&gt;служ!$AF$3),0,1)</f>
        <v>1</v>
      </c>
      <c r="CJ292" s="166">
        <f>IF(AND(ISBLANK(AO292),$AY292=1,CJ$510=1,$D292&lt;&gt;служ!$AF$3),0,1)</f>
        <v>1</v>
      </c>
      <c r="CK292" s="166">
        <f>IF(AND(ISBLANK(AP292),$AY292=1,CK$510=1,$D292&lt;&gt;служ!$AF$3),0,1)</f>
        <v>1</v>
      </c>
      <c r="CL292" s="166">
        <f>IF(AND(ISBLANK(AQ292),$AY292=1,CL$510=1,$D292&lt;&gt;служ!$AF$3),0,1)</f>
        <v>1</v>
      </c>
      <c r="CM292" s="166">
        <f>IF(AND(ISBLANK(AR292),$AY292=1,CM$510=1,$D292&lt;&gt;служ!$AF$3),0,1)</f>
        <v>1</v>
      </c>
      <c r="CN292" s="166">
        <f>IF(AND(ISBLANK(AS292),$AY292=1,CN$510=1,$D292&lt;&gt;служ!$AF$3),0,1)</f>
        <v>1</v>
      </c>
      <c r="CO292" s="166">
        <f>IF(AND(ISBLANK(AT292),$AY292=1,CO$510=1,$D292&lt;&gt;служ!$AF$3),0,1)</f>
        <v>1</v>
      </c>
      <c r="CP292" s="2">
        <f t="shared" si="60"/>
        <v>0</v>
      </c>
      <c r="CQ292" s="2">
        <v>1</v>
      </c>
      <c r="CR292" s="161"/>
      <c r="CS292" s="161"/>
      <c r="CT292" s="161"/>
      <c r="CU292" s="167" t="str">
        <f t="shared" si="51"/>
        <v/>
      </c>
      <c r="CV292" s="28">
        <f t="shared" si="52"/>
        <v>1</v>
      </c>
      <c r="CW292" s="28">
        <f t="shared" si="53"/>
        <v>1</v>
      </c>
      <c r="CX292" s="28">
        <f t="shared" si="54"/>
        <v>1</v>
      </c>
      <c r="CY292" s="20">
        <f t="shared" si="55"/>
        <v>1</v>
      </c>
      <c r="CZ292" s="20">
        <f t="shared" si="56"/>
        <v>1</v>
      </c>
    </row>
    <row r="293" spans="2:104" s="20" customFormat="1">
      <c r="B293" s="107">
        <v>284</v>
      </c>
      <c r="C293" s="25">
        <v>6284</v>
      </c>
      <c r="D293" s="108"/>
      <c r="E293" s="168"/>
      <c r="F293" s="169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2"/>
      <c r="Y293" s="162"/>
      <c r="Z293" s="162"/>
      <c r="AA293" s="162"/>
      <c r="AB293" s="162"/>
      <c r="AC293" s="162"/>
      <c r="AD293" s="162"/>
      <c r="AE293" s="162"/>
      <c r="AF293" s="162"/>
      <c r="AG293" s="162"/>
      <c r="AH293" s="162"/>
      <c r="AI293" s="162"/>
      <c r="AJ293" s="162"/>
      <c r="AK293" s="162"/>
      <c r="AL293" s="162"/>
      <c r="AM293" s="162"/>
      <c r="AN293" s="162"/>
      <c r="AO293" s="162"/>
      <c r="AP293" s="162"/>
      <c r="AQ293" s="162"/>
      <c r="AR293" s="162"/>
      <c r="AS293" s="162"/>
      <c r="AT293" s="162"/>
      <c r="AU293" s="163">
        <f>IF(AND(AY293=0,(COUNTIF(D293:AT293,"*")+COUNTIF(D293:AT293,"&lt;9")+COUNTIF(CR293:CT293,"*")+COUNTIF(CR293:CT293,"&lt;9")-COUNTIF(D293,служ!$AF$3))&gt;0),0,1)</f>
        <v>1</v>
      </c>
      <c r="AV293" s="163">
        <f t="shared" si="57"/>
        <v>1</v>
      </c>
      <c r="AW293" s="163">
        <f t="shared" si="58"/>
        <v>0</v>
      </c>
      <c r="AX293" s="164">
        <f>IF(OR(F293="",F293=служ!$AF$3),0,1)</f>
        <v>0</v>
      </c>
      <c r="AY293" s="164">
        <f>IF(OR(D293="",D293=служ!$AF$3),0,1)</f>
        <v>0</v>
      </c>
      <c r="AZ293" s="165">
        <f t="shared" si="59"/>
        <v>1</v>
      </c>
      <c r="BA293" s="166">
        <f t="shared" si="50"/>
        <v>1</v>
      </c>
      <c r="BB293" s="166">
        <f>IF(AND(ISBLANK(G293),$AY293=1,BB$510=1,$D293&lt;&gt;служ!$AF$3),0,1)</f>
        <v>1</v>
      </c>
      <c r="BC293" s="166">
        <f>IF(AND(ISBLANK(H293),$AY293=1,BC$510=1,$D293&lt;&gt;служ!$AF$3),0,1)</f>
        <v>1</v>
      </c>
      <c r="BD293" s="166">
        <f>IF(AND(ISBLANK(I293),$AY293=1,BD$510=1,$D293&lt;&gt;служ!$AF$3),0,1)</f>
        <v>1</v>
      </c>
      <c r="BE293" s="166">
        <f>IF(AND(ISBLANK(J293),$AY293=1,BE$510=1,$D293&lt;&gt;служ!$AF$3),0,1)</f>
        <v>1</v>
      </c>
      <c r="BF293" s="166">
        <f>IF(AND(ISBLANK(K293),$AY293=1,BF$510=1,$D293&lt;&gt;служ!$AF$3,J293&lt;&gt;"X"),0,1)</f>
        <v>1</v>
      </c>
      <c r="BG293" s="166">
        <f>IF(AND(ISBLANK(L293),$AY293=1,BG$510=1,$D293&lt;&gt;служ!$AF$3),0,1)</f>
        <v>1</v>
      </c>
      <c r="BH293" s="166">
        <f>IF(AND(ISBLANK(M293),$AY293=1,BH$510=1,$D293&lt;&gt;служ!$AF$3,L293&lt;&gt;"X"),0,1)</f>
        <v>1</v>
      </c>
      <c r="BI293" s="166">
        <f>IF(AND(ISBLANK(N293),$AY293=1,BI$510=1,$D293&lt;&gt;служ!$AF$3),0,1)</f>
        <v>1</v>
      </c>
      <c r="BJ293" s="166">
        <f>IF(AND(ISBLANK(O293),$AY293=1,BJ$510=1,$D293&lt;&gt;служ!$AF$3),0,1)</f>
        <v>1</v>
      </c>
      <c r="BK293" s="166">
        <f>IF(AND(ISBLANK(P293),$AY293=1,BK$510=1,$D293&lt;&gt;служ!$AF$3,OR(N293&lt;&gt;"X",O293&lt;&gt;"X")),0,1)</f>
        <v>1</v>
      </c>
      <c r="BL293" s="166">
        <f>IF(AND(ISBLANK(Q293),$AY293=1,BL$510=1,$D293&lt;&gt;служ!$AF$3),0,1)</f>
        <v>1</v>
      </c>
      <c r="BM293" s="166">
        <f>IF(AND(ISBLANK(R293),$AY293=1,BM$510=1,$D293&lt;&gt;служ!$AF$3,Q293&lt;&gt;"X"),0,1)</f>
        <v>1</v>
      </c>
      <c r="BN293" s="166">
        <f>IF(AND(ISBLANK(S293),$AY293=1,BN$510=1,$D293&lt;&gt;служ!$AF$3),0,1)</f>
        <v>1</v>
      </c>
      <c r="BO293" s="166">
        <f>IF(AND(ISBLANK(T293),$AY293=1,BO$510=1,$D293&lt;&gt;служ!$AF$3),0,1)</f>
        <v>1</v>
      </c>
      <c r="BP293" s="166">
        <f>IF(AND(ISBLANK(U293),$AY293=1,BP$510=1,$D293&lt;&gt;служ!$AF$3,T293&lt;&gt;"X"),0,1)</f>
        <v>1</v>
      </c>
      <c r="BQ293" s="166">
        <f>IF(AND(ISBLANK(V293),$AY293=1,BQ$510=1,$D293&lt;&gt;служ!$AF$3),0,1)</f>
        <v>1</v>
      </c>
      <c r="BR293" s="166">
        <f>IF(AND(ISBLANK(W293),$AY293=1,BR$510=1,$D293&lt;&gt;служ!$AF$3),0,1)</f>
        <v>1</v>
      </c>
      <c r="BS293" s="166">
        <f>IF(AND(ISBLANK(X293),$AY293=1,BS$510=1,$D293&lt;&gt;служ!$AF$3),0,1)</f>
        <v>1</v>
      </c>
      <c r="BT293" s="166">
        <f>IF(AND(ISBLANK(Y293),$AY293=1,BT$510=1,$D293&lt;&gt;служ!$AF$3),0,1)</f>
        <v>1</v>
      </c>
      <c r="BU293" s="166">
        <f>IF(AND(ISBLANK(Z293),$AY293=1,BU$510=1,$D293&lt;&gt;служ!$AF$3),0,1)</f>
        <v>1</v>
      </c>
      <c r="BV293" s="166">
        <f>IF(AND(ISBLANK(AA293),$AY293=1,BV$510=1,$D293&lt;&gt;служ!$AF$3),0,1)</f>
        <v>1</v>
      </c>
      <c r="BW293" s="166">
        <f>IF(AND(ISBLANK(AB293),$AY293=1,BW$510=1,$D293&lt;&gt;служ!$AF$3),0,1)</f>
        <v>1</v>
      </c>
      <c r="BX293" s="166">
        <f>IF(AND(ISBLANK(AC293),$AY293=1,BX$510=1,$D293&lt;&gt;служ!$AF$3),0,1)</f>
        <v>1</v>
      </c>
      <c r="BY293" s="166">
        <f>IF(AND(ISBLANK(AD293),$AY293=1,BY$510=1,$D293&lt;&gt;служ!$AF$3),0,1)</f>
        <v>1</v>
      </c>
      <c r="BZ293" s="166">
        <f>IF(AND(ISBLANK(AE293),$AY293=1,BZ$510=1,$D293&lt;&gt;служ!$AF$3),0,1)</f>
        <v>1</v>
      </c>
      <c r="CA293" s="166">
        <f>IF(AND(ISBLANK(AF293),$AY293=1,CA$510=1,$D293&lt;&gt;служ!$AF$3),0,1)</f>
        <v>1</v>
      </c>
      <c r="CB293" s="166">
        <f>IF(AND(ISBLANK(AG293),$AY293=1,CB$510=1,$D293&lt;&gt;служ!$AF$3),0,1)</f>
        <v>1</v>
      </c>
      <c r="CC293" s="166">
        <f>IF(AND(ISBLANK(AH293),$AY293=1,CC$510=1,$D293&lt;&gt;служ!$AF$3),0,1)</f>
        <v>1</v>
      </c>
      <c r="CD293" s="166">
        <f>IF(AND(ISBLANK(AI293),$AY293=1,CD$510=1,$D293&lt;&gt;служ!$AF$3),0,1)</f>
        <v>1</v>
      </c>
      <c r="CE293" s="166">
        <f>IF(AND(ISBLANK(AJ293),$AY293=1,CE$510=1,$D293&lt;&gt;служ!$AF$3),0,1)</f>
        <v>1</v>
      </c>
      <c r="CF293" s="166">
        <f>IF(AND(ISBLANK(AK293),$AY293=1,CF$510=1,$D293&lt;&gt;служ!$AF$3),0,1)</f>
        <v>1</v>
      </c>
      <c r="CG293" s="166">
        <f>IF(AND(ISBLANK(AL293),$AY293=1,CG$510=1,$D293&lt;&gt;служ!$AF$3),0,1)</f>
        <v>1</v>
      </c>
      <c r="CH293" s="166">
        <f>IF(AND(ISBLANK(AM293),$AY293=1,CH$510=1,$D293&lt;&gt;служ!$AF$3),0,1)</f>
        <v>1</v>
      </c>
      <c r="CI293" s="166">
        <f>IF(AND(ISBLANK(AN293),$AY293=1,CI$510=1,$D293&lt;&gt;служ!$AF$3),0,1)</f>
        <v>1</v>
      </c>
      <c r="CJ293" s="166">
        <f>IF(AND(ISBLANK(AO293),$AY293=1,CJ$510=1,$D293&lt;&gt;служ!$AF$3),0,1)</f>
        <v>1</v>
      </c>
      <c r="CK293" s="166">
        <f>IF(AND(ISBLANK(AP293),$AY293=1,CK$510=1,$D293&lt;&gt;служ!$AF$3),0,1)</f>
        <v>1</v>
      </c>
      <c r="CL293" s="166">
        <f>IF(AND(ISBLANK(AQ293),$AY293=1,CL$510=1,$D293&lt;&gt;служ!$AF$3),0,1)</f>
        <v>1</v>
      </c>
      <c r="CM293" s="166">
        <f>IF(AND(ISBLANK(AR293),$AY293=1,CM$510=1,$D293&lt;&gt;служ!$AF$3),0,1)</f>
        <v>1</v>
      </c>
      <c r="CN293" s="166">
        <f>IF(AND(ISBLANK(AS293),$AY293=1,CN$510=1,$D293&lt;&gt;служ!$AF$3),0,1)</f>
        <v>1</v>
      </c>
      <c r="CO293" s="166">
        <f>IF(AND(ISBLANK(AT293),$AY293=1,CO$510=1,$D293&lt;&gt;служ!$AF$3),0,1)</f>
        <v>1</v>
      </c>
      <c r="CP293" s="2">
        <f t="shared" si="60"/>
        <v>0</v>
      </c>
      <c r="CQ293" s="2">
        <v>1</v>
      </c>
      <c r="CR293" s="161"/>
      <c r="CS293" s="161"/>
      <c r="CT293" s="161"/>
      <c r="CU293" s="167" t="str">
        <f t="shared" si="51"/>
        <v/>
      </c>
      <c r="CV293" s="28">
        <f t="shared" si="52"/>
        <v>1</v>
      </c>
      <c r="CW293" s="28">
        <f t="shared" si="53"/>
        <v>1</v>
      </c>
      <c r="CX293" s="28">
        <f t="shared" si="54"/>
        <v>1</v>
      </c>
      <c r="CY293" s="20">
        <f t="shared" si="55"/>
        <v>1</v>
      </c>
      <c r="CZ293" s="20">
        <f t="shared" si="56"/>
        <v>1</v>
      </c>
    </row>
    <row r="294" spans="2:104" s="20" customFormat="1">
      <c r="B294" s="107">
        <v>285</v>
      </c>
      <c r="C294" s="25">
        <v>6285</v>
      </c>
      <c r="D294" s="108"/>
      <c r="E294" s="168"/>
      <c r="F294" s="169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  <c r="AH294" s="162"/>
      <c r="AI294" s="162"/>
      <c r="AJ294" s="162"/>
      <c r="AK294" s="162"/>
      <c r="AL294" s="162"/>
      <c r="AM294" s="162"/>
      <c r="AN294" s="162"/>
      <c r="AO294" s="162"/>
      <c r="AP294" s="162"/>
      <c r="AQ294" s="162"/>
      <c r="AR294" s="162"/>
      <c r="AS294" s="162"/>
      <c r="AT294" s="162"/>
      <c r="AU294" s="163">
        <f>IF(AND(AY294=0,(COUNTIF(D294:AT294,"*")+COUNTIF(D294:AT294,"&lt;9")+COUNTIF(CR294:CT294,"*")+COUNTIF(CR294:CT294,"&lt;9")-COUNTIF(D294,служ!$AF$3))&gt;0),0,1)</f>
        <v>1</v>
      </c>
      <c r="AV294" s="163">
        <f t="shared" si="57"/>
        <v>1</v>
      </c>
      <c r="AW294" s="163">
        <f t="shared" si="58"/>
        <v>0</v>
      </c>
      <c r="AX294" s="164">
        <f>IF(OR(F294="",F294=служ!$AF$3),0,1)</f>
        <v>0</v>
      </c>
      <c r="AY294" s="164">
        <f>IF(OR(D294="",D294=служ!$AF$3),0,1)</f>
        <v>0</v>
      </c>
      <c r="AZ294" s="165">
        <f t="shared" si="59"/>
        <v>1</v>
      </c>
      <c r="BA294" s="166">
        <f t="shared" si="50"/>
        <v>1</v>
      </c>
      <c r="BB294" s="166">
        <f>IF(AND(ISBLANK(G294),$AY294=1,BB$510=1,$D294&lt;&gt;служ!$AF$3),0,1)</f>
        <v>1</v>
      </c>
      <c r="BC294" s="166">
        <f>IF(AND(ISBLANK(H294),$AY294=1,BC$510=1,$D294&lt;&gt;служ!$AF$3),0,1)</f>
        <v>1</v>
      </c>
      <c r="BD294" s="166">
        <f>IF(AND(ISBLANK(I294),$AY294=1,BD$510=1,$D294&lt;&gt;служ!$AF$3),0,1)</f>
        <v>1</v>
      </c>
      <c r="BE294" s="166">
        <f>IF(AND(ISBLANK(J294),$AY294=1,BE$510=1,$D294&lt;&gt;служ!$AF$3),0,1)</f>
        <v>1</v>
      </c>
      <c r="BF294" s="166">
        <f>IF(AND(ISBLANK(K294),$AY294=1,BF$510=1,$D294&lt;&gt;служ!$AF$3,J294&lt;&gt;"X"),0,1)</f>
        <v>1</v>
      </c>
      <c r="BG294" s="166">
        <f>IF(AND(ISBLANK(L294),$AY294=1,BG$510=1,$D294&lt;&gt;служ!$AF$3),0,1)</f>
        <v>1</v>
      </c>
      <c r="BH294" s="166">
        <f>IF(AND(ISBLANK(M294),$AY294=1,BH$510=1,$D294&lt;&gt;служ!$AF$3,L294&lt;&gt;"X"),0,1)</f>
        <v>1</v>
      </c>
      <c r="BI294" s="166">
        <f>IF(AND(ISBLANK(N294),$AY294=1,BI$510=1,$D294&lt;&gt;служ!$AF$3),0,1)</f>
        <v>1</v>
      </c>
      <c r="BJ294" s="166">
        <f>IF(AND(ISBLANK(O294),$AY294=1,BJ$510=1,$D294&lt;&gt;служ!$AF$3),0,1)</f>
        <v>1</v>
      </c>
      <c r="BK294" s="166">
        <f>IF(AND(ISBLANK(P294),$AY294=1,BK$510=1,$D294&lt;&gt;служ!$AF$3,OR(N294&lt;&gt;"X",O294&lt;&gt;"X")),0,1)</f>
        <v>1</v>
      </c>
      <c r="BL294" s="166">
        <f>IF(AND(ISBLANK(Q294),$AY294=1,BL$510=1,$D294&lt;&gt;служ!$AF$3),0,1)</f>
        <v>1</v>
      </c>
      <c r="BM294" s="166">
        <f>IF(AND(ISBLANK(R294),$AY294=1,BM$510=1,$D294&lt;&gt;служ!$AF$3,Q294&lt;&gt;"X"),0,1)</f>
        <v>1</v>
      </c>
      <c r="BN294" s="166">
        <f>IF(AND(ISBLANK(S294),$AY294=1,BN$510=1,$D294&lt;&gt;служ!$AF$3),0,1)</f>
        <v>1</v>
      </c>
      <c r="BO294" s="166">
        <f>IF(AND(ISBLANK(T294),$AY294=1,BO$510=1,$D294&lt;&gt;служ!$AF$3),0,1)</f>
        <v>1</v>
      </c>
      <c r="BP294" s="166">
        <f>IF(AND(ISBLANK(U294),$AY294=1,BP$510=1,$D294&lt;&gt;служ!$AF$3,T294&lt;&gt;"X"),0,1)</f>
        <v>1</v>
      </c>
      <c r="BQ294" s="166">
        <f>IF(AND(ISBLANK(V294),$AY294=1,BQ$510=1,$D294&lt;&gt;служ!$AF$3),0,1)</f>
        <v>1</v>
      </c>
      <c r="BR294" s="166">
        <f>IF(AND(ISBLANK(W294),$AY294=1,BR$510=1,$D294&lt;&gt;служ!$AF$3),0,1)</f>
        <v>1</v>
      </c>
      <c r="BS294" s="166">
        <f>IF(AND(ISBLANK(X294),$AY294=1,BS$510=1,$D294&lt;&gt;служ!$AF$3),0,1)</f>
        <v>1</v>
      </c>
      <c r="BT294" s="166">
        <f>IF(AND(ISBLANK(Y294),$AY294=1,BT$510=1,$D294&lt;&gt;служ!$AF$3),0,1)</f>
        <v>1</v>
      </c>
      <c r="BU294" s="166">
        <f>IF(AND(ISBLANK(Z294),$AY294=1,BU$510=1,$D294&lt;&gt;служ!$AF$3),0,1)</f>
        <v>1</v>
      </c>
      <c r="BV294" s="166">
        <f>IF(AND(ISBLANK(AA294),$AY294=1,BV$510=1,$D294&lt;&gt;служ!$AF$3),0,1)</f>
        <v>1</v>
      </c>
      <c r="BW294" s="166">
        <f>IF(AND(ISBLANK(AB294),$AY294=1,BW$510=1,$D294&lt;&gt;служ!$AF$3),0,1)</f>
        <v>1</v>
      </c>
      <c r="BX294" s="166">
        <f>IF(AND(ISBLANK(AC294),$AY294=1,BX$510=1,$D294&lt;&gt;служ!$AF$3),0,1)</f>
        <v>1</v>
      </c>
      <c r="BY294" s="166">
        <f>IF(AND(ISBLANK(AD294),$AY294=1,BY$510=1,$D294&lt;&gt;служ!$AF$3),0,1)</f>
        <v>1</v>
      </c>
      <c r="BZ294" s="166">
        <f>IF(AND(ISBLANK(AE294),$AY294=1,BZ$510=1,$D294&lt;&gt;служ!$AF$3),0,1)</f>
        <v>1</v>
      </c>
      <c r="CA294" s="166">
        <f>IF(AND(ISBLANK(AF294),$AY294=1,CA$510=1,$D294&lt;&gt;служ!$AF$3),0,1)</f>
        <v>1</v>
      </c>
      <c r="CB294" s="166">
        <f>IF(AND(ISBLANK(AG294),$AY294=1,CB$510=1,$D294&lt;&gt;служ!$AF$3),0,1)</f>
        <v>1</v>
      </c>
      <c r="CC294" s="166">
        <f>IF(AND(ISBLANK(AH294),$AY294=1,CC$510=1,$D294&lt;&gt;служ!$AF$3),0,1)</f>
        <v>1</v>
      </c>
      <c r="CD294" s="166">
        <f>IF(AND(ISBLANK(AI294),$AY294=1,CD$510=1,$D294&lt;&gt;служ!$AF$3),0,1)</f>
        <v>1</v>
      </c>
      <c r="CE294" s="166">
        <f>IF(AND(ISBLANK(AJ294),$AY294=1,CE$510=1,$D294&lt;&gt;служ!$AF$3),0,1)</f>
        <v>1</v>
      </c>
      <c r="CF294" s="166">
        <f>IF(AND(ISBLANK(AK294),$AY294=1,CF$510=1,$D294&lt;&gt;служ!$AF$3),0,1)</f>
        <v>1</v>
      </c>
      <c r="CG294" s="166">
        <f>IF(AND(ISBLANK(AL294),$AY294=1,CG$510=1,$D294&lt;&gt;служ!$AF$3),0,1)</f>
        <v>1</v>
      </c>
      <c r="CH294" s="166">
        <f>IF(AND(ISBLANK(AM294),$AY294=1,CH$510=1,$D294&lt;&gt;служ!$AF$3),0,1)</f>
        <v>1</v>
      </c>
      <c r="CI294" s="166">
        <f>IF(AND(ISBLANK(AN294),$AY294=1,CI$510=1,$D294&lt;&gt;служ!$AF$3),0,1)</f>
        <v>1</v>
      </c>
      <c r="CJ294" s="166">
        <f>IF(AND(ISBLANK(AO294),$AY294=1,CJ$510=1,$D294&lt;&gt;служ!$AF$3),0,1)</f>
        <v>1</v>
      </c>
      <c r="CK294" s="166">
        <f>IF(AND(ISBLANK(AP294),$AY294=1,CK$510=1,$D294&lt;&gt;служ!$AF$3),0,1)</f>
        <v>1</v>
      </c>
      <c r="CL294" s="166">
        <f>IF(AND(ISBLANK(AQ294),$AY294=1,CL$510=1,$D294&lt;&gt;служ!$AF$3),0,1)</f>
        <v>1</v>
      </c>
      <c r="CM294" s="166">
        <f>IF(AND(ISBLANK(AR294),$AY294=1,CM$510=1,$D294&lt;&gt;служ!$AF$3),0,1)</f>
        <v>1</v>
      </c>
      <c r="CN294" s="166">
        <f>IF(AND(ISBLANK(AS294),$AY294=1,CN$510=1,$D294&lt;&gt;служ!$AF$3),0,1)</f>
        <v>1</v>
      </c>
      <c r="CO294" s="166">
        <f>IF(AND(ISBLANK(AT294),$AY294=1,CO$510=1,$D294&lt;&gt;служ!$AF$3),0,1)</f>
        <v>1</v>
      </c>
      <c r="CP294" s="2">
        <f t="shared" si="60"/>
        <v>0</v>
      </c>
      <c r="CQ294" s="2">
        <v>1</v>
      </c>
      <c r="CR294" s="161"/>
      <c r="CS294" s="161"/>
      <c r="CT294" s="161"/>
      <c r="CU294" s="167" t="str">
        <f t="shared" si="51"/>
        <v/>
      </c>
      <c r="CV294" s="28">
        <f t="shared" si="52"/>
        <v>1</v>
      </c>
      <c r="CW294" s="28">
        <f t="shared" si="53"/>
        <v>1</v>
      </c>
      <c r="CX294" s="28">
        <f t="shared" si="54"/>
        <v>1</v>
      </c>
      <c r="CY294" s="20">
        <f t="shared" si="55"/>
        <v>1</v>
      </c>
      <c r="CZ294" s="20">
        <f t="shared" si="56"/>
        <v>1</v>
      </c>
    </row>
    <row r="295" spans="2:104" s="20" customFormat="1">
      <c r="B295" s="107">
        <v>286</v>
      </c>
      <c r="C295" s="25">
        <v>6286</v>
      </c>
      <c r="D295" s="108"/>
      <c r="E295" s="168"/>
      <c r="F295" s="169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  <c r="AH295" s="162"/>
      <c r="AI295" s="162"/>
      <c r="AJ295" s="162"/>
      <c r="AK295" s="162"/>
      <c r="AL295" s="162"/>
      <c r="AM295" s="162"/>
      <c r="AN295" s="162"/>
      <c r="AO295" s="162"/>
      <c r="AP295" s="162"/>
      <c r="AQ295" s="162"/>
      <c r="AR295" s="162"/>
      <c r="AS295" s="162"/>
      <c r="AT295" s="162"/>
      <c r="AU295" s="163">
        <f>IF(AND(AY295=0,(COUNTIF(D295:AT295,"*")+COUNTIF(D295:AT295,"&lt;9")+COUNTIF(CR295:CT295,"*")+COUNTIF(CR295:CT295,"&lt;9")-COUNTIF(D295,служ!$AF$3))&gt;0),0,1)</f>
        <v>1</v>
      </c>
      <c r="AV295" s="163">
        <f t="shared" si="57"/>
        <v>1</v>
      </c>
      <c r="AW295" s="163">
        <f t="shared" si="58"/>
        <v>0</v>
      </c>
      <c r="AX295" s="164">
        <f>IF(OR(F295="",F295=служ!$AF$3),0,1)</f>
        <v>0</v>
      </c>
      <c r="AY295" s="164">
        <f>IF(OR(D295="",D295=служ!$AF$3),0,1)</f>
        <v>0</v>
      </c>
      <c r="AZ295" s="165">
        <f t="shared" si="59"/>
        <v>1</v>
      </c>
      <c r="BA295" s="166">
        <f t="shared" si="50"/>
        <v>1</v>
      </c>
      <c r="BB295" s="166">
        <f>IF(AND(ISBLANK(G295),$AY295=1,BB$510=1,$D295&lt;&gt;служ!$AF$3),0,1)</f>
        <v>1</v>
      </c>
      <c r="BC295" s="166">
        <f>IF(AND(ISBLANK(H295),$AY295=1,BC$510=1,$D295&lt;&gt;служ!$AF$3),0,1)</f>
        <v>1</v>
      </c>
      <c r="BD295" s="166">
        <f>IF(AND(ISBLANK(I295),$AY295=1,BD$510=1,$D295&lt;&gt;служ!$AF$3),0,1)</f>
        <v>1</v>
      </c>
      <c r="BE295" s="166">
        <f>IF(AND(ISBLANK(J295),$AY295=1,BE$510=1,$D295&lt;&gt;служ!$AF$3),0,1)</f>
        <v>1</v>
      </c>
      <c r="BF295" s="166">
        <f>IF(AND(ISBLANK(K295),$AY295=1,BF$510=1,$D295&lt;&gt;служ!$AF$3,J295&lt;&gt;"X"),0,1)</f>
        <v>1</v>
      </c>
      <c r="BG295" s="166">
        <f>IF(AND(ISBLANK(L295),$AY295=1,BG$510=1,$D295&lt;&gt;служ!$AF$3),0,1)</f>
        <v>1</v>
      </c>
      <c r="BH295" s="166">
        <f>IF(AND(ISBLANK(M295),$AY295=1,BH$510=1,$D295&lt;&gt;служ!$AF$3,L295&lt;&gt;"X"),0,1)</f>
        <v>1</v>
      </c>
      <c r="BI295" s="166">
        <f>IF(AND(ISBLANK(N295),$AY295=1,BI$510=1,$D295&lt;&gt;служ!$AF$3),0,1)</f>
        <v>1</v>
      </c>
      <c r="BJ295" s="166">
        <f>IF(AND(ISBLANK(O295),$AY295=1,BJ$510=1,$D295&lt;&gt;служ!$AF$3),0,1)</f>
        <v>1</v>
      </c>
      <c r="BK295" s="166">
        <f>IF(AND(ISBLANK(P295),$AY295=1,BK$510=1,$D295&lt;&gt;служ!$AF$3,OR(N295&lt;&gt;"X",O295&lt;&gt;"X")),0,1)</f>
        <v>1</v>
      </c>
      <c r="BL295" s="166">
        <f>IF(AND(ISBLANK(Q295),$AY295=1,BL$510=1,$D295&lt;&gt;служ!$AF$3),0,1)</f>
        <v>1</v>
      </c>
      <c r="BM295" s="166">
        <f>IF(AND(ISBLANK(R295),$AY295=1,BM$510=1,$D295&lt;&gt;служ!$AF$3,Q295&lt;&gt;"X"),0,1)</f>
        <v>1</v>
      </c>
      <c r="BN295" s="166">
        <f>IF(AND(ISBLANK(S295),$AY295=1,BN$510=1,$D295&lt;&gt;служ!$AF$3),0,1)</f>
        <v>1</v>
      </c>
      <c r="BO295" s="166">
        <f>IF(AND(ISBLANK(T295),$AY295=1,BO$510=1,$D295&lt;&gt;служ!$AF$3),0,1)</f>
        <v>1</v>
      </c>
      <c r="BP295" s="166">
        <f>IF(AND(ISBLANK(U295),$AY295=1,BP$510=1,$D295&lt;&gt;служ!$AF$3,T295&lt;&gt;"X"),0,1)</f>
        <v>1</v>
      </c>
      <c r="BQ295" s="166">
        <f>IF(AND(ISBLANK(V295),$AY295=1,BQ$510=1,$D295&lt;&gt;служ!$AF$3),0,1)</f>
        <v>1</v>
      </c>
      <c r="BR295" s="166">
        <f>IF(AND(ISBLANK(W295),$AY295=1,BR$510=1,$D295&lt;&gt;служ!$AF$3),0,1)</f>
        <v>1</v>
      </c>
      <c r="BS295" s="166">
        <f>IF(AND(ISBLANK(X295),$AY295=1,BS$510=1,$D295&lt;&gt;служ!$AF$3),0,1)</f>
        <v>1</v>
      </c>
      <c r="BT295" s="166">
        <f>IF(AND(ISBLANK(Y295),$AY295=1,BT$510=1,$D295&lt;&gt;служ!$AF$3),0,1)</f>
        <v>1</v>
      </c>
      <c r="BU295" s="166">
        <f>IF(AND(ISBLANK(Z295),$AY295=1,BU$510=1,$D295&lt;&gt;служ!$AF$3),0,1)</f>
        <v>1</v>
      </c>
      <c r="BV295" s="166">
        <f>IF(AND(ISBLANK(AA295),$AY295=1,BV$510=1,$D295&lt;&gt;служ!$AF$3),0,1)</f>
        <v>1</v>
      </c>
      <c r="BW295" s="166">
        <f>IF(AND(ISBLANK(AB295),$AY295=1,BW$510=1,$D295&lt;&gt;служ!$AF$3),0,1)</f>
        <v>1</v>
      </c>
      <c r="BX295" s="166">
        <f>IF(AND(ISBLANK(AC295),$AY295=1,BX$510=1,$D295&lt;&gt;служ!$AF$3),0,1)</f>
        <v>1</v>
      </c>
      <c r="BY295" s="166">
        <f>IF(AND(ISBLANK(AD295),$AY295=1,BY$510=1,$D295&lt;&gt;служ!$AF$3),0,1)</f>
        <v>1</v>
      </c>
      <c r="BZ295" s="166">
        <f>IF(AND(ISBLANK(AE295),$AY295=1,BZ$510=1,$D295&lt;&gt;служ!$AF$3),0,1)</f>
        <v>1</v>
      </c>
      <c r="CA295" s="166">
        <f>IF(AND(ISBLANK(AF295),$AY295=1,CA$510=1,$D295&lt;&gt;служ!$AF$3),0,1)</f>
        <v>1</v>
      </c>
      <c r="CB295" s="166">
        <f>IF(AND(ISBLANK(AG295),$AY295=1,CB$510=1,$D295&lt;&gt;служ!$AF$3),0,1)</f>
        <v>1</v>
      </c>
      <c r="CC295" s="166">
        <f>IF(AND(ISBLANK(AH295),$AY295=1,CC$510=1,$D295&lt;&gt;служ!$AF$3),0,1)</f>
        <v>1</v>
      </c>
      <c r="CD295" s="166">
        <f>IF(AND(ISBLANK(AI295),$AY295=1,CD$510=1,$D295&lt;&gt;служ!$AF$3),0,1)</f>
        <v>1</v>
      </c>
      <c r="CE295" s="166">
        <f>IF(AND(ISBLANK(AJ295),$AY295=1,CE$510=1,$D295&lt;&gt;служ!$AF$3),0,1)</f>
        <v>1</v>
      </c>
      <c r="CF295" s="166">
        <f>IF(AND(ISBLANK(AK295),$AY295=1,CF$510=1,$D295&lt;&gt;служ!$AF$3),0,1)</f>
        <v>1</v>
      </c>
      <c r="CG295" s="166">
        <f>IF(AND(ISBLANK(AL295),$AY295=1,CG$510=1,$D295&lt;&gt;служ!$AF$3),0,1)</f>
        <v>1</v>
      </c>
      <c r="CH295" s="166">
        <f>IF(AND(ISBLANK(AM295),$AY295=1,CH$510=1,$D295&lt;&gt;служ!$AF$3),0,1)</f>
        <v>1</v>
      </c>
      <c r="CI295" s="166">
        <f>IF(AND(ISBLANK(AN295),$AY295=1,CI$510=1,$D295&lt;&gt;служ!$AF$3),0,1)</f>
        <v>1</v>
      </c>
      <c r="CJ295" s="166">
        <f>IF(AND(ISBLANK(AO295),$AY295=1,CJ$510=1,$D295&lt;&gt;служ!$AF$3),0,1)</f>
        <v>1</v>
      </c>
      <c r="CK295" s="166">
        <f>IF(AND(ISBLANK(AP295),$AY295=1,CK$510=1,$D295&lt;&gt;служ!$AF$3),0,1)</f>
        <v>1</v>
      </c>
      <c r="CL295" s="166">
        <f>IF(AND(ISBLANK(AQ295),$AY295=1,CL$510=1,$D295&lt;&gt;служ!$AF$3),0,1)</f>
        <v>1</v>
      </c>
      <c r="CM295" s="166">
        <f>IF(AND(ISBLANK(AR295),$AY295=1,CM$510=1,$D295&lt;&gt;служ!$AF$3),0,1)</f>
        <v>1</v>
      </c>
      <c r="CN295" s="166">
        <f>IF(AND(ISBLANK(AS295),$AY295=1,CN$510=1,$D295&lt;&gt;служ!$AF$3),0,1)</f>
        <v>1</v>
      </c>
      <c r="CO295" s="166">
        <f>IF(AND(ISBLANK(AT295),$AY295=1,CO$510=1,$D295&lt;&gt;служ!$AF$3),0,1)</f>
        <v>1</v>
      </c>
      <c r="CP295" s="2">
        <f t="shared" si="60"/>
        <v>0</v>
      </c>
      <c r="CQ295" s="2">
        <v>1</v>
      </c>
      <c r="CR295" s="161"/>
      <c r="CS295" s="161"/>
      <c r="CT295" s="161"/>
      <c r="CU295" s="167" t="str">
        <f t="shared" si="51"/>
        <v/>
      </c>
      <c r="CV295" s="28">
        <f t="shared" si="52"/>
        <v>1</v>
      </c>
      <c r="CW295" s="28">
        <f t="shared" si="53"/>
        <v>1</v>
      </c>
      <c r="CX295" s="28">
        <f t="shared" si="54"/>
        <v>1</v>
      </c>
      <c r="CY295" s="20">
        <f t="shared" si="55"/>
        <v>1</v>
      </c>
      <c r="CZ295" s="20">
        <f t="shared" si="56"/>
        <v>1</v>
      </c>
    </row>
    <row r="296" spans="2:104" s="20" customFormat="1">
      <c r="B296" s="107">
        <v>287</v>
      </c>
      <c r="C296" s="25">
        <v>6287</v>
      </c>
      <c r="D296" s="108"/>
      <c r="E296" s="168"/>
      <c r="F296" s="169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2"/>
      <c r="AI296" s="162"/>
      <c r="AJ296" s="162"/>
      <c r="AK296" s="162"/>
      <c r="AL296" s="162"/>
      <c r="AM296" s="162"/>
      <c r="AN296" s="162"/>
      <c r="AO296" s="162"/>
      <c r="AP296" s="162"/>
      <c r="AQ296" s="162"/>
      <c r="AR296" s="162"/>
      <c r="AS296" s="162"/>
      <c r="AT296" s="162"/>
      <c r="AU296" s="163">
        <f>IF(AND(AY296=0,(COUNTIF(D296:AT296,"*")+COUNTIF(D296:AT296,"&lt;9")+COUNTIF(CR296:CT296,"*")+COUNTIF(CR296:CT296,"&lt;9")-COUNTIF(D296,служ!$AF$3))&gt;0),0,1)</f>
        <v>1</v>
      </c>
      <c r="AV296" s="163">
        <f t="shared" si="57"/>
        <v>1</v>
      </c>
      <c r="AW296" s="163">
        <f t="shared" si="58"/>
        <v>0</v>
      </c>
      <c r="AX296" s="164">
        <f>IF(OR(F296="",F296=служ!$AF$3),0,1)</f>
        <v>0</v>
      </c>
      <c r="AY296" s="164">
        <f>IF(OR(D296="",D296=служ!$AF$3),0,1)</f>
        <v>0</v>
      </c>
      <c r="AZ296" s="165">
        <f t="shared" si="59"/>
        <v>1</v>
      </c>
      <c r="BA296" s="166">
        <f t="shared" si="50"/>
        <v>1</v>
      </c>
      <c r="BB296" s="166">
        <f>IF(AND(ISBLANK(G296),$AY296=1,BB$510=1,$D296&lt;&gt;служ!$AF$3),0,1)</f>
        <v>1</v>
      </c>
      <c r="BC296" s="166">
        <f>IF(AND(ISBLANK(H296),$AY296=1,BC$510=1,$D296&lt;&gt;служ!$AF$3),0,1)</f>
        <v>1</v>
      </c>
      <c r="BD296" s="166">
        <f>IF(AND(ISBLANK(I296),$AY296=1,BD$510=1,$D296&lt;&gt;служ!$AF$3),0,1)</f>
        <v>1</v>
      </c>
      <c r="BE296" s="166">
        <f>IF(AND(ISBLANK(J296),$AY296=1,BE$510=1,$D296&lt;&gt;служ!$AF$3),0,1)</f>
        <v>1</v>
      </c>
      <c r="BF296" s="166">
        <f>IF(AND(ISBLANK(K296),$AY296=1,BF$510=1,$D296&lt;&gt;служ!$AF$3,J296&lt;&gt;"X"),0,1)</f>
        <v>1</v>
      </c>
      <c r="BG296" s="166">
        <f>IF(AND(ISBLANK(L296),$AY296=1,BG$510=1,$D296&lt;&gt;служ!$AF$3),0,1)</f>
        <v>1</v>
      </c>
      <c r="BH296" s="166">
        <f>IF(AND(ISBLANK(M296),$AY296=1,BH$510=1,$D296&lt;&gt;служ!$AF$3,L296&lt;&gt;"X"),0,1)</f>
        <v>1</v>
      </c>
      <c r="BI296" s="166">
        <f>IF(AND(ISBLANK(N296),$AY296=1,BI$510=1,$D296&lt;&gt;служ!$AF$3),0,1)</f>
        <v>1</v>
      </c>
      <c r="BJ296" s="166">
        <f>IF(AND(ISBLANK(O296),$AY296=1,BJ$510=1,$D296&lt;&gt;служ!$AF$3),0,1)</f>
        <v>1</v>
      </c>
      <c r="BK296" s="166">
        <f>IF(AND(ISBLANK(P296),$AY296=1,BK$510=1,$D296&lt;&gt;служ!$AF$3,OR(N296&lt;&gt;"X",O296&lt;&gt;"X")),0,1)</f>
        <v>1</v>
      </c>
      <c r="BL296" s="166">
        <f>IF(AND(ISBLANK(Q296),$AY296=1,BL$510=1,$D296&lt;&gt;служ!$AF$3),0,1)</f>
        <v>1</v>
      </c>
      <c r="BM296" s="166">
        <f>IF(AND(ISBLANK(R296),$AY296=1,BM$510=1,$D296&lt;&gt;служ!$AF$3,Q296&lt;&gt;"X"),0,1)</f>
        <v>1</v>
      </c>
      <c r="BN296" s="166">
        <f>IF(AND(ISBLANK(S296),$AY296=1,BN$510=1,$D296&lt;&gt;служ!$AF$3),0,1)</f>
        <v>1</v>
      </c>
      <c r="BO296" s="166">
        <f>IF(AND(ISBLANK(T296),$AY296=1,BO$510=1,$D296&lt;&gt;служ!$AF$3),0,1)</f>
        <v>1</v>
      </c>
      <c r="BP296" s="166">
        <f>IF(AND(ISBLANK(U296),$AY296=1,BP$510=1,$D296&lt;&gt;служ!$AF$3,T296&lt;&gt;"X"),0,1)</f>
        <v>1</v>
      </c>
      <c r="BQ296" s="166">
        <f>IF(AND(ISBLANK(V296),$AY296=1,BQ$510=1,$D296&lt;&gt;служ!$AF$3),0,1)</f>
        <v>1</v>
      </c>
      <c r="BR296" s="166">
        <f>IF(AND(ISBLANK(W296),$AY296=1,BR$510=1,$D296&lt;&gt;служ!$AF$3),0,1)</f>
        <v>1</v>
      </c>
      <c r="BS296" s="166">
        <f>IF(AND(ISBLANK(X296),$AY296=1,BS$510=1,$D296&lt;&gt;служ!$AF$3),0,1)</f>
        <v>1</v>
      </c>
      <c r="BT296" s="166">
        <f>IF(AND(ISBLANK(Y296),$AY296=1,BT$510=1,$D296&lt;&gt;служ!$AF$3),0,1)</f>
        <v>1</v>
      </c>
      <c r="BU296" s="166">
        <f>IF(AND(ISBLANK(Z296),$AY296=1,BU$510=1,$D296&lt;&gt;служ!$AF$3),0,1)</f>
        <v>1</v>
      </c>
      <c r="BV296" s="166">
        <f>IF(AND(ISBLANK(AA296),$AY296=1,BV$510=1,$D296&lt;&gt;служ!$AF$3),0,1)</f>
        <v>1</v>
      </c>
      <c r="BW296" s="166">
        <f>IF(AND(ISBLANK(AB296),$AY296=1,BW$510=1,$D296&lt;&gt;служ!$AF$3),0,1)</f>
        <v>1</v>
      </c>
      <c r="BX296" s="166">
        <f>IF(AND(ISBLANK(AC296),$AY296=1,BX$510=1,$D296&lt;&gt;служ!$AF$3),0,1)</f>
        <v>1</v>
      </c>
      <c r="BY296" s="166">
        <f>IF(AND(ISBLANK(AD296),$AY296=1,BY$510=1,$D296&lt;&gt;служ!$AF$3),0,1)</f>
        <v>1</v>
      </c>
      <c r="BZ296" s="166">
        <f>IF(AND(ISBLANK(AE296),$AY296=1,BZ$510=1,$D296&lt;&gt;служ!$AF$3),0,1)</f>
        <v>1</v>
      </c>
      <c r="CA296" s="166">
        <f>IF(AND(ISBLANK(AF296),$AY296=1,CA$510=1,$D296&lt;&gt;служ!$AF$3),0,1)</f>
        <v>1</v>
      </c>
      <c r="CB296" s="166">
        <f>IF(AND(ISBLANK(AG296),$AY296=1,CB$510=1,$D296&lt;&gt;служ!$AF$3),0,1)</f>
        <v>1</v>
      </c>
      <c r="CC296" s="166">
        <f>IF(AND(ISBLANK(AH296),$AY296=1,CC$510=1,$D296&lt;&gt;служ!$AF$3),0,1)</f>
        <v>1</v>
      </c>
      <c r="CD296" s="166">
        <f>IF(AND(ISBLANK(AI296),$AY296=1,CD$510=1,$D296&lt;&gt;служ!$AF$3),0,1)</f>
        <v>1</v>
      </c>
      <c r="CE296" s="166">
        <f>IF(AND(ISBLANK(AJ296),$AY296=1,CE$510=1,$D296&lt;&gt;служ!$AF$3),0,1)</f>
        <v>1</v>
      </c>
      <c r="CF296" s="166">
        <f>IF(AND(ISBLANK(AK296),$AY296=1,CF$510=1,$D296&lt;&gt;служ!$AF$3),0,1)</f>
        <v>1</v>
      </c>
      <c r="CG296" s="166">
        <f>IF(AND(ISBLANK(AL296),$AY296=1,CG$510=1,$D296&lt;&gt;служ!$AF$3),0,1)</f>
        <v>1</v>
      </c>
      <c r="CH296" s="166">
        <f>IF(AND(ISBLANK(AM296),$AY296=1,CH$510=1,$D296&lt;&gt;служ!$AF$3),0,1)</f>
        <v>1</v>
      </c>
      <c r="CI296" s="166">
        <f>IF(AND(ISBLANK(AN296),$AY296=1,CI$510=1,$D296&lt;&gt;служ!$AF$3),0,1)</f>
        <v>1</v>
      </c>
      <c r="CJ296" s="166">
        <f>IF(AND(ISBLANK(AO296),$AY296=1,CJ$510=1,$D296&lt;&gt;служ!$AF$3),0,1)</f>
        <v>1</v>
      </c>
      <c r="CK296" s="166">
        <f>IF(AND(ISBLANK(AP296),$AY296=1,CK$510=1,$D296&lt;&gt;служ!$AF$3),0,1)</f>
        <v>1</v>
      </c>
      <c r="CL296" s="166">
        <f>IF(AND(ISBLANK(AQ296),$AY296=1,CL$510=1,$D296&lt;&gt;служ!$AF$3),0,1)</f>
        <v>1</v>
      </c>
      <c r="CM296" s="166">
        <f>IF(AND(ISBLANK(AR296),$AY296=1,CM$510=1,$D296&lt;&gt;служ!$AF$3),0,1)</f>
        <v>1</v>
      </c>
      <c r="CN296" s="166">
        <f>IF(AND(ISBLANK(AS296),$AY296=1,CN$510=1,$D296&lt;&gt;служ!$AF$3),0,1)</f>
        <v>1</v>
      </c>
      <c r="CO296" s="166">
        <f>IF(AND(ISBLANK(AT296),$AY296=1,CO$510=1,$D296&lt;&gt;служ!$AF$3),0,1)</f>
        <v>1</v>
      </c>
      <c r="CP296" s="2">
        <f t="shared" si="60"/>
        <v>0</v>
      </c>
      <c r="CQ296" s="2">
        <v>1</v>
      </c>
      <c r="CR296" s="161"/>
      <c r="CS296" s="161"/>
      <c r="CT296" s="161"/>
      <c r="CU296" s="167" t="str">
        <f t="shared" si="51"/>
        <v/>
      </c>
      <c r="CV296" s="28">
        <f t="shared" si="52"/>
        <v>1</v>
      </c>
      <c r="CW296" s="28">
        <f t="shared" si="53"/>
        <v>1</v>
      </c>
      <c r="CX296" s="28">
        <f t="shared" si="54"/>
        <v>1</v>
      </c>
      <c r="CY296" s="20">
        <f t="shared" si="55"/>
        <v>1</v>
      </c>
      <c r="CZ296" s="20">
        <f t="shared" si="56"/>
        <v>1</v>
      </c>
    </row>
    <row r="297" spans="2:104" s="20" customFormat="1">
      <c r="B297" s="107">
        <v>288</v>
      </c>
      <c r="C297" s="25">
        <v>6288</v>
      </c>
      <c r="D297" s="108"/>
      <c r="E297" s="168"/>
      <c r="F297" s="169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2"/>
      <c r="AT297" s="162"/>
      <c r="AU297" s="163">
        <f>IF(AND(AY297=0,(COUNTIF(D297:AT297,"*")+COUNTIF(D297:AT297,"&lt;9")+COUNTIF(CR297:CT297,"*")+COUNTIF(CR297:CT297,"&lt;9")-COUNTIF(D297,служ!$AF$3))&gt;0),0,1)</f>
        <v>1</v>
      </c>
      <c r="AV297" s="163">
        <f t="shared" si="57"/>
        <v>1</v>
      </c>
      <c r="AW297" s="163">
        <f t="shared" si="58"/>
        <v>0</v>
      </c>
      <c r="AX297" s="164">
        <f>IF(OR(F297="",F297=служ!$AF$3),0,1)</f>
        <v>0</v>
      </c>
      <c r="AY297" s="164">
        <f>IF(OR(D297="",D297=служ!$AF$3),0,1)</f>
        <v>0</v>
      </c>
      <c r="AZ297" s="165">
        <f t="shared" si="59"/>
        <v>1</v>
      </c>
      <c r="BA297" s="166">
        <f t="shared" si="50"/>
        <v>1</v>
      </c>
      <c r="BB297" s="166">
        <f>IF(AND(ISBLANK(G297),$AY297=1,BB$510=1,$D297&lt;&gt;служ!$AF$3),0,1)</f>
        <v>1</v>
      </c>
      <c r="BC297" s="166">
        <f>IF(AND(ISBLANK(H297),$AY297=1,BC$510=1,$D297&lt;&gt;служ!$AF$3),0,1)</f>
        <v>1</v>
      </c>
      <c r="BD297" s="166">
        <f>IF(AND(ISBLANK(I297),$AY297=1,BD$510=1,$D297&lt;&gt;служ!$AF$3),0,1)</f>
        <v>1</v>
      </c>
      <c r="BE297" s="166">
        <f>IF(AND(ISBLANK(J297),$AY297=1,BE$510=1,$D297&lt;&gt;служ!$AF$3),0,1)</f>
        <v>1</v>
      </c>
      <c r="BF297" s="166">
        <f>IF(AND(ISBLANK(K297),$AY297=1,BF$510=1,$D297&lt;&gt;служ!$AF$3,J297&lt;&gt;"X"),0,1)</f>
        <v>1</v>
      </c>
      <c r="BG297" s="166">
        <f>IF(AND(ISBLANK(L297),$AY297=1,BG$510=1,$D297&lt;&gt;служ!$AF$3),0,1)</f>
        <v>1</v>
      </c>
      <c r="BH297" s="166">
        <f>IF(AND(ISBLANK(M297),$AY297=1,BH$510=1,$D297&lt;&gt;служ!$AF$3,L297&lt;&gt;"X"),0,1)</f>
        <v>1</v>
      </c>
      <c r="BI297" s="166">
        <f>IF(AND(ISBLANK(N297),$AY297=1,BI$510=1,$D297&lt;&gt;служ!$AF$3),0,1)</f>
        <v>1</v>
      </c>
      <c r="BJ297" s="166">
        <f>IF(AND(ISBLANK(O297),$AY297=1,BJ$510=1,$D297&lt;&gt;служ!$AF$3),0,1)</f>
        <v>1</v>
      </c>
      <c r="BK297" s="166">
        <f>IF(AND(ISBLANK(P297),$AY297=1,BK$510=1,$D297&lt;&gt;служ!$AF$3,OR(N297&lt;&gt;"X",O297&lt;&gt;"X")),0,1)</f>
        <v>1</v>
      </c>
      <c r="BL297" s="166">
        <f>IF(AND(ISBLANK(Q297),$AY297=1,BL$510=1,$D297&lt;&gt;служ!$AF$3),0,1)</f>
        <v>1</v>
      </c>
      <c r="BM297" s="166">
        <f>IF(AND(ISBLANK(R297),$AY297=1,BM$510=1,$D297&lt;&gt;служ!$AF$3,Q297&lt;&gt;"X"),0,1)</f>
        <v>1</v>
      </c>
      <c r="BN297" s="166">
        <f>IF(AND(ISBLANK(S297),$AY297=1,BN$510=1,$D297&lt;&gt;служ!$AF$3),0,1)</f>
        <v>1</v>
      </c>
      <c r="BO297" s="166">
        <f>IF(AND(ISBLANK(T297),$AY297=1,BO$510=1,$D297&lt;&gt;служ!$AF$3),0,1)</f>
        <v>1</v>
      </c>
      <c r="BP297" s="166">
        <f>IF(AND(ISBLANK(U297),$AY297=1,BP$510=1,$D297&lt;&gt;служ!$AF$3,T297&lt;&gt;"X"),0,1)</f>
        <v>1</v>
      </c>
      <c r="BQ297" s="166">
        <f>IF(AND(ISBLANK(V297),$AY297=1,BQ$510=1,$D297&lt;&gt;служ!$AF$3),0,1)</f>
        <v>1</v>
      </c>
      <c r="BR297" s="166">
        <f>IF(AND(ISBLANK(W297),$AY297=1,BR$510=1,$D297&lt;&gt;служ!$AF$3),0,1)</f>
        <v>1</v>
      </c>
      <c r="BS297" s="166">
        <f>IF(AND(ISBLANK(X297),$AY297=1,BS$510=1,$D297&lt;&gt;служ!$AF$3),0,1)</f>
        <v>1</v>
      </c>
      <c r="BT297" s="166">
        <f>IF(AND(ISBLANK(Y297),$AY297=1,BT$510=1,$D297&lt;&gt;служ!$AF$3),0,1)</f>
        <v>1</v>
      </c>
      <c r="BU297" s="166">
        <f>IF(AND(ISBLANK(Z297),$AY297=1,BU$510=1,$D297&lt;&gt;служ!$AF$3),0,1)</f>
        <v>1</v>
      </c>
      <c r="BV297" s="166">
        <f>IF(AND(ISBLANK(AA297),$AY297=1,BV$510=1,$D297&lt;&gt;служ!$AF$3),0,1)</f>
        <v>1</v>
      </c>
      <c r="BW297" s="166">
        <f>IF(AND(ISBLANK(AB297),$AY297=1,BW$510=1,$D297&lt;&gt;служ!$AF$3),0,1)</f>
        <v>1</v>
      </c>
      <c r="BX297" s="166">
        <f>IF(AND(ISBLANK(AC297),$AY297=1,BX$510=1,$D297&lt;&gt;служ!$AF$3),0,1)</f>
        <v>1</v>
      </c>
      <c r="BY297" s="166">
        <f>IF(AND(ISBLANK(AD297),$AY297=1,BY$510=1,$D297&lt;&gt;служ!$AF$3),0,1)</f>
        <v>1</v>
      </c>
      <c r="BZ297" s="166">
        <f>IF(AND(ISBLANK(AE297),$AY297=1,BZ$510=1,$D297&lt;&gt;служ!$AF$3),0,1)</f>
        <v>1</v>
      </c>
      <c r="CA297" s="166">
        <f>IF(AND(ISBLANK(AF297),$AY297=1,CA$510=1,$D297&lt;&gt;служ!$AF$3),0,1)</f>
        <v>1</v>
      </c>
      <c r="CB297" s="166">
        <f>IF(AND(ISBLANK(AG297),$AY297=1,CB$510=1,$D297&lt;&gt;служ!$AF$3),0,1)</f>
        <v>1</v>
      </c>
      <c r="CC297" s="166">
        <f>IF(AND(ISBLANK(AH297),$AY297=1,CC$510=1,$D297&lt;&gt;служ!$AF$3),0,1)</f>
        <v>1</v>
      </c>
      <c r="CD297" s="166">
        <f>IF(AND(ISBLANK(AI297),$AY297=1,CD$510=1,$D297&lt;&gt;служ!$AF$3),0,1)</f>
        <v>1</v>
      </c>
      <c r="CE297" s="166">
        <f>IF(AND(ISBLANK(AJ297),$AY297=1,CE$510=1,$D297&lt;&gt;служ!$AF$3),0,1)</f>
        <v>1</v>
      </c>
      <c r="CF297" s="166">
        <f>IF(AND(ISBLANK(AK297),$AY297=1,CF$510=1,$D297&lt;&gt;служ!$AF$3),0,1)</f>
        <v>1</v>
      </c>
      <c r="CG297" s="166">
        <f>IF(AND(ISBLANK(AL297),$AY297=1,CG$510=1,$D297&lt;&gt;служ!$AF$3),0,1)</f>
        <v>1</v>
      </c>
      <c r="CH297" s="166">
        <f>IF(AND(ISBLANK(AM297),$AY297=1,CH$510=1,$D297&lt;&gt;служ!$AF$3),0,1)</f>
        <v>1</v>
      </c>
      <c r="CI297" s="166">
        <f>IF(AND(ISBLANK(AN297),$AY297=1,CI$510=1,$D297&lt;&gt;служ!$AF$3),0,1)</f>
        <v>1</v>
      </c>
      <c r="CJ297" s="166">
        <f>IF(AND(ISBLANK(AO297),$AY297=1,CJ$510=1,$D297&lt;&gt;служ!$AF$3),0,1)</f>
        <v>1</v>
      </c>
      <c r="CK297" s="166">
        <f>IF(AND(ISBLANK(AP297),$AY297=1,CK$510=1,$D297&lt;&gt;служ!$AF$3),0,1)</f>
        <v>1</v>
      </c>
      <c r="CL297" s="166">
        <f>IF(AND(ISBLANK(AQ297),$AY297=1,CL$510=1,$D297&lt;&gt;служ!$AF$3),0,1)</f>
        <v>1</v>
      </c>
      <c r="CM297" s="166">
        <f>IF(AND(ISBLANK(AR297),$AY297=1,CM$510=1,$D297&lt;&gt;служ!$AF$3),0,1)</f>
        <v>1</v>
      </c>
      <c r="CN297" s="166">
        <f>IF(AND(ISBLANK(AS297),$AY297=1,CN$510=1,$D297&lt;&gt;служ!$AF$3),0,1)</f>
        <v>1</v>
      </c>
      <c r="CO297" s="166">
        <f>IF(AND(ISBLANK(AT297),$AY297=1,CO$510=1,$D297&lt;&gt;служ!$AF$3),0,1)</f>
        <v>1</v>
      </c>
      <c r="CP297" s="2">
        <f t="shared" si="60"/>
        <v>0</v>
      </c>
      <c r="CQ297" s="2">
        <v>1</v>
      </c>
      <c r="CR297" s="161"/>
      <c r="CS297" s="161"/>
      <c r="CT297" s="161"/>
      <c r="CU297" s="167" t="str">
        <f t="shared" si="51"/>
        <v/>
      </c>
      <c r="CV297" s="28">
        <f t="shared" si="52"/>
        <v>1</v>
      </c>
      <c r="CW297" s="28">
        <f t="shared" si="53"/>
        <v>1</v>
      </c>
      <c r="CX297" s="28">
        <f t="shared" si="54"/>
        <v>1</v>
      </c>
      <c r="CY297" s="20">
        <f t="shared" si="55"/>
        <v>1</v>
      </c>
      <c r="CZ297" s="20">
        <f t="shared" si="56"/>
        <v>1</v>
      </c>
    </row>
    <row r="298" spans="2:104" s="20" customFormat="1">
      <c r="B298" s="107">
        <v>289</v>
      </c>
      <c r="C298" s="25">
        <v>6289</v>
      </c>
      <c r="D298" s="108"/>
      <c r="E298" s="168"/>
      <c r="F298" s="169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2"/>
      <c r="AT298" s="162"/>
      <c r="AU298" s="163">
        <f>IF(AND(AY298=0,(COUNTIF(D298:AT298,"*")+COUNTIF(D298:AT298,"&lt;9")+COUNTIF(CR298:CT298,"*")+COUNTIF(CR298:CT298,"&lt;9")-COUNTIF(D298,служ!$AF$3))&gt;0),0,1)</f>
        <v>1</v>
      </c>
      <c r="AV298" s="163">
        <f t="shared" si="57"/>
        <v>1</v>
      </c>
      <c r="AW298" s="163">
        <f t="shared" si="58"/>
        <v>0</v>
      </c>
      <c r="AX298" s="164">
        <f>IF(OR(F298="",F298=служ!$AF$3),0,1)</f>
        <v>0</v>
      </c>
      <c r="AY298" s="164">
        <f>IF(OR(D298="",D298=служ!$AF$3),0,1)</f>
        <v>0</v>
      </c>
      <c r="AZ298" s="165">
        <f t="shared" si="59"/>
        <v>1</v>
      </c>
      <c r="BA298" s="166">
        <f t="shared" si="50"/>
        <v>1</v>
      </c>
      <c r="BB298" s="166">
        <f>IF(AND(ISBLANK(G298),$AY298=1,BB$510=1,$D298&lt;&gt;служ!$AF$3),0,1)</f>
        <v>1</v>
      </c>
      <c r="BC298" s="166">
        <f>IF(AND(ISBLANK(H298),$AY298=1,BC$510=1,$D298&lt;&gt;служ!$AF$3),0,1)</f>
        <v>1</v>
      </c>
      <c r="BD298" s="166">
        <f>IF(AND(ISBLANK(I298),$AY298=1,BD$510=1,$D298&lt;&gt;служ!$AF$3),0,1)</f>
        <v>1</v>
      </c>
      <c r="BE298" s="166">
        <f>IF(AND(ISBLANK(J298),$AY298=1,BE$510=1,$D298&lt;&gt;служ!$AF$3),0,1)</f>
        <v>1</v>
      </c>
      <c r="BF298" s="166">
        <f>IF(AND(ISBLANK(K298),$AY298=1,BF$510=1,$D298&lt;&gt;служ!$AF$3,J298&lt;&gt;"X"),0,1)</f>
        <v>1</v>
      </c>
      <c r="BG298" s="166">
        <f>IF(AND(ISBLANK(L298),$AY298=1,BG$510=1,$D298&lt;&gt;служ!$AF$3),0,1)</f>
        <v>1</v>
      </c>
      <c r="BH298" s="166">
        <f>IF(AND(ISBLANK(M298),$AY298=1,BH$510=1,$D298&lt;&gt;служ!$AF$3,L298&lt;&gt;"X"),0,1)</f>
        <v>1</v>
      </c>
      <c r="BI298" s="166">
        <f>IF(AND(ISBLANK(N298),$AY298=1,BI$510=1,$D298&lt;&gt;служ!$AF$3),0,1)</f>
        <v>1</v>
      </c>
      <c r="BJ298" s="166">
        <f>IF(AND(ISBLANK(O298),$AY298=1,BJ$510=1,$D298&lt;&gt;служ!$AF$3),0,1)</f>
        <v>1</v>
      </c>
      <c r="BK298" s="166">
        <f>IF(AND(ISBLANK(P298),$AY298=1,BK$510=1,$D298&lt;&gt;служ!$AF$3,OR(N298&lt;&gt;"X",O298&lt;&gt;"X")),0,1)</f>
        <v>1</v>
      </c>
      <c r="BL298" s="166">
        <f>IF(AND(ISBLANK(Q298),$AY298=1,BL$510=1,$D298&lt;&gt;служ!$AF$3),0,1)</f>
        <v>1</v>
      </c>
      <c r="BM298" s="166">
        <f>IF(AND(ISBLANK(R298),$AY298=1,BM$510=1,$D298&lt;&gt;служ!$AF$3,Q298&lt;&gt;"X"),0,1)</f>
        <v>1</v>
      </c>
      <c r="BN298" s="166">
        <f>IF(AND(ISBLANK(S298),$AY298=1,BN$510=1,$D298&lt;&gt;служ!$AF$3),0,1)</f>
        <v>1</v>
      </c>
      <c r="BO298" s="166">
        <f>IF(AND(ISBLANK(T298),$AY298=1,BO$510=1,$D298&lt;&gt;служ!$AF$3),0,1)</f>
        <v>1</v>
      </c>
      <c r="BP298" s="166">
        <f>IF(AND(ISBLANK(U298),$AY298=1,BP$510=1,$D298&lt;&gt;служ!$AF$3,T298&lt;&gt;"X"),0,1)</f>
        <v>1</v>
      </c>
      <c r="BQ298" s="166">
        <f>IF(AND(ISBLANK(V298),$AY298=1,BQ$510=1,$D298&lt;&gt;служ!$AF$3),0,1)</f>
        <v>1</v>
      </c>
      <c r="BR298" s="166">
        <f>IF(AND(ISBLANK(W298),$AY298=1,BR$510=1,$D298&lt;&gt;служ!$AF$3),0,1)</f>
        <v>1</v>
      </c>
      <c r="BS298" s="166">
        <f>IF(AND(ISBLANK(X298),$AY298=1,BS$510=1,$D298&lt;&gt;служ!$AF$3),0,1)</f>
        <v>1</v>
      </c>
      <c r="BT298" s="166">
        <f>IF(AND(ISBLANK(Y298),$AY298=1,BT$510=1,$D298&lt;&gt;служ!$AF$3),0,1)</f>
        <v>1</v>
      </c>
      <c r="BU298" s="166">
        <f>IF(AND(ISBLANK(Z298),$AY298=1,BU$510=1,$D298&lt;&gt;служ!$AF$3),0,1)</f>
        <v>1</v>
      </c>
      <c r="BV298" s="166">
        <f>IF(AND(ISBLANK(AA298),$AY298=1,BV$510=1,$D298&lt;&gt;служ!$AF$3),0,1)</f>
        <v>1</v>
      </c>
      <c r="BW298" s="166">
        <f>IF(AND(ISBLANK(AB298),$AY298=1,BW$510=1,$D298&lt;&gt;служ!$AF$3),0,1)</f>
        <v>1</v>
      </c>
      <c r="BX298" s="166">
        <f>IF(AND(ISBLANK(AC298),$AY298=1,BX$510=1,$D298&lt;&gt;служ!$AF$3),0,1)</f>
        <v>1</v>
      </c>
      <c r="BY298" s="166">
        <f>IF(AND(ISBLANK(AD298),$AY298=1,BY$510=1,$D298&lt;&gt;служ!$AF$3),0,1)</f>
        <v>1</v>
      </c>
      <c r="BZ298" s="166">
        <f>IF(AND(ISBLANK(AE298),$AY298=1,BZ$510=1,$D298&lt;&gt;служ!$AF$3),0,1)</f>
        <v>1</v>
      </c>
      <c r="CA298" s="166">
        <f>IF(AND(ISBLANK(AF298),$AY298=1,CA$510=1,$D298&lt;&gt;служ!$AF$3),0,1)</f>
        <v>1</v>
      </c>
      <c r="CB298" s="166">
        <f>IF(AND(ISBLANK(AG298),$AY298=1,CB$510=1,$D298&lt;&gt;служ!$AF$3),0,1)</f>
        <v>1</v>
      </c>
      <c r="CC298" s="166">
        <f>IF(AND(ISBLANK(AH298),$AY298=1,CC$510=1,$D298&lt;&gt;служ!$AF$3),0,1)</f>
        <v>1</v>
      </c>
      <c r="CD298" s="166">
        <f>IF(AND(ISBLANK(AI298),$AY298=1,CD$510=1,$D298&lt;&gt;служ!$AF$3),0,1)</f>
        <v>1</v>
      </c>
      <c r="CE298" s="166">
        <f>IF(AND(ISBLANK(AJ298),$AY298=1,CE$510=1,$D298&lt;&gt;служ!$AF$3),0,1)</f>
        <v>1</v>
      </c>
      <c r="CF298" s="166">
        <f>IF(AND(ISBLANK(AK298),$AY298=1,CF$510=1,$D298&lt;&gt;служ!$AF$3),0,1)</f>
        <v>1</v>
      </c>
      <c r="CG298" s="166">
        <f>IF(AND(ISBLANK(AL298),$AY298=1,CG$510=1,$D298&lt;&gt;служ!$AF$3),0,1)</f>
        <v>1</v>
      </c>
      <c r="CH298" s="166">
        <f>IF(AND(ISBLANK(AM298),$AY298=1,CH$510=1,$D298&lt;&gt;служ!$AF$3),0,1)</f>
        <v>1</v>
      </c>
      <c r="CI298" s="166">
        <f>IF(AND(ISBLANK(AN298),$AY298=1,CI$510=1,$D298&lt;&gt;служ!$AF$3),0,1)</f>
        <v>1</v>
      </c>
      <c r="CJ298" s="166">
        <f>IF(AND(ISBLANK(AO298),$AY298=1,CJ$510=1,$D298&lt;&gt;служ!$AF$3),0,1)</f>
        <v>1</v>
      </c>
      <c r="CK298" s="166">
        <f>IF(AND(ISBLANK(AP298),$AY298=1,CK$510=1,$D298&lt;&gt;служ!$AF$3),0,1)</f>
        <v>1</v>
      </c>
      <c r="CL298" s="166">
        <f>IF(AND(ISBLANK(AQ298),$AY298=1,CL$510=1,$D298&lt;&gt;служ!$AF$3),0,1)</f>
        <v>1</v>
      </c>
      <c r="CM298" s="166">
        <f>IF(AND(ISBLANK(AR298),$AY298=1,CM$510=1,$D298&lt;&gt;служ!$AF$3),0,1)</f>
        <v>1</v>
      </c>
      <c r="CN298" s="166">
        <f>IF(AND(ISBLANK(AS298),$AY298=1,CN$510=1,$D298&lt;&gt;служ!$AF$3),0,1)</f>
        <v>1</v>
      </c>
      <c r="CO298" s="166">
        <f>IF(AND(ISBLANK(AT298),$AY298=1,CO$510=1,$D298&lt;&gt;служ!$AF$3),0,1)</f>
        <v>1</v>
      </c>
      <c r="CP298" s="2">
        <f t="shared" si="60"/>
        <v>0</v>
      </c>
      <c r="CQ298" s="2">
        <v>1</v>
      </c>
      <c r="CR298" s="161"/>
      <c r="CS298" s="161"/>
      <c r="CT298" s="161"/>
      <c r="CU298" s="167" t="str">
        <f t="shared" si="51"/>
        <v/>
      </c>
      <c r="CV298" s="28">
        <f t="shared" si="52"/>
        <v>1</v>
      </c>
      <c r="CW298" s="28">
        <f t="shared" si="53"/>
        <v>1</v>
      </c>
      <c r="CX298" s="28">
        <f t="shared" si="54"/>
        <v>1</v>
      </c>
      <c r="CY298" s="20">
        <f t="shared" si="55"/>
        <v>1</v>
      </c>
      <c r="CZ298" s="20">
        <f t="shared" si="56"/>
        <v>1</v>
      </c>
    </row>
    <row r="299" spans="2:104" s="20" customFormat="1">
      <c r="B299" s="107">
        <v>290</v>
      </c>
      <c r="C299" s="25">
        <v>6290</v>
      </c>
      <c r="D299" s="108"/>
      <c r="E299" s="168"/>
      <c r="F299" s="169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162"/>
      <c r="AT299" s="162"/>
      <c r="AU299" s="163">
        <f>IF(AND(AY299=0,(COUNTIF(D299:AT299,"*")+COUNTIF(D299:AT299,"&lt;9")+COUNTIF(CR299:CT299,"*")+COUNTIF(CR299:CT299,"&lt;9")-COUNTIF(D299,служ!$AF$3))&gt;0),0,1)</f>
        <v>1</v>
      </c>
      <c r="AV299" s="163">
        <f t="shared" si="57"/>
        <v>1</v>
      </c>
      <c r="AW299" s="163">
        <f t="shared" si="58"/>
        <v>0</v>
      </c>
      <c r="AX299" s="164">
        <f>IF(OR(F299="",F299=служ!$AF$3),0,1)</f>
        <v>0</v>
      </c>
      <c r="AY299" s="164">
        <f>IF(OR(D299="",D299=служ!$AF$3),0,1)</f>
        <v>0</v>
      </c>
      <c r="AZ299" s="165">
        <f t="shared" si="59"/>
        <v>1</v>
      </c>
      <c r="BA299" s="166">
        <f t="shared" si="50"/>
        <v>1</v>
      </c>
      <c r="BB299" s="166">
        <f>IF(AND(ISBLANK(G299),$AY299=1,BB$510=1,$D299&lt;&gt;служ!$AF$3),0,1)</f>
        <v>1</v>
      </c>
      <c r="BC299" s="166">
        <f>IF(AND(ISBLANK(H299),$AY299=1,BC$510=1,$D299&lt;&gt;служ!$AF$3),0,1)</f>
        <v>1</v>
      </c>
      <c r="BD299" s="166">
        <f>IF(AND(ISBLANK(I299),$AY299=1,BD$510=1,$D299&lt;&gt;служ!$AF$3),0,1)</f>
        <v>1</v>
      </c>
      <c r="BE299" s="166">
        <f>IF(AND(ISBLANK(J299),$AY299=1,BE$510=1,$D299&lt;&gt;служ!$AF$3),0,1)</f>
        <v>1</v>
      </c>
      <c r="BF299" s="166">
        <f>IF(AND(ISBLANK(K299),$AY299=1,BF$510=1,$D299&lt;&gt;служ!$AF$3,J299&lt;&gt;"X"),0,1)</f>
        <v>1</v>
      </c>
      <c r="BG299" s="166">
        <f>IF(AND(ISBLANK(L299),$AY299=1,BG$510=1,$D299&lt;&gt;служ!$AF$3),0,1)</f>
        <v>1</v>
      </c>
      <c r="BH299" s="166">
        <f>IF(AND(ISBLANK(M299),$AY299=1,BH$510=1,$D299&lt;&gt;служ!$AF$3,L299&lt;&gt;"X"),0,1)</f>
        <v>1</v>
      </c>
      <c r="BI299" s="166">
        <f>IF(AND(ISBLANK(N299),$AY299=1,BI$510=1,$D299&lt;&gt;служ!$AF$3),0,1)</f>
        <v>1</v>
      </c>
      <c r="BJ299" s="166">
        <f>IF(AND(ISBLANK(O299),$AY299=1,BJ$510=1,$D299&lt;&gt;служ!$AF$3),0,1)</f>
        <v>1</v>
      </c>
      <c r="BK299" s="166">
        <f>IF(AND(ISBLANK(P299),$AY299=1,BK$510=1,$D299&lt;&gt;служ!$AF$3,OR(N299&lt;&gt;"X",O299&lt;&gt;"X")),0,1)</f>
        <v>1</v>
      </c>
      <c r="BL299" s="166">
        <f>IF(AND(ISBLANK(Q299),$AY299=1,BL$510=1,$D299&lt;&gt;служ!$AF$3),0,1)</f>
        <v>1</v>
      </c>
      <c r="BM299" s="166">
        <f>IF(AND(ISBLANK(R299),$AY299=1,BM$510=1,$D299&lt;&gt;служ!$AF$3,Q299&lt;&gt;"X"),0,1)</f>
        <v>1</v>
      </c>
      <c r="BN299" s="166">
        <f>IF(AND(ISBLANK(S299),$AY299=1,BN$510=1,$D299&lt;&gt;служ!$AF$3),0,1)</f>
        <v>1</v>
      </c>
      <c r="BO299" s="166">
        <f>IF(AND(ISBLANK(T299),$AY299=1,BO$510=1,$D299&lt;&gt;служ!$AF$3),0,1)</f>
        <v>1</v>
      </c>
      <c r="BP299" s="166">
        <f>IF(AND(ISBLANK(U299),$AY299=1,BP$510=1,$D299&lt;&gt;служ!$AF$3,T299&lt;&gt;"X"),0,1)</f>
        <v>1</v>
      </c>
      <c r="BQ299" s="166">
        <f>IF(AND(ISBLANK(V299),$AY299=1,BQ$510=1,$D299&lt;&gt;служ!$AF$3),0,1)</f>
        <v>1</v>
      </c>
      <c r="BR299" s="166">
        <f>IF(AND(ISBLANK(W299),$AY299=1,BR$510=1,$D299&lt;&gt;служ!$AF$3),0,1)</f>
        <v>1</v>
      </c>
      <c r="BS299" s="166">
        <f>IF(AND(ISBLANK(X299),$AY299=1,BS$510=1,$D299&lt;&gt;служ!$AF$3),0,1)</f>
        <v>1</v>
      </c>
      <c r="BT299" s="166">
        <f>IF(AND(ISBLANK(Y299),$AY299=1,BT$510=1,$D299&lt;&gt;служ!$AF$3),0,1)</f>
        <v>1</v>
      </c>
      <c r="BU299" s="166">
        <f>IF(AND(ISBLANK(Z299),$AY299=1,BU$510=1,$D299&lt;&gt;служ!$AF$3),0,1)</f>
        <v>1</v>
      </c>
      <c r="BV299" s="166">
        <f>IF(AND(ISBLANK(AA299),$AY299=1,BV$510=1,$D299&lt;&gt;служ!$AF$3),0,1)</f>
        <v>1</v>
      </c>
      <c r="BW299" s="166">
        <f>IF(AND(ISBLANK(AB299),$AY299=1,BW$510=1,$D299&lt;&gt;служ!$AF$3),0,1)</f>
        <v>1</v>
      </c>
      <c r="BX299" s="166">
        <f>IF(AND(ISBLANK(AC299),$AY299=1,BX$510=1,$D299&lt;&gt;служ!$AF$3),0,1)</f>
        <v>1</v>
      </c>
      <c r="BY299" s="166">
        <f>IF(AND(ISBLANK(AD299),$AY299=1,BY$510=1,$D299&lt;&gt;служ!$AF$3),0,1)</f>
        <v>1</v>
      </c>
      <c r="BZ299" s="166">
        <f>IF(AND(ISBLANK(AE299),$AY299=1,BZ$510=1,$D299&lt;&gt;служ!$AF$3),0,1)</f>
        <v>1</v>
      </c>
      <c r="CA299" s="166">
        <f>IF(AND(ISBLANK(AF299),$AY299=1,CA$510=1,$D299&lt;&gt;служ!$AF$3),0,1)</f>
        <v>1</v>
      </c>
      <c r="CB299" s="166">
        <f>IF(AND(ISBLANK(AG299),$AY299=1,CB$510=1,$D299&lt;&gt;служ!$AF$3),0,1)</f>
        <v>1</v>
      </c>
      <c r="CC299" s="166">
        <f>IF(AND(ISBLANK(AH299),$AY299=1,CC$510=1,$D299&lt;&gt;служ!$AF$3),0,1)</f>
        <v>1</v>
      </c>
      <c r="CD299" s="166">
        <f>IF(AND(ISBLANK(AI299),$AY299=1,CD$510=1,$D299&lt;&gt;служ!$AF$3),0,1)</f>
        <v>1</v>
      </c>
      <c r="CE299" s="166">
        <f>IF(AND(ISBLANK(AJ299),$AY299=1,CE$510=1,$D299&lt;&gt;служ!$AF$3),0,1)</f>
        <v>1</v>
      </c>
      <c r="CF299" s="166">
        <f>IF(AND(ISBLANK(AK299),$AY299=1,CF$510=1,$D299&lt;&gt;служ!$AF$3),0,1)</f>
        <v>1</v>
      </c>
      <c r="CG299" s="166">
        <f>IF(AND(ISBLANK(AL299),$AY299=1,CG$510=1,$D299&lt;&gt;служ!$AF$3),0,1)</f>
        <v>1</v>
      </c>
      <c r="CH299" s="166">
        <f>IF(AND(ISBLANK(AM299),$AY299=1,CH$510=1,$D299&lt;&gt;служ!$AF$3),0,1)</f>
        <v>1</v>
      </c>
      <c r="CI299" s="166">
        <f>IF(AND(ISBLANK(AN299),$AY299=1,CI$510=1,$D299&lt;&gt;служ!$AF$3),0,1)</f>
        <v>1</v>
      </c>
      <c r="CJ299" s="166">
        <f>IF(AND(ISBLANK(AO299),$AY299=1,CJ$510=1,$D299&lt;&gt;служ!$AF$3),0,1)</f>
        <v>1</v>
      </c>
      <c r="CK299" s="166">
        <f>IF(AND(ISBLANK(AP299),$AY299=1,CK$510=1,$D299&lt;&gt;служ!$AF$3),0,1)</f>
        <v>1</v>
      </c>
      <c r="CL299" s="166">
        <f>IF(AND(ISBLANK(AQ299),$AY299=1,CL$510=1,$D299&lt;&gt;служ!$AF$3),0,1)</f>
        <v>1</v>
      </c>
      <c r="CM299" s="166">
        <f>IF(AND(ISBLANK(AR299),$AY299=1,CM$510=1,$D299&lt;&gt;служ!$AF$3),0,1)</f>
        <v>1</v>
      </c>
      <c r="CN299" s="166">
        <f>IF(AND(ISBLANK(AS299),$AY299=1,CN$510=1,$D299&lt;&gt;служ!$AF$3),0,1)</f>
        <v>1</v>
      </c>
      <c r="CO299" s="166">
        <f>IF(AND(ISBLANK(AT299),$AY299=1,CO$510=1,$D299&lt;&gt;служ!$AF$3),0,1)</f>
        <v>1</v>
      </c>
      <c r="CP299" s="2">
        <f t="shared" si="60"/>
        <v>0</v>
      </c>
      <c r="CQ299" s="2">
        <v>1</v>
      </c>
      <c r="CR299" s="161"/>
      <c r="CS299" s="161"/>
      <c r="CT299" s="161"/>
      <c r="CU299" s="167" t="str">
        <f t="shared" si="51"/>
        <v/>
      </c>
      <c r="CV299" s="28">
        <f t="shared" si="52"/>
        <v>1</v>
      </c>
      <c r="CW299" s="28">
        <f t="shared" si="53"/>
        <v>1</v>
      </c>
      <c r="CX299" s="28">
        <f t="shared" si="54"/>
        <v>1</v>
      </c>
      <c r="CY299" s="20">
        <f t="shared" si="55"/>
        <v>1</v>
      </c>
      <c r="CZ299" s="20">
        <f t="shared" si="56"/>
        <v>1</v>
      </c>
    </row>
    <row r="300" spans="2:104" s="20" customFormat="1">
      <c r="B300" s="107">
        <v>291</v>
      </c>
      <c r="C300" s="25">
        <v>6291</v>
      </c>
      <c r="D300" s="108"/>
      <c r="E300" s="168"/>
      <c r="F300" s="169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2"/>
      <c r="AT300" s="162"/>
      <c r="AU300" s="163">
        <f>IF(AND(AY300=0,(COUNTIF(D300:AT300,"*")+COUNTIF(D300:AT300,"&lt;9")+COUNTIF(CR300:CT300,"*")+COUNTIF(CR300:CT300,"&lt;9")-COUNTIF(D300,служ!$AF$3))&gt;0),0,1)</f>
        <v>1</v>
      </c>
      <c r="AV300" s="163">
        <f t="shared" si="57"/>
        <v>1</v>
      </c>
      <c r="AW300" s="163">
        <f t="shared" si="58"/>
        <v>0</v>
      </c>
      <c r="AX300" s="164">
        <f>IF(OR(F300="",F300=служ!$AF$3),0,1)</f>
        <v>0</v>
      </c>
      <c r="AY300" s="164">
        <f>IF(OR(D300="",D300=служ!$AF$3),0,1)</f>
        <v>0</v>
      </c>
      <c r="AZ300" s="165">
        <f t="shared" si="59"/>
        <v>1</v>
      </c>
      <c r="BA300" s="166">
        <f t="shared" si="50"/>
        <v>1</v>
      </c>
      <c r="BB300" s="166">
        <f>IF(AND(ISBLANK(G300),$AY300=1,BB$510=1,$D300&lt;&gt;служ!$AF$3),0,1)</f>
        <v>1</v>
      </c>
      <c r="BC300" s="166">
        <f>IF(AND(ISBLANK(H300),$AY300=1,BC$510=1,$D300&lt;&gt;служ!$AF$3),0,1)</f>
        <v>1</v>
      </c>
      <c r="BD300" s="166">
        <f>IF(AND(ISBLANK(I300),$AY300=1,BD$510=1,$D300&lt;&gt;служ!$AF$3),0,1)</f>
        <v>1</v>
      </c>
      <c r="BE300" s="166">
        <f>IF(AND(ISBLANK(J300),$AY300=1,BE$510=1,$D300&lt;&gt;служ!$AF$3),0,1)</f>
        <v>1</v>
      </c>
      <c r="BF300" s="166">
        <f>IF(AND(ISBLANK(K300),$AY300=1,BF$510=1,$D300&lt;&gt;служ!$AF$3,J300&lt;&gt;"X"),0,1)</f>
        <v>1</v>
      </c>
      <c r="BG300" s="166">
        <f>IF(AND(ISBLANK(L300),$AY300=1,BG$510=1,$D300&lt;&gt;служ!$AF$3),0,1)</f>
        <v>1</v>
      </c>
      <c r="BH300" s="166">
        <f>IF(AND(ISBLANK(M300),$AY300=1,BH$510=1,$D300&lt;&gt;служ!$AF$3,L300&lt;&gt;"X"),0,1)</f>
        <v>1</v>
      </c>
      <c r="BI300" s="166">
        <f>IF(AND(ISBLANK(N300),$AY300=1,BI$510=1,$D300&lt;&gt;служ!$AF$3),0,1)</f>
        <v>1</v>
      </c>
      <c r="BJ300" s="166">
        <f>IF(AND(ISBLANK(O300),$AY300=1,BJ$510=1,$D300&lt;&gt;служ!$AF$3),0,1)</f>
        <v>1</v>
      </c>
      <c r="BK300" s="166">
        <f>IF(AND(ISBLANK(P300),$AY300=1,BK$510=1,$D300&lt;&gt;служ!$AF$3,OR(N300&lt;&gt;"X",O300&lt;&gt;"X")),0,1)</f>
        <v>1</v>
      </c>
      <c r="BL300" s="166">
        <f>IF(AND(ISBLANK(Q300),$AY300=1,BL$510=1,$D300&lt;&gt;служ!$AF$3),0,1)</f>
        <v>1</v>
      </c>
      <c r="BM300" s="166">
        <f>IF(AND(ISBLANK(R300),$AY300=1,BM$510=1,$D300&lt;&gt;служ!$AF$3,Q300&lt;&gt;"X"),0,1)</f>
        <v>1</v>
      </c>
      <c r="BN300" s="166">
        <f>IF(AND(ISBLANK(S300),$AY300=1,BN$510=1,$D300&lt;&gt;служ!$AF$3),0,1)</f>
        <v>1</v>
      </c>
      <c r="BO300" s="166">
        <f>IF(AND(ISBLANK(T300),$AY300=1,BO$510=1,$D300&lt;&gt;служ!$AF$3),0,1)</f>
        <v>1</v>
      </c>
      <c r="BP300" s="166">
        <f>IF(AND(ISBLANK(U300),$AY300=1,BP$510=1,$D300&lt;&gt;служ!$AF$3,T300&lt;&gt;"X"),0,1)</f>
        <v>1</v>
      </c>
      <c r="BQ300" s="166">
        <f>IF(AND(ISBLANK(V300),$AY300=1,BQ$510=1,$D300&lt;&gt;служ!$AF$3),0,1)</f>
        <v>1</v>
      </c>
      <c r="BR300" s="166">
        <f>IF(AND(ISBLANK(W300),$AY300=1,BR$510=1,$D300&lt;&gt;служ!$AF$3),0,1)</f>
        <v>1</v>
      </c>
      <c r="BS300" s="166">
        <f>IF(AND(ISBLANK(X300),$AY300=1,BS$510=1,$D300&lt;&gt;служ!$AF$3),0,1)</f>
        <v>1</v>
      </c>
      <c r="BT300" s="166">
        <f>IF(AND(ISBLANK(Y300),$AY300=1,BT$510=1,$D300&lt;&gt;служ!$AF$3),0,1)</f>
        <v>1</v>
      </c>
      <c r="BU300" s="166">
        <f>IF(AND(ISBLANK(Z300),$AY300=1,BU$510=1,$D300&lt;&gt;служ!$AF$3),0,1)</f>
        <v>1</v>
      </c>
      <c r="BV300" s="166">
        <f>IF(AND(ISBLANK(AA300),$AY300=1,BV$510=1,$D300&lt;&gt;служ!$AF$3),0,1)</f>
        <v>1</v>
      </c>
      <c r="BW300" s="166">
        <f>IF(AND(ISBLANK(AB300),$AY300=1,BW$510=1,$D300&lt;&gt;служ!$AF$3),0,1)</f>
        <v>1</v>
      </c>
      <c r="BX300" s="166">
        <f>IF(AND(ISBLANK(AC300),$AY300=1,BX$510=1,$D300&lt;&gt;служ!$AF$3),0,1)</f>
        <v>1</v>
      </c>
      <c r="BY300" s="166">
        <f>IF(AND(ISBLANK(AD300),$AY300=1,BY$510=1,$D300&lt;&gt;служ!$AF$3),0,1)</f>
        <v>1</v>
      </c>
      <c r="BZ300" s="166">
        <f>IF(AND(ISBLANK(AE300),$AY300=1,BZ$510=1,$D300&lt;&gt;служ!$AF$3),0,1)</f>
        <v>1</v>
      </c>
      <c r="CA300" s="166">
        <f>IF(AND(ISBLANK(AF300),$AY300=1,CA$510=1,$D300&lt;&gt;служ!$AF$3),0,1)</f>
        <v>1</v>
      </c>
      <c r="CB300" s="166">
        <f>IF(AND(ISBLANK(AG300),$AY300=1,CB$510=1,$D300&lt;&gt;служ!$AF$3),0,1)</f>
        <v>1</v>
      </c>
      <c r="CC300" s="166">
        <f>IF(AND(ISBLANK(AH300),$AY300=1,CC$510=1,$D300&lt;&gt;служ!$AF$3),0,1)</f>
        <v>1</v>
      </c>
      <c r="CD300" s="166">
        <f>IF(AND(ISBLANK(AI300),$AY300=1,CD$510=1,$D300&lt;&gt;служ!$AF$3),0,1)</f>
        <v>1</v>
      </c>
      <c r="CE300" s="166">
        <f>IF(AND(ISBLANK(AJ300),$AY300=1,CE$510=1,$D300&lt;&gt;служ!$AF$3),0,1)</f>
        <v>1</v>
      </c>
      <c r="CF300" s="166">
        <f>IF(AND(ISBLANK(AK300),$AY300=1,CF$510=1,$D300&lt;&gt;служ!$AF$3),0,1)</f>
        <v>1</v>
      </c>
      <c r="CG300" s="166">
        <f>IF(AND(ISBLANK(AL300),$AY300=1,CG$510=1,$D300&lt;&gt;служ!$AF$3),0,1)</f>
        <v>1</v>
      </c>
      <c r="CH300" s="166">
        <f>IF(AND(ISBLANK(AM300),$AY300=1,CH$510=1,$D300&lt;&gt;служ!$AF$3),0,1)</f>
        <v>1</v>
      </c>
      <c r="CI300" s="166">
        <f>IF(AND(ISBLANK(AN300),$AY300=1,CI$510=1,$D300&lt;&gt;служ!$AF$3),0,1)</f>
        <v>1</v>
      </c>
      <c r="CJ300" s="166">
        <f>IF(AND(ISBLANK(AO300),$AY300=1,CJ$510=1,$D300&lt;&gt;служ!$AF$3),0,1)</f>
        <v>1</v>
      </c>
      <c r="CK300" s="166">
        <f>IF(AND(ISBLANK(AP300),$AY300=1,CK$510=1,$D300&lt;&gt;служ!$AF$3),0,1)</f>
        <v>1</v>
      </c>
      <c r="CL300" s="166">
        <f>IF(AND(ISBLANK(AQ300),$AY300=1,CL$510=1,$D300&lt;&gt;служ!$AF$3),0,1)</f>
        <v>1</v>
      </c>
      <c r="CM300" s="166">
        <f>IF(AND(ISBLANK(AR300),$AY300=1,CM$510=1,$D300&lt;&gt;служ!$AF$3),0,1)</f>
        <v>1</v>
      </c>
      <c r="CN300" s="166">
        <f>IF(AND(ISBLANK(AS300),$AY300=1,CN$510=1,$D300&lt;&gt;служ!$AF$3),0,1)</f>
        <v>1</v>
      </c>
      <c r="CO300" s="166">
        <f>IF(AND(ISBLANK(AT300),$AY300=1,CO$510=1,$D300&lt;&gt;служ!$AF$3),0,1)</f>
        <v>1</v>
      </c>
      <c r="CP300" s="2">
        <f t="shared" si="60"/>
        <v>0</v>
      </c>
      <c r="CQ300" s="2">
        <v>1</v>
      </c>
      <c r="CR300" s="161"/>
      <c r="CS300" s="161"/>
      <c r="CT300" s="161"/>
      <c r="CU300" s="167" t="str">
        <f t="shared" si="51"/>
        <v/>
      </c>
      <c r="CV300" s="28">
        <f t="shared" si="52"/>
        <v>1</v>
      </c>
      <c r="CW300" s="28">
        <f t="shared" si="53"/>
        <v>1</v>
      </c>
      <c r="CX300" s="28">
        <f t="shared" si="54"/>
        <v>1</v>
      </c>
      <c r="CY300" s="20">
        <f t="shared" si="55"/>
        <v>1</v>
      </c>
      <c r="CZ300" s="20">
        <f t="shared" si="56"/>
        <v>1</v>
      </c>
    </row>
    <row r="301" spans="2:104" s="20" customFormat="1">
      <c r="B301" s="107">
        <v>292</v>
      </c>
      <c r="C301" s="25">
        <v>6292</v>
      </c>
      <c r="D301" s="108"/>
      <c r="E301" s="168"/>
      <c r="F301" s="169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2"/>
      <c r="AT301" s="162"/>
      <c r="AU301" s="163">
        <f>IF(AND(AY301=0,(COUNTIF(D301:AT301,"*")+COUNTIF(D301:AT301,"&lt;9")+COUNTIF(CR301:CT301,"*")+COUNTIF(CR301:CT301,"&lt;9")-COUNTIF(D301,служ!$AF$3))&gt;0),0,1)</f>
        <v>1</v>
      </c>
      <c r="AV301" s="163">
        <f t="shared" si="57"/>
        <v>1</v>
      </c>
      <c r="AW301" s="163">
        <f t="shared" si="58"/>
        <v>0</v>
      </c>
      <c r="AX301" s="164">
        <f>IF(OR(F301="",F301=служ!$AF$3),0,1)</f>
        <v>0</v>
      </c>
      <c r="AY301" s="164">
        <f>IF(OR(D301="",D301=служ!$AF$3),0,1)</f>
        <v>0</v>
      </c>
      <c r="AZ301" s="165">
        <f t="shared" si="59"/>
        <v>1</v>
      </c>
      <c r="BA301" s="166">
        <f t="shared" si="50"/>
        <v>1</v>
      </c>
      <c r="BB301" s="166">
        <f>IF(AND(ISBLANK(G301),$AY301=1,BB$510=1,$D301&lt;&gt;служ!$AF$3),0,1)</f>
        <v>1</v>
      </c>
      <c r="BC301" s="166">
        <f>IF(AND(ISBLANK(H301),$AY301=1,BC$510=1,$D301&lt;&gt;служ!$AF$3),0,1)</f>
        <v>1</v>
      </c>
      <c r="BD301" s="166">
        <f>IF(AND(ISBLANK(I301),$AY301=1,BD$510=1,$D301&lt;&gt;служ!$AF$3),0,1)</f>
        <v>1</v>
      </c>
      <c r="BE301" s="166">
        <f>IF(AND(ISBLANK(J301),$AY301=1,BE$510=1,$D301&lt;&gt;служ!$AF$3),0,1)</f>
        <v>1</v>
      </c>
      <c r="BF301" s="166">
        <f>IF(AND(ISBLANK(K301),$AY301=1,BF$510=1,$D301&lt;&gt;служ!$AF$3,J301&lt;&gt;"X"),0,1)</f>
        <v>1</v>
      </c>
      <c r="BG301" s="166">
        <f>IF(AND(ISBLANK(L301),$AY301=1,BG$510=1,$D301&lt;&gt;служ!$AF$3),0,1)</f>
        <v>1</v>
      </c>
      <c r="BH301" s="166">
        <f>IF(AND(ISBLANK(M301),$AY301=1,BH$510=1,$D301&lt;&gt;служ!$AF$3,L301&lt;&gt;"X"),0,1)</f>
        <v>1</v>
      </c>
      <c r="BI301" s="166">
        <f>IF(AND(ISBLANK(N301),$AY301=1,BI$510=1,$D301&lt;&gt;служ!$AF$3),0,1)</f>
        <v>1</v>
      </c>
      <c r="BJ301" s="166">
        <f>IF(AND(ISBLANK(O301),$AY301=1,BJ$510=1,$D301&lt;&gt;служ!$AF$3),0,1)</f>
        <v>1</v>
      </c>
      <c r="BK301" s="166">
        <f>IF(AND(ISBLANK(P301),$AY301=1,BK$510=1,$D301&lt;&gt;служ!$AF$3,OR(N301&lt;&gt;"X",O301&lt;&gt;"X")),0,1)</f>
        <v>1</v>
      </c>
      <c r="BL301" s="166">
        <f>IF(AND(ISBLANK(Q301),$AY301=1,BL$510=1,$D301&lt;&gt;служ!$AF$3),0,1)</f>
        <v>1</v>
      </c>
      <c r="BM301" s="166">
        <f>IF(AND(ISBLANK(R301),$AY301=1,BM$510=1,$D301&lt;&gt;служ!$AF$3,Q301&lt;&gt;"X"),0,1)</f>
        <v>1</v>
      </c>
      <c r="BN301" s="166">
        <f>IF(AND(ISBLANK(S301),$AY301=1,BN$510=1,$D301&lt;&gt;служ!$AF$3),0,1)</f>
        <v>1</v>
      </c>
      <c r="BO301" s="166">
        <f>IF(AND(ISBLANK(T301),$AY301=1,BO$510=1,$D301&lt;&gt;служ!$AF$3),0,1)</f>
        <v>1</v>
      </c>
      <c r="BP301" s="166">
        <f>IF(AND(ISBLANK(U301),$AY301=1,BP$510=1,$D301&lt;&gt;служ!$AF$3,T301&lt;&gt;"X"),0,1)</f>
        <v>1</v>
      </c>
      <c r="BQ301" s="166">
        <f>IF(AND(ISBLANK(V301),$AY301=1,BQ$510=1,$D301&lt;&gt;служ!$AF$3),0,1)</f>
        <v>1</v>
      </c>
      <c r="BR301" s="166">
        <f>IF(AND(ISBLANK(W301),$AY301=1,BR$510=1,$D301&lt;&gt;служ!$AF$3),0,1)</f>
        <v>1</v>
      </c>
      <c r="BS301" s="166">
        <f>IF(AND(ISBLANK(X301),$AY301=1,BS$510=1,$D301&lt;&gt;служ!$AF$3),0,1)</f>
        <v>1</v>
      </c>
      <c r="BT301" s="166">
        <f>IF(AND(ISBLANK(Y301),$AY301=1,BT$510=1,$D301&lt;&gt;служ!$AF$3),0,1)</f>
        <v>1</v>
      </c>
      <c r="BU301" s="166">
        <f>IF(AND(ISBLANK(Z301),$AY301=1,BU$510=1,$D301&lt;&gt;служ!$AF$3),0,1)</f>
        <v>1</v>
      </c>
      <c r="BV301" s="166">
        <f>IF(AND(ISBLANK(AA301),$AY301=1,BV$510=1,$D301&lt;&gt;служ!$AF$3),0,1)</f>
        <v>1</v>
      </c>
      <c r="BW301" s="166">
        <f>IF(AND(ISBLANK(AB301),$AY301=1,BW$510=1,$D301&lt;&gt;служ!$AF$3),0,1)</f>
        <v>1</v>
      </c>
      <c r="BX301" s="166">
        <f>IF(AND(ISBLANK(AC301),$AY301=1,BX$510=1,$D301&lt;&gt;служ!$AF$3),0,1)</f>
        <v>1</v>
      </c>
      <c r="BY301" s="166">
        <f>IF(AND(ISBLANK(AD301),$AY301=1,BY$510=1,$D301&lt;&gt;служ!$AF$3),0,1)</f>
        <v>1</v>
      </c>
      <c r="BZ301" s="166">
        <f>IF(AND(ISBLANK(AE301),$AY301=1,BZ$510=1,$D301&lt;&gt;служ!$AF$3),0,1)</f>
        <v>1</v>
      </c>
      <c r="CA301" s="166">
        <f>IF(AND(ISBLANK(AF301),$AY301=1,CA$510=1,$D301&lt;&gt;служ!$AF$3),0,1)</f>
        <v>1</v>
      </c>
      <c r="CB301" s="166">
        <f>IF(AND(ISBLANK(AG301),$AY301=1,CB$510=1,$D301&lt;&gt;служ!$AF$3),0,1)</f>
        <v>1</v>
      </c>
      <c r="CC301" s="166">
        <f>IF(AND(ISBLANK(AH301),$AY301=1,CC$510=1,$D301&lt;&gt;служ!$AF$3),0,1)</f>
        <v>1</v>
      </c>
      <c r="CD301" s="166">
        <f>IF(AND(ISBLANK(AI301),$AY301=1,CD$510=1,$D301&lt;&gt;служ!$AF$3),0,1)</f>
        <v>1</v>
      </c>
      <c r="CE301" s="166">
        <f>IF(AND(ISBLANK(AJ301),$AY301=1,CE$510=1,$D301&lt;&gt;служ!$AF$3),0,1)</f>
        <v>1</v>
      </c>
      <c r="CF301" s="166">
        <f>IF(AND(ISBLANK(AK301),$AY301=1,CF$510=1,$D301&lt;&gt;служ!$AF$3),0,1)</f>
        <v>1</v>
      </c>
      <c r="CG301" s="166">
        <f>IF(AND(ISBLANK(AL301),$AY301=1,CG$510=1,$D301&lt;&gt;служ!$AF$3),0,1)</f>
        <v>1</v>
      </c>
      <c r="CH301" s="166">
        <f>IF(AND(ISBLANK(AM301),$AY301=1,CH$510=1,$D301&lt;&gt;служ!$AF$3),0,1)</f>
        <v>1</v>
      </c>
      <c r="CI301" s="166">
        <f>IF(AND(ISBLANK(AN301),$AY301=1,CI$510=1,$D301&lt;&gt;служ!$AF$3),0,1)</f>
        <v>1</v>
      </c>
      <c r="CJ301" s="166">
        <f>IF(AND(ISBLANK(AO301),$AY301=1,CJ$510=1,$D301&lt;&gt;служ!$AF$3),0,1)</f>
        <v>1</v>
      </c>
      <c r="CK301" s="166">
        <f>IF(AND(ISBLANK(AP301),$AY301=1,CK$510=1,$D301&lt;&gt;служ!$AF$3),0,1)</f>
        <v>1</v>
      </c>
      <c r="CL301" s="166">
        <f>IF(AND(ISBLANK(AQ301),$AY301=1,CL$510=1,$D301&lt;&gt;служ!$AF$3),0,1)</f>
        <v>1</v>
      </c>
      <c r="CM301" s="166">
        <f>IF(AND(ISBLANK(AR301),$AY301=1,CM$510=1,$D301&lt;&gt;служ!$AF$3),0,1)</f>
        <v>1</v>
      </c>
      <c r="CN301" s="166">
        <f>IF(AND(ISBLANK(AS301),$AY301=1,CN$510=1,$D301&lt;&gt;служ!$AF$3),0,1)</f>
        <v>1</v>
      </c>
      <c r="CO301" s="166">
        <f>IF(AND(ISBLANK(AT301),$AY301=1,CO$510=1,$D301&lt;&gt;служ!$AF$3),0,1)</f>
        <v>1</v>
      </c>
      <c r="CP301" s="2">
        <f t="shared" si="60"/>
        <v>0</v>
      </c>
      <c r="CQ301" s="2">
        <v>1</v>
      </c>
      <c r="CR301" s="161"/>
      <c r="CS301" s="161"/>
      <c r="CT301" s="161"/>
      <c r="CU301" s="167" t="str">
        <f t="shared" si="51"/>
        <v/>
      </c>
      <c r="CV301" s="28">
        <f t="shared" si="52"/>
        <v>1</v>
      </c>
      <c r="CW301" s="28">
        <f t="shared" si="53"/>
        <v>1</v>
      </c>
      <c r="CX301" s="28">
        <f t="shared" si="54"/>
        <v>1</v>
      </c>
      <c r="CY301" s="20">
        <f t="shared" si="55"/>
        <v>1</v>
      </c>
      <c r="CZ301" s="20">
        <f t="shared" si="56"/>
        <v>1</v>
      </c>
    </row>
    <row r="302" spans="2:104" s="20" customFormat="1">
      <c r="B302" s="107">
        <v>293</v>
      </c>
      <c r="C302" s="25">
        <v>6293</v>
      </c>
      <c r="D302" s="108"/>
      <c r="E302" s="168"/>
      <c r="F302" s="169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2"/>
      <c r="AT302" s="162"/>
      <c r="AU302" s="163">
        <f>IF(AND(AY302=0,(COUNTIF(D302:AT302,"*")+COUNTIF(D302:AT302,"&lt;9")+COUNTIF(CR302:CT302,"*")+COUNTIF(CR302:CT302,"&lt;9")-COUNTIF(D302,служ!$AF$3))&gt;0),0,1)</f>
        <v>1</v>
      </c>
      <c r="AV302" s="163">
        <f t="shared" si="57"/>
        <v>1</v>
      </c>
      <c r="AW302" s="163">
        <f t="shared" si="58"/>
        <v>0</v>
      </c>
      <c r="AX302" s="164">
        <f>IF(OR(F302="",F302=служ!$AF$3),0,1)</f>
        <v>0</v>
      </c>
      <c r="AY302" s="164">
        <f>IF(OR(D302="",D302=служ!$AF$3),0,1)</f>
        <v>0</v>
      </c>
      <c r="AZ302" s="165">
        <f t="shared" si="59"/>
        <v>1</v>
      </c>
      <c r="BA302" s="166">
        <f t="shared" si="50"/>
        <v>1</v>
      </c>
      <c r="BB302" s="166">
        <f>IF(AND(ISBLANK(G302),$AY302=1,BB$510=1,$D302&lt;&gt;служ!$AF$3),0,1)</f>
        <v>1</v>
      </c>
      <c r="BC302" s="166">
        <f>IF(AND(ISBLANK(H302),$AY302=1,BC$510=1,$D302&lt;&gt;служ!$AF$3),0,1)</f>
        <v>1</v>
      </c>
      <c r="BD302" s="166">
        <f>IF(AND(ISBLANK(I302),$AY302=1,BD$510=1,$D302&lt;&gt;служ!$AF$3),0,1)</f>
        <v>1</v>
      </c>
      <c r="BE302" s="166">
        <f>IF(AND(ISBLANK(J302),$AY302=1,BE$510=1,$D302&lt;&gt;служ!$AF$3),0,1)</f>
        <v>1</v>
      </c>
      <c r="BF302" s="166">
        <f>IF(AND(ISBLANK(K302),$AY302=1,BF$510=1,$D302&lt;&gt;служ!$AF$3,J302&lt;&gt;"X"),0,1)</f>
        <v>1</v>
      </c>
      <c r="BG302" s="166">
        <f>IF(AND(ISBLANK(L302),$AY302=1,BG$510=1,$D302&lt;&gt;служ!$AF$3),0,1)</f>
        <v>1</v>
      </c>
      <c r="BH302" s="166">
        <f>IF(AND(ISBLANK(M302),$AY302=1,BH$510=1,$D302&lt;&gt;служ!$AF$3,L302&lt;&gt;"X"),0,1)</f>
        <v>1</v>
      </c>
      <c r="BI302" s="166">
        <f>IF(AND(ISBLANK(N302),$AY302=1,BI$510=1,$D302&lt;&gt;служ!$AF$3),0,1)</f>
        <v>1</v>
      </c>
      <c r="BJ302" s="166">
        <f>IF(AND(ISBLANK(O302),$AY302=1,BJ$510=1,$D302&lt;&gt;служ!$AF$3),0,1)</f>
        <v>1</v>
      </c>
      <c r="BK302" s="166">
        <f>IF(AND(ISBLANK(P302),$AY302=1,BK$510=1,$D302&lt;&gt;служ!$AF$3,OR(N302&lt;&gt;"X",O302&lt;&gt;"X")),0,1)</f>
        <v>1</v>
      </c>
      <c r="BL302" s="166">
        <f>IF(AND(ISBLANK(Q302),$AY302=1,BL$510=1,$D302&lt;&gt;служ!$AF$3),0,1)</f>
        <v>1</v>
      </c>
      <c r="BM302" s="166">
        <f>IF(AND(ISBLANK(R302),$AY302=1,BM$510=1,$D302&lt;&gt;служ!$AF$3,Q302&lt;&gt;"X"),0,1)</f>
        <v>1</v>
      </c>
      <c r="BN302" s="166">
        <f>IF(AND(ISBLANK(S302),$AY302=1,BN$510=1,$D302&lt;&gt;служ!$AF$3),0,1)</f>
        <v>1</v>
      </c>
      <c r="BO302" s="166">
        <f>IF(AND(ISBLANK(T302),$AY302=1,BO$510=1,$D302&lt;&gt;служ!$AF$3),0,1)</f>
        <v>1</v>
      </c>
      <c r="BP302" s="166">
        <f>IF(AND(ISBLANK(U302),$AY302=1,BP$510=1,$D302&lt;&gt;служ!$AF$3,T302&lt;&gt;"X"),0,1)</f>
        <v>1</v>
      </c>
      <c r="BQ302" s="166">
        <f>IF(AND(ISBLANK(V302),$AY302=1,BQ$510=1,$D302&lt;&gt;служ!$AF$3),0,1)</f>
        <v>1</v>
      </c>
      <c r="BR302" s="166">
        <f>IF(AND(ISBLANK(W302),$AY302=1,BR$510=1,$D302&lt;&gt;служ!$AF$3),0,1)</f>
        <v>1</v>
      </c>
      <c r="BS302" s="166">
        <f>IF(AND(ISBLANK(X302),$AY302=1,BS$510=1,$D302&lt;&gt;служ!$AF$3),0,1)</f>
        <v>1</v>
      </c>
      <c r="BT302" s="166">
        <f>IF(AND(ISBLANK(Y302),$AY302=1,BT$510=1,$D302&lt;&gt;служ!$AF$3),0,1)</f>
        <v>1</v>
      </c>
      <c r="BU302" s="166">
        <f>IF(AND(ISBLANK(Z302),$AY302=1,BU$510=1,$D302&lt;&gt;служ!$AF$3),0,1)</f>
        <v>1</v>
      </c>
      <c r="BV302" s="166">
        <f>IF(AND(ISBLANK(AA302),$AY302=1,BV$510=1,$D302&lt;&gt;служ!$AF$3),0,1)</f>
        <v>1</v>
      </c>
      <c r="BW302" s="166">
        <f>IF(AND(ISBLANK(AB302),$AY302=1,BW$510=1,$D302&lt;&gt;служ!$AF$3),0,1)</f>
        <v>1</v>
      </c>
      <c r="BX302" s="166">
        <f>IF(AND(ISBLANK(AC302),$AY302=1,BX$510=1,$D302&lt;&gt;служ!$AF$3),0,1)</f>
        <v>1</v>
      </c>
      <c r="BY302" s="166">
        <f>IF(AND(ISBLANK(AD302),$AY302=1,BY$510=1,$D302&lt;&gt;служ!$AF$3),0,1)</f>
        <v>1</v>
      </c>
      <c r="BZ302" s="166">
        <f>IF(AND(ISBLANK(AE302),$AY302=1,BZ$510=1,$D302&lt;&gt;служ!$AF$3),0,1)</f>
        <v>1</v>
      </c>
      <c r="CA302" s="166">
        <f>IF(AND(ISBLANK(AF302),$AY302=1,CA$510=1,$D302&lt;&gt;служ!$AF$3),0,1)</f>
        <v>1</v>
      </c>
      <c r="CB302" s="166">
        <f>IF(AND(ISBLANK(AG302),$AY302=1,CB$510=1,$D302&lt;&gt;служ!$AF$3),0,1)</f>
        <v>1</v>
      </c>
      <c r="CC302" s="166">
        <f>IF(AND(ISBLANK(AH302),$AY302=1,CC$510=1,$D302&lt;&gt;служ!$AF$3),0,1)</f>
        <v>1</v>
      </c>
      <c r="CD302" s="166">
        <f>IF(AND(ISBLANK(AI302),$AY302=1,CD$510=1,$D302&lt;&gt;служ!$AF$3),0,1)</f>
        <v>1</v>
      </c>
      <c r="CE302" s="166">
        <f>IF(AND(ISBLANK(AJ302),$AY302=1,CE$510=1,$D302&lt;&gt;служ!$AF$3),0,1)</f>
        <v>1</v>
      </c>
      <c r="CF302" s="166">
        <f>IF(AND(ISBLANK(AK302),$AY302=1,CF$510=1,$D302&lt;&gt;служ!$AF$3),0,1)</f>
        <v>1</v>
      </c>
      <c r="CG302" s="166">
        <f>IF(AND(ISBLANK(AL302),$AY302=1,CG$510=1,$D302&lt;&gt;служ!$AF$3),0,1)</f>
        <v>1</v>
      </c>
      <c r="CH302" s="166">
        <f>IF(AND(ISBLANK(AM302),$AY302=1,CH$510=1,$D302&lt;&gt;служ!$AF$3),0,1)</f>
        <v>1</v>
      </c>
      <c r="CI302" s="166">
        <f>IF(AND(ISBLANK(AN302),$AY302=1,CI$510=1,$D302&lt;&gt;служ!$AF$3),0,1)</f>
        <v>1</v>
      </c>
      <c r="CJ302" s="166">
        <f>IF(AND(ISBLANK(AO302),$AY302=1,CJ$510=1,$D302&lt;&gt;служ!$AF$3),0,1)</f>
        <v>1</v>
      </c>
      <c r="CK302" s="166">
        <f>IF(AND(ISBLANK(AP302),$AY302=1,CK$510=1,$D302&lt;&gt;служ!$AF$3),0,1)</f>
        <v>1</v>
      </c>
      <c r="CL302" s="166">
        <f>IF(AND(ISBLANK(AQ302),$AY302=1,CL$510=1,$D302&lt;&gt;служ!$AF$3),0,1)</f>
        <v>1</v>
      </c>
      <c r="CM302" s="166">
        <f>IF(AND(ISBLANK(AR302),$AY302=1,CM$510=1,$D302&lt;&gt;служ!$AF$3),0,1)</f>
        <v>1</v>
      </c>
      <c r="CN302" s="166">
        <f>IF(AND(ISBLANK(AS302),$AY302=1,CN$510=1,$D302&lt;&gt;служ!$AF$3),0,1)</f>
        <v>1</v>
      </c>
      <c r="CO302" s="166">
        <f>IF(AND(ISBLANK(AT302),$AY302=1,CO$510=1,$D302&lt;&gt;служ!$AF$3),0,1)</f>
        <v>1</v>
      </c>
      <c r="CP302" s="2">
        <f t="shared" si="60"/>
        <v>0</v>
      </c>
      <c r="CQ302" s="2">
        <v>1</v>
      </c>
      <c r="CR302" s="161"/>
      <c r="CS302" s="161"/>
      <c r="CT302" s="161"/>
      <c r="CU302" s="167" t="str">
        <f t="shared" si="51"/>
        <v/>
      </c>
      <c r="CV302" s="28">
        <f t="shared" si="52"/>
        <v>1</v>
      </c>
      <c r="CW302" s="28">
        <f t="shared" si="53"/>
        <v>1</v>
      </c>
      <c r="CX302" s="28">
        <f t="shared" si="54"/>
        <v>1</v>
      </c>
      <c r="CY302" s="20">
        <f t="shared" si="55"/>
        <v>1</v>
      </c>
      <c r="CZ302" s="20">
        <f t="shared" si="56"/>
        <v>1</v>
      </c>
    </row>
    <row r="303" spans="2:104" s="20" customFormat="1">
      <c r="B303" s="107">
        <v>294</v>
      </c>
      <c r="C303" s="25">
        <v>6294</v>
      </c>
      <c r="D303" s="108"/>
      <c r="E303" s="168"/>
      <c r="F303" s="169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2"/>
      <c r="AT303" s="162"/>
      <c r="AU303" s="163">
        <f>IF(AND(AY303=0,(COUNTIF(D303:AT303,"*")+COUNTIF(D303:AT303,"&lt;9")+COUNTIF(CR303:CT303,"*")+COUNTIF(CR303:CT303,"&lt;9")-COUNTIF(D303,служ!$AF$3))&gt;0),0,1)</f>
        <v>1</v>
      </c>
      <c r="AV303" s="163">
        <f t="shared" si="57"/>
        <v>1</v>
      </c>
      <c r="AW303" s="163">
        <f t="shared" si="58"/>
        <v>0</v>
      </c>
      <c r="AX303" s="164">
        <f>IF(OR(F303="",F303=служ!$AF$3),0,1)</f>
        <v>0</v>
      </c>
      <c r="AY303" s="164">
        <f>IF(OR(D303="",D303=служ!$AF$3),0,1)</f>
        <v>0</v>
      </c>
      <c r="AZ303" s="165">
        <f t="shared" si="59"/>
        <v>1</v>
      </c>
      <c r="BA303" s="166">
        <f t="shared" si="50"/>
        <v>1</v>
      </c>
      <c r="BB303" s="166">
        <f>IF(AND(ISBLANK(G303),$AY303=1,BB$510=1,$D303&lt;&gt;служ!$AF$3),0,1)</f>
        <v>1</v>
      </c>
      <c r="BC303" s="166">
        <f>IF(AND(ISBLANK(H303),$AY303=1,BC$510=1,$D303&lt;&gt;служ!$AF$3),0,1)</f>
        <v>1</v>
      </c>
      <c r="BD303" s="166">
        <f>IF(AND(ISBLANK(I303),$AY303=1,BD$510=1,$D303&lt;&gt;служ!$AF$3),0,1)</f>
        <v>1</v>
      </c>
      <c r="BE303" s="166">
        <f>IF(AND(ISBLANK(J303),$AY303=1,BE$510=1,$D303&lt;&gt;служ!$AF$3),0,1)</f>
        <v>1</v>
      </c>
      <c r="BF303" s="166">
        <f>IF(AND(ISBLANK(K303),$AY303=1,BF$510=1,$D303&lt;&gt;служ!$AF$3,J303&lt;&gt;"X"),0,1)</f>
        <v>1</v>
      </c>
      <c r="BG303" s="166">
        <f>IF(AND(ISBLANK(L303),$AY303=1,BG$510=1,$D303&lt;&gt;служ!$AF$3),0,1)</f>
        <v>1</v>
      </c>
      <c r="BH303" s="166">
        <f>IF(AND(ISBLANK(M303),$AY303=1,BH$510=1,$D303&lt;&gt;служ!$AF$3,L303&lt;&gt;"X"),0,1)</f>
        <v>1</v>
      </c>
      <c r="BI303" s="166">
        <f>IF(AND(ISBLANK(N303),$AY303=1,BI$510=1,$D303&lt;&gt;служ!$AF$3),0,1)</f>
        <v>1</v>
      </c>
      <c r="BJ303" s="166">
        <f>IF(AND(ISBLANK(O303),$AY303=1,BJ$510=1,$D303&lt;&gt;служ!$AF$3),0,1)</f>
        <v>1</v>
      </c>
      <c r="BK303" s="166">
        <f>IF(AND(ISBLANK(P303),$AY303=1,BK$510=1,$D303&lt;&gt;служ!$AF$3,OR(N303&lt;&gt;"X",O303&lt;&gt;"X")),0,1)</f>
        <v>1</v>
      </c>
      <c r="BL303" s="166">
        <f>IF(AND(ISBLANK(Q303),$AY303=1,BL$510=1,$D303&lt;&gt;служ!$AF$3),0,1)</f>
        <v>1</v>
      </c>
      <c r="BM303" s="166">
        <f>IF(AND(ISBLANK(R303),$AY303=1,BM$510=1,$D303&lt;&gt;служ!$AF$3,Q303&lt;&gt;"X"),0,1)</f>
        <v>1</v>
      </c>
      <c r="BN303" s="166">
        <f>IF(AND(ISBLANK(S303),$AY303=1,BN$510=1,$D303&lt;&gt;служ!$AF$3),0,1)</f>
        <v>1</v>
      </c>
      <c r="BO303" s="166">
        <f>IF(AND(ISBLANK(T303),$AY303=1,BO$510=1,$D303&lt;&gt;служ!$AF$3),0,1)</f>
        <v>1</v>
      </c>
      <c r="BP303" s="166">
        <f>IF(AND(ISBLANK(U303),$AY303=1,BP$510=1,$D303&lt;&gt;служ!$AF$3,T303&lt;&gt;"X"),0,1)</f>
        <v>1</v>
      </c>
      <c r="BQ303" s="166">
        <f>IF(AND(ISBLANK(V303),$AY303=1,BQ$510=1,$D303&lt;&gt;служ!$AF$3),0,1)</f>
        <v>1</v>
      </c>
      <c r="BR303" s="166">
        <f>IF(AND(ISBLANK(W303),$AY303=1,BR$510=1,$D303&lt;&gt;служ!$AF$3),0,1)</f>
        <v>1</v>
      </c>
      <c r="BS303" s="166">
        <f>IF(AND(ISBLANK(X303),$AY303=1,BS$510=1,$D303&lt;&gt;служ!$AF$3),0,1)</f>
        <v>1</v>
      </c>
      <c r="BT303" s="166">
        <f>IF(AND(ISBLANK(Y303),$AY303=1,BT$510=1,$D303&lt;&gt;служ!$AF$3),0,1)</f>
        <v>1</v>
      </c>
      <c r="BU303" s="166">
        <f>IF(AND(ISBLANK(Z303),$AY303=1,BU$510=1,$D303&lt;&gt;служ!$AF$3),0,1)</f>
        <v>1</v>
      </c>
      <c r="BV303" s="166">
        <f>IF(AND(ISBLANK(AA303),$AY303=1,BV$510=1,$D303&lt;&gt;служ!$AF$3),0,1)</f>
        <v>1</v>
      </c>
      <c r="BW303" s="166">
        <f>IF(AND(ISBLANK(AB303),$AY303=1,BW$510=1,$D303&lt;&gt;служ!$AF$3),0,1)</f>
        <v>1</v>
      </c>
      <c r="BX303" s="166">
        <f>IF(AND(ISBLANK(AC303),$AY303=1,BX$510=1,$D303&lt;&gt;служ!$AF$3),0,1)</f>
        <v>1</v>
      </c>
      <c r="BY303" s="166">
        <f>IF(AND(ISBLANK(AD303),$AY303=1,BY$510=1,$D303&lt;&gt;служ!$AF$3),0,1)</f>
        <v>1</v>
      </c>
      <c r="BZ303" s="166">
        <f>IF(AND(ISBLANK(AE303),$AY303=1,BZ$510=1,$D303&lt;&gt;служ!$AF$3),0,1)</f>
        <v>1</v>
      </c>
      <c r="CA303" s="166">
        <f>IF(AND(ISBLANK(AF303),$AY303=1,CA$510=1,$D303&lt;&gt;служ!$AF$3),0,1)</f>
        <v>1</v>
      </c>
      <c r="CB303" s="166">
        <f>IF(AND(ISBLANK(AG303),$AY303=1,CB$510=1,$D303&lt;&gt;служ!$AF$3),0,1)</f>
        <v>1</v>
      </c>
      <c r="CC303" s="166">
        <f>IF(AND(ISBLANK(AH303),$AY303=1,CC$510=1,$D303&lt;&gt;служ!$AF$3),0,1)</f>
        <v>1</v>
      </c>
      <c r="CD303" s="166">
        <f>IF(AND(ISBLANK(AI303),$AY303=1,CD$510=1,$D303&lt;&gt;служ!$AF$3),0,1)</f>
        <v>1</v>
      </c>
      <c r="CE303" s="166">
        <f>IF(AND(ISBLANK(AJ303),$AY303=1,CE$510=1,$D303&lt;&gt;служ!$AF$3),0,1)</f>
        <v>1</v>
      </c>
      <c r="CF303" s="166">
        <f>IF(AND(ISBLANK(AK303),$AY303=1,CF$510=1,$D303&lt;&gt;служ!$AF$3),0,1)</f>
        <v>1</v>
      </c>
      <c r="CG303" s="166">
        <f>IF(AND(ISBLANK(AL303),$AY303=1,CG$510=1,$D303&lt;&gt;служ!$AF$3),0,1)</f>
        <v>1</v>
      </c>
      <c r="CH303" s="166">
        <f>IF(AND(ISBLANK(AM303),$AY303=1,CH$510=1,$D303&lt;&gt;служ!$AF$3),0,1)</f>
        <v>1</v>
      </c>
      <c r="CI303" s="166">
        <f>IF(AND(ISBLANK(AN303),$AY303=1,CI$510=1,$D303&lt;&gt;служ!$AF$3),0,1)</f>
        <v>1</v>
      </c>
      <c r="CJ303" s="166">
        <f>IF(AND(ISBLANK(AO303),$AY303=1,CJ$510=1,$D303&lt;&gt;служ!$AF$3),0,1)</f>
        <v>1</v>
      </c>
      <c r="CK303" s="166">
        <f>IF(AND(ISBLANK(AP303),$AY303=1,CK$510=1,$D303&lt;&gt;служ!$AF$3),0,1)</f>
        <v>1</v>
      </c>
      <c r="CL303" s="166">
        <f>IF(AND(ISBLANK(AQ303),$AY303=1,CL$510=1,$D303&lt;&gt;служ!$AF$3),0,1)</f>
        <v>1</v>
      </c>
      <c r="CM303" s="166">
        <f>IF(AND(ISBLANK(AR303),$AY303=1,CM$510=1,$D303&lt;&gt;служ!$AF$3),0,1)</f>
        <v>1</v>
      </c>
      <c r="CN303" s="166">
        <f>IF(AND(ISBLANK(AS303),$AY303=1,CN$510=1,$D303&lt;&gt;служ!$AF$3),0,1)</f>
        <v>1</v>
      </c>
      <c r="CO303" s="166">
        <f>IF(AND(ISBLANK(AT303),$AY303=1,CO$510=1,$D303&lt;&gt;служ!$AF$3),0,1)</f>
        <v>1</v>
      </c>
      <c r="CP303" s="2">
        <f t="shared" si="60"/>
        <v>0</v>
      </c>
      <c r="CQ303" s="2">
        <v>1</v>
      </c>
      <c r="CR303" s="161"/>
      <c r="CS303" s="161"/>
      <c r="CT303" s="161"/>
      <c r="CU303" s="167" t="str">
        <f t="shared" si="51"/>
        <v/>
      </c>
      <c r="CV303" s="28">
        <f t="shared" si="52"/>
        <v>1</v>
      </c>
      <c r="CW303" s="28">
        <f t="shared" si="53"/>
        <v>1</v>
      </c>
      <c r="CX303" s="28">
        <f t="shared" si="54"/>
        <v>1</v>
      </c>
      <c r="CY303" s="20">
        <f t="shared" si="55"/>
        <v>1</v>
      </c>
      <c r="CZ303" s="20">
        <f t="shared" si="56"/>
        <v>1</v>
      </c>
    </row>
    <row r="304" spans="2:104" s="20" customFormat="1">
      <c r="B304" s="107">
        <v>295</v>
      </c>
      <c r="C304" s="25">
        <v>6295</v>
      </c>
      <c r="D304" s="108"/>
      <c r="E304" s="168"/>
      <c r="F304" s="169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2"/>
      <c r="AI304" s="162"/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62"/>
      <c r="AT304" s="162"/>
      <c r="AU304" s="163">
        <f>IF(AND(AY304=0,(COUNTIF(D304:AT304,"*")+COUNTIF(D304:AT304,"&lt;9")+COUNTIF(CR304:CT304,"*")+COUNTIF(CR304:CT304,"&lt;9")-COUNTIF(D304,служ!$AF$3))&gt;0),0,1)</f>
        <v>1</v>
      </c>
      <c r="AV304" s="163">
        <f t="shared" si="57"/>
        <v>1</v>
      </c>
      <c r="AW304" s="163">
        <f t="shared" si="58"/>
        <v>0</v>
      </c>
      <c r="AX304" s="164">
        <f>IF(OR(F304="",F304=служ!$AF$3),0,1)</f>
        <v>0</v>
      </c>
      <c r="AY304" s="164">
        <f>IF(OR(D304="",D304=служ!$AF$3),0,1)</f>
        <v>0</v>
      </c>
      <c r="AZ304" s="165">
        <f t="shared" si="59"/>
        <v>1</v>
      </c>
      <c r="BA304" s="166">
        <f t="shared" si="50"/>
        <v>1</v>
      </c>
      <c r="BB304" s="166">
        <f>IF(AND(ISBLANK(G304),$AY304=1,BB$510=1,$D304&lt;&gt;служ!$AF$3),0,1)</f>
        <v>1</v>
      </c>
      <c r="BC304" s="166">
        <f>IF(AND(ISBLANK(H304),$AY304=1,BC$510=1,$D304&lt;&gt;служ!$AF$3),0,1)</f>
        <v>1</v>
      </c>
      <c r="BD304" s="166">
        <f>IF(AND(ISBLANK(I304),$AY304=1,BD$510=1,$D304&lt;&gt;служ!$AF$3),0,1)</f>
        <v>1</v>
      </c>
      <c r="BE304" s="166">
        <f>IF(AND(ISBLANK(J304),$AY304=1,BE$510=1,$D304&lt;&gt;служ!$AF$3),0,1)</f>
        <v>1</v>
      </c>
      <c r="BF304" s="166">
        <f>IF(AND(ISBLANK(K304),$AY304=1,BF$510=1,$D304&lt;&gt;служ!$AF$3,J304&lt;&gt;"X"),0,1)</f>
        <v>1</v>
      </c>
      <c r="BG304" s="166">
        <f>IF(AND(ISBLANK(L304),$AY304=1,BG$510=1,$D304&lt;&gt;служ!$AF$3),0,1)</f>
        <v>1</v>
      </c>
      <c r="BH304" s="166">
        <f>IF(AND(ISBLANK(M304),$AY304=1,BH$510=1,$D304&lt;&gt;служ!$AF$3,L304&lt;&gt;"X"),0,1)</f>
        <v>1</v>
      </c>
      <c r="BI304" s="166">
        <f>IF(AND(ISBLANK(N304),$AY304=1,BI$510=1,$D304&lt;&gt;служ!$AF$3),0,1)</f>
        <v>1</v>
      </c>
      <c r="BJ304" s="166">
        <f>IF(AND(ISBLANK(O304),$AY304=1,BJ$510=1,$D304&lt;&gt;служ!$AF$3),0,1)</f>
        <v>1</v>
      </c>
      <c r="BK304" s="166">
        <f>IF(AND(ISBLANK(P304),$AY304=1,BK$510=1,$D304&lt;&gt;служ!$AF$3,OR(N304&lt;&gt;"X",O304&lt;&gt;"X")),0,1)</f>
        <v>1</v>
      </c>
      <c r="BL304" s="166">
        <f>IF(AND(ISBLANK(Q304),$AY304=1,BL$510=1,$D304&lt;&gt;служ!$AF$3),0,1)</f>
        <v>1</v>
      </c>
      <c r="BM304" s="166">
        <f>IF(AND(ISBLANK(R304),$AY304=1,BM$510=1,$D304&lt;&gt;служ!$AF$3,Q304&lt;&gt;"X"),0,1)</f>
        <v>1</v>
      </c>
      <c r="BN304" s="166">
        <f>IF(AND(ISBLANK(S304),$AY304=1,BN$510=1,$D304&lt;&gt;служ!$AF$3),0,1)</f>
        <v>1</v>
      </c>
      <c r="BO304" s="166">
        <f>IF(AND(ISBLANK(T304),$AY304=1,BO$510=1,$D304&lt;&gt;служ!$AF$3),0,1)</f>
        <v>1</v>
      </c>
      <c r="BP304" s="166">
        <f>IF(AND(ISBLANK(U304),$AY304=1,BP$510=1,$D304&lt;&gt;служ!$AF$3,T304&lt;&gt;"X"),0,1)</f>
        <v>1</v>
      </c>
      <c r="BQ304" s="166">
        <f>IF(AND(ISBLANK(V304),$AY304=1,BQ$510=1,$D304&lt;&gt;служ!$AF$3),0,1)</f>
        <v>1</v>
      </c>
      <c r="BR304" s="166">
        <f>IF(AND(ISBLANK(W304),$AY304=1,BR$510=1,$D304&lt;&gt;служ!$AF$3),0,1)</f>
        <v>1</v>
      </c>
      <c r="BS304" s="166">
        <f>IF(AND(ISBLANK(X304),$AY304=1,BS$510=1,$D304&lt;&gt;служ!$AF$3),0,1)</f>
        <v>1</v>
      </c>
      <c r="BT304" s="166">
        <f>IF(AND(ISBLANK(Y304),$AY304=1,BT$510=1,$D304&lt;&gt;служ!$AF$3),0,1)</f>
        <v>1</v>
      </c>
      <c r="BU304" s="166">
        <f>IF(AND(ISBLANK(Z304),$AY304=1,BU$510=1,$D304&lt;&gt;служ!$AF$3),0,1)</f>
        <v>1</v>
      </c>
      <c r="BV304" s="166">
        <f>IF(AND(ISBLANK(AA304),$AY304=1,BV$510=1,$D304&lt;&gt;служ!$AF$3),0,1)</f>
        <v>1</v>
      </c>
      <c r="BW304" s="166">
        <f>IF(AND(ISBLANK(AB304),$AY304=1,BW$510=1,$D304&lt;&gt;служ!$AF$3),0,1)</f>
        <v>1</v>
      </c>
      <c r="BX304" s="166">
        <f>IF(AND(ISBLANK(AC304),$AY304=1,BX$510=1,$D304&lt;&gt;служ!$AF$3),0,1)</f>
        <v>1</v>
      </c>
      <c r="BY304" s="166">
        <f>IF(AND(ISBLANK(AD304),$AY304=1,BY$510=1,$D304&lt;&gt;служ!$AF$3),0,1)</f>
        <v>1</v>
      </c>
      <c r="BZ304" s="166">
        <f>IF(AND(ISBLANK(AE304),$AY304=1,BZ$510=1,$D304&lt;&gt;служ!$AF$3),0,1)</f>
        <v>1</v>
      </c>
      <c r="CA304" s="166">
        <f>IF(AND(ISBLANK(AF304),$AY304=1,CA$510=1,$D304&lt;&gt;служ!$AF$3),0,1)</f>
        <v>1</v>
      </c>
      <c r="CB304" s="166">
        <f>IF(AND(ISBLANK(AG304),$AY304=1,CB$510=1,$D304&lt;&gt;служ!$AF$3),0,1)</f>
        <v>1</v>
      </c>
      <c r="CC304" s="166">
        <f>IF(AND(ISBLANK(AH304),$AY304=1,CC$510=1,$D304&lt;&gt;служ!$AF$3),0,1)</f>
        <v>1</v>
      </c>
      <c r="CD304" s="166">
        <f>IF(AND(ISBLANK(AI304),$AY304=1,CD$510=1,$D304&lt;&gt;служ!$AF$3),0,1)</f>
        <v>1</v>
      </c>
      <c r="CE304" s="166">
        <f>IF(AND(ISBLANK(AJ304),$AY304=1,CE$510=1,$D304&lt;&gt;служ!$AF$3),0,1)</f>
        <v>1</v>
      </c>
      <c r="CF304" s="166">
        <f>IF(AND(ISBLANK(AK304),$AY304=1,CF$510=1,$D304&lt;&gt;служ!$AF$3),0,1)</f>
        <v>1</v>
      </c>
      <c r="CG304" s="166">
        <f>IF(AND(ISBLANK(AL304),$AY304=1,CG$510=1,$D304&lt;&gt;служ!$AF$3),0,1)</f>
        <v>1</v>
      </c>
      <c r="CH304" s="166">
        <f>IF(AND(ISBLANK(AM304),$AY304=1,CH$510=1,$D304&lt;&gt;служ!$AF$3),0,1)</f>
        <v>1</v>
      </c>
      <c r="CI304" s="166">
        <f>IF(AND(ISBLANK(AN304),$AY304=1,CI$510=1,$D304&lt;&gt;служ!$AF$3),0,1)</f>
        <v>1</v>
      </c>
      <c r="CJ304" s="166">
        <f>IF(AND(ISBLANK(AO304),$AY304=1,CJ$510=1,$D304&lt;&gt;служ!$AF$3),0,1)</f>
        <v>1</v>
      </c>
      <c r="CK304" s="166">
        <f>IF(AND(ISBLANK(AP304),$AY304=1,CK$510=1,$D304&lt;&gt;служ!$AF$3),0,1)</f>
        <v>1</v>
      </c>
      <c r="CL304" s="166">
        <f>IF(AND(ISBLANK(AQ304),$AY304=1,CL$510=1,$D304&lt;&gt;служ!$AF$3),0,1)</f>
        <v>1</v>
      </c>
      <c r="CM304" s="166">
        <f>IF(AND(ISBLANK(AR304),$AY304=1,CM$510=1,$D304&lt;&gt;служ!$AF$3),0,1)</f>
        <v>1</v>
      </c>
      <c r="CN304" s="166">
        <f>IF(AND(ISBLANK(AS304),$AY304=1,CN$510=1,$D304&lt;&gt;служ!$AF$3),0,1)</f>
        <v>1</v>
      </c>
      <c r="CO304" s="166">
        <f>IF(AND(ISBLANK(AT304),$AY304=1,CO$510=1,$D304&lt;&gt;служ!$AF$3),0,1)</f>
        <v>1</v>
      </c>
      <c r="CP304" s="2">
        <f t="shared" si="60"/>
        <v>0</v>
      </c>
      <c r="CQ304" s="2">
        <v>1</v>
      </c>
      <c r="CR304" s="161"/>
      <c r="CS304" s="161"/>
      <c r="CT304" s="161"/>
      <c r="CU304" s="167" t="str">
        <f t="shared" si="51"/>
        <v/>
      </c>
      <c r="CV304" s="28">
        <f t="shared" si="52"/>
        <v>1</v>
      </c>
      <c r="CW304" s="28">
        <f t="shared" si="53"/>
        <v>1</v>
      </c>
      <c r="CX304" s="28">
        <f t="shared" si="54"/>
        <v>1</v>
      </c>
      <c r="CY304" s="20">
        <f t="shared" si="55"/>
        <v>1</v>
      </c>
      <c r="CZ304" s="20">
        <f t="shared" si="56"/>
        <v>1</v>
      </c>
    </row>
    <row r="305" spans="2:104" s="20" customFormat="1">
      <c r="B305" s="107">
        <v>296</v>
      </c>
      <c r="C305" s="25">
        <v>6296</v>
      </c>
      <c r="D305" s="108"/>
      <c r="E305" s="168"/>
      <c r="F305" s="169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2"/>
      <c r="Y305" s="162"/>
      <c r="Z305" s="162"/>
      <c r="AA305" s="162"/>
      <c r="AB305" s="162"/>
      <c r="AC305" s="162"/>
      <c r="AD305" s="162"/>
      <c r="AE305" s="162"/>
      <c r="AF305" s="162"/>
      <c r="AG305" s="162"/>
      <c r="AH305" s="162"/>
      <c r="AI305" s="162"/>
      <c r="AJ305" s="162"/>
      <c r="AK305" s="162"/>
      <c r="AL305" s="162"/>
      <c r="AM305" s="162"/>
      <c r="AN305" s="162"/>
      <c r="AO305" s="162"/>
      <c r="AP305" s="162"/>
      <c r="AQ305" s="162"/>
      <c r="AR305" s="162"/>
      <c r="AS305" s="162"/>
      <c r="AT305" s="162"/>
      <c r="AU305" s="163">
        <f>IF(AND(AY305=0,(COUNTIF(D305:AT305,"*")+COUNTIF(D305:AT305,"&lt;9")+COUNTIF(CR305:CT305,"*")+COUNTIF(CR305:CT305,"&lt;9")-COUNTIF(D305,служ!$AF$3))&gt;0),0,1)</f>
        <v>1</v>
      </c>
      <c r="AV305" s="163">
        <f t="shared" si="57"/>
        <v>1</v>
      </c>
      <c r="AW305" s="163">
        <f t="shared" si="58"/>
        <v>0</v>
      </c>
      <c r="AX305" s="164">
        <f>IF(OR(F305="",F305=служ!$AF$3),0,1)</f>
        <v>0</v>
      </c>
      <c r="AY305" s="164">
        <f>IF(OR(D305="",D305=служ!$AF$3),0,1)</f>
        <v>0</v>
      </c>
      <c r="AZ305" s="165">
        <f t="shared" si="59"/>
        <v>1</v>
      </c>
      <c r="BA305" s="166">
        <f t="shared" si="50"/>
        <v>1</v>
      </c>
      <c r="BB305" s="166">
        <f>IF(AND(ISBLANK(G305),$AY305=1,BB$510=1,$D305&lt;&gt;служ!$AF$3),0,1)</f>
        <v>1</v>
      </c>
      <c r="BC305" s="166">
        <f>IF(AND(ISBLANK(H305),$AY305=1,BC$510=1,$D305&lt;&gt;служ!$AF$3),0,1)</f>
        <v>1</v>
      </c>
      <c r="BD305" s="166">
        <f>IF(AND(ISBLANK(I305),$AY305=1,BD$510=1,$D305&lt;&gt;служ!$AF$3),0,1)</f>
        <v>1</v>
      </c>
      <c r="BE305" s="166">
        <f>IF(AND(ISBLANK(J305),$AY305=1,BE$510=1,$D305&lt;&gt;служ!$AF$3),0,1)</f>
        <v>1</v>
      </c>
      <c r="BF305" s="166">
        <f>IF(AND(ISBLANK(K305),$AY305=1,BF$510=1,$D305&lt;&gt;служ!$AF$3,J305&lt;&gt;"X"),0,1)</f>
        <v>1</v>
      </c>
      <c r="BG305" s="166">
        <f>IF(AND(ISBLANK(L305),$AY305=1,BG$510=1,$D305&lt;&gt;служ!$AF$3),0,1)</f>
        <v>1</v>
      </c>
      <c r="BH305" s="166">
        <f>IF(AND(ISBLANK(M305),$AY305=1,BH$510=1,$D305&lt;&gt;служ!$AF$3,L305&lt;&gt;"X"),0,1)</f>
        <v>1</v>
      </c>
      <c r="BI305" s="166">
        <f>IF(AND(ISBLANK(N305),$AY305=1,BI$510=1,$D305&lt;&gt;служ!$AF$3),0,1)</f>
        <v>1</v>
      </c>
      <c r="BJ305" s="166">
        <f>IF(AND(ISBLANK(O305),$AY305=1,BJ$510=1,$D305&lt;&gt;служ!$AF$3),0,1)</f>
        <v>1</v>
      </c>
      <c r="BK305" s="166">
        <f>IF(AND(ISBLANK(P305),$AY305=1,BK$510=1,$D305&lt;&gt;служ!$AF$3,OR(N305&lt;&gt;"X",O305&lt;&gt;"X")),0,1)</f>
        <v>1</v>
      </c>
      <c r="BL305" s="166">
        <f>IF(AND(ISBLANK(Q305),$AY305=1,BL$510=1,$D305&lt;&gt;служ!$AF$3),0,1)</f>
        <v>1</v>
      </c>
      <c r="BM305" s="166">
        <f>IF(AND(ISBLANK(R305),$AY305=1,BM$510=1,$D305&lt;&gt;служ!$AF$3,Q305&lt;&gt;"X"),0,1)</f>
        <v>1</v>
      </c>
      <c r="BN305" s="166">
        <f>IF(AND(ISBLANK(S305),$AY305=1,BN$510=1,$D305&lt;&gt;служ!$AF$3),0,1)</f>
        <v>1</v>
      </c>
      <c r="BO305" s="166">
        <f>IF(AND(ISBLANK(T305),$AY305=1,BO$510=1,$D305&lt;&gt;служ!$AF$3),0,1)</f>
        <v>1</v>
      </c>
      <c r="BP305" s="166">
        <f>IF(AND(ISBLANK(U305),$AY305=1,BP$510=1,$D305&lt;&gt;служ!$AF$3,T305&lt;&gt;"X"),0,1)</f>
        <v>1</v>
      </c>
      <c r="BQ305" s="166">
        <f>IF(AND(ISBLANK(V305),$AY305=1,BQ$510=1,$D305&lt;&gt;служ!$AF$3),0,1)</f>
        <v>1</v>
      </c>
      <c r="BR305" s="166">
        <f>IF(AND(ISBLANK(W305),$AY305=1,BR$510=1,$D305&lt;&gt;служ!$AF$3),0,1)</f>
        <v>1</v>
      </c>
      <c r="BS305" s="166">
        <f>IF(AND(ISBLANK(X305),$AY305=1,BS$510=1,$D305&lt;&gt;служ!$AF$3),0,1)</f>
        <v>1</v>
      </c>
      <c r="BT305" s="166">
        <f>IF(AND(ISBLANK(Y305),$AY305=1,BT$510=1,$D305&lt;&gt;служ!$AF$3),0,1)</f>
        <v>1</v>
      </c>
      <c r="BU305" s="166">
        <f>IF(AND(ISBLANK(Z305),$AY305=1,BU$510=1,$D305&lt;&gt;служ!$AF$3),0,1)</f>
        <v>1</v>
      </c>
      <c r="BV305" s="166">
        <f>IF(AND(ISBLANK(AA305),$AY305=1,BV$510=1,$D305&lt;&gt;служ!$AF$3),0,1)</f>
        <v>1</v>
      </c>
      <c r="BW305" s="166">
        <f>IF(AND(ISBLANK(AB305),$AY305=1,BW$510=1,$D305&lt;&gt;служ!$AF$3),0,1)</f>
        <v>1</v>
      </c>
      <c r="BX305" s="166">
        <f>IF(AND(ISBLANK(AC305),$AY305=1,BX$510=1,$D305&lt;&gt;служ!$AF$3),0,1)</f>
        <v>1</v>
      </c>
      <c r="BY305" s="166">
        <f>IF(AND(ISBLANK(AD305),$AY305=1,BY$510=1,$D305&lt;&gt;служ!$AF$3),0,1)</f>
        <v>1</v>
      </c>
      <c r="BZ305" s="166">
        <f>IF(AND(ISBLANK(AE305),$AY305=1,BZ$510=1,$D305&lt;&gt;служ!$AF$3),0,1)</f>
        <v>1</v>
      </c>
      <c r="CA305" s="166">
        <f>IF(AND(ISBLANK(AF305),$AY305=1,CA$510=1,$D305&lt;&gt;служ!$AF$3),0,1)</f>
        <v>1</v>
      </c>
      <c r="CB305" s="166">
        <f>IF(AND(ISBLANK(AG305),$AY305=1,CB$510=1,$D305&lt;&gt;служ!$AF$3),0,1)</f>
        <v>1</v>
      </c>
      <c r="CC305" s="166">
        <f>IF(AND(ISBLANK(AH305),$AY305=1,CC$510=1,$D305&lt;&gt;служ!$AF$3),0,1)</f>
        <v>1</v>
      </c>
      <c r="CD305" s="166">
        <f>IF(AND(ISBLANK(AI305),$AY305=1,CD$510=1,$D305&lt;&gt;служ!$AF$3),0,1)</f>
        <v>1</v>
      </c>
      <c r="CE305" s="166">
        <f>IF(AND(ISBLANK(AJ305),$AY305=1,CE$510=1,$D305&lt;&gt;служ!$AF$3),0,1)</f>
        <v>1</v>
      </c>
      <c r="CF305" s="166">
        <f>IF(AND(ISBLANK(AK305),$AY305=1,CF$510=1,$D305&lt;&gt;служ!$AF$3),0,1)</f>
        <v>1</v>
      </c>
      <c r="CG305" s="166">
        <f>IF(AND(ISBLANK(AL305),$AY305=1,CG$510=1,$D305&lt;&gt;служ!$AF$3),0,1)</f>
        <v>1</v>
      </c>
      <c r="CH305" s="166">
        <f>IF(AND(ISBLANK(AM305),$AY305=1,CH$510=1,$D305&lt;&gt;служ!$AF$3),0,1)</f>
        <v>1</v>
      </c>
      <c r="CI305" s="166">
        <f>IF(AND(ISBLANK(AN305),$AY305=1,CI$510=1,$D305&lt;&gt;служ!$AF$3),0,1)</f>
        <v>1</v>
      </c>
      <c r="CJ305" s="166">
        <f>IF(AND(ISBLANK(AO305),$AY305=1,CJ$510=1,$D305&lt;&gt;служ!$AF$3),0,1)</f>
        <v>1</v>
      </c>
      <c r="CK305" s="166">
        <f>IF(AND(ISBLANK(AP305),$AY305=1,CK$510=1,$D305&lt;&gt;служ!$AF$3),0,1)</f>
        <v>1</v>
      </c>
      <c r="CL305" s="166">
        <f>IF(AND(ISBLANK(AQ305),$AY305=1,CL$510=1,$D305&lt;&gt;служ!$AF$3),0,1)</f>
        <v>1</v>
      </c>
      <c r="CM305" s="166">
        <f>IF(AND(ISBLANK(AR305),$AY305=1,CM$510=1,$D305&lt;&gt;служ!$AF$3),0,1)</f>
        <v>1</v>
      </c>
      <c r="CN305" s="166">
        <f>IF(AND(ISBLANK(AS305),$AY305=1,CN$510=1,$D305&lt;&gt;служ!$AF$3),0,1)</f>
        <v>1</v>
      </c>
      <c r="CO305" s="166">
        <f>IF(AND(ISBLANK(AT305),$AY305=1,CO$510=1,$D305&lt;&gt;служ!$AF$3),0,1)</f>
        <v>1</v>
      </c>
      <c r="CP305" s="2">
        <f t="shared" si="60"/>
        <v>0</v>
      </c>
      <c r="CQ305" s="2">
        <v>1</v>
      </c>
      <c r="CR305" s="161"/>
      <c r="CS305" s="161"/>
      <c r="CT305" s="161"/>
      <c r="CU305" s="167" t="str">
        <f t="shared" si="51"/>
        <v/>
      </c>
      <c r="CV305" s="28">
        <f t="shared" si="52"/>
        <v>1</v>
      </c>
      <c r="CW305" s="28">
        <f t="shared" si="53"/>
        <v>1</v>
      </c>
      <c r="CX305" s="28">
        <f t="shared" si="54"/>
        <v>1</v>
      </c>
      <c r="CY305" s="20">
        <f t="shared" si="55"/>
        <v>1</v>
      </c>
      <c r="CZ305" s="20">
        <f t="shared" si="56"/>
        <v>1</v>
      </c>
    </row>
    <row r="306" spans="2:104" s="20" customFormat="1">
      <c r="B306" s="107">
        <v>297</v>
      </c>
      <c r="C306" s="25">
        <v>6297</v>
      </c>
      <c r="D306" s="108"/>
      <c r="E306" s="168"/>
      <c r="F306" s="169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2"/>
      <c r="Y306" s="162"/>
      <c r="Z306" s="162"/>
      <c r="AA306" s="162"/>
      <c r="AB306" s="162"/>
      <c r="AC306" s="162"/>
      <c r="AD306" s="162"/>
      <c r="AE306" s="162"/>
      <c r="AF306" s="162"/>
      <c r="AG306" s="162"/>
      <c r="AH306" s="162"/>
      <c r="AI306" s="162"/>
      <c r="AJ306" s="162"/>
      <c r="AK306" s="162"/>
      <c r="AL306" s="162"/>
      <c r="AM306" s="162"/>
      <c r="AN306" s="162"/>
      <c r="AO306" s="162"/>
      <c r="AP306" s="162"/>
      <c r="AQ306" s="162"/>
      <c r="AR306" s="162"/>
      <c r="AS306" s="162"/>
      <c r="AT306" s="162"/>
      <c r="AU306" s="163">
        <f>IF(AND(AY306=0,(COUNTIF(D306:AT306,"*")+COUNTIF(D306:AT306,"&lt;9")+COUNTIF(CR306:CT306,"*")+COUNTIF(CR306:CT306,"&lt;9")-COUNTIF(D306,служ!$AF$3))&gt;0),0,1)</f>
        <v>1</v>
      </c>
      <c r="AV306" s="163">
        <f t="shared" si="57"/>
        <v>1</v>
      </c>
      <c r="AW306" s="163">
        <f t="shared" si="58"/>
        <v>0</v>
      </c>
      <c r="AX306" s="164">
        <f>IF(OR(F306="",F306=служ!$AF$3),0,1)</f>
        <v>0</v>
      </c>
      <c r="AY306" s="164">
        <f>IF(OR(D306="",D306=служ!$AF$3),0,1)</f>
        <v>0</v>
      </c>
      <c r="AZ306" s="165">
        <f t="shared" si="59"/>
        <v>1</v>
      </c>
      <c r="BA306" s="166">
        <f t="shared" si="50"/>
        <v>1</v>
      </c>
      <c r="BB306" s="166">
        <f>IF(AND(ISBLANK(G306),$AY306=1,BB$510=1,$D306&lt;&gt;служ!$AF$3),0,1)</f>
        <v>1</v>
      </c>
      <c r="BC306" s="166">
        <f>IF(AND(ISBLANK(H306),$AY306=1,BC$510=1,$D306&lt;&gt;служ!$AF$3),0,1)</f>
        <v>1</v>
      </c>
      <c r="BD306" s="166">
        <f>IF(AND(ISBLANK(I306),$AY306=1,BD$510=1,$D306&lt;&gt;служ!$AF$3),0,1)</f>
        <v>1</v>
      </c>
      <c r="BE306" s="166">
        <f>IF(AND(ISBLANK(J306),$AY306=1,BE$510=1,$D306&lt;&gt;служ!$AF$3),0,1)</f>
        <v>1</v>
      </c>
      <c r="BF306" s="166">
        <f>IF(AND(ISBLANK(K306),$AY306=1,BF$510=1,$D306&lt;&gt;служ!$AF$3,J306&lt;&gt;"X"),0,1)</f>
        <v>1</v>
      </c>
      <c r="BG306" s="166">
        <f>IF(AND(ISBLANK(L306),$AY306=1,BG$510=1,$D306&lt;&gt;служ!$AF$3),0,1)</f>
        <v>1</v>
      </c>
      <c r="BH306" s="166">
        <f>IF(AND(ISBLANK(M306),$AY306=1,BH$510=1,$D306&lt;&gt;служ!$AF$3,L306&lt;&gt;"X"),0,1)</f>
        <v>1</v>
      </c>
      <c r="BI306" s="166">
        <f>IF(AND(ISBLANK(N306),$AY306=1,BI$510=1,$D306&lt;&gt;служ!$AF$3),0,1)</f>
        <v>1</v>
      </c>
      <c r="BJ306" s="166">
        <f>IF(AND(ISBLANK(O306),$AY306=1,BJ$510=1,$D306&lt;&gt;служ!$AF$3),0,1)</f>
        <v>1</v>
      </c>
      <c r="BK306" s="166">
        <f>IF(AND(ISBLANK(P306),$AY306=1,BK$510=1,$D306&lt;&gt;служ!$AF$3,OR(N306&lt;&gt;"X",O306&lt;&gt;"X")),0,1)</f>
        <v>1</v>
      </c>
      <c r="BL306" s="166">
        <f>IF(AND(ISBLANK(Q306),$AY306=1,BL$510=1,$D306&lt;&gt;служ!$AF$3),0,1)</f>
        <v>1</v>
      </c>
      <c r="BM306" s="166">
        <f>IF(AND(ISBLANK(R306),$AY306=1,BM$510=1,$D306&lt;&gt;служ!$AF$3,Q306&lt;&gt;"X"),0,1)</f>
        <v>1</v>
      </c>
      <c r="BN306" s="166">
        <f>IF(AND(ISBLANK(S306),$AY306=1,BN$510=1,$D306&lt;&gt;служ!$AF$3),0,1)</f>
        <v>1</v>
      </c>
      <c r="BO306" s="166">
        <f>IF(AND(ISBLANK(T306),$AY306=1,BO$510=1,$D306&lt;&gt;служ!$AF$3),0,1)</f>
        <v>1</v>
      </c>
      <c r="BP306" s="166">
        <f>IF(AND(ISBLANK(U306),$AY306=1,BP$510=1,$D306&lt;&gt;служ!$AF$3,T306&lt;&gt;"X"),0,1)</f>
        <v>1</v>
      </c>
      <c r="BQ306" s="166">
        <f>IF(AND(ISBLANK(V306),$AY306=1,BQ$510=1,$D306&lt;&gt;служ!$AF$3),0,1)</f>
        <v>1</v>
      </c>
      <c r="BR306" s="166">
        <f>IF(AND(ISBLANK(W306),$AY306=1,BR$510=1,$D306&lt;&gt;служ!$AF$3),0,1)</f>
        <v>1</v>
      </c>
      <c r="BS306" s="166">
        <f>IF(AND(ISBLANK(X306),$AY306=1,BS$510=1,$D306&lt;&gt;служ!$AF$3),0,1)</f>
        <v>1</v>
      </c>
      <c r="BT306" s="166">
        <f>IF(AND(ISBLANK(Y306),$AY306=1,BT$510=1,$D306&lt;&gt;служ!$AF$3),0,1)</f>
        <v>1</v>
      </c>
      <c r="BU306" s="166">
        <f>IF(AND(ISBLANK(Z306),$AY306=1,BU$510=1,$D306&lt;&gt;служ!$AF$3),0,1)</f>
        <v>1</v>
      </c>
      <c r="BV306" s="166">
        <f>IF(AND(ISBLANK(AA306),$AY306=1,BV$510=1,$D306&lt;&gt;служ!$AF$3),0,1)</f>
        <v>1</v>
      </c>
      <c r="BW306" s="166">
        <f>IF(AND(ISBLANK(AB306),$AY306=1,BW$510=1,$D306&lt;&gt;служ!$AF$3),0,1)</f>
        <v>1</v>
      </c>
      <c r="BX306" s="166">
        <f>IF(AND(ISBLANK(AC306),$AY306=1,BX$510=1,$D306&lt;&gt;служ!$AF$3),0,1)</f>
        <v>1</v>
      </c>
      <c r="BY306" s="166">
        <f>IF(AND(ISBLANK(AD306),$AY306=1,BY$510=1,$D306&lt;&gt;служ!$AF$3),0,1)</f>
        <v>1</v>
      </c>
      <c r="BZ306" s="166">
        <f>IF(AND(ISBLANK(AE306),$AY306=1,BZ$510=1,$D306&lt;&gt;служ!$AF$3),0,1)</f>
        <v>1</v>
      </c>
      <c r="CA306" s="166">
        <f>IF(AND(ISBLANK(AF306),$AY306=1,CA$510=1,$D306&lt;&gt;служ!$AF$3),0,1)</f>
        <v>1</v>
      </c>
      <c r="CB306" s="166">
        <f>IF(AND(ISBLANK(AG306),$AY306=1,CB$510=1,$D306&lt;&gt;служ!$AF$3),0,1)</f>
        <v>1</v>
      </c>
      <c r="CC306" s="166">
        <f>IF(AND(ISBLANK(AH306),$AY306=1,CC$510=1,$D306&lt;&gt;служ!$AF$3),0,1)</f>
        <v>1</v>
      </c>
      <c r="CD306" s="166">
        <f>IF(AND(ISBLANK(AI306),$AY306=1,CD$510=1,$D306&lt;&gt;служ!$AF$3),0,1)</f>
        <v>1</v>
      </c>
      <c r="CE306" s="166">
        <f>IF(AND(ISBLANK(AJ306),$AY306=1,CE$510=1,$D306&lt;&gt;служ!$AF$3),0,1)</f>
        <v>1</v>
      </c>
      <c r="CF306" s="166">
        <f>IF(AND(ISBLANK(AK306),$AY306=1,CF$510=1,$D306&lt;&gt;служ!$AF$3),0,1)</f>
        <v>1</v>
      </c>
      <c r="CG306" s="166">
        <f>IF(AND(ISBLANK(AL306),$AY306=1,CG$510=1,$D306&lt;&gt;служ!$AF$3),0,1)</f>
        <v>1</v>
      </c>
      <c r="CH306" s="166">
        <f>IF(AND(ISBLANK(AM306),$AY306=1,CH$510=1,$D306&lt;&gt;служ!$AF$3),0,1)</f>
        <v>1</v>
      </c>
      <c r="CI306" s="166">
        <f>IF(AND(ISBLANK(AN306),$AY306=1,CI$510=1,$D306&lt;&gt;служ!$AF$3),0,1)</f>
        <v>1</v>
      </c>
      <c r="CJ306" s="166">
        <f>IF(AND(ISBLANK(AO306),$AY306=1,CJ$510=1,$D306&lt;&gt;служ!$AF$3),0,1)</f>
        <v>1</v>
      </c>
      <c r="CK306" s="166">
        <f>IF(AND(ISBLANK(AP306),$AY306=1,CK$510=1,$D306&lt;&gt;служ!$AF$3),0,1)</f>
        <v>1</v>
      </c>
      <c r="CL306" s="166">
        <f>IF(AND(ISBLANK(AQ306),$AY306=1,CL$510=1,$D306&lt;&gt;служ!$AF$3),0,1)</f>
        <v>1</v>
      </c>
      <c r="CM306" s="166">
        <f>IF(AND(ISBLANK(AR306),$AY306=1,CM$510=1,$D306&lt;&gt;служ!$AF$3),0,1)</f>
        <v>1</v>
      </c>
      <c r="CN306" s="166">
        <f>IF(AND(ISBLANK(AS306),$AY306=1,CN$510=1,$D306&lt;&gt;служ!$AF$3),0,1)</f>
        <v>1</v>
      </c>
      <c r="CO306" s="166">
        <f>IF(AND(ISBLANK(AT306),$AY306=1,CO$510=1,$D306&lt;&gt;служ!$AF$3),0,1)</f>
        <v>1</v>
      </c>
      <c r="CP306" s="2">
        <f t="shared" si="60"/>
        <v>0</v>
      </c>
      <c r="CQ306" s="2">
        <v>1</v>
      </c>
      <c r="CR306" s="161"/>
      <c r="CS306" s="161"/>
      <c r="CT306" s="161"/>
      <c r="CU306" s="167" t="str">
        <f t="shared" si="51"/>
        <v/>
      </c>
      <c r="CV306" s="28">
        <f t="shared" si="52"/>
        <v>1</v>
      </c>
      <c r="CW306" s="28">
        <f t="shared" si="53"/>
        <v>1</v>
      </c>
      <c r="CX306" s="28">
        <f t="shared" si="54"/>
        <v>1</v>
      </c>
      <c r="CY306" s="20">
        <f t="shared" si="55"/>
        <v>1</v>
      </c>
      <c r="CZ306" s="20">
        <f t="shared" si="56"/>
        <v>1</v>
      </c>
    </row>
    <row r="307" spans="2:104" s="20" customFormat="1">
      <c r="B307" s="107">
        <v>298</v>
      </c>
      <c r="C307" s="25">
        <v>6298</v>
      </c>
      <c r="D307" s="108"/>
      <c r="E307" s="168"/>
      <c r="F307" s="169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2"/>
      <c r="Y307" s="162"/>
      <c r="Z307" s="162"/>
      <c r="AA307" s="162"/>
      <c r="AB307" s="162"/>
      <c r="AC307" s="162"/>
      <c r="AD307" s="162"/>
      <c r="AE307" s="162"/>
      <c r="AF307" s="162"/>
      <c r="AG307" s="162"/>
      <c r="AH307" s="162"/>
      <c r="AI307" s="162"/>
      <c r="AJ307" s="162"/>
      <c r="AK307" s="162"/>
      <c r="AL307" s="162"/>
      <c r="AM307" s="162"/>
      <c r="AN307" s="162"/>
      <c r="AO307" s="162"/>
      <c r="AP307" s="162"/>
      <c r="AQ307" s="162"/>
      <c r="AR307" s="162"/>
      <c r="AS307" s="162"/>
      <c r="AT307" s="162"/>
      <c r="AU307" s="163">
        <f>IF(AND(AY307=0,(COUNTIF(D307:AT307,"*")+COUNTIF(D307:AT307,"&lt;9")+COUNTIF(CR307:CT307,"*")+COUNTIF(CR307:CT307,"&lt;9")-COUNTIF(D307,служ!$AF$3))&gt;0),0,1)</f>
        <v>1</v>
      </c>
      <c r="AV307" s="163">
        <f t="shared" si="57"/>
        <v>1</v>
      </c>
      <c r="AW307" s="163">
        <f t="shared" si="58"/>
        <v>0</v>
      </c>
      <c r="AX307" s="164">
        <f>IF(OR(F307="",F307=служ!$AF$3),0,1)</f>
        <v>0</v>
      </c>
      <c r="AY307" s="164">
        <f>IF(OR(D307="",D307=служ!$AF$3),0,1)</f>
        <v>0</v>
      </c>
      <c r="AZ307" s="165">
        <f t="shared" si="59"/>
        <v>1</v>
      </c>
      <c r="BA307" s="166">
        <f t="shared" si="50"/>
        <v>1</v>
      </c>
      <c r="BB307" s="166">
        <f>IF(AND(ISBLANK(G307),$AY307=1,BB$510=1,$D307&lt;&gt;служ!$AF$3),0,1)</f>
        <v>1</v>
      </c>
      <c r="BC307" s="166">
        <f>IF(AND(ISBLANK(H307),$AY307=1,BC$510=1,$D307&lt;&gt;служ!$AF$3),0,1)</f>
        <v>1</v>
      </c>
      <c r="BD307" s="166">
        <f>IF(AND(ISBLANK(I307),$AY307=1,BD$510=1,$D307&lt;&gt;служ!$AF$3),0,1)</f>
        <v>1</v>
      </c>
      <c r="BE307" s="166">
        <f>IF(AND(ISBLANK(J307),$AY307=1,BE$510=1,$D307&lt;&gt;служ!$AF$3),0,1)</f>
        <v>1</v>
      </c>
      <c r="BF307" s="166">
        <f>IF(AND(ISBLANK(K307),$AY307=1,BF$510=1,$D307&lt;&gt;служ!$AF$3,J307&lt;&gt;"X"),0,1)</f>
        <v>1</v>
      </c>
      <c r="BG307" s="166">
        <f>IF(AND(ISBLANK(L307),$AY307=1,BG$510=1,$D307&lt;&gt;служ!$AF$3),0,1)</f>
        <v>1</v>
      </c>
      <c r="BH307" s="166">
        <f>IF(AND(ISBLANK(M307),$AY307=1,BH$510=1,$D307&lt;&gt;служ!$AF$3,L307&lt;&gt;"X"),0,1)</f>
        <v>1</v>
      </c>
      <c r="BI307" s="166">
        <f>IF(AND(ISBLANK(N307),$AY307=1,BI$510=1,$D307&lt;&gt;служ!$AF$3),0,1)</f>
        <v>1</v>
      </c>
      <c r="BJ307" s="166">
        <f>IF(AND(ISBLANK(O307),$AY307=1,BJ$510=1,$D307&lt;&gt;служ!$AF$3),0,1)</f>
        <v>1</v>
      </c>
      <c r="BK307" s="166">
        <f>IF(AND(ISBLANK(P307),$AY307=1,BK$510=1,$D307&lt;&gt;служ!$AF$3,OR(N307&lt;&gt;"X",O307&lt;&gt;"X")),0,1)</f>
        <v>1</v>
      </c>
      <c r="BL307" s="166">
        <f>IF(AND(ISBLANK(Q307),$AY307=1,BL$510=1,$D307&lt;&gt;служ!$AF$3),0,1)</f>
        <v>1</v>
      </c>
      <c r="BM307" s="166">
        <f>IF(AND(ISBLANK(R307),$AY307=1,BM$510=1,$D307&lt;&gt;служ!$AF$3,Q307&lt;&gt;"X"),0,1)</f>
        <v>1</v>
      </c>
      <c r="BN307" s="166">
        <f>IF(AND(ISBLANK(S307),$AY307=1,BN$510=1,$D307&lt;&gt;служ!$AF$3),0,1)</f>
        <v>1</v>
      </c>
      <c r="BO307" s="166">
        <f>IF(AND(ISBLANK(T307),$AY307=1,BO$510=1,$D307&lt;&gt;служ!$AF$3),0,1)</f>
        <v>1</v>
      </c>
      <c r="BP307" s="166">
        <f>IF(AND(ISBLANK(U307),$AY307=1,BP$510=1,$D307&lt;&gt;служ!$AF$3,T307&lt;&gt;"X"),0,1)</f>
        <v>1</v>
      </c>
      <c r="BQ307" s="166">
        <f>IF(AND(ISBLANK(V307),$AY307=1,BQ$510=1,$D307&lt;&gt;служ!$AF$3),0,1)</f>
        <v>1</v>
      </c>
      <c r="BR307" s="166">
        <f>IF(AND(ISBLANK(W307),$AY307=1,BR$510=1,$D307&lt;&gt;служ!$AF$3),0,1)</f>
        <v>1</v>
      </c>
      <c r="BS307" s="166">
        <f>IF(AND(ISBLANK(X307),$AY307=1,BS$510=1,$D307&lt;&gt;служ!$AF$3),0,1)</f>
        <v>1</v>
      </c>
      <c r="BT307" s="166">
        <f>IF(AND(ISBLANK(Y307),$AY307=1,BT$510=1,$D307&lt;&gt;служ!$AF$3),0,1)</f>
        <v>1</v>
      </c>
      <c r="BU307" s="166">
        <f>IF(AND(ISBLANK(Z307),$AY307=1,BU$510=1,$D307&lt;&gt;служ!$AF$3),0,1)</f>
        <v>1</v>
      </c>
      <c r="BV307" s="166">
        <f>IF(AND(ISBLANK(AA307),$AY307=1,BV$510=1,$D307&lt;&gt;служ!$AF$3),0,1)</f>
        <v>1</v>
      </c>
      <c r="BW307" s="166">
        <f>IF(AND(ISBLANK(AB307),$AY307=1,BW$510=1,$D307&lt;&gt;служ!$AF$3),0,1)</f>
        <v>1</v>
      </c>
      <c r="BX307" s="166">
        <f>IF(AND(ISBLANK(AC307),$AY307=1,BX$510=1,$D307&lt;&gt;служ!$AF$3),0,1)</f>
        <v>1</v>
      </c>
      <c r="BY307" s="166">
        <f>IF(AND(ISBLANK(AD307),$AY307=1,BY$510=1,$D307&lt;&gt;служ!$AF$3),0,1)</f>
        <v>1</v>
      </c>
      <c r="BZ307" s="166">
        <f>IF(AND(ISBLANK(AE307),$AY307=1,BZ$510=1,$D307&lt;&gt;служ!$AF$3),0,1)</f>
        <v>1</v>
      </c>
      <c r="CA307" s="166">
        <f>IF(AND(ISBLANK(AF307),$AY307=1,CA$510=1,$D307&lt;&gt;служ!$AF$3),0,1)</f>
        <v>1</v>
      </c>
      <c r="CB307" s="166">
        <f>IF(AND(ISBLANK(AG307),$AY307=1,CB$510=1,$D307&lt;&gt;служ!$AF$3),0,1)</f>
        <v>1</v>
      </c>
      <c r="CC307" s="166">
        <f>IF(AND(ISBLANK(AH307),$AY307=1,CC$510=1,$D307&lt;&gt;служ!$AF$3),0,1)</f>
        <v>1</v>
      </c>
      <c r="CD307" s="166">
        <f>IF(AND(ISBLANK(AI307),$AY307=1,CD$510=1,$D307&lt;&gt;служ!$AF$3),0,1)</f>
        <v>1</v>
      </c>
      <c r="CE307" s="166">
        <f>IF(AND(ISBLANK(AJ307),$AY307=1,CE$510=1,$D307&lt;&gt;служ!$AF$3),0,1)</f>
        <v>1</v>
      </c>
      <c r="CF307" s="166">
        <f>IF(AND(ISBLANK(AK307),$AY307=1,CF$510=1,$D307&lt;&gt;служ!$AF$3),0,1)</f>
        <v>1</v>
      </c>
      <c r="CG307" s="166">
        <f>IF(AND(ISBLANK(AL307),$AY307=1,CG$510=1,$D307&lt;&gt;служ!$AF$3),0,1)</f>
        <v>1</v>
      </c>
      <c r="CH307" s="166">
        <f>IF(AND(ISBLANK(AM307),$AY307=1,CH$510=1,$D307&lt;&gt;служ!$AF$3),0,1)</f>
        <v>1</v>
      </c>
      <c r="CI307" s="166">
        <f>IF(AND(ISBLANK(AN307),$AY307=1,CI$510=1,$D307&lt;&gt;служ!$AF$3),0,1)</f>
        <v>1</v>
      </c>
      <c r="CJ307" s="166">
        <f>IF(AND(ISBLANK(AO307),$AY307=1,CJ$510=1,$D307&lt;&gt;служ!$AF$3),0,1)</f>
        <v>1</v>
      </c>
      <c r="CK307" s="166">
        <f>IF(AND(ISBLANK(AP307),$AY307=1,CK$510=1,$D307&lt;&gt;служ!$AF$3),0,1)</f>
        <v>1</v>
      </c>
      <c r="CL307" s="166">
        <f>IF(AND(ISBLANK(AQ307),$AY307=1,CL$510=1,$D307&lt;&gt;служ!$AF$3),0,1)</f>
        <v>1</v>
      </c>
      <c r="CM307" s="166">
        <f>IF(AND(ISBLANK(AR307),$AY307=1,CM$510=1,$D307&lt;&gt;служ!$AF$3),0,1)</f>
        <v>1</v>
      </c>
      <c r="CN307" s="166">
        <f>IF(AND(ISBLANK(AS307),$AY307=1,CN$510=1,$D307&lt;&gt;служ!$AF$3),0,1)</f>
        <v>1</v>
      </c>
      <c r="CO307" s="166">
        <f>IF(AND(ISBLANK(AT307),$AY307=1,CO$510=1,$D307&lt;&gt;служ!$AF$3),0,1)</f>
        <v>1</v>
      </c>
      <c r="CP307" s="2">
        <f t="shared" si="60"/>
        <v>0</v>
      </c>
      <c r="CQ307" s="2">
        <v>1</v>
      </c>
      <c r="CR307" s="161"/>
      <c r="CS307" s="161"/>
      <c r="CT307" s="161"/>
      <c r="CU307" s="167" t="str">
        <f t="shared" si="51"/>
        <v/>
      </c>
      <c r="CV307" s="28">
        <f t="shared" si="52"/>
        <v>1</v>
      </c>
      <c r="CW307" s="28">
        <f t="shared" si="53"/>
        <v>1</v>
      </c>
      <c r="CX307" s="28">
        <f t="shared" si="54"/>
        <v>1</v>
      </c>
      <c r="CY307" s="20">
        <f t="shared" si="55"/>
        <v>1</v>
      </c>
      <c r="CZ307" s="20">
        <f t="shared" si="56"/>
        <v>1</v>
      </c>
    </row>
    <row r="308" spans="2:104" s="20" customFormat="1">
      <c r="B308" s="107">
        <v>299</v>
      </c>
      <c r="C308" s="25">
        <v>6299</v>
      </c>
      <c r="D308" s="108"/>
      <c r="E308" s="168"/>
      <c r="F308" s="169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2"/>
      <c r="Y308" s="162"/>
      <c r="Z308" s="162"/>
      <c r="AA308" s="162"/>
      <c r="AB308" s="162"/>
      <c r="AC308" s="162"/>
      <c r="AD308" s="162"/>
      <c r="AE308" s="162"/>
      <c r="AF308" s="162"/>
      <c r="AG308" s="162"/>
      <c r="AH308" s="162"/>
      <c r="AI308" s="162"/>
      <c r="AJ308" s="162"/>
      <c r="AK308" s="162"/>
      <c r="AL308" s="162"/>
      <c r="AM308" s="162"/>
      <c r="AN308" s="162"/>
      <c r="AO308" s="162"/>
      <c r="AP308" s="162"/>
      <c r="AQ308" s="162"/>
      <c r="AR308" s="162"/>
      <c r="AS308" s="162"/>
      <c r="AT308" s="162"/>
      <c r="AU308" s="163">
        <f>IF(AND(AY308=0,(COUNTIF(D308:AT308,"*")+COUNTIF(D308:AT308,"&lt;9")+COUNTIF(CR308:CT308,"*")+COUNTIF(CR308:CT308,"&lt;9")-COUNTIF(D308,служ!$AF$3))&gt;0),0,1)</f>
        <v>1</v>
      </c>
      <c r="AV308" s="163">
        <f t="shared" si="57"/>
        <v>1</v>
      </c>
      <c r="AW308" s="163">
        <f t="shared" si="58"/>
        <v>0</v>
      </c>
      <c r="AX308" s="164">
        <f>IF(OR(F308="",F308=служ!$AF$3),0,1)</f>
        <v>0</v>
      </c>
      <c r="AY308" s="164">
        <f>IF(OR(D308="",D308=служ!$AF$3),0,1)</f>
        <v>0</v>
      </c>
      <c r="AZ308" s="165">
        <f t="shared" si="59"/>
        <v>1</v>
      </c>
      <c r="BA308" s="166">
        <f t="shared" si="50"/>
        <v>1</v>
      </c>
      <c r="BB308" s="166">
        <f>IF(AND(ISBLANK(G308),$AY308=1,BB$510=1,$D308&lt;&gt;служ!$AF$3),0,1)</f>
        <v>1</v>
      </c>
      <c r="BC308" s="166">
        <f>IF(AND(ISBLANK(H308),$AY308=1,BC$510=1,$D308&lt;&gt;служ!$AF$3),0,1)</f>
        <v>1</v>
      </c>
      <c r="BD308" s="166">
        <f>IF(AND(ISBLANK(I308),$AY308=1,BD$510=1,$D308&lt;&gt;служ!$AF$3),0,1)</f>
        <v>1</v>
      </c>
      <c r="BE308" s="166">
        <f>IF(AND(ISBLANK(J308),$AY308=1,BE$510=1,$D308&lt;&gt;служ!$AF$3),0,1)</f>
        <v>1</v>
      </c>
      <c r="BF308" s="166">
        <f>IF(AND(ISBLANK(K308),$AY308=1,BF$510=1,$D308&lt;&gt;служ!$AF$3,J308&lt;&gt;"X"),0,1)</f>
        <v>1</v>
      </c>
      <c r="BG308" s="166">
        <f>IF(AND(ISBLANK(L308),$AY308=1,BG$510=1,$D308&lt;&gt;служ!$AF$3),0,1)</f>
        <v>1</v>
      </c>
      <c r="BH308" s="166">
        <f>IF(AND(ISBLANK(M308),$AY308=1,BH$510=1,$D308&lt;&gt;служ!$AF$3,L308&lt;&gt;"X"),0,1)</f>
        <v>1</v>
      </c>
      <c r="BI308" s="166">
        <f>IF(AND(ISBLANK(N308),$AY308=1,BI$510=1,$D308&lt;&gt;служ!$AF$3),0,1)</f>
        <v>1</v>
      </c>
      <c r="BJ308" s="166">
        <f>IF(AND(ISBLANK(O308),$AY308=1,BJ$510=1,$D308&lt;&gt;служ!$AF$3),0,1)</f>
        <v>1</v>
      </c>
      <c r="BK308" s="166">
        <f>IF(AND(ISBLANK(P308),$AY308=1,BK$510=1,$D308&lt;&gt;служ!$AF$3,OR(N308&lt;&gt;"X",O308&lt;&gt;"X")),0,1)</f>
        <v>1</v>
      </c>
      <c r="BL308" s="166">
        <f>IF(AND(ISBLANK(Q308),$AY308=1,BL$510=1,$D308&lt;&gt;служ!$AF$3),0,1)</f>
        <v>1</v>
      </c>
      <c r="BM308" s="166">
        <f>IF(AND(ISBLANK(R308),$AY308=1,BM$510=1,$D308&lt;&gt;служ!$AF$3,Q308&lt;&gt;"X"),0,1)</f>
        <v>1</v>
      </c>
      <c r="BN308" s="166">
        <f>IF(AND(ISBLANK(S308),$AY308=1,BN$510=1,$D308&lt;&gt;служ!$AF$3),0,1)</f>
        <v>1</v>
      </c>
      <c r="BO308" s="166">
        <f>IF(AND(ISBLANK(T308),$AY308=1,BO$510=1,$D308&lt;&gt;служ!$AF$3),0,1)</f>
        <v>1</v>
      </c>
      <c r="BP308" s="166">
        <f>IF(AND(ISBLANK(U308),$AY308=1,BP$510=1,$D308&lt;&gt;служ!$AF$3,T308&lt;&gt;"X"),0,1)</f>
        <v>1</v>
      </c>
      <c r="BQ308" s="166">
        <f>IF(AND(ISBLANK(V308),$AY308=1,BQ$510=1,$D308&lt;&gt;служ!$AF$3),0,1)</f>
        <v>1</v>
      </c>
      <c r="BR308" s="166">
        <f>IF(AND(ISBLANK(W308),$AY308=1,BR$510=1,$D308&lt;&gt;служ!$AF$3),0,1)</f>
        <v>1</v>
      </c>
      <c r="BS308" s="166">
        <f>IF(AND(ISBLANK(X308),$AY308=1,BS$510=1,$D308&lt;&gt;служ!$AF$3),0,1)</f>
        <v>1</v>
      </c>
      <c r="BT308" s="166">
        <f>IF(AND(ISBLANK(Y308),$AY308=1,BT$510=1,$D308&lt;&gt;служ!$AF$3),0,1)</f>
        <v>1</v>
      </c>
      <c r="BU308" s="166">
        <f>IF(AND(ISBLANK(Z308),$AY308=1,BU$510=1,$D308&lt;&gt;служ!$AF$3),0,1)</f>
        <v>1</v>
      </c>
      <c r="BV308" s="166">
        <f>IF(AND(ISBLANK(AA308),$AY308=1,BV$510=1,$D308&lt;&gt;служ!$AF$3),0,1)</f>
        <v>1</v>
      </c>
      <c r="BW308" s="166">
        <f>IF(AND(ISBLANK(AB308),$AY308=1,BW$510=1,$D308&lt;&gt;служ!$AF$3),0,1)</f>
        <v>1</v>
      </c>
      <c r="BX308" s="166">
        <f>IF(AND(ISBLANK(AC308),$AY308=1,BX$510=1,$D308&lt;&gt;служ!$AF$3),0,1)</f>
        <v>1</v>
      </c>
      <c r="BY308" s="166">
        <f>IF(AND(ISBLANK(AD308),$AY308=1,BY$510=1,$D308&lt;&gt;служ!$AF$3),0,1)</f>
        <v>1</v>
      </c>
      <c r="BZ308" s="166">
        <f>IF(AND(ISBLANK(AE308),$AY308=1,BZ$510=1,$D308&lt;&gt;служ!$AF$3),0,1)</f>
        <v>1</v>
      </c>
      <c r="CA308" s="166">
        <f>IF(AND(ISBLANK(AF308),$AY308=1,CA$510=1,$D308&lt;&gt;служ!$AF$3),0,1)</f>
        <v>1</v>
      </c>
      <c r="CB308" s="166">
        <f>IF(AND(ISBLANK(AG308),$AY308=1,CB$510=1,$D308&lt;&gt;служ!$AF$3),0,1)</f>
        <v>1</v>
      </c>
      <c r="CC308" s="166">
        <f>IF(AND(ISBLANK(AH308),$AY308=1,CC$510=1,$D308&lt;&gt;служ!$AF$3),0,1)</f>
        <v>1</v>
      </c>
      <c r="CD308" s="166">
        <f>IF(AND(ISBLANK(AI308),$AY308=1,CD$510=1,$D308&lt;&gt;служ!$AF$3),0,1)</f>
        <v>1</v>
      </c>
      <c r="CE308" s="166">
        <f>IF(AND(ISBLANK(AJ308),$AY308=1,CE$510=1,$D308&lt;&gt;служ!$AF$3),0,1)</f>
        <v>1</v>
      </c>
      <c r="CF308" s="166">
        <f>IF(AND(ISBLANK(AK308),$AY308=1,CF$510=1,$D308&lt;&gt;служ!$AF$3),0,1)</f>
        <v>1</v>
      </c>
      <c r="CG308" s="166">
        <f>IF(AND(ISBLANK(AL308),$AY308=1,CG$510=1,$D308&lt;&gt;служ!$AF$3),0,1)</f>
        <v>1</v>
      </c>
      <c r="CH308" s="166">
        <f>IF(AND(ISBLANK(AM308),$AY308=1,CH$510=1,$D308&lt;&gt;служ!$AF$3),0,1)</f>
        <v>1</v>
      </c>
      <c r="CI308" s="166">
        <f>IF(AND(ISBLANK(AN308),$AY308=1,CI$510=1,$D308&lt;&gt;служ!$AF$3),0,1)</f>
        <v>1</v>
      </c>
      <c r="CJ308" s="166">
        <f>IF(AND(ISBLANK(AO308),$AY308=1,CJ$510=1,$D308&lt;&gt;служ!$AF$3),0,1)</f>
        <v>1</v>
      </c>
      <c r="CK308" s="166">
        <f>IF(AND(ISBLANK(AP308),$AY308=1,CK$510=1,$D308&lt;&gt;служ!$AF$3),0,1)</f>
        <v>1</v>
      </c>
      <c r="CL308" s="166">
        <f>IF(AND(ISBLANK(AQ308),$AY308=1,CL$510=1,$D308&lt;&gt;служ!$AF$3),0,1)</f>
        <v>1</v>
      </c>
      <c r="CM308" s="166">
        <f>IF(AND(ISBLANK(AR308),$AY308=1,CM$510=1,$D308&lt;&gt;служ!$AF$3),0,1)</f>
        <v>1</v>
      </c>
      <c r="CN308" s="166">
        <f>IF(AND(ISBLANK(AS308),$AY308=1,CN$510=1,$D308&lt;&gt;служ!$AF$3),0,1)</f>
        <v>1</v>
      </c>
      <c r="CO308" s="166">
        <f>IF(AND(ISBLANK(AT308),$AY308=1,CO$510=1,$D308&lt;&gt;служ!$AF$3),0,1)</f>
        <v>1</v>
      </c>
      <c r="CP308" s="2">
        <f t="shared" si="60"/>
        <v>0</v>
      </c>
      <c r="CQ308" s="2">
        <v>1</v>
      </c>
      <c r="CR308" s="161"/>
      <c r="CS308" s="161"/>
      <c r="CT308" s="161"/>
      <c r="CU308" s="167" t="str">
        <f t="shared" si="51"/>
        <v/>
      </c>
      <c r="CV308" s="28">
        <f t="shared" si="52"/>
        <v>1</v>
      </c>
      <c r="CW308" s="28">
        <f t="shared" si="53"/>
        <v>1</v>
      </c>
      <c r="CX308" s="28">
        <f t="shared" si="54"/>
        <v>1</v>
      </c>
      <c r="CY308" s="20">
        <f t="shared" si="55"/>
        <v>1</v>
      </c>
      <c r="CZ308" s="20">
        <f t="shared" si="56"/>
        <v>1</v>
      </c>
    </row>
    <row r="309" spans="2:104" s="20" customFormat="1">
      <c r="B309" s="107">
        <v>300</v>
      </c>
      <c r="C309" s="25">
        <v>6300</v>
      </c>
      <c r="D309" s="108"/>
      <c r="E309" s="168"/>
      <c r="F309" s="169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  <c r="AH309" s="162"/>
      <c r="AI309" s="162"/>
      <c r="AJ309" s="162"/>
      <c r="AK309" s="162"/>
      <c r="AL309" s="162"/>
      <c r="AM309" s="162"/>
      <c r="AN309" s="162"/>
      <c r="AO309" s="162"/>
      <c r="AP309" s="162"/>
      <c r="AQ309" s="162"/>
      <c r="AR309" s="162"/>
      <c r="AS309" s="162"/>
      <c r="AT309" s="162"/>
      <c r="AU309" s="163">
        <f>IF(AND(AY309=0,(COUNTIF(D309:AT309,"*")+COUNTIF(D309:AT309,"&lt;9")+COUNTIF(CR309:CT309,"*")+COUNTIF(CR309:CT309,"&lt;9")-COUNTIF(D309,служ!$AF$3))&gt;0),0,1)</f>
        <v>1</v>
      </c>
      <c r="AV309" s="163">
        <f t="shared" si="57"/>
        <v>1</v>
      </c>
      <c r="AW309" s="163">
        <f t="shared" si="58"/>
        <v>0</v>
      </c>
      <c r="AX309" s="164">
        <f>IF(OR(F309="",F309=служ!$AF$3),0,1)</f>
        <v>0</v>
      </c>
      <c r="AY309" s="164">
        <f>IF(OR(D309="",D309=служ!$AF$3),0,1)</f>
        <v>0</v>
      </c>
      <c r="AZ309" s="165">
        <f t="shared" si="59"/>
        <v>1</v>
      </c>
      <c r="BA309" s="166">
        <f t="shared" si="50"/>
        <v>1</v>
      </c>
      <c r="BB309" s="166">
        <f>IF(AND(ISBLANK(G309),$AY309=1,BB$510=1,$D309&lt;&gt;служ!$AF$3),0,1)</f>
        <v>1</v>
      </c>
      <c r="BC309" s="166">
        <f>IF(AND(ISBLANK(H309),$AY309=1,BC$510=1,$D309&lt;&gt;служ!$AF$3),0,1)</f>
        <v>1</v>
      </c>
      <c r="BD309" s="166">
        <f>IF(AND(ISBLANK(I309),$AY309=1,BD$510=1,$D309&lt;&gt;служ!$AF$3),0,1)</f>
        <v>1</v>
      </c>
      <c r="BE309" s="166">
        <f>IF(AND(ISBLANK(J309),$AY309=1,BE$510=1,$D309&lt;&gt;служ!$AF$3),0,1)</f>
        <v>1</v>
      </c>
      <c r="BF309" s="166">
        <f>IF(AND(ISBLANK(K309),$AY309=1,BF$510=1,$D309&lt;&gt;служ!$AF$3,J309&lt;&gt;"X"),0,1)</f>
        <v>1</v>
      </c>
      <c r="BG309" s="166">
        <f>IF(AND(ISBLANK(L309),$AY309=1,BG$510=1,$D309&lt;&gt;служ!$AF$3),0,1)</f>
        <v>1</v>
      </c>
      <c r="BH309" s="166">
        <f>IF(AND(ISBLANK(M309),$AY309=1,BH$510=1,$D309&lt;&gt;служ!$AF$3,L309&lt;&gt;"X"),0,1)</f>
        <v>1</v>
      </c>
      <c r="BI309" s="166">
        <f>IF(AND(ISBLANK(N309),$AY309=1,BI$510=1,$D309&lt;&gt;служ!$AF$3),0,1)</f>
        <v>1</v>
      </c>
      <c r="BJ309" s="166">
        <f>IF(AND(ISBLANK(O309),$AY309=1,BJ$510=1,$D309&lt;&gt;служ!$AF$3),0,1)</f>
        <v>1</v>
      </c>
      <c r="BK309" s="166">
        <f>IF(AND(ISBLANK(P309),$AY309=1,BK$510=1,$D309&lt;&gt;служ!$AF$3,OR(N309&lt;&gt;"X",O309&lt;&gt;"X")),0,1)</f>
        <v>1</v>
      </c>
      <c r="BL309" s="166">
        <f>IF(AND(ISBLANK(Q309),$AY309=1,BL$510=1,$D309&lt;&gt;служ!$AF$3),0,1)</f>
        <v>1</v>
      </c>
      <c r="BM309" s="166">
        <f>IF(AND(ISBLANK(R309),$AY309=1,BM$510=1,$D309&lt;&gt;служ!$AF$3,Q309&lt;&gt;"X"),0,1)</f>
        <v>1</v>
      </c>
      <c r="BN309" s="166">
        <f>IF(AND(ISBLANK(S309),$AY309=1,BN$510=1,$D309&lt;&gt;служ!$AF$3),0,1)</f>
        <v>1</v>
      </c>
      <c r="BO309" s="166">
        <f>IF(AND(ISBLANK(T309),$AY309=1,BO$510=1,$D309&lt;&gt;служ!$AF$3),0,1)</f>
        <v>1</v>
      </c>
      <c r="BP309" s="166">
        <f>IF(AND(ISBLANK(U309),$AY309=1,BP$510=1,$D309&lt;&gt;служ!$AF$3,T309&lt;&gt;"X"),0,1)</f>
        <v>1</v>
      </c>
      <c r="BQ309" s="166">
        <f>IF(AND(ISBLANK(V309),$AY309=1,BQ$510=1,$D309&lt;&gt;служ!$AF$3),0,1)</f>
        <v>1</v>
      </c>
      <c r="BR309" s="166">
        <f>IF(AND(ISBLANK(W309),$AY309=1,BR$510=1,$D309&lt;&gt;служ!$AF$3),0,1)</f>
        <v>1</v>
      </c>
      <c r="BS309" s="166">
        <f>IF(AND(ISBLANK(X309),$AY309=1,BS$510=1,$D309&lt;&gt;служ!$AF$3),0,1)</f>
        <v>1</v>
      </c>
      <c r="BT309" s="166">
        <f>IF(AND(ISBLANK(Y309),$AY309=1,BT$510=1,$D309&lt;&gt;служ!$AF$3),0,1)</f>
        <v>1</v>
      </c>
      <c r="BU309" s="166">
        <f>IF(AND(ISBLANK(Z309),$AY309=1,BU$510=1,$D309&lt;&gt;служ!$AF$3),0,1)</f>
        <v>1</v>
      </c>
      <c r="BV309" s="166">
        <f>IF(AND(ISBLANK(AA309),$AY309=1,BV$510=1,$D309&lt;&gt;служ!$AF$3),0,1)</f>
        <v>1</v>
      </c>
      <c r="BW309" s="166">
        <f>IF(AND(ISBLANK(AB309),$AY309=1,BW$510=1,$D309&lt;&gt;служ!$AF$3),0,1)</f>
        <v>1</v>
      </c>
      <c r="BX309" s="166">
        <f>IF(AND(ISBLANK(AC309),$AY309=1,BX$510=1,$D309&lt;&gt;служ!$AF$3),0,1)</f>
        <v>1</v>
      </c>
      <c r="BY309" s="166">
        <f>IF(AND(ISBLANK(AD309),$AY309=1,BY$510=1,$D309&lt;&gt;служ!$AF$3),0,1)</f>
        <v>1</v>
      </c>
      <c r="BZ309" s="166">
        <f>IF(AND(ISBLANK(AE309),$AY309=1,BZ$510=1,$D309&lt;&gt;служ!$AF$3),0,1)</f>
        <v>1</v>
      </c>
      <c r="CA309" s="166">
        <f>IF(AND(ISBLANK(AF309),$AY309=1,CA$510=1,$D309&lt;&gt;служ!$AF$3),0,1)</f>
        <v>1</v>
      </c>
      <c r="CB309" s="166">
        <f>IF(AND(ISBLANK(AG309),$AY309=1,CB$510=1,$D309&lt;&gt;служ!$AF$3),0,1)</f>
        <v>1</v>
      </c>
      <c r="CC309" s="166">
        <f>IF(AND(ISBLANK(AH309),$AY309=1,CC$510=1,$D309&lt;&gt;служ!$AF$3),0,1)</f>
        <v>1</v>
      </c>
      <c r="CD309" s="166">
        <f>IF(AND(ISBLANK(AI309),$AY309=1,CD$510=1,$D309&lt;&gt;служ!$AF$3),0,1)</f>
        <v>1</v>
      </c>
      <c r="CE309" s="166">
        <f>IF(AND(ISBLANK(AJ309),$AY309=1,CE$510=1,$D309&lt;&gt;служ!$AF$3),0,1)</f>
        <v>1</v>
      </c>
      <c r="CF309" s="166">
        <f>IF(AND(ISBLANK(AK309),$AY309=1,CF$510=1,$D309&lt;&gt;служ!$AF$3),0,1)</f>
        <v>1</v>
      </c>
      <c r="CG309" s="166">
        <f>IF(AND(ISBLANK(AL309),$AY309=1,CG$510=1,$D309&lt;&gt;служ!$AF$3),0,1)</f>
        <v>1</v>
      </c>
      <c r="CH309" s="166">
        <f>IF(AND(ISBLANK(AM309),$AY309=1,CH$510=1,$D309&lt;&gt;служ!$AF$3),0,1)</f>
        <v>1</v>
      </c>
      <c r="CI309" s="166">
        <f>IF(AND(ISBLANK(AN309),$AY309=1,CI$510=1,$D309&lt;&gt;служ!$AF$3),0,1)</f>
        <v>1</v>
      </c>
      <c r="CJ309" s="166">
        <f>IF(AND(ISBLANK(AO309),$AY309=1,CJ$510=1,$D309&lt;&gt;служ!$AF$3),0,1)</f>
        <v>1</v>
      </c>
      <c r="CK309" s="166">
        <f>IF(AND(ISBLANK(AP309),$AY309=1,CK$510=1,$D309&lt;&gt;служ!$AF$3),0,1)</f>
        <v>1</v>
      </c>
      <c r="CL309" s="166">
        <f>IF(AND(ISBLANK(AQ309),$AY309=1,CL$510=1,$D309&lt;&gt;служ!$AF$3),0,1)</f>
        <v>1</v>
      </c>
      <c r="CM309" s="166">
        <f>IF(AND(ISBLANK(AR309),$AY309=1,CM$510=1,$D309&lt;&gt;служ!$AF$3),0,1)</f>
        <v>1</v>
      </c>
      <c r="CN309" s="166">
        <f>IF(AND(ISBLANK(AS309),$AY309=1,CN$510=1,$D309&lt;&gt;служ!$AF$3),0,1)</f>
        <v>1</v>
      </c>
      <c r="CO309" s="166">
        <f>IF(AND(ISBLANK(AT309),$AY309=1,CO$510=1,$D309&lt;&gt;служ!$AF$3),0,1)</f>
        <v>1</v>
      </c>
      <c r="CP309" s="2">
        <f t="shared" si="60"/>
        <v>0</v>
      </c>
      <c r="CQ309" s="2">
        <v>1</v>
      </c>
      <c r="CR309" s="161"/>
      <c r="CS309" s="161"/>
      <c r="CT309" s="161"/>
      <c r="CU309" s="167" t="str">
        <f t="shared" si="51"/>
        <v/>
      </c>
      <c r="CV309" s="28">
        <f t="shared" si="52"/>
        <v>1</v>
      </c>
      <c r="CW309" s="28">
        <f t="shared" si="53"/>
        <v>1</v>
      </c>
      <c r="CX309" s="28">
        <f t="shared" si="54"/>
        <v>1</v>
      </c>
      <c r="CY309" s="20">
        <f t="shared" si="55"/>
        <v>1</v>
      </c>
      <c r="CZ309" s="20">
        <f t="shared" si="56"/>
        <v>1</v>
      </c>
    </row>
    <row r="310" spans="2:104" s="20" customFormat="1">
      <c r="B310" s="107">
        <v>301</v>
      </c>
      <c r="C310" s="25">
        <v>6301</v>
      </c>
      <c r="D310" s="108"/>
      <c r="E310" s="168"/>
      <c r="F310" s="169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2"/>
      <c r="Y310" s="162"/>
      <c r="Z310" s="162"/>
      <c r="AA310" s="162"/>
      <c r="AB310" s="162"/>
      <c r="AC310" s="162"/>
      <c r="AD310" s="162"/>
      <c r="AE310" s="162"/>
      <c r="AF310" s="162"/>
      <c r="AG310" s="162"/>
      <c r="AH310" s="162"/>
      <c r="AI310" s="162"/>
      <c r="AJ310" s="162"/>
      <c r="AK310" s="162"/>
      <c r="AL310" s="162"/>
      <c r="AM310" s="162"/>
      <c r="AN310" s="162"/>
      <c r="AO310" s="162"/>
      <c r="AP310" s="162"/>
      <c r="AQ310" s="162"/>
      <c r="AR310" s="162"/>
      <c r="AS310" s="162"/>
      <c r="AT310" s="162"/>
      <c r="AU310" s="163">
        <f>IF(AND(AY310=0,(COUNTIF(D310:AT310,"*")+COUNTIF(D310:AT310,"&lt;9")+COUNTIF(CR310:CT310,"*")+COUNTIF(CR310:CT310,"&lt;9")-COUNTIF(D310,служ!$AF$3))&gt;0),0,1)</f>
        <v>1</v>
      </c>
      <c r="AV310" s="163">
        <f t="shared" si="57"/>
        <v>1</v>
      </c>
      <c r="AW310" s="163">
        <f t="shared" si="58"/>
        <v>0</v>
      </c>
      <c r="AX310" s="164">
        <f>IF(OR(F310="",F310=служ!$AF$3),0,1)</f>
        <v>0</v>
      </c>
      <c r="AY310" s="164">
        <f>IF(OR(D310="",D310=служ!$AF$3),0,1)</f>
        <v>0</v>
      </c>
      <c r="AZ310" s="165">
        <f t="shared" si="59"/>
        <v>1</v>
      </c>
      <c r="BA310" s="166">
        <f t="shared" si="50"/>
        <v>1</v>
      </c>
      <c r="BB310" s="166">
        <f>IF(AND(ISBLANK(G310),$AY310=1,BB$510=1,$D310&lt;&gt;служ!$AF$3),0,1)</f>
        <v>1</v>
      </c>
      <c r="BC310" s="166">
        <f>IF(AND(ISBLANK(H310),$AY310=1,BC$510=1,$D310&lt;&gt;служ!$AF$3),0,1)</f>
        <v>1</v>
      </c>
      <c r="BD310" s="166">
        <f>IF(AND(ISBLANK(I310),$AY310=1,BD$510=1,$D310&lt;&gt;служ!$AF$3),0,1)</f>
        <v>1</v>
      </c>
      <c r="BE310" s="166">
        <f>IF(AND(ISBLANK(J310),$AY310=1,BE$510=1,$D310&lt;&gt;служ!$AF$3),0,1)</f>
        <v>1</v>
      </c>
      <c r="BF310" s="166">
        <f>IF(AND(ISBLANK(K310),$AY310=1,BF$510=1,$D310&lt;&gt;служ!$AF$3,J310&lt;&gt;"X"),0,1)</f>
        <v>1</v>
      </c>
      <c r="BG310" s="166">
        <f>IF(AND(ISBLANK(L310),$AY310=1,BG$510=1,$D310&lt;&gt;служ!$AF$3),0,1)</f>
        <v>1</v>
      </c>
      <c r="BH310" s="166">
        <f>IF(AND(ISBLANK(M310),$AY310=1,BH$510=1,$D310&lt;&gt;служ!$AF$3,L310&lt;&gt;"X"),0,1)</f>
        <v>1</v>
      </c>
      <c r="BI310" s="166">
        <f>IF(AND(ISBLANK(N310),$AY310=1,BI$510=1,$D310&lt;&gt;служ!$AF$3),0,1)</f>
        <v>1</v>
      </c>
      <c r="BJ310" s="166">
        <f>IF(AND(ISBLANK(O310),$AY310=1,BJ$510=1,$D310&lt;&gt;служ!$AF$3),0,1)</f>
        <v>1</v>
      </c>
      <c r="BK310" s="166">
        <f>IF(AND(ISBLANK(P310),$AY310=1,BK$510=1,$D310&lt;&gt;служ!$AF$3,OR(N310&lt;&gt;"X",O310&lt;&gt;"X")),0,1)</f>
        <v>1</v>
      </c>
      <c r="BL310" s="166">
        <f>IF(AND(ISBLANK(Q310),$AY310=1,BL$510=1,$D310&lt;&gt;служ!$AF$3),0,1)</f>
        <v>1</v>
      </c>
      <c r="BM310" s="166">
        <f>IF(AND(ISBLANK(R310),$AY310=1,BM$510=1,$D310&lt;&gt;служ!$AF$3,Q310&lt;&gt;"X"),0,1)</f>
        <v>1</v>
      </c>
      <c r="BN310" s="166">
        <f>IF(AND(ISBLANK(S310),$AY310=1,BN$510=1,$D310&lt;&gt;служ!$AF$3),0,1)</f>
        <v>1</v>
      </c>
      <c r="BO310" s="166">
        <f>IF(AND(ISBLANK(T310),$AY310=1,BO$510=1,$D310&lt;&gt;служ!$AF$3),0,1)</f>
        <v>1</v>
      </c>
      <c r="BP310" s="166">
        <f>IF(AND(ISBLANK(U310),$AY310=1,BP$510=1,$D310&lt;&gt;служ!$AF$3,T310&lt;&gt;"X"),0,1)</f>
        <v>1</v>
      </c>
      <c r="BQ310" s="166">
        <f>IF(AND(ISBLANK(V310),$AY310=1,BQ$510=1,$D310&lt;&gt;служ!$AF$3),0,1)</f>
        <v>1</v>
      </c>
      <c r="BR310" s="166">
        <f>IF(AND(ISBLANK(W310),$AY310=1,BR$510=1,$D310&lt;&gt;служ!$AF$3),0,1)</f>
        <v>1</v>
      </c>
      <c r="BS310" s="166">
        <f>IF(AND(ISBLANK(X310),$AY310=1,BS$510=1,$D310&lt;&gt;служ!$AF$3),0,1)</f>
        <v>1</v>
      </c>
      <c r="BT310" s="166">
        <f>IF(AND(ISBLANK(Y310),$AY310=1,BT$510=1,$D310&lt;&gt;служ!$AF$3),0,1)</f>
        <v>1</v>
      </c>
      <c r="BU310" s="166">
        <f>IF(AND(ISBLANK(Z310),$AY310=1,BU$510=1,$D310&lt;&gt;служ!$AF$3),0,1)</f>
        <v>1</v>
      </c>
      <c r="BV310" s="166">
        <f>IF(AND(ISBLANK(AA310),$AY310=1,BV$510=1,$D310&lt;&gt;служ!$AF$3),0,1)</f>
        <v>1</v>
      </c>
      <c r="BW310" s="166">
        <f>IF(AND(ISBLANK(AB310),$AY310=1,BW$510=1,$D310&lt;&gt;служ!$AF$3),0,1)</f>
        <v>1</v>
      </c>
      <c r="BX310" s="166">
        <f>IF(AND(ISBLANK(AC310),$AY310=1,BX$510=1,$D310&lt;&gt;служ!$AF$3),0,1)</f>
        <v>1</v>
      </c>
      <c r="BY310" s="166">
        <f>IF(AND(ISBLANK(AD310),$AY310=1,BY$510=1,$D310&lt;&gt;служ!$AF$3),0,1)</f>
        <v>1</v>
      </c>
      <c r="BZ310" s="166">
        <f>IF(AND(ISBLANK(AE310),$AY310=1,BZ$510=1,$D310&lt;&gt;служ!$AF$3),0,1)</f>
        <v>1</v>
      </c>
      <c r="CA310" s="166">
        <f>IF(AND(ISBLANK(AF310),$AY310=1,CA$510=1,$D310&lt;&gt;служ!$AF$3),0,1)</f>
        <v>1</v>
      </c>
      <c r="CB310" s="166">
        <f>IF(AND(ISBLANK(AG310),$AY310=1,CB$510=1,$D310&lt;&gt;служ!$AF$3),0,1)</f>
        <v>1</v>
      </c>
      <c r="CC310" s="166">
        <f>IF(AND(ISBLANK(AH310),$AY310=1,CC$510=1,$D310&lt;&gt;служ!$AF$3),0,1)</f>
        <v>1</v>
      </c>
      <c r="CD310" s="166">
        <f>IF(AND(ISBLANK(AI310),$AY310=1,CD$510=1,$D310&lt;&gt;служ!$AF$3),0,1)</f>
        <v>1</v>
      </c>
      <c r="CE310" s="166">
        <f>IF(AND(ISBLANK(AJ310),$AY310=1,CE$510=1,$D310&lt;&gt;служ!$AF$3),0,1)</f>
        <v>1</v>
      </c>
      <c r="CF310" s="166">
        <f>IF(AND(ISBLANK(AK310),$AY310=1,CF$510=1,$D310&lt;&gt;служ!$AF$3),0,1)</f>
        <v>1</v>
      </c>
      <c r="CG310" s="166">
        <f>IF(AND(ISBLANK(AL310),$AY310=1,CG$510=1,$D310&lt;&gt;служ!$AF$3),0,1)</f>
        <v>1</v>
      </c>
      <c r="CH310" s="166">
        <f>IF(AND(ISBLANK(AM310),$AY310=1,CH$510=1,$D310&lt;&gt;служ!$AF$3),0,1)</f>
        <v>1</v>
      </c>
      <c r="CI310" s="166">
        <f>IF(AND(ISBLANK(AN310),$AY310=1,CI$510=1,$D310&lt;&gt;служ!$AF$3),0,1)</f>
        <v>1</v>
      </c>
      <c r="CJ310" s="166">
        <f>IF(AND(ISBLANK(AO310),$AY310=1,CJ$510=1,$D310&lt;&gt;служ!$AF$3),0,1)</f>
        <v>1</v>
      </c>
      <c r="CK310" s="166">
        <f>IF(AND(ISBLANK(AP310),$AY310=1,CK$510=1,$D310&lt;&gt;служ!$AF$3),0,1)</f>
        <v>1</v>
      </c>
      <c r="CL310" s="166">
        <f>IF(AND(ISBLANK(AQ310),$AY310=1,CL$510=1,$D310&lt;&gt;служ!$AF$3),0,1)</f>
        <v>1</v>
      </c>
      <c r="CM310" s="166">
        <f>IF(AND(ISBLANK(AR310),$AY310=1,CM$510=1,$D310&lt;&gt;служ!$AF$3),0,1)</f>
        <v>1</v>
      </c>
      <c r="CN310" s="166">
        <f>IF(AND(ISBLANK(AS310),$AY310=1,CN$510=1,$D310&lt;&gt;служ!$AF$3),0,1)</f>
        <v>1</v>
      </c>
      <c r="CO310" s="166">
        <f>IF(AND(ISBLANK(AT310),$AY310=1,CO$510=1,$D310&lt;&gt;служ!$AF$3),0,1)</f>
        <v>1</v>
      </c>
      <c r="CP310" s="2">
        <f t="shared" si="60"/>
        <v>0</v>
      </c>
      <c r="CQ310" s="2">
        <v>1</v>
      </c>
      <c r="CR310" s="161"/>
      <c r="CS310" s="161"/>
      <c r="CT310" s="161"/>
      <c r="CU310" s="167" t="str">
        <f t="shared" si="51"/>
        <v/>
      </c>
      <c r="CV310" s="28">
        <f t="shared" si="52"/>
        <v>1</v>
      </c>
      <c r="CW310" s="28">
        <f t="shared" si="53"/>
        <v>1</v>
      </c>
      <c r="CX310" s="28">
        <f t="shared" si="54"/>
        <v>1</v>
      </c>
      <c r="CY310" s="20">
        <f t="shared" si="55"/>
        <v>1</v>
      </c>
      <c r="CZ310" s="20">
        <f t="shared" si="56"/>
        <v>1</v>
      </c>
    </row>
    <row r="311" spans="2:104" s="20" customFormat="1">
      <c r="B311" s="107">
        <v>302</v>
      </c>
      <c r="C311" s="25">
        <v>6302</v>
      </c>
      <c r="D311" s="108"/>
      <c r="E311" s="168"/>
      <c r="F311" s="169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  <c r="AH311" s="162"/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  <c r="AU311" s="163">
        <f>IF(AND(AY311=0,(COUNTIF(D311:AT311,"*")+COUNTIF(D311:AT311,"&lt;9")+COUNTIF(CR311:CT311,"*")+COUNTIF(CR311:CT311,"&lt;9")-COUNTIF(D311,служ!$AF$3))&gt;0),0,1)</f>
        <v>1</v>
      </c>
      <c r="AV311" s="163">
        <f t="shared" si="57"/>
        <v>1</v>
      </c>
      <c r="AW311" s="163">
        <f t="shared" si="58"/>
        <v>0</v>
      </c>
      <c r="AX311" s="164">
        <f>IF(OR(F311="",F311=служ!$AF$3),0,1)</f>
        <v>0</v>
      </c>
      <c r="AY311" s="164">
        <f>IF(OR(D311="",D311=служ!$AF$3),0,1)</f>
        <v>0</v>
      </c>
      <c r="AZ311" s="165">
        <f t="shared" si="59"/>
        <v>1</v>
      </c>
      <c r="BA311" s="166">
        <f t="shared" si="50"/>
        <v>1</v>
      </c>
      <c r="BB311" s="166">
        <f>IF(AND(ISBLANK(G311),$AY311=1,BB$510=1,$D311&lt;&gt;служ!$AF$3),0,1)</f>
        <v>1</v>
      </c>
      <c r="BC311" s="166">
        <f>IF(AND(ISBLANK(H311),$AY311=1,BC$510=1,$D311&lt;&gt;служ!$AF$3),0,1)</f>
        <v>1</v>
      </c>
      <c r="BD311" s="166">
        <f>IF(AND(ISBLANK(I311),$AY311=1,BD$510=1,$D311&lt;&gt;служ!$AF$3),0,1)</f>
        <v>1</v>
      </c>
      <c r="BE311" s="166">
        <f>IF(AND(ISBLANK(J311),$AY311=1,BE$510=1,$D311&lt;&gt;служ!$AF$3),0,1)</f>
        <v>1</v>
      </c>
      <c r="BF311" s="166">
        <f>IF(AND(ISBLANK(K311),$AY311=1,BF$510=1,$D311&lt;&gt;служ!$AF$3,J311&lt;&gt;"X"),0,1)</f>
        <v>1</v>
      </c>
      <c r="BG311" s="166">
        <f>IF(AND(ISBLANK(L311),$AY311=1,BG$510=1,$D311&lt;&gt;служ!$AF$3),0,1)</f>
        <v>1</v>
      </c>
      <c r="BH311" s="166">
        <f>IF(AND(ISBLANK(M311),$AY311=1,BH$510=1,$D311&lt;&gt;служ!$AF$3,L311&lt;&gt;"X"),0,1)</f>
        <v>1</v>
      </c>
      <c r="BI311" s="166">
        <f>IF(AND(ISBLANK(N311),$AY311=1,BI$510=1,$D311&lt;&gt;служ!$AF$3),0,1)</f>
        <v>1</v>
      </c>
      <c r="BJ311" s="166">
        <f>IF(AND(ISBLANK(O311),$AY311=1,BJ$510=1,$D311&lt;&gt;служ!$AF$3),0,1)</f>
        <v>1</v>
      </c>
      <c r="BK311" s="166">
        <f>IF(AND(ISBLANK(P311),$AY311=1,BK$510=1,$D311&lt;&gt;служ!$AF$3,OR(N311&lt;&gt;"X",O311&lt;&gt;"X")),0,1)</f>
        <v>1</v>
      </c>
      <c r="BL311" s="166">
        <f>IF(AND(ISBLANK(Q311),$AY311=1,BL$510=1,$D311&lt;&gt;служ!$AF$3),0,1)</f>
        <v>1</v>
      </c>
      <c r="BM311" s="166">
        <f>IF(AND(ISBLANK(R311),$AY311=1,BM$510=1,$D311&lt;&gt;служ!$AF$3,Q311&lt;&gt;"X"),0,1)</f>
        <v>1</v>
      </c>
      <c r="BN311" s="166">
        <f>IF(AND(ISBLANK(S311),$AY311=1,BN$510=1,$D311&lt;&gt;служ!$AF$3),0,1)</f>
        <v>1</v>
      </c>
      <c r="BO311" s="166">
        <f>IF(AND(ISBLANK(T311),$AY311=1,BO$510=1,$D311&lt;&gt;служ!$AF$3),0,1)</f>
        <v>1</v>
      </c>
      <c r="BP311" s="166">
        <f>IF(AND(ISBLANK(U311),$AY311=1,BP$510=1,$D311&lt;&gt;служ!$AF$3,T311&lt;&gt;"X"),0,1)</f>
        <v>1</v>
      </c>
      <c r="BQ311" s="166">
        <f>IF(AND(ISBLANK(V311),$AY311=1,BQ$510=1,$D311&lt;&gt;служ!$AF$3),0,1)</f>
        <v>1</v>
      </c>
      <c r="BR311" s="166">
        <f>IF(AND(ISBLANK(W311),$AY311=1,BR$510=1,$D311&lt;&gt;служ!$AF$3),0,1)</f>
        <v>1</v>
      </c>
      <c r="BS311" s="166">
        <f>IF(AND(ISBLANK(X311),$AY311=1,BS$510=1,$D311&lt;&gt;служ!$AF$3),0,1)</f>
        <v>1</v>
      </c>
      <c r="BT311" s="166">
        <f>IF(AND(ISBLANK(Y311),$AY311=1,BT$510=1,$D311&lt;&gt;служ!$AF$3),0,1)</f>
        <v>1</v>
      </c>
      <c r="BU311" s="166">
        <f>IF(AND(ISBLANK(Z311),$AY311=1,BU$510=1,$D311&lt;&gt;служ!$AF$3),0,1)</f>
        <v>1</v>
      </c>
      <c r="BV311" s="166">
        <f>IF(AND(ISBLANK(AA311),$AY311=1,BV$510=1,$D311&lt;&gt;служ!$AF$3),0,1)</f>
        <v>1</v>
      </c>
      <c r="BW311" s="166">
        <f>IF(AND(ISBLANK(AB311),$AY311=1,BW$510=1,$D311&lt;&gt;служ!$AF$3),0,1)</f>
        <v>1</v>
      </c>
      <c r="BX311" s="166">
        <f>IF(AND(ISBLANK(AC311),$AY311=1,BX$510=1,$D311&lt;&gt;служ!$AF$3),0,1)</f>
        <v>1</v>
      </c>
      <c r="BY311" s="166">
        <f>IF(AND(ISBLANK(AD311),$AY311=1,BY$510=1,$D311&lt;&gt;служ!$AF$3),0,1)</f>
        <v>1</v>
      </c>
      <c r="BZ311" s="166">
        <f>IF(AND(ISBLANK(AE311),$AY311=1,BZ$510=1,$D311&lt;&gt;служ!$AF$3),0,1)</f>
        <v>1</v>
      </c>
      <c r="CA311" s="166">
        <f>IF(AND(ISBLANK(AF311),$AY311=1,CA$510=1,$D311&lt;&gt;служ!$AF$3),0,1)</f>
        <v>1</v>
      </c>
      <c r="CB311" s="166">
        <f>IF(AND(ISBLANK(AG311),$AY311=1,CB$510=1,$D311&lt;&gt;служ!$AF$3),0,1)</f>
        <v>1</v>
      </c>
      <c r="CC311" s="166">
        <f>IF(AND(ISBLANK(AH311),$AY311=1,CC$510=1,$D311&lt;&gt;служ!$AF$3),0,1)</f>
        <v>1</v>
      </c>
      <c r="CD311" s="166">
        <f>IF(AND(ISBLANK(AI311),$AY311=1,CD$510=1,$D311&lt;&gt;служ!$AF$3),0,1)</f>
        <v>1</v>
      </c>
      <c r="CE311" s="166">
        <f>IF(AND(ISBLANK(AJ311),$AY311=1,CE$510=1,$D311&lt;&gt;служ!$AF$3),0,1)</f>
        <v>1</v>
      </c>
      <c r="CF311" s="166">
        <f>IF(AND(ISBLANK(AK311),$AY311=1,CF$510=1,$D311&lt;&gt;служ!$AF$3),0,1)</f>
        <v>1</v>
      </c>
      <c r="CG311" s="166">
        <f>IF(AND(ISBLANK(AL311),$AY311=1,CG$510=1,$D311&lt;&gt;служ!$AF$3),0,1)</f>
        <v>1</v>
      </c>
      <c r="CH311" s="166">
        <f>IF(AND(ISBLANK(AM311),$AY311=1,CH$510=1,$D311&lt;&gt;служ!$AF$3),0,1)</f>
        <v>1</v>
      </c>
      <c r="CI311" s="166">
        <f>IF(AND(ISBLANK(AN311),$AY311=1,CI$510=1,$D311&lt;&gt;служ!$AF$3),0,1)</f>
        <v>1</v>
      </c>
      <c r="CJ311" s="166">
        <f>IF(AND(ISBLANK(AO311),$AY311=1,CJ$510=1,$D311&lt;&gt;служ!$AF$3),0,1)</f>
        <v>1</v>
      </c>
      <c r="CK311" s="166">
        <f>IF(AND(ISBLANK(AP311),$AY311=1,CK$510=1,$D311&lt;&gt;служ!$AF$3),0,1)</f>
        <v>1</v>
      </c>
      <c r="CL311" s="166">
        <f>IF(AND(ISBLANK(AQ311),$AY311=1,CL$510=1,$D311&lt;&gt;служ!$AF$3),0,1)</f>
        <v>1</v>
      </c>
      <c r="CM311" s="166">
        <f>IF(AND(ISBLANK(AR311),$AY311=1,CM$510=1,$D311&lt;&gt;служ!$AF$3),0,1)</f>
        <v>1</v>
      </c>
      <c r="CN311" s="166">
        <f>IF(AND(ISBLANK(AS311),$AY311=1,CN$510=1,$D311&lt;&gt;служ!$AF$3),0,1)</f>
        <v>1</v>
      </c>
      <c r="CO311" s="166">
        <f>IF(AND(ISBLANK(AT311),$AY311=1,CO$510=1,$D311&lt;&gt;служ!$AF$3),0,1)</f>
        <v>1</v>
      </c>
      <c r="CP311" s="2">
        <f t="shared" si="60"/>
        <v>0</v>
      </c>
      <c r="CQ311" s="2">
        <v>1</v>
      </c>
      <c r="CR311" s="161"/>
      <c r="CS311" s="161"/>
      <c r="CT311" s="161"/>
      <c r="CU311" s="167" t="str">
        <f t="shared" si="51"/>
        <v/>
      </c>
      <c r="CV311" s="28">
        <f t="shared" si="52"/>
        <v>1</v>
      </c>
      <c r="CW311" s="28">
        <f t="shared" si="53"/>
        <v>1</v>
      </c>
      <c r="CX311" s="28">
        <f t="shared" si="54"/>
        <v>1</v>
      </c>
      <c r="CY311" s="20">
        <f t="shared" si="55"/>
        <v>1</v>
      </c>
      <c r="CZ311" s="20">
        <f t="shared" si="56"/>
        <v>1</v>
      </c>
    </row>
    <row r="312" spans="2:104" s="20" customFormat="1">
      <c r="B312" s="107">
        <v>303</v>
      </c>
      <c r="C312" s="25">
        <v>6303</v>
      </c>
      <c r="D312" s="108"/>
      <c r="E312" s="168"/>
      <c r="F312" s="169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2"/>
      <c r="Y312" s="162"/>
      <c r="Z312" s="162"/>
      <c r="AA312" s="162"/>
      <c r="AB312" s="162"/>
      <c r="AC312" s="162"/>
      <c r="AD312" s="162"/>
      <c r="AE312" s="162"/>
      <c r="AF312" s="162"/>
      <c r="AG312" s="162"/>
      <c r="AH312" s="162"/>
      <c r="AI312" s="162"/>
      <c r="AJ312" s="162"/>
      <c r="AK312" s="162"/>
      <c r="AL312" s="162"/>
      <c r="AM312" s="162"/>
      <c r="AN312" s="162"/>
      <c r="AO312" s="162"/>
      <c r="AP312" s="162"/>
      <c r="AQ312" s="162"/>
      <c r="AR312" s="162"/>
      <c r="AS312" s="162"/>
      <c r="AT312" s="162"/>
      <c r="AU312" s="163">
        <f>IF(AND(AY312=0,(COUNTIF(D312:AT312,"*")+COUNTIF(D312:AT312,"&lt;9")+COUNTIF(CR312:CT312,"*")+COUNTIF(CR312:CT312,"&lt;9")-COUNTIF(D312,служ!$AF$3))&gt;0),0,1)</f>
        <v>1</v>
      </c>
      <c r="AV312" s="163">
        <f t="shared" si="57"/>
        <v>1</v>
      </c>
      <c r="AW312" s="163">
        <f t="shared" si="58"/>
        <v>0</v>
      </c>
      <c r="AX312" s="164">
        <f>IF(OR(F312="",F312=служ!$AF$3),0,1)</f>
        <v>0</v>
      </c>
      <c r="AY312" s="164">
        <f>IF(OR(D312="",D312=служ!$AF$3),0,1)</f>
        <v>0</v>
      </c>
      <c r="AZ312" s="165">
        <f t="shared" si="59"/>
        <v>1</v>
      </c>
      <c r="BA312" s="166">
        <f t="shared" si="50"/>
        <v>1</v>
      </c>
      <c r="BB312" s="166">
        <f>IF(AND(ISBLANK(G312),$AY312=1,BB$510=1,$D312&lt;&gt;служ!$AF$3),0,1)</f>
        <v>1</v>
      </c>
      <c r="BC312" s="166">
        <f>IF(AND(ISBLANK(H312),$AY312=1,BC$510=1,$D312&lt;&gt;служ!$AF$3),0,1)</f>
        <v>1</v>
      </c>
      <c r="BD312" s="166">
        <f>IF(AND(ISBLANK(I312),$AY312=1,BD$510=1,$D312&lt;&gt;служ!$AF$3),0,1)</f>
        <v>1</v>
      </c>
      <c r="BE312" s="166">
        <f>IF(AND(ISBLANK(J312),$AY312=1,BE$510=1,$D312&lt;&gt;служ!$AF$3),0,1)</f>
        <v>1</v>
      </c>
      <c r="BF312" s="166">
        <f>IF(AND(ISBLANK(K312),$AY312=1,BF$510=1,$D312&lt;&gt;служ!$AF$3,J312&lt;&gt;"X"),0,1)</f>
        <v>1</v>
      </c>
      <c r="BG312" s="166">
        <f>IF(AND(ISBLANK(L312),$AY312=1,BG$510=1,$D312&lt;&gt;служ!$AF$3),0,1)</f>
        <v>1</v>
      </c>
      <c r="BH312" s="166">
        <f>IF(AND(ISBLANK(M312),$AY312=1,BH$510=1,$D312&lt;&gt;служ!$AF$3,L312&lt;&gt;"X"),0,1)</f>
        <v>1</v>
      </c>
      <c r="BI312" s="166">
        <f>IF(AND(ISBLANK(N312),$AY312=1,BI$510=1,$D312&lt;&gt;служ!$AF$3),0,1)</f>
        <v>1</v>
      </c>
      <c r="BJ312" s="166">
        <f>IF(AND(ISBLANK(O312),$AY312=1,BJ$510=1,$D312&lt;&gt;служ!$AF$3),0,1)</f>
        <v>1</v>
      </c>
      <c r="BK312" s="166">
        <f>IF(AND(ISBLANK(P312),$AY312=1,BK$510=1,$D312&lt;&gt;служ!$AF$3,OR(N312&lt;&gt;"X",O312&lt;&gt;"X")),0,1)</f>
        <v>1</v>
      </c>
      <c r="BL312" s="166">
        <f>IF(AND(ISBLANK(Q312),$AY312=1,BL$510=1,$D312&lt;&gt;служ!$AF$3),0,1)</f>
        <v>1</v>
      </c>
      <c r="BM312" s="166">
        <f>IF(AND(ISBLANK(R312),$AY312=1,BM$510=1,$D312&lt;&gt;служ!$AF$3,Q312&lt;&gt;"X"),0,1)</f>
        <v>1</v>
      </c>
      <c r="BN312" s="166">
        <f>IF(AND(ISBLANK(S312),$AY312=1,BN$510=1,$D312&lt;&gt;служ!$AF$3),0,1)</f>
        <v>1</v>
      </c>
      <c r="BO312" s="166">
        <f>IF(AND(ISBLANK(T312),$AY312=1,BO$510=1,$D312&lt;&gt;служ!$AF$3),0,1)</f>
        <v>1</v>
      </c>
      <c r="BP312" s="166">
        <f>IF(AND(ISBLANK(U312),$AY312=1,BP$510=1,$D312&lt;&gt;служ!$AF$3,T312&lt;&gt;"X"),0,1)</f>
        <v>1</v>
      </c>
      <c r="BQ312" s="166">
        <f>IF(AND(ISBLANK(V312),$AY312=1,BQ$510=1,$D312&lt;&gt;служ!$AF$3),0,1)</f>
        <v>1</v>
      </c>
      <c r="BR312" s="166">
        <f>IF(AND(ISBLANK(W312),$AY312=1,BR$510=1,$D312&lt;&gt;служ!$AF$3),0,1)</f>
        <v>1</v>
      </c>
      <c r="BS312" s="166">
        <f>IF(AND(ISBLANK(X312),$AY312=1,BS$510=1,$D312&lt;&gt;служ!$AF$3),0,1)</f>
        <v>1</v>
      </c>
      <c r="BT312" s="166">
        <f>IF(AND(ISBLANK(Y312),$AY312=1,BT$510=1,$D312&lt;&gt;служ!$AF$3),0,1)</f>
        <v>1</v>
      </c>
      <c r="BU312" s="166">
        <f>IF(AND(ISBLANK(Z312),$AY312=1,BU$510=1,$D312&lt;&gt;служ!$AF$3),0,1)</f>
        <v>1</v>
      </c>
      <c r="BV312" s="166">
        <f>IF(AND(ISBLANK(AA312),$AY312=1,BV$510=1,$D312&lt;&gt;служ!$AF$3),0,1)</f>
        <v>1</v>
      </c>
      <c r="BW312" s="166">
        <f>IF(AND(ISBLANK(AB312),$AY312=1,BW$510=1,$D312&lt;&gt;служ!$AF$3),0,1)</f>
        <v>1</v>
      </c>
      <c r="BX312" s="166">
        <f>IF(AND(ISBLANK(AC312),$AY312=1,BX$510=1,$D312&lt;&gt;служ!$AF$3),0,1)</f>
        <v>1</v>
      </c>
      <c r="BY312" s="166">
        <f>IF(AND(ISBLANK(AD312),$AY312=1,BY$510=1,$D312&lt;&gt;служ!$AF$3),0,1)</f>
        <v>1</v>
      </c>
      <c r="BZ312" s="166">
        <f>IF(AND(ISBLANK(AE312),$AY312=1,BZ$510=1,$D312&lt;&gt;служ!$AF$3),0,1)</f>
        <v>1</v>
      </c>
      <c r="CA312" s="166">
        <f>IF(AND(ISBLANK(AF312),$AY312=1,CA$510=1,$D312&lt;&gt;служ!$AF$3),0,1)</f>
        <v>1</v>
      </c>
      <c r="CB312" s="166">
        <f>IF(AND(ISBLANK(AG312),$AY312=1,CB$510=1,$D312&lt;&gt;служ!$AF$3),0,1)</f>
        <v>1</v>
      </c>
      <c r="CC312" s="166">
        <f>IF(AND(ISBLANK(AH312),$AY312=1,CC$510=1,$D312&lt;&gt;служ!$AF$3),0,1)</f>
        <v>1</v>
      </c>
      <c r="CD312" s="166">
        <f>IF(AND(ISBLANK(AI312),$AY312=1,CD$510=1,$D312&lt;&gt;служ!$AF$3),0,1)</f>
        <v>1</v>
      </c>
      <c r="CE312" s="166">
        <f>IF(AND(ISBLANK(AJ312),$AY312=1,CE$510=1,$D312&lt;&gt;служ!$AF$3),0,1)</f>
        <v>1</v>
      </c>
      <c r="CF312" s="166">
        <f>IF(AND(ISBLANK(AK312),$AY312=1,CF$510=1,$D312&lt;&gt;служ!$AF$3),0,1)</f>
        <v>1</v>
      </c>
      <c r="CG312" s="166">
        <f>IF(AND(ISBLANK(AL312),$AY312=1,CG$510=1,$D312&lt;&gt;служ!$AF$3),0,1)</f>
        <v>1</v>
      </c>
      <c r="CH312" s="166">
        <f>IF(AND(ISBLANK(AM312),$AY312=1,CH$510=1,$D312&lt;&gt;служ!$AF$3),0,1)</f>
        <v>1</v>
      </c>
      <c r="CI312" s="166">
        <f>IF(AND(ISBLANK(AN312),$AY312=1,CI$510=1,$D312&lt;&gt;служ!$AF$3),0,1)</f>
        <v>1</v>
      </c>
      <c r="CJ312" s="166">
        <f>IF(AND(ISBLANK(AO312),$AY312=1,CJ$510=1,$D312&lt;&gt;служ!$AF$3),0,1)</f>
        <v>1</v>
      </c>
      <c r="CK312" s="166">
        <f>IF(AND(ISBLANK(AP312),$AY312=1,CK$510=1,$D312&lt;&gt;служ!$AF$3),0,1)</f>
        <v>1</v>
      </c>
      <c r="CL312" s="166">
        <f>IF(AND(ISBLANK(AQ312),$AY312=1,CL$510=1,$D312&lt;&gt;служ!$AF$3),0,1)</f>
        <v>1</v>
      </c>
      <c r="CM312" s="166">
        <f>IF(AND(ISBLANK(AR312),$AY312=1,CM$510=1,$D312&lt;&gt;служ!$AF$3),0,1)</f>
        <v>1</v>
      </c>
      <c r="CN312" s="166">
        <f>IF(AND(ISBLANK(AS312),$AY312=1,CN$510=1,$D312&lt;&gt;служ!$AF$3),0,1)</f>
        <v>1</v>
      </c>
      <c r="CO312" s="166">
        <f>IF(AND(ISBLANK(AT312),$AY312=1,CO$510=1,$D312&lt;&gt;служ!$AF$3),0,1)</f>
        <v>1</v>
      </c>
      <c r="CP312" s="2">
        <f t="shared" si="60"/>
        <v>0</v>
      </c>
      <c r="CQ312" s="2">
        <v>1</v>
      </c>
      <c r="CR312" s="161"/>
      <c r="CS312" s="161"/>
      <c r="CT312" s="161"/>
      <c r="CU312" s="167" t="str">
        <f t="shared" si="51"/>
        <v/>
      </c>
      <c r="CV312" s="28">
        <f t="shared" si="52"/>
        <v>1</v>
      </c>
      <c r="CW312" s="28">
        <f t="shared" si="53"/>
        <v>1</v>
      </c>
      <c r="CX312" s="28">
        <f t="shared" si="54"/>
        <v>1</v>
      </c>
      <c r="CY312" s="20">
        <f t="shared" si="55"/>
        <v>1</v>
      </c>
      <c r="CZ312" s="20">
        <f t="shared" si="56"/>
        <v>1</v>
      </c>
    </row>
    <row r="313" spans="2:104" s="20" customFormat="1">
      <c r="B313" s="107">
        <v>304</v>
      </c>
      <c r="C313" s="25">
        <v>6304</v>
      </c>
      <c r="D313" s="108"/>
      <c r="E313" s="168"/>
      <c r="F313" s="169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2"/>
      <c r="Y313" s="162"/>
      <c r="Z313" s="162"/>
      <c r="AA313" s="162"/>
      <c r="AB313" s="162"/>
      <c r="AC313" s="162"/>
      <c r="AD313" s="162"/>
      <c r="AE313" s="162"/>
      <c r="AF313" s="162"/>
      <c r="AG313" s="162"/>
      <c r="AH313" s="162"/>
      <c r="AI313" s="162"/>
      <c r="AJ313" s="162"/>
      <c r="AK313" s="162"/>
      <c r="AL313" s="162"/>
      <c r="AM313" s="162"/>
      <c r="AN313" s="162"/>
      <c r="AO313" s="162"/>
      <c r="AP313" s="162"/>
      <c r="AQ313" s="162"/>
      <c r="AR313" s="162"/>
      <c r="AS313" s="162"/>
      <c r="AT313" s="162"/>
      <c r="AU313" s="163">
        <f>IF(AND(AY313=0,(COUNTIF(D313:AT313,"*")+COUNTIF(D313:AT313,"&lt;9")+COUNTIF(CR313:CT313,"*")+COUNTIF(CR313:CT313,"&lt;9")-COUNTIF(D313,служ!$AF$3))&gt;0),0,1)</f>
        <v>1</v>
      </c>
      <c r="AV313" s="163">
        <f t="shared" si="57"/>
        <v>1</v>
      </c>
      <c r="AW313" s="163">
        <f t="shared" si="58"/>
        <v>0</v>
      </c>
      <c r="AX313" s="164">
        <f>IF(OR(F313="",F313=служ!$AF$3),0,1)</f>
        <v>0</v>
      </c>
      <c r="AY313" s="164">
        <f>IF(OR(D313="",D313=служ!$AF$3),0,1)</f>
        <v>0</v>
      </c>
      <c r="AZ313" s="165">
        <f t="shared" si="59"/>
        <v>1</v>
      </c>
      <c r="BA313" s="166">
        <f t="shared" si="50"/>
        <v>1</v>
      </c>
      <c r="BB313" s="166">
        <f>IF(AND(ISBLANK(G313),$AY313=1,BB$510=1,$D313&lt;&gt;служ!$AF$3),0,1)</f>
        <v>1</v>
      </c>
      <c r="BC313" s="166">
        <f>IF(AND(ISBLANK(H313),$AY313=1,BC$510=1,$D313&lt;&gt;служ!$AF$3),0,1)</f>
        <v>1</v>
      </c>
      <c r="BD313" s="166">
        <f>IF(AND(ISBLANK(I313),$AY313=1,BD$510=1,$D313&lt;&gt;служ!$AF$3),0,1)</f>
        <v>1</v>
      </c>
      <c r="BE313" s="166">
        <f>IF(AND(ISBLANK(J313),$AY313=1,BE$510=1,$D313&lt;&gt;служ!$AF$3),0,1)</f>
        <v>1</v>
      </c>
      <c r="BF313" s="166">
        <f>IF(AND(ISBLANK(K313),$AY313=1,BF$510=1,$D313&lt;&gt;служ!$AF$3,J313&lt;&gt;"X"),0,1)</f>
        <v>1</v>
      </c>
      <c r="BG313" s="166">
        <f>IF(AND(ISBLANK(L313),$AY313=1,BG$510=1,$D313&lt;&gt;служ!$AF$3),0,1)</f>
        <v>1</v>
      </c>
      <c r="BH313" s="166">
        <f>IF(AND(ISBLANK(M313),$AY313=1,BH$510=1,$D313&lt;&gt;служ!$AF$3,L313&lt;&gt;"X"),0,1)</f>
        <v>1</v>
      </c>
      <c r="BI313" s="166">
        <f>IF(AND(ISBLANK(N313),$AY313=1,BI$510=1,$D313&lt;&gt;служ!$AF$3),0,1)</f>
        <v>1</v>
      </c>
      <c r="BJ313" s="166">
        <f>IF(AND(ISBLANK(O313),$AY313=1,BJ$510=1,$D313&lt;&gt;служ!$AF$3),0,1)</f>
        <v>1</v>
      </c>
      <c r="BK313" s="166">
        <f>IF(AND(ISBLANK(P313),$AY313=1,BK$510=1,$D313&lt;&gt;служ!$AF$3,OR(N313&lt;&gt;"X",O313&lt;&gt;"X")),0,1)</f>
        <v>1</v>
      </c>
      <c r="BL313" s="166">
        <f>IF(AND(ISBLANK(Q313),$AY313=1,BL$510=1,$D313&lt;&gt;служ!$AF$3),0,1)</f>
        <v>1</v>
      </c>
      <c r="BM313" s="166">
        <f>IF(AND(ISBLANK(R313),$AY313=1,BM$510=1,$D313&lt;&gt;служ!$AF$3,Q313&lt;&gt;"X"),0,1)</f>
        <v>1</v>
      </c>
      <c r="BN313" s="166">
        <f>IF(AND(ISBLANK(S313),$AY313=1,BN$510=1,$D313&lt;&gt;служ!$AF$3),0,1)</f>
        <v>1</v>
      </c>
      <c r="BO313" s="166">
        <f>IF(AND(ISBLANK(T313),$AY313=1,BO$510=1,$D313&lt;&gt;служ!$AF$3),0,1)</f>
        <v>1</v>
      </c>
      <c r="BP313" s="166">
        <f>IF(AND(ISBLANK(U313),$AY313=1,BP$510=1,$D313&lt;&gt;служ!$AF$3,T313&lt;&gt;"X"),0,1)</f>
        <v>1</v>
      </c>
      <c r="BQ313" s="166">
        <f>IF(AND(ISBLANK(V313),$AY313=1,BQ$510=1,$D313&lt;&gt;служ!$AF$3),0,1)</f>
        <v>1</v>
      </c>
      <c r="BR313" s="166">
        <f>IF(AND(ISBLANK(W313),$AY313=1,BR$510=1,$D313&lt;&gt;служ!$AF$3),0,1)</f>
        <v>1</v>
      </c>
      <c r="BS313" s="166">
        <f>IF(AND(ISBLANK(X313),$AY313=1,BS$510=1,$D313&lt;&gt;служ!$AF$3),0,1)</f>
        <v>1</v>
      </c>
      <c r="BT313" s="166">
        <f>IF(AND(ISBLANK(Y313),$AY313=1,BT$510=1,$D313&lt;&gt;служ!$AF$3),0,1)</f>
        <v>1</v>
      </c>
      <c r="BU313" s="166">
        <f>IF(AND(ISBLANK(Z313),$AY313=1,BU$510=1,$D313&lt;&gt;служ!$AF$3),0,1)</f>
        <v>1</v>
      </c>
      <c r="BV313" s="166">
        <f>IF(AND(ISBLANK(AA313),$AY313=1,BV$510=1,$D313&lt;&gt;служ!$AF$3),0,1)</f>
        <v>1</v>
      </c>
      <c r="BW313" s="166">
        <f>IF(AND(ISBLANK(AB313),$AY313=1,BW$510=1,$D313&lt;&gt;служ!$AF$3),0,1)</f>
        <v>1</v>
      </c>
      <c r="BX313" s="166">
        <f>IF(AND(ISBLANK(AC313),$AY313=1,BX$510=1,$D313&lt;&gt;служ!$AF$3),0,1)</f>
        <v>1</v>
      </c>
      <c r="BY313" s="166">
        <f>IF(AND(ISBLANK(AD313),$AY313=1,BY$510=1,$D313&lt;&gt;служ!$AF$3),0,1)</f>
        <v>1</v>
      </c>
      <c r="BZ313" s="166">
        <f>IF(AND(ISBLANK(AE313),$AY313=1,BZ$510=1,$D313&lt;&gt;служ!$AF$3),0,1)</f>
        <v>1</v>
      </c>
      <c r="CA313" s="166">
        <f>IF(AND(ISBLANK(AF313),$AY313=1,CA$510=1,$D313&lt;&gt;служ!$AF$3),0,1)</f>
        <v>1</v>
      </c>
      <c r="CB313" s="166">
        <f>IF(AND(ISBLANK(AG313),$AY313=1,CB$510=1,$D313&lt;&gt;служ!$AF$3),0,1)</f>
        <v>1</v>
      </c>
      <c r="CC313" s="166">
        <f>IF(AND(ISBLANK(AH313),$AY313=1,CC$510=1,$D313&lt;&gt;служ!$AF$3),0,1)</f>
        <v>1</v>
      </c>
      <c r="CD313" s="166">
        <f>IF(AND(ISBLANK(AI313),$AY313=1,CD$510=1,$D313&lt;&gt;служ!$AF$3),0,1)</f>
        <v>1</v>
      </c>
      <c r="CE313" s="166">
        <f>IF(AND(ISBLANK(AJ313),$AY313=1,CE$510=1,$D313&lt;&gt;служ!$AF$3),0,1)</f>
        <v>1</v>
      </c>
      <c r="CF313" s="166">
        <f>IF(AND(ISBLANK(AK313),$AY313=1,CF$510=1,$D313&lt;&gt;служ!$AF$3),0,1)</f>
        <v>1</v>
      </c>
      <c r="CG313" s="166">
        <f>IF(AND(ISBLANK(AL313),$AY313=1,CG$510=1,$D313&lt;&gt;служ!$AF$3),0,1)</f>
        <v>1</v>
      </c>
      <c r="CH313" s="166">
        <f>IF(AND(ISBLANK(AM313),$AY313=1,CH$510=1,$D313&lt;&gt;служ!$AF$3),0,1)</f>
        <v>1</v>
      </c>
      <c r="CI313" s="166">
        <f>IF(AND(ISBLANK(AN313),$AY313=1,CI$510=1,$D313&lt;&gt;служ!$AF$3),0,1)</f>
        <v>1</v>
      </c>
      <c r="CJ313" s="166">
        <f>IF(AND(ISBLANK(AO313),$AY313=1,CJ$510=1,$D313&lt;&gt;служ!$AF$3),0,1)</f>
        <v>1</v>
      </c>
      <c r="CK313" s="166">
        <f>IF(AND(ISBLANK(AP313),$AY313=1,CK$510=1,$D313&lt;&gt;служ!$AF$3),0,1)</f>
        <v>1</v>
      </c>
      <c r="CL313" s="166">
        <f>IF(AND(ISBLANK(AQ313),$AY313=1,CL$510=1,$D313&lt;&gt;служ!$AF$3),0,1)</f>
        <v>1</v>
      </c>
      <c r="CM313" s="166">
        <f>IF(AND(ISBLANK(AR313),$AY313=1,CM$510=1,$D313&lt;&gt;служ!$AF$3),0,1)</f>
        <v>1</v>
      </c>
      <c r="CN313" s="166">
        <f>IF(AND(ISBLANK(AS313),$AY313=1,CN$510=1,$D313&lt;&gt;служ!$AF$3),0,1)</f>
        <v>1</v>
      </c>
      <c r="CO313" s="166">
        <f>IF(AND(ISBLANK(AT313),$AY313=1,CO$510=1,$D313&lt;&gt;служ!$AF$3),0,1)</f>
        <v>1</v>
      </c>
      <c r="CP313" s="2">
        <f t="shared" si="60"/>
        <v>0</v>
      </c>
      <c r="CQ313" s="2">
        <v>1</v>
      </c>
      <c r="CR313" s="161"/>
      <c r="CS313" s="161"/>
      <c r="CT313" s="161"/>
      <c r="CU313" s="167" t="str">
        <f t="shared" si="51"/>
        <v/>
      </c>
      <c r="CV313" s="28">
        <f t="shared" si="52"/>
        <v>1</v>
      </c>
      <c r="CW313" s="28">
        <f t="shared" si="53"/>
        <v>1</v>
      </c>
      <c r="CX313" s="28">
        <f t="shared" si="54"/>
        <v>1</v>
      </c>
      <c r="CY313" s="20">
        <f t="shared" si="55"/>
        <v>1</v>
      </c>
      <c r="CZ313" s="20">
        <f t="shared" si="56"/>
        <v>1</v>
      </c>
    </row>
    <row r="314" spans="2:104" s="20" customFormat="1">
      <c r="B314" s="107">
        <v>305</v>
      </c>
      <c r="C314" s="25">
        <v>6305</v>
      </c>
      <c r="D314" s="108"/>
      <c r="E314" s="168"/>
      <c r="F314" s="169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2"/>
      <c r="Y314" s="162"/>
      <c r="Z314" s="162"/>
      <c r="AA314" s="162"/>
      <c r="AB314" s="162"/>
      <c r="AC314" s="162"/>
      <c r="AD314" s="162"/>
      <c r="AE314" s="162"/>
      <c r="AF314" s="162"/>
      <c r="AG314" s="162"/>
      <c r="AH314" s="162"/>
      <c r="AI314" s="162"/>
      <c r="AJ314" s="162"/>
      <c r="AK314" s="162"/>
      <c r="AL314" s="162"/>
      <c r="AM314" s="162"/>
      <c r="AN314" s="162"/>
      <c r="AO314" s="162"/>
      <c r="AP314" s="162"/>
      <c r="AQ314" s="162"/>
      <c r="AR314" s="162"/>
      <c r="AS314" s="162"/>
      <c r="AT314" s="162"/>
      <c r="AU314" s="163">
        <f>IF(AND(AY314=0,(COUNTIF(D314:AT314,"*")+COUNTIF(D314:AT314,"&lt;9")+COUNTIF(CR314:CT314,"*")+COUNTIF(CR314:CT314,"&lt;9")-COUNTIF(D314,служ!$AF$3))&gt;0),0,1)</f>
        <v>1</v>
      </c>
      <c r="AV314" s="163">
        <f t="shared" si="57"/>
        <v>1</v>
      </c>
      <c r="AW314" s="163">
        <f t="shared" si="58"/>
        <v>0</v>
      </c>
      <c r="AX314" s="164">
        <f>IF(OR(F314="",F314=служ!$AF$3),0,1)</f>
        <v>0</v>
      </c>
      <c r="AY314" s="164">
        <f>IF(OR(D314="",D314=служ!$AF$3),0,1)</f>
        <v>0</v>
      </c>
      <c r="AZ314" s="165">
        <f t="shared" si="59"/>
        <v>1</v>
      </c>
      <c r="BA314" s="166">
        <f t="shared" si="50"/>
        <v>1</v>
      </c>
      <c r="BB314" s="166">
        <f>IF(AND(ISBLANK(G314),$AY314=1,BB$510=1,$D314&lt;&gt;служ!$AF$3),0,1)</f>
        <v>1</v>
      </c>
      <c r="BC314" s="166">
        <f>IF(AND(ISBLANK(H314),$AY314=1,BC$510=1,$D314&lt;&gt;служ!$AF$3),0,1)</f>
        <v>1</v>
      </c>
      <c r="BD314" s="166">
        <f>IF(AND(ISBLANK(I314),$AY314=1,BD$510=1,$D314&lt;&gt;служ!$AF$3),0,1)</f>
        <v>1</v>
      </c>
      <c r="BE314" s="166">
        <f>IF(AND(ISBLANK(J314),$AY314=1,BE$510=1,$D314&lt;&gt;служ!$AF$3),0,1)</f>
        <v>1</v>
      </c>
      <c r="BF314" s="166">
        <f>IF(AND(ISBLANK(K314),$AY314=1,BF$510=1,$D314&lt;&gt;служ!$AF$3,J314&lt;&gt;"X"),0,1)</f>
        <v>1</v>
      </c>
      <c r="BG314" s="166">
        <f>IF(AND(ISBLANK(L314),$AY314=1,BG$510=1,$D314&lt;&gt;служ!$AF$3),0,1)</f>
        <v>1</v>
      </c>
      <c r="BH314" s="166">
        <f>IF(AND(ISBLANK(M314),$AY314=1,BH$510=1,$D314&lt;&gt;служ!$AF$3,L314&lt;&gt;"X"),0,1)</f>
        <v>1</v>
      </c>
      <c r="BI314" s="166">
        <f>IF(AND(ISBLANK(N314),$AY314=1,BI$510=1,$D314&lt;&gt;служ!$AF$3),0,1)</f>
        <v>1</v>
      </c>
      <c r="BJ314" s="166">
        <f>IF(AND(ISBLANK(O314),$AY314=1,BJ$510=1,$D314&lt;&gt;служ!$AF$3),0,1)</f>
        <v>1</v>
      </c>
      <c r="BK314" s="166">
        <f>IF(AND(ISBLANK(P314),$AY314=1,BK$510=1,$D314&lt;&gt;служ!$AF$3,OR(N314&lt;&gt;"X",O314&lt;&gt;"X")),0,1)</f>
        <v>1</v>
      </c>
      <c r="BL314" s="166">
        <f>IF(AND(ISBLANK(Q314),$AY314=1,BL$510=1,$D314&lt;&gt;служ!$AF$3),0,1)</f>
        <v>1</v>
      </c>
      <c r="BM314" s="166">
        <f>IF(AND(ISBLANK(R314),$AY314=1,BM$510=1,$D314&lt;&gt;служ!$AF$3,Q314&lt;&gt;"X"),0,1)</f>
        <v>1</v>
      </c>
      <c r="BN314" s="166">
        <f>IF(AND(ISBLANK(S314),$AY314=1,BN$510=1,$D314&lt;&gt;служ!$AF$3),0,1)</f>
        <v>1</v>
      </c>
      <c r="BO314" s="166">
        <f>IF(AND(ISBLANK(T314),$AY314=1,BO$510=1,$D314&lt;&gt;служ!$AF$3),0,1)</f>
        <v>1</v>
      </c>
      <c r="BP314" s="166">
        <f>IF(AND(ISBLANK(U314),$AY314=1,BP$510=1,$D314&lt;&gt;служ!$AF$3,T314&lt;&gt;"X"),0,1)</f>
        <v>1</v>
      </c>
      <c r="BQ314" s="166">
        <f>IF(AND(ISBLANK(V314),$AY314=1,BQ$510=1,$D314&lt;&gt;служ!$AF$3),0,1)</f>
        <v>1</v>
      </c>
      <c r="BR314" s="166">
        <f>IF(AND(ISBLANK(W314),$AY314=1,BR$510=1,$D314&lt;&gt;служ!$AF$3),0,1)</f>
        <v>1</v>
      </c>
      <c r="BS314" s="166">
        <f>IF(AND(ISBLANK(X314),$AY314=1,BS$510=1,$D314&lt;&gt;служ!$AF$3),0,1)</f>
        <v>1</v>
      </c>
      <c r="BT314" s="166">
        <f>IF(AND(ISBLANK(Y314),$AY314=1,BT$510=1,$D314&lt;&gt;служ!$AF$3),0,1)</f>
        <v>1</v>
      </c>
      <c r="BU314" s="166">
        <f>IF(AND(ISBLANK(Z314),$AY314=1,BU$510=1,$D314&lt;&gt;служ!$AF$3),0,1)</f>
        <v>1</v>
      </c>
      <c r="BV314" s="166">
        <f>IF(AND(ISBLANK(AA314),$AY314=1,BV$510=1,$D314&lt;&gt;служ!$AF$3),0,1)</f>
        <v>1</v>
      </c>
      <c r="BW314" s="166">
        <f>IF(AND(ISBLANK(AB314),$AY314=1,BW$510=1,$D314&lt;&gt;служ!$AF$3),0,1)</f>
        <v>1</v>
      </c>
      <c r="BX314" s="166">
        <f>IF(AND(ISBLANK(AC314),$AY314=1,BX$510=1,$D314&lt;&gt;служ!$AF$3),0,1)</f>
        <v>1</v>
      </c>
      <c r="BY314" s="166">
        <f>IF(AND(ISBLANK(AD314),$AY314=1,BY$510=1,$D314&lt;&gt;служ!$AF$3),0,1)</f>
        <v>1</v>
      </c>
      <c r="BZ314" s="166">
        <f>IF(AND(ISBLANK(AE314),$AY314=1,BZ$510=1,$D314&lt;&gt;служ!$AF$3),0,1)</f>
        <v>1</v>
      </c>
      <c r="CA314" s="166">
        <f>IF(AND(ISBLANK(AF314),$AY314=1,CA$510=1,$D314&lt;&gt;служ!$AF$3),0,1)</f>
        <v>1</v>
      </c>
      <c r="CB314" s="166">
        <f>IF(AND(ISBLANK(AG314),$AY314=1,CB$510=1,$D314&lt;&gt;служ!$AF$3),0,1)</f>
        <v>1</v>
      </c>
      <c r="CC314" s="166">
        <f>IF(AND(ISBLANK(AH314),$AY314=1,CC$510=1,$D314&lt;&gt;служ!$AF$3),0,1)</f>
        <v>1</v>
      </c>
      <c r="CD314" s="166">
        <f>IF(AND(ISBLANK(AI314),$AY314=1,CD$510=1,$D314&lt;&gt;служ!$AF$3),0,1)</f>
        <v>1</v>
      </c>
      <c r="CE314" s="166">
        <f>IF(AND(ISBLANK(AJ314),$AY314=1,CE$510=1,$D314&lt;&gt;служ!$AF$3),0,1)</f>
        <v>1</v>
      </c>
      <c r="CF314" s="166">
        <f>IF(AND(ISBLANK(AK314),$AY314=1,CF$510=1,$D314&lt;&gt;служ!$AF$3),0,1)</f>
        <v>1</v>
      </c>
      <c r="CG314" s="166">
        <f>IF(AND(ISBLANK(AL314),$AY314=1,CG$510=1,$D314&lt;&gt;служ!$AF$3),0,1)</f>
        <v>1</v>
      </c>
      <c r="CH314" s="166">
        <f>IF(AND(ISBLANK(AM314),$AY314=1,CH$510=1,$D314&lt;&gt;служ!$AF$3),0,1)</f>
        <v>1</v>
      </c>
      <c r="CI314" s="166">
        <f>IF(AND(ISBLANK(AN314),$AY314=1,CI$510=1,$D314&lt;&gt;служ!$AF$3),0,1)</f>
        <v>1</v>
      </c>
      <c r="CJ314" s="166">
        <f>IF(AND(ISBLANK(AO314),$AY314=1,CJ$510=1,$D314&lt;&gt;служ!$AF$3),0,1)</f>
        <v>1</v>
      </c>
      <c r="CK314" s="166">
        <f>IF(AND(ISBLANK(AP314),$AY314=1,CK$510=1,$D314&lt;&gt;служ!$AF$3),0,1)</f>
        <v>1</v>
      </c>
      <c r="CL314" s="166">
        <f>IF(AND(ISBLANK(AQ314),$AY314=1,CL$510=1,$D314&lt;&gt;служ!$AF$3),0,1)</f>
        <v>1</v>
      </c>
      <c r="CM314" s="166">
        <f>IF(AND(ISBLANK(AR314),$AY314=1,CM$510=1,$D314&lt;&gt;служ!$AF$3),0,1)</f>
        <v>1</v>
      </c>
      <c r="CN314" s="166">
        <f>IF(AND(ISBLANK(AS314),$AY314=1,CN$510=1,$D314&lt;&gt;служ!$AF$3),0,1)</f>
        <v>1</v>
      </c>
      <c r="CO314" s="166">
        <f>IF(AND(ISBLANK(AT314),$AY314=1,CO$510=1,$D314&lt;&gt;служ!$AF$3),0,1)</f>
        <v>1</v>
      </c>
      <c r="CP314" s="2">
        <f t="shared" si="60"/>
        <v>0</v>
      </c>
      <c r="CQ314" s="2">
        <v>1</v>
      </c>
      <c r="CR314" s="161"/>
      <c r="CS314" s="161"/>
      <c r="CT314" s="161"/>
      <c r="CU314" s="167" t="str">
        <f t="shared" si="51"/>
        <v/>
      </c>
      <c r="CV314" s="28">
        <f t="shared" si="52"/>
        <v>1</v>
      </c>
      <c r="CW314" s="28">
        <f t="shared" si="53"/>
        <v>1</v>
      </c>
      <c r="CX314" s="28">
        <f t="shared" si="54"/>
        <v>1</v>
      </c>
      <c r="CY314" s="20">
        <f t="shared" si="55"/>
        <v>1</v>
      </c>
      <c r="CZ314" s="20">
        <f t="shared" si="56"/>
        <v>1</v>
      </c>
    </row>
    <row r="315" spans="2:104" s="20" customFormat="1">
      <c r="B315" s="107">
        <v>306</v>
      </c>
      <c r="C315" s="25">
        <v>6306</v>
      </c>
      <c r="D315" s="108"/>
      <c r="E315" s="168"/>
      <c r="F315" s="169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  <c r="AH315" s="162"/>
      <c r="AI315" s="162"/>
      <c r="AJ315" s="162"/>
      <c r="AK315" s="162"/>
      <c r="AL315" s="162"/>
      <c r="AM315" s="162"/>
      <c r="AN315" s="162"/>
      <c r="AO315" s="162"/>
      <c r="AP315" s="162"/>
      <c r="AQ315" s="162"/>
      <c r="AR315" s="162"/>
      <c r="AS315" s="162"/>
      <c r="AT315" s="162"/>
      <c r="AU315" s="163">
        <f>IF(AND(AY315=0,(COUNTIF(D315:AT315,"*")+COUNTIF(D315:AT315,"&lt;9")+COUNTIF(CR315:CT315,"*")+COUNTIF(CR315:CT315,"&lt;9")-COUNTIF(D315,служ!$AF$3))&gt;0),0,1)</f>
        <v>1</v>
      </c>
      <c r="AV315" s="163">
        <f t="shared" si="57"/>
        <v>1</v>
      </c>
      <c r="AW315" s="163">
        <f t="shared" si="58"/>
        <v>0</v>
      </c>
      <c r="AX315" s="164">
        <f>IF(OR(F315="",F315=служ!$AF$3),0,1)</f>
        <v>0</v>
      </c>
      <c r="AY315" s="164">
        <f>IF(OR(D315="",D315=служ!$AF$3),0,1)</f>
        <v>0</v>
      </c>
      <c r="AZ315" s="165">
        <f t="shared" si="59"/>
        <v>1</v>
      </c>
      <c r="BA315" s="166">
        <f t="shared" si="50"/>
        <v>1</v>
      </c>
      <c r="BB315" s="166">
        <f>IF(AND(ISBLANK(G315),$AY315=1,BB$510=1,$D315&lt;&gt;служ!$AF$3),0,1)</f>
        <v>1</v>
      </c>
      <c r="BC315" s="166">
        <f>IF(AND(ISBLANK(H315),$AY315=1,BC$510=1,$D315&lt;&gt;служ!$AF$3),0,1)</f>
        <v>1</v>
      </c>
      <c r="BD315" s="166">
        <f>IF(AND(ISBLANK(I315),$AY315=1,BD$510=1,$D315&lt;&gt;служ!$AF$3),0,1)</f>
        <v>1</v>
      </c>
      <c r="BE315" s="166">
        <f>IF(AND(ISBLANK(J315),$AY315=1,BE$510=1,$D315&lt;&gt;служ!$AF$3),0,1)</f>
        <v>1</v>
      </c>
      <c r="BF315" s="166">
        <f>IF(AND(ISBLANK(K315),$AY315=1,BF$510=1,$D315&lt;&gt;служ!$AF$3,J315&lt;&gt;"X"),0,1)</f>
        <v>1</v>
      </c>
      <c r="BG315" s="166">
        <f>IF(AND(ISBLANK(L315),$AY315=1,BG$510=1,$D315&lt;&gt;служ!$AF$3),0,1)</f>
        <v>1</v>
      </c>
      <c r="BH315" s="166">
        <f>IF(AND(ISBLANK(M315),$AY315=1,BH$510=1,$D315&lt;&gt;служ!$AF$3,L315&lt;&gt;"X"),0,1)</f>
        <v>1</v>
      </c>
      <c r="BI315" s="166">
        <f>IF(AND(ISBLANK(N315),$AY315=1,BI$510=1,$D315&lt;&gt;служ!$AF$3),0,1)</f>
        <v>1</v>
      </c>
      <c r="BJ315" s="166">
        <f>IF(AND(ISBLANK(O315),$AY315=1,BJ$510=1,$D315&lt;&gt;служ!$AF$3),0,1)</f>
        <v>1</v>
      </c>
      <c r="BK315" s="166">
        <f>IF(AND(ISBLANK(P315),$AY315=1,BK$510=1,$D315&lt;&gt;служ!$AF$3,OR(N315&lt;&gt;"X",O315&lt;&gt;"X")),0,1)</f>
        <v>1</v>
      </c>
      <c r="BL315" s="166">
        <f>IF(AND(ISBLANK(Q315),$AY315=1,BL$510=1,$D315&lt;&gt;служ!$AF$3),0,1)</f>
        <v>1</v>
      </c>
      <c r="BM315" s="166">
        <f>IF(AND(ISBLANK(R315),$AY315=1,BM$510=1,$D315&lt;&gt;служ!$AF$3,Q315&lt;&gt;"X"),0,1)</f>
        <v>1</v>
      </c>
      <c r="BN315" s="166">
        <f>IF(AND(ISBLANK(S315),$AY315=1,BN$510=1,$D315&lt;&gt;служ!$AF$3),0,1)</f>
        <v>1</v>
      </c>
      <c r="BO315" s="166">
        <f>IF(AND(ISBLANK(T315),$AY315=1,BO$510=1,$D315&lt;&gt;служ!$AF$3),0,1)</f>
        <v>1</v>
      </c>
      <c r="BP315" s="166">
        <f>IF(AND(ISBLANK(U315),$AY315=1,BP$510=1,$D315&lt;&gt;служ!$AF$3,T315&lt;&gt;"X"),0,1)</f>
        <v>1</v>
      </c>
      <c r="BQ315" s="166">
        <f>IF(AND(ISBLANK(V315),$AY315=1,BQ$510=1,$D315&lt;&gt;служ!$AF$3),0,1)</f>
        <v>1</v>
      </c>
      <c r="BR315" s="166">
        <f>IF(AND(ISBLANK(W315),$AY315=1,BR$510=1,$D315&lt;&gt;служ!$AF$3),0,1)</f>
        <v>1</v>
      </c>
      <c r="BS315" s="166">
        <f>IF(AND(ISBLANK(X315),$AY315=1,BS$510=1,$D315&lt;&gt;служ!$AF$3),0,1)</f>
        <v>1</v>
      </c>
      <c r="BT315" s="166">
        <f>IF(AND(ISBLANK(Y315),$AY315=1,BT$510=1,$D315&lt;&gt;служ!$AF$3),0,1)</f>
        <v>1</v>
      </c>
      <c r="BU315" s="166">
        <f>IF(AND(ISBLANK(Z315),$AY315=1,BU$510=1,$D315&lt;&gt;служ!$AF$3),0,1)</f>
        <v>1</v>
      </c>
      <c r="BV315" s="166">
        <f>IF(AND(ISBLANK(AA315),$AY315=1,BV$510=1,$D315&lt;&gt;служ!$AF$3),0,1)</f>
        <v>1</v>
      </c>
      <c r="BW315" s="166">
        <f>IF(AND(ISBLANK(AB315),$AY315=1,BW$510=1,$D315&lt;&gt;служ!$AF$3),0,1)</f>
        <v>1</v>
      </c>
      <c r="BX315" s="166">
        <f>IF(AND(ISBLANK(AC315),$AY315=1,BX$510=1,$D315&lt;&gt;служ!$AF$3),0,1)</f>
        <v>1</v>
      </c>
      <c r="BY315" s="166">
        <f>IF(AND(ISBLANK(AD315),$AY315=1,BY$510=1,$D315&lt;&gt;служ!$AF$3),0,1)</f>
        <v>1</v>
      </c>
      <c r="BZ315" s="166">
        <f>IF(AND(ISBLANK(AE315),$AY315=1,BZ$510=1,$D315&lt;&gt;служ!$AF$3),0,1)</f>
        <v>1</v>
      </c>
      <c r="CA315" s="166">
        <f>IF(AND(ISBLANK(AF315),$AY315=1,CA$510=1,$D315&lt;&gt;служ!$AF$3),0,1)</f>
        <v>1</v>
      </c>
      <c r="CB315" s="166">
        <f>IF(AND(ISBLANK(AG315),$AY315=1,CB$510=1,$D315&lt;&gt;служ!$AF$3),0,1)</f>
        <v>1</v>
      </c>
      <c r="CC315" s="166">
        <f>IF(AND(ISBLANK(AH315),$AY315=1,CC$510=1,$D315&lt;&gt;служ!$AF$3),0,1)</f>
        <v>1</v>
      </c>
      <c r="CD315" s="166">
        <f>IF(AND(ISBLANK(AI315),$AY315=1,CD$510=1,$D315&lt;&gt;служ!$AF$3),0,1)</f>
        <v>1</v>
      </c>
      <c r="CE315" s="166">
        <f>IF(AND(ISBLANK(AJ315),$AY315=1,CE$510=1,$D315&lt;&gt;служ!$AF$3),0,1)</f>
        <v>1</v>
      </c>
      <c r="CF315" s="166">
        <f>IF(AND(ISBLANK(AK315),$AY315=1,CF$510=1,$D315&lt;&gt;служ!$AF$3),0,1)</f>
        <v>1</v>
      </c>
      <c r="CG315" s="166">
        <f>IF(AND(ISBLANK(AL315),$AY315=1,CG$510=1,$D315&lt;&gt;служ!$AF$3),0,1)</f>
        <v>1</v>
      </c>
      <c r="CH315" s="166">
        <f>IF(AND(ISBLANK(AM315),$AY315=1,CH$510=1,$D315&lt;&gt;служ!$AF$3),0,1)</f>
        <v>1</v>
      </c>
      <c r="CI315" s="166">
        <f>IF(AND(ISBLANK(AN315),$AY315=1,CI$510=1,$D315&lt;&gt;служ!$AF$3),0,1)</f>
        <v>1</v>
      </c>
      <c r="CJ315" s="166">
        <f>IF(AND(ISBLANK(AO315),$AY315=1,CJ$510=1,$D315&lt;&gt;служ!$AF$3),0,1)</f>
        <v>1</v>
      </c>
      <c r="CK315" s="166">
        <f>IF(AND(ISBLANK(AP315),$AY315=1,CK$510=1,$D315&lt;&gt;служ!$AF$3),0,1)</f>
        <v>1</v>
      </c>
      <c r="CL315" s="166">
        <f>IF(AND(ISBLANK(AQ315),$AY315=1,CL$510=1,$D315&lt;&gt;служ!$AF$3),0,1)</f>
        <v>1</v>
      </c>
      <c r="CM315" s="166">
        <f>IF(AND(ISBLANK(AR315),$AY315=1,CM$510=1,$D315&lt;&gt;служ!$AF$3),0,1)</f>
        <v>1</v>
      </c>
      <c r="CN315" s="166">
        <f>IF(AND(ISBLANK(AS315),$AY315=1,CN$510=1,$D315&lt;&gt;служ!$AF$3),0,1)</f>
        <v>1</v>
      </c>
      <c r="CO315" s="166">
        <f>IF(AND(ISBLANK(AT315),$AY315=1,CO$510=1,$D315&lt;&gt;служ!$AF$3),0,1)</f>
        <v>1</v>
      </c>
      <c r="CP315" s="2">
        <f t="shared" si="60"/>
        <v>0</v>
      </c>
      <c r="CQ315" s="2">
        <v>1</v>
      </c>
      <c r="CR315" s="161"/>
      <c r="CS315" s="161"/>
      <c r="CT315" s="161"/>
      <c r="CU315" s="167" t="str">
        <f t="shared" si="51"/>
        <v/>
      </c>
      <c r="CV315" s="28">
        <f t="shared" si="52"/>
        <v>1</v>
      </c>
      <c r="CW315" s="28">
        <f t="shared" si="53"/>
        <v>1</v>
      </c>
      <c r="CX315" s="28">
        <f t="shared" si="54"/>
        <v>1</v>
      </c>
      <c r="CY315" s="20">
        <f t="shared" si="55"/>
        <v>1</v>
      </c>
      <c r="CZ315" s="20">
        <f t="shared" si="56"/>
        <v>1</v>
      </c>
    </row>
    <row r="316" spans="2:104" s="20" customFormat="1">
      <c r="B316" s="107">
        <v>307</v>
      </c>
      <c r="C316" s="25">
        <v>6307</v>
      </c>
      <c r="D316" s="108"/>
      <c r="E316" s="168"/>
      <c r="F316" s="169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2"/>
      <c r="Y316" s="162"/>
      <c r="Z316" s="162"/>
      <c r="AA316" s="162"/>
      <c r="AB316" s="162"/>
      <c r="AC316" s="162"/>
      <c r="AD316" s="162"/>
      <c r="AE316" s="162"/>
      <c r="AF316" s="162"/>
      <c r="AG316" s="162"/>
      <c r="AH316" s="162"/>
      <c r="AI316" s="162"/>
      <c r="AJ316" s="162"/>
      <c r="AK316" s="162"/>
      <c r="AL316" s="162"/>
      <c r="AM316" s="162"/>
      <c r="AN316" s="162"/>
      <c r="AO316" s="162"/>
      <c r="AP316" s="162"/>
      <c r="AQ316" s="162"/>
      <c r="AR316" s="162"/>
      <c r="AS316" s="162"/>
      <c r="AT316" s="162"/>
      <c r="AU316" s="163">
        <f>IF(AND(AY316=0,(COUNTIF(D316:AT316,"*")+COUNTIF(D316:AT316,"&lt;9")+COUNTIF(CR316:CT316,"*")+COUNTIF(CR316:CT316,"&lt;9")-COUNTIF(D316,служ!$AF$3))&gt;0),0,1)</f>
        <v>1</v>
      </c>
      <c r="AV316" s="163">
        <f t="shared" si="57"/>
        <v>1</v>
      </c>
      <c r="AW316" s="163">
        <f t="shared" si="58"/>
        <v>0</v>
      </c>
      <c r="AX316" s="164">
        <f>IF(OR(F316="",F316=служ!$AF$3),0,1)</f>
        <v>0</v>
      </c>
      <c r="AY316" s="164">
        <f>IF(OR(D316="",D316=служ!$AF$3),0,1)</f>
        <v>0</v>
      </c>
      <c r="AZ316" s="165">
        <f t="shared" si="59"/>
        <v>1</v>
      </c>
      <c r="BA316" s="166">
        <f t="shared" si="50"/>
        <v>1</v>
      </c>
      <c r="BB316" s="166">
        <f>IF(AND(ISBLANK(G316),$AY316=1,BB$510=1,$D316&lt;&gt;служ!$AF$3),0,1)</f>
        <v>1</v>
      </c>
      <c r="BC316" s="166">
        <f>IF(AND(ISBLANK(H316),$AY316=1,BC$510=1,$D316&lt;&gt;служ!$AF$3),0,1)</f>
        <v>1</v>
      </c>
      <c r="BD316" s="166">
        <f>IF(AND(ISBLANK(I316),$AY316=1,BD$510=1,$D316&lt;&gt;служ!$AF$3),0,1)</f>
        <v>1</v>
      </c>
      <c r="BE316" s="166">
        <f>IF(AND(ISBLANK(J316),$AY316=1,BE$510=1,$D316&lt;&gt;служ!$AF$3),0,1)</f>
        <v>1</v>
      </c>
      <c r="BF316" s="166">
        <f>IF(AND(ISBLANK(K316),$AY316=1,BF$510=1,$D316&lt;&gt;служ!$AF$3,J316&lt;&gt;"X"),0,1)</f>
        <v>1</v>
      </c>
      <c r="BG316" s="166">
        <f>IF(AND(ISBLANK(L316),$AY316=1,BG$510=1,$D316&lt;&gt;служ!$AF$3),0,1)</f>
        <v>1</v>
      </c>
      <c r="BH316" s="166">
        <f>IF(AND(ISBLANK(M316),$AY316=1,BH$510=1,$D316&lt;&gt;служ!$AF$3,L316&lt;&gt;"X"),0,1)</f>
        <v>1</v>
      </c>
      <c r="BI316" s="166">
        <f>IF(AND(ISBLANK(N316),$AY316=1,BI$510=1,$D316&lt;&gt;служ!$AF$3),0,1)</f>
        <v>1</v>
      </c>
      <c r="BJ316" s="166">
        <f>IF(AND(ISBLANK(O316),$AY316=1,BJ$510=1,$D316&lt;&gt;служ!$AF$3),0,1)</f>
        <v>1</v>
      </c>
      <c r="BK316" s="166">
        <f>IF(AND(ISBLANK(P316),$AY316=1,BK$510=1,$D316&lt;&gt;служ!$AF$3,OR(N316&lt;&gt;"X",O316&lt;&gt;"X")),0,1)</f>
        <v>1</v>
      </c>
      <c r="BL316" s="166">
        <f>IF(AND(ISBLANK(Q316),$AY316=1,BL$510=1,$D316&lt;&gt;служ!$AF$3),0,1)</f>
        <v>1</v>
      </c>
      <c r="BM316" s="166">
        <f>IF(AND(ISBLANK(R316),$AY316=1,BM$510=1,$D316&lt;&gt;служ!$AF$3,Q316&lt;&gt;"X"),0,1)</f>
        <v>1</v>
      </c>
      <c r="BN316" s="166">
        <f>IF(AND(ISBLANK(S316),$AY316=1,BN$510=1,$D316&lt;&gt;служ!$AF$3),0,1)</f>
        <v>1</v>
      </c>
      <c r="BO316" s="166">
        <f>IF(AND(ISBLANK(T316),$AY316=1,BO$510=1,$D316&lt;&gt;служ!$AF$3),0,1)</f>
        <v>1</v>
      </c>
      <c r="BP316" s="166">
        <f>IF(AND(ISBLANK(U316),$AY316=1,BP$510=1,$D316&lt;&gt;служ!$AF$3,T316&lt;&gt;"X"),0,1)</f>
        <v>1</v>
      </c>
      <c r="BQ316" s="166">
        <f>IF(AND(ISBLANK(V316),$AY316=1,BQ$510=1,$D316&lt;&gt;служ!$AF$3),0,1)</f>
        <v>1</v>
      </c>
      <c r="BR316" s="166">
        <f>IF(AND(ISBLANK(W316),$AY316=1,BR$510=1,$D316&lt;&gt;служ!$AF$3),0,1)</f>
        <v>1</v>
      </c>
      <c r="BS316" s="166">
        <f>IF(AND(ISBLANK(X316),$AY316=1,BS$510=1,$D316&lt;&gt;служ!$AF$3),0,1)</f>
        <v>1</v>
      </c>
      <c r="BT316" s="166">
        <f>IF(AND(ISBLANK(Y316),$AY316=1,BT$510=1,$D316&lt;&gt;служ!$AF$3),0,1)</f>
        <v>1</v>
      </c>
      <c r="BU316" s="166">
        <f>IF(AND(ISBLANK(Z316),$AY316=1,BU$510=1,$D316&lt;&gt;служ!$AF$3),0,1)</f>
        <v>1</v>
      </c>
      <c r="BV316" s="166">
        <f>IF(AND(ISBLANK(AA316),$AY316=1,BV$510=1,$D316&lt;&gt;служ!$AF$3),0,1)</f>
        <v>1</v>
      </c>
      <c r="BW316" s="166">
        <f>IF(AND(ISBLANK(AB316),$AY316=1,BW$510=1,$D316&lt;&gt;служ!$AF$3),0,1)</f>
        <v>1</v>
      </c>
      <c r="BX316" s="166">
        <f>IF(AND(ISBLANK(AC316),$AY316=1,BX$510=1,$D316&lt;&gt;служ!$AF$3),0,1)</f>
        <v>1</v>
      </c>
      <c r="BY316" s="166">
        <f>IF(AND(ISBLANK(AD316),$AY316=1,BY$510=1,$D316&lt;&gt;служ!$AF$3),0,1)</f>
        <v>1</v>
      </c>
      <c r="BZ316" s="166">
        <f>IF(AND(ISBLANK(AE316),$AY316=1,BZ$510=1,$D316&lt;&gt;служ!$AF$3),0,1)</f>
        <v>1</v>
      </c>
      <c r="CA316" s="166">
        <f>IF(AND(ISBLANK(AF316),$AY316=1,CA$510=1,$D316&lt;&gt;служ!$AF$3),0,1)</f>
        <v>1</v>
      </c>
      <c r="CB316" s="166">
        <f>IF(AND(ISBLANK(AG316),$AY316=1,CB$510=1,$D316&lt;&gt;служ!$AF$3),0,1)</f>
        <v>1</v>
      </c>
      <c r="CC316" s="166">
        <f>IF(AND(ISBLANK(AH316),$AY316=1,CC$510=1,$D316&lt;&gt;служ!$AF$3),0,1)</f>
        <v>1</v>
      </c>
      <c r="CD316" s="166">
        <f>IF(AND(ISBLANK(AI316),$AY316=1,CD$510=1,$D316&lt;&gt;служ!$AF$3),0,1)</f>
        <v>1</v>
      </c>
      <c r="CE316" s="166">
        <f>IF(AND(ISBLANK(AJ316),$AY316=1,CE$510=1,$D316&lt;&gt;служ!$AF$3),0,1)</f>
        <v>1</v>
      </c>
      <c r="CF316" s="166">
        <f>IF(AND(ISBLANK(AK316),$AY316=1,CF$510=1,$D316&lt;&gt;служ!$AF$3),0,1)</f>
        <v>1</v>
      </c>
      <c r="CG316" s="166">
        <f>IF(AND(ISBLANK(AL316),$AY316=1,CG$510=1,$D316&lt;&gt;служ!$AF$3),0,1)</f>
        <v>1</v>
      </c>
      <c r="CH316" s="166">
        <f>IF(AND(ISBLANK(AM316),$AY316=1,CH$510=1,$D316&lt;&gt;служ!$AF$3),0,1)</f>
        <v>1</v>
      </c>
      <c r="CI316" s="166">
        <f>IF(AND(ISBLANK(AN316),$AY316=1,CI$510=1,$D316&lt;&gt;служ!$AF$3),0,1)</f>
        <v>1</v>
      </c>
      <c r="CJ316" s="166">
        <f>IF(AND(ISBLANK(AO316),$AY316=1,CJ$510=1,$D316&lt;&gt;служ!$AF$3),0,1)</f>
        <v>1</v>
      </c>
      <c r="CK316" s="166">
        <f>IF(AND(ISBLANK(AP316),$AY316=1,CK$510=1,$D316&lt;&gt;служ!$AF$3),0,1)</f>
        <v>1</v>
      </c>
      <c r="CL316" s="166">
        <f>IF(AND(ISBLANK(AQ316),$AY316=1,CL$510=1,$D316&lt;&gt;служ!$AF$3),0,1)</f>
        <v>1</v>
      </c>
      <c r="CM316" s="166">
        <f>IF(AND(ISBLANK(AR316),$AY316=1,CM$510=1,$D316&lt;&gt;служ!$AF$3),0,1)</f>
        <v>1</v>
      </c>
      <c r="CN316" s="166">
        <f>IF(AND(ISBLANK(AS316),$AY316=1,CN$510=1,$D316&lt;&gt;служ!$AF$3),0,1)</f>
        <v>1</v>
      </c>
      <c r="CO316" s="166">
        <f>IF(AND(ISBLANK(AT316),$AY316=1,CO$510=1,$D316&lt;&gt;служ!$AF$3),0,1)</f>
        <v>1</v>
      </c>
      <c r="CP316" s="2">
        <f t="shared" si="60"/>
        <v>0</v>
      </c>
      <c r="CQ316" s="2">
        <v>1</v>
      </c>
      <c r="CR316" s="161"/>
      <c r="CS316" s="161"/>
      <c r="CT316" s="161"/>
      <c r="CU316" s="167" t="str">
        <f t="shared" si="51"/>
        <v/>
      </c>
      <c r="CV316" s="28">
        <f t="shared" si="52"/>
        <v>1</v>
      </c>
      <c r="CW316" s="28">
        <f t="shared" si="53"/>
        <v>1</v>
      </c>
      <c r="CX316" s="28">
        <f t="shared" si="54"/>
        <v>1</v>
      </c>
      <c r="CY316" s="20">
        <f t="shared" si="55"/>
        <v>1</v>
      </c>
      <c r="CZ316" s="20">
        <f t="shared" si="56"/>
        <v>1</v>
      </c>
    </row>
    <row r="317" spans="2:104" s="20" customFormat="1">
      <c r="B317" s="107">
        <v>308</v>
      </c>
      <c r="C317" s="25">
        <v>6308</v>
      </c>
      <c r="D317" s="108"/>
      <c r="E317" s="168"/>
      <c r="F317" s="169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2"/>
      <c r="Y317" s="162"/>
      <c r="Z317" s="162"/>
      <c r="AA317" s="162"/>
      <c r="AB317" s="162"/>
      <c r="AC317" s="162"/>
      <c r="AD317" s="162"/>
      <c r="AE317" s="162"/>
      <c r="AF317" s="162"/>
      <c r="AG317" s="162"/>
      <c r="AH317" s="162"/>
      <c r="AI317" s="162"/>
      <c r="AJ317" s="162"/>
      <c r="AK317" s="162"/>
      <c r="AL317" s="162"/>
      <c r="AM317" s="162"/>
      <c r="AN317" s="162"/>
      <c r="AO317" s="162"/>
      <c r="AP317" s="162"/>
      <c r="AQ317" s="162"/>
      <c r="AR317" s="162"/>
      <c r="AS317" s="162"/>
      <c r="AT317" s="162"/>
      <c r="AU317" s="163">
        <f>IF(AND(AY317=0,(COUNTIF(D317:AT317,"*")+COUNTIF(D317:AT317,"&lt;9")+COUNTIF(CR317:CT317,"*")+COUNTIF(CR317:CT317,"&lt;9")-COUNTIF(D317,служ!$AF$3))&gt;0),0,1)</f>
        <v>1</v>
      </c>
      <c r="AV317" s="163">
        <f t="shared" si="57"/>
        <v>1</v>
      </c>
      <c r="AW317" s="163">
        <f t="shared" si="58"/>
        <v>0</v>
      </c>
      <c r="AX317" s="164">
        <f>IF(OR(F317="",F317=служ!$AF$3),0,1)</f>
        <v>0</v>
      </c>
      <c r="AY317" s="164">
        <f>IF(OR(D317="",D317=служ!$AF$3),0,1)</f>
        <v>0</v>
      </c>
      <c r="AZ317" s="165">
        <f t="shared" si="59"/>
        <v>1</v>
      </c>
      <c r="BA317" s="166">
        <f t="shared" si="50"/>
        <v>1</v>
      </c>
      <c r="BB317" s="166">
        <f>IF(AND(ISBLANK(G317),$AY317=1,BB$510=1,$D317&lt;&gt;служ!$AF$3),0,1)</f>
        <v>1</v>
      </c>
      <c r="BC317" s="166">
        <f>IF(AND(ISBLANK(H317),$AY317=1,BC$510=1,$D317&lt;&gt;служ!$AF$3),0,1)</f>
        <v>1</v>
      </c>
      <c r="BD317" s="166">
        <f>IF(AND(ISBLANK(I317),$AY317=1,BD$510=1,$D317&lt;&gt;служ!$AF$3),0,1)</f>
        <v>1</v>
      </c>
      <c r="BE317" s="166">
        <f>IF(AND(ISBLANK(J317),$AY317=1,BE$510=1,$D317&lt;&gt;служ!$AF$3),0,1)</f>
        <v>1</v>
      </c>
      <c r="BF317" s="166">
        <f>IF(AND(ISBLANK(K317),$AY317=1,BF$510=1,$D317&lt;&gt;служ!$AF$3,J317&lt;&gt;"X"),0,1)</f>
        <v>1</v>
      </c>
      <c r="BG317" s="166">
        <f>IF(AND(ISBLANK(L317),$AY317=1,BG$510=1,$D317&lt;&gt;служ!$AF$3),0,1)</f>
        <v>1</v>
      </c>
      <c r="BH317" s="166">
        <f>IF(AND(ISBLANK(M317),$AY317=1,BH$510=1,$D317&lt;&gt;служ!$AF$3,L317&lt;&gt;"X"),0,1)</f>
        <v>1</v>
      </c>
      <c r="BI317" s="166">
        <f>IF(AND(ISBLANK(N317),$AY317=1,BI$510=1,$D317&lt;&gt;служ!$AF$3),0,1)</f>
        <v>1</v>
      </c>
      <c r="BJ317" s="166">
        <f>IF(AND(ISBLANK(O317),$AY317=1,BJ$510=1,$D317&lt;&gt;служ!$AF$3),0,1)</f>
        <v>1</v>
      </c>
      <c r="BK317" s="166">
        <f>IF(AND(ISBLANK(P317),$AY317=1,BK$510=1,$D317&lt;&gt;служ!$AF$3,OR(N317&lt;&gt;"X",O317&lt;&gt;"X")),0,1)</f>
        <v>1</v>
      </c>
      <c r="BL317" s="166">
        <f>IF(AND(ISBLANK(Q317),$AY317=1,BL$510=1,$D317&lt;&gt;служ!$AF$3),0,1)</f>
        <v>1</v>
      </c>
      <c r="BM317" s="166">
        <f>IF(AND(ISBLANK(R317),$AY317=1,BM$510=1,$D317&lt;&gt;служ!$AF$3,Q317&lt;&gt;"X"),0,1)</f>
        <v>1</v>
      </c>
      <c r="BN317" s="166">
        <f>IF(AND(ISBLANK(S317),$AY317=1,BN$510=1,$D317&lt;&gt;служ!$AF$3),0,1)</f>
        <v>1</v>
      </c>
      <c r="BO317" s="166">
        <f>IF(AND(ISBLANK(T317),$AY317=1,BO$510=1,$D317&lt;&gt;служ!$AF$3),0,1)</f>
        <v>1</v>
      </c>
      <c r="BP317" s="166">
        <f>IF(AND(ISBLANK(U317),$AY317=1,BP$510=1,$D317&lt;&gt;служ!$AF$3,T317&lt;&gt;"X"),0,1)</f>
        <v>1</v>
      </c>
      <c r="BQ317" s="166">
        <f>IF(AND(ISBLANK(V317),$AY317=1,BQ$510=1,$D317&lt;&gt;служ!$AF$3),0,1)</f>
        <v>1</v>
      </c>
      <c r="BR317" s="166">
        <f>IF(AND(ISBLANK(W317),$AY317=1,BR$510=1,$D317&lt;&gt;служ!$AF$3),0,1)</f>
        <v>1</v>
      </c>
      <c r="BS317" s="166">
        <f>IF(AND(ISBLANK(X317),$AY317=1,BS$510=1,$D317&lt;&gt;служ!$AF$3),0,1)</f>
        <v>1</v>
      </c>
      <c r="BT317" s="166">
        <f>IF(AND(ISBLANK(Y317),$AY317=1,BT$510=1,$D317&lt;&gt;служ!$AF$3),0,1)</f>
        <v>1</v>
      </c>
      <c r="BU317" s="166">
        <f>IF(AND(ISBLANK(Z317),$AY317=1,BU$510=1,$D317&lt;&gt;служ!$AF$3),0,1)</f>
        <v>1</v>
      </c>
      <c r="BV317" s="166">
        <f>IF(AND(ISBLANK(AA317),$AY317=1,BV$510=1,$D317&lt;&gt;служ!$AF$3),0,1)</f>
        <v>1</v>
      </c>
      <c r="BW317" s="166">
        <f>IF(AND(ISBLANK(AB317),$AY317=1,BW$510=1,$D317&lt;&gt;служ!$AF$3),0,1)</f>
        <v>1</v>
      </c>
      <c r="BX317" s="166">
        <f>IF(AND(ISBLANK(AC317),$AY317=1,BX$510=1,$D317&lt;&gt;служ!$AF$3),0,1)</f>
        <v>1</v>
      </c>
      <c r="BY317" s="166">
        <f>IF(AND(ISBLANK(AD317),$AY317=1,BY$510=1,$D317&lt;&gt;служ!$AF$3),0,1)</f>
        <v>1</v>
      </c>
      <c r="BZ317" s="166">
        <f>IF(AND(ISBLANK(AE317),$AY317=1,BZ$510=1,$D317&lt;&gt;служ!$AF$3),0,1)</f>
        <v>1</v>
      </c>
      <c r="CA317" s="166">
        <f>IF(AND(ISBLANK(AF317),$AY317=1,CA$510=1,$D317&lt;&gt;служ!$AF$3),0,1)</f>
        <v>1</v>
      </c>
      <c r="CB317" s="166">
        <f>IF(AND(ISBLANK(AG317),$AY317=1,CB$510=1,$D317&lt;&gt;служ!$AF$3),0,1)</f>
        <v>1</v>
      </c>
      <c r="CC317" s="166">
        <f>IF(AND(ISBLANK(AH317),$AY317=1,CC$510=1,$D317&lt;&gt;служ!$AF$3),0,1)</f>
        <v>1</v>
      </c>
      <c r="CD317" s="166">
        <f>IF(AND(ISBLANK(AI317),$AY317=1,CD$510=1,$D317&lt;&gt;служ!$AF$3),0,1)</f>
        <v>1</v>
      </c>
      <c r="CE317" s="166">
        <f>IF(AND(ISBLANK(AJ317),$AY317=1,CE$510=1,$D317&lt;&gt;служ!$AF$3),0,1)</f>
        <v>1</v>
      </c>
      <c r="CF317" s="166">
        <f>IF(AND(ISBLANK(AK317),$AY317=1,CF$510=1,$D317&lt;&gt;служ!$AF$3),0,1)</f>
        <v>1</v>
      </c>
      <c r="CG317" s="166">
        <f>IF(AND(ISBLANK(AL317),$AY317=1,CG$510=1,$D317&lt;&gt;служ!$AF$3),0,1)</f>
        <v>1</v>
      </c>
      <c r="CH317" s="166">
        <f>IF(AND(ISBLANK(AM317),$AY317=1,CH$510=1,$D317&lt;&gt;служ!$AF$3),0,1)</f>
        <v>1</v>
      </c>
      <c r="CI317" s="166">
        <f>IF(AND(ISBLANK(AN317),$AY317=1,CI$510=1,$D317&lt;&gt;служ!$AF$3),0,1)</f>
        <v>1</v>
      </c>
      <c r="CJ317" s="166">
        <f>IF(AND(ISBLANK(AO317),$AY317=1,CJ$510=1,$D317&lt;&gt;служ!$AF$3),0,1)</f>
        <v>1</v>
      </c>
      <c r="CK317" s="166">
        <f>IF(AND(ISBLANK(AP317),$AY317=1,CK$510=1,$D317&lt;&gt;служ!$AF$3),0,1)</f>
        <v>1</v>
      </c>
      <c r="CL317" s="166">
        <f>IF(AND(ISBLANK(AQ317),$AY317=1,CL$510=1,$D317&lt;&gt;служ!$AF$3),0,1)</f>
        <v>1</v>
      </c>
      <c r="CM317" s="166">
        <f>IF(AND(ISBLANK(AR317),$AY317=1,CM$510=1,$D317&lt;&gt;служ!$AF$3),0,1)</f>
        <v>1</v>
      </c>
      <c r="CN317" s="166">
        <f>IF(AND(ISBLANK(AS317),$AY317=1,CN$510=1,$D317&lt;&gt;служ!$AF$3),0,1)</f>
        <v>1</v>
      </c>
      <c r="CO317" s="166">
        <f>IF(AND(ISBLANK(AT317),$AY317=1,CO$510=1,$D317&lt;&gt;служ!$AF$3),0,1)</f>
        <v>1</v>
      </c>
      <c r="CP317" s="2">
        <f t="shared" si="60"/>
        <v>0</v>
      </c>
      <c r="CQ317" s="2">
        <v>1</v>
      </c>
      <c r="CR317" s="161"/>
      <c r="CS317" s="161"/>
      <c r="CT317" s="161"/>
      <c r="CU317" s="167" t="str">
        <f t="shared" si="51"/>
        <v/>
      </c>
      <c r="CV317" s="28">
        <f t="shared" si="52"/>
        <v>1</v>
      </c>
      <c r="CW317" s="28">
        <f t="shared" si="53"/>
        <v>1</v>
      </c>
      <c r="CX317" s="28">
        <f t="shared" si="54"/>
        <v>1</v>
      </c>
      <c r="CY317" s="20">
        <f t="shared" si="55"/>
        <v>1</v>
      </c>
      <c r="CZ317" s="20">
        <f t="shared" si="56"/>
        <v>1</v>
      </c>
    </row>
    <row r="318" spans="2:104" s="20" customFormat="1">
      <c r="B318" s="107">
        <v>309</v>
      </c>
      <c r="C318" s="25">
        <v>6309</v>
      </c>
      <c r="D318" s="108"/>
      <c r="E318" s="168"/>
      <c r="F318" s="169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2"/>
      <c r="Y318" s="162"/>
      <c r="Z318" s="162"/>
      <c r="AA318" s="162"/>
      <c r="AB318" s="162"/>
      <c r="AC318" s="162"/>
      <c r="AD318" s="162"/>
      <c r="AE318" s="162"/>
      <c r="AF318" s="162"/>
      <c r="AG318" s="162"/>
      <c r="AH318" s="162"/>
      <c r="AI318" s="162"/>
      <c r="AJ318" s="162"/>
      <c r="AK318" s="162"/>
      <c r="AL318" s="162"/>
      <c r="AM318" s="162"/>
      <c r="AN318" s="162"/>
      <c r="AO318" s="162"/>
      <c r="AP318" s="162"/>
      <c r="AQ318" s="162"/>
      <c r="AR318" s="162"/>
      <c r="AS318" s="162"/>
      <c r="AT318" s="162"/>
      <c r="AU318" s="163">
        <f>IF(AND(AY318=0,(COUNTIF(D318:AT318,"*")+COUNTIF(D318:AT318,"&lt;9")+COUNTIF(CR318:CT318,"*")+COUNTIF(CR318:CT318,"&lt;9")-COUNTIF(D318,служ!$AF$3))&gt;0),0,1)</f>
        <v>1</v>
      </c>
      <c r="AV318" s="163">
        <f t="shared" si="57"/>
        <v>1</v>
      </c>
      <c r="AW318" s="163">
        <f t="shared" si="58"/>
        <v>0</v>
      </c>
      <c r="AX318" s="164">
        <f>IF(OR(F318="",F318=служ!$AF$3),0,1)</f>
        <v>0</v>
      </c>
      <c r="AY318" s="164">
        <f>IF(OR(D318="",D318=служ!$AF$3),0,1)</f>
        <v>0</v>
      </c>
      <c r="AZ318" s="165">
        <f t="shared" si="59"/>
        <v>1</v>
      </c>
      <c r="BA318" s="166">
        <f t="shared" si="50"/>
        <v>1</v>
      </c>
      <c r="BB318" s="166">
        <f>IF(AND(ISBLANK(G318),$AY318=1,BB$510=1,$D318&lt;&gt;служ!$AF$3),0,1)</f>
        <v>1</v>
      </c>
      <c r="BC318" s="166">
        <f>IF(AND(ISBLANK(H318),$AY318=1,BC$510=1,$D318&lt;&gt;служ!$AF$3),0,1)</f>
        <v>1</v>
      </c>
      <c r="BD318" s="166">
        <f>IF(AND(ISBLANK(I318),$AY318=1,BD$510=1,$D318&lt;&gt;служ!$AF$3),0,1)</f>
        <v>1</v>
      </c>
      <c r="BE318" s="166">
        <f>IF(AND(ISBLANK(J318),$AY318=1,BE$510=1,$D318&lt;&gt;служ!$AF$3),0,1)</f>
        <v>1</v>
      </c>
      <c r="BF318" s="166">
        <f>IF(AND(ISBLANK(K318),$AY318=1,BF$510=1,$D318&lt;&gt;служ!$AF$3,J318&lt;&gt;"X"),0,1)</f>
        <v>1</v>
      </c>
      <c r="BG318" s="166">
        <f>IF(AND(ISBLANK(L318),$AY318=1,BG$510=1,$D318&lt;&gt;служ!$AF$3),0,1)</f>
        <v>1</v>
      </c>
      <c r="BH318" s="166">
        <f>IF(AND(ISBLANK(M318),$AY318=1,BH$510=1,$D318&lt;&gt;служ!$AF$3,L318&lt;&gt;"X"),0,1)</f>
        <v>1</v>
      </c>
      <c r="BI318" s="166">
        <f>IF(AND(ISBLANK(N318),$AY318=1,BI$510=1,$D318&lt;&gt;служ!$AF$3),0,1)</f>
        <v>1</v>
      </c>
      <c r="BJ318" s="166">
        <f>IF(AND(ISBLANK(O318),$AY318=1,BJ$510=1,$D318&lt;&gt;служ!$AF$3),0,1)</f>
        <v>1</v>
      </c>
      <c r="BK318" s="166">
        <f>IF(AND(ISBLANK(P318),$AY318=1,BK$510=1,$D318&lt;&gt;служ!$AF$3,OR(N318&lt;&gt;"X",O318&lt;&gt;"X")),0,1)</f>
        <v>1</v>
      </c>
      <c r="BL318" s="166">
        <f>IF(AND(ISBLANK(Q318),$AY318=1,BL$510=1,$D318&lt;&gt;служ!$AF$3),0,1)</f>
        <v>1</v>
      </c>
      <c r="BM318" s="166">
        <f>IF(AND(ISBLANK(R318),$AY318=1,BM$510=1,$D318&lt;&gt;служ!$AF$3,Q318&lt;&gt;"X"),0,1)</f>
        <v>1</v>
      </c>
      <c r="BN318" s="166">
        <f>IF(AND(ISBLANK(S318),$AY318=1,BN$510=1,$D318&lt;&gt;служ!$AF$3),0,1)</f>
        <v>1</v>
      </c>
      <c r="BO318" s="166">
        <f>IF(AND(ISBLANK(T318),$AY318=1,BO$510=1,$D318&lt;&gt;служ!$AF$3),0,1)</f>
        <v>1</v>
      </c>
      <c r="BP318" s="166">
        <f>IF(AND(ISBLANK(U318),$AY318=1,BP$510=1,$D318&lt;&gt;служ!$AF$3,T318&lt;&gt;"X"),0,1)</f>
        <v>1</v>
      </c>
      <c r="BQ318" s="166">
        <f>IF(AND(ISBLANK(V318),$AY318=1,BQ$510=1,$D318&lt;&gt;служ!$AF$3),0,1)</f>
        <v>1</v>
      </c>
      <c r="BR318" s="166">
        <f>IF(AND(ISBLANK(W318),$AY318=1,BR$510=1,$D318&lt;&gt;служ!$AF$3),0,1)</f>
        <v>1</v>
      </c>
      <c r="BS318" s="166">
        <f>IF(AND(ISBLANK(X318),$AY318=1,BS$510=1,$D318&lt;&gt;служ!$AF$3),0,1)</f>
        <v>1</v>
      </c>
      <c r="BT318" s="166">
        <f>IF(AND(ISBLANK(Y318),$AY318=1,BT$510=1,$D318&lt;&gt;служ!$AF$3),0,1)</f>
        <v>1</v>
      </c>
      <c r="BU318" s="166">
        <f>IF(AND(ISBLANK(Z318),$AY318=1,BU$510=1,$D318&lt;&gt;служ!$AF$3),0,1)</f>
        <v>1</v>
      </c>
      <c r="BV318" s="166">
        <f>IF(AND(ISBLANK(AA318),$AY318=1,BV$510=1,$D318&lt;&gt;служ!$AF$3),0,1)</f>
        <v>1</v>
      </c>
      <c r="BW318" s="166">
        <f>IF(AND(ISBLANK(AB318),$AY318=1,BW$510=1,$D318&lt;&gt;служ!$AF$3),0,1)</f>
        <v>1</v>
      </c>
      <c r="BX318" s="166">
        <f>IF(AND(ISBLANK(AC318),$AY318=1,BX$510=1,$D318&lt;&gt;служ!$AF$3),0,1)</f>
        <v>1</v>
      </c>
      <c r="BY318" s="166">
        <f>IF(AND(ISBLANK(AD318),$AY318=1,BY$510=1,$D318&lt;&gt;служ!$AF$3),0,1)</f>
        <v>1</v>
      </c>
      <c r="BZ318" s="166">
        <f>IF(AND(ISBLANK(AE318),$AY318=1,BZ$510=1,$D318&lt;&gt;служ!$AF$3),0,1)</f>
        <v>1</v>
      </c>
      <c r="CA318" s="166">
        <f>IF(AND(ISBLANK(AF318),$AY318=1,CA$510=1,$D318&lt;&gt;служ!$AF$3),0,1)</f>
        <v>1</v>
      </c>
      <c r="CB318" s="166">
        <f>IF(AND(ISBLANK(AG318),$AY318=1,CB$510=1,$D318&lt;&gt;служ!$AF$3),0,1)</f>
        <v>1</v>
      </c>
      <c r="CC318" s="166">
        <f>IF(AND(ISBLANK(AH318),$AY318=1,CC$510=1,$D318&lt;&gt;служ!$AF$3),0,1)</f>
        <v>1</v>
      </c>
      <c r="CD318" s="166">
        <f>IF(AND(ISBLANK(AI318),$AY318=1,CD$510=1,$D318&lt;&gt;служ!$AF$3),0,1)</f>
        <v>1</v>
      </c>
      <c r="CE318" s="166">
        <f>IF(AND(ISBLANK(AJ318),$AY318=1,CE$510=1,$D318&lt;&gt;служ!$AF$3),0,1)</f>
        <v>1</v>
      </c>
      <c r="CF318" s="166">
        <f>IF(AND(ISBLANK(AK318),$AY318=1,CF$510=1,$D318&lt;&gt;служ!$AF$3),0,1)</f>
        <v>1</v>
      </c>
      <c r="CG318" s="166">
        <f>IF(AND(ISBLANK(AL318),$AY318=1,CG$510=1,$D318&lt;&gt;служ!$AF$3),0,1)</f>
        <v>1</v>
      </c>
      <c r="CH318" s="166">
        <f>IF(AND(ISBLANK(AM318),$AY318=1,CH$510=1,$D318&lt;&gt;служ!$AF$3),0,1)</f>
        <v>1</v>
      </c>
      <c r="CI318" s="166">
        <f>IF(AND(ISBLANK(AN318),$AY318=1,CI$510=1,$D318&lt;&gt;служ!$AF$3),0,1)</f>
        <v>1</v>
      </c>
      <c r="CJ318" s="166">
        <f>IF(AND(ISBLANK(AO318),$AY318=1,CJ$510=1,$D318&lt;&gt;служ!$AF$3),0,1)</f>
        <v>1</v>
      </c>
      <c r="CK318" s="166">
        <f>IF(AND(ISBLANK(AP318),$AY318=1,CK$510=1,$D318&lt;&gt;служ!$AF$3),0,1)</f>
        <v>1</v>
      </c>
      <c r="CL318" s="166">
        <f>IF(AND(ISBLANK(AQ318),$AY318=1,CL$510=1,$D318&lt;&gt;служ!$AF$3),0,1)</f>
        <v>1</v>
      </c>
      <c r="CM318" s="166">
        <f>IF(AND(ISBLANK(AR318),$AY318=1,CM$510=1,$D318&lt;&gt;служ!$AF$3),0,1)</f>
        <v>1</v>
      </c>
      <c r="CN318" s="166">
        <f>IF(AND(ISBLANK(AS318),$AY318=1,CN$510=1,$D318&lt;&gt;служ!$AF$3),0,1)</f>
        <v>1</v>
      </c>
      <c r="CO318" s="166">
        <f>IF(AND(ISBLANK(AT318),$AY318=1,CO$510=1,$D318&lt;&gt;служ!$AF$3),0,1)</f>
        <v>1</v>
      </c>
      <c r="CP318" s="2">
        <f t="shared" si="60"/>
        <v>0</v>
      </c>
      <c r="CQ318" s="2">
        <v>1</v>
      </c>
      <c r="CR318" s="161"/>
      <c r="CS318" s="161"/>
      <c r="CT318" s="161"/>
      <c r="CU318" s="167" t="str">
        <f t="shared" si="51"/>
        <v/>
      </c>
      <c r="CV318" s="28">
        <f t="shared" si="52"/>
        <v>1</v>
      </c>
      <c r="CW318" s="28">
        <f t="shared" si="53"/>
        <v>1</v>
      </c>
      <c r="CX318" s="28">
        <f t="shared" si="54"/>
        <v>1</v>
      </c>
      <c r="CY318" s="20">
        <f t="shared" si="55"/>
        <v>1</v>
      </c>
      <c r="CZ318" s="20">
        <f t="shared" si="56"/>
        <v>1</v>
      </c>
    </row>
    <row r="319" spans="2:104" s="20" customFormat="1">
      <c r="B319" s="107">
        <v>310</v>
      </c>
      <c r="C319" s="25">
        <v>6310</v>
      </c>
      <c r="D319" s="108"/>
      <c r="E319" s="168"/>
      <c r="F319" s="169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2"/>
      <c r="Y319" s="162"/>
      <c r="Z319" s="162"/>
      <c r="AA319" s="162"/>
      <c r="AB319" s="162"/>
      <c r="AC319" s="162"/>
      <c r="AD319" s="162"/>
      <c r="AE319" s="162"/>
      <c r="AF319" s="162"/>
      <c r="AG319" s="162"/>
      <c r="AH319" s="162"/>
      <c r="AI319" s="162"/>
      <c r="AJ319" s="162"/>
      <c r="AK319" s="162"/>
      <c r="AL319" s="162"/>
      <c r="AM319" s="162"/>
      <c r="AN319" s="162"/>
      <c r="AO319" s="162"/>
      <c r="AP319" s="162"/>
      <c r="AQ319" s="162"/>
      <c r="AR319" s="162"/>
      <c r="AS319" s="162"/>
      <c r="AT319" s="162"/>
      <c r="AU319" s="163">
        <f>IF(AND(AY319=0,(COUNTIF(D319:AT319,"*")+COUNTIF(D319:AT319,"&lt;9")+COUNTIF(CR319:CT319,"*")+COUNTIF(CR319:CT319,"&lt;9")-COUNTIF(D319,служ!$AF$3))&gt;0),0,1)</f>
        <v>1</v>
      </c>
      <c r="AV319" s="163">
        <f t="shared" si="57"/>
        <v>1</v>
      </c>
      <c r="AW319" s="163">
        <f t="shared" si="58"/>
        <v>0</v>
      </c>
      <c r="AX319" s="164">
        <f>IF(OR(F319="",F319=служ!$AF$3),0,1)</f>
        <v>0</v>
      </c>
      <c r="AY319" s="164">
        <f>IF(OR(D319="",D319=служ!$AF$3),0,1)</f>
        <v>0</v>
      </c>
      <c r="AZ319" s="165">
        <f t="shared" si="59"/>
        <v>1</v>
      </c>
      <c r="BA319" s="166">
        <f t="shared" si="50"/>
        <v>1</v>
      </c>
      <c r="BB319" s="166">
        <f>IF(AND(ISBLANK(G319),$AY319=1,BB$510=1,$D319&lt;&gt;служ!$AF$3),0,1)</f>
        <v>1</v>
      </c>
      <c r="BC319" s="166">
        <f>IF(AND(ISBLANK(H319),$AY319=1,BC$510=1,$D319&lt;&gt;служ!$AF$3),0,1)</f>
        <v>1</v>
      </c>
      <c r="BD319" s="166">
        <f>IF(AND(ISBLANK(I319),$AY319=1,BD$510=1,$D319&lt;&gt;служ!$AF$3),0,1)</f>
        <v>1</v>
      </c>
      <c r="BE319" s="166">
        <f>IF(AND(ISBLANK(J319),$AY319=1,BE$510=1,$D319&lt;&gt;служ!$AF$3),0,1)</f>
        <v>1</v>
      </c>
      <c r="BF319" s="166">
        <f>IF(AND(ISBLANK(K319),$AY319=1,BF$510=1,$D319&lt;&gt;служ!$AF$3,J319&lt;&gt;"X"),0,1)</f>
        <v>1</v>
      </c>
      <c r="BG319" s="166">
        <f>IF(AND(ISBLANK(L319),$AY319=1,BG$510=1,$D319&lt;&gt;служ!$AF$3),0,1)</f>
        <v>1</v>
      </c>
      <c r="BH319" s="166">
        <f>IF(AND(ISBLANK(M319),$AY319=1,BH$510=1,$D319&lt;&gt;служ!$AF$3,L319&lt;&gt;"X"),0,1)</f>
        <v>1</v>
      </c>
      <c r="BI319" s="166">
        <f>IF(AND(ISBLANK(N319),$AY319=1,BI$510=1,$D319&lt;&gt;служ!$AF$3),0,1)</f>
        <v>1</v>
      </c>
      <c r="BJ319" s="166">
        <f>IF(AND(ISBLANK(O319),$AY319=1,BJ$510=1,$D319&lt;&gt;служ!$AF$3),0,1)</f>
        <v>1</v>
      </c>
      <c r="BK319" s="166">
        <f>IF(AND(ISBLANK(P319),$AY319=1,BK$510=1,$D319&lt;&gt;служ!$AF$3,OR(N319&lt;&gt;"X",O319&lt;&gt;"X")),0,1)</f>
        <v>1</v>
      </c>
      <c r="BL319" s="166">
        <f>IF(AND(ISBLANK(Q319),$AY319=1,BL$510=1,$D319&lt;&gt;служ!$AF$3),0,1)</f>
        <v>1</v>
      </c>
      <c r="BM319" s="166">
        <f>IF(AND(ISBLANK(R319),$AY319=1,BM$510=1,$D319&lt;&gt;служ!$AF$3,Q319&lt;&gt;"X"),0,1)</f>
        <v>1</v>
      </c>
      <c r="BN319" s="166">
        <f>IF(AND(ISBLANK(S319),$AY319=1,BN$510=1,$D319&lt;&gt;служ!$AF$3),0,1)</f>
        <v>1</v>
      </c>
      <c r="BO319" s="166">
        <f>IF(AND(ISBLANK(T319),$AY319=1,BO$510=1,$D319&lt;&gt;служ!$AF$3),0,1)</f>
        <v>1</v>
      </c>
      <c r="BP319" s="166">
        <f>IF(AND(ISBLANK(U319),$AY319=1,BP$510=1,$D319&lt;&gt;служ!$AF$3,T319&lt;&gt;"X"),0,1)</f>
        <v>1</v>
      </c>
      <c r="BQ319" s="166">
        <f>IF(AND(ISBLANK(V319),$AY319=1,BQ$510=1,$D319&lt;&gt;служ!$AF$3),0,1)</f>
        <v>1</v>
      </c>
      <c r="BR319" s="166">
        <f>IF(AND(ISBLANK(W319),$AY319=1,BR$510=1,$D319&lt;&gt;служ!$AF$3),0,1)</f>
        <v>1</v>
      </c>
      <c r="BS319" s="166">
        <f>IF(AND(ISBLANK(X319),$AY319=1,BS$510=1,$D319&lt;&gt;служ!$AF$3),0,1)</f>
        <v>1</v>
      </c>
      <c r="BT319" s="166">
        <f>IF(AND(ISBLANK(Y319),$AY319=1,BT$510=1,$D319&lt;&gt;служ!$AF$3),0,1)</f>
        <v>1</v>
      </c>
      <c r="BU319" s="166">
        <f>IF(AND(ISBLANK(Z319),$AY319=1,BU$510=1,$D319&lt;&gt;служ!$AF$3),0,1)</f>
        <v>1</v>
      </c>
      <c r="BV319" s="166">
        <f>IF(AND(ISBLANK(AA319),$AY319=1,BV$510=1,$D319&lt;&gt;служ!$AF$3),0,1)</f>
        <v>1</v>
      </c>
      <c r="BW319" s="166">
        <f>IF(AND(ISBLANK(AB319),$AY319=1,BW$510=1,$D319&lt;&gt;служ!$AF$3),0,1)</f>
        <v>1</v>
      </c>
      <c r="BX319" s="166">
        <f>IF(AND(ISBLANK(AC319),$AY319=1,BX$510=1,$D319&lt;&gt;служ!$AF$3),0,1)</f>
        <v>1</v>
      </c>
      <c r="BY319" s="166">
        <f>IF(AND(ISBLANK(AD319),$AY319=1,BY$510=1,$D319&lt;&gt;служ!$AF$3),0,1)</f>
        <v>1</v>
      </c>
      <c r="BZ319" s="166">
        <f>IF(AND(ISBLANK(AE319),$AY319=1,BZ$510=1,$D319&lt;&gt;служ!$AF$3),0,1)</f>
        <v>1</v>
      </c>
      <c r="CA319" s="166">
        <f>IF(AND(ISBLANK(AF319),$AY319=1,CA$510=1,$D319&lt;&gt;служ!$AF$3),0,1)</f>
        <v>1</v>
      </c>
      <c r="CB319" s="166">
        <f>IF(AND(ISBLANK(AG319),$AY319=1,CB$510=1,$D319&lt;&gt;служ!$AF$3),0,1)</f>
        <v>1</v>
      </c>
      <c r="CC319" s="166">
        <f>IF(AND(ISBLANK(AH319),$AY319=1,CC$510=1,$D319&lt;&gt;служ!$AF$3),0,1)</f>
        <v>1</v>
      </c>
      <c r="CD319" s="166">
        <f>IF(AND(ISBLANK(AI319),$AY319=1,CD$510=1,$D319&lt;&gt;служ!$AF$3),0,1)</f>
        <v>1</v>
      </c>
      <c r="CE319" s="166">
        <f>IF(AND(ISBLANK(AJ319),$AY319=1,CE$510=1,$D319&lt;&gt;служ!$AF$3),0,1)</f>
        <v>1</v>
      </c>
      <c r="CF319" s="166">
        <f>IF(AND(ISBLANK(AK319),$AY319=1,CF$510=1,$D319&lt;&gt;служ!$AF$3),0,1)</f>
        <v>1</v>
      </c>
      <c r="CG319" s="166">
        <f>IF(AND(ISBLANK(AL319),$AY319=1,CG$510=1,$D319&lt;&gt;служ!$AF$3),0,1)</f>
        <v>1</v>
      </c>
      <c r="CH319" s="166">
        <f>IF(AND(ISBLANK(AM319),$AY319=1,CH$510=1,$D319&lt;&gt;служ!$AF$3),0,1)</f>
        <v>1</v>
      </c>
      <c r="CI319" s="166">
        <f>IF(AND(ISBLANK(AN319),$AY319=1,CI$510=1,$D319&lt;&gt;служ!$AF$3),0,1)</f>
        <v>1</v>
      </c>
      <c r="CJ319" s="166">
        <f>IF(AND(ISBLANK(AO319),$AY319=1,CJ$510=1,$D319&lt;&gt;служ!$AF$3),0,1)</f>
        <v>1</v>
      </c>
      <c r="CK319" s="166">
        <f>IF(AND(ISBLANK(AP319),$AY319=1,CK$510=1,$D319&lt;&gt;служ!$AF$3),0,1)</f>
        <v>1</v>
      </c>
      <c r="CL319" s="166">
        <f>IF(AND(ISBLANK(AQ319),$AY319=1,CL$510=1,$D319&lt;&gt;служ!$AF$3),0,1)</f>
        <v>1</v>
      </c>
      <c r="CM319" s="166">
        <f>IF(AND(ISBLANK(AR319),$AY319=1,CM$510=1,$D319&lt;&gt;служ!$AF$3),0,1)</f>
        <v>1</v>
      </c>
      <c r="CN319" s="166">
        <f>IF(AND(ISBLANK(AS319),$AY319=1,CN$510=1,$D319&lt;&gt;служ!$AF$3),0,1)</f>
        <v>1</v>
      </c>
      <c r="CO319" s="166">
        <f>IF(AND(ISBLANK(AT319),$AY319=1,CO$510=1,$D319&lt;&gt;служ!$AF$3),0,1)</f>
        <v>1</v>
      </c>
      <c r="CP319" s="2">
        <f t="shared" si="60"/>
        <v>0</v>
      </c>
      <c r="CQ319" s="2">
        <v>1</v>
      </c>
      <c r="CR319" s="161"/>
      <c r="CS319" s="161"/>
      <c r="CT319" s="161"/>
      <c r="CU319" s="167" t="str">
        <f t="shared" si="51"/>
        <v/>
      </c>
      <c r="CV319" s="28">
        <f t="shared" si="52"/>
        <v>1</v>
      </c>
      <c r="CW319" s="28">
        <f t="shared" si="53"/>
        <v>1</v>
      </c>
      <c r="CX319" s="28">
        <f t="shared" si="54"/>
        <v>1</v>
      </c>
      <c r="CY319" s="20">
        <f t="shared" si="55"/>
        <v>1</v>
      </c>
      <c r="CZ319" s="20">
        <f t="shared" si="56"/>
        <v>1</v>
      </c>
    </row>
    <row r="320" spans="2:104" s="20" customFormat="1">
      <c r="B320" s="107">
        <v>311</v>
      </c>
      <c r="C320" s="25">
        <v>6311</v>
      </c>
      <c r="D320" s="108"/>
      <c r="E320" s="168"/>
      <c r="F320" s="169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2"/>
      <c r="Y320" s="162"/>
      <c r="Z320" s="162"/>
      <c r="AA320" s="162"/>
      <c r="AB320" s="162"/>
      <c r="AC320" s="162"/>
      <c r="AD320" s="162"/>
      <c r="AE320" s="162"/>
      <c r="AF320" s="162"/>
      <c r="AG320" s="162"/>
      <c r="AH320" s="162"/>
      <c r="AI320" s="162"/>
      <c r="AJ320" s="162"/>
      <c r="AK320" s="162"/>
      <c r="AL320" s="162"/>
      <c r="AM320" s="162"/>
      <c r="AN320" s="162"/>
      <c r="AO320" s="162"/>
      <c r="AP320" s="162"/>
      <c r="AQ320" s="162"/>
      <c r="AR320" s="162"/>
      <c r="AS320" s="162"/>
      <c r="AT320" s="162"/>
      <c r="AU320" s="163">
        <f>IF(AND(AY320=0,(COUNTIF(D320:AT320,"*")+COUNTIF(D320:AT320,"&lt;9")+COUNTIF(CR320:CT320,"*")+COUNTIF(CR320:CT320,"&lt;9")-COUNTIF(D320,служ!$AF$3))&gt;0),0,1)</f>
        <v>1</v>
      </c>
      <c r="AV320" s="163">
        <f t="shared" si="57"/>
        <v>1</v>
      </c>
      <c r="AW320" s="163">
        <f t="shared" si="58"/>
        <v>0</v>
      </c>
      <c r="AX320" s="164">
        <f>IF(OR(F320="",F320=служ!$AF$3),0,1)</f>
        <v>0</v>
      </c>
      <c r="AY320" s="164">
        <f>IF(OR(D320="",D320=служ!$AF$3),0,1)</f>
        <v>0</v>
      </c>
      <c r="AZ320" s="165">
        <f t="shared" si="59"/>
        <v>1</v>
      </c>
      <c r="BA320" s="166">
        <f t="shared" si="50"/>
        <v>1</v>
      </c>
      <c r="BB320" s="166">
        <f>IF(AND(ISBLANK(G320),$AY320=1,BB$510=1,$D320&lt;&gt;служ!$AF$3),0,1)</f>
        <v>1</v>
      </c>
      <c r="BC320" s="166">
        <f>IF(AND(ISBLANK(H320),$AY320=1,BC$510=1,$D320&lt;&gt;служ!$AF$3),0,1)</f>
        <v>1</v>
      </c>
      <c r="BD320" s="166">
        <f>IF(AND(ISBLANK(I320),$AY320=1,BD$510=1,$D320&lt;&gt;служ!$AF$3),0,1)</f>
        <v>1</v>
      </c>
      <c r="BE320" s="166">
        <f>IF(AND(ISBLANK(J320),$AY320=1,BE$510=1,$D320&lt;&gt;служ!$AF$3),0,1)</f>
        <v>1</v>
      </c>
      <c r="BF320" s="166">
        <f>IF(AND(ISBLANK(K320),$AY320=1,BF$510=1,$D320&lt;&gt;служ!$AF$3,J320&lt;&gt;"X"),0,1)</f>
        <v>1</v>
      </c>
      <c r="BG320" s="166">
        <f>IF(AND(ISBLANK(L320),$AY320=1,BG$510=1,$D320&lt;&gt;служ!$AF$3),0,1)</f>
        <v>1</v>
      </c>
      <c r="BH320" s="166">
        <f>IF(AND(ISBLANK(M320),$AY320=1,BH$510=1,$D320&lt;&gt;служ!$AF$3,L320&lt;&gt;"X"),0,1)</f>
        <v>1</v>
      </c>
      <c r="BI320" s="166">
        <f>IF(AND(ISBLANK(N320),$AY320=1,BI$510=1,$D320&lt;&gt;служ!$AF$3),0,1)</f>
        <v>1</v>
      </c>
      <c r="BJ320" s="166">
        <f>IF(AND(ISBLANK(O320),$AY320=1,BJ$510=1,$D320&lt;&gt;служ!$AF$3),0,1)</f>
        <v>1</v>
      </c>
      <c r="BK320" s="166">
        <f>IF(AND(ISBLANK(P320),$AY320=1,BK$510=1,$D320&lt;&gt;служ!$AF$3,OR(N320&lt;&gt;"X",O320&lt;&gt;"X")),0,1)</f>
        <v>1</v>
      </c>
      <c r="BL320" s="166">
        <f>IF(AND(ISBLANK(Q320),$AY320=1,BL$510=1,$D320&lt;&gt;служ!$AF$3),0,1)</f>
        <v>1</v>
      </c>
      <c r="BM320" s="166">
        <f>IF(AND(ISBLANK(R320),$AY320=1,BM$510=1,$D320&lt;&gt;служ!$AF$3,Q320&lt;&gt;"X"),0,1)</f>
        <v>1</v>
      </c>
      <c r="BN320" s="166">
        <f>IF(AND(ISBLANK(S320),$AY320=1,BN$510=1,$D320&lt;&gt;служ!$AF$3),0,1)</f>
        <v>1</v>
      </c>
      <c r="BO320" s="166">
        <f>IF(AND(ISBLANK(T320),$AY320=1,BO$510=1,$D320&lt;&gt;служ!$AF$3),0,1)</f>
        <v>1</v>
      </c>
      <c r="BP320" s="166">
        <f>IF(AND(ISBLANK(U320),$AY320=1,BP$510=1,$D320&lt;&gt;служ!$AF$3,T320&lt;&gt;"X"),0,1)</f>
        <v>1</v>
      </c>
      <c r="BQ320" s="166">
        <f>IF(AND(ISBLANK(V320),$AY320=1,BQ$510=1,$D320&lt;&gt;служ!$AF$3),0,1)</f>
        <v>1</v>
      </c>
      <c r="BR320" s="166">
        <f>IF(AND(ISBLANK(W320),$AY320=1,BR$510=1,$D320&lt;&gt;служ!$AF$3),0,1)</f>
        <v>1</v>
      </c>
      <c r="BS320" s="166">
        <f>IF(AND(ISBLANK(X320),$AY320=1,BS$510=1,$D320&lt;&gt;служ!$AF$3),0,1)</f>
        <v>1</v>
      </c>
      <c r="BT320" s="166">
        <f>IF(AND(ISBLANK(Y320),$AY320=1,BT$510=1,$D320&lt;&gt;служ!$AF$3),0,1)</f>
        <v>1</v>
      </c>
      <c r="BU320" s="166">
        <f>IF(AND(ISBLANK(Z320),$AY320=1,BU$510=1,$D320&lt;&gt;служ!$AF$3),0,1)</f>
        <v>1</v>
      </c>
      <c r="BV320" s="166">
        <f>IF(AND(ISBLANK(AA320),$AY320=1,BV$510=1,$D320&lt;&gt;служ!$AF$3),0,1)</f>
        <v>1</v>
      </c>
      <c r="BW320" s="166">
        <f>IF(AND(ISBLANK(AB320),$AY320=1,BW$510=1,$D320&lt;&gt;служ!$AF$3),0,1)</f>
        <v>1</v>
      </c>
      <c r="BX320" s="166">
        <f>IF(AND(ISBLANK(AC320),$AY320=1,BX$510=1,$D320&lt;&gt;служ!$AF$3),0,1)</f>
        <v>1</v>
      </c>
      <c r="BY320" s="166">
        <f>IF(AND(ISBLANK(AD320),$AY320=1,BY$510=1,$D320&lt;&gt;служ!$AF$3),0,1)</f>
        <v>1</v>
      </c>
      <c r="BZ320" s="166">
        <f>IF(AND(ISBLANK(AE320),$AY320=1,BZ$510=1,$D320&lt;&gt;служ!$AF$3),0,1)</f>
        <v>1</v>
      </c>
      <c r="CA320" s="166">
        <f>IF(AND(ISBLANK(AF320),$AY320=1,CA$510=1,$D320&lt;&gt;служ!$AF$3),0,1)</f>
        <v>1</v>
      </c>
      <c r="CB320" s="166">
        <f>IF(AND(ISBLANK(AG320),$AY320=1,CB$510=1,$D320&lt;&gt;служ!$AF$3),0,1)</f>
        <v>1</v>
      </c>
      <c r="CC320" s="166">
        <f>IF(AND(ISBLANK(AH320),$AY320=1,CC$510=1,$D320&lt;&gt;служ!$AF$3),0,1)</f>
        <v>1</v>
      </c>
      <c r="CD320" s="166">
        <f>IF(AND(ISBLANK(AI320),$AY320=1,CD$510=1,$D320&lt;&gt;служ!$AF$3),0,1)</f>
        <v>1</v>
      </c>
      <c r="CE320" s="166">
        <f>IF(AND(ISBLANK(AJ320),$AY320=1,CE$510=1,$D320&lt;&gt;служ!$AF$3),0,1)</f>
        <v>1</v>
      </c>
      <c r="CF320" s="166">
        <f>IF(AND(ISBLANK(AK320),$AY320=1,CF$510=1,$D320&lt;&gt;служ!$AF$3),0,1)</f>
        <v>1</v>
      </c>
      <c r="CG320" s="166">
        <f>IF(AND(ISBLANK(AL320),$AY320=1,CG$510=1,$D320&lt;&gt;служ!$AF$3),0,1)</f>
        <v>1</v>
      </c>
      <c r="CH320" s="166">
        <f>IF(AND(ISBLANK(AM320),$AY320=1,CH$510=1,$D320&lt;&gt;служ!$AF$3),0,1)</f>
        <v>1</v>
      </c>
      <c r="CI320" s="166">
        <f>IF(AND(ISBLANK(AN320),$AY320=1,CI$510=1,$D320&lt;&gt;служ!$AF$3),0,1)</f>
        <v>1</v>
      </c>
      <c r="CJ320" s="166">
        <f>IF(AND(ISBLANK(AO320),$AY320=1,CJ$510=1,$D320&lt;&gt;служ!$AF$3),0,1)</f>
        <v>1</v>
      </c>
      <c r="CK320" s="166">
        <f>IF(AND(ISBLANK(AP320),$AY320=1,CK$510=1,$D320&lt;&gt;служ!$AF$3),0,1)</f>
        <v>1</v>
      </c>
      <c r="CL320" s="166">
        <f>IF(AND(ISBLANK(AQ320),$AY320=1,CL$510=1,$D320&lt;&gt;служ!$AF$3),0,1)</f>
        <v>1</v>
      </c>
      <c r="CM320" s="166">
        <f>IF(AND(ISBLANK(AR320),$AY320=1,CM$510=1,$D320&lt;&gt;служ!$AF$3),0,1)</f>
        <v>1</v>
      </c>
      <c r="CN320" s="166">
        <f>IF(AND(ISBLANK(AS320),$AY320=1,CN$510=1,$D320&lt;&gt;служ!$AF$3),0,1)</f>
        <v>1</v>
      </c>
      <c r="CO320" s="166">
        <f>IF(AND(ISBLANK(AT320),$AY320=1,CO$510=1,$D320&lt;&gt;служ!$AF$3),0,1)</f>
        <v>1</v>
      </c>
      <c r="CP320" s="2">
        <f t="shared" si="60"/>
        <v>0</v>
      </c>
      <c r="CQ320" s="2">
        <v>1</v>
      </c>
      <c r="CR320" s="161"/>
      <c r="CS320" s="161"/>
      <c r="CT320" s="161"/>
      <c r="CU320" s="167" t="str">
        <f t="shared" si="51"/>
        <v/>
      </c>
      <c r="CV320" s="28">
        <f t="shared" si="52"/>
        <v>1</v>
      </c>
      <c r="CW320" s="28">
        <f t="shared" si="53"/>
        <v>1</v>
      </c>
      <c r="CX320" s="28">
        <f t="shared" si="54"/>
        <v>1</v>
      </c>
      <c r="CY320" s="20">
        <f t="shared" si="55"/>
        <v>1</v>
      </c>
      <c r="CZ320" s="20">
        <f t="shared" si="56"/>
        <v>1</v>
      </c>
    </row>
    <row r="321" spans="2:104" s="20" customFormat="1">
      <c r="B321" s="107">
        <v>312</v>
      </c>
      <c r="C321" s="25">
        <v>6312</v>
      </c>
      <c r="D321" s="108"/>
      <c r="E321" s="168"/>
      <c r="F321" s="169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2"/>
      <c r="Y321" s="162"/>
      <c r="Z321" s="162"/>
      <c r="AA321" s="162"/>
      <c r="AB321" s="162"/>
      <c r="AC321" s="162"/>
      <c r="AD321" s="162"/>
      <c r="AE321" s="162"/>
      <c r="AF321" s="162"/>
      <c r="AG321" s="162"/>
      <c r="AH321" s="162"/>
      <c r="AI321" s="162"/>
      <c r="AJ321" s="162"/>
      <c r="AK321" s="162"/>
      <c r="AL321" s="162"/>
      <c r="AM321" s="162"/>
      <c r="AN321" s="162"/>
      <c r="AO321" s="162"/>
      <c r="AP321" s="162"/>
      <c r="AQ321" s="162"/>
      <c r="AR321" s="162"/>
      <c r="AS321" s="162"/>
      <c r="AT321" s="162"/>
      <c r="AU321" s="163">
        <f>IF(AND(AY321=0,(COUNTIF(D321:AT321,"*")+COUNTIF(D321:AT321,"&lt;9")+COUNTIF(CR321:CT321,"*")+COUNTIF(CR321:CT321,"&lt;9")-COUNTIF(D321,служ!$AF$3))&gt;0),0,1)</f>
        <v>1</v>
      </c>
      <c r="AV321" s="163">
        <f t="shared" si="57"/>
        <v>1</v>
      </c>
      <c r="AW321" s="163">
        <f t="shared" si="58"/>
        <v>0</v>
      </c>
      <c r="AX321" s="164">
        <f>IF(OR(F321="",F321=служ!$AF$3),0,1)</f>
        <v>0</v>
      </c>
      <c r="AY321" s="164">
        <f>IF(OR(D321="",D321=служ!$AF$3),0,1)</f>
        <v>0</v>
      </c>
      <c r="AZ321" s="165">
        <f t="shared" si="59"/>
        <v>1</v>
      </c>
      <c r="BA321" s="166">
        <f t="shared" si="50"/>
        <v>1</v>
      </c>
      <c r="BB321" s="166">
        <f>IF(AND(ISBLANK(G321),$AY321=1,BB$510=1,$D321&lt;&gt;служ!$AF$3),0,1)</f>
        <v>1</v>
      </c>
      <c r="BC321" s="166">
        <f>IF(AND(ISBLANK(H321),$AY321=1,BC$510=1,$D321&lt;&gt;служ!$AF$3),0,1)</f>
        <v>1</v>
      </c>
      <c r="BD321" s="166">
        <f>IF(AND(ISBLANK(I321),$AY321=1,BD$510=1,$D321&lt;&gt;служ!$AF$3),0,1)</f>
        <v>1</v>
      </c>
      <c r="BE321" s="166">
        <f>IF(AND(ISBLANK(J321),$AY321=1,BE$510=1,$D321&lt;&gt;служ!$AF$3),0,1)</f>
        <v>1</v>
      </c>
      <c r="BF321" s="166">
        <f>IF(AND(ISBLANK(K321),$AY321=1,BF$510=1,$D321&lt;&gt;служ!$AF$3,J321&lt;&gt;"X"),0,1)</f>
        <v>1</v>
      </c>
      <c r="BG321" s="166">
        <f>IF(AND(ISBLANK(L321),$AY321=1,BG$510=1,$D321&lt;&gt;служ!$AF$3),0,1)</f>
        <v>1</v>
      </c>
      <c r="BH321" s="166">
        <f>IF(AND(ISBLANK(M321),$AY321=1,BH$510=1,$D321&lt;&gt;служ!$AF$3,L321&lt;&gt;"X"),0,1)</f>
        <v>1</v>
      </c>
      <c r="BI321" s="166">
        <f>IF(AND(ISBLANK(N321),$AY321=1,BI$510=1,$D321&lt;&gt;служ!$AF$3),0,1)</f>
        <v>1</v>
      </c>
      <c r="BJ321" s="166">
        <f>IF(AND(ISBLANK(O321),$AY321=1,BJ$510=1,$D321&lt;&gt;служ!$AF$3),0,1)</f>
        <v>1</v>
      </c>
      <c r="BK321" s="166">
        <f>IF(AND(ISBLANK(P321),$AY321=1,BK$510=1,$D321&lt;&gt;служ!$AF$3,OR(N321&lt;&gt;"X",O321&lt;&gt;"X")),0,1)</f>
        <v>1</v>
      </c>
      <c r="BL321" s="166">
        <f>IF(AND(ISBLANK(Q321),$AY321=1,BL$510=1,$D321&lt;&gt;служ!$AF$3),0,1)</f>
        <v>1</v>
      </c>
      <c r="BM321" s="166">
        <f>IF(AND(ISBLANK(R321),$AY321=1,BM$510=1,$D321&lt;&gt;служ!$AF$3,Q321&lt;&gt;"X"),0,1)</f>
        <v>1</v>
      </c>
      <c r="BN321" s="166">
        <f>IF(AND(ISBLANK(S321),$AY321=1,BN$510=1,$D321&lt;&gt;служ!$AF$3),0,1)</f>
        <v>1</v>
      </c>
      <c r="BO321" s="166">
        <f>IF(AND(ISBLANK(T321),$AY321=1,BO$510=1,$D321&lt;&gt;служ!$AF$3),0,1)</f>
        <v>1</v>
      </c>
      <c r="BP321" s="166">
        <f>IF(AND(ISBLANK(U321),$AY321=1,BP$510=1,$D321&lt;&gt;служ!$AF$3,T321&lt;&gt;"X"),0,1)</f>
        <v>1</v>
      </c>
      <c r="BQ321" s="166">
        <f>IF(AND(ISBLANK(V321),$AY321=1,BQ$510=1,$D321&lt;&gt;служ!$AF$3),0,1)</f>
        <v>1</v>
      </c>
      <c r="BR321" s="166">
        <f>IF(AND(ISBLANK(W321),$AY321=1,BR$510=1,$D321&lt;&gt;служ!$AF$3),0,1)</f>
        <v>1</v>
      </c>
      <c r="BS321" s="166">
        <f>IF(AND(ISBLANK(X321),$AY321=1,BS$510=1,$D321&lt;&gt;служ!$AF$3),0,1)</f>
        <v>1</v>
      </c>
      <c r="BT321" s="166">
        <f>IF(AND(ISBLANK(Y321),$AY321=1,BT$510=1,$D321&lt;&gt;служ!$AF$3),0,1)</f>
        <v>1</v>
      </c>
      <c r="BU321" s="166">
        <f>IF(AND(ISBLANK(Z321),$AY321=1,BU$510=1,$D321&lt;&gt;служ!$AF$3),0,1)</f>
        <v>1</v>
      </c>
      <c r="BV321" s="166">
        <f>IF(AND(ISBLANK(AA321),$AY321=1,BV$510=1,$D321&lt;&gt;служ!$AF$3),0,1)</f>
        <v>1</v>
      </c>
      <c r="BW321" s="166">
        <f>IF(AND(ISBLANK(AB321),$AY321=1,BW$510=1,$D321&lt;&gt;служ!$AF$3),0,1)</f>
        <v>1</v>
      </c>
      <c r="BX321" s="166">
        <f>IF(AND(ISBLANK(AC321),$AY321=1,BX$510=1,$D321&lt;&gt;служ!$AF$3),0,1)</f>
        <v>1</v>
      </c>
      <c r="BY321" s="166">
        <f>IF(AND(ISBLANK(AD321),$AY321=1,BY$510=1,$D321&lt;&gt;служ!$AF$3),0,1)</f>
        <v>1</v>
      </c>
      <c r="BZ321" s="166">
        <f>IF(AND(ISBLANK(AE321),$AY321=1,BZ$510=1,$D321&lt;&gt;служ!$AF$3),0,1)</f>
        <v>1</v>
      </c>
      <c r="CA321" s="166">
        <f>IF(AND(ISBLANK(AF321),$AY321=1,CA$510=1,$D321&lt;&gt;служ!$AF$3),0,1)</f>
        <v>1</v>
      </c>
      <c r="CB321" s="166">
        <f>IF(AND(ISBLANK(AG321),$AY321=1,CB$510=1,$D321&lt;&gt;служ!$AF$3),0,1)</f>
        <v>1</v>
      </c>
      <c r="CC321" s="166">
        <f>IF(AND(ISBLANK(AH321),$AY321=1,CC$510=1,$D321&lt;&gt;служ!$AF$3),0,1)</f>
        <v>1</v>
      </c>
      <c r="CD321" s="166">
        <f>IF(AND(ISBLANK(AI321),$AY321=1,CD$510=1,$D321&lt;&gt;служ!$AF$3),0,1)</f>
        <v>1</v>
      </c>
      <c r="CE321" s="166">
        <f>IF(AND(ISBLANK(AJ321),$AY321=1,CE$510=1,$D321&lt;&gt;служ!$AF$3),0,1)</f>
        <v>1</v>
      </c>
      <c r="CF321" s="166">
        <f>IF(AND(ISBLANK(AK321),$AY321=1,CF$510=1,$D321&lt;&gt;служ!$AF$3),0,1)</f>
        <v>1</v>
      </c>
      <c r="CG321" s="166">
        <f>IF(AND(ISBLANK(AL321),$AY321=1,CG$510=1,$D321&lt;&gt;служ!$AF$3),0,1)</f>
        <v>1</v>
      </c>
      <c r="CH321" s="166">
        <f>IF(AND(ISBLANK(AM321),$AY321=1,CH$510=1,$D321&lt;&gt;служ!$AF$3),0,1)</f>
        <v>1</v>
      </c>
      <c r="CI321" s="166">
        <f>IF(AND(ISBLANK(AN321),$AY321=1,CI$510=1,$D321&lt;&gt;служ!$AF$3),0,1)</f>
        <v>1</v>
      </c>
      <c r="CJ321" s="166">
        <f>IF(AND(ISBLANK(AO321),$AY321=1,CJ$510=1,$D321&lt;&gt;служ!$AF$3),0,1)</f>
        <v>1</v>
      </c>
      <c r="CK321" s="166">
        <f>IF(AND(ISBLANK(AP321),$AY321=1,CK$510=1,$D321&lt;&gt;служ!$AF$3),0,1)</f>
        <v>1</v>
      </c>
      <c r="CL321" s="166">
        <f>IF(AND(ISBLANK(AQ321),$AY321=1,CL$510=1,$D321&lt;&gt;служ!$AF$3),0,1)</f>
        <v>1</v>
      </c>
      <c r="CM321" s="166">
        <f>IF(AND(ISBLANK(AR321),$AY321=1,CM$510=1,$D321&lt;&gt;служ!$AF$3),0,1)</f>
        <v>1</v>
      </c>
      <c r="CN321" s="166">
        <f>IF(AND(ISBLANK(AS321),$AY321=1,CN$510=1,$D321&lt;&gt;служ!$AF$3),0,1)</f>
        <v>1</v>
      </c>
      <c r="CO321" s="166">
        <f>IF(AND(ISBLANK(AT321),$AY321=1,CO$510=1,$D321&lt;&gt;служ!$AF$3),0,1)</f>
        <v>1</v>
      </c>
      <c r="CP321" s="2">
        <f t="shared" si="60"/>
        <v>0</v>
      </c>
      <c r="CQ321" s="2">
        <v>1</v>
      </c>
      <c r="CR321" s="161"/>
      <c r="CS321" s="161"/>
      <c r="CT321" s="161"/>
      <c r="CU321" s="167" t="str">
        <f t="shared" si="51"/>
        <v/>
      </c>
      <c r="CV321" s="28">
        <f t="shared" si="52"/>
        <v>1</v>
      </c>
      <c r="CW321" s="28">
        <f t="shared" si="53"/>
        <v>1</v>
      </c>
      <c r="CX321" s="28">
        <f t="shared" si="54"/>
        <v>1</v>
      </c>
      <c r="CY321" s="20">
        <f t="shared" si="55"/>
        <v>1</v>
      </c>
      <c r="CZ321" s="20">
        <f t="shared" si="56"/>
        <v>1</v>
      </c>
    </row>
    <row r="322" spans="2:104" s="20" customFormat="1">
      <c r="B322" s="107">
        <v>313</v>
      </c>
      <c r="C322" s="25">
        <v>6313</v>
      </c>
      <c r="D322" s="108"/>
      <c r="E322" s="168"/>
      <c r="F322" s="169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2"/>
      <c r="Y322" s="162"/>
      <c r="Z322" s="162"/>
      <c r="AA322" s="162"/>
      <c r="AB322" s="162"/>
      <c r="AC322" s="162"/>
      <c r="AD322" s="162"/>
      <c r="AE322" s="162"/>
      <c r="AF322" s="162"/>
      <c r="AG322" s="162"/>
      <c r="AH322" s="162"/>
      <c r="AI322" s="162"/>
      <c r="AJ322" s="162"/>
      <c r="AK322" s="162"/>
      <c r="AL322" s="162"/>
      <c r="AM322" s="162"/>
      <c r="AN322" s="162"/>
      <c r="AO322" s="162"/>
      <c r="AP322" s="162"/>
      <c r="AQ322" s="162"/>
      <c r="AR322" s="162"/>
      <c r="AS322" s="162"/>
      <c r="AT322" s="162"/>
      <c r="AU322" s="163">
        <f>IF(AND(AY322=0,(COUNTIF(D322:AT322,"*")+COUNTIF(D322:AT322,"&lt;9")+COUNTIF(CR322:CT322,"*")+COUNTIF(CR322:CT322,"&lt;9")-COUNTIF(D322,служ!$AF$3))&gt;0),0,1)</f>
        <v>1</v>
      </c>
      <c r="AV322" s="163">
        <f t="shared" si="57"/>
        <v>1</v>
      </c>
      <c r="AW322" s="163">
        <f t="shared" si="58"/>
        <v>0</v>
      </c>
      <c r="AX322" s="164">
        <f>IF(OR(F322="",F322=служ!$AF$3),0,1)</f>
        <v>0</v>
      </c>
      <c r="AY322" s="164">
        <f>IF(OR(D322="",D322=служ!$AF$3),0,1)</f>
        <v>0</v>
      </c>
      <c r="AZ322" s="165">
        <f t="shared" si="59"/>
        <v>1</v>
      </c>
      <c r="BA322" s="166">
        <f t="shared" si="50"/>
        <v>1</v>
      </c>
      <c r="BB322" s="166">
        <f>IF(AND(ISBLANK(G322),$AY322=1,BB$510=1,$D322&lt;&gt;служ!$AF$3),0,1)</f>
        <v>1</v>
      </c>
      <c r="BC322" s="166">
        <f>IF(AND(ISBLANK(H322),$AY322=1,BC$510=1,$D322&lt;&gt;служ!$AF$3),0,1)</f>
        <v>1</v>
      </c>
      <c r="BD322" s="166">
        <f>IF(AND(ISBLANK(I322),$AY322=1,BD$510=1,$D322&lt;&gt;служ!$AF$3),0,1)</f>
        <v>1</v>
      </c>
      <c r="BE322" s="166">
        <f>IF(AND(ISBLANK(J322),$AY322=1,BE$510=1,$D322&lt;&gt;служ!$AF$3),0,1)</f>
        <v>1</v>
      </c>
      <c r="BF322" s="166">
        <f>IF(AND(ISBLANK(K322),$AY322=1,BF$510=1,$D322&lt;&gt;служ!$AF$3,J322&lt;&gt;"X"),0,1)</f>
        <v>1</v>
      </c>
      <c r="BG322" s="166">
        <f>IF(AND(ISBLANK(L322),$AY322=1,BG$510=1,$D322&lt;&gt;служ!$AF$3),0,1)</f>
        <v>1</v>
      </c>
      <c r="BH322" s="166">
        <f>IF(AND(ISBLANK(M322),$AY322=1,BH$510=1,$D322&lt;&gt;служ!$AF$3,L322&lt;&gt;"X"),0,1)</f>
        <v>1</v>
      </c>
      <c r="BI322" s="166">
        <f>IF(AND(ISBLANK(N322),$AY322=1,BI$510=1,$D322&lt;&gt;служ!$AF$3),0,1)</f>
        <v>1</v>
      </c>
      <c r="BJ322" s="166">
        <f>IF(AND(ISBLANK(O322),$AY322=1,BJ$510=1,$D322&lt;&gt;служ!$AF$3),0,1)</f>
        <v>1</v>
      </c>
      <c r="BK322" s="166">
        <f>IF(AND(ISBLANK(P322),$AY322=1,BK$510=1,$D322&lt;&gt;служ!$AF$3,OR(N322&lt;&gt;"X",O322&lt;&gt;"X")),0,1)</f>
        <v>1</v>
      </c>
      <c r="BL322" s="166">
        <f>IF(AND(ISBLANK(Q322),$AY322=1,BL$510=1,$D322&lt;&gt;служ!$AF$3),0,1)</f>
        <v>1</v>
      </c>
      <c r="BM322" s="166">
        <f>IF(AND(ISBLANK(R322),$AY322=1,BM$510=1,$D322&lt;&gt;служ!$AF$3,Q322&lt;&gt;"X"),0,1)</f>
        <v>1</v>
      </c>
      <c r="BN322" s="166">
        <f>IF(AND(ISBLANK(S322),$AY322=1,BN$510=1,$D322&lt;&gt;служ!$AF$3),0,1)</f>
        <v>1</v>
      </c>
      <c r="BO322" s="166">
        <f>IF(AND(ISBLANK(T322),$AY322=1,BO$510=1,$D322&lt;&gt;служ!$AF$3),0,1)</f>
        <v>1</v>
      </c>
      <c r="BP322" s="166">
        <f>IF(AND(ISBLANK(U322),$AY322=1,BP$510=1,$D322&lt;&gt;служ!$AF$3,T322&lt;&gt;"X"),0,1)</f>
        <v>1</v>
      </c>
      <c r="BQ322" s="166">
        <f>IF(AND(ISBLANK(V322),$AY322=1,BQ$510=1,$D322&lt;&gt;служ!$AF$3),0,1)</f>
        <v>1</v>
      </c>
      <c r="BR322" s="166">
        <f>IF(AND(ISBLANK(W322),$AY322=1,BR$510=1,$D322&lt;&gt;служ!$AF$3),0,1)</f>
        <v>1</v>
      </c>
      <c r="BS322" s="166">
        <f>IF(AND(ISBLANK(X322),$AY322=1,BS$510=1,$D322&lt;&gt;служ!$AF$3),0,1)</f>
        <v>1</v>
      </c>
      <c r="BT322" s="166">
        <f>IF(AND(ISBLANK(Y322),$AY322=1,BT$510=1,$D322&lt;&gt;служ!$AF$3),0,1)</f>
        <v>1</v>
      </c>
      <c r="BU322" s="166">
        <f>IF(AND(ISBLANK(Z322),$AY322=1,BU$510=1,$D322&lt;&gt;служ!$AF$3),0,1)</f>
        <v>1</v>
      </c>
      <c r="BV322" s="166">
        <f>IF(AND(ISBLANK(AA322),$AY322=1,BV$510=1,$D322&lt;&gt;служ!$AF$3),0,1)</f>
        <v>1</v>
      </c>
      <c r="BW322" s="166">
        <f>IF(AND(ISBLANK(AB322),$AY322=1,BW$510=1,$D322&lt;&gt;служ!$AF$3),0,1)</f>
        <v>1</v>
      </c>
      <c r="BX322" s="166">
        <f>IF(AND(ISBLANK(AC322),$AY322=1,BX$510=1,$D322&lt;&gt;служ!$AF$3),0,1)</f>
        <v>1</v>
      </c>
      <c r="BY322" s="166">
        <f>IF(AND(ISBLANK(AD322),$AY322=1,BY$510=1,$D322&lt;&gt;служ!$AF$3),0,1)</f>
        <v>1</v>
      </c>
      <c r="BZ322" s="166">
        <f>IF(AND(ISBLANK(AE322),$AY322=1,BZ$510=1,$D322&lt;&gt;служ!$AF$3),0,1)</f>
        <v>1</v>
      </c>
      <c r="CA322" s="166">
        <f>IF(AND(ISBLANK(AF322),$AY322=1,CA$510=1,$D322&lt;&gt;служ!$AF$3),0,1)</f>
        <v>1</v>
      </c>
      <c r="CB322" s="166">
        <f>IF(AND(ISBLANK(AG322),$AY322=1,CB$510=1,$D322&lt;&gt;служ!$AF$3),0,1)</f>
        <v>1</v>
      </c>
      <c r="CC322" s="166">
        <f>IF(AND(ISBLANK(AH322),$AY322=1,CC$510=1,$D322&lt;&gt;служ!$AF$3),0,1)</f>
        <v>1</v>
      </c>
      <c r="CD322" s="166">
        <f>IF(AND(ISBLANK(AI322),$AY322=1,CD$510=1,$D322&lt;&gt;служ!$AF$3),0,1)</f>
        <v>1</v>
      </c>
      <c r="CE322" s="166">
        <f>IF(AND(ISBLANK(AJ322),$AY322=1,CE$510=1,$D322&lt;&gt;служ!$AF$3),0,1)</f>
        <v>1</v>
      </c>
      <c r="CF322" s="166">
        <f>IF(AND(ISBLANK(AK322),$AY322=1,CF$510=1,$D322&lt;&gt;служ!$AF$3),0,1)</f>
        <v>1</v>
      </c>
      <c r="CG322" s="166">
        <f>IF(AND(ISBLANK(AL322),$AY322=1,CG$510=1,$D322&lt;&gt;служ!$AF$3),0,1)</f>
        <v>1</v>
      </c>
      <c r="CH322" s="166">
        <f>IF(AND(ISBLANK(AM322),$AY322=1,CH$510=1,$D322&lt;&gt;служ!$AF$3),0,1)</f>
        <v>1</v>
      </c>
      <c r="CI322" s="166">
        <f>IF(AND(ISBLANK(AN322),$AY322=1,CI$510=1,$D322&lt;&gt;служ!$AF$3),0,1)</f>
        <v>1</v>
      </c>
      <c r="CJ322" s="166">
        <f>IF(AND(ISBLANK(AO322),$AY322=1,CJ$510=1,$D322&lt;&gt;служ!$AF$3),0,1)</f>
        <v>1</v>
      </c>
      <c r="CK322" s="166">
        <f>IF(AND(ISBLANK(AP322),$AY322=1,CK$510=1,$D322&lt;&gt;служ!$AF$3),0,1)</f>
        <v>1</v>
      </c>
      <c r="CL322" s="166">
        <f>IF(AND(ISBLANK(AQ322),$AY322=1,CL$510=1,$D322&lt;&gt;служ!$AF$3),0,1)</f>
        <v>1</v>
      </c>
      <c r="CM322" s="166">
        <f>IF(AND(ISBLANK(AR322),$AY322=1,CM$510=1,$D322&lt;&gt;служ!$AF$3),0,1)</f>
        <v>1</v>
      </c>
      <c r="CN322" s="166">
        <f>IF(AND(ISBLANK(AS322),$AY322=1,CN$510=1,$D322&lt;&gt;служ!$AF$3),0,1)</f>
        <v>1</v>
      </c>
      <c r="CO322" s="166">
        <f>IF(AND(ISBLANK(AT322),$AY322=1,CO$510=1,$D322&lt;&gt;служ!$AF$3),0,1)</f>
        <v>1</v>
      </c>
      <c r="CP322" s="2">
        <f t="shared" si="60"/>
        <v>0</v>
      </c>
      <c r="CQ322" s="2">
        <v>1</v>
      </c>
      <c r="CR322" s="161"/>
      <c r="CS322" s="161"/>
      <c r="CT322" s="161"/>
      <c r="CU322" s="167" t="str">
        <f t="shared" si="51"/>
        <v/>
      </c>
      <c r="CV322" s="28">
        <f t="shared" si="52"/>
        <v>1</v>
      </c>
      <c r="CW322" s="28">
        <f t="shared" si="53"/>
        <v>1</v>
      </c>
      <c r="CX322" s="28">
        <f t="shared" si="54"/>
        <v>1</v>
      </c>
      <c r="CY322" s="20">
        <f t="shared" si="55"/>
        <v>1</v>
      </c>
      <c r="CZ322" s="20">
        <f t="shared" si="56"/>
        <v>1</v>
      </c>
    </row>
    <row r="323" spans="2:104" s="20" customFormat="1">
      <c r="B323" s="107">
        <v>314</v>
      </c>
      <c r="C323" s="25">
        <v>6314</v>
      </c>
      <c r="D323" s="108"/>
      <c r="E323" s="168"/>
      <c r="F323" s="169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2"/>
      <c r="Y323" s="162"/>
      <c r="Z323" s="162"/>
      <c r="AA323" s="162"/>
      <c r="AB323" s="162"/>
      <c r="AC323" s="162"/>
      <c r="AD323" s="162"/>
      <c r="AE323" s="162"/>
      <c r="AF323" s="162"/>
      <c r="AG323" s="162"/>
      <c r="AH323" s="162"/>
      <c r="AI323" s="162"/>
      <c r="AJ323" s="162"/>
      <c r="AK323" s="162"/>
      <c r="AL323" s="162"/>
      <c r="AM323" s="162"/>
      <c r="AN323" s="162"/>
      <c r="AO323" s="162"/>
      <c r="AP323" s="162"/>
      <c r="AQ323" s="162"/>
      <c r="AR323" s="162"/>
      <c r="AS323" s="162"/>
      <c r="AT323" s="162"/>
      <c r="AU323" s="163">
        <f>IF(AND(AY323=0,(COUNTIF(D323:AT323,"*")+COUNTIF(D323:AT323,"&lt;9")+COUNTIF(CR323:CT323,"*")+COUNTIF(CR323:CT323,"&lt;9")-COUNTIF(D323,служ!$AF$3))&gt;0),0,1)</f>
        <v>1</v>
      </c>
      <c r="AV323" s="163">
        <f t="shared" si="57"/>
        <v>1</v>
      </c>
      <c r="AW323" s="163">
        <f t="shared" si="58"/>
        <v>0</v>
      </c>
      <c r="AX323" s="164">
        <f>IF(OR(F323="",F323=служ!$AF$3),0,1)</f>
        <v>0</v>
      </c>
      <c r="AY323" s="164">
        <f>IF(OR(D323="",D323=служ!$AF$3),0,1)</f>
        <v>0</v>
      </c>
      <c r="AZ323" s="165">
        <f t="shared" si="59"/>
        <v>1</v>
      </c>
      <c r="BA323" s="166">
        <f t="shared" si="50"/>
        <v>1</v>
      </c>
      <c r="BB323" s="166">
        <f>IF(AND(ISBLANK(G323),$AY323=1,BB$510=1,$D323&lt;&gt;служ!$AF$3),0,1)</f>
        <v>1</v>
      </c>
      <c r="BC323" s="166">
        <f>IF(AND(ISBLANK(H323),$AY323=1,BC$510=1,$D323&lt;&gt;служ!$AF$3),0,1)</f>
        <v>1</v>
      </c>
      <c r="BD323" s="166">
        <f>IF(AND(ISBLANK(I323),$AY323=1,BD$510=1,$D323&lt;&gt;служ!$AF$3),0,1)</f>
        <v>1</v>
      </c>
      <c r="BE323" s="166">
        <f>IF(AND(ISBLANK(J323),$AY323=1,BE$510=1,$D323&lt;&gt;служ!$AF$3),0,1)</f>
        <v>1</v>
      </c>
      <c r="BF323" s="166">
        <f>IF(AND(ISBLANK(K323),$AY323=1,BF$510=1,$D323&lt;&gt;служ!$AF$3,J323&lt;&gt;"X"),0,1)</f>
        <v>1</v>
      </c>
      <c r="BG323" s="166">
        <f>IF(AND(ISBLANK(L323),$AY323=1,BG$510=1,$D323&lt;&gt;служ!$AF$3),0,1)</f>
        <v>1</v>
      </c>
      <c r="BH323" s="166">
        <f>IF(AND(ISBLANK(M323),$AY323=1,BH$510=1,$D323&lt;&gt;служ!$AF$3,L323&lt;&gt;"X"),0,1)</f>
        <v>1</v>
      </c>
      <c r="BI323" s="166">
        <f>IF(AND(ISBLANK(N323),$AY323=1,BI$510=1,$D323&lt;&gt;служ!$AF$3),0,1)</f>
        <v>1</v>
      </c>
      <c r="BJ323" s="166">
        <f>IF(AND(ISBLANK(O323),$AY323=1,BJ$510=1,$D323&lt;&gt;служ!$AF$3),0,1)</f>
        <v>1</v>
      </c>
      <c r="BK323" s="166">
        <f>IF(AND(ISBLANK(P323),$AY323=1,BK$510=1,$D323&lt;&gt;служ!$AF$3,OR(N323&lt;&gt;"X",O323&lt;&gt;"X")),0,1)</f>
        <v>1</v>
      </c>
      <c r="BL323" s="166">
        <f>IF(AND(ISBLANK(Q323),$AY323=1,BL$510=1,$D323&lt;&gt;служ!$AF$3),0,1)</f>
        <v>1</v>
      </c>
      <c r="BM323" s="166">
        <f>IF(AND(ISBLANK(R323),$AY323=1,BM$510=1,$D323&lt;&gt;служ!$AF$3,Q323&lt;&gt;"X"),0,1)</f>
        <v>1</v>
      </c>
      <c r="BN323" s="166">
        <f>IF(AND(ISBLANK(S323),$AY323=1,BN$510=1,$D323&lt;&gt;служ!$AF$3),0,1)</f>
        <v>1</v>
      </c>
      <c r="BO323" s="166">
        <f>IF(AND(ISBLANK(T323),$AY323=1,BO$510=1,$D323&lt;&gt;служ!$AF$3),0,1)</f>
        <v>1</v>
      </c>
      <c r="BP323" s="166">
        <f>IF(AND(ISBLANK(U323),$AY323=1,BP$510=1,$D323&lt;&gt;служ!$AF$3,T323&lt;&gt;"X"),0,1)</f>
        <v>1</v>
      </c>
      <c r="BQ323" s="166">
        <f>IF(AND(ISBLANK(V323),$AY323=1,BQ$510=1,$D323&lt;&gt;служ!$AF$3),0,1)</f>
        <v>1</v>
      </c>
      <c r="BR323" s="166">
        <f>IF(AND(ISBLANK(W323),$AY323=1,BR$510=1,$D323&lt;&gt;служ!$AF$3),0,1)</f>
        <v>1</v>
      </c>
      <c r="BS323" s="166">
        <f>IF(AND(ISBLANK(X323),$AY323=1,BS$510=1,$D323&lt;&gt;служ!$AF$3),0,1)</f>
        <v>1</v>
      </c>
      <c r="BT323" s="166">
        <f>IF(AND(ISBLANK(Y323),$AY323=1,BT$510=1,$D323&lt;&gt;служ!$AF$3),0,1)</f>
        <v>1</v>
      </c>
      <c r="BU323" s="166">
        <f>IF(AND(ISBLANK(Z323),$AY323=1,BU$510=1,$D323&lt;&gt;служ!$AF$3),0,1)</f>
        <v>1</v>
      </c>
      <c r="BV323" s="166">
        <f>IF(AND(ISBLANK(AA323),$AY323=1,BV$510=1,$D323&lt;&gt;служ!$AF$3),0,1)</f>
        <v>1</v>
      </c>
      <c r="BW323" s="166">
        <f>IF(AND(ISBLANK(AB323),$AY323=1,BW$510=1,$D323&lt;&gt;служ!$AF$3),0,1)</f>
        <v>1</v>
      </c>
      <c r="BX323" s="166">
        <f>IF(AND(ISBLANK(AC323),$AY323=1,BX$510=1,$D323&lt;&gt;служ!$AF$3),0,1)</f>
        <v>1</v>
      </c>
      <c r="BY323" s="166">
        <f>IF(AND(ISBLANK(AD323),$AY323=1,BY$510=1,$D323&lt;&gt;служ!$AF$3),0,1)</f>
        <v>1</v>
      </c>
      <c r="BZ323" s="166">
        <f>IF(AND(ISBLANK(AE323),$AY323=1,BZ$510=1,$D323&lt;&gt;служ!$AF$3),0,1)</f>
        <v>1</v>
      </c>
      <c r="CA323" s="166">
        <f>IF(AND(ISBLANK(AF323),$AY323=1,CA$510=1,$D323&lt;&gt;служ!$AF$3),0,1)</f>
        <v>1</v>
      </c>
      <c r="CB323" s="166">
        <f>IF(AND(ISBLANK(AG323),$AY323=1,CB$510=1,$D323&lt;&gt;служ!$AF$3),0,1)</f>
        <v>1</v>
      </c>
      <c r="CC323" s="166">
        <f>IF(AND(ISBLANK(AH323),$AY323=1,CC$510=1,$D323&lt;&gt;служ!$AF$3),0,1)</f>
        <v>1</v>
      </c>
      <c r="CD323" s="166">
        <f>IF(AND(ISBLANK(AI323),$AY323=1,CD$510=1,$D323&lt;&gt;служ!$AF$3),0,1)</f>
        <v>1</v>
      </c>
      <c r="CE323" s="166">
        <f>IF(AND(ISBLANK(AJ323),$AY323=1,CE$510=1,$D323&lt;&gt;служ!$AF$3),0,1)</f>
        <v>1</v>
      </c>
      <c r="CF323" s="166">
        <f>IF(AND(ISBLANK(AK323),$AY323=1,CF$510=1,$D323&lt;&gt;служ!$AF$3),0,1)</f>
        <v>1</v>
      </c>
      <c r="CG323" s="166">
        <f>IF(AND(ISBLANK(AL323),$AY323=1,CG$510=1,$D323&lt;&gt;служ!$AF$3),0,1)</f>
        <v>1</v>
      </c>
      <c r="CH323" s="166">
        <f>IF(AND(ISBLANK(AM323),$AY323=1,CH$510=1,$D323&lt;&gt;служ!$AF$3),0,1)</f>
        <v>1</v>
      </c>
      <c r="CI323" s="166">
        <f>IF(AND(ISBLANK(AN323),$AY323=1,CI$510=1,$D323&lt;&gt;служ!$AF$3),0,1)</f>
        <v>1</v>
      </c>
      <c r="CJ323" s="166">
        <f>IF(AND(ISBLANK(AO323),$AY323=1,CJ$510=1,$D323&lt;&gt;служ!$AF$3),0,1)</f>
        <v>1</v>
      </c>
      <c r="CK323" s="166">
        <f>IF(AND(ISBLANK(AP323),$AY323=1,CK$510=1,$D323&lt;&gt;служ!$AF$3),0,1)</f>
        <v>1</v>
      </c>
      <c r="CL323" s="166">
        <f>IF(AND(ISBLANK(AQ323),$AY323=1,CL$510=1,$D323&lt;&gt;служ!$AF$3),0,1)</f>
        <v>1</v>
      </c>
      <c r="CM323" s="166">
        <f>IF(AND(ISBLANK(AR323),$AY323=1,CM$510=1,$D323&lt;&gt;служ!$AF$3),0,1)</f>
        <v>1</v>
      </c>
      <c r="CN323" s="166">
        <f>IF(AND(ISBLANK(AS323),$AY323=1,CN$510=1,$D323&lt;&gt;служ!$AF$3),0,1)</f>
        <v>1</v>
      </c>
      <c r="CO323" s="166">
        <f>IF(AND(ISBLANK(AT323),$AY323=1,CO$510=1,$D323&lt;&gt;служ!$AF$3),0,1)</f>
        <v>1</v>
      </c>
      <c r="CP323" s="2">
        <f t="shared" si="60"/>
        <v>0</v>
      </c>
      <c r="CQ323" s="2">
        <v>1</v>
      </c>
      <c r="CR323" s="161"/>
      <c r="CS323" s="161"/>
      <c r="CT323" s="161"/>
      <c r="CU323" s="167" t="str">
        <f t="shared" si="51"/>
        <v/>
      </c>
      <c r="CV323" s="28">
        <f t="shared" si="52"/>
        <v>1</v>
      </c>
      <c r="CW323" s="28">
        <f t="shared" si="53"/>
        <v>1</v>
      </c>
      <c r="CX323" s="28">
        <f t="shared" si="54"/>
        <v>1</v>
      </c>
      <c r="CY323" s="20">
        <f t="shared" si="55"/>
        <v>1</v>
      </c>
      <c r="CZ323" s="20">
        <f t="shared" si="56"/>
        <v>1</v>
      </c>
    </row>
    <row r="324" spans="2:104" s="20" customFormat="1">
      <c r="B324" s="107">
        <v>315</v>
      </c>
      <c r="C324" s="25">
        <v>6315</v>
      </c>
      <c r="D324" s="108"/>
      <c r="E324" s="168"/>
      <c r="F324" s="169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2"/>
      <c r="Y324" s="162"/>
      <c r="Z324" s="162"/>
      <c r="AA324" s="162"/>
      <c r="AB324" s="162"/>
      <c r="AC324" s="162"/>
      <c r="AD324" s="162"/>
      <c r="AE324" s="162"/>
      <c r="AF324" s="162"/>
      <c r="AG324" s="162"/>
      <c r="AH324" s="162"/>
      <c r="AI324" s="162"/>
      <c r="AJ324" s="162"/>
      <c r="AK324" s="162"/>
      <c r="AL324" s="162"/>
      <c r="AM324" s="162"/>
      <c r="AN324" s="162"/>
      <c r="AO324" s="162"/>
      <c r="AP324" s="162"/>
      <c r="AQ324" s="162"/>
      <c r="AR324" s="162"/>
      <c r="AS324" s="162"/>
      <c r="AT324" s="162"/>
      <c r="AU324" s="163">
        <f>IF(AND(AY324=0,(COUNTIF(D324:AT324,"*")+COUNTIF(D324:AT324,"&lt;9")+COUNTIF(CR324:CT324,"*")+COUNTIF(CR324:CT324,"&lt;9")-COUNTIF(D324,служ!$AF$3))&gt;0),0,1)</f>
        <v>1</v>
      </c>
      <c r="AV324" s="163">
        <f t="shared" si="57"/>
        <v>1</v>
      </c>
      <c r="AW324" s="163">
        <f t="shared" si="58"/>
        <v>0</v>
      </c>
      <c r="AX324" s="164">
        <f>IF(OR(F324="",F324=служ!$AF$3),0,1)</f>
        <v>0</v>
      </c>
      <c r="AY324" s="164">
        <f>IF(OR(D324="",D324=служ!$AF$3),0,1)</f>
        <v>0</v>
      </c>
      <c r="AZ324" s="165">
        <f t="shared" si="59"/>
        <v>1</v>
      </c>
      <c r="BA324" s="166">
        <f t="shared" si="50"/>
        <v>1</v>
      </c>
      <c r="BB324" s="166">
        <f>IF(AND(ISBLANK(G324),$AY324=1,BB$510=1,$D324&lt;&gt;служ!$AF$3),0,1)</f>
        <v>1</v>
      </c>
      <c r="BC324" s="166">
        <f>IF(AND(ISBLANK(H324),$AY324=1,BC$510=1,$D324&lt;&gt;служ!$AF$3),0,1)</f>
        <v>1</v>
      </c>
      <c r="BD324" s="166">
        <f>IF(AND(ISBLANK(I324),$AY324=1,BD$510=1,$D324&lt;&gt;служ!$AF$3),0,1)</f>
        <v>1</v>
      </c>
      <c r="BE324" s="166">
        <f>IF(AND(ISBLANK(J324),$AY324=1,BE$510=1,$D324&lt;&gt;служ!$AF$3),0,1)</f>
        <v>1</v>
      </c>
      <c r="BF324" s="166">
        <f>IF(AND(ISBLANK(K324),$AY324=1,BF$510=1,$D324&lt;&gt;служ!$AF$3,J324&lt;&gt;"X"),0,1)</f>
        <v>1</v>
      </c>
      <c r="BG324" s="166">
        <f>IF(AND(ISBLANK(L324),$AY324=1,BG$510=1,$D324&lt;&gt;служ!$AF$3),0,1)</f>
        <v>1</v>
      </c>
      <c r="BH324" s="166">
        <f>IF(AND(ISBLANK(M324),$AY324=1,BH$510=1,$D324&lt;&gt;служ!$AF$3,L324&lt;&gt;"X"),0,1)</f>
        <v>1</v>
      </c>
      <c r="BI324" s="166">
        <f>IF(AND(ISBLANK(N324),$AY324=1,BI$510=1,$D324&lt;&gt;служ!$AF$3),0,1)</f>
        <v>1</v>
      </c>
      <c r="BJ324" s="166">
        <f>IF(AND(ISBLANK(O324),$AY324=1,BJ$510=1,$D324&lt;&gt;служ!$AF$3),0,1)</f>
        <v>1</v>
      </c>
      <c r="BK324" s="166">
        <f>IF(AND(ISBLANK(P324),$AY324=1,BK$510=1,$D324&lt;&gt;служ!$AF$3,OR(N324&lt;&gt;"X",O324&lt;&gt;"X")),0,1)</f>
        <v>1</v>
      </c>
      <c r="BL324" s="166">
        <f>IF(AND(ISBLANK(Q324),$AY324=1,BL$510=1,$D324&lt;&gt;служ!$AF$3),0,1)</f>
        <v>1</v>
      </c>
      <c r="BM324" s="166">
        <f>IF(AND(ISBLANK(R324),$AY324=1,BM$510=1,$D324&lt;&gt;служ!$AF$3,Q324&lt;&gt;"X"),0,1)</f>
        <v>1</v>
      </c>
      <c r="BN324" s="166">
        <f>IF(AND(ISBLANK(S324),$AY324=1,BN$510=1,$D324&lt;&gt;служ!$AF$3),0,1)</f>
        <v>1</v>
      </c>
      <c r="BO324" s="166">
        <f>IF(AND(ISBLANK(T324),$AY324=1,BO$510=1,$D324&lt;&gt;служ!$AF$3),0,1)</f>
        <v>1</v>
      </c>
      <c r="BP324" s="166">
        <f>IF(AND(ISBLANK(U324),$AY324=1,BP$510=1,$D324&lt;&gt;служ!$AF$3,T324&lt;&gt;"X"),0,1)</f>
        <v>1</v>
      </c>
      <c r="BQ324" s="166">
        <f>IF(AND(ISBLANK(V324),$AY324=1,BQ$510=1,$D324&lt;&gt;служ!$AF$3),0,1)</f>
        <v>1</v>
      </c>
      <c r="BR324" s="166">
        <f>IF(AND(ISBLANK(W324),$AY324=1,BR$510=1,$D324&lt;&gt;служ!$AF$3),0,1)</f>
        <v>1</v>
      </c>
      <c r="BS324" s="166">
        <f>IF(AND(ISBLANK(X324),$AY324=1,BS$510=1,$D324&lt;&gt;служ!$AF$3),0,1)</f>
        <v>1</v>
      </c>
      <c r="BT324" s="166">
        <f>IF(AND(ISBLANK(Y324),$AY324=1,BT$510=1,$D324&lt;&gt;служ!$AF$3),0,1)</f>
        <v>1</v>
      </c>
      <c r="BU324" s="166">
        <f>IF(AND(ISBLANK(Z324),$AY324=1,BU$510=1,$D324&lt;&gt;служ!$AF$3),0,1)</f>
        <v>1</v>
      </c>
      <c r="BV324" s="166">
        <f>IF(AND(ISBLANK(AA324),$AY324=1,BV$510=1,$D324&lt;&gt;служ!$AF$3),0,1)</f>
        <v>1</v>
      </c>
      <c r="BW324" s="166">
        <f>IF(AND(ISBLANK(AB324),$AY324=1,BW$510=1,$D324&lt;&gt;служ!$AF$3),0,1)</f>
        <v>1</v>
      </c>
      <c r="BX324" s="166">
        <f>IF(AND(ISBLANK(AC324),$AY324=1,BX$510=1,$D324&lt;&gt;служ!$AF$3),0,1)</f>
        <v>1</v>
      </c>
      <c r="BY324" s="166">
        <f>IF(AND(ISBLANK(AD324),$AY324=1,BY$510=1,$D324&lt;&gt;служ!$AF$3),0,1)</f>
        <v>1</v>
      </c>
      <c r="BZ324" s="166">
        <f>IF(AND(ISBLANK(AE324),$AY324=1,BZ$510=1,$D324&lt;&gt;служ!$AF$3),0,1)</f>
        <v>1</v>
      </c>
      <c r="CA324" s="166">
        <f>IF(AND(ISBLANK(AF324),$AY324=1,CA$510=1,$D324&lt;&gt;служ!$AF$3),0,1)</f>
        <v>1</v>
      </c>
      <c r="CB324" s="166">
        <f>IF(AND(ISBLANK(AG324),$AY324=1,CB$510=1,$D324&lt;&gt;служ!$AF$3),0,1)</f>
        <v>1</v>
      </c>
      <c r="CC324" s="166">
        <f>IF(AND(ISBLANK(AH324),$AY324=1,CC$510=1,$D324&lt;&gt;служ!$AF$3),0,1)</f>
        <v>1</v>
      </c>
      <c r="CD324" s="166">
        <f>IF(AND(ISBLANK(AI324),$AY324=1,CD$510=1,$D324&lt;&gt;служ!$AF$3),0,1)</f>
        <v>1</v>
      </c>
      <c r="CE324" s="166">
        <f>IF(AND(ISBLANK(AJ324),$AY324=1,CE$510=1,$D324&lt;&gt;служ!$AF$3),0,1)</f>
        <v>1</v>
      </c>
      <c r="CF324" s="166">
        <f>IF(AND(ISBLANK(AK324),$AY324=1,CF$510=1,$D324&lt;&gt;служ!$AF$3),0,1)</f>
        <v>1</v>
      </c>
      <c r="CG324" s="166">
        <f>IF(AND(ISBLANK(AL324),$AY324=1,CG$510=1,$D324&lt;&gt;служ!$AF$3),0,1)</f>
        <v>1</v>
      </c>
      <c r="CH324" s="166">
        <f>IF(AND(ISBLANK(AM324),$AY324=1,CH$510=1,$D324&lt;&gt;служ!$AF$3),0,1)</f>
        <v>1</v>
      </c>
      <c r="CI324" s="166">
        <f>IF(AND(ISBLANK(AN324),$AY324=1,CI$510=1,$D324&lt;&gt;служ!$AF$3),0,1)</f>
        <v>1</v>
      </c>
      <c r="CJ324" s="166">
        <f>IF(AND(ISBLANK(AO324),$AY324=1,CJ$510=1,$D324&lt;&gt;служ!$AF$3),0,1)</f>
        <v>1</v>
      </c>
      <c r="CK324" s="166">
        <f>IF(AND(ISBLANK(AP324),$AY324=1,CK$510=1,$D324&lt;&gt;служ!$AF$3),0,1)</f>
        <v>1</v>
      </c>
      <c r="CL324" s="166">
        <f>IF(AND(ISBLANK(AQ324),$AY324=1,CL$510=1,$D324&lt;&gt;служ!$AF$3),0,1)</f>
        <v>1</v>
      </c>
      <c r="CM324" s="166">
        <f>IF(AND(ISBLANK(AR324),$AY324=1,CM$510=1,$D324&lt;&gt;служ!$AF$3),0,1)</f>
        <v>1</v>
      </c>
      <c r="CN324" s="166">
        <f>IF(AND(ISBLANK(AS324),$AY324=1,CN$510=1,$D324&lt;&gt;служ!$AF$3),0,1)</f>
        <v>1</v>
      </c>
      <c r="CO324" s="166">
        <f>IF(AND(ISBLANK(AT324),$AY324=1,CO$510=1,$D324&lt;&gt;служ!$AF$3),0,1)</f>
        <v>1</v>
      </c>
      <c r="CP324" s="2">
        <f t="shared" si="60"/>
        <v>0</v>
      </c>
      <c r="CQ324" s="2">
        <v>1</v>
      </c>
      <c r="CR324" s="161"/>
      <c r="CS324" s="161"/>
      <c r="CT324" s="161"/>
      <c r="CU324" s="167" t="str">
        <f t="shared" si="51"/>
        <v/>
      </c>
      <c r="CV324" s="28">
        <f t="shared" si="52"/>
        <v>1</v>
      </c>
      <c r="CW324" s="28">
        <f t="shared" si="53"/>
        <v>1</v>
      </c>
      <c r="CX324" s="28">
        <f t="shared" si="54"/>
        <v>1</v>
      </c>
      <c r="CY324" s="20">
        <f t="shared" si="55"/>
        <v>1</v>
      </c>
      <c r="CZ324" s="20">
        <f t="shared" si="56"/>
        <v>1</v>
      </c>
    </row>
    <row r="325" spans="2:104" s="20" customFormat="1">
      <c r="B325" s="107">
        <v>316</v>
      </c>
      <c r="C325" s="25">
        <v>6316</v>
      </c>
      <c r="D325" s="108"/>
      <c r="E325" s="168"/>
      <c r="F325" s="169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2"/>
      <c r="Y325" s="162"/>
      <c r="Z325" s="162"/>
      <c r="AA325" s="162"/>
      <c r="AB325" s="162"/>
      <c r="AC325" s="162"/>
      <c r="AD325" s="162"/>
      <c r="AE325" s="162"/>
      <c r="AF325" s="162"/>
      <c r="AG325" s="162"/>
      <c r="AH325" s="162"/>
      <c r="AI325" s="162"/>
      <c r="AJ325" s="162"/>
      <c r="AK325" s="162"/>
      <c r="AL325" s="162"/>
      <c r="AM325" s="162"/>
      <c r="AN325" s="162"/>
      <c r="AO325" s="162"/>
      <c r="AP325" s="162"/>
      <c r="AQ325" s="162"/>
      <c r="AR325" s="162"/>
      <c r="AS325" s="162"/>
      <c r="AT325" s="162"/>
      <c r="AU325" s="163">
        <f>IF(AND(AY325=0,(COUNTIF(D325:AT325,"*")+COUNTIF(D325:AT325,"&lt;9")+COUNTIF(CR325:CT325,"*")+COUNTIF(CR325:CT325,"&lt;9")-COUNTIF(D325,служ!$AF$3))&gt;0),0,1)</f>
        <v>1</v>
      </c>
      <c r="AV325" s="163">
        <f t="shared" si="57"/>
        <v>1</v>
      </c>
      <c r="AW325" s="163">
        <f t="shared" si="58"/>
        <v>0</v>
      </c>
      <c r="AX325" s="164">
        <f>IF(OR(F325="",F325=служ!$AF$3),0,1)</f>
        <v>0</v>
      </c>
      <c r="AY325" s="164">
        <f>IF(OR(D325="",D325=служ!$AF$3),0,1)</f>
        <v>0</v>
      </c>
      <c r="AZ325" s="165">
        <f t="shared" si="59"/>
        <v>1</v>
      </c>
      <c r="BA325" s="166">
        <f t="shared" si="50"/>
        <v>1</v>
      </c>
      <c r="BB325" s="166">
        <f>IF(AND(ISBLANK(G325),$AY325=1,BB$510=1,$D325&lt;&gt;служ!$AF$3),0,1)</f>
        <v>1</v>
      </c>
      <c r="BC325" s="166">
        <f>IF(AND(ISBLANK(H325),$AY325=1,BC$510=1,$D325&lt;&gt;служ!$AF$3),0,1)</f>
        <v>1</v>
      </c>
      <c r="BD325" s="166">
        <f>IF(AND(ISBLANK(I325),$AY325=1,BD$510=1,$D325&lt;&gt;служ!$AF$3),0,1)</f>
        <v>1</v>
      </c>
      <c r="BE325" s="166">
        <f>IF(AND(ISBLANK(J325),$AY325=1,BE$510=1,$D325&lt;&gt;служ!$AF$3),0,1)</f>
        <v>1</v>
      </c>
      <c r="BF325" s="166">
        <f>IF(AND(ISBLANK(K325),$AY325=1,BF$510=1,$D325&lt;&gt;служ!$AF$3,J325&lt;&gt;"X"),0,1)</f>
        <v>1</v>
      </c>
      <c r="BG325" s="166">
        <f>IF(AND(ISBLANK(L325),$AY325=1,BG$510=1,$D325&lt;&gt;служ!$AF$3),0,1)</f>
        <v>1</v>
      </c>
      <c r="BH325" s="166">
        <f>IF(AND(ISBLANK(M325),$AY325=1,BH$510=1,$D325&lt;&gt;служ!$AF$3,L325&lt;&gt;"X"),0,1)</f>
        <v>1</v>
      </c>
      <c r="BI325" s="166">
        <f>IF(AND(ISBLANK(N325),$AY325=1,BI$510=1,$D325&lt;&gt;служ!$AF$3),0,1)</f>
        <v>1</v>
      </c>
      <c r="BJ325" s="166">
        <f>IF(AND(ISBLANK(O325),$AY325=1,BJ$510=1,$D325&lt;&gt;служ!$AF$3),0,1)</f>
        <v>1</v>
      </c>
      <c r="BK325" s="166">
        <f>IF(AND(ISBLANK(P325),$AY325=1,BK$510=1,$D325&lt;&gt;служ!$AF$3,OR(N325&lt;&gt;"X",O325&lt;&gt;"X")),0,1)</f>
        <v>1</v>
      </c>
      <c r="BL325" s="166">
        <f>IF(AND(ISBLANK(Q325),$AY325=1,BL$510=1,$D325&lt;&gt;служ!$AF$3),0,1)</f>
        <v>1</v>
      </c>
      <c r="BM325" s="166">
        <f>IF(AND(ISBLANK(R325),$AY325=1,BM$510=1,$D325&lt;&gt;служ!$AF$3,Q325&lt;&gt;"X"),0,1)</f>
        <v>1</v>
      </c>
      <c r="BN325" s="166">
        <f>IF(AND(ISBLANK(S325),$AY325=1,BN$510=1,$D325&lt;&gt;служ!$AF$3),0,1)</f>
        <v>1</v>
      </c>
      <c r="BO325" s="166">
        <f>IF(AND(ISBLANK(T325),$AY325=1,BO$510=1,$D325&lt;&gt;служ!$AF$3),0,1)</f>
        <v>1</v>
      </c>
      <c r="BP325" s="166">
        <f>IF(AND(ISBLANK(U325),$AY325=1,BP$510=1,$D325&lt;&gt;служ!$AF$3,T325&lt;&gt;"X"),0,1)</f>
        <v>1</v>
      </c>
      <c r="BQ325" s="166">
        <f>IF(AND(ISBLANK(V325),$AY325=1,BQ$510=1,$D325&lt;&gt;служ!$AF$3),0,1)</f>
        <v>1</v>
      </c>
      <c r="BR325" s="166">
        <f>IF(AND(ISBLANK(W325),$AY325=1,BR$510=1,$D325&lt;&gt;служ!$AF$3),0,1)</f>
        <v>1</v>
      </c>
      <c r="BS325" s="166">
        <f>IF(AND(ISBLANK(X325),$AY325=1,BS$510=1,$D325&lt;&gt;служ!$AF$3),0,1)</f>
        <v>1</v>
      </c>
      <c r="BT325" s="166">
        <f>IF(AND(ISBLANK(Y325),$AY325=1,BT$510=1,$D325&lt;&gt;служ!$AF$3),0,1)</f>
        <v>1</v>
      </c>
      <c r="BU325" s="166">
        <f>IF(AND(ISBLANK(Z325),$AY325=1,BU$510=1,$D325&lt;&gt;служ!$AF$3),0,1)</f>
        <v>1</v>
      </c>
      <c r="BV325" s="166">
        <f>IF(AND(ISBLANK(AA325),$AY325=1,BV$510=1,$D325&lt;&gt;служ!$AF$3),0,1)</f>
        <v>1</v>
      </c>
      <c r="BW325" s="166">
        <f>IF(AND(ISBLANK(AB325),$AY325=1,BW$510=1,$D325&lt;&gt;служ!$AF$3),0,1)</f>
        <v>1</v>
      </c>
      <c r="BX325" s="166">
        <f>IF(AND(ISBLANK(AC325),$AY325=1,BX$510=1,$D325&lt;&gt;служ!$AF$3),0,1)</f>
        <v>1</v>
      </c>
      <c r="BY325" s="166">
        <f>IF(AND(ISBLANK(AD325),$AY325=1,BY$510=1,$D325&lt;&gt;служ!$AF$3),0,1)</f>
        <v>1</v>
      </c>
      <c r="BZ325" s="166">
        <f>IF(AND(ISBLANK(AE325),$AY325=1,BZ$510=1,$D325&lt;&gt;служ!$AF$3),0,1)</f>
        <v>1</v>
      </c>
      <c r="CA325" s="166">
        <f>IF(AND(ISBLANK(AF325),$AY325=1,CA$510=1,$D325&lt;&gt;служ!$AF$3),0,1)</f>
        <v>1</v>
      </c>
      <c r="CB325" s="166">
        <f>IF(AND(ISBLANK(AG325),$AY325=1,CB$510=1,$D325&lt;&gt;служ!$AF$3),0,1)</f>
        <v>1</v>
      </c>
      <c r="CC325" s="166">
        <f>IF(AND(ISBLANK(AH325),$AY325=1,CC$510=1,$D325&lt;&gt;служ!$AF$3),0,1)</f>
        <v>1</v>
      </c>
      <c r="CD325" s="166">
        <f>IF(AND(ISBLANK(AI325),$AY325=1,CD$510=1,$D325&lt;&gt;служ!$AF$3),0,1)</f>
        <v>1</v>
      </c>
      <c r="CE325" s="166">
        <f>IF(AND(ISBLANK(AJ325),$AY325=1,CE$510=1,$D325&lt;&gt;служ!$AF$3),0,1)</f>
        <v>1</v>
      </c>
      <c r="CF325" s="166">
        <f>IF(AND(ISBLANK(AK325),$AY325=1,CF$510=1,$D325&lt;&gt;служ!$AF$3),0,1)</f>
        <v>1</v>
      </c>
      <c r="CG325" s="166">
        <f>IF(AND(ISBLANK(AL325),$AY325=1,CG$510=1,$D325&lt;&gt;служ!$AF$3),0,1)</f>
        <v>1</v>
      </c>
      <c r="CH325" s="166">
        <f>IF(AND(ISBLANK(AM325),$AY325=1,CH$510=1,$D325&lt;&gt;служ!$AF$3),0,1)</f>
        <v>1</v>
      </c>
      <c r="CI325" s="166">
        <f>IF(AND(ISBLANK(AN325),$AY325=1,CI$510=1,$D325&lt;&gt;служ!$AF$3),0,1)</f>
        <v>1</v>
      </c>
      <c r="CJ325" s="166">
        <f>IF(AND(ISBLANK(AO325),$AY325=1,CJ$510=1,$D325&lt;&gt;служ!$AF$3),0,1)</f>
        <v>1</v>
      </c>
      <c r="CK325" s="166">
        <f>IF(AND(ISBLANK(AP325),$AY325=1,CK$510=1,$D325&lt;&gt;служ!$AF$3),0,1)</f>
        <v>1</v>
      </c>
      <c r="CL325" s="166">
        <f>IF(AND(ISBLANK(AQ325),$AY325=1,CL$510=1,$D325&lt;&gt;служ!$AF$3),0,1)</f>
        <v>1</v>
      </c>
      <c r="CM325" s="166">
        <f>IF(AND(ISBLANK(AR325),$AY325=1,CM$510=1,$D325&lt;&gt;служ!$AF$3),0,1)</f>
        <v>1</v>
      </c>
      <c r="CN325" s="166">
        <f>IF(AND(ISBLANK(AS325),$AY325=1,CN$510=1,$D325&lt;&gt;служ!$AF$3),0,1)</f>
        <v>1</v>
      </c>
      <c r="CO325" s="166">
        <f>IF(AND(ISBLANK(AT325),$AY325=1,CO$510=1,$D325&lt;&gt;служ!$AF$3),0,1)</f>
        <v>1</v>
      </c>
      <c r="CP325" s="2">
        <f t="shared" si="60"/>
        <v>0</v>
      </c>
      <c r="CQ325" s="2">
        <v>1</v>
      </c>
      <c r="CR325" s="161"/>
      <c r="CS325" s="161"/>
      <c r="CT325" s="161"/>
      <c r="CU325" s="167" t="str">
        <f t="shared" si="51"/>
        <v/>
      </c>
      <c r="CV325" s="28">
        <f t="shared" si="52"/>
        <v>1</v>
      </c>
      <c r="CW325" s="28">
        <f t="shared" si="53"/>
        <v>1</v>
      </c>
      <c r="CX325" s="28">
        <f t="shared" si="54"/>
        <v>1</v>
      </c>
      <c r="CY325" s="20">
        <f t="shared" si="55"/>
        <v>1</v>
      </c>
      <c r="CZ325" s="20">
        <f t="shared" si="56"/>
        <v>1</v>
      </c>
    </row>
    <row r="326" spans="2:104" s="20" customFormat="1">
      <c r="B326" s="107">
        <v>317</v>
      </c>
      <c r="C326" s="25">
        <v>6317</v>
      </c>
      <c r="D326" s="108"/>
      <c r="E326" s="168"/>
      <c r="F326" s="169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2"/>
      <c r="Y326" s="162"/>
      <c r="Z326" s="162"/>
      <c r="AA326" s="162"/>
      <c r="AB326" s="162"/>
      <c r="AC326" s="162"/>
      <c r="AD326" s="162"/>
      <c r="AE326" s="162"/>
      <c r="AF326" s="162"/>
      <c r="AG326" s="162"/>
      <c r="AH326" s="162"/>
      <c r="AI326" s="162"/>
      <c r="AJ326" s="162"/>
      <c r="AK326" s="162"/>
      <c r="AL326" s="162"/>
      <c r="AM326" s="162"/>
      <c r="AN326" s="162"/>
      <c r="AO326" s="162"/>
      <c r="AP326" s="162"/>
      <c r="AQ326" s="162"/>
      <c r="AR326" s="162"/>
      <c r="AS326" s="162"/>
      <c r="AT326" s="162"/>
      <c r="AU326" s="163">
        <f>IF(AND(AY326=0,(COUNTIF(D326:AT326,"*")+COUNTIF(D326:AT326,"&lt;9")+COUNTIF(CR326:CT326,"*")+COUNTIF(CR326:CT326,"&lt;9")-COUNTIF(D326,служ!$AF$3))&gt;0),0,1)</f>
        <v>1</v>
      </c>
      <c r="AV326" s="163">
        <f t="shared" si="57"/>
        <v>1</v>
      </c>
      <c r="AW326" s="163">
        <f t="shared" si="58"/>
        <v>0</v>
      </c>
      <c r="AX326" s="164">
        <f>IF(OR(F326="",F326=служ!$AF$3),0,1)</f>
        <v>0</v>
      </c>
      <c r="AY326" s="164">
        <f>IF(OR(D326="",D326=служ!$AF$3),0,1)</f>
        <v>0</v>
      </c>
      <c r="AZ326" s="165">
        <f t="shared" si="59"/>
        <v>1</v>
      </c>
      <c r="BA326" s="166">
        <f t="shared" si="50"/>
        <v>1</v>
      </c>
      <c r="BB326" s="166">
        <f>IF(AND(ISBLANK(G326),$AY326=1,BB$510=1,$D326&lt;&gt;служ!$AF$3),0,1)</f>
        <v>1</v>
      </c>
      <c r="BC326" s="166">
        <f>IF(AND(ISBLANK(H326),$AY326=1,BC$510=1,$D326&lt;&gt;служ!$AF$3),0,1)</f>
        <v>1</v>
      </c>
      <c r="BD326" s="166">
        <f>IF(AND(ISBLANK(I326),$AY326=1,BD$510=1,$D326&lt;&gt;служ!$AF$3),0,1)</f>
        <v>1</v>
      </c>
      <c r="BE326" s="166">
        <f>IF(AND(ISBLANK(J326),$AY326=1,BE$510=1,$D326&lt;&gt;служ!$AF$3),0,1)</f>
        <v>1</v>
      </c>
      <c r="BF326" s="166">
        <f>IF(AND(ISBLANK(K326),$AY326=1,BF$510=1,$D326&lt;&gt;служ!$AF$3,J326&lt;&gt;"X"),0,1)</f>
        <v>1</v>
      </c>
      <c r="BG326" s="166">
        <f>IF(AND(ISBLANK(L326),$AY326=1,BG$510=1,$D326&lt;&gt;служ!$AF$3),0,1)</f>
        <v>1</v>
      </c>
      <c r="BH326" s="166">
        <f>IF(AND(ISBLANK(M326),$AY326=1,BH$510=1,$D326&lt;&gt;служ!$AF$3,L326&lt;&gt;"X"),0,1)</f>
        <v>1</v>
      </c>
      <c r="BI326" s="166">
        <f>IF(AND(ISBLANK(N326),$AY326=1,BI$510=1,$D326&lt;&gt;служ!$AF$3),0,1)</f>
        <v>1</v>
      </c>
      <c r="BJ326" s="166">
        <f>IF(AND(ISBLANK(O326),$AY326=1,BJ$510=1,$D326&lt;&gt;служ!$AF$3),0,1)</f>
        <v>1</v>
      </c>
      <c r="BK326" s="166">
        <f>IF(AND(ISBLANK(P326),$AY326=1,BK$510=1,$D326&lt;&gt;служ!$AF$3,OR(N326&lt;&gt;"X",O326&lt;&gt;"X")),0,1)</f>
        <v>1</v>
      </c>
      <c r="BL326" s="166">
        <f>IF(AND(ISBLANK(Q326),$AY326=1,BL$510=1,$D326&lt;&gt;служ!$AF$3),0,1)</f>
        <v>1</v>
      </c>
      <c r="BM326" s="166">
        <f>IF(AND(ISBLANK(R326),$AY326=1,BM$510=1,$D326&lt;&gt;служ!$AF$3,Q326&lt;&gt;"X"),0,1)</f>
        <v>1</v>
      </c>
      <c r="BN326" s="166">
        <f>IF(AND(ISBLANK(S326),$AY326=1,BN$510=1,$D326&lt;&gt;служ!$AF$3),0,1)</f>
        <v>1</v>
      </c>
      <c r="BO326" s="166">
        <f>IF(AND(ISBLANK(T326),$AY326=1,BO$510=1,$D326&lt;&gt;служ!$AF$3),0,1)</f>
        <v>1</v>
      </c>
      <c r="BP326" s="166">
        <f>IF(AND(ISBLANK(U326),$AY326=1,BP$510=1,$D326&lt;&gt;служ!$AF$3,T326&lt;&gt;"X"),0,1)</f>
        <v>1</v>
      </c>
      <c r="BQ326" s="166">
        <f>IF(AND(ISBLANK(V326),$AY326=1,BQ$510=1,$D326&lt;&gt;служ!$AF$3),0,1)</f>
        <v>1</v>
      </c>
      <c r="BR326" s="166">
        <f>IF(AND(ISBLANK(W326),$AY326=1,BR$510=1,$D326&lt;&gt;служ!$AF$3),0,1)</f>
        <v>1</v>
      </c>
      <c r="BS326" s="166">
        <f>IF(AND(ISBLANK(X326),$AY326=1,BS$510=1,$D326&lt;&gt;служ!$AF$3),0,1)</f>
        <v>1</v>
      </c>
      <c r="BT326" s="166">
        <f>IF(AND(ISBLANK(Y326),$AY326=1,BT$510=1,$D326&lt;&gt;служ!$AF$3),0,1)</f>
        <v>1</v>
      </c>
      <c r="BU326" s="166">
        <f>IF(AND(ISBLANK(Z326),$AY326=1,BU$510=1,$D326&lt;&gt;служ!$AF$3),0,1)</f>
        <v>1</v>
      </c>
      <c r="BV326" s="166">
        <f>IF(AND(ISBLANK(AA326),$AY326=1,BV$510=1,$D326&lt;&gt;служ!$AF$3),0,1)</f>
        <v>1</v>
      </c>
      <c r="BW326" s="166">
        <f>IF(AND(ISBLANK(AB326),$AY326=1,BW$510=1,$D326&lt;&gt;служ!$AF$3),0,1)</f>
        <v>1</v>
      </c>
      <c r="BX326" s="166">
        <f>IF(AND(ISBLANK(AC326),$AY326=1,BX$510=1,$D326&lt;&gt;служ!$AF$3),0,1)</f>
        <v>1</v>
      </c>
      <c r="BY326" s="166">
        <f>IF(AND(ISBLANK(AD326),$AY326=1,BY$510=1,$D326&lt;&gt;служ!$AF$3),0,1)</f>
        <v>1</v>
      </c>
      <c r="BZ326" s="166">
        <f>IF(AND(ISBLANK(AE326),$AY326=1,BZ$510=1,$D326&lt;&gt;служ!$AF$3),0,1)</f>
        <v>1</v>
      </c>
      <c r="CA326" s="166">
        <f>IF(AND(ISBLANK(AF326),$AY326=1,CA$510=1,$D326&lt;&gt;служ!$AF$3),0,1)</f>
        <v>1</v>
      </c>
      <c r="CB326" s="166">
        <f>IF(AND(ISBLANK(AG326),$AY326=1,CB$510=1,$D326&lt;&gt;служ!$AF$3),0,1)</f>
        <v>1</v>
      </c>
      <c r="CC326" s="166">
        <f>IF(AND(ISBLANK(AH326),$AY326=1,CC$510=1,$D326&lt;&gt;служ!$AF$3),0,1)</f>
        <v>1</v>
      </c>
      <c r="CD326" s="166">
        <f>IF(AND(ISBLANK(AI326),$AY326=1,CD$510=1,$D326&lt;&gt;служ!$AF$3),0,1)</f>
        <v>1</v>
      </c>
      <c r="CE326" s="166">
        <f>IF(AND(ISBLANK(AJ326),$AY326=1,CE$510=1,$D326&lt;&gt;служ!$AF$3),0,1)</f>
        <v>1</v>
      </c>
      <c r="CF326" s="166">
        <f>IF(AND(ISBLANK(AK326),$AY326=1,CF$510=1,$D326&lt;&gt;служ!$AF$3),0,1)</f>
        <v>1</v>
      </c>
      <c r="CG326" s="166">
        <f>IF(AND(ISBLANK(AL326),$AY326=1,CG$510=1,$D326&lt;&gt;служ!$AF$3),0,1)</f>
        <v>1</v>
      </c>
      <c r="CH326" s="166">
        <f>IF(AND(ISBLANK(AM326),$AY326=1,CH$510=1,$D326&lt;&gt;служ!$AF$3),0,1)</f>
        <v>1</v>
      </c>
      <c r="CI326" s="166">
        <f>IF(AND(ISBLANK(AN326),$AY326=1,CI$510=1,$D326&lt;&gt;служ!$AF$3),0,1)</f>
        <v>1</v>
      </c>
      <c r="CJ326" s="166">
        <f>IF(AND(ISBLANK(AO326),$AY326=1,CJ$510=1,$D326&lt;&gt;служ!$AF$3),0,1)</f>
        <v>1</v>
      </c>
      <c r="CK326" s="166">
        <f>IF(AND(ISBLANK(AP326),$AY326=1,CK$510=1,$D326&lt;&gt;служ!$AF$3),0,1)</f>
        <v>1</v>
      </c>
      <c r="CL326" s="166">
        <f>IF(AND(ISBLANK(AQ326),$AY326=1,CL$510=1,$D326&lt;&gt;служ!$AF$3),0,1)</f>
        <v>1</v>
      </c>
      <c r="CM326" s="166">
        <f>IF(AND(ISBLANK(AR326),$AY326=1,CM$510=1,$D326&lt;&gt;служ!$AF$3),0,1)</f>
        <v>1</v>
      </c>
      <c r="CN326" s="166">
        <f>IF(AND(ISBLANK(AS326),$AY326=1,CN$510=1,$D326&lt;&gt;служ!$AF$3),0,1)</f>
        <v>1</v>
      </c>
      <c r="CO326" s="166">
        <f>IF(AND(ISBLANK(AT326),$AY326=1,CO$510=1,$D326&lt;&gt;служ!$AF$3),0,1)</f>
        <v>1</v>
      </c>
      <c r="CP326" s="2">
        <f t="shared" si="60"/>
        <v>0</v>
      </c>
      <c r="CQ326" s="2">
        <v>1</v>
      </c>
      <c r="CR326" s="161"/>
      <c r="CS326" s="161"/>
      <c r="CT326" s="161"/>
      <c r="CU326" s="167" t="str">
        <f t="shared" si="51"/>
        <v/>
      </c>
      <c r="CV326" s="28">
        <f t="shared" si="52"/>
        <v>1</v>
      </c>
      <c r="CW326" s="28">
        <f t="shared" si="53"/>
        <v>1</v>
      </c>
      <c r="CX326" s="28">
        <f t="shared" si="54"/>
        <v>1</v>
      </c>
      <c r="CY326" s="20">
        <f t="shared" si="55"/>
        <v>1</v>
      </c>
      <c r="CZ326" s="20">
        <f t="shared" si="56"/>
        <v>1</v>
      </c>
    </row>
    <row r="327" spans="2:104" s="20" customFormat="1">
      <c r="B327" s="107">
        <v>318</v>
      </c>
      <c r="C327" s="25">
        <v>6318</v>
      </c>
      <c r="D327" s="108"/>
      <c r="E327" s="168"/>
      <c r="F327" s="169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2"/>
      <c r="Y327" s="162"/>
      <c r="Z327" s="162"/>
      <c r="AA327" s="162"/>
      <c r="AB327" s="162"/>
      <c r="AC327" s="162"/>
      <c r="AD327" s="162"/>
      <c r="AE327" s="162"/>
      <c r="AF327" s="162"/>
      <c r="AG327" s="162"/>
      <c r="AH327" s="162"/>
      <c r="AI327" s="162"/>
      <c r="AJ327" s="162"/>
      <c r="AK327" s="162"/>
      <c r="AL327" s="162"/>
      <c r="AM327" s="162"/>
      <c r="AN327" s="162"/>
      <c r="AO327" s="162"/>
      <c r="AP327" s="162"/>
      <c r="AQ327" s="162"/>
      <c r="AR327" s="162"/>
      <c r="AS327" s="162"/>
      <c r="AT327" s="162"/>
      <c r="AU327" s="163">
        <f>IF(AND(AY327=0,(COUNTIF(D327:AT327,"*")+COUNTIF(D327:AT327,"&lt;9")+COUNTIF(CR327:CT327,"*")+COUNTIF(CR327:CT327,"&lt;9")-COUNTIF(D327,служ!$AF$3))&gt;0),0,1)</f>
        <v>1</v>
      </c>
      <c r="AV327" s="163">
        <f t="shared" si="57"/>
        <v>1</v>
      </c>
      <c r="AW327" s="163">
        <f t="shared" si="58"/>
        <v>0</v>
      </c>
      <c r="AX327" s="164">
        <f>IF(OR(F327="",F327=служ!$AF$3),0,1)</f>
        <v>0</v>
      </c>
      <c r="AY327" s="164">
        <f>IF(OR(D327="",D327=служ!$AF$3),0,1)</f>
        <v>0</v>
      </c>
      <c r="AZ327" s="165">
        <f t="shared" si="59"/>
        <v>1</v>
      </c>
      <c r="BA327" s="166">
        <f t="shared" si="50"/>
        <v>1</v>
      </c>
      <c r="BB327" s="166">
        <f>IF(AND(ISBLANK(G327),$AY327=1,BB$510=1,$D327&lt;&gt;служ!$AF$3),0,1)</f>
        <v>1</v>
      </c>
      <c r="BC327" s="166">
        <f>IF(AND(ISBLANK(H327),$AY327=1,BC$510=1,$D327&lt;&gt;служ!$AF$3),0,1)</f>
        <v>1</v>
      </c>
      <c r="BD327" s="166">
        <f>IF(AND(ISBLANK(I327),$AY327=1,BD$510=1,$D327&lt;&gt;служ!$AF$3),0,1)</f>
        <v>1</v>
      </c>
      <c r="BE327" s="166">
        <f>IF(AND(ISBLANK(J327),$AY327=1,BE$510=1,$D327&lt;&gt;служ!$AF$3),0,1)</f>
        <v>1</v>
      </c>
      <c r="BF327" s="166">
        <f>IF(AND(ISBLANK(K327),$AY327=1,BF$510=1,$D327&lt;&gt;служ!$AF$3,J327&lt;&gt;"X"),0,1)</f>
        <v>1</v>
      </c>
      <c r="BG327" s="166">
        <f>IF(AND(ISBLANK(L327),$AY327=1,BG$510=1,$D327&lt;&gt;служ!$AF$3),0,1)</f>
        <v>1</v>
      </c>
      <c r="BH327" s="166">
        <f>IF(AND(ISBLANK(M327),$AY327=1,BH$510=1,$D327&lt;&gt;служ!$AF$3,L327&lt;&gt;"X"),0,1)</f>
        <v>1</v>
      </c>
      <c r="BI327" s="166">
        <f>IF(AND(ISBLANK(N327),$AY327=1,BI$510=1,$D327&lt;&gt;служ!$AF$3),0,1)</f>
        <v>1</v>
      </c>
      <c r="BJ327" s="166">
        <f>IF(AND(ISBLANK(O327),$AY327=1,BJ$510=1,$D327&lt;&gt;служ!$AF$3),0,1)</f>
        <v>1</v>
      </c>
      <c r="BK327" s="166">
        <f>IF(AND(ISBLANK(P327),$AY327=1,BK$510=1,$D327&lt;&gt;служ!$AF$3,OR(N327&lt;&gt;"X",O327&lt;&gt;"X")),0,1)</f>
        <v>1</v>
      </c>
      <c r="BL327" s="166">
        <f>IF(AND(ISBLANK(Q327),$AY327=1,BL$510=1,$D327&lt;&gt;служ!$AF$3),0,1)</f>
        <v>1</v>
      </c>
      <c r="BM327" s="166">
        <f>IF(AND(ISBLANK(R327),$AY327=1,BM$510=1,$D327&lt;&gt;служ!$AF$3,Q327&lt;&gt;"X"),0,1)</f>
        <v>1</v>
      </c>
      <c r="BN327" s="166">
        <f>IF(AND(ISBLANK(S327),$AY327=1,BN$510=1,$D327&lt;&gt;служ!$AF$3),0,1)</f>
        <v>1</v>
      </c>
      <c r="BO327" s="166">
        <f>IF(AND(ISBLANK(T327),$AY327=1,BO$510=1,$D327&lt;&gt;служ!$AF$3),0,1)</f>
        <v>1</v>
      </c>
      <c r="BP327" s="166">
        <f>IF(AND(ISBLANK(U327),$AY327=1,BP$510=1,$D327&lt;&gt;служ!$AF$3,T327&lt;&gt;"X"),0,1)</f>
        <v>1</v>
      </c>
      <c r="BQ327" s="166">
        <f>IF(AND(ISBLANK(V327),$AY327=1,BQ$510=1,$D327&lt;&gt;служ!$AF$3),0,1)</f>
        <v>1</v>
      </c>
      <c r="BR327" s="166">
        <f>IF(AND(ISBLANK(W327),$AY327=1,BR$510=1,$D327&lt;&gt;служ!$AF$3),0,1)</f>
        <v>1</v>
      </c>
      <c r="BS327" s="166">
        <f>IF(AND(ISBLANK(X327),$AY327=1,BS$510=1,$D327&lt;&gt;служ!$AF$3),0,1)</f>
        <v>1</v>
      </c>
      <c r="BT327" s="166">
        <f>IF(AND(ISBLANK(Y327),$AY327=1,BT$510=1,$D327&lt;&gt;служ!$AF$3),0,1)</f>
        <v>1</v>
      </c>
      <c r="BU327" s="166">
        <f>IF(AND(ISBLANK(Z327),$AY327=1,BU$510=1,$D327&lt;&gt;служ!$AF$3),0,1)</f>
        <v>1</v>
      </c>
      <c r="BV327" s="166">
        <f>IF(AND(ISBLANK(AA327),$AY327=1,BV$510=1,$D327&lt;&gt;служ!$AF$3),0,1)</f>
        <v>1</v>
      </c>
      <c r="BW327" s="166">
        <f>IF(AND(ISBLANK(AB327),$AY327=1,BW$510=1,$D327&lt;&gt;служ!$AF$3),0,1)</f>
        <v>1</v>
      </c>
      <c r="BX327" s="166">
        <f>IF(AND(ISBLANK(AC327),$AY327=1,BX$510=1,$D327&lt;&gt;служ!$AF$3),0,1)</f>
        <v>1</v>
      </c>
      <c r="BY327" s="166">
        <f>IF(AND(ISBLANK(AD327),$AY327=1,BY$510=1,$D327&lt;&gt;служ!$AF$3),0,1)</f>
        <v>1</v>
      </c>
      <c r="BZ327" s="166">
        <f>IF(AND(ISBLANK(AE327),$AY327=1,BZ$510=1,$D327&lt;&gt;служ!$AF$3),0,1)</f>
        <v>1</v>
      </c>
      <c r="CA327" s="166">
        <f>IF(AND(ISBLANK(AF327),$AY327=1,CA$510=1,$D327&lt;&gt;служ!$AF$3),0,1)</f>
        <v>1</v>
      </c>
      <c r="CB327" s="166">
        <f>IF(AND(ISBLANK(AG327),$AY327=1,CB$510=1,$D327&lt;&gt;служ!$AF$3),0,1)</f>
        <v>1</v>
      </c>
      <c r="CC327" s="166">
        <f>IF(AND(ISBLANK(AH327),$AY327=1,CC$510=1,$D327&lt;&gt;служ!$AF$3),0,1)</f>
        <v>1</v>
      </c>
      <c r="CD327" s="166">
        <f>IF(AND(ISBLANK(AI327),$AY327=1,CD$510=1,$D327&lt;&gt;служ!$AF$3),0,1)</f>
        <v>1</v>
      </c>
      <c r="CE327" s="166">
        <f>IF(AND(ISBLANK(AJ327),$AY327=1,CE$510=1,$D327&lt;&gt;служ!$AF$3),0,1)</f>
        <v>1</v>
      </c>
      <c r="CF327" s="166">
        <f>IF(AND(ISBLANK(AK327),$AY327=1,CF$510=1,$D327&lt;&gt;служ!$AF$3),0,1)</f>
        <v>1</v>
      </c>
      <c r="CG327" s="166">
        <f>IF(AND(ISBLANK(AL327),$AY327=1,CG$510=1,$D327&lt;&gt;служ!$AF$3),0,1)</f>
        <v>1</v>
      </c>
      <c r="CH327" s="166">
        <f>IF(AND(ISBLANK(AM327),$AY327=1,CH$510=1,$D327&lt;&gt;служ!$AF$3),0,1)</f>
        <v>1</v>
      </c>
      <c r="CI327" s="166">
        <f>IF(AND(ISBLANK(AN327),$AY327=1,CI$510=1,$D327&lt;&gt;служ!$AF$3),0,1)</f>
        <v>1</v>
      </c>
      <c r="CJ327" s="166">
        <f>IF(AND(ISBLANK(AO327),$AY327=1,CJ$510=1,$D327&lt;&gt;служ!$AF$3),0,1)</f>
        <v>1</v>
      </c>
      <c r="CK327" s="166">
        <f>IF(AND(ISBLANK(AP327),$AY327=1,CK$510=1,$D327&lt;&gt;служ!$AF$3),0,1)</f>
        <v>1</v>
      </c>
      <c r="CL327" s="166">
        <f>IF(AND(ISBLANK(AQ327),$AY327=1,CL$510=1,$D327&lt;&gt;служ!$AF$3),0,1)</f>
        <v>1</v>
      </c>
      <c r="CM327" s="166">
        <f>IF(AND(ISBLANK(AR327),$AY327=1,CM$510=1,$D327&lt;&gt;служ!$AF$3),0,1)</f>
        <v>1</v>
      </c>
      <c r="CN327" s="166">
        <f>IF(AND(ISBLANK(AS327),$AY327=1,CN$510=1,$D327&lt;&gt;служ!$AF$3),0,1)</f>
        <v>1</v>
      </c>
      <c r="CO327" s="166">
        <f>IF(AND(ISBLANK(AT327),$AY327=1,CO$510=1,$D327&lt;&gt;служ!$AF$3),0,1)</f>
        <v>1</v>
      </c>
      <c r="CP327" s="2">
        <f t="shared" si="60"/>
        <v>0</v>
      </c>
      <c r="CQ327" s="2">
        <v>1</v>
      </c>
      <c r="CR327" s="161"/>
      <c r="CS327" s="161"/>
      <c r="CT327" s="161"/>
      <c r="CU327" s="167" t="str">
        <f t="shared" si="51"/>
        <v/>
      </c>
      <c r="CV327" s="28">
        <f t="shared" si="52"/>
        <v>1</v>
      </c>
      <c r="CW327" s="28">
        <f t="shared" si="53"/>
        <v>1</v>
      </c>
      <c r="CX327" s="28">
        <f t="shared" si="54"/>
        <v>1</v>
      </c>
      <c r="CY327" s="20">
        <f t="shared" si="55"/>
        <v>1</v>
      </c>
      <c r="CZ327" s="20">
        <f t="shared" si="56"/>
        <v>1</v>
      </c>
    </row>
    <row r="328" spans="2:104" s="20" customFormat="1">
      <c r="B328" s="107">
        <v>319</v>
      </c>
      <c r="C328" s="25">
        <v>6319</v>
      </c>
      <c r="D328" s="108"/>
      <c r="E328" s="168"/>
      <c r="F328" s="169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2"/>
      <c r="Y328" s="162"/>
      <c r="Z328" s="162"/>
      <c r="AA328" s="162"/>
      <c r="AB328" s="162"/>
      <c r="AC328" s="162"/>
      <c r="AD328" s="162"/>
      <c r="AE328" s="162"/>
      <c r="AF328" s="162"/>
      <c r="AG328" s="162"/>
      <c r="AH328" s="162"/>
      <c r="AI328" s="162"/>
      <c r="AJ328" s="162"/>
      <c r="AK328" s="162"/>
      <c r="AL328" s="162"/>
      <c r="AM328" s="162"/>
      <c r="AN328" s="162"/>
      <c r="AO328" s="162"/>
      <c r="AP328" s="162"/>
      <c r="AQ328" s="162"/>
      <c r="AR328" s="162"/>
      <c r="AS328" s="162"/>
      <c r="AT328" s="162"/>
      <c r="AU328" s="163">
        <f>IF(AND(AY328=0,(COUNTIF(D328:AT328,"*")+COUNTIF(D328:AT328,"&lt;9")+COUNTIF(CR328:CT328,"*")+COUNTIF(CR328:CT328,"&lt;9")-COUNTIF(D328,служ!$AF$3))&gt;0),0,1)</f>
        <v>1</v>
      </c>
      <c r="AV328" s="163">
        <f t="shared" si="57"/>
        <v>1</v>
      </c>
      <c r="AW328" s="163">
        <f t="shared" si="58"/>
        <v>0</v>
      </c>
      <c r="AX328" s="164">
        <f>IF(OR(F328="",F328=служ!$AF$3),0,1)</f>
        <v>0</v>
      </c>
      <c r="AY328" s="164">
        <f>IF(OR(D328="",D328=служ!$AF$3),0,1)</f>
        <v>0</v>
      </c>
      <c r="AZ328" s="165">
        <f t="shared" si="59"/>
        <v>1</v>
      </c>
      <c r="BA328" s="166">
        <f t="shared" si="50"/>
        <v>1</v>
      </c>
      <c r="BB328" s="166">
        <f>IF(AND(ISBLANK(G328),$AY328=1,BB$510=1,$D328&lt;&gt;служ!$AF$3),0,1)</f>
        <v>1</v>
      </c>
      <c r="BC328" s="166">
        <f>IF(AND(ISBLANK(H328),$AY328=1,BC$510=1,$D328&lt;&gt;служ!$AF$3),0,1)</f>
        <v>1</v>
      </c>
      <c r="BD328" s="166">
        <f>IF(AND(ISBLANK(I328),$AY328=1,BD$510=1,$D328&lt;&gt;служ!$AF$3),0,1)</f>
        <v>1</v>
      </c>
      <c r="BE328" s="166">
        <f>IF(AND(ISBLANK(J328),$AY328=1,BE$510=1,$D328&lt;&gt;служ!$AF$3),0,1)</f>
        <v>1</v>
      </c>
      <c r="BF328" s="166">
        <f>IF(AND(ISBLANK(K328),$AY328=1,BF$510=1,$D328&lt;&gt;служ!$AF$3,J328&lt;&gt;"X"),0,1)</f>
        <v>1</v>
      </c>
      <c r="BG328" s="166">
        <f>IF(AND(ISBLANK(L328),$AY328=1,BG$510=1,$D328&lt;&gt;служ!$AF$3),0,1)</f>
        <v>1</v>
      </c>
      <c r="BH328" s="166">
        <f>IF(AND(ISBLANK(M328),$AY328=1,BH$510=1,$D328&lt;&gt;служ!$AF$3,L328&lt;&gt;"X"),0,1)</f>
        <v>1</v>
      </c>
      <c r="BI328" s="166">
        <f>IF(AND(ISBLANK(N328),$AY328=1,BI$510=1,$D328&lt;&gt;служ!$AF$3),0,1)</f>
        <v>1</v>
      </c>
      <c r="BJ328" s="166">
        <f>IF(AND(ISBLANK(O328),$AY328=1,BJ$510=1,$D328&lt;&gt;служ!$AF$3),0,1)</f>
        <v>1</v>
      </c>
      <c r="BK328" s="166">
        <f>IF(AND(ISBLANK(P328),$AY328=1,BK$510=1,$D328&lt;&gt;служ!$AF$3,OR(N328&lt;&gt;"X",O328&lt;&gt;"X")),0,1)</f>
        <v>1</v>
      </c>
      <c r="BL328" s="166">
        <f>IF(AND(ISBLANK(Q328),$AY328=1,BL$510=1,$D328&lt;&gt;служ!$AF$3),0,1)</f>
        <v>1</v>
      </c>
      <c r="BM328" s="166">
        <f>IF(AND(ISBLANK(R328),$AY328=1,BM$510=1,$D328&lt;&gt;служ!$AF$3,Q328&lt;&gt;"X"),0,1)</f>
        <v>1</v>
      </c>
      <c r="BN328" s="166">
        <f>IF(AND(ISBLANK(S328),$AY328=1,BN$510=1,$D328&lt;&gt;служ!$AF$3),0,1)</f>
        <v>1</v>
      </c>
      <c r="BO328" s="166">
        <f>IF(AND(ISBLANK(T328),$AY328=1,BO$510=1,$D328&lt;&gt;служ!$AF$3),0,1)</f>
        <v>1</v>
      </c>
      <c r="BP328" s="166">
        <f>IF(AND(ISBLANK(U328),$AY328=1,BP$510=1,$D328&lt;&gt;служ!$AF$3,T328&lt;&gt;"X"),0,1)</f>
        <v>1</v>
      </c>
      <c r="BQ328" s="166">
        <f>IF(AND(ISBLANK(V328),$AY328=1,BQ$510=1,$D328&lt;&gt;служ!$AF$3),0,1)</f>
        <v>1</v>
      </c>
      <c r="BR328" s="166">
        <f>IF(AND(ISBLANK(W328),$AY328=1,BR$510=1,$D328&lt;&gt;служ!$AF$3),0,1)</f>
        <v>1</v>
      </c>
      <c r="BS328" s="166">
        <f>IF(AND(ISBLANK(X328),$AY328=1,BS$510=1,$D328&lt;&gt;служ!$AF$3),0,1)</f>
        <v>1</v>
      </c>
      <c r="BT328" s="166">
        <f>IF(AND(ISBLANK(Y328),$AY328=1,BT$510=1,$D328&lt;&gt;служ!$AF$3),0,1)</f>
        <v>1</v>
      </c>
      <c r="BU328" s="166">
        <f>IF(AND(ISBLANK(Z328),$AY328=1,BU$510=1,$D328&lt;&gt;служ!$AF$3),0,1)</f>
        <v>1</v>
      </c>
      <c r="BV328" s="166">
        <f>IF(AND(ISBLANK(AA328),$AY328=1,BV$510=1,$D328&lt;&gt;служ!$AF$3),0,1)</f>
        <v>1</v>
      </c>
      <c r="BW328" s="166">
        <f>IF(AND(ISBLANK(AB328),$AY328=1,BW$510=1,$D328&lt;&gt;служ!$AF$3),0,1)</f>
        <v>1</v>
      </c>
      <c r="BX328" s="166">
        <f>IF(AND(ISBLANK(AC328),$AY328=1,BX$510=1,$D328&lt;&gt;служ!$AF$3),0,1)</f>
        <v>1</v>
      </c>
      <c r="BY328" s="166">
        <f>IF(AND(ISBLANK(AD328),$AY328=1,BY$510=1,$D328&lt;&gt;служ!$AF$3),0,1)</f>
        <v>1</v>
      </c>
      <c r="BZ328" s="166">
        <f>IF(AND(ISBLANK(AE328),$AY328=1,BZ$510=1,$D328&lt;&gt;служ!$AF$3),0,1)</f>
        <v>1</v>
      </c>
      <c r="CA328" s="166">
        <f>IF(AND(ISBLANK(AF328),$AY328=1,CA$510=1,$D328&lt;&gt;служ!$AF$3),0,1)</f>
        <v>1</v>
      </c>
      <c r="CB328" s="166">
        <f>IF(AND(ISBLANK(AG328),$AY328=1,CB$510=1,$D328&lt;&gt;служ!$AF$3),0,1)</f>
        <v>1</v>
      </c>
      <c r="CC328" s="166">
        <f>IF(AND(ISBLANK(AH328),$AY328=1,CC$510=1,$D328&lt;&gt;служ!$AF$3),0,1)</f>
        <v>1</v>
      </c>
      <c r="CD328" s="166">
        <f>IF(AND(ISBLANK(AI328),$AY328=1,CD$510=1,$D328&lt;&gt;служ!$AF$3),0,1)</f>
        <v>1</v>
      </c>
      <c r="CE328" s="166">
        <f>IF(AND(ISBLANK(AJ328),$AY328=1,CE$510=1,$D328&lt;&gt;служ!$AF$3),0,1)</f>
        <v>1</v>
      </c>
      <c r="CF328" s="166">
        <f>IF(AND(ISBLANK(AK328),$AY328=1,CF$510=1,$D328&lt;&gt;служ!$AF$3),0,1)</f>
        <v>1</v>
      </c>
      <c r="CG328" s="166">
        <f>IF(AND(ISBLANK(AL328),$AY328=1,CG$510=1,$D328&lt;&gt;служ!$AF$3),0,1)</f>
        <v>1</v>
      </c>
      <c r="CH328" s="166">
        <f>IF(AND(ISBLANK(AM328),$AY328=1,CH$510=1,$D328&lt;&gt;служ!$AF$3),0,1)</f>
        <v>1</v>
      </c>
      <c r="CI328" s="166">
        <f>IF(AND(ISBLANK(AN328),$AY328=1,CI$510=1,$D328&lt;&gt;служ!$AF$3),0,1)</f>
        <v>1</v>
      </c>
      <c r="CJ328" s="166">
        <f>IF(AND(ISBLANK(AO328),$AY328=1,CJ$510=1,$D328&lt;&gt;служ!$AF$3),0,1)</f>
        <v>1</v>
      </c>
      <c r="CK328" s="166">
        <f>IF(AND(ISBLANK(AP328),$AY328=1,CK$510=1,$D328&lt;&gt;служ!$AF$3),0,1)</f>
        <v>1</v>
      </c>
      <c r="CL328" s="166">
        <f>IF(AND(ISBLANK(AQ328),$AY328=1,CL$510=1,$D328&lt;&gt;служ!$AF$3),0,1)</f>
        <v>1</v>
      </c>
      <c r="CM328" s="166">
        <f>IF(AND(ISBLANK(AR328),$AY328=1,CM$510=1,$D328&lt;&gt;служ!$AF$3),0,1)</f>
        <v>1</v>
      </c>
      <c r="CN328" s="166">
        <f>IF(AND(ISBLANK(AS328),$AY328=1,CN$510=1,$D328&lt;&gt;служ!$AF$3),0,1)</f>
        <v>1</v>
      </c>
      <c r="CO328" s="166">
        <f>IF(AND(ISBLANK(AT328),$AY328=1,CO$510=1,$D328&lt;&gt;служ!$AF$3),0,1)</f>
        <v>1</v>
      </c>
      <c r="CP328" s="2">
        <f t="shared" si="60"/>
        <v>0</v>
      </c>
      <c r="CQ328" s="2">
        <v>1</v>
      </c>
      <c r="CR328" s="161"/>
      <c r="CS328" s="161"/>
      <c r="CT328" s="161"/>
      <c r="CU328" s="167" t="str">
        <f t="shared" si="51"/>
        <v/>
      </c>
      <c r="CV328" s="28">
        <f t="shared" si="52"/>
        <v>1</v>
      </c>
      <c r="CW328" s="28">
        <f t="shared" si="53"/>
        <v>1</v>
      </c>
      <c r="CX328" s="28">
        <f t="shared" si="54"/>
        <v>1</v>
      </c>
      <c r="CY328" s="20">
        <f t="shared" si="55"/>
        <v>1</v>
      </c>
      <c r="CZ328" s="20">
        <f t="shared" si="56"/>
        <v>1</v>
      </c>
    </row>
    <row r="329" spans="2:104" s="20" customFormat="1">
      <c r="B329" s="107">
        <v>320</v>
      </c>
      <c r="C329" s="25">
        <v>6320</v>
      </c>
      <c r="D329" s="108"/>
      <c r="E329" s="168"/>
      <c r="F329" s="169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2"/>
      <c r="Y329" s="162"/>
      <c r="Z329" s="162"/>
      <c r="AA329" s="162"/>
      <c r="AB329" s="162"/>
      <c r="AC329" s="162"/>
      <c r="AD329" s="162"/>
      <c r="AE329" s="162"/>
      <c r="AF329" s="162"/>
      <c r="AG329" s="162"/>
      <c r="AH329" s="162"/>
      <c r="AI329" s="162"/>
      <c r="AJ329" s="162"/>
      <c r="AK329" s="162"/>
      <c r="AL329" s="162"/>
      <c r="AM329" s="162"/>
      <c r="AN329" s="162"/>
      <c r="AO329" s="162"/>
      <c r="AP329" s="162"/>
      <c r="AQ329" s="162"/>
      <c r="AR329" s="162"/>
      <c r="AS329" s="162"/>
      <c r="AT329" s="162"/>
      <c r="AU329" s="163">
        <f>IF(AND(AY329=0,(COUNTIF(D329:AT329,"*")+COUNTIF(D329:AT329,"&lt;9")+COUNTIF(CR329:CT329,"*")+COUNTIF(CR329:CT329,"&lt;9")-COUNTIF(D329,служ!$AF$3))&gt;0),0,1)</f>
        <v>1</v>
      </c>
      <c r="AV329" s="163">
        <f t="shared" si="57"/>
        <v>1</v>
      </c>
      <c r="AW329" s="163">
        <f t="shared" si="58"/>
        <v>0</v>
      </c>
      <c r="AX329" s="164">
        <f>IF(OR(F329="",F329=служ!$AF$3),0,1)</f>
        <v>0</v>
      </c>
      <c r="AY329" s="164">
        <f>IF(OR(D329="",D329=служ!$AF$3),0,1)</f>
        <v>0</v>
      </c>
      <c r="AZ329" s="165">
        <f t="shared" si="59"/>
        <v>1</v>
      </c>
      <c r="BA329" s="166">
        <f t="shared" si="50"/>
        <v>1</v>
      </c>
      <c r="BB329" s="166">
        <f>IF(AND(ISBLANK(G329),$AY329=1,BB$510=1,$D329&lt;&gt;служ!$AF$3),0,1)</f>
        <v>1</v>
      </c>
      <c r="BC329" s="166">
        <f>IF(AND(ISBLANK(H329),$AY329=1,BC$510=1,$D329&lt;&gt;служ!$AF$3),0,1)</f>
        <v>1</v>
      </c>
      <c r="BD329" s="166">
        <f>IF(AND(ISBLANK(I329),$AY329=1,BD$510=1,$D329&lt;&gt;служ!$AF$3),0,1)</f>
        <v>1</v>
      </c>
      <c r="BE329" s="166">
        <f>IF(AND(ISBLANK(J329),$AY329=1,BE$510=1,$D329&lt;&gt;служ!$AF$3),0,1)</f>
        <v>1</v>
      </c>
      <c r="BF329" s="166">
        <f>IF(AND(ISBLANK(K329),$AY329=1,BF$510=1,$D329&lt;&gt;служ!$AF$3,J329&lt;&gt;"X"),0,1)</f>
        <v>1</v>
      </c>
      <c r="BG329" s="166">
        <f>IF(AND(ISBLANK(L329),$AY329=1,BG$510=1,$D329&lt;&gt;служ!$AF$3),0,1)</f>
        <v>1</v>
      </c>
      <c r="BH329" s="166">
        <f>IF(AND(ISBLANK(M329),$AY329=1,BH$510=1,$D329&lt;&gt;служ!$AF$3,L329&lt;&gt;"X"),0,1)</f>
        <v>1</v>
      </c>
      <c r="BI329" s="166">
        <f>IF(AND(ISBLANK(N329),$AY329=1,BI$510=1,$D329&lt;&gt;служ!$AF$3),0,1)</f>
        <v>1</v>
      </c>
      <c r="BJ329" s="166">
        <f>IF(AND(ISBLANK(O329),$AY329=1,BJ$510=1,$D329&lt;&gt;служ!$AF$3),0,1)</f>
        <v>1</v>
      </c>
      <c r="BK329" s="166">
        <f>IF(AND(ISBLANK(P329),$AY329=1,BK$510=1,$D329&lt;&gt;служ!$AF$3,OR(N329&lt;&gt;"X",O329&lt;&gt;"X")),0,1)</f>
        <v>1</v>
      </c>
      <c r="BL329" s="166">
        <f>IF(AND(ISBLANK(Q329),$AY329=1,BL$510=1,$D329&lt;&gt;служ!$AF$3),0,1)</f>
        <v>1</v>
      </c>
      <c r="BM329" s="166">
        <f>IF(AND(ISBLANK(R329),$AY329=1,BM$510=1,$D329&lt;&gt;служ!$AF$3,Q329&lt;&gt;"X"),0,1)</f>
        <v>1</v>
      </c>
      <c r="BN329" s="166">
        <f>IF(AND(ISBLANK(S329),$AY329=1,BN$510=1,$D329&lt;&gt;служ!$AF$3),0,1)</f>
        <v>1</v>
      </c>
      <c r="BO329" s="166">
        <f>IF(AND(ISBLANK(T329),$AY329=1,BO$510=1,$D329&lt;&gt;служ!$AF$3),0,1)</f>
        <v>1</v>
      </c>
      <c r="BP329" s="166">
        <f>IF(AND(ISBLANK(U329),$AY329=1,BP$510=1,$D329&lt;&gt;служ!$AF$3,T329&lt;&gt;"X"),0,1)</f>
        <v>1</v>
      </c>
      <c r="BQ329" s="166">
        <f>IF(AND(ISBLANK(V329),$AY329=1,BQ$510=1,$D329&lt;&gt;служ!$AF$3),0,1)</f>
        <v>1</v>
      </c>
      <c r="BR329" s="166">
        <f>IF(AND(ISBLANK(W329),$AY329=1,BR$510=1,$D329&lt;&gt;служ!$AF$3),0,1)</f>
        <v>1</v>
      </c>
      <c r="BS329" s="166">
        <f>IF(AND(ISBLANK(X329),$AY329=1,BS$510=1,$D329&lt;&gt;служ!$AF$3),0,1)</f>
        <v>1</v>
      </c>
      <c r="BT329" s="166">
        <f>IF(AND(ISBLANK(Y329),$AY329=1,BT$510=1,$D329&lt;&gt;служ!$AF$3),0,1)</f>
        <v>1</v>
      </c>
      <c r="BU329" s="166">
        <f>IF(AND(ISBLANK(Z329),$AY329=1,BU$510=1,$D329&lt;&gt;служ!$AF$3),0,1)</f>
        <v>1</v>
      </c>
      <c r="BV329" s="166">
        <f>IF(AND(ISBLANK(AA329),$AY329=1,BV$510=1,$D329&lt;&gt;служ!$AF$3),0,1)</f>
        <v>1</v>
      </c>
      <c r="BW329" s="166">
        <f>IF(AND(ISBLANK(AB329),$AY329=1,BW$510=1,$D329&lt;&gt;служ!$AF$3),0,1)</f>
        <v>1</v>
      </c>
      <c r="BX329" s="166">
        <f>IF(AND(ISBLANK(AC329),$AY329=1,BX$510=1,$D329&lt;&gt;служ!$AF$3),0,1)</f>
        <v>1</v>
      </c>
      <c r="BY329" s="166">
        <f>IF(AND(ISBLANK(AD329),$AY329=1,BY$510=1,$D329&lt;&gt;служ!$AF$3),0,1)</f>
        <v>1</v>
      </c>
      <c r="BZ329" s="166">
        <f>IF(AND(ISBLANK(AE329),$AY329=1,BZ$510=1,$D329&lt;&gt;служ!$AF$3),0,1)</f>
        <v>1</v>
      </c>
      <c r="CA329" s="166">
        <f>IF(AND(ISBLANK(AF329),$AY329=1,CA$510=1,$D329&lt;&gt;служ!$AF$3),0,1)</f>
        <v>1</v>
      </c>
      <c r="CB329" s="166">
        <f>IF(AND(ISBLANK(AG329),$AY329=1,CB$510=1,$D329&lt;&gt;служ!$AF$3),0,1)</f>
        <v>1</v>
      </c>
      <c r="CC329" s="166">
        <f>IF(AND(ISBLANK(AH329),$AY329=1,CC$510=1,$D329&lt;&gt;служ!$AF$3),0,1)</f>
        <v>1</v>
      </c>
      <c r="CD329" s="166">
        <f>IF(AND(ISBLANK(AI329),$AY329=1,CD$510=1,$D329&lt;&gt;служ!$AF$3),0,1)</f>
        <v>1</v>
      </c>
      <c r="CE329" s="166">
        <f>IF(AND(ISBLANK(AJ329),$AY329=1,CE$510=1,$D329&lt;&gt;служ!$AF$3),0,1)</f>
        <v>1</v>
      </c>
      <c r="CF329" s="166">
        <f>IF(AND(ISBLANK(AK329),$AY329=1,CF$510=1,$D329&lt;&gt;служ!$AF$3),0,1)</f>
        <v>1</v>
      </c>
      <c r="CG329" s="166">
        <f>IF(AND(ISBLANK(AL329),$AY329=1,CG$510=1,$D329&lt;&gt;служ!$AF$3),0,1)</f>
        <v>1</v>
      </c>
      <c r="CH329" s="166">
        <f>IF(AND(ISBLANK(AM329),$AY329=1,CH$510=1,$D329&lt;&gt;служ!$AF$3),0,1)</f>
        <v>1</v>
      </c>
      <c r="CI329" s="166">
        <f>IF(AND(ISBLANK(AN329),$AY329=1,CI$510=1,$D329&lt;&gt;служ!$AF$3),0,1)</f>
        <v>1</v>
      </c>
      <c r="CJ329" s="166">
        <f>IF(AND(ISBLANK(AO329),$AY329=1,CJ$510=1,$D329&lt;&gt;служ!$AF$3),0,1)</f>
        <v>1</v>
      </c>
      <c r="CK329" s="166">
        <f>IF(AND(ISBLANK(AP329),$AY329=1,CK$510=1,$D329&lt;&gt;служ!$AF$3),0,1)</f>
        <v>1</v>
      </c>
      <c r="CL329" s="166">
        <f>IF(AND(ISBLANK(AQ329),$AY329=1,CL$510=1,$D329&lt;&gt;служ!$AF$3),0,1)</f>
        <v>1</v>
      </c>
      <c r="CM329" s="166">
        <f>IF(AND(ISBLANK(AR329),$AY329=1,CM$510=1,$D329&lt;&gt;служ!$AF$3),0,1)</f>
        <v>1</v>
      </c>
      <c r="CN329" s="166">
        <f>IF(AND(ISBLANK(AS329),$AY329=1,CN$510=1,$D329&lt;&gt;служ!$AF$3),0,1)</f>
        <v>1</v>
      </c>
      <c r="CO329" s="166">
        <f>IF(AND(ISBLANK(AT329),$AY329=1,CO$510=1,$D329&lt;&gt;служ!$AF$3),0,1)</f>
        <v>1</v>
      </c>
      <c r="CP329" s="2">
        <f t="shared" si="60"/>
        <v>0</v>
      </c>
      <c r="CQ329" s="2">
        <v>1</v>
      </c>
      <c r="CR329" s="161"/>
      <c r="CS329" s="161"/>
      <c r="CT329" s="161"/>
      <c r="CU329" s="167" t="str">
        <f t="shared" si="51"/>
        <v/>
      </c>
      <c r="CV329" s="28">
        <f t="shared" si="52"/>
        <v>1</v>
      </c>
      <c r="CW329" s="28">
        <f t="shared" si="53"/>
        <v>1</v>
      </c>
      <c r="CX329" s="28">
        <f t="shared" si="54"/>
        <v>1</v>
      </c>
      <c r="CY329" s="20">
        <f t="shared" si="55"/>
        <v>1</v>
      </c>
      <c r="CZ329" s="20">
        <f t="shared" si="56"/>
        <v>1</v>
      </c>
    </row>
    <row r="330" spans="2:104" s="20" customFormat="1">
      <c r="B330" s="107">
        <v>321</v>
      </c>
      <c r="C330" s="25">
        <v>6321</v>
      </c>
      <c r="D330" s="108"/>
      <c r="E330" s="168"/>
      <c r="F330" s="169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  <c r="AH330" s="162"/>
      <c r="AI330" s="162"/>
      <c r="AJ330" s="162"/>
      <c r="AK330" s="162"/>
      <c r="AL330" s="162"/>
      <c r="AM330" s="162"/>
      <c r="AN330" s="162"/>
      <c r="AO330" s="162"/>
      <c r="AP330" s="162"/>
      <c r="AQ330" s="162"/>
      <c r="AR330" s="162"/>
      <c r="AS330" s="162"/>
      <c r="AT330" s="162"/>
      <c r="AU330" s="163">
        <f>IF(AND(AY330=0,(COUNTIF(D330:AT330,"*")+COUNTIF(D330:AT330,"&lt;9")+COUNTIF(CR330:CT330,"*")+COUNTIF(CR330:CT330,"&lt;9")-COUNTIF(D330,служ!$AF$3))&gt;0),0,1)</f>
        <v>1</v>
      </c>
      <c r="AV330" s="163">
        <f t="shared" si="57"/>
        <v>1</v>
      </c>
      <c r="AW330" s="163">
        <f t="shared" si="58"/>
        <v>0</v>
      </c>
      <c r="AX330" s="164">
        <f>IF(OR(F330="",F330=служ!$AF$3),0,1)</f>
        <v>0</v>
      </c>
      <c r="AY330" s="164">
        <f>IF(OR(D330="",D330=служ!$AF$3),0,1)</f>
        <v>0</v>
      </c>
      <c r="AZ330" s="165">
        <f t="shared" si="59"/>
        <v>1</v>
      </c>
      <c r="BA330" s="166">
        <f t="shared" ref="BA330:BA393" si="61">IF(AND(ISBLANK(D330),$AX330=1,BA$510=1),0,1)</f>
        <v>1</v>
      </c>
      <c r="BB330" s="166">
        <f>IF(AND(ISBLANK(G330),$AY330=1,BB$510=1,$D330&lt;&gt;служ!$AF$3),0,1)</f>
        <v>1</v>
      </c>
      <c r="BC330" s="166">
        <f>IF(AND(ISBLANK(H330),$AY330=1,BC$510=1,$D330&lt;&gt;служ!$AF$3),0,1)</f>
        <v>1</v>
      </c>
      <c r="BD330" s="166">
        <f>IF(AND(ISBLANK(I330),$AY330=1,BD$510=1,$D330&lt;&gt;служ!$AF$3),0,1)</f>
        <v>1</v>
      </c>
      <c r="BE330" s="166">
        <f>IF(AND(ISBLANK(J330),$AY330=1,BE$510=1,$D330&lt;&gt;служ!$AF$3),0,1)</f>
        <v>1</v>
      </c>
      <c r="BF330" s="166">
        <f>IF(AND(ISBLANK(K330),$AY330=1,BF$510=1,$D330&lt;&gt;служ!$AF$3,J330&lt;&gt;"X"),0,1)</f>
        <v>1</v>
      </c>
      <c r="BG330" s="166">
        <f>IF(AND(ISBLANK(L330),$AY330=1,BG$510=1,$D330&lt;&gt;служ!$AF$3),0,1)</f>
        <v>1</v>
      </c>
      <c r="BH330" s="166">
        <f>IF(AND(ISBLANK(M330),$AY330=1,BH$510=1,$D330&lt;&gt;служ!$AF$3,L330&lt;&gt;"X"),0,1)</f>
        <v>1</v>
      </c>
      <c r="BI330" s="166">
        <f>IF(AND(ISBLANK(N330),$AY330=1,BI$510=1,$D330&lt;&gt;служ!$AF$3),0,1)</f>
        <v>1</v>
      </c>
      <c r="BJ330" s="166">
        <f>IF(AND(ISBLANK(O330),$AY330=1,BJ$510=1,$D330&lt;&gt;служ!$AF$3),0,1)</f>
        <v>1</v>
      </c>
      <c r="BK330" s="166">
        <f>IF(AND(ISBLANK(P330),$AY330=1,BK$510=1,$D330&lt;&gt;служ!$AF$3,OR(N330&lt;&gt;"X",O330&lt;&gt;"X")),0,1)</f>
        <v>1</v>
      </c>
      <c r="BL330" s="166">
        <f>IF(AND(ISBLANK(Q330),$AY330=1,BL$510=1,$D330&lt;&gt;служ!$AF$3),0,1)</f>
        <v>1</v>
      </c>
      <c r="BM330" s="166">
        <f>IF(AND(ISBLANK(R330),$AY330=1,BM$510=1,$D330&lt;&gt;служ!$AF$3,Q330&lt;&gt;"X"),0,1)</f>
        <v>1</v>
      </c>
      <c r="BN330" s="166">
        <f>IF(AND(ISBLANK(S330),$AY330=1,BN$510=1,$D330&lt;&gt;служ!$AF$3),0,1)</f>
        <v>1</v>
      </c>
      <c r="BO330" s="166">
        <f>IF(AND(ISBLANK(T330),$AY330=1,BO$510=1,$D330&lt;&gt;служ!$AF$3),0,1)</f>
        <v>1</v>
      </c>
      <c r="BP330" s="166">
        <f>IF(AND(ISBLANK(U330),$AY330=1,BP$510=1,$D330&lt;&gt;служ!$AF$3,T330&lt;&gt;"X"),0,1)</f>
        <v>1</v>
      </c>
      <c r="BQ330" s="166">
        <f>IF(AND(ISBLANK(V330),$AY330=1,BQ$510=1,$D330&lt;&gt;служ!$AF$3),0,1)</f>
        <v>1</v>
      </c>
      <c r="BR330" s="166">
        <f>IF(AND(ISBLANK(W330),$AY330=1,BR$510=1,$D330&lt;&gt;служ!$AF$3),0,1)</f>
        <v>1</v>
      </c>
      <c r="BS330" s="166">
        <f>IF(AND(ISBLANK(X330),$AY330=1,BS$510=1,$D330&lt;&gt;служ!$AF$3),0,1)</f>
        <v>1</v>
      </c>
      <c r="BT330" s="166">
        <f>IF(AND(ISBLANK(Y330),$AY330=1,BT$510=1,$D330&lt;&gt;служ!$AF$3),0,1)</f>
        <v>1</v>
      </c>
      <c r="BU330" s="166">
        <f>IF(AND(ISBLANK(Z330),$AY330=1,BU$510=1,$D330&lt;&gt;служ!$AF$3),0,1)</f>
        <v>1</v>
      </c>
      <c r="BV330" s="166">
        <f>IF(AND(ISBLANK(AA330),$AY330=1,BV$510=1,$D330&lt;&gt;служ!$AF$3),0,1)</f>
        <v>1</v>
      </c>
      <c r="BW330" s="166">
        <f>IF(AND(ISBLANK(AB330),$AY330=1,BW$510=1,$D330&lt;&gt;служ!$AF$3),0,1)</f>
        <v>1</v>
      </c>
      <c r="BX330" s="166">
        <f>IF(AND(ISBLANK(AC330),$AY330=1,BX$510=1,$D330&lt;&gt;служ!$AF$3),0,1)</f>
        <v>1</v>
      </c>
      <c r="BY330" s="166">
        <f>IF(AND(ISBLANK(AD330),$AY330=1,BY$510=1,$D330&lt;&gt;служ!$AF$3),0,1)</f>
        <v>1</v>
      </c>
      <c r="BZ330" s="166">
        <f>IF(AND(ISBLANK(AE330),$AY330=1,BZ$510=1,$D330&lt;&gt;служ!$AF$3),0,1)</f>
        <v>1</v>
      </c>
      <c r="CA330" s="166">
        <f>IF(AND(ISBLANK(AF330),$AY330=1,CA$510=1,$D330&lt;&gt;служ!$AF$3),0,1)</f>
        <v>1</v>
      </c>
      <c r="CB330" s="166">
        <f>IF(AND(ISBLANK(AG330),$AY330=1,CB$510=1,$D330&lt;&gt;служ!$AF$3),0,1)</f>
        <v>1</v>
      </c>
      <c r="CC330" s="166">
        <f>IF(AND(ISBLANK(AH330),$AY330=1,CC$510=1,$D330&lt;&gt;служ!$AF$3),0,1)</f>
        <v>1</v>
      </c>
      <c r="CD330" s="166">
        <f>IF(AND(ISBLANK(AI330),$AY330=1,CD$510=1,$D330&lt;&gt;служ!$AF$3),0,1)</f>
        <v>1</v>
      </c>
      <c r="CE330" s="166">
        <f>IF(AND(ISBLANK(AJ330),$AY330=1,CE$510=1,$D330&lt;&gt;служ!$AF$3),0,1)</f>
        <v>1</v>
      </c>
      <c r="CF330" s="166">
        <f>IF(AND(ISBLANK(AK330),$AY330=1,CF$510=1,$D330&lt;&gt;служ!$AF$3),0,1)</f>
        <v>1</v>
      </c>
      <c r="CG330" s="166">
        <f>IF(AND(ISBLANK(AL330),$AY330=1,CG$510=1,$D330&lt;&gt;служ!$AF$3),0,1)</f>
        <v>1</v>
      </c>
      <c r="CH330" s="166">
        <f>IF(AND(ISBLANK(AM330),$AY330=1,CH$510=1,$D330&lt;&gt;служ!$AF$3),0,1)</f>
        <v>1</v>
      </c>
      <c r="CI330" s="166">
        <f>IF(AND(ISBLANK(AN330),$AY330=1,CI$510=1,$D330&lt;&gt;служ!$AF$3),0,1)</f>
        <v>1</v>
      </c>
      <c r="CJ330" s="166">
        <f>IF(AND(ISBLANK(AO330),$AY330=1,CJ$510=1,$D330&lt;&gt;служ!$AF$3),0,1)</f>
        <v>1</v>
      </c>
      <c r="CK330" s="166">
        <f>IF(AND(ISBLANK(AP330),$AY330=1,CK$510=1,$D330&lt;&gt;служ!$AF$3),0,1)</f>
        <v>1</v>
      </c>
      <c r="CL330" s="166">
        <f>IF(AND(ISBLANK(AQ330),$AY330=1,CL$510=1,$D330&lt;&gt;служ!$AF$3),0,1)</f>
        <v>1</v>
      </c>
      <c r="CM330" s="166">
        <f>IF(AND(ISBLANK(AR330),$AY330=1,CM$510=1,$D330&lt;&gt;служ!$AF$3),0,1)</f>
        <v>1</v>
      </c>
      <c r="CN330" s="166">
        <f>IF(AND(ISBLANK(AS330),$AY330=1,CN$510=1,$D330&lt;&gt;служ!$AF$3),0,1)</f>
        <v>1</v>
      </c>
      <c r="CO330" s="166">
        <f>IF(AND(ISBLANK(AT330),$AY330=1,CO$510=1,$D330&lt;&gt;служ!$AF$3),0,1)</f>
        <v>1</v>
      </c>
      <c r="CP330" s="2">
        <f t="shared" si="60"/>
        <v>0</v>
      </c>
      <c r="CQ330" s="2">
        <v>1</v>
      </c>
      <c r="CR330" s="161"/>
      <c r="CS330" s="161"/>
      <c r="CT330" s="161"/>
      <c r="CU330" s="167" t="str">
        <f t="shared" si="51"/>
        <v/>
      </c>
      <c r="CV330" s="28">
        <f t="shared" si="52"/>
        <v>1</v>
      </c>
      <c r="CW330" s="28">
        <f t="shared" si="53"/>
        <v>1</v>
      </c>
      <c r="CX330" s="28">
        <f t="shared" si="54"/>
        <v>1</v>
      </c>
      <c r="CY330" s="20">
        <f t="shared" si="55"/>
        <v>1</v>
      </c>
      <c r="CZ330" s="20">
        <f t="shared" si="56"/>
        <v>1</v>
      </c>
    </row>
    <row r="331" spans="2:104" s="20" customFormat="1">
      <c r="B331" s="107">
        <v>322</v>
      </c>
      <c r="C331" s="25">
        <v>6322</v>
      </c>
      <c r="D331" s="108"/>
      <c r="E331" s="168"/>
      <c r="F331" s="169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  <c r="AO331" s="162"/>
      <c r="AP331" s="162"/>
      <c r="AQ331" s="162"/>
      <c r="AR331" s="162"/>
      <c r="AS331" s="162"/>
      <c r="AT331" s="162"/>
      <c r="AU331" s="163">
        <f>IF(AND(AY331=0,(COUNTIF(D331:AT331,"*")+COUNTIF(D331:AT331,"&lt;9")+COUNTIF(CR331:CT331,"*")+COUNTIF(CR331:CT331,"&lt;9")-COUNTIF(D331,служ!$AF$3))&gt;0),0,1)</f>
        <v>1</v>
      </c>
      <c r="AV331" s="163">
        <f t="shared" si="57"/>
        <v>1</v>
      </c>
      <c r="AW331" s="163">
        <f t="shared" si="58"/>
        <v>0</v>
      </c>
      <c r="AX331" s="164">
        <f>IF(OR(F331="",F331=служ!$AF$3),0,1)</f>
        <v>0</v>
      </c>
      <c r="AY331" s="164">
        <f>IF(OR(D331="",D331=служ!$AF$3),0,1)</f>
        <v>0</v>
      </c>
      <c r="AZ331" s="165">
        <f t="shared" si="59"/>
        <v>1</v>
      </c>
      <c r="BA331" s="166">
        <f t="shared" si="61"/>
        <v>1</v>
      </c>
      <c r="BB331" s="166">
        <f>IF(AND(ISBLANK(G331),$AY331=1,BB$510=1,$D331&lt;&gt;служ!$AF$3),0,1)</f>
        <v>1</v>
      </c>
      <c r="BC331" s="166">
        <f>IF(AND(ISBLANK(H331),$AY331=1,BC$510=1,$D331&lt;&gt;служ!$AF$3),0,1)</f>
        <v>1</v>
      </c>
      <c r="BD331" s="166">
        <f>IF(AND(ISBLANK(I331),$AY331=1,BD$510=1,$D331&lt;&gt;служ!$AF$3),0,1)</f>
        <v>1</v>
      </c>
      <c r="BE331" s="166">
        <f>IF(AND(ISBLANK(J331),$AY331=1,BE$510=1,$D331&lt;&gt;служ!$AF$3),0,1)</f>
        <v>1</v>
      </c>
      <c r="BF331" s="166">
        <f>IF(AND(ISBLANK(K331),$AY331=1,BF$510=1,$D331&lt;&gt;служ!$AF$3,J331&lt;&gt;"X"),0,1)</f>
        <v>1</v>
      </c>
      <c r="BG331" s="166">
        <f>IF(AND(ISBLANK(L331),$AY331=1,BG$510=1,$D331&lt;&gt;служ!$AF$3),0,1)</f>
        <v>1</v>
      </c>
      <c r="BH331" s="166">
        <f>IF(AND(ISBLANK(M331),$AY331=1,BH$510=1,$D331&lt;&gt;служ!$AF$3,L331&lt;&gt;"X"),0,1)</f>
        <v>1</v>
      </c>
      <c r="BI331" s="166">
        <f>IF(AND(ISBLANK(N331),$AY331=1,BI$510=1,$D331&lt;&gt;служ!$AF$3),0,1)</f>
        <v>1</v>
      </c>
      <c r="BJ331" s="166">
        <f>IF(AND(ISBLANK(O331),$AY331=1,BJ$510=1,$D331&lt;&gt;служ!$AF$3),0,1)</f>
        <v>1</v>
      </c>
      <c r="BK331" s="166">
        <f>IF(AND(ISBLANK(P331),$AY331=1,BK$510=1,$D331&lt;&gt;служ!$AF$3,OR(N331&lt;&gt;"X",O331&lt;&gt;"X")),0,1)</f>
        <v>1</v>
      </c>
      <c r="BL331" s="166">
        <f>IF(AND(ISBLANK(Q331),$AY331=1,BL$510=1,$D331&lt;&gt;служ!$AF$3),0,1)</f>
        <v>1</v>
      </c>
      <c r="BM331" s="166">
        <f>IF(AND(ISBLANK(R331),$AY331=1,BM$510=1,$D331&lt;&gt;служ!$AF$3,Q331&lt;&gt;"X"),0,1)</f>
        <v>1</v>
      </c>
      <c r="BN331" s="166">
        <f>IF(AND(ISBLANK(S331),$AY331=1,BN$510=1,$D331&lt;&gt;служ!$AF$3),0,1)</f>
        <v>1</v>
      </c>
      <c r="BO331" s="166">
        <f>IF(AND(ISBLANK(T331),$AY331=1,BO$510=1,$D331&lt;&gt;служ!$AF$3),0,1)</f>
        <v>1</v>
      </c>
      <c r="BP331" s="166">
        <f>IF(AND(ISBLANK(U331),$AY331=1,BP$510=1,$D331&lt;&gt;служ!$AF$3,T331&lt;&gt;"X"),0,1)</f>
        <v>1</v>
      </c>
      <c r="BQ331" s="166">
        <f>IF(AND(ISBLANK(V331),$AY331=1,BQ$510=1,$D331&lt;&gt;служ!$AF$3),0,1)</f>
        <v>1</v>
      </c>
      <c r="BR331" s="166">
        <f>IF(AND(ISBLANK(W331),$AY331=1,BR$510=1,$D331&lt;&gt;служ!$AF$3),0,1)</f>
        <v>1</v>
      </c>
      <c r="BS331" s="166">
        <f>IF(AND(ISBLANK(X331),$AY331=1,BS$510=1,$D331&lt;&gt;служ!$AF$3),0,1)</f>
        <v>1</v>
      </c>
      <c r="BT331" s="166">
        <f>IF(AND(ISBLANK(Y331),$AY331=1,BT$510=1,$D331&lt;&gt;служ!$AF$3),0,1)</f>
        <v>1</v>
      </c>
      <c r="BU331" s="166">
        <f>IF(AND(ISBLANK(Z331),$AY331=1,BU$510=1,$D331&lt;&gt;служ!$AF$3),0,1)</f>
        <v>1</v>
      </c>
      <c r="BV331" s="166">
        <f>IF(AND(ISBLANK(AA331),$AY331=1,BV$510=1,$D331&lt;&gt;служ!$AF$3),0,1)</f>
        <v>1</v>
      </c>
      <c r="BW331" s="166">
        <f>IF(AND(ISBLANK(AB331),$AY331=1,BW$510=1,$D331&lt;&gt;служ!$AF$3),0,1)</f>
        <v>1</v>
      </c>
      <c r="BX331" s="166">
        <f>IF(AND(ISBLANK(AC331),$AY331=1,BX$510=1,$D331&lt;&gt;служ!$AF$3),0,1)</f>
        <v>1</v>
      </c>
      <c r="BY331" s="166">
        <f>IF(AND(ISBLANK(AD331),$AY331=1,BY$510=1,$D331&lt;&gt;служ!$AF$3),0,1)</f>
        <v>1</v>
      </c>
      <c r="BZ331" s="166">
        <f>IF(AND(ISBLANK(AE331),$AY331=1,BZ$510=1,$D331&lt;&gt;служ!$AF$3),0,1)</f>
        <v>1</v>
      </c>
      <c r="CA331" s="166">
        <f>IF(AND(ISBLANK(AF331),$AY331=1,CA$510=1,$D331&lt;&gt;служ!$AF$3),0,1)</f>
        <v>1</v>
      </c>
      <c r="CB331" s="166">
        <f>IF(AND(ISBLANK(AG331),$AY331=1,CB$510=1,$D331&lt;&gt;служ!$AF$3),0,1)</f>
        <v>1</v>
      </c>
      <c r="CC331" s="166">
        <f>IF(AND(ISBLANK(AH331),$AY331=1,CC$510=1,$D331&lt;&gt;служ!$AF$3),0,1)</f>
        <v>1</v>
      </c>
      <c r="CD331" s="166">
        <f>IF(AND(ISBLANK(AI331),$AY331=1,CD$510=1,$D331&lt;&gt;служ!$AF$3),0,1)</f>
        <v>1</v>
      </c>
      <c r="CE331" s="166">
        <f>IF(AND(ISBLANK(AJ331),$AY331=1,CE$510=1,$D331&lt;&gt;служ!$AF$3),0,1)</f>
        <v>1</v>
      </c>
      <c r="CF331" s="166">
        <f>IF(AND(ISBLANK(AK331),$AY331=1,CF$510=1,$D331&lt;&gt;служ!$AF$3),0,1)</f>
        <v>1</v>
      </c>
      <c r="CG331" s="166">
        <f>IF(AND(ISBLANK(AL331),$AY331=1,CG$510=1,$D331&lt;&gt;служ!$AF$3),0,1)</f>
        <v>1</v>
      </c>
      <c r="CH331" s="166">
        <f>IF(AND(ISBLANK(AM331),$AY331=1,CH$510=1,$D331&lt;&gt;служ!$AF$3),0,1)</f>
        <v>1</v>
      </c>
      <c r="CI331" s="166">
        <f>IF(AND(ISBLANK(AN331),$AY331=1,CI$510=1,$D331&lt;&gt;служ!$AF$3),0,1)</f>
        <v>1</v>
      </c>
      <c r="CJ331" s="166">
        <f>IF(AND(ISBLANK(AO331),$AY331=1,CJ$510=1,$D331&lt;&gt;служ!$AF$3),0,1)</f>
        <v>1</v>
      </c>
      <c r="CK331" s="166">
        <f>IF(AND(ISBLANK(AP331),$AY331=1,CK$510=1,$D331&lt;&gt;служ!$AF$3),0,1)</f>
        <v>1</v>
      </c>
      <c r="CL331" s="166">
        <f>IF(AND(ISBLANK(AQ331),$AY331=1,CL$510=1,$D331&lt;&gt;служ!$AF$3),0,1)</f>
        <v>1</v>
      </c>
      <c r="CM331" s="166">
        <f>IF(AND(ISBLANK(AR331),$AY331=1,CM$510=1,$D331&lt;&gt;служ!$AF$3),0,1)</f>
        <v>1</v>
      </c>
      <c r="CN331" s="166">
        <f>IF(AND(ISBLANK(AS331),$AY331=1,CN$510=1,$D331&lt;&gt;служ!$AF$3),0,1)</f>
        <v>1</v>
      </c>
      <c r="CO331" s="166">
        <f>IF(AND(ISBLANK(AT331),$AY331=1,CO$510=1,$D331&lt;&gt;служ!$AF$3),0,1)</f>
        <v>1</v>
      </c>
      <c r="CP331" s="2">
        <f t="shared" si="60"/>
        <v>0</v>
      </c>
      <c r="CQ331" s="2">
        <v>1</v>
      </c>
      <c r="CR331" s="161"/>
      <c r="CS331" s="161"/>
      <c r="CT331" s="161"/>
      <c r="CU331" s="167" t="str">
        <f t="shared" ref="CU331:CU394" si="62">IF(AND(AX331=1,AY331=1),SUM(G331:AT331),IF(AY331=1,SUM(G331:AT331),IF(AX331=1,SUM(Y331:AC331),"")))</f>
        <v/>
      </c>
      <c r="CV331" s="28">
        <f t="shared" ref="CV331:CV394" si="63">IF(AND(ISBLANK(CR331),OR(AX331=1,AY331=1)),0,1)</f>
        <v>1</v>
      </c>
      <c r="CW331" s="28">
        <f t="shared" ref="CW331:CW394" si="64">IF(AND(ISBLANK(CS331),OR(AX331=1,AY331=1)),0,1)</f>
        <v>1</v>
      </c>
      <c r="CX331" s="28">
        <f t="shared" ref="CX331:CX394" si="65">IF(AND(ISBLANK(CT331),OR(AX331=1,AY331=1)),0,1)</f>
        <v>1</v>
      </c>
      <c r="CY331" s="20">
        <f t="shared" ref="CY331:CY394" si="66">IF(AND(CP331=0,(COUNTIF(G331:X331,"*")+COUNTIF(G331:X331,"&lt;9"))&gt;0),0,1)</f>
        <v>1</v>
      </c>
      <c r="CZ331" s="20">
        <f t="shared" ref="CZ331:CZ394" si="67">IF(AND(CQ331=0,(COUNTIF(Y331:AC331,"*")+COUNTIF(Y331:AC331,"&lt;9"))&gt;0),0,1)</f>
        <v>1</v>
      </c>
    </row>
    <row r="332" spans="2:104" s="20" customFormat="1">
      <c r="B332" s="107">
        <v>323</v>
      </c>
      <c r="C332" s="25">
        <v>6323</v>
      </c>
      <c r="D332" s="108"/>
      <c r="E332" s="168"/>
      <c r="F332" s="169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2"/>
      <c r="AT332" s="162"/>
      <c r="AU332" s="163">
        <f>IF(AND(AY332=0,(COUNTIF(D332:AT332,"*")+COUNTIF(D332:AT332,"&lt;9")+COUNTIF(CR332:CT332,"*")+COUNTIF(CR332:CT332,"&lt;9")-COUNTIF(D332,служ!$AF$3))&gt;0),0,1)</f>
        <v>1</v>
      </c>
      <c r="AV332" s="163">
        <f t="shared" si="57"/>
        <v>1</v>
      </c>
      <c r="AW332" s="163">
        <f t="shared" si="58"/>
        <v>0</v>
      </c>
      <c r="AX332" s="164">
        <f>IF(OR(F332="",F332=служ!$AF$3),0,1)</f>
        <v>0</v>
      </c>
      <c r="AY332" s="164">
        <f>IF(OR(D332="",D332=служ!$AF$3),0,1)</f>
        <v>0</v>
      </c>
      <c r="AZ332" s="165">
        <f t="shared" si="59"/>
        <v>1</v>
      </c>
      <c r="BA332" s="166">
        <f t="shared" si="61"/>
        <v>1</v>
      </c>
      <c r="BB332" s="166">
        <f>IF(AND(ISBLANK(G332),$AY332=1,BB$510=1,$D332&lt;&gt;служ!$AF$3),0,1)</f>
        <v>1</v>
      </c>
      <c r="BC332" s="166">
        <f>IF(AND(ISBLANK(H332),$AY332=1,BC$510=1,$D332&lt;&gt;служ!$AF$3),0,1)</f>
        <v>1</v>
      </c>
      <c r="BD332" s="166">
        <f>IF(AND(ISBLANK(I332),$AY332=1,BD$510=1,$D332&lt;&gt;служ!$AF$3),0,1)</f>
        <v>1</v>
      </c>
      <c r="BE332" s="166">
        <f>IF(AND(ISBLANK(J332),$AY332=1,BE$510=1,$D332&lt;&gt;служ!$AF$3),0,1)</f>
        <v>1</v>
      </c>
      <c r="BF332" s="166">
        <f>IF(AND(ISBLANK(K332),$AY332=1,BF$510=1,$D332&lt;&gt;служ!$AF$3,J332&lt;&gt;"X"),0,1)</f>
        <v>1</v>
      </c>
      <c r="BG332" s="166">
        <f>IF(AND(ISBLANK(L332),$AY332=1,BG$510=1,$D332&lt;&gt;служ!$AF$3),0,1)</f>
        <v>1</v>
      </c>
      <c r="BH332" s="166">
        <f>IF(AND(ISBLANK(M332),$AY332=1,BH$510=1,$D332&lt;&gt;служ!$AF$3,L332&lt;&gt;"X"),0,1)</f>
        <v>1</v>
      </c>
      <c r="BI332" s="166">
        <f>IF(AND(ISBLANK(N332),$AY332=1,BI$510=1,$D332&lt;&gt;служ!$AF$3),0,1)</f>
        <v>1</v>
      </c>
      <c r="BJ332" s="166">
        <f>IF(AND(ISBLANK(O332),$AY332=1,BJ$510=1,$D332&lt;&gt;служ!$AF$3),0,1)</f>
        <v>1</v>
      </c>
      <c r="BK332" s="166">
        <f>IF(AND(ISBLANK(P332),$AY332=1,BK$510=1,$D332&lt;&gt;служ!$AF$3,OR(N332&lt;&gt;"X",O332&lt;&gt;"X")),0,1)</f>
        <v>1</v>
      </c>
      <c r="BL332" s="166">
        <f>IF(AND(ISBLANK(Q332),$AY332=1,BL$510=1,$D332&lt;&gt;служ!$AF$3),0,1)</f>
        <v>1</v>
      </c>
      <c r="BM332" s="166">
        <f>IF(AND(ISBLANK(R332),$AY332=1,BM$510=1,$D332&lt;&gt;служ!$AF$3,Q332&lt;&gt;"X"),0,1)</f>
        <v>1</v>
      </c>
      <c r="BN332" s="166">
        <f>IF(AND(ISBLANK(S332),$AY332=1,BN$510=1,$D332&lt;&gt;служ!$AF$3),0,1)</f>
        <v>1</v>
      </c>
      <c r="BO332" s="166">
        <f>IF(AND(ISBLANK(T332),$AY332=1,BO$510=1,$D332&lt;&gt;служ!$AF$3),0,1)</f>
        <v>1</v>
      </c>
      <c r="BP332" s="166">
        <f>IF(AND(ISBLANK(U332),$AY332=1,BP$510=1,$D332&lt;&gt;служ!$AF$3,T332&lt;&gt;"X"),0,1)</f>
        <v>1</v>
      </c>
      <c r="BQ332" s="166">
        <f>IF(AND(ISBLANK(V332),$AY332=1,BQ$510=1,$D332&lt;&gt;служ!$AF$3),0,1)</f>
        <v>1</v>
      </c>
      <c r="BR332" s="166">
        <f>IF(AND(ISBLANK(W332),$AY332=1,BR$510=1,$D332&lt;&gt;служ!$AF$3),0,1)</f>
        <v>1</v>
      </c>
      <c r="BS332" s="166">
        <f>IF(AND(ISBLANK(X332),$AY332=1,BS$510=1,$D332&lt;&gt;служ!$AF$3),0,1)</f>
        <v>1</v>
      </c>
      <c r="BT332" s="166">
        <f>IF(AND(ISBLANK(Y332),$AY332=1,BT$510=1,$D332&lt;&gt;служ!$AF$3),0,1)</f>
        <v>1</v>
      </c>
      <c r="BU332" s="166">
        <f>IF(AND(ISBLANK(Z332),$AY332=1,BU$510=1,$D332&lt;&gt;служ!$AF$3),0,1)</f>
        <v>1</v>
      </c>
      <c r="BV332" s="166">
        <f>IF(AND(ISBLANK(AA332),$AY332=1,BV$510=1,$D332&lt;&gt;служ!$AF$3),0,1)</f>
        <v>1</v>
      </c>
      <c r="BW332" s="166">
        <f>IF(AND(ISBLANK(AB332),$AY332=1,BW$510=1,$D332&lt;&gt;служ!$AF$3),0,1)</f>
        <v>1</v>
      </c>
      <c r="BX332" s="166">
        <f>IF(AND(ISBLANK(AC332),$AY332=1,BX$510=1,$D332&lt;&gt;служ!$AF$3),0,1)</f>
        <v>1</v>
      </c>
      <c r="BY332" s="166">
        <f>IF(AND(ISBLANK(AD332),$AY332=1,BY$510=1,$D332&lt;&gt;служ!$AF$3),0,1)</f>
        <v>1</v>
      </c>
      <c r="BZ332" s="166">
        <f>IF(AND(ISBLANK(AE332),$AY332=1,BZ$510=1,$D332&lt;&gt;служ!$AF$3),0,1)</f>
        <v>1</v>
      </c>
      <c r="CA332" s="166">
        <f>IF(AND(ISBLANK(AF332),$AY332=1,CA$510=1,$D332&lt;&gt;служ!$AF$3),0,1)</f>
        <v>1</v>
      </c>
      <c r="CB332" s="166">
        <f>IF(AND(ISBLANK(AG332),$AY332=1,CB$510=1,$D332&lt;&gt;служ!$AF$3),0,1)</f>
        <v>1</v>
      </c>
      <c r="CC332" s="166">
        <f>IF(AND(ISBLANK(AH332),$AY332=1,CC$510=1,$D332&lt;&gt;служ!$AF$3),0,1)</f>
        <v>1</v>
      </c>
      <c r="CD332" s="166">
        <f>IF(AND(ISBLANK(AI332),$AY332=1,CD$510=1,$D332&lt;&gt;служ!$AF$3),0,1)</f>
        <v>1</v>
      </c>
      <c r="CE332" s="166">
        <f>IF(AND(ISBLANK(AJ332),$AY332=1,CE$510=1,$D332&lt;&gt;служ!$AF$3),0,1)</f>
        <v>1</v>
      </c>
      <c r="CF332" s="166">
        <f>IF(AND(ISBLANK(AK332),$AY332=1,CF$510=1,$D332&lt;&gt;служ!$AF$3),0,1)</f>
        <v>1</v>
      </c>
      <c r="CG332" s="166">
        <f>IF(AND(ISBLANK(AL332),$AY332=1,CG$510=1,$D332&lt;&gt;служ!$AF$3),0,1)</f>
        <v>1</v>
      </c>
      <c r="CH332" s="166">
        <f>IF(AND(ISBLANK(AM332),$AY332=1,CH$510=1,$D332&lt;&gt;служ!$AF$3),0,1)</f>
        <v>1</v>
      </c>
      <c r="CI332" s="166">
        <f>IF(AND(ISBLANK(AN332),$AY332=1,CI$510=1,$D332&lt;&gt;служ!$AF$3),0,1)</f>
        <v>1</v>
      </c>
      <c r="CJ332" s="166">
        <f>IF(AND(ISBLANK(AO332),$AY332=1,CJ$510=1,$D332&lt;&gt;служ!$AF$3),0,1)</f>
        <v>1</v>
      </c>
      <c r="CK332" s="166">
        <f>IF(AND(ISBLANK(AP332),$AY332=1,CK$510=1,$D332&lt;&gt;служ!$AF$3),0,1)</f>
        <v>1</v>
      </c>
      <c r="CL332" s="166">
        <f>IF(AND(ISBLANK(AQ332),$AY332=1,CL$510=1,$D332&lt;&gt;служ!$AF$3),0,1)</f>
        <v>1</v>
      </c>
      <c r="CM332" s="166">
        <f>IF(AND(ISBLANK(AR332),$AY332=1,CM$510=1,$D332&lt;&gt;служ!$AF$3),0,1)</f>
        <v>1</v>
      </c>
      <c r="CN332" s="166">
        <f>IF(AND(ISBLANK(AS332),$AY332=1,CN$510=1,$D332&lt;&gt;служ!$AF$3),0,1)</f>
        <v>1</v>
      </c>
      <c r="CO332" s="166">
        <f>IF(AND(ISBLANK(AT332),$AY332=1,CO$510=1,$D332&lt;&gt;служ!$AF$3),0,1)</f>
        <v>1</v>
      </c>
      <c r="CP332" s="2">
        <f t="shared" si="60"/>
        <v>0</v>
      </c>
      <c r="CQ332" s="2">
        <v>1</v>
      </c>
      <c r="CR332" s="161"/>
      <c r="CS332" s="161"/>
      <c r="CT332" s="161"/>
      <c r="CU332" s="167" t="str">
        <f t="shared" si="62"/>
        <v/>
      </c>
      <c r="CV332" s="28">
        <f t="shared" si="63"/>
        <v>1</v>
      </c>
      <c r="CW332" s="28">
        <f t="shared" si="64"/>
        <v>1</v>
      </c>
      <c r="CX332" s="28">
        <f t="shared" si="65"/>
        <v>1</v>
      </c>
      <c r="CY332" s="20">
        <f t="shared" si="66"/>
        <v>1</v>
      </c>
      <c r="CZ332" s="20">
        <f t="shared" si="67"/>
        <v>1</v>
      </c>
    </row>
    <row r="333" spans="2:104" s="20" customFormat="1">
      <c r="B333" s="107">
        <v>324</v>
      </c>
      <c r="C333" s="25">
        <v>6324</v>
      </c>
      <c r="D333" s="108"/>
      <c r="E333" s="168"/>
      <c r="F333" s="169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  <c r="AH333" s="162"/>
      <c r="AI333" s="162"/>
      <c r="AJ333" s="162"/>
      <c r="AK333" s="162"/>
      <c r="AL333" s="162"/>
      <c r="AM333" s="162"/>
      <c r="AN333" s="162"/>
      <c r="AO333" s="162"/>
      <c r="AP333" s="162"/>
      <c r="AQ333" s="162"/>
      <c r="AR333" s="162"/>
      <c r="AS333" s="162"/>
      <c r="AT333" s="162"/>
      <c r="AU333" s="163">
        <f>IF(AND(AY333=0,(COUNTIF(D333:AT333,"*")+COUNTIF(D333:AT333,"&lt;9")+COUNTIF(CR333:CT333,"*")+COUNTIF(CR333:CT333,"&lt;9")-COUNTIF(D333,служ!$AF$3))&gt;0),0,1)</f>
        <v>1</v>
      </c>
      <c r="AV333" s="163">
        <f t="shared" si="57"/>
        <v>1</v>
      </c>
      <c r="AW333" s="163">
        <f t="shared" si="58"/>
        <v>0</v>
      </c>
      <c r="AX333" s="164">
        <f>IF(OR(F333="",F333=служ!$AF$3),0,1)</f>
        <v>0</v>
      </c>
      <c r="AY333" s="164">
        <f>IF(OR(D333="",D333=служ!$AF$3),0,1)</f>
        <v>0</v>
      </c>
      <c r="AZ333" s="165">
        <f t="shared" si="59"/>
        <v>1</v>
      </c>
      <c r="BA333" s="166">
        <f t="shared" si="61"/>
        <v>1</v>
      </c>
      <c r="BB333" s="166">
        <f>IF(AND(ISBLANK(G333),$AY333=1,BB$510=1,$D333&lt;&gt;служ!$AF$3),0,1)</f>
        <v>1</v>
      </c>
      <c r="BC333" s="166">
        <f>IF(AND(ISBLANK(H333),$AY333=1,BC$510=1,$D333&lt;&gt;служ!$AF$3),0,1)</f>
        <v>1</v>
      </c>
      <c r="BD333" s="166">
        <f>IF(AND(ISBLANK(I333),$AY333=1,BD$510=1,$D333&lt;&gt;служ!$AF$3),0,1)</f>
        <v>1</v>
      </c>
      <c r="BE333" s="166">
        <f>IF(AND(ISBLANK(J333),$AY333=1,BE$510=1,$D333&lt;&gt;служ!$AF$3),0,1)</f>
        <v>1</v>
      </c>
      <c r="BF333" s="166">
        <f>IF(AND(ISBLANK(K333),$AY333=1,BF$510=1,$D333&lt;&gt;служ!$AF$3,J333&lt;&gt;"X"),0,1)</f>
        <v>1</v>
      </c>
      <c r="BG333" s="166">
        <f>IF(AND(ISBLANK(L333),$AY333=1,BG$510=1,$D333&lt;&gt;служ!$AF$3),0,1)</f>
        <v>1</v>
      </c>
      <c r="BH333" s="166">
        <f>IF(AND(ISBLANK(M333),$AY333=1,BH$510=1,$D333&lt;&gt;служ!$AF$3,L333&lt;&gt;"X"),0,1)</f>
        <v>1</v>
      </c>
      <c r="BI333" s="166">
        <f>IF(AND(ISBLANK(N333),$AY333=1,BI$510=1,$D333&lt;&gt;служ!$AF$3),0,1)</f>
        <v>1</v>
      </c>
      <c r="BJ333" s="166">
        <f>IF(AND(ISBLANK(O333),$AY333=1,BJ$510=1,$D333&lt;&gt;служ!$AF$3),0,1)</f>
        <v>1</v>
      </c>
      <c r="BK333" s="166">
        <f>IF(AND(ISBLANK(P333),$AY333=1,BK$510=1,$D333&lt;&gt;служ!$AF$3,OR(N333&lt;&gt;"X",O333&lt;&gt;"X")),0,1)</f>
        <v>1</v>
      </c>
      <c r="BL333" s="166">
        <f>IF(AND(ISBLANK(Q333),$AY333=1,BL$510=1,$D333&lt;&gt;служ!$AF$3),0,1)</f>
        <v>1</v>
      </c>
      <c r="BM333" s="166">
        <f>IF(AND(ISBLANK(R333),$AY333=1,BM$510=1,$D333&lt;&gt;служ!$AF$3,Q333&lt;&gt;"X"),0,1)</f>
        <v>1</v>
      </c>
      <c r="BN333" s="166">
        <f>IF(AND(ISBLANK(S333),$AY333=1,BN$510=1,$D333&lt;&gt;служ!$AF$3),0,1)</f>
        <v>1</v>
      </c>
      <c r="BO333" s="166">
        <f>IF(AND(ISBLANK(T333),$AY333=1,BO$510=1,$D333&lt;&gt;служ!$AF$3),0,1)</f>
        <v>1</v>
      </c>
      <c r="BP333" s="166">
        <f>IF(AND(ISBLANK(U333),$AY333=1,BP$510=1,$D333&lt;&gt;служ!$AF$3,T333&lt;&gt;"X"),0,1)</f>
        <v>1</v>
      </c>
      <c r="BQ333" s="166">
        <f>IF(AND(ISBLANK(V333),$AY333=1,BQ$510=1,$D333&lt;&gt;служ!$AF$3),0,1)</f>
        <v>1</v>
      </c>
      <c r="BR333" s="166">
        <f>IF(AND(ISBLANK(W333),$AY333=1,BR$510=1,$D333&lt;&gt;служ!$AF$3),0,1)</f>
        <v>1</v>
      </c>
      <c r="BS333" s="166">
        <f>IF(AND(ISBLANK(X333),$AY333=1,BS$510=1,$D333&lt;&gt;служ!$AF$3),0,1)</f>
        <v>1</v>
      </c>
      <c r="BT333" s="166">
        <f>IF(AND(ISBLANK(Y333),$AY333=1,BT$510=1,$D333&lt;&gt;служ!$AF$3),0,1)</f>
        <v>1</v>
      </c>
      <c r="BU333" s="166">
        <f>IF(AND(ISBLANK(Z333),$AY333=1,BU$510=1,$D333&lt;&gt;служ!$AF$3),0,1)</f>
        <v>1</v>
      </c>
      <c r="BV333" s="166">
        <f>IF(AND(ISBLANK(AA333),$AY333=1,BV$510=1,$D333&lt;&gt;служ!$AF$3),0,1)</f>
        <v>1</v>
      </c>
      <c r="BW333" s="166">
        <f>IF(AND(ISBLANK(AB333),$AY333=1,BW$510=1,$D333&lt;&gt;служ!$AF$3),0,1)</f>
        <v>1</v>
      </c>
      <c r="BX333" s="166">
        <f>IF(AND(ISBLANK(AC333),$AY333=1,BX$510=1,$D333&lt;&gt;служ!$AF$3),0,1)</f>
        <v>1</v>
      </c>
      <c r="BY333" s="166">
        <f>IF(AND(ISBLANK(AD333),$AY333=1,BY$510=1,$D333&lt;&gt;служ!$AF$3),0,1)</f>
        <v>1</v>
      </c>
      <c r="BZ333" s="166">
        <f>IF(AND(ISBLANK(AE333),$AY333=1,BZ$510=1,$D333&lt;&gt;служ!$AF$3),0,1)</f>
        <v>1</v>
      </c>
      <c r="CA333" s="166">
        <f>IF(AND(ISBLANK(AF333),$AY333=1,CA$510=1,$D333&lt;&gt;служ!$AF$3),0,1)</f>
        <v>1</v>
      </c>
      <c r="CB333" s="166">
        <f>IF(AND(ISBLANK(AG333),$AY333=1,CB$510=1,$D333&lt;&gt;служ!$AF$3),0,1)</f>
        <v>1</v>
      </c>
      <c r="CC333" s="166">
        <f>IF(AND(ISBLANK(AH333),$AY333=1,CC$510=1,$D333&lt;&gt;служ!$AF$3),0,1)</f>
        <v>1</v>
      </c>
      <c r="CD333" s="166">
        <f>IF(AND(ISBLANK(AI333),$AY333=1,CD$510=1,$D333&lt;&gt;служ!$AF$3),0,1)</f>
        <v>1</v>
      </c>
      <c r="CE333" s="166">
        <f>IF(AND(ISBLANK(AJ333),$AY333=1,CE$510=1,$D333&lt;&gt;служ!$AF$3),0,1)</f>
        <v>1</v>
      </c>
      <c r="CF333" s="166">
        <f>IF(AND(ISBLANK(AK333),$AY333=1,CF$510=1,$D333&lt;&gt;служ!$AF$3),0,1)</f>
        <v>1</v>
      </c>
      <c r="CG333" s="166">
        <f>IF(AND(ISBLANK(AL333),$AY333=1,CG$510=1,$D333&lt;&gt;служ!$AF$3),0,1)</f>
        <v>1</v>
      </c>
      <c r="CH333" s="166">
        <f>IF(AND(ISBLANK(AM333),$AY333=1,CH$510=1,$D333&lt;&gt;служ!$AF$3),0,1)</f>
        <v>1</v>
      </c>
      <c r="CI333" s="166">
        <f>IF(AND(ISBLANK(AN333),$AY333=1,CI$510=1,$D333&lt;&gt;служ!$AF$3),0,1)</f>
        <v>1</v>
      </c>
      <c r="CJ333" s="166">
        <f>IF(AND(ISBLANK(AO333),$AY333=1,CJ$510=1,$D333&lt;&gt;служ!$AF$3),0,1)</f>
        <v>1</v>
      </c>
      <c r="CK333" s="166">
        <f>IF(AND(ISBLANK(AP333),$AY333=1,CK$510=1,$D333&lt;&gt;служ!$AF$3),0,1)</f>
        <v>1</v>
      </c>
      <c r="CL333" s="166">
        <f>IF(AND(ISBLANK(AQ333),$AY333=1,CL$510=1,$D333&lt;&gt;служ!$AF$3),0,1)</f>
        <v>1</v>
      </c>
      <c r="CM333" s="166">
        <f>IF(AND(ISBLANK(AR333),$AY333=1,CM$510=1,$D333&lt;&gt;служ!$AF$3),0,1)</f>
        <v>1</v>
      </c>
      <c r="CN333" s="166">
        <f>IF(AND(ISBLANK(AS333),$AY333=1,CN$510=1,$D333&lt;&gt;служ!$AF$3),0,1)</f>
        <v>1</v>
      </c>
      <c r="CO333" s="166">
        <f>IF(AND(ISBLANK(AT333),$AY333=1,CO$510=1,$D333&lt;&gt;служ!$AF$3),0,1)</f>
        <v>1</v>
      </c>
      <c r="CP333" s="2">
        <f t="shared" si="60"/>
        <v>0</v>
      </c>
      <c r="CQ333" s="2">
        <v>1</v>
      </c>
      <c r="CR333" s="161"/>
      <c r="CS333" s="161"/>
      <c r="CT333" s="161"/>
      <c r="CU333" s="167" t="str">
        <f t="shared" si="62"/>
        <v/>
      </c>
      <c r="CV333" s="28">
        <f t="shared" si="63"/>
        <v>1</v>
      </c>
      <c r="CW333" s="28">
        <f t="shared" si="64"/>
        <v>1</v>
      </c>
      <c r="CX333" s="28">
        <f t="shared" si="65"/>
        <v>1</v>
      </c>
      <c r="CY333" s="20">
        <f t="shared" si="66"/>
        <v>1</v>
      </c>
      <c r="CZ333" s="20">
        <f t="shared" si="67"/>
        <v>1</v>
      </c>
    </row>
    <row r="334" spans="2:104" s="20" customFormat="1">
      <c r="B334" s="107">
        <v>325</v>
      </c>
      <c r="C334" s="25">
        <v>6325</v>
      </c>
      <c r="D334" s="108"/>
      <c r="E334" s="168"/>
      <c r="F334" s="169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162"/>
      <c r="AM334" s="162"/>
      <c r="AN334" s="162"/>
      <c r="AO334" s="162"/>
      <c r="AP334" s="162"/>
      <c r="AQ334" s="162"/>
      <c r="AR334" s="162"/>
      <c r="AS334" s="162"/>
      <c r="AT334" s="162"/>
      <c r="AU334" s="163">
        <f>IF(AND(AY334=0,(COUNTIF(D334:AT334,"*")+COUNTIF(D334:AT334,"&lt;9")+COUNTIF(CR334:CT334,"*")+COUNTIF(CR334:CT334,"&lt;9")-COUNTIF(D334,служ!$AF$3))&gt;0),0,1)</f>
        <v>1</v>
      </c>
      <c r="AV334" s="163">
        <f t="shared" si="57"/>
        <v>1</v>
      </c>
      <c r="AW334" s="163">
        <f t="shared" si="58"/>
        <v>0</v>
      </c>
      <c r="AX334" s="164">
        <f>IF(OR(F334="",F334=служ!$AF$3),0,1)</f>
        <v>0</v>
      </c>
      <c r="AY334" s="164">
        <f>IF(OR(D334="",D334=служ!$AF$3),0,1)</f>
        <v>0</v>
      </c>
      <c r="AZ334" s="165">
        <f t="shared" si="59"/>
        <v>1</v>
      </c>
      <c r="BA334" s="166">
        <f t="shared" si="61"/>
        <v>1</v>
      </c>
      <c r="BB334" s="166">
        <f>IF(AND(ISBLANK(G334),$AY334=1,BB$510=1,$D334&lt;&gt;служ!$AF$3),0,1)</f>
        <v>1</v>
      </c>
      <c r="BC334" s="166">
        <f>IF(AND(ISBLANK(H334),$AY334=1,BC$510=1,$D334&lt;&gt;служ!$AF$3),0,1)</f>
        <v>1</v>
      </c>
      <c r="BD334" s="166">
        <f>IF(AND(ISBLANK(I334),$AY334=1,BD$510=1,$D334&lt;&gt;служ!$AF$3),0,1)</f>
        <v>1</v>
      </c>
      <c r="BE334" s="166">
        <f>IF(AND(ISBLANK(J334),$AY334=1,BE$510=1,$D334&lt;&gt;служ!$AF$3),0,1)</f>
        <v>1</v>
      </c>
      <c r="BF334" s="166">
        <f>IF(AND(ISBLANK(K334),$AY334=1,BF$510=1,$D334&lt;&gt;служ!$AF$3,J334&lt;&gt;"X"),0,1)</f>
        <v>1</v>
      </c>
      <c r="BG334" s="166">
        <f>IF(AND(ISBLANK(L334),$AY334=1,BG$510=1,$D334&lt;&gt;служ!$AF$3),0,1)</f>
        <v>1</v>
      </c>
      <c r="BH334" s="166">
        <f>IF(AND(ISBLANK(M334),$AY334=1,BH$510=1,$D334&lt;&gt;служ!$AF$3,L334&lt;&gt;"X"),0,1)</f>
        <v>1</v>
      </c>
      <c r="BI334" s="166">
        <f>IF(AND(ISBLANK(N334),$AY334=1,BI$510=1,$D334&lt;&gt;служ!$AF$3),0,1)</f>
        <v>1</v>
      </c>
      <c r="BJ334" s="166">
        <f>IF(AND(ISBLANK(O334),$AY334=1,BJ$510=1,$D334&lt;&gt;служ!$AF$3),0,1)</f>
        <v>1</v>
      </c>
      <c r="BK334" s="166">
        <f>IF(AND(ISBLANK(P334),$AY334=1,BK$510=1,$D334&lt;&gt;служ!$AF$3,OR(N334&lt;&gt;"X",O334&lt;&gt;"X")),0,1)</f>
        <v>1</v>
      </c>
      <c r="BL334" s="166">
        <f>IF(AND(ISBLANK(Q334),$AY334=1,BL$510=1,$D334&lt;&gt;служ!$AF$3),0,1)</f>
        <v>1</v>
      </c>
      <c r="BM334" s="166">
        <f>IF(AND(ISBLANK(R334),$AY334=1,BM$510=1,$D334&lt;&gt;служ!$AF$3,Q334&lt;&gt;"X"),0,1)</f>
        <v>1</v>
      </c>
      <c r="BN334" s="166">
        <f>IF(AND(ISBLANK(S334),$AY334=1,BN$510=1,$D334&lt;&gt;служ!$AF$3),0,1)</f>
        <v>1</v>
      </c>
      <c r="BO334" s="166">
        <f>IF(AND(ISBLANK(T334),$AY334=1,BO$510=1,$D334&lt;&gt;служ!$AF$3),0,1)</f>
        <v>1</v>
      </c>
      <c r="BP334" s="166">
        <f>IF(AND(ISBLANK(U334),$AY334=1,BP$510=1,$D334&lt;&gt;служ!$AF$3,T334&lt;&gt;"X"),0,1)</f>
        <v>1</v>
      </c>
      <c r="BQ334" s="166">
        <f>IF(AND(ISBLANK(V334),$AY334=1,BQ$510=1,$D334&lt;&gt;служ!$AF$3),0,1)</f>
        <v>1</v>
      </c>
      <c r="BR334" s="166">
        <f>IF(AND(ISBLANK(W334),$AY334=1,BR$510=1,$D334&lt;&gt;служ!$AF$3),0,1)</f>
        <v>1</v>
      </c>
      <c r="BS334" s="166">
        <f>IF(AND(ISBLANK(X334),$AY334=1,BS$510=1,$D334&lt;&gt;служ!$AF$3),0,1)</f>
        <v>1</v>
      </c>
      <c r="BT334" s="166">
        <f>IF(AND(ISBLANK(Y334),$AY334=1,BT$510=1,$D334&lt;&gt;служ!$AF$3),0,1)</f>
        <v>1</v>
      </c>
      <c r="BU334" s="166">
        <f>IF(AND(ISBLANK(Z334),$AY334=1,BU$510=1,$D334&lt;&gt;служ!$AF$3),0,1)</f>
        <v>1</v>
      </c>
      <c r="BV334" s="166">
        <f>IF(AND(ISBLANK(AA334),$AY334=1,BV$510=1,$D334&lt;&gt;служ!$AF$3),0,1)</f>
        <v>1</v>
      </c>
      <c r="BW334" s="166">
        <f>IF(AND(ISBLANK(AB334),$AY334=1,BW$510=1,$D334&lt;&gt;служ!$AF$3),0,1)</f>
        <v>1</v>
      </c>
      <c r="BX334" s="166">
        <f>IF(AND(ISBLANK(AC334),$AY334=1,BX$510=1,$D334&lt;&gt;служ!$AF$3),0,1)</f>
        <v>1</v>
      </c>
      <c r="BY334" s="166">
        <f>IF(AND(ISBLANK(AD334),$AY334=1,BY$510=1,$D334&lt;&gt;служ!$AF$3),0,1)</f>
        <v>1</v>
      </c>
      <c r="BZ334" s="166">
        <f>IF(AND(ISBLANK(AE334),$AY334=1,BZ$510=1,$D334&lt;&gt;служ!$AF$3),0,1)</f>
        <v>1</v>
      </c>
      <c r="CA334" s="166">
        <f>IF(AND(ISBLANK(AF334),$AY334=1,CA$510=1,$D334&lt;&gt;служ!$AF$3),0,1)</f>
        <v>1</v>
      </c>
      <c r="CB334" s="166">
        <f>IF(AND(ISBLANK(AG334),$AY334=1,CB$510=1,$D334&lt;&gt;служ!$AF$3),0,1)</f>
        <v>1</v>
      </c>
      <c r="CC334" s="166">
        <f>IF(AND(ISBLANK(AH334),$AY334=1,CC$510=1,$D334&lt;&gt;служ!$AF$3),0,1)</f>
        <v>1</v>
      </c>
      <c r="CD334" s="166">
        <f>IF(AND(ISBLANK(AI334),$AY334=1,CD$510=1,$D334&lt;&gt;служ!$AF$3),0,1)</f>
        <v>1</v>
      </c>
      <c r="CE334" s="166">
        <f>IF(AND(ISBLANK(AJ334),$AY334=1,CE$510=1,$D334&lt;&gt;служ!$AF$3),0,1)</f>
        <v>1</v>
      </c>
      <c r="CF334" s="166">
        <f>IF(AND(ISBLANK(AK334),$AY334=1,CF$510=1,$D334&lt;&gt;служ!$AF$3),0,1)</f>
        <v>1</v>
      </c>
      <c r="CG334" s="166">
        <f>IF(AND(ISBLANK(AL334),$AY334=1,CG$510=1,$D334&lt;&gt;служ!$AF$3),0,1)</f>
        <v>1</v>
      </c>
      <c r="CH334" s="166">
        <f>IF(AND(ISBLANK(AM334),$AY334=1,CH$510=1,$D334&lt;&gt;служ!$AF$3),0,1)</f>
        <v>1</v>
      </c>
      <c r="CI334" s="166">
        <f>IF(AND(ISBLANK(AN334),$AY334=1,CI$510=1,$D334&lt;&gt;служ!$AF$3),0,1)</f>
        <v>1</v>
      </c>
      <c r="CJ334" s="166">
        <f>IF(AND(ISBLANK(AO334),$AY334=1,CJ$510=1,$D334&lt;&gt;служ!$AF$3),0,1)</f>
        <v>1</v>
      </c>
      <c r="CK334" s="166">
        <f>IF(AND(ISBLANK(AP334),$AY334=1,CK$510=1,$D334&lt;&gt;служ!$AF$3),0,1)</f>
        <v>1</v>
      </c>
      <c r="CL334" s="166">
        <f>IF(AND(ISBLANK(AQ334),$AY334=1,CL$510=1,$D334&lt;&gt;служ!$AF$3),0,1)</f>
        <v>1</v>
      </c>
      <c r="CM334" s="166">
        <f>IF(AND(ISBLANK(AR334),$AY334=1,CM$510=1,$D334&lt;&gt;служ!$AF$3),0,1)</f>
        <v>1</v>
      </c>
      <c r="CN334" s="166">
        <f>IF(AND(ISBLANK(AS334),$AY334=1,CN$510=1,$D334&lt;&gt;служ!$AF$3),0,1)</f>
        <v>1</v>
      </c>
      <c r="CO334" s="166">
        <f>IF(AND(ISBLANK(AT334),$AY334=1,CO$510=1,$D334&lt;&gt;служ!$AF$3),0,1)</f>
        <v>1</v>
      </c>
      <c r="CP334" s="2">
        <f t="shared" si="60"/>
        <v>0</v>
      </c>
      <c r="CQ334" s="2">
        <v>1</v>
      </c>
      <c r="CR334" s="161"/>
      <c r="CS334" s="161"/>
      <c r="CT334" s="161"/>
      <c r="CU334" s="167" t="str">
        <f t="shared" si="62"/>
        <v/>
      </c>
      <c r="CV334" s="28">
        <f t="shared" si="63"/>
        <v>1</v>
      </c>
      <c r="CW334" s="28">
        <f t="shared" si="64"/>
        <v>1</v>
      </c>
      <c r="CX334" s="28">
        <f t="shared" si="65"/>
        <v>1</v>
      </c>
      <c r="CY334" s="20">
        <f t="shared" si="66"/>
        <v>1</v>
      </c>
      <c r="CZ334" s="20">
        <f t="shared" si="67"/>
        <v>1</v>
      </c>
    </row>
    <row r="335" spans="2:104" s="20" customFormat="1">
      <c r="B335" s="107">
        <v>326</v>
      </c>
      <c r="C335" s="25">
        <v>6326</v>
      </c>
      <c r="D335" s="108"/>
      <c r="E335" s="168"/>
      <c r="F335" s="169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162"/>
      <c r="AT335" s="162"/>
      <c r="AU335" s="163">
        <f>IF(AND(AY335=0,(COUNTIF(D335:AT335,"*")+COUNTIF(D335:AT335,"&lt;9")+COUNTIF(CR335:CT335,"*")+COUNTIF(CR335:CT335,"&lt;9")-COUNTIF(D335,служ!$AF$3))&gt;0),0,1)</f>
        <v>1</v>
      </c>
      <c r="AV335" s="163">
        <f t="shared" si="57"/>
        <v>1</v>
      </c>
      <c r="AW335" s="163">
        <f t="shared" si="58"/>
        <v>0</v>
      </c>
      <c r="AX335" s="164">
        <f>IF(OR(F335="",F335=служ!$AF$3),0,1)</f>
        <v>0</v>
      </c>
      <c r="AY335" s="164">
        <f>IF(OR(D335="",D335=служ!$AF$3),0,1)</f>
        <v>0</v>
      </c>
      <c r="AZ335" s="165">
        <f t="shared" si="59"/>
        <v>1</v>
      </c>
      <c r="BA335" s="166">
        <f t="shared" si="61"/>
        <v>1</v>
      </c>
      <c r="BB335" s="166">
        <f>IF(AND(ISBLANK(G335),$AY335=1,BB$510=1,$D335&lt;&gt;служ!$AF$3),0,1)</f>
        <v>1</v>
      </c>
      <c r="BC335" s="166">
        <f>IF(AND(ISBLANK(H335),$AY335=1,BC$510=1,$D335&lt;&gt;служ!$AF$3),0,1)</f>
        <v>1</v>
      </c>
      <c r="BD335" s="166">
        <f>IF(AND(ISBLANK(I335),$AY335=1,BD$510=1,$D335&lt;&gt;служ!$AF$3),0,1)</f>
        <v>1</v>
      </c>
      <c r="BE335" s="166">
        <f>IF(AND(ISBLANK(J335),$AY335=1,BE$510=1,$D335&lt;&gt;служ!$AF$3),0,1)</f>
        <v>1</v>
      </c>
      <c r="BF335" s="166">
        <f>IF(AND(ISBLANK(K335),$AY335=1,BF$510=1,$D335&lt;&gt;служ!$AF$3,J335&lt;&gt;"X"),0,1)</f>
        <v>1</v>
      </c>
      <c r="BG335" s="166">
        <f>IF(AND(ISBLANK(L335),$AY335=1,BG$510=1,$D335&lt;&gt;служ!$AF$3),0,1)</f>
        <v>1</v>
      </c>
      <c r="BH335" s="166">
        <f>IF(AND(ISBLANK(M335),$AY335=1,BH$510=1,$D335&lt;&gt;служ!$AF$3,L335&lt;&gt;"X"),0,1)</f>
        <v>1</v>
      </c>
      <c r="BI335" s="166">
        <f>IF(AND(ISBLANK(N335),$AY335=1,BI$510=1,$D335&lt;&gt;служ!$AF$3),0,1)</f>
        <v>1</v>
      </c>
      <c r="BJ335" s="166">
        <f>IF(AND(ISBLANK(O335),$AY335=1,BJ$510=1,$D335&lt;&gt;служ!$AF$3),0,1)</f>
        <v>1</v>
      </c>
      <c r="BK335" s="166">
        <f>IF(AND(ISBLANK(P335),$AY335=1,BK$510=1,$D335&lt;&gt;служ!$AF$3,OR(N335&lt;&gt;"X",O335&lt;&gt;"X")),0,1)</f>
        <v>1</v>
      </c>
      <c r="BL335" s="166">
        <f>IF(AND(ISBLANK(Q335),$AY335=1,BL$510=1,$D335&lt;&gt;служ!$AF$3),0,1)</f>
        <v>1</v>
      </c>
      <c r="BM335" s="166">
        <f>IF(AND(ISBLANK(R335),$AY335=1,BM$510=1,$D335&lt;&gt;служ!$AF$3,Q335&lt;&gt;"X"),0,1)</f>
        <v>1</v>
      </c>
      <c r="BN335" s="166">
        <f>IF(AND(ISBLANK(S335),$AY335=1,BN$510=1,$D335&lt;&gt;служ!$AF$3),0,1)</f>
        <v>1</v>
      </c>
      <c r="BO335" s="166">
        <f>IF(AND(ISBLANK(T335),$AY335=1,BO$510=1,$D335&lt;&gt;служ!$AF$3),0,1)</f>
        <v>1</v>
      </c>
      <c r="BP335" s="166">
        <f>IF(AND(ISBLANK(U335),$AY335=1,BP$510=1,$D335&lt;&gt;служ!$AF$3,T335&lt;&gt;"X"),0,1)</f>
        <v>1</v>
      </c>
      <c r="BQ335" s="166">
        <f>IF(AND(ISBLANK(V335),$AY335=1,BQ$510=1,$D335&lt;&gt;служ!$AF$3),0,1)</f>
        <v>1</v>
      </c>
      <c r="BR335" s="166">
        <f>IF(AND(ISBLANK(W335),$AY335=1,BR$510=1,$D335&lt;&gt;служ!$AF$3),0,1)</f>
        <v>1</v>
      </c>
      <c r="BS335" s="166">
        <f>IF(AND(ISBLANK(X335),$AY335=1,BS$510=1,$D335&lt;&gt;служ!$AF$3),0,1)</f>
        <v>1</v>
      </c>
      <c r="BT335" s="166">
        <f>IF(AND(ISBLANK(Y335),$AY335=1,BT$510=1,$D335&lt;&gt;служ!$AF$3),0,1)</f>
        <v>1</v>
      </c>
      <c r="BU335" s="166">
        <f>IF(AND(ISBLANK(Z335),$AY335=1,BU$510=1,$D335&lt;&gt;служ!$AF$3),0,1)</f>
        <v>1</v>
      </c>
      <c r="BV335" s="166">
        <f>IF(AND(ISBLANK(AA335),$AY335=1,BV$510=1,$D335&lt;&gt;служ!$AF$3),0,1)</f>
        <v>1</v>
      </c>
      <c r="BW335" s="166">
        <f>IF(AND(ISBLANK(AB335),$AY335=1,BW$510=1,$D335&lt;&gt;служ!$AF$3),0,1)</f>
        <v>1</v>
      </c>
      <c r="BX335" s="166">
        <f>IF(AND(ISBLANK(AC335),$AY335=1,BX$510=1,$D335&lt;&gt;служ!$AF$3),0,1)</f>
        <v>1</v>
      </c>
      <c r="BY335" s="166">
        <f>IF(AND(ISBLANK(AD335),$AY335=1,BY$510=1,$D335&lt;&gt;служ!$AF$3),0,1)</f>
        <v>1</v>
      </c>
      <c r="BZ335" s="166">
        <f>IF(AND(ISBLANK(AE335),$AY335=1,BZ$510=1,$D335&lt;&gt;служ!$AF$3),0,1)</f>
        <v>1</v>
      </c>
      <c r="CA335" s="166">
        <f>IF(AND(ISBLANK(AF335),$AY335=1,CA$510=1,$D335&lt;&gt;служ!$AF$3),0,1)</f>
        <v>1</v>
      </c>
      <c r="CB335" s="166">
        <f>IF(AND(ISBLANK(AG335),$AY335=1,CB$510=1,$D335&lt;&gt;служ!$AF$3),0,1)</f>
        <v>1</v>
      </c>
      <c r="CC335" s="166">
        <f>IF(AND(ISBLANK(AH335),$AY335=1,CC$510=1,$D335&lt;&gt;служ!$AF$3),0,1)</f>
        <v>1</v>
      </c>
      <c r="CD335" s="166">
        <f>IF(AND(ISBLANK(AI335),$AY335=1,CD$510=1,$D335&lt;&gt;служ!$AF$3),0,1)</f>
        <v>1</v>
      </c>
      <c r="CE335" s="166">
        <f>IF(AND(ISBLANK(AJ335),$AY335=1,CE$510=1,$D335&lt;&gt;служ!$AF$3),0,1)</f>
        <v>1</v>
      </c>
      <c r="CF335" s="166">
        <f>IF(AND(ISBLANK(AK335),$AY335=1,CF$510=1,$D335&lt;&gt;служ!$AF$3),0,1)</f>
        <v>1</v>
      </c>
      <c r="CG335" s="166">
        <f>IF(AND(ISBLANK(AL335),$AY335=1,CG$510=1,$D335&lt;&gt;служ!$AF$3),0,1)</f>
        <v>1</v>
      </c>
      <c r="CH335" s="166">
        <f>IF(AND(ISBLANK(AM335),$AY335=1,CH$510=1,$D335&lt;&gt;служ!$AF$3),0,1)</f>
        <v>1</v>
      </c>
      <c r="CI335" s="166">
        <f>IF(AND(ISBLANK(AN335),$AY335=1,CI$510=1,$D335&lt;&gt;служ!$AF$3),0,1)</f>
        <v>1</v>
      </c>
      <c r="CJ335" s="166">
        <f>IF(AND(ISBLANK(AO335),$AY335=1,CJ$510=1,$D335&lt;&gt;служ!$AF$3),0,1)</f>
        <v>1</v>
      </c>
      <c r="CK335" s="166">
        <f>IF(AND(ISBLANK(AP335),$AY335=1,CK$510=1,$D335&lt;&gt;служ!$AF$3),0,1)</f>
        <v>1</v>
      </c>
      <c r="CL335" s="166">
        <f>IF(AND(ISBLANK(AQ335),$AY335=1,CL$510=1,$D335&lt;&gt;служ!$AF$3),0,1)</f>
        <v>1</v>
      </c>
      <c r="CM335" s="166">
        <f>IF(AND(ISBLANK(AR335),$AY335=1,CM$510=1,$D335&lt;&gt;служ!$AF$3),0,1)</f>
        <v>1</v>
      </c>
      <c r="CN335" s="166">
        <f>IF(AND(ISBLANK(AS335),$AY335=1,CN$510=1,$D335&lt;&gt;служ!$AF$3),0,1)</f>
        <v>1</v>
      </c>
      <c r="CO335" s="166">
        <f>IF(AND(ISBLANK(AT335),$AY335=1,CO$510=1,$D335&lt;&gt;служ!$AF$3),0,1)</f>
        <v>1</v>
      </c>
      <c r="CP335" s="2">
        <f t="shared" si="60"/>
        <v>0</v>
      </c>
      <c r="CQ335" s="2">
        <v>1</v>
      </c>
      <c r="CR335" s="161"/>
      <c r="CS335" s="161"/>
      <c r="CT335" s="161"/>
      <c r="CU335" s="167" t="str">
        <f t="shared" si="62"/>
        <v/>
      </c>
      <c r="CV335" s="28">
        <f t="shared" si="63"/>
        <v>1</v>
      </c>
      <c r="CW335" s="28">
        <f t="shared" si="64"/>
        <v>1</v>
      </c>
      <c r="CX335" s="28">
        <f t="shared" si="65"/>
        <v>1</v>
      </c>
      <c r="CY335" s="20">
        <f t="shared" si="66"/>
        <v>1</v>
      </c>
      <c r="CZ335" s="20">
        <f t="shared" si="67"/>
        <v>1</v>
      </c>
    </row>
    <row r="336" spans="2:104" s="20" customFormat="1">
      <c r="B336" s="107">
        <v>327</v>
      </c>
      <c r="C336" s="25">
        <v>6327</v>
      </c>
      <c r="D336" s="108"/>
      <c r="E336" s="168"/>
      <c r="F336" s="169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  <c r="AH336" s="162"/>
      <c r="AI336" s="162"/>
      <c r="AJ336" s="162"/>
      <c r="AK336" s="162"/>
      <c r="AL336" s="162"/>
      <c r="AM336" s="162"/>
      <c r="AN336" s="162"/>
      <c r="AO336" s="162"/>
      <c r="AP336" s="162"/>
      <c r="AQ336" s="162"/>
      <c r="AR336" s="162"/>
      <c r="AS336" s="162"/>
      <c r="AT336" s="162"/>
      <c r="AU336" s="163">
        <f>IF(AND(AY336=0,(COUNTIF(D336:AT336,"*")+COUNTIF(D336:AT336,"&lt;9")+COUNTIF(CR336:CT336,"*")+COUNTIF(CR336:CT336,"&lt;9")-COUNTIF(D336,служ!$AF$3))&gt;0),0,1)</f>
        <v>1</v>
      </c>
      <c r="AV336" s="163">
        <f t="shared" si="57"/>
        <v>1</v>
      </c>
      <c r="AW336" s="163">
        <f t="shared" si="58"/>
        <v>0</v>
      </c>
      <c r="AX336" s="164">
        <f>IF(OR(F336="",F336=служ!$AF$3),0,1)</f>
        <v>0</v>
      </c>
      <c r="AY336" s="164">
        <f>IF(OR(D336="",D336=служ!$AF$3),0,1)</f>
        <v>0</v>
      </c>
      <c r="AZ336" s="165">
        <f t="shared" si="59"/>
        <v>1</v>
      </c>
      <c r="BA336" s="166">
        <f t="shared" si="61"/>
        <v>1</v>
      </c>
      <c r="BB336" s="166">
        <f>IF(AND(ISBLANK(G336),$AY336=1,BB$510=1,$D336&lt;&gt;служ!$AF$3),0,1)</f>
        <v>1</v>
      </c>
      <c r="BC336" s="166">
        <f>IF(AND(ISBLANK(H336),$AY336=1,BC$510=1,$D336&lt;&gt;служ!$AF$3),0,1)</f>
        <v>1</v>
      </c>
      <c r="BD336" s="166">
        <f>IF(AND(ISBLANK(I336),$AY336=1,BD$510=1,$D336&lt;&gt;служ!$AF$3),0,1)</f>
        <v>1</v>
      </c>
      <c r="BE336" s="166">
        <f>IF(AND(ISBLANK(J336),$AY336=1,BE$510=1,$D336&lt;&gt;служ!$AF$3),0,1)</f>
        <v>1</v>
      </c>
      <c r="BF336" s="166">
        <f>IF(AND(ISBLANK(K336),$AY336=1,BF$510=1,$D336&lt;&gt;служ!$AF$3,J336&lt;&gt;"X"),0,1)</f>
        <v>1</v>
      </c>
      <c r="BG336" s="166">
        <f>IF(AND(ISBLANK(L336),$AY336=1,BG$510=1,$D336&lt;&gt;служ!$AF$3),0,1)</f>
        <v>1</v>
      </c>
      <c r="BH336" s="166">
        <f>IF(AND(ISBLANK(M336),$AY336=1,BH$510=1,$D336&lt;&gt;служ!$AF$3,L336&lt;&gt;"X"),0,1)</f>
        <v>1</v>
      </c>
      <c r="BI336" s="166">
        <f>IF(AND(ISBLANK(N336),$AY336=1,BI$510=1,$D336&lt;&gt;служ!$AF$3),0,1)</f>
        <v>1</v>
      </c>
      <c r="BJ336" s="166">
        <f>IF(AND(ISBLANK(O336),$AY336=1,BJ$510=1,$D336&lt;&gt;служ!$AF$3),0,1)</f>
        <v>1</v>
      </c>
      <c r="BK336" s="166">
        <f>IF(AND(ISBLANK(P336),$AY336=1,BK$510=1,$D336&lt;&gt;служ!$AF$3,OR(N336&lt;&gt;"X",O336&lt;&gt;"X")),0,1)</f>
        <v>1</v>
      </c>
      <c r="BL336" s="166">
        <f>IF(AND(ISBLANK(Q336),$AY336=1,BL$510=1,$D336&lt;&gt;служ!$AF$3),0,1)</f>
        <v>1</v>
      </c>
      <c r="BM336" s="166">
        <f>IF(AND(ISBLANK(R336),$AY336=1,BM$510=1,$D336&lt;&gt;служ!$AF$3,Q336&lt;&gt;"X"),0,1)</f>
        <v>1</v>
      </c>
      <c r="BN336" s="166">
        <f>IF(AND(ISBLANK(S336),$AY336=1,BN$510=1,$D336&lt;&gt;служ!$AF$3),0,1)</f>
        <v>1</v>
      </c>
      <c r="BO336" s="166">
        <f>IF(AND(ISBLANK(T336),$AY336=1,BO$510=1,$D336&lt;&gt;служ!$AF$3),0,1)</f>
        <v>1</v>
      </c>
      <c r="BP336" s="166">
        <f>IF(AND(ISBLANK(U336),$AY336=1,BP$510=1,$D336&lt;&gt;служ!$AF$3,T336&lt;&gt;"X"),0,1)</f>
        <v>1</v>
      </c>
      <c r="BQ336" s="166">
        <f>IF(AND(ISBLANK(V336),$AY336=1,BQ$510=1,$D336&lt;&gt;служ!$AF$3),0,1)</f>
        <v>1</v>
      </c>
      <c r="BR336" s="166">
        <f>IF(AND(ISBLANK(W336),$AY336=1,BR$510=1,$D336&lt;&gt;служ!$AF$3),0,1)</f>
        <v>1</v>
      </c>
      <c r="BS336" s="166">
        <f>IF(AND(ISBLANK(X336),$AY336=1,BS$510=1,$D336&lt;&gt;служ!$AF$3),0,1)</f>
        <v>1</v>
      </c>
      <c r="BT336" s="166">
        <f>IF(AND(ISBLANK(Y336),$AY336=1,BT$510=1,$D336&lt;&gt;служ!$AF$3),0,1)</f>
        <v>1</v>
      </c>
      <c r="BU336" s="166">
        <f>IF(AND(ISBLANK(Z336),$AY336=1,BU$510=1,$D336&lt;&gt;служ!$AF$3),0,1)</f>
        <v>1</v>
      </c>
      <c r="BV336" s="166">
        <f>IF(AND(ISBLANK(AA336),$AY336=1,BV$510=1,$D336&lt;&gt;служ!$AF$3),0,1)</f>
        <v>1</v>
      </c>
      <c r="BW336" s="166">
        <f>IF(AND(ISBLANK(AB336),$AY336=1,BW$510=1,$D336&lt;&gt;служ!$AF$3),0,1)</f>
        <v>1</v>
      </c>
      <c r="BX336" s="166">
        <f>IF(AND(ISBLANK(AC336),$AY336=1,BX$510=1,$D336&lt;&gt;служ!$AF$3),0,1)</f>
        <v>1</v>
      </c>
      <c r="BY336" s="166">
        <f>IF(AND(ISBLANK(AD336),$AY336=1,BY$510=1,$D336&lt;&gt;служ!$AF$3),0,1)</f>
        <v>1</v>
      </c>
      <c r="BZ336" s="166">
        <f>IF(AND(ISBLANK(AE336),$AY336=1,BZ$510=1,$D336&lt;&gt;служ!$AF$3),0,1)</f>
        <v>1</v>
      </c>
      <c r="CA336" s="166">
        <f>IF(AND(ISBLANK(AF336),$AY336=1,CA$510=1,$D336&lt;&gt;служ!$AF$3),0,1)</f>
        <v>1</v>
      </c>
      <c r="CB336" s="166">
        <f>IF(AND(ISBLANK(AG336),$AY336=1,CB$510=1,$D336&lt;&gt;служ!$AF$3),0,1)</f>
        <v>1</v>
      </c>
      <c r="CC336" s="166">
        <f>IF(AND(ISBLANK(AH336),$AY336=1,CC$510=1,$D336&lt;&gt;служ!$AF$3),0,1)</f>
        <v>1</v>
      </c>
      <c r="CD336" s="166">
        <f>IF(AND(ISBLANK(AI336),$AY336=1,CD$510=1,$D336&lt;&gt;служ!$AF$3),0,1)</f>
        <v>1</v>
      </c>
      <c r="CE336" s="166">
        <f>IF(AND(ISBLANK(AJ336),$AY336=1,CE$510=1,$D336&lt;&gt;служ!$AF$3),0,1)</f>
        <v>1</v>
      </c>
      <c r="CF336" s="166">
        <f>IF(AND(ISBLANK(AK336),$AY336=1,CF$510=1,$D336&lt;&gt;служ!$AF$3),0,1)</f>
        <v>1</v>
      </c>
      <c r="CG336" s="166">
        <f>IF(AND(ISBLANK(AL336),$AY336=1,CG$510=1,$D336&lt;&gt;служ!$AF$3),0,1)</f>
        <v>1</v>
      </c>
      <c r="CH336" s="166">
        <f>IF(AND(ISBLANK(AM336),$AY336=1,CH$510=1,$D336&lt;&gt;служ!$AF$3),0,1)</f>
        <v>1</v>
      </c>
      <c r="CI336" s="166">
        <f>IF(AND(ISBLANK(AN336),$AY336=1,CI$510=1,$D336&lt;&gt;служ!$AF$3),0,1)</f>
        <v>1</v>
      </c>
      <c r="CJ336" s="166">
        <f>IF(AND(ISBLANK(AO336),$AY336=1,CJ$510=1,$D336&lt;&gt;служ!$AF$3),0,1)</f>
        <v>1</v>
      </c>
      <c r="CK336" s="166">
        <f>IF(AND(ISBLANK(AP336),$AY336=1,CK$510=1,$D336&lt;&gt;служ!$AF$3),0,1)</f>
        <v>1</v>
      </c>
      <c r="CL336" s="166">
        <f>IF(AND(ISBLANK(AQ336),$AY336=1,CL$510=1,$D336&lt;&gt;служ!$AF$3),0,1)</f>
        <v>1</v>
      </c>
      <c r="CM336" s="166">
        <f>IF(AND(ISBLANK(AR336),$AY336=1,CM$510=1,$D336&lt;&gt;служ!$AF$3),0,1)</f>
        <v>1</v>
      </c>
      <c r="CN336" s="166">
        <f>IF(AND(ISBLANK(AS336),$AY336=1,CN$510=1,$D336&lt;&gt;служ!$AF$3),0,1)</f>
        <v>1</v>
      </c>
      <c r="CO336" s="166">
        <f>IF(AND(ISBLANK(AT336),$AY336=1,CO$510=1,$D336&lt;&gt;служ!$AF$3),0,1)</f>
        <v>1</v>
      </c>
      <c r="CP336" s="2">
        <f t="shared" si="60"/>
        <v>0</v>
      </c>
      <c r="CQ336" s="2">
        <v>1</v>
      </c>
      <c r="CR336" s="161"/>
      <c r="CS336" s="161"/>
      <c r="CT336" s="161"/>
      <c r="CU336" s="167" t="str">
        <f t="shared" si="62"/>
        <v/>
      </c>
      <c r="CV336" s="28">
        <f t="shared" si="63"/>
        <v>1</v>
      </c>
      <c r="CW336" s="28">
        <f t="shared" si="64"/>
        <v>1</v>
      </c>
      <c r="CX336" s="28">
        <f t="shared" si="65"/>
        <v>1</v>
      </c>
      <c r="CY336" s="20">
        <f t="shared" si="66"/>
        <v>1</v>
      </c>
      <c r="CZ336" s="20">
        <f t="shared" si="67"/>
        <v>1</v>
      </c>
    </row>
    <row r="337" spans="2:104" s="20" customFormat="1">
      <c r="B337" s="107">
        <v>328</v>
      </c>
      <c r="C337" s="25">
        <v>6328</v>
      </c>
      <c r="D337" s="108"/>
      <c r="E337" s="168"/>
      <c r="F337" s="169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  <c r="AH337" s="162"/>
      <c r="AI337" s="162"/>
      <c r="AJ337" s="162"/>
      <c r="AK337" s="162"/>
      <c r="AL337" s="162"/>
      <c r="AM337" s="162"/>
      <c r="AN337" s="162"/>
      <c r="AO337" s="162"/>
      <c r="AP337" s="162"/>
      <c r="AQ337" s="162"/>
      <c r="AR337" s="162"/>
      <c r="AS337" s="162"/>
      <c r="AT337" s="162"/>
      <c r="AU337" s="163">
        <f>IF(AND(AY337=0,(COUNTIF(D337:AT337,"*")+COUNTIF(D337:AT337,"&lt;9")+COUNTIF(CR337:CT337,"*")+COUNTIF(CR337:CT337,"&lt;9")-COUNTIF(D337,служ!$AF$3))&gt;0),0,1)</f>
        <v>1</v>
      </c>
      <c r="AV337" s="163">
        <f t="shared" ref="AV337:AV400" si="68">IF(AND($CP337=1,AY337=0),0,1)</f>
        <v>1</v>
      </c>
      <c r="AW337" s="163">
        <f t="shared" ref="AW337:AW400" si="69">IF($AY337=1,1,0)</f>
        <v>0</v>
      </c>
      <c r="AX337" s="164">
        <f>IF(OR(F337="",F337=служ!$AF$3),0,1)</f>
        <v>0</v>
      </c>
      <c r="AY337" s="164">
        <f>IF(OR(D337="",D337=служ!$AF$3),0,1)</f>
        <v>0</v>
      </c>
      <c r="AZ337" s="165">
        <f t="shared" ref="AZ337:AZ400" si="70">IF(SUM(BA337:CO337)+SUM(CV337:CX337)=44,1,0)</f>
        <v>1</v>
      </c>
      <c r="BA337" s="166">
        <f t="shared" si="61"/>
        <v>1</v>
      </c>
      <c r="BB337" s="166">
        <f>IF(AND(ISBLANK(G337),$AY337=1,BB$510=1,$D337&lt;&gt;служ!$AF$3),0,1)</f>
        <v>1</v>
      </c>
      <c r="BC337" s="166">
        <f>IF(AND(ISBLANK(H337),$AY337=1,BC$510=1,$D337&lt;&gt;служ!$AF$3),0,1)</f>
        <v>1</v>
      </c>
      <c r="BD337" s="166">
        <f>IF(AND(ISBLANK(I337),$AY337=1,BD$510=1,$D337&lt;&gt;служ!$AF$3),0,1)</f>
        <v>1</v>
      </c>
      <c r="BE337" s="166">
        <f>IF(AND(ISBLANK(J337),$AY337=1,BE$510=1,$D337&lt;&gt;служ!$AF$3),0,1)</f>
        <v>1</v>
      </c>
      <c r="BF337" s="166">
        <f>IF(AND(ISBLANK(K337),$AY337=1,BF$510=1,$D337&lt;&gt;служ!$AF$3,J337&lt;&gt;"X"),0,1)</f>
        <v>1</v>
      </c>
      <c r="BG337" s="166">
        <f>IF(AND(ISBLANK(L337),$AY337=1,BG$510=1,$D337&lt;&gt;служ!$AF$3),0,1)</f>
        <v>1</v>
      </c>
      <c r="BH337" s="166">
        <f>IF(AND(ISBLANK(M337),$AY337=1,BH$510=1,$D337&lt;&gt;служ!$AF$3,L337&lt;&gt;"X"),0,1)</f>
        <v>1</v>
      </c>
      <c r="BI337" s="166">
        <f>IF(AND(ISBLANK(N337),$AY337=1,BI$510=1,$D337&lt;&gt;служ!$AF$3),0,1)</f>
        <v>1</v>
      </c>
      <c r="BJ337" s="166">
        <f>IF(AND(ISBLANK(O337),$AY337=1,BJ$510=1,$D337&lt;&gt;служ!$AF$3),0,1)</f>
        <v>1</v>
      </c>
      <c r="BK337" s="166">
        <f>IF(AND(ISBLANK(P337),$AY337=1,BK$510=1,$D337&lt;&gt;служ!$AF$3,OR(N337&lt;&gt;"X",O337&lt;&gt;"X")),0,1)</f>
        <v>1</v>
      </c>
      <c r="BL337" s="166">
        <f>IF(AND(ISBLANK(Q337),$AY337=1,BL$510=1,$D337&lt;&gt;служ!$AF$3),0,1)</f>
        <v>1</v>
      </c>
      <c r="BM337" s="166">
        <f>IF(AND(ISBLANK(R337),$AY337=1,BM$510=1,$D337&lt;&gt;служ!$AF$3,Q337&lt;&gt;"X"),0,1)</f>
        <v>1</v>
      </c>
      <c r="BN337" s="166">
        <f>IF(AND(ISBLANK(S337),$AY337=1,BN$510=1,$D337&lt;&gt;служ!$AF$3),0,1)</f>
        <v>1</v>
      </c>
      <c r="BO337" s="166">
        <f>IF(AND(ISBLANK(T337),$AY337=1,BO$510=1,$D337&lt;&gt;служ!$AF$3),0,1)</f>
        <v>1</v>
      </c>
      <c r="BP337" s="166">
        <f>IF(AND(ISBLANK(U337),$AY337=1,BP$510=1,$D337&lt;&gt;служ!$AF$3,T337&lt;&gt;"X"),0,1)</f>
        <v>1</v>
      </c>
      <c r="BQ337" s="166">
        <f>IF(AND(ISBLANK(V337),$AY337=1,BQ$510=1,$D337&lt;&gt;служ!$AF$3),0,1)</f>
        <v>1</v>
      </c>
      <c r="BR337" s="166">
        <f>IF(AND(ISBLANK(W337),$AY337=1,BR$510=1,$D337&lt;&gt;служ!$AF$3),0,1)</f>
        <v>1</v>
      </c>
      <c r="BS337" s="166">
        <f>IF(AND(ISBLANK(X337),$AY337=1,BS$510=1,$D337&lt;&gt;служ!$AF$3),0,1)</f>
        <v>1</v>
      </c>
      <c r="BT337" s="166">
        <f>IF(AND(ISBLANK(Y337),$AY337=1,BT$510=1,$D337&lt;&gt;служ!$AF$3),0,1)</f>
        <v>1</v>
      </c>
      <c r="BU337" s="166">
        <f>IF(AND(ISBLANK(Z337),$AY337=1,BU$510=1,$D337&lt;&gt;служ!$AF$3),0,1)</f>
        <v>1</v>
      </c>
      <c r="BV337" s="166">
        <f>IF(AND(ISBLANK(AA337),$AY337=1,BV$510=1,$D337&lt;&gt;служ!$AF$3),0,1)</f>
        <v>1</v>
      </c>
      <c r="BW337" s="166">
        <f>IF(AND(ISBLANK(AB337),$AY337=1,BW$510=1,$D337&lt;&gt;служ!$AF$3),0,1)</f>
        <v>1</v>
      </c>
      <c r="BX337" s="166">
        <f>IF(AND(ISBLANK(AC337),$AY337=1,BX$510=1,$D337&lt;&gt;служ!$AF$3),0,1)</f>
        <v>1</v>
      </c>
      <c r="BY337" s="166">
        <f>IF(AND(ISBLANK(AD337),$AY337=1,BY$510=1,$D337&lt;&gt;служ!$AF$3),0,1)</f>
        <v>1</v>
      </c>
      <c r="BZ337" s="166">
        <f>IF(AND(ISBLANK(AE337),$AY337=1,BZ$510=1,$D337&lt;&gt;служ!$AF$3),0,1)</f>
        <v>1</v>
      </c>
      <c r="CA337" s="166">
        <f>IF(AND(ISBLANK(AF337),$AY337=1,CA$510=1,$D337&lt;&gt;служ!$AF$3),0,1)</f>
        <v>1</v>
      </c>
      <c r="CB337" s="166">
        <f>IF(AND(ISBLANK(AG337),$AY337=1,CB$510=1,$D337&lt;&gt;служ!$AF$3),0,1)</f>
        <v>1</v>
      </c>
      <c r="CC337" s="166">
        <f>IF(AND(ISBLANK(AH337),$AY337=1,CC$510=1,$D337&lt;&gt;служ!$AF$3),0,1)</f>
        <v>1</v>
      </c>
      <c r="CD337" s="166">
        <f>IF(AND(ISBLANK(AI337),$AY337=1,CD$510=1,$D337&lt;&gt;служ!$AF$3),0,1)</f>
        <v>1</v>
      </c>
      <c r="CE337" s="166">
        <f>IF(AND(ISBLANK(AJ337),$AY337=1,CE$510=1,$D337&lt;&gt;служ!$AF$3),0,1)</f>
        <v>1</v>
      </c>
      <c r="CF337" s="166">
        <f>IF(AND(ISBLANK(AK337),$AY337=1,CF$510=1,$D337&lt;&gt;служ!$AF$3),0,1)</f>
        <v>1</v>
      </c>
      <c r="CG337" s="166">
        <f>IF(AND(ISBLANK(AL337),$AY337=1,CG$510=1,$D337&lt;&gt;служ!$AF$3),0,1)</f>
        <v>1</v>
      </c>
      <c r="CH337" s="166">
        <f>IF(AND(ISBLANK(AM337),$AY337=1,CH$510=1,$D337&lt;&gt;служ!$AF$3),0,1)</f>
        <v>1</v>
      </c>
      <c r="CI337" s="166">
        <f>IF(AND(ISBLANK(AN337),$AY337=1,CI$510=1,$D337&lt;&gt;служ!$AF$3),0,1)</f>
        <v>1</v>
      </c>
      <c r="CJ337" s="166">
        <f>IF(AND(ISBLANK(AO337),$AY337=1,CJ$510=1,$D337&lt;&gt;служ!$AF$3),0,1)</f>
        <v>1</v>
      </c>
      <c r="CK337" s="166">
        <f>IF(AND(ISBLANK(AP337),$AY337=1,CK$510=1,$D337&lt;&gt;служ!$AF$3),0,1)</f>
        <v>1</v>
      </c>
      <c r="CL337" s="166">
        <f>IF(AND(ISBLANK(AQ337),$AY337=1,CL$510=1,$D337&lt;&gt;служ!$AF$3),0,1)</f>
        <v>1</v>
      </c>
      <c r="CM337" s="166">
        <f>IF(AND(ISBLANK(AR337),$AY337=1,CM$510=1,$D337&lt;&gt;служ!$AF$3),0,1)</f>
        <v>1</v>
      </c>
      <c r="CN337" s="166">
        <f>IF(AND(ISBLANK(AS337),$AY337=1,CN$510=1,$D337&lt;&gt;служ!$AF$3),0,1)</f>
        <v>1</v>
      </c>
      <c r="CO337" s="166">
        <f>IF(AND(ISBLANK(AT337),$AY337=1,CO$510=1,$D337&lt;&gt;служ!$AF$3),0,1)</f>
        <v>1</v>
      </c>
      <c r="CP337" s="2">
        <f t="shared" ref="CP337:CP400" si="71">IF(D337&gt;0,1,0)</f>
        <v>0</v>
      </c>
      <c r="CQ337" s="2">
        <v>1</v>
      </c>
      <c r="CR337" s="161"/>
      <c r="CS337" s="161"/>
      <c r="CT337" s="161"/>
      <c r="CU337" s="167" t="str">
        <f t="shared" si="62"/>
        <v/>
      </c>
      <c r="CV337" s="28">
        <f t="shared" si="63"/>
        <v>1</v>
      </c>
      <c r="CW337" s="28">
        <f t="shared" si="64"/>
        <v>1</v>
      </c>
      <c r="CX337" s="28">
        <f t="shared" si="65"/>
        <v>1</v>
      </c>
      <c r="CY337" s="20">
        <f t="shared" si="66"/>
        <v>1</v>
      </c>
      <c r="CZ337" s="20">
        <f t="shared" si="67"/>
        <v>1</v>
      </c>
    </row>
    <row r="338" spans="2:104" s="20" customFormat="1">
      <c r="B338" s="107">
        <v>329</v>
      </c>
      <c r="C338" s="25">
        <v>6329</v>
      </c>
      <c r="D338" s="108"/>
      <c r="E338" s="168"/>
      <c r="F338" s="169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  <c r="AH338" s="162"/>
      <c r="AI338" s="162"/>
      <c r="AJ338" s="162"/>
      <c r="AK338" s="162"/>
      <c r="AL338" s="162"/>
      <c r="AM338" s="162"/>
      <c r="AN338" s="162"/>
      <c r="AO338" s="162"/>
      <c r="AP338" s="162"/>
      <c r="AQ338" s="162"/>
      <c r="AR338" s="162"/>
      <c r="AS338" s="162"/>
      <c r="AT338" s="162"/>
      <c r="AU338" s="163">
        <f>IF(AND(AY338=0,(COUNTIF(D338:AT338,"*")+COUNTIF(D338:AT338,"&lt;9")+COUNTIF(CR338:CT338,"*")+COUNTIF(CR338:CT338,"&lt;9")-COUNTIF(D338,служ!$AF$3))&gt;0),0,1)</f>
        <v>1</v>
      </c>
      <c r="AV338" s="163">
        <f t="shared" si="68"/>
        <v>1</v>
      </c>
      <c r="AW338" s="163">
        <f t="shared" si="69"/>
        <v>0</v>
      </c>
      <c r="AX338" s="164">
        <f>IF(OR(F338="",F338=служ!$AF$3),0,1)</f>
        <v>0</v>
      </c>
      <c r="AY338" s="164">
        <f>IF(OR(D338="",D338=служ!$AF$3),0,1)</f>
        <v>0</v>
      </c>
      <c r="AZ338" s="165">
        <f t="shared" si="70"/>
        <v>1</v>
      </c>
      <c r="BA338" s="166">
        <f t="shared" si="61"/>
        <v>1</v>
      </c>
      <c r="BB338" s="166">
        <f>IF(AND(ISBLANK(G338),$AY338=1,BB$510=1,$D338&lt;&gt;служ!$AF$3),0,1)</f>
        <v>1</v>
      </c>
      <c r="BC338" s="166">
        <f>IF(AND(ISBLANK(H338),$AY338=1,BC$510=1,$D338&lt;&gt;служ!$AF$3),0,1)</f>
        <v>1</v>
      </c>
      <c r="BD338" s="166">
        <f>IF(AND(ISBLANK(I338),$AY338=1,BD$510=1,$D338&lt;&gt;служ!$AF$3),0,1)</f>
        <v>1</v>
      </c>
      <c r="BE338" s="166">
        <f>IF(AND(ISBLANK(J338),$AY338=1,BE$510=1,$D338&lt;&gt;служ!$AF$3),0,1)</f>
        <v>1</v>
      </c>
      <c r="BF338" s="166">
        <f>IF(AND(ISBLANK(K338),$AY338=1,BF$510=1,$D338&lt;&gt;служ!$AF$3,J338&lt;&gt;"X"),0,1)</f>
        <v>1</v>
      </c>
      <c r="BG338" s="166">
        <f>IF(AND(ISBLANK(L338),$AY338=1,BG$510=1,$D338&lt;&gt;служ!$AF$3),0,1)</f>
        <v>1</v>
      </c>
      <c r="BH338" s="166">
        <f>IF(AND(ISBLANK(M338),$AY338=1,BH$510=1,$D338&lt;&gt;служ!$AF$3,L338&lt;&gt;"X"),0,1)</f>
        <v>1</v>
      </c>
      <c r="BI338" s="166">
        <f>IF(AND(ISBLANK(N338),$AY338=1,BI$510=1,$D338&lt;&gt;служ!$AF$3),0,1)</f>
        <v>1</v>
      </c>
      <c r="BJ338" s="166">
        <f>IF(AND(ISBLANK(O338),$AY338=1,BJ$510=1,$D338&lt;&gt;служ!$AF$3),0,1)</f>
        <v>1</v>
      </c>
      <c r="BK338" s="166">
        <f>IF(AND(ISBLANK(P338),$AY338=1,BK$510=1,$D338&lt;&gt;служ!$AF$3,OR(N338&lt;&gt;"X",O338&lt;&gt;"X")),0,1)</f>
        <v>1</v>
      </c>
      <c r="BL338" s="166">
        <f>IF(AND(ISBLANK(Q338),$AY338=1,BL$510=1,$D338&lt;&gt;служ!$AF$3),0,1)</f>
        <v>1</v>
      </c>
      <c r="BM338" s="166">
        <f>IF(AND(ISBLANK(R338),$AY338=1,BM$510=1,$D338&lt;&gt;служ!$AF$3,Q338&lt;&gt;"X"),0,1)</f>
        <v>1</v>
      </c>
      <c r="BN338" s="166">
        <f>IF(AND(ISBLANK(S338),$AY338=1,BN$510=1,$D338&lt;&gt;служ!$AF$3),0,1)</f>
        <v>1</v>
      </c>
      <c r="BO338" s="166">
        <f>IF(AND(ISBLANK(T338),$AY338=1,BO$510=1,$D338&lt;&gt;служ!$AF$3),0,1)</f>
        <v>1</v>
      </c>
      <c r="BP338" s="166">
        <f>IF(AND(ISBLANK(U338),$AY338=1,BP$510=1,$D338&lt;&gt;служ!$AF$3,T338&lt;&gt;"X"),0,1)</f>
        <v>1</v>
      </c>
      <c r="BQ338" s="166">
        <f>IF(AND(ISBLANK(V338),$AY338=1,BQ$510=1,$D338&lt;&gt;служ!$AF$3),0,1)</f>
        <v>1</v>
      </c>
      <c r="BR338" s="166">
        <f>IF(AND(ISBLANK(W338),$AY338=1,BR$510=1,$D338&lt;&gt;служ!$AF$3),0,1)</f>
        <v>1</v>
      </c>
      <c r="BS338" s="166">
        <f>IF(AND(ISBLANK(X338),$AY338=1,BS$510=1,$D338&lt;&gt;служ!$AF$3),0,1)</f>
        <v>1</v>
      </c>
      <c r="BT338" s="166">
        <f>IF(AND(ISBLANK(Y338),$AY338=1,BT$510=1,$D338&lt;&gt;служ!$AF$3),0,1)</f>
        <v>1</v>
      </c>
      <c r="BU338" s="166">
        <f>IF(AND(ISBLANK(Z338),$AY338=1,BU$510=1,$D338&lt;&gt;служ!$AF$3),0,1)</f>
        <v>1</v>
      </c>
      <c r="BV338" s="166">
        <f>IF(AND(ISBLANK(AA338),$AY338=1,BV$510=1,$D338&lt;&gt;служ!$AF$3),0,1)</f>
        <v>1</v>
      </c>
      <c r="BW338" s="166">
        <f>IF(AND(ISBLANK(AB338),$AY338=1,BW$510=1,$D338&lt;&gt;служ!$AF$3),0,1)</f>
        <v>1</v>
      </c>
      <c r="BX338" s="166">
        <f>IF(AND(ISBLANK(AC338),$AY338=1,BX$510=1,$D338&lt;&gt;служ!$AF$3),0,1)</f>
        <v>1</v>
      </c>
      <c r="BY338" s="166">
        <f>IF(AND(ISBLANK(AD338),$AY338=1,BY$510=1,$D338&lt;&gt;служ!$AF$3),0,1)</f>
        <v>1</v>
      </c>
      <c r="BZ338" s="166">
        <f>IF(AND(ISBLANK(AE338),$AY338=1,BZ$510=1,$D338&lt;&gt;служ!$AF$3),0,1)</f>
        <v>1</v>
      </c>
      <c r="CA338" s="166">
        <f>IF(AND(ISBLANK(AF338),$AY338=1,CA$510=1,$D338&lt;&gt;служ!$AF$3),0,1)</f>
        <v>1</v>
      </c>
      <c r="CB338" s="166">
        <f>IF(AND(ISBLANK(AG338),$AY338=1,CB$510=1,$D338&lt;&gt;служ!$AF$3),0,1)</f>
        <v>1</v>
      </c>
      <c r="CC338" s="166">
        <f>IF(AND(ISBLANK(AH338),$AY338=1,CC$510=1,$D338&lt;&gt;служ!$AF$3),0,1)</f>
        <v>1</v>
      </c>
      <c r="CD338" s="166">
        <f>IF(AND(ISBLANK(AI338),$AY338=1,CD$510=1,$D338&lt;&gt;служ!$AF$3),0,1)</f>
        <v>1</v>
      </c>
      <c r="CE338" s="166">
        <f>IF(AND(ISBLANK(AJ338),$AY338=1,CE$510=1,$D338&lt;&gt;служ!$AF$3),0,1)</f>
        <v>1</v>
      </c>
      <c r="CF338" s="166">
        <f>IF(AND(ISBLANK(AK338),$AY338=1,CF$510=1,$D338&lt;&gt;служ!$AF$3),0,1)</f>
        <v>1</v>
      </c>
      <c r="CG338" s="166">
        <f>IF(AND(ISBLANK(AL338),$AY338=1,CG$510=1,$D338&lt;&gt;служ!$AF$3),0,1)</f>
        <v>1</v>
      </c>
      <c r="CH338" s="166">
        <f>IF(AND(ISBLANK(AM338),$AY338=1,CH$510=1,$D338&lt;&gt;служ!$AF$3),0,1)</f>
        <v>1</v>
      </c>
      <c r="CI338" s="166">
        <f>IF(AND(ISBLANK(AN338),$AY338=1,CI$510=1,$D338&lt;&gt;служ!$AF$3),0,1)</f>
        <v>1</v>
      </c>
      <c r="CJ338" s="166">
        <f>IF(AND(ISBLANK(AO338),$AY338=1,CJ$510=1,$D338&lt;&gt;служ!$AF$3),0,1)</f>
        <v>1</v>
      </c>
      <c r="CK338" s="166">
        <f>IF(AND(ISBLANK(AP338),$AY338=1,CK$510=1,$D338&lt;&gt;служ!$AF$3),0,1)</f>
        <v>1</v>
      </c>
      <c r="CL338" s="166">
        <f>IF(AND(ISBLANK(AQ338),$AY338=1,CL$510=1,$D338&lt;&gt;служ!$AF$3),0,1)</f>
        <v>1</v>
      </c>
      <c r="CM338" s="166">
        <f>IF(AND(ISBLANK(AR338),$AY338=1,CM$510=1,$D338&lt;&gt;служ!$AF$3),0,1)</f>
        <v>1</v>
      </c>
      <c r="CN338" s="166">
        <f>IF(AND(ISBLANK(AS338),$AY338=1,CN$510=1,$D338&lt;&gt;служ!$AF$3),0,1)</f>
        <v>1</v>
      </c>
      <c r="CO338" s="166">
        <f>IF(AND(ISBLANK(AT338),$AY338=1,CO$510=1,$D338&lt;&gt;служ!$AF$3),0,1)</f>
        <v>1</v>
      </c>
      <c r="CP338" s="2">
        <f t="shared" si="71"/>
        <v>0</v>
      </c>
      <c r="CQ338" s="2">
        <v>1</v>
      </c>
      <c r="CR338" s="161"/>
      <c r="CS338" s="161"/>
      <c r="CT338" s="161"/>
      <c r="CU338" s="167" t="str">
        <f t="shared" si="62"/>
        <v/>
      </c>
      <c r="CV338" s="28">
        <f t="shared" si="63"/>
        <v>1</v>
      </c>
      <c r="CW338" s="28">
        <f t="shared" si="64"/>
        <v>1</v>
      </c>
      <c r="CX338" s="28">
        <f t="shared" si="65"/>
        <v>1</v>
      </c>
      <c r="CY338" s="20">
        <f t="shared" si="66"/>
        <v>1</v>
      </c>
      <c r="CZ338" s="20">
        <f t="shared" si="67"/>
        <v>1</v>
      </c>
    </row>
    <row r="339" spans="2:104" s="20" customFormat="1">
      <c r="B339" s="107">
        <v>330</v>
      </c>
      <c r="C339" s="25">
        <v>6330</v>
      </c>
      <c r="D339" s="108"/>
      <c r="E339" s="168"/>
      <c r="F339" s="169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2"/>
      <c r="Y339" s="162"/>
      <c r="Z339" s="162"/>
      <c r="AA339" s="162"/>
      <c r="AB339" s="162"/>
      <c r="AC339" s="162"/>
      <c r="AD339" s="162"/>
      <c r="AE339" s="162"/>
      <c r="AF339" s="162"/>
      <c r="AG339" s="162"/>
      <c r="AH339" s="162"/>
      <c r="AI339" s="162"/>
      <c r="AJ339" s="162"/>
      <c r="AK339" s="162"/>
      <c r="AL339" s="162"/>
      <c r="AM339" s="162"/>
      <c r="AN339" s="162"/>
      <c r="AO339" s="162"/>
      <c r="AP339" s="162"/>
      <c r="AQ339" s="162"/>
      <c r="AR339" s="162"/>
      <c r="AS339" s="162"/>
      <c r="AT339" s="162"/>
      <c r="AU339" s="163">
        <f>IF(AND(AY339=0,(COUNTIF(D339:AT339,"*")+COUNTIF(D339:AT339,"&lt;9")+COUNTIF(CR339:CT339,"*")+COUNTIF(CR339:CT339,"&lt;9")-COUNTIF(D339,служ!$AF$3))&gt;0),0,1)</f>
        <v>1</v>
      </c>
      <c r="AV339" s="163">
        <f t="shared" si="68"/>
        <v>1</v>
      </c>
      <c r="AW339" s="163">
        <f t="shared" si="69"/>
        <v>0</v>
      </c>
      <c r="AX339" s="164">
        <f>IF(OR(F339="",F339=служ!$AF$3),0,1)</f>
        <v>0</v>
      </c>
      <c r="AY339" s="164">
        <f>IF(OR(D339="",D339=служ!$AF$3),0,1)</f>
        <v>0</v>
      </c>
      <c r="AZ339" s="165">
        <f t="shared" si="70"/>
        <v>1</v>
      </c>
      <c r="BA339" s="166">
        <f t="shared" si="61"/>
        <v>1</v>
      </c>
      <c r="BB339" s="166">
        <f>IF(AND(ISBLANK(G339),$AY339=1,BB$510=1,$D339&lt;&gt;служ!$AF$3),0,1)</f>
        <v>1</v>
      </c>
      <c r="BC339" s="166">
        <f>IF(AND(ISBLANK(H339),$AY339=1,BC$510=1,$D339&lt;&gt;служ!$AF$3),0,1)</f>
        <v>1</v>
      </c>
      <c r="BD339" s="166">
        <f>IF(AND(ISBLANK(I339),$AY339=1,BD$510=1,$D339&lt;&gt;служ!$AF$3),0,1)</f>
        <v>1</v>
      </c>
      <c r="BE339" s="166">
        <f>IF(AND(ISBLANK(J339),$AY339=1,BE$510=1,$D339&lt;&gt;служ!$AF$3),0,1)</f>
        <v>1</v>
      </c>
      <c r="BF339" s="166">
        <f>IF(AND(ISBLANK(K339),$AY339=1,BF$510=1,$D339&lt;&gt;служ!$AF$3,J339&lt;&gt;"X"),0,1)</f>
        <v>1</v>
      </c>
      <c r="BG339" s="166">
        <f>IF(AND(ISBLANK(L339),$AY339=1,BG$510=1,$D339&lt;&gt;служ!$AF$3),0,1)</f>
        <v>1</v>
      </c>
      <c r="BH339" s="166">
        <f>IF(AND(ISBLANK(M339),$AY339=1,BH$510=1,$D339&lt;&gt;служ!$AF$3,L339&lt;&gt;"X"),0,1)</f>
        <v>1</v>
      </c>
      <c r="BI339" s="166">
        <f>IF(AND(ISBLANK(N339),$AY339=1,BI$510=1,$D339&lt;&gt;служ!$AF$3),0,1)</f>
        <v>1</v>
      </c>
      <c r="BJ339" s="166">
        <f>IF(AND(ISBLANK(O339),$AY339=1,BJ$510=1,$D339&lt;&gt;служ!$AF$3),0,1)</f>
        <v>1</v>
      </c>
      <c r="BK339" s="166">
        <f>IF(AND(ISBLANK(P339),$AY339=1,BK$510=1,$D339&lt;&gt;служ!$AF$3,OR(N339&lt;&gt;"X",O339&lt;&gt;"X")),0,1)</f>
        <v>1</v>
      </c>
      <c r="BL339" s="166">
        <f>IF(AND(ISBLANK(Q339),$AY339=1,BL$510=1,$D339&lt;&gt;служ!$AF$3),0,1)</f>
        <v>1</v>
      </c>
      <c r="BM339" s="166">
        <f>IF(AND(ISBLANK(R339),$AY339=1,BM$510=1,$D339&lt;&gt;служ!$AF$3,Q339&lt;&gt;"X"),0,1)</f>
        <v>1</v>
      </c>
      <c r="BN339" s="166">
        <f>IF(AND(ISBLANK(S339),$AY339=1,BN$510=1,$D339&lt;&gt;служ!$AF$3),0,1)</f>
        <v>1</v>
      </c>
      <c r="BO339" s="166">
        <f>IF(AND(ISBLANK(T339),$AY339=1,BO$510=1,$D339&lt;&gt;служ!$AF$3),0,1)</f>
        <v>1</v>
      </c>
      <c r="BP339" s="166">
        <f>IF(AND(ISBLANK(U339),$AY339=1,BP$510=1,$D339&lt;&gt;служ!$AF$3,T339&lt;&gt;"X"),0,1)</f>
        <v>1</v>
      </c>
      <c r="BQ339" s="166">
        <f>IF(AND(ISBLANK(V339),$AY339=1,BQ$510=1,$D339&lt;&gt;служ!$AF$3),0,1)</f>
        <v>1</v>
      </c>
      <c r="BR339" s="166">
        <f>IF(AND(ISBLANK(W339),$AY339=1,BR$510=1,$D339&lt;&gt;служ!$AF$3),0,1)</f>
        <v>1</v>
      </c>
      <c r="BS339" s="166">
        <f>IF(AND(ISBLANK(X339),$AY339=1,BS$510=1,$D339&lt;&gt;служ!$AF$3),0,1)</f>
        <v>1</v>
      </c>
      <c r="BT339" s="166">
        <f>IF(AND(ISBLANK(Y339),$AY339=1,BT$510=1,$D339&lt;&gt;служ!$AF$3),0,1)</f>
        <v>1</v>
      </c>
      <c r="BU339" s="166">
        <f>IF(AND(ISBLANK(Z339),$AY339=1,BU$510=1,$D339&lt;&gt;служ!$AF$3),0,1)</f>
        <v>1</v>
      </c>
      <c r="BV339" s="166">
        <f>IF(AND(ISBLANK(AA339),$AY339=1,BV$510=1,$D339&lt;&gt;служ!$AF$3),0,1)</f>
        <v>1</v>
      </c>
      <c r="BW339" s="166">
        <f>IF(AND(ISBLANK(AB339),$AY339=1,BW$510=1,$D339&lt;&gt;служ!$AF$3),0,1)</f>
        <v>1</v>
      </c>
      <c r="BX339" s="166">
        <f>IF(AND(ISBLANK(AC339),$AY339=1,BX$510=1,$D339&lt;&gt;служ!$AF$3),0,1)</f>
        <v>1</v>
      </c>
      <c r="BY339" s="166">
        <f>IF(AND(ISBLANK(AD339),$AY339=1,BY$510=1,$D339&lt;&gt;служ!$AF$3),0,1)</f>
        <v>1</v>
      </c>
      <c r="BZ339" s="166">
        <f>IF(AND(ISBLANK(AE339),$AY339=1,BZ$510=1,$D339&lt;&gt;служ!$AF$3),0,1)</f>
        <v>1</v>
      </c>
      <c r="CA339" s="166">
        <f>IF(AND(ISBLANK(AF339),$AY339=1,CA$510=1,$D339&lt;&gt;служ!$AF$3),0,1)</f>
        <v>1</v>
      </c>
      <c r="CB339" s="166">
        <f>IF(AND(ISBLANK(AG339),$AY339=1,CB$510=1,$D339&lt;&gt;служ!$AF$3),0,1)</f>
        <v>1</v>
      </c>
      <c r="CC339" s="166">
        <f>IF(AND(ISBLANK(AH339),$AY339=1,CC$510=1,$D339&lt;&gt;служ!$AF$3),0,1)</f>
        <v>1</v>
      </c>
      <c r="CD339" s="166">
        <f>IF(AND(ISBLANK(AI339),$AY339=1,CD$510=1,$D339&lt;&gt;служ!$AF$3),0,1)</f>
        <v>1</v>
      </c>
      <c r="CE339" s="166">
        <f>IF(AND(ISBLANK(AJ339),$AY339=1,CE$510=1,$D339&lt;&gt;служ!$AF$3),0,1)</f>
        <v>1</v>
      </c>
      <c r="CF339" s="166">
        <f>IF(AND(ISBLANK(AK339),$AY339=1,CF$510=1,$D339&lt;&gt;служ!$AF$3),0,1)</f>
        <v>1</v>
      </c>
      <c r="CG339" s="166">
        <f>IF(AND(ISBLANK(AL339),$AY339=1,CG$510=1,$D339&lt;&gt;служ!$AF$3),0,1)</f>
        <v>1</v>
      </c>
      <c r="CH339" s="166">
        <f>IF(AND(ISBLANK(AM339),$AY339=1,CH$510=1,$D339&lt;&gt;служ!$AF$3),0,1)</f>
        <v>1</v>
      </c>
      <c r="CI339" s="166">
        <f>IF(AND(ISBLANK(AN339),$AY339=1,CI$510=1,$D339&lt;&gt;служ!$AF$3),0,1)</f>
        <v>1</v>
      </c>
      <c r="CJ339" s="166">
        <f>IF(AND(ISBLANK(AO339),$AY339=1,CJ$510=1,$D339&lt;&gt;служ!$AF$3),0,1)</f>
        <v>1</v>
      </c>
      <c r="CK339" s="166">
        <f>IF(AND(ISBLANK(AP339),$AY339=1,CK$510=1,$D339&lt;&gt;служ!$AF$3),0,1)</f>
        <v>1</v>
      </c>
      <c r="CL339" s="166">
        <f>IF(AND(ISBLANK(AQ339),$AY339=1,CL$510=1,$D339&lt;&gt;служ!$AF$3),0,1)</f>
        <v>1</v>
      </c>
      <c r="CM339" s="166">
        <f>IF(AND(ISBLANK(AR339),$AY339=1,CM$510=1,$D339&lt;&gt;служ!$AF$3),0,1)</f>
        <v>1</v>
      </c>
      <c r="CN339" s="166">
        <f>IF(AND(ISBLANK(AS339),$AY339=1,CN$510=1,$D339&lt;&gt;служ!$AF$3),0,1)</f>
        <v>1</v>
      </c>
      <c r="CO339" s="166">
        <f>IF(AND(ISBLANK(AT339),$AY339=1,CO$510=1,$D339&lt;&gt;служ!$AF$3),0,1)</f>
        <v>1</v>
      </c>
      <c r="CP339" s="2">
        <f t="shared" si="71"/>
        <v>0</v>
      </c>
      <c r="CQ339" s="2">
        <v>1</v>
      </c>
      <c r="CR339" s="161"/>
      <c r="CS339" s="161"/>
      <c r="CT339" s="161"/>
      <c r="CU339" s="167" t="str">
        <f t="shared" si="62"/>
        <v/>
      </c>
      <c r="CV339" s="28">
        <f t="shared" si="63"/>
        <v>1</v>
      </c>
      <c r="CW339" s="28">
        <f t="shared" si="64"/>
        <v>1</v>
      </c>
      <c r="CX339" s="28">
        <f t="shared" si="65"/>
        <v>1</v>
      </c>
      <c r="CY339" s="20">
        <f t="shared" si="66"/>
        <v>1</v>
      </c>
      <c r="CZ339" s="20">
        <f t="shared" si="67"/>
        <v>1</v>
      </c>
    </row>
    <row r="340" spans="2:104" s="20" customFormat="1">
      <c r="B340" s="107">
        <v>331</v>
      </c>
      <c r="C340" s="25">
        <v>6331</v>
      </c>
      <c r="D340" s="108"/>
      <c r="E340" s="168"/>
      <c r="F340" s="169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2"/>
      <c r="Y340" s="162"/>
      <c r="Z340" s="162"/>
      <c r="AA340" s="162"/>
      <c r="AB340" s="162"/>
      <c r="AC340" s="162"/>
      <c r="AD340" s="162"/>
      <c r="AE340" s="162"/>
      <c r="AF340" s="162"/>
      <c r="AG340" s="162"/>
      <c r="AH340" s="162"/>
      <c r="AI340" s="162"/>
      <c r="AJ340" s="162"/>
      <c r="AK340" s="162"/>
      <c r="AL340" s="162"/>
      <c r="AM340" s="162"/>
      <c r="AN340" s="162"/>
      <c r="AO340" s="162"/>
      <c r="AP340" s="162"/>
      <c r="AQ340" s="162"/>
      <c r="AR340" s="162"/>
      <c r="AS340" s="162"/>
      <c r="AT340" s="162"/>
      <c r="AU340" s="163">
        <f>IF(AND(AY340=0,(COUNTIF(D340:AT340,"*")+COUNTIF(D340:AT340,"&lt;9")+COUNTIF(CR340:CT340,"*")+COUNTIF(CR340:CT340,"&lt;9")-COUNTIF(D340,служ!$AF$3))&gt;0),0,1)</f>
        <v>1</v>
      </c>
      <c r="AV340" s="163">
        <f t="shared" si="68"/>
        <v>1</v>
      </c>
      <c r="AW340" s="163">
        <f t="shared" si="69"/>
        <v>0</v>
      </c>
      <c r="AX340" s="164">
        <f>IF(OR(F340="",F340=служ!$AF$3),0,1)</f>
        <v>0</v>
      </c>
      <c r="AY340" s="164">
        <f>IF(OR(D340="",D340=служ!$AF$3),0,1)</f>
        <v>0</v>
      </c>
      <c r="AZ340" s="165">
        <f t="shared" si="70"/>
        <v>1</v>
      </c>
      <c r="BA340" s="166">
        <f t="shared" si="61"/>
        <v>1</v>
      </c>
      <c r="BB340" s="166">
        <f>IF(AND(ISBLANK(G340),$AY340=1,BB$510=1,$D340&lt;&gt;служ!$AF$3),0,1)</f>
        <v>1</v>
      </c>
      <c r="BC340" s="166">
        <f>IF(AND(ISBLANK(H340),$AY340=1,BC$510=1,$D340&lt;&gt;служ!$AF$3),0,1)</f>
        <v>1</v>
      </c>
      <c r="BD340" s="166">
        <f>IF(AND(ISBLANK(I340),$AY340=1,BD$510=1,$D340&lt;&gt;служ!$AF$3),0,1)</f>
        <v>1</v>
      </c>
      <c r="BE340" s="166">
        <f>IF(AND(ISBLANK(J340),$AY340=1,BE$510=1,$D340&lt;&gt;служ!$AF$3),0,1)</f>
        <v>1</v>
      </c>
      <c r="BF340" s="166">
        <f>IF(AND(ISBLANK(K340),$AY340=1,BF$510=1,$D340&lt;&gt;служ!$AF$3,J340&lt;&gt;"X"),0,1)</f>
        <v>1</v>
      </c>
      <c r="BG340" s="166">
        <f>IF(AND(ISBLANK(L340),$AY340=1,BG$510=1,$D340&lt;&gt;служ!$AF$3),0,1)</f>
        <v>1</v>
      </c>
      <c r="BH340" s="166">
        <f>IF(AND(ISBLANK(M340),$AY340=1,BH$510=1,$D340&lt;&gt;служ!$AF$3,L340&lt;&gt;"X"),0,1)</f>
        <v>1</v>
      </c>
      <c r="BI340" s="166">
        <f>IF(AND(ISBLANK(N340),$AY340=1,BI$510=1,$D340&lt;&gt;служ!$AF$3),0,1)</f>
        <v>1</v>
      </c>
      <c r="BJ340" s="166">
        <f>IF(AND(ISBLANK(O340),$AY340=1,BJ$510=1,$D340&lt;&gt;служ!$AF$3),0,1)</f>
        <v>1</v>
      </c>
      <c r="BK340" s="166">
        <f>IF(AND(ISBLANK(P340),$AY340=1,BK$510=1,$D340&lt;&gt;служ!$AF$3,OR(N340&lt;&gt;"X",O340&lt;&gt;"X")),0,1)</f>
        <v>1</v>
      </c>
      <c r="BL340" s="166">
        <f>IF(AND(ISBLANK(Q340),$AY340=1,BL$510=1,$D340&lt;&gt;служ!$AF$3),0,1)</f>
        <v>1</v>
      </c>
      <c r="BM340" s="166">
        <f>IF(AND(ISBLANK(R340),$AY340=1,BM$510=1,$D340&lt;&gt;служ!$AF$3,Q340&lt;&gt;"X"),0,1)</f>
        <v>1</v>
      </c>
      <c r="BN340" s="166">
        <f>IF(AND(ISBLANK(S340),$AY340=1,BN$510=1,$D340&lt;&gt;служ!$AF$3),0,1)</f>
        <v>1</v>
      </c>
      <c r="BO340" s="166">
        <f>IF(AND(ISBLANK(T340),$AY340=1,BO$510=1,$D340&lt;&gt;служ!$AF$3),0,1)</f>
        <v>1</v>
      </c>
      <c r="BP340" s="166">
        <f>IF(AND(ISBLANK(U340),$AY340=1,BP$510=1,$D340&lt;&gt;служ!$AF$3,T340&lt;&gt;"X"),0,1)</f>
        <v>1</v>
      </c>
      <c r="BQ340" s="166">
        <f>IF(AND(ISBLANK(V340),$AY340=1,BQ$510=1,$D340&lt;&gt;служ!$AF$3),0,1)</f>
        <v>1</v>
      </c>
      <c r="BR340" s="166">
        <f>IF(AND(ISBLANK(W340),$AY340=1,BR$510=1,$D340&lt;&gt;служ!$AF$3),0,1)</f>
        <v>1</v>
      </c>
      <c r="BS340" s="166">
        <f>IF(AND(ISBLANK(X340),$AY340=1,BS$510=1,$D340&lt;&gt;служ!$AF$3),0,1)</f>
        <v>1</v>
      </c>
      <c r="BT340" s="166">
        <f>IF(AND(ISBLANK(Y340),$AY340=1,BT$510=1,$D340&lt;&gt;служ!$AF$3),0,1)</f>
        <v>1</v>
      </c>
      <c r="BU340" s="166">
        <f>IF(AND(ISBLANK(Z340),$AY340=1,BU$510=1,$D340&lt;&gt;служ!$AF$3),0,1)</f>
        <v>1</v>
      </c>
      <c r="BV340" s="166">
        <f>IF(AND(ISBLANK(AA340),$AY340=1,BV$510=1,$D340&lt;&gt;служ!$AF$3),0,1)</f>
        <v>1</v>
      </c>
      <c r="BW340" s="166">
        <f>IF(AND(ISBLANK(AB340),$AY340=1,BW$510=1,$D340&lt;&gt;служ!$AF$3),0,1)</f>
        <v>1</v>
      </c>
      <c r="BX340" s="166">
        <f>IF(AND(ISBLANK(AC340),$AY340=1,BX$510=1,$D340&lt;&gt;служ!$AF$3),0,1)</f>
        <v>1</v>
      </c>
      <c r="BY340" s="166">
        <f>IF(AND(ISBLANK(AD340),$AY340=1,BY$510=1,$D340&lt;&gt;служ!$AF$3),0,1)</f>
        <v>1</v>
      </c>
      <c r="BZ340" s="166">
        <f>IF(AND(ISBLANK(AE340),$AY340=1,BZ$510=1,$D340&lt;&gt;служ!$AF$3),0,1)</f>
        <v>1</v>
      </c>
      <c r="CA340" s="166">
        <f>IF(AND(ISBLANK(AF340),$AY340=1,CA$510=1,$D340&lt;&gt;служ!$AF$3),0,1)</f>
        <v>1</v>
      </c>
      <c r="CB340" s="166">
        <f>IF(AND(ISBLANK(AG340),$AY340=1,CB$510=1,$D340&lt;&gt;служ!$AF$3),0,1)</f>
        <v>1</v>
      </c>
      <c r="CC340" s="166">
        <f>IF(AND(ISBLANK(AH340),$AY340=1,CC$510=1,$D340&lt;&gt;служ!$AF$3),0,1)</f>
        <v>1</v>
      </c>
      <c r="CD340" s="166">
        <f>IF(AND(ISBLANK(AI340),$AY340=1,CD$510=1,$D340&lt;&gt;служ!$AF$3),0,1)</f>
        <v>1</v>
      </c>
      <c r="CE340" s="166">
        <f>IF(AND(ISBLANK(AJ340),$AY340=1,CE$510=1,$D340&lt;&gt;служ!$AF$3),0,1)</f>
        <v>1</v>
      </c>
      <c r="CF340" s="166">
        <f>IF(AND(ISBLANK(AK340),$AY340=1,CF$510=1,$D340&lt;&gt;служ!$AF$3),0,1)</f>
        <v>1</v>
      </c>
      <c r="CG340" s="166">
        <f>IF(AND(ISBLANK(AL340),$AY340=1,CG$510=1,$D340&lt;&gt;служ!$AF$3),0,1)</f>
        <v>1</v>
      </c>
      <c r="CH340" s="166">
        <f>IF(AND(ISBLANK(AM340),$AY340=1,CH$510=1,$D340&lt;&gt;служ!$AF$3),0,1)</f>
        <v>1</v>
      </c>
      <c r="CI340" s="166">
        <f>IF(AND(ISBLANK(AN340),$AY340=1,CI$510=1,$D340&lt;&gt;служ!$AF$3),0,1)</f>
        <v>1</v>
      </c>
      <c r="CJ340" s="166">
        <f>IF(AND(ISBLANK(AO340),$AY340=1,CJ$510=1,$D340&lt;&gt;служ!$AF$3),0,1)</f>
        <v>1</v>
      </c>
      <c r="CK340" s="166">
        <f>IF(AND(ISBLANK(AP340),$AY340=1,CK$510=1,$D340&lt;&gt;служ!$AF$3),0,1)</f>
        <v>1</v>
      </c>
      <c r="CL340" s="166">
        <f>IF(AND(ISBLANK(AQ340),$AY340=1,CL$510=1,$D340&lt;&gt;служ!$AF$3),0,1)</f>
        <v>1</v>
      </c>
      <c r="CM340" s="166">
        <f>IF(AND(ISBLANK(AR340),$AY340=1,CM$510=1,$D340&lt;&gt;служ!$AF$3),0,1)</f>
        <v>1</v>
      </c>
      <c r="CN340" s="166">
        <f>IF(AND(ISBLANK(AS340),$AY340=1,CN$510=1,$D340&lt;&gt;служ!$AF$3),0,1)</f>
        <v>1</v>
      </c>
      <c r="CO340" s="166">
        <f>IF(AND(ISBLANK(AT340),$AY340=1,CO$510=1,$D340&lt;&gt;служ!$AF$3),0,1)</f>
        <v>1</v>
      </c>
      <c r="CP340" s="2">
        <f t="shared" si="71"/>
        <v>0</v>
      </c>
      <c r="CQ340" s="2">
        <v>1</v>
      </c>
      <c r="CR340" s="161"/>
      <c r="CS340" s="161"/>
      <c r="CT340" s="161"/>
      <c r="CU340" s="167" t="str">
        <f t="shared" si="62"/>
        <v/>
      </c>
      <c r="CV340" s="28">
        <f t="shared" si="63"/>
        <v>1</v>
      </c>
      <c r="CW340" s="28">
        <f t="shared" si="64"/>
        <v>1</v>
      </c>
      <c r="CX340" s="28">
        <f t="shared" si="65"/>
        <v>1</v>
      </c>
      <c r="CY340" s="20">
        <f t="shared" si="66"/>
        <v>1</v>
      </c>
      <c r="CZ340" s="20">
        <f t="shared" si="67"/>
        <v>1</v>
      </c>
    </row>
    <row r="341" spans="2:104" s="20" customFormat="1">
      <c r="B341" s="107">
        <v>332</v>
      </c>
      <c r="C341" s="25">
        <v>6332</v>
      </c>
      <c r="D341" s="108"/>
      <c r="E341" s="168"/>
      <c r="F341" s="169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2"/>
      <c r="Y341" s="162"/>
      <c r="Z341" s="162"/>
      <c r="AA341" s="162"/>
      <c r="AB341" s="162"/>
      <c r="AC341" s="162"/>
      <c r="AD341" s="162"/>
      <c r="AE341" s="162"/>
      <c r="AF341" s="162"/>
      <c r="AG341" s="162"/>
      <c r="AH341" s="162"/>
      <c r="AI341" s="162"/>
      <c r="AJ341" s="162"/>
      <c r="AK341" s="162"/>
      <c r="AL341" s="162"/>
      <c r="AM341" s="162"/>
      <c r="AN341" s="162"/>
      <c r="AO341" s="162"/>
      <c r="AP341" s="162"/>
      <c r="AQ341" s="162"/>
      <c r="AR341" s="162"/>
      <c r="AS341" s="162"/>
      <c r="AT341" s="162"/>
      <c r="AU341" s="163">
        <f>IF(AND(AY341=0,(COUNTIF(D341:AT341,"*")+COUNTIF(D341:AT341,"&lt;9")+COUNTIF(CR341:CT341,"*")+COUNTIF(CR341:CT341,"&lt;9")-COUNTIF(D341,служ!$AF$3))&gt;0),0,1)</f>
        <v>1</v>
      </c>
      <c r="AV341" s="163">
        <f t="shared" si="68"/>
        <v>1</v>
      </c>
      <c r="AW341" s="163">
        <f t="shared" si="69"/>
        <v>0</v>
      </c>
      <c r="AX341" s="164">
        <f>IF(OR(F341="",F341=служ!$AF$3),0,1)</f>
        <v>0</v>
      </c>
      <c r="AY341" s="164">
        <f>IF(OR(D341="",D341=служ!$AF$3),0,1)</f>
        <v>0</v>
      </c>
      <c r="AZ341" s="165">
        <f t="shared" si="70"/>
        <v>1</v>
      </c>
      <c r="BA341" s="166">
        <f t="shared" si="61"/>
        <v>1</v>
      </c>
      <c r="BB341" s="166">
        <f>IF(AND(ISBLANK(G341),$AY341=1,BB$510=1,$D341&lt;&gt;служ!$AF$3),0,1)</f>
        <v>1</v>
      </c>
      <c r="BC341" s="166">
        <f>IF(AND(ISBLANK(H341),$AY341=1,BC$510=1,$D341&lt;&gt;служ!$AF$3),0,1)</f>
        <v>1</v>
      </c>
      <c r="BD341" s="166">
        <f>IF(AND(ISBLANK(I341),$AY341=1,BD$510=1,$D341&lt;&gt;служ!$AF$3),0,1)</f>
        <v>1</v>
      </c>
      <c r="BE341" s="166">
        <f>IF(AND(ISBLANK(J341),$AY341=1,BE$510=1,$D341&lt;&gt;служ!$AF$3),0,1)</f>
        <v>1</v>
      </c>
      <c r="BF341" s="166">
        <f>IF(AND(ISBLANK(K341),$AY341=1,BF$510=1,$D341&lt;&gt;служ!$AF$3,J341&lt;&gt;"X"),0,1)</f>
        <v>1</v>
      </c>
      <c r="BG341" s="166">
        <f>IF(AND(ISBLANK(L341),$AY341=1,BG$510=1,$D341&lt;&gt;служ!$AF$3),0,1)</f>
        <v>1</v>
      </c>
      <c r="BH341" s="166">
        <f>IF(AND(ISBLANK(M341),$AY341=1,BH$510=1,$D341&lt;&gt;служ!$AF$3,L341&lt;&gt;"X"),0,1)</f>
        <v>1</v>
      </c>
      <c r="BI341" s="166">
        <f>IF(AND(ISBLANK(N341),$AY341=1,BI$510=1,$D341&lt;&gt;служ!$AF$3),0,1)</f>
        <v>1</v>
      </c>
      <c r="BJ341" s="166">
        <f>IF(AND(ISBLANK(O341),$AY341=1,BJ$510=1,$D341&lt;&gt;служ!$AF$3),0,1)</f>
        <v>1</v>
      </c>
      <c r="BK341" s="166">
        <f>IF(AND(ISBLANK(P341),$AY341=1,BK$510=1,$D341&lt;&gt;служ!$AF$3,OR(N341&lt;&gt;"X",O341&lt;&gt;"X")),0,1)</f>
        <v>1</v>
      </c>
      <c r="BL341" s="166">
        <f>IF(AND(ISBLANK(Q341),$AY341=1,BL$510=1,$D341&lt;&gt;служ!$AF$3),0,1)</f>
        <v>1</v>
      </c>
      <c r="BM341" s="166">
        <f>IF(AND(ISBLANK(R341),$AY341=1,BM$510=1,$D341&lt;&gt;служ!$AF$3,Q341&lt;&gt;"X"),0,1)</f>
        <v>1</v>
      </c>
      <c r="BN341" s="166">
        <f>IF(AND(ISBLANK(S341),$AY341=1,BN$510=1,$D341&lt;&gt;служ!$AF$3),0,1)</f>
        <v>1</v>
      </c>
      <c r="BO341" s="166">
        <f>IF(AND(ISBLANK(T341),$AY341=1,BO$510=1,$D341&lt;&gt;служ!$AF$3),0,1)</f>
        <v>1</v>
      </c>
      <c r="BP341" s="166">
        <f>IF(AND(ISBLANK(U341),$AY341=1,BP$510=1,$D341&lt;&gt;служ!$AF$3,T341&lt;&gt;"X"),0,1)</f>
        <v>1</v>
      </c>
      <c r="BQ341" s="166">
        <f>IF(AND(ISBLANK(V341),$AY341=1,BQ$510=1,$D341&lt;&gt;служ!$AF$3),0,1)</f>
        <v>1</v>
      </c>
      <c r="BR341" s="166">
        <f>IF(AND(ISBLANK(W341),$AY341=1,BR$510=1,$D341&lt;&gt;служ!$AF$3),0,1)</f>
        <v>1</v>
      </c>
      <c r="BS341" s="166">
        <f>IF(AND(ISBLANK(X341),$AY341=1,BS$510=1,$D341&lt;&gt;служ!$AF$3),0,1)</f>
        <v>1</v>
      </c>
      <c r="BT341" s="166">
        <f>IF(AND(ISBLANK(Y341),$AY341=1,BT$510=1,$D341&lt;&gt;служ!$AF$3),0,1)</f>
        <v>1</v>
      </c>
      <c r="BU341" s="166">
        <f>IF(AND(ISBLANK(Z341),$AY341=1,BU$510=1,$D341&lt;&gt;служ!$AF$3),0,1)</f>
        <v>1</v>
      </c>
      <c r="BV341" s="166">
        <f>IF(AND(ISBLANK(AA341),$AY341=1,BV$510=1,$D341&lt;&gt;служ!$AF$3),0,1)</f>
        <v>1</v>
      </c>
      <c r="BW341" s="166">
        <f>IF(AND(ISBLANK(AB341),$AY341=1,BW$510=1,$D341&lt;&gt;служ!$AF$3),0,1)</f>
        <v>1</v>
      </c>
      <c r="BX341" s="166">
        <f>IF(AND(ISBLANK(AC341),$AY341=1,BX$510=1,$D341&lt;&gt;служ!$AF$3),0,1)</f>
        <v>1</v>
      </c>
      <c r="BY341" s="166">
        <f>IF(AND(ISBLANK(AD341),$AY341=1,BY$510=1,$D341&lt;&gt;служ!$AF$3),0,1)</f>
        <v>1</v>
      </c>
      <c r="BZ341" s="166">
        <f>IF(AND(ISBLANK(AE341),$AY341=1,BZ$510=1,$D341&lt;&gt;служ!$AF$3),0,1)</f>
        <v>1</v>
      </c>
      <c r="CA341" s="166">
        <f>IF(AND(ISBLANK(AF341),$AY341=1,CA$510=1,$D341&lt;&gt;служ!$AF$3),0,1)</f>
        <v>1</v>
      </c>
      <c r="CB341" s="166">
        <f>IF(AND(ISBLANK(AG341),$AY341=1,CB$510=1,$D341&lt;&gt;служ!$AF$3),0,1)</f>
        <v>1</v>
      </c>
      <c r="CC341" s="166">
        <f>IF(AND(ISBLANK(AH341),$AY341=1,CC$510=1,$D341&lt;&gt;служ!$AF$3),0,1)</f>
        <v>1</v>
      </c>
      <c r="CD341" s="166">
        <f>IF(AND(ISBLANK(AI341),$AY341=1,CD$510=1,$D341&lt;&gt;служ!$AF$3),0,1)</f>
        <v>1</v>
      </c>
      <c r="CE341" s="166">
        <f>IF(AND(ISBLANK(AJ341),$AY341=1,CE$510=1,$D341&lt;&gt;служ!$AF$3),0,1)</f>
        <v>1</v>
      </c>
      <c r="CF341" s="166">
        <f>IF(AND(ISBLANK(AK341),$AY341=1,CF$510=1,$D341&lt;&gt;служ!$AF$3),0,1)</f>
        <v>1</v>
      </c>
      <c r="CG341" s="166">
        <f>IF(AND(ISBLANK(AL341),$AY341=1,CG$510=1,$D341&lt;&gt;служ!$AF$3),0,1)</f>
        <v>1</v>
      </c>
      <c r="CH341" s="166">
        <f>IF(AND(ISBLANK(AM341),$AY341=1,CH$510=1,$D341&lt;&gt;служ!$AF$3),0,1)</f>
        <v>1</v>
      </c>
      <c r="CI341" s="166">
        <f>IF(AND(ISBLANK(AN341),$AY341=1,CI$510=1,$D341&lt;&gt;служ!$AF$3),0,1)</f>
        <v>1</v>
      </c>
      <c r="CJ341" s="166">
        <f>IF(AND(ISBLANK(AO341),$AY341=1,CJ$510=1,$D341&lt;&gt;служ!$AF$3),0,1)</f>
        <v>1</v>
      </c>
      <c r="CK341" s="166">
        <f>IF(AND(ISBLANK(AP341),$AY341=1,CK$510=1,$D341&lt;&gt;служ!$AF$3),0,1)</f>
        <v>1</v>
      </c>
      <c r="CL341" s="166">
        <f>IF(AND(ISBLANK(AQ341),$AY341=1,CL$510=1,$D341&lt;&gt;служ!$AF$3),0,1)</f>
        <v>1</v>
      </c>
      <c r="CM341" s="166">
        <f>IF(AND(ISBLANK(AR341),$AY341=1,CM$510=1,$D341&lt;&gt;служ!$AF$3),0,1)</f>
        <v>1</v>
      </c>
      <c r="CN341" s="166">
        <f>IF(AND(ISBLANK(AS341),$AY341=1,CN$510=1,$D341&lt;&gt;служ!$AF$3),0,1)</f>
        <v>1</v>
      </c>
      <c r="CO341" s="166">
        <f>IF(AND(ISBLANK(AT341),$AY341=1,CO$510=1,$D341&lt;&gt;служ!$AF$3),0,1)</f>
        <v>1</v>
      </c>
      <c r="CP341" s="2">
        <f t="shared" si="71"/>
        <v>0</v>
      </c>
      <c r="CQ341" s="2">
        <v>1</v>
      </c>
      <c r="CR341" s="161"/>
      <c r="CS341" s="161"/>
      <c r="CT341" s="161"/>
      <c r="CU341" s="167" t="str">
        <f t="shared" si="62"/>
        <v/>
      </c>
      <c r="CV341" s="28">
        <f t="shared" si="63"/>
        <v>1</v>
      </c>
      <c r="CW341" s="28">
        <f t="shared" si="64"/>
        <v>1</v>
      </c>
      <c r="CX341" s="28">
        <f t="shared" si="65"/>
        <v>1</v>
      </c>
      <c r="CY341" s="20">
        <f t="shared" si="66"/>
        <v>1</v>
      </c>
      <c r="CZ341" s="20">
        <f t="shared" si="67"/>
        <v>1</v>
      </c>
    </row>
    <row r="342" spans="2:104" s="20" customFormat="1">
      <c r="B342" s="107">
        <v>333</v>
      </c>
      <c r="C342" s="25">
        <v>6333</v>
      </c>
      <c r="D342" s="108"/>
      <c r="E342" s="168"/>
      <c r="F342" s="169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  <c r="AU342" s="163">
        <f>IF(AND(AY342=0,(COUNTIF(D342:AT342,"*")+COUNTIF(D342:AT342,"&lt;9")+COUNTIF(CR342:CT342,"*")+COUNTIF(CR342:CT342,"&lt;9")-COUNTIF(D342,служ!$AF$3))&gt;0),0,1)</f>
        <v>1</v>
      </c>
      <c r="AV342" s="163">
        <f t="shared" si="68"/>
        <v>1</v>
      </c>
      <c r="AW342" s="163">
        <f t="shared" si="69"/>
        <v>0</v>
      </c>
      <c r="AX342" s="164">
        <f>IF(OR(F342="",F342=служ!$AF$3),0,1)</f>
        <v>0</v>
      </c>
      <c r="AY342" s="164">
        <f>IF(OR(D342="",D342=служ!$AF$3),0,1)</f>
        <v>0</v>
      </c>
      <c r="AZ342" s="165">
        <f t="shared" si="70"/>
        <v>1</v>
      </c>
      <c r="BA342" s="166">
        <f t="shared" si="61"/>
        <v>1</v>
      </c>
      <c r="BB342" s="166">
        <f>IF(AND(ISBLANK(G342),$AY342=1,BB$510=1,$D342&lt;&gt;служ!$AF$3),0,1)</f>
        <v>1</v>
      </c>
      <c r="BC342" s="166">
        <f>IF(AND(ISBLANK(H342),$AY342=1,BC$510=1,$D342&lt;&gt;служ!$AF$3),0,1)</f>
        <v>1</v>
      </c>
      <c r="BD342" s="166">
        <f>IF(AND(ISBLANK(I342),$AY342=1,BD$510=1,$D342&lt;&gt;служ!$AF$3),0,1)</f>
        <v>1</v>
      </c>
      <c r="BE342" s="166">
        <f>IF(AND(ISBLANK(J342),$AY342=1,BE$510=1,$D342&lt;&gt;служ!$AF$3),0,1)</f>
        <v>1</v>
      </c>
      <c r="BF342" s="166">
        <f>IF(AND(ISBLANK(K342),$AY342=1,BF$510=1,$D342&lt;&gt;служ!$AF$3,J342&lt;&gt;"X"),0,1)</f>
        <v>1</v>
      </c>
      <c r="BG342" s="166">
        <f>IF(AND(ISBLANK(L342),$AY342=1,BG$510=1,$D342&lt;&gt;служ!$AF$3),0,1)</f>
        <v>1</v>
      </c>
      <c r="BH342" s="166">
        <f>IF(AND(ISBLANK(M342),$AY342=1,BH$510=1,$D342&lt;&gt;служ!$AF$3,L342&lt;&gt;"X"),0,1)</f>
        <v>1</v>
      </c>
      <c r="BI342" s="166">
        <f>IF(AND(ISBLANK(N342),$AY342=1,BI$510=1,$D342&lt;&gt;служ!$AF$3),0,1)</f>
        <v>1</v>
      </c>
      <c r="BJ342" s="166">
        <f>IF(AND(ISBLANK(O342),$AY342=1,BJ$510=1,$D342&lt;&gt;служ!$AF$3),0,1)</f>
        <v>1</v>
      </c>
      <c r="BK342" s="166">
        <f>IF(AND(ISBLANK(P342),$AY342=1,BK$510=1,$D342&lt;&gt;служ!$AF$3,OR(N342&lt;&gt;"X",O342&lt;&gt;"X")),0,1)</f>
        <v>1</v>
      </c>
      <c r="BL342" s="166">
        <f>IF(AND(ISBLANK(Q342),$AY342=1,BL$510=1,$D342&lt;&gt;служ!$AF$3),0,1)</f>
        <v>1</v>
      </c>
      <c r="BM342" s="166">
        <f>IF(AND(ISBLANK(R342),$AY342=1,BM$510=1,$D342&lt;&gt;служ!$AF$3,Q342&lt;&gt;"X"),0,1)</f>
        <v>1</v>
      </c>
      <c r="BN342" s="166">
        <f>IF(AND(ISBLANK(S342),$AY342=1,BN$510=1,$D342&lt;&gt;служ!$AF$3),0,1)</f>
        <v>1</v>
      </c>
      <c r="BO342" s="166">
        <f>IF(AND(ISBLANK(T342),$AY342=1,BO$510=1,$D342&lt;&gt;служ!$AF$3),0,1)</f>
        <v>1</v>
      </c>
      <c r="BP342" s="166">
        <f>IF(AND(ISBLANK(U342),$AY342=1,BP$510=1,$D342&lt;&gt;служ!$AF$3,T342&lt;&gt;"X"),0,1)</f>
        <v>1</v>
      </c>
      <c r="BQ342" s="166">
        <f>IF(AND(ISBLANK(V342),$AY342=1,BQ$510=1,$D342&lt;&gt;служ!$AF$3),0,1)</f>
        <v>1</v>
      </c>
      <c r="BR342" s="166">
        <f>IF(AND(ISBLANK(W342),$AY342=1,BR$510=1,$D342&lt;&gt;служ!$AF$3),0,1)</f>
        <v>1</v>
      </c>
      <c r="BS342" s="166">
        <f>IF(AND(ISBLANK(X342),$AY342=1,BS$510=1,$D342&lt;&gt;служ!$AF$3),0,1)</f>
        <v>1</v>
      </c>
      <c r="BT342" s="166">
        <f>IF(AND(ISBLANK(Y342),$AY342=1,BT$510=1,$D342&lt;&gt;служ!$AF$3),0,1)</f>
        <v>1</v>
      </c>
      <c r="BU342" s="166">
        <f>IF(AND(ISBLANK(Z342),$AY342=1,BU$510=1,$D342&lt;&gt;служ!$AF$3),0,1)</f>
        <v>1</v>
      </c>
      <c r="BV342" s="166">
        <f>IF(AND(ISBLANK(AA342),$AY342=1,BV$510=1,$D342&lt;&gt;служ!$AF$3),0,1)</f>
        <v>1</v>
      </c>
      <c r="BW342" s="166">
        <f>IF(AND(ISBLANK(AB342),$AY342=1,BW$510=1,$D342&lt;&gt;служ!$AF$3),0,1)</f>
        <v>1</v>
      </c>
      <c r="BX342" s="166">
        <f>IF(AND(ISBLANK(AC342),$AY342=1,BX$510=1,$D342&lt;&gt;служ!$AF$3),0,1)</f>
        <v>1</v>
      </c>
      <c r="BY342" s="166">
        <f>IF(AND(ISBLANK(AD342),$AY342=1,BY$510=1,$D342&lt;&gt;служ!$AF$3),0,1)</f>
        <v>1</v>
      </c>
      <c r="BZ342" s="166">
        <f>IF(AND(ISBLANK(AE342),$AY342=1,BZ$510=1,$D342&lt;&gt;служ!$AF$3),0,1)</f>
        <v>1</v>
      </c>
      <c r="CA342" s="166">
        <f>IF(AND(ISBLANK(AF342),$AY342=1,CA$510=1,$D342&lt;&gt;служ!$AF$3),0,1)</f>
        <v>1</v>
      </c>
      <c r="CB342" s="166">
        <f>IF(AND(ISBLANK(AG342),$AY342=1,CB$510=1,$D342&lt;&gt;служ!$AF$3),0,1)</f>
        <v>1</v>
      </c>
      <c r="CC342" s="166">
        <f>IF(AND(ISBLANK(AH342),$AY342=1,CC$510=1,$D342&lt;&gt;служ!$AF$3),0,1)</f>
        <v>1</v>
      </c>
      <c r="CD342" s="166">
        <f>IF(AND(ISBLANK(AI342),$AY342=1,CD$510=1,$D342&lt;&gt;служ!$AF$3),0,1)</f>
        <v>1</v>
      </c>
      <c r="CE342" s="166">
        <f>IF(AND(ISBLANK(AJ342),$AY342=1,CE$510=1,$D342&lt;&gt;служ!$AF$3),0,1)</f>
        <v>1</v>
      </c>
      <c r="CF342" s="166">
        <f>IF(AND(ISBLANK(AK342),$AY342=1,CF$510=1,$D342&lt;&gt;служ!$AF$3),0,1)</f>
        <v>1</v>
      </c>
      <c r="CG342" s="166">
        <f>IF(AND(ISBLANK(AL342),$AY342=1,CG$510=1,$D342&lt;&gt;служ!$AF$3),0,1)</f>
        <v>1</v>
      </c>
      <c r="CH342" s="166">
        <f>IF(AND(ISBLANK(AM342),$AY342=1,CH$510=1,$D342&lt;&gt;служ!$AF$3),0,1)</f>
        <v>1</v>
      </c>
      <c r="CI342" s="166">
        <f>IF(AND(ISBLANK(AN342),$AY342=1,CI$510=1,$D342&lt;&gt;служ!$AF$3),0,1)</f>
        <v>1</v>
      </c>
      <c r="CJ342" s="166">
        <f>IF(AND(ISBLANK(AO342),$AY342=1,CJ$510=1,$D342&lt;&gt;служ!$AF$3),0,1)</f>
        <v>1</v>
      </c>
      <c r="CK342" s="166">
        <f>IF(AND(ISBLANK(AP342),$AY342=1,CK$510=1,$D342&lt;&gt;служ!$AF$3),0,1)</f>
        <v>1</v>
      </c>
      <c r="CL342" s="166">
        <f>IF(AND(ISBLANK(AQ342),$AY342=1,CL$510=1,$D342&lt;&gt;служ!$AF$3),0,1)</f>
        <v>1</v>
      </c>
      <c r="CM342" s="166">
        <f>IF(AND(ISBLANK(AR342),$AY342=1,CM$510=1,$D342&lt;&gt;служ!$AF$3),0,1)</f>
        <v>1</v>
      </c>
      <c r="CN342" s="166">
        <f>IF(AND(ISBLANK(AS342),$AY342=1,CN$510=1,$D342&lt;&gt;служ!$AF$3),0,1)</f>
        <v>1</v>
      </c>
      <c r="CO342" s="166">
        <f>IF(AND(ISBLANK(AT342),$AY342=1,CO$510=1,$D342&lt;&gt;служ!$AF$3),0,1)</f>
        <v>1</v>
      </c>
      <c r="CP342" s="2">
        <f t="shared" si="71"/>
        <v>0</v>
      </c>
      <c r="CQ342" s="2">
        <v>1</v>
      </c>
      <c r="CR342" s="161"/>
      <c r="CS342" s="161"/>
      <c r="CT342" s="161"/>
      <c r="CU342" s="167" t="str">
        <f t="shared" si="62"/>
        <v/>
      </c>
      <c r="CV342" s="28">
        <f t="shared" si="63"/>
        <v>1</v>
      </c>
      <c r="CW342" s="28">
        <f t="shared" si="64"/>
        <v>1</v>
      </c>
      <c r="CX342" s="28">
        <f t="shared" si="65"/>
        <v>1</v>
      </c>
      <c r="CY342" s="20">
        <f t="shared" si="66"/>
        <v>1</v>
      </c>
      <c r="CZ342" s="20">
        <f t="shared" si="67"/>
        <v>1</v>
      </c>
    </row>
    <row r="343" spans="2:104" s="20" customFormat="1">
      <c r="B343" s="107">
        <v>334</v>
      </c>
      <c r="C343" s="25">
        <v>6334</v>
      </c>
      <c r="D343" s="108"/>
      <c r="E343" s="168"/>
      <c r="F343" s="169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  <c r="AH343" s="162"/>
      <c r="AI343" s="162"/>
      <c r="AJ343" s="162"/>
      <c r="AK343" s="162"/>
      <c r="AL343" s="162"/>
      <c r="AM343" s="162"/>
      <c r="AN343" s="162"/>
      <c r="AO343" s="162"/>
      <c r="AP343" s="162"/>
      <c r="AQ343" s="162"/>
      <c r="AR343" s="162"/>
      <c r="AS343" s="162"/>
      <c r="AT343" s="162"/>
      <c r="AU343" s="163">
        <f>IF(AND(AY343=0,(COUNTIF(D343:AT343,"*")+COUNTIF(D343:AT343,"&lt;9")+COUNTIF(CR343:CT343,"*")+COUNTIF(CR343:CT343,"&lt;9")-COUNTIF(D343,служ!$AF$3))&gt;0),0,1)</f>
        <v>1</v>
      </c>
      <c r="AV343" s="163">
        <f t="shared" si="68"/>
        <v>1</v>
      </c>
      <c r="AW343" s="163">
        <f t="shared" si="69"/>
        <v>0</v>
      </c>
      <c r="AX343" s="164">
        <f>IF(OR(F343="",F343=служ!$AF$3),0,1)</f>
        <v>0</v>
      </c>
      <c r="AY343" s="164">
        <f>IF(OR(D343="",D343=служ!$AF$3),0,1)</f>
        <v>0</v>
      </c>
      <c r="AZ343" s="165">
        <f t="shared" si="70"/>
        <v>1</v>
      </c>
      <c r="BA343" s="166">
        <f t="shared" si="61"/>
        <v>1</v>
      </c>
      <c r="BB343" s="166">
        <f>IF(AND(ISBLANK(G343),$AY343=1,BB$510=1,$D343&lt;&gt;служ!$AF$3),0,1)</f>
        <v>1</v>
      </c>
      <c r="BC343" s="166">
        <f>IF(AND(ISBLANK(H343),$AY343=1,BC$510=1,$D343&lt;&gt;служ!$AF$3),0,1)</f>
        <v>1</v>
      </c>
      <c r="BD343" s="166">
        <f>IF(AND(ISBLANK(I343),$AY343=1,BD$510=1,$D343&lt;&gt;служ!$AF$3),0,1)</f>
        <v>1</v>
      </c>
      <c r="BE343" s="166">
        <f>IF(AND(ISBLANK(J343),$AY343=1,BE$510=1,$D343&lt;&gt;служ!$AF$3),0,1)</f>
        <v>1</v>
      </c>
      <c r="BF343" s="166">
        <f>IF(AND(ISBLANK(K343),$AY343=1,BF$510=1,$D343&lt;&gt;служ!$AF$3,J343&lt;&gt;"X"),0,1)</f>
        <v>1</v>
      </c>
      <c r="BG343" s="166">
        <f>IF(AND(ISBLANK(L343),$AY343=1,BG$510=1,$D343&lt;&gt;служ!$AF$3),0,1)</f>
        <v>1</v>
      </c>
      <c r="BH343" s="166">
        <f>IF(AND(ISBLANK(M343),$AY343=1,BH$510=1,$D343&lt;&gt;служ!$AF$3,L343&lt;&gt;"X"),0,1)</f>
        <v>1</v>
      </c>
      <c r="BI343" s="166">
        <f>IF(AND(ISBLANK(N343),$AY343=1,BI$510=1,$D343&lt;&gt;служ!$AF$3),0,1)</f>
        <v>1</v>
      </c>
      <c r="BJ343" s="166">
        <f>IF(AND(ISBLANK(O343),$AY343=1,BJ$510=1,$D343&lt;&gt;служ!$AF$3),0,1)</f>
        <v>1</v>
      </c>
      <c r="BK343" s="166">
        <f>IF(AND(ISBLANK(P343),$AY343=1,BK$510=1,$D343&lt;&gt;служ!$AF$3,OR(N343&lt;&gt;"X",O343&lt;&gt;"X")),0,1)</f>
        <v>1</v>
      </c>
      <c r="BL343" s="166">
        <f>IF(AND(ISBLANK(Q343),$AY343=1,BL$510=1,$D343&lt;&gt;служ!$AF$3),0,1)</f>
        <v>1</v>
      </c>
      <c r="BM343" s="166">
        <f>IF(AND(ISBLANK(R343),$AY343=1,BM$510=1,$D343&lt;&gt;служ!$AF$3,Q343&lt;&gt;"X"),0,1)</f>
        <v>1</v>
      </c>
      <c r="BN343" s="166">
        <f>IF(AND(ISBLANK(S343),$AY343=1,BN$510=1,$D343&lt;&gt;служ!$AF$3),0,1)</f>
        <v>1</v>
      </c>
      <c r="BO343" s="166">
        <f>IF(AND(ISBLANK(T343),$AY343=1,BO$510=1,$D343&lt;&gt;служ!$AF$3),0,1)</f>
        <v>1</v>
      </c>
      <c r="BP343" s="166">
        <f>IF(AND(ISBLANK(U343),$AY343=1,BP$510=1,$D343&lt;&gt;служ!$AF$3,T343&lt;&gt;"X"),0,1)</f>
        <v>1</v>
      </c>
      <c r="BQ343" s="166">
        <f>IF(AND(ISBLANK(V343),$AY343=1,BQ$510=1,$D343&lt;&gt;служ!$AF$3),0,1)</f>
        <v>1</v>
      </c>
      <c r="BR343" s="166">
        <f>IF(AND(ISBLANK(W343),$AY343=1,BR$510=1,$D343&lt;&gt;служ!$AF$3),0,1)</f>
        <v>1</v>
      </c>
      <c r="BS343" s="166">
        <f>IF(AND(ISBLANK(X343),$AY343=1,BS$510=1,$D343&lt;&gt;служ!$AF$3),0,1)</f>
        <v>1</v>
      </c>
      <c r="BT343" s="166">
        <f>IF(AND(ISBLANK(Y343),$AY343=1,BT$510=1,$D343&lt;&gt;служ!$AF$3),0,1)</f>
        <v>1</v>
      </c>
      <c r="BU343" s="166">
        <f>IF(AND(ISBLANK(Z343),$AY343=1,BU$510=1,$D343&lt;&gt;служ!$AF$3),0,1)</f>
        <v>1</v>
      </c>
      <c r="BV343" s="166">
        <f>IF(AND(ISBLANK(AA343),$AY343=1,BV$510=1,$D343&lt;&gt;служ!$AF$3),0,1)</f>
        <v>1</v>
      </c>
      <c r="BW343" s="166">
        <f>IF(AND(ISBLANK(AB343),$AY343=1,BW$510=1,$D343&lt;&gt;служ!$AF$3),0,1)</f>
        <v>1</v>
      </c>
      <c r="BX343" s="166">
        <f>IF(AND(ISBLANK(AC343),$AY343=1,BX$510=1,$D343&lt;&gt;служ!$AF$3),0,1)</f>
        <v>1</v>
      </c>
      <c r="BY343" s="166">
        <f>IF(AND(ISBLANK(AD343),$AY343=1,BY$510=1,$D343&lt;&gt;служ!$AF$3),0,1)</f>
        <v>1</v>
      </c>
      <c r="BZ343" s="166">
        <f>IF(AND(ISBLANK(AE343),$AY343=1,BZ$510=1,$D343&lt;&gt;служ!$AF$3),0,1)</f>
        <v>1</v>
      </c>
      <c r="CA343" s="166">
        <f>IF(AND(ISBLANK(AF343),$AY343=1,CA$510=1,$D343&lt;&gt;служ!$AF$3),0,1)</f>
        <v>1</v>
      </c>
      <c r="CB343" s="166">
        <f>IF(AND(ISBLANK(AG343),$AY343=1,CB$510=1,$D343&lt;&gt;служ!$AF$3),0,1)</f>
        <v>1</v>
      </c>
      <c r="CC343" s="166">
        <f>IF(AND(ISBLANK(AH343),$AY343=1,CC$510=1,$D343&lt;&gt;служ!$AF$3),0,1)</f>
        <v>1</v>
      </c>
      <c r="CD343" s="166">
        <f>IF(AND(ISBLANK(AI343),$AY343=1,CD$510=1,$D343&lt;&gt;служ!$AF$3),0,1)</f>
        <v>1</v>
      </c>
      <c r="CE343" s="166">
        <f>IF(AND(ISBLANK(AJ343),$AY343=1,CE$510=1,$D343&lt;&gt;служ!$AF$3),0,1)</f>
        <v>1</v>
      </c>
      <c r="CF343" s="166">
        <f>IF(AND(ISBLANK(AK343),$AY343=1,CF$510=1,$D343&lt;&gt;служ!$AF$3),0,1)</f>
        <v>1</v>
      </c>
      <c r="CG343" s="166">
        <f>IF(AND(ISBLANK(AL343),$AY343=1,CG$510=1,$D343&lt;&gt;служ!$AF$3),0,1)</f>
        <v>1</v>
      </c>
      <c r="CH343" s="166">
        <f>IF(AND(ISBLANK(AM343),$AY343=1,CH$510=1,$D343&lt;&gt;служ!$AF$3),0,1)</f>
        <v>1</v>
      </c>
      <c r="CI343" s="166">
        <f>IF(AND(ISBLANK(AN343),$AY343=1,CI$510=1,$D343&lt;&gt;служ!$AF$3),0,1)</f>
        <v>1</v>
      </c>
      <c r="CJ343" s="166">
        <f>IF(AND(ISBLANK(AO343),$AY343=1,CJ$510=1,$D343&lt;&gt;служ!$AF$3),0,1)</f>
        <v>1</v>
      </c>
      <c r="CK343" s="166">
        <f>IF(AND(ISBLANK(AP343),$AY343=1,CK$510=1,$D343&lt;&gt;служ!$AF$3),0,1)</f>
        <v>1</v>
      </c>
      <c r="CL343" s="166">
        <f>IF(AND(ISBLANK(AQ343),$AY343=1,CL$510=1,$D343&lt;&gt;служ!$AF$3),0,1)</f>
        <v>1</v>
      </c>
      <c r="CM343" s="166">
        <f>IF(AND(ISBLANK(AR343),$AY343=1,CM$510=1,$D343&lt;&gt;служ!$AF$3),0,1)</f>
        <v>1</v>
      </c>
      <c r="CN343" s="166">
        <f>IF(AND(ISBLANK(AS343),$AY343=1,CN$510=1,$D343&lt;&gt;служ!$AF$3),0,1)</f>
        <v>1</v>
      </c>
      <c r="CO343" s="166">
        <f>IF(AND(ISBLANK(AT343),$AY343=1,CO$510=1,$D343&lt;&gt;служ!$AF$3),0,1)</f>
        <v>1</v>
      </c>
      <c r="CP343" s="2">
        <f t="shared" si="71"/>
        <v>0</v>
      </c>
      <c r="CQ343" s="2">
        <v>1</v>
      </c>
      <c r="CR343" s="161"/>
      <c r="CS343" s="161"/>
      <c r="CT343" s="161"/>
      <c r="CU343" s="167" t="str">
        <f t="shared" si="62"/>
        <v/>
      </c>
      <c r="CV343" s="28">
        <f t="shared" si="63"/>
        <v>1</v>
      </c>
      <c r="CW343" s="28">
        <f t="shared" si="64"/>
        <v>1</v>
      </c>
      <c r="CX343" s="28">
        <f t="shared" si="65"/>
        <v>1</v>
      </c>
      <c r="CY343" s="20">
        <f t="shared" si="66"/>
        <v>1</v>
      </c>
      <c r="CZ343" s="20">
        <f t="shared" si="67"/>
        <v>1</v>
      </c>
    </row>
    <row r="344" spans="2:104" s="20" customFormat="1">
      <c r="B344" s="107">
        <v>335</v>
      </c>
      <c r="C344" s="25">
        <v>6335</v>
      </c>
      <c r="D344" s="108"/>
      <c r="E344" s="168"/>
      <c r="F344" s="169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  <c r="AH344" s="162"/>
      <c r="AI344" s="162"/>
      <c r="AJ344" s="162"/>
      <c r="AK344" s="162"/>
      <c r="AL344" s="162"/>
      <c r="AM344" s="162"/>
      <c r="AN344" s="162"/>
      <c r="AO344" s="162"/>
      <c r="AP344" s="162"/>
      <c r="AQ344" s="162"/>
      <c r="AR344" s="162"/>
      <c r="AS344" s="162"/>
      <c r="AT344" s="162"/>
      <c r="AU344" s="163">
        <f>IF(AND(AY344=0,(COUNTIF(D344:AT344,"*")+COUNTIF(D344:AT344,"&lt;9")+COUNTIF(CR344:CT344,"*")+COUNTIF(CR344:CT344,"&lt;9")-COUNTIF(D344,служ!$AF$3))&gt;0),0,1)</f>
        <v>1</v>
      </c>
      <c r="AV344" s="163">
        <f t="shared" si="68"/>
        <v>1</v>
      </c>
      <c r="AW344" s="163">
        <f t="shared" si="69"/>
        <v>0</v>
      </c>
      <c r="AX344" s="164">
        <f>IF(OR(F344="",F344=служ!$AF$3),0,1)</f>
        <v>0</v>
      </c>
      <c r="AY344" s="164">
        <f>IF(OR(D344="",D344=служ!$AF$3),0,1)</f>
        <v>0</v>
      </c>
      <c r="AZ344" s="165">
        <f t="shared" si="70"/>
        <v>1</v>
      </c>
      <c r="BA344" s="166">
        <f t="shared" si="61"/>
        <v>1</v>
      </c>
      <c r="BB344" s="166">
        <f>IF(AND(ISBLANK(G344),$AY344=1,BB$510=1,$D344&lt;&gt;служ!$AF$3),0,1)</f>
        <v>1</v>
      </c>
      <c r="BC344" s="166">
        <f>IF(AND(ISBLANK(H344),$AY344=1,BC$510=1,$D344&lt;&gt;служ!$AF$3),0,1)</f>
        <v>1</v>
      </c>
      <c r="BD344" s="166">
        <f>IF(AND(ISBLANK(I344),$AY344=1,BD$510=1,$D344&lt;&gt;служ!$AF$3),0,1)</f>
        <v>1</v>
      </c>
      <c r="BE344" s="166">
        <f>IF(AND(ISBLANK(J344),$AY344=1,BE$510=1,$D344&lt;&gt;служ!$AF$3),0,1)</f>
        <v>1</v>
      </c>
      <c r="BF344" s="166">
        <f>IF(AND(ISBLANK(K344),$AY344=1,BF$510=1,$D344&lt;&gt;служ!$AF$3,J344&lt;&gt;"X"),0,1)</f>
        <v>1</v>
      </c>
      <c r="BG344" s="166">
        <f>IF(AND(ISBLANK(L344),$AY344=1,BG$510=1,$D344&lt;&gt;служ!$AF$3),0,1)</f>
        <v>1</v>
      </c>
      <c r="BH344" s="166">
        <f>IF(AND(ISBLANK(M344),$AY344=1,BH$510=1,$D344&lt;&gt;служ!$AF$3,L344&lt;&gt;"X"),0,1)</f>
        <v>1</v>
      </c>
      <c r="BI344" s="166">
        <f>IF(AND(ISBLANK(N344),$AY344=1,BI$510=1,$D344&lt;&gt;служ!$AF$3),0,1)</f>
        <v>1</v>
      </c>
      <c r="BJ344" s="166">
        <f>IF(AND(ISBLANK(O344),$AY344=1,BJ$510=1,$D344&lt;&gt;служ!$AF$3),0,1)</f>
        <v>1</v>
      </c>
      <c r="BK344" s="166">
        <f>IF(AND(ISBLANK(P344),$AY344=1,BK$510=1,$D344&lt;&gt;служ!$AF$3,OR(N344&lt;&gt;"X",O344&lt;&gt;"X")),0,1)</f>
        <v>1</v>
      </c>
      <c r="BL344" s="166">
        <f>IF(AND(ISBLANK(Q344),$AY344=1,BL$510=1,$D344&lt;&gt;служ!$AF$3),0,1)</f>
        <v>1</v>
      </c>
      <c r="BM344" s="166">
        <f>IF(AND(ISBLANK(R344),$AY344=1,BM$510=1,$D344&lt;&gt;служ!$AF$3,Q344&lt;&gt;"X"),0,1)</f>
        <v>1</v>
      </c>
      <c r="BN344" s="166">
        <f>IF(AND(ISBLANK(S344),$AY344=1,BN$510=1,$D344&lt;&gt;служ!$AF$3),0,1)</f>
        <v>1</v>
      </c>
      <c r="BO344" s="166">
        <f>IF(AND(ISBLANK(T344),$AY344=1,BO$510=1,$D344&lt;&gt;служ!$AF$3),0,1)</f>
        <v>1</v>
      </c>
      <c r="BP344" s="166">
        <f>IF(AND(ISBLANK(U344),$AY344=1,BP$510=1,$D344&lt;&gt;служ!$AF$3,T344&lt;&gt;"X"),0,1)</f>
        <v>1</v>
      </c>
      <c r="BQ344" s="166">
        <f>IF(AND(ISBLANK(V344),$AY344=1,BQ$510=1,$D344&lt;&gt;служ!$AF$3),0,1)</f>
        <v>1</v>
      </c>
      <c r="BR344" s="166">
        <f>IF(AND(ISBLANK(W344),$AY344=1,BR$510=1,$D344&lt;&gt;служ!$AF$3),0,1)</f>
        <v>1</v>
      </c>
      <c r="BS344" s="166">
        <f>IF(AND(ISBLANK(X344),$AY344=1,BS$510=1,$D344&lt;&gt;служ!$AF$3),0,1)</f>
        <v>1</v>
      </c>
      <c r="BT344" s="166">
        <f>IF(AND(ISBLANK(Y344),$AY344=1,BT$510=1,$D344&lt;&gt;служ!$AF$3),0,1)</f>
        <v>1</v>
      </c>
      <c r="BU344" s="166">
        <f>IF(AND(ISBLANK(Z344),$AY344=1,BU$510=1,$D344&lt;&gt;служ!$AF$3),0,1)</f>
        <v>1</v>
      </c>
      <c r="BV344" s="166">
        <f>IF(AND(ISBLANK(AA344),$AY344=1,BV$510=1,$D344&lt;&gt;служ!$AF$3),0,1)</f>
        <v>1</v>
      </c>
      <c r="BW344" s="166">
        <f>IF(AND(ISBLANK(AB344),$AY344=1,BW$510=1,$D344&lt;&gt;служ!$AF$3),0,1)</f>
        <v>1</v>
      </c>
      <c r="BX344" s="166">
        <f>IF(AND(ISBLANK(AC344),$AY344=1,BX$510=1,$D344&lt;&gt;служ!$AF$3),0,1)</f>
        <v>1</v>
      </c>
      <c r="BY344" s="166">
        <f>IF(AND(ISBLANK(AD344),$AY344=1,BY$510=1,$D344&lt;&gt;служ!$AF$3),0,1)</f>
        <v>1</v>
      </c>
      <c r="BZ344" s="166">
        <f>IF(AND(ISBLANK(AE344),$AY344=1,BZ$510=1,$D344&lt;&gt;служ!$AF$3),0,1)</f>
        <v>1</v>
      </c>
      <c r="CA344" s="166">
        <f>IF(AND(ISBLANK(AF344),$AY344=1,CA$510=1,$D344&lt;&gt;служ!$AF$3),0,1)</f>
        <v>1</v>
      </c>
      <c r="CB344" s="166">
        <f>IF(AND(ISBLANK(AG344),$AY344=1,CB$510=1,$D344&lt;&gt;служ!$AF$3),0,1)</f>
        <v>1</v>
      </c>
      <c r="CC344" s="166">
        <f>IF(AND(ISBLANK(AH344),$AY344=1,CC$510=1,$D344&lt;&gt;служ!$AF$3),0,1)</f>
        <v>1</v>
      </c>
      <c r="CD344" s="166">
        <f>IF(AND(ISBLANK(AI344),$AY344=1,CD$510=1,$D344&lt;&gt;служ!$AF$3),0,1)</f>
        <v>1</v>
      </c>
      <c r="CE344" s="166">
        <f>IF(AND(ISBLANK(AJ344),$AY344=1,CE$510=1,$D344&lt;&gt;служ!$AF$3),0,1)</f>
        <v>1</v>
      </c>
      <c r="CF344" s="166">
        <f>IF(AND(ISBLANK(AK344),$AY344=1,CF$510=1,$D344&lt;&gt;служ!$AF$3),0,1)</f>
        <v>1</v>
      </c>
      <c r="CG344" s="166">
        <f>IF(AND(ISBLANK(AL344),$AY344=1,CG$510=1,$D344&lt;&gt;служ!$AF$3),0,1)</f>
        <v>1</v>
      </c>
      <c r="CH344" s="166">
        <f>IF(AND(ISBLANK(AM344),$AY344=1,CH$510=1,$D344&lt;&gt;служ!$AF$3),0,1)</f>
        <v>1</v>
      </c>
      <c r="CI344" s="166">
        <f>IF(AND(ISBLANK(AN344),$AY344=1,CI$510=1,$D344&lt;&gt;служ!$AF$3),0,1)</f>
        <v>1</v>
      </c>
      <c r="CJ344" s="166">
        <f>IF(AND(ISBLANK(AO344),$AY344=1,CJ$510=1,$D344&lt;&gt;служ!$AF$3),0,1)</f>
        <v>1</v>
      </c>
      <c r="CK344" s="166">
        <f>IF(AND(ISBLANK(AP344),$AY344=1,CK$510=1,$D344&lt;&gt;служ!$AF$3),0,1)</f>
        <v>1</v>
      </c>
      <c r="CL344" s="166">
        <f>IF(AND(ISBLANK(AQ344),$AY344=1,CL$510=1,$D344&lt;&gt;служ!$AF$3),0,1)</f>
        <v>1</v>
      </c>
      <c r="CM344" s="166">
        <f>IF(AND(ISBLANK(AR344),$AY344=1,CM$510=1,$D344&lt;&gt;служ!$AF$3),0,1)</f>
        <v>1</v>
      </c>
      <c r="CN344" s="166">
        <f>IF(AND(ISBLANK(AS344),$AY344=1,CN$510=1,$D344&lt;&gt;служ!$AF$3),0,1)</f>
        <v>1</v>
      </c>
      <c r="CO344" s="166">
        <f>IF(AND(ISBLANK(AT344),$AY344=1,CO$510=1,$D344&lt;&gt;служ!$AF$3),0,1)</f>
        <v>1</v>
      </c>
      <c r="CP344" s="2">
        <f t="shared" si="71"/>
        <v>0</v>
      </c>
      <c r="CQ344" s="2">
        <v>1</v>
      </c>
      <c r="CR344" s="161"/>
      <c r="CS344" s="161"/>
      <c r="CT344" s="161"/>
      <c r="CU344" s="167" t="str">
        <f t="shared" si="62"/>
        <v/>
      </c>
      <c r="CV344" s="28">
        <f t="shared" si="63"/>
        <v>1</v>
      </c>
      <c r="CW344" s="28">
        <f t="shared" si="64"/>
        <v>1</v>
      </c>
      <c r="CX344" s="28">
        <f t="shared" si="65"/>
        <v>1</v>
      </c>
      <c r="CY344" s="20">
        <f t="shared" si="66"/>
        <v>1</v>
      </c>
      <c r="CZ344" s="20">
        <f t="shared" si="67"/>
        <v>1</v>
      </c>
    </row>
    <row r="345" spans="2:104" s="20" customFormat="1">
      <c r="B345" s="107">
        <v>336</v>
      </c>
      <c r="C345" s="25">
        <v>6336</v>
      </c>
      <c r="D345" s="108"/>
      <c r="E345" s="168"/>
      <c r="F345" s="169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  <c r="AH345" s="162"/>
      <c r="AI345" s="162"/>
      <c r="AJ345" s="162"/>
      <c r="AK345" s="162"/>
      <c r="AL345" s="162"/>
      <c r="AM345" s="162"/>
      <c r="AN345" s="162"/>
      <c r="AO345" s="162"/>
      <c r="AP345" s="162"/>
      <c r="AQ345" s="162"/>
      <c r="AR345" s="162"/>
      <c r="AS345" s="162"/>
      <c r="AT345" s="162"/>
      <c r="AU345" s="163">
        <f>IF(AND(AY345=0,(COUNTIF(D345:AT345,"*")+COUNTIF(D345:AT345,"&lt;9")+COUNTIF(CR345:CT345,"*")+COUNTIF(CR345:CT345,"&lt;9")-COUNTIF(D345,служ!$AF$3))&gt;0),0,1)</f>
        <v>1</v>
      </c>
      <c r="AV345" s="163">
        <f t="shared" si="68"/>
        <v>1</v>
      </c>
      <c r="AW345" s="163">
        <f t="shared" si="69"/>
        <v>0</v>
      </c>
      <c r="AX345" s="164">
        <f>IF(OR(F345="",F345=служ!$AF$3),0,1)</f>
        <v>0</v>
      </c>
      <c r="AY345" s="164">
        <f>IF(OR(D345="",D345=служ!$AF$3),0,1)</f>
        <v>0</v>
      </c>
      <c r="AZ345" s="165">
        <f t="shared" si="70"/>
        <v>1</v>
      </c>
      <c r="BA345" s="166">
        <f t="shared" si="61"/>
        <v>1</v>
      </c>
      <c r="BB345" s="166">
        <f>IF(AND(ISBLANK(G345),$AY345=1,BB$510=1,$D345&lt;&gt;служ!$AF$3),0,1)</f>
        <v>1</v>
      </c>
      <c r="BC345" s="166">
        <f>IF(AND(ISBLANK(H345),$AY345=1,BC$510=1,$D345&lt;&gt;служ!$AF$3),0,1)</f>
        <v>1</v>
      </c>
      <c r="BD345" s="166">
        <f>IF(AND(ISBLANK(I345),$AY345=1,BD$510=1,$D345&lt;&gt;служ!$AF$3),0,1)</f>
        <v>1</v>
      </c>
      <c r="BE345" s="166">
        <f>IF(AND(ISBLANK(J345),$AY345=1,BE$510=1,$D345&lt;&gt;служ!$AF$3),0,1)</f>
        <v>1</v>
      </c>
      <c r="BF345" s="166">
        <f>IF(AND(ISBLANK(K345),$AY345=1,BF$510=1,$D345&lt;&gt;служ!$AF$3,J345&lt;&gt;"X"),0,1)</f>
        <v>1</v>
      </c>
      <c r="BG345" s="166">
        <f>IF(AND(ISBLANK(L345),$AY345=1,BG$510=1,$D345&lt;&gt;служ!$AF$3),0,1)</f>
        <v>1</v>
      </c>
      <c r="BH345" s="166">
        <f>IF(AND(ISBLANK(M345),$AY345=1,BH$510=1,$D345&lt;&gt;служ!$AF$3,L345&lt;&gt;"X"),0,1)</f>
        <v>1</v>
      </c>
      <c r="BI345" s="166">
        <f>IF(AND(ISBLANK(N345),$AY345=1,BI$510=1,$D345&lt;&gt;служ!$AF$3),0,1)</f>
        <v>1</v>
      </c>
      <c r="BJ345" s="166">
        <f>IF(AND(ISBLANK(O345),$AY345=1,BJ$510=1,$D345&lt;&gt;служ!$AF$3),0,1)</f>
        <v>1</v>
      </c>
      <c r="BK345" s="166">
        <f>IF(AND(ISBLANK(P345),$AY345=1,BK$510=1,$D345&lt;&gt;служ!$AF$3,OR(N345&lt;&gt;"X",O345&lt;&gt;"X")),0,1)</f>
        <v>1</v>
      </c>
      <c r="BL345" s="166">
        <f>IF(AND(ISBLANK(Q345),$AY345=1,BL$510=1,$D345&lt;&gt;служ!$AF$3),0,1)</f>
        <v>1</v>
      </c>
      <c r="BM345" s="166">
        <f>IF(AND(ISBLANK(R345),$AY345=1,BM$510=1,$D345&lt;&gt;служ!$AF$3,Q345&lt;&gt;"X"),0,1)</f>
        <v>1</v>
      </c>
      <c r="BN345" s="166">
        <f>IF(AND(ISBLANK(S345),$AY345=1,BN$510=1,$D345&lt;&gt;служ!$AF$3),0,1)</f>
        <v>1</v>
      </c>
      <c r="BO345" s="166">
        <f>IF(AND(ISBLANK(T345),$AY345=1,BO$510=1,$D345&lt;&gt;служ!$AF$3),0,1)</f>
        <v>1</v>
      </c>
      <c r="BP345" s="166">
        <f>IF(AND(ISBLANK(U345),$AY345=1,BP$510=1,$D345&lt;&gt;служ!$AF$3,T345&lt;&gt;"X"),0,1)</f>
        <v>1</v>
      </c>
      <c r="BQ345" s="166">
        <f>IF(AND(ISBLANK(V345),$AY345=1,BQ$510=1,$D345&lt;&gt;служ!$AF$3),0,1)</f>
        <v>1</v>
      </c>
      <c r="BR345" s="166">
        <f>IF(AND(ISBLANK(W345),$AY345=1,BR$510=1,$D345&lt;&gt;служ!$AF$3),0,1)</f>
        <v>1</v>
      </c>
      <c r="BS345" s="166">
        <f>IF(AND(ISBLANK(X345),$AY345=1,BS$510=1,$D345&lt;&gt;служ!$AF$3),0,1)</f>
        <v>1</v>
      </c>
      <c r="BT345" s="166">
        <f>IF(AND(ISBLANK(Y345),$AY345=1,BT$510=1,$D345&lt;&gt;служ!$AF$3),0,1)</f>
        <v>1</v>
      </c>
      <c r="BU345" s="166">
        <f>IF(AND(ISBLANK(Z345),$AY345=1,BU$510=1,$D345&lt;&gt;служ!$AF$3),0,1)</f>
        <v>1</v>
      </c>
      <c r="BV345" s="166">
        <f>IF(AND(ISBLANK(AA345),$AY345=1,BV$510=1,$D345&lt;&gt;служ!$AF$3),0,1)</f>
        <v>1</v>
      </c>
      <c r="BW345" s="166">
        <f>IF(AND(ISBLANK(AB345),$AY345=1,BW$510=1,$D345&lt;&gt;служ!$AF$3),0,1)</f>
        <v>1</v>
      </c>
      <c r="BX345" s="166">
        <f>IF(AND(ISBLANK(AC345),$AY345=1,BX$510=1,$D345&lt;&gt;служ!$AF$3),0,1)</f>
        <v>1</v>
      </c>
      <c r="BY345" s="166">
        <f>IF(AND(ISBLANK(AD345),$AY345=1,BY$510=1,$D345&lt;&gt;служ!$AF$3),0,1)</f>
        <v>1</v>
      </c>
      <c r="BZ345" s="166">
        <f>IF(AND(ISBLANK(AE345),$AY345=1,BZ$510=1,$D345&lt;&gt;служ!$AF$3),0,1)</f>
        <v>1</v>
      </c>
      <c r="CA345" s="166">
        <f>IF(AND(ISBLANK(AF345),$AY345=1,CA$510=1,$D345&lt;&gt;служ!$AF$3),0,1)</f>
        <v>1</v>
      </c>
      <c r="CB345" s="166">
        <f>IF(AND(ISBLANK(AG345),$AY345=1,CB$510=1,$D345&lt;&gt;служ!$AF$3),0,1)</f>
        <v>1</v>
      </c>
      <c r="CC345" s="166">
        <f>IF(AND(ISBLANK(AH345),$AY345=1,CC$510=1,$D345&lt;&gt;служ!$AF$3),0,1)</f>
        <v>1</v>
      </c>
      <c r="CD345" s="166">
        <f>IF(AND(ISBLANK(AI345),$AY345=1,CD$510=1,$D345&lt;&gt;служ!$AF$3),0,1)</f>
        <v>1</v>
      </c>
      <c r="CE345" s="166">
        <f>IF(AND(ISBLANK(AJ345),$AY345=1,CE$510=1,$D345&lt;&gt;служ!$AF$3),0,1)</f>
        <v>1</v>
      </c>
      <c r="CF345" s="166">
        <f>IF(AND(ISBLANK(AK345),$AY345=1,CF$510=1,$D345&lt;&gt;служ!$AF$3),0,1)</f>
        <v>1</v>
      </c>
      <c r="CG345" s="166">
        <f>IF(AND(ISBLANK(AL345),$AY345=1,CG$510=1,$D345&lt;&gt;служ!$AF$3),0,1)</f>
        <v>1</v>
      </c>
      <c r="CH345" s="166">
        <f>IF(AND(ISBLANK(AM345),$AY345=1,CH$510=1,$D345&lt;&gt;служ!$AF$3),0,1)</f>
        <v>1</v>
      </c>
      <c r="CI345" s="166">
        <f>IF(AND(ISBLANK(AN345),$AY345=1,CI$510=1,$D345&lt;&gt;служ!$AF$3),0,1)</f>
        <v>1</v>
      </c>
      <c r="CJ345" s="166">
        <f>IF(AND(ISBLANK(AO345),$AY345=1,CJ$510=1,$D345&lt;&gt;служ!$AF$3),0,1)</f>
        <v>1</v>
      </c>
      <c r="CK345" s="166">
        <f>IF(AND(ISBLANK(AP345),$AY345=1,CK$510=1,$D345&lt;&gt;служ!$AF$3),0,1)</f>
        <v>1</v>
      </c>
      <c r="CL345" s="166">
        <f>IF(AND(ISBLANK(AQ345),$AY345=1,CL$510=1,$D345&lt;&gt;служ!$AF$3),0,1)</f>
        <v>1</v>
      </c>
      <c r="CM345" s="166">
        <f>IF(AND(ISBLANK(AR345),$AY345=1,CM$510=1,$D345&lt;&gt;служ!$AF$3),0,1)</f>
        <v>1</v>
      </c>
      <c r="CN345" s="166">
        <f>IF(AND(ISBLANK(AS345),$AY345=1,CN$510=1,$D345&lt;&gt;служ!$AF$3),0,1)</f>
        <v>1</v>
      </c>
      <c r="CO345" s="166">
        <f>IF(AND(ISBLANK(AT345),$AY345=1,CO$510=1,$D345&lt;&gt;служ!$AF$3),0,1)</f>
        <v>1</v>
      </c>
      <c r="CP345" s="2">
        <f t="shared" si="71"/>
        <v>0</v>
      </c>
      <c r="CQ345" s="2">
        <v>1</v>
      </c>
      <c r="CR345" s="161"/>
      <c r="CS345" s="161"/>
      <c r="CT345" s="161"/>
      <c r="CU345" s="167" t="str">
        <f t="shared" si="62"/>
        <v/>
      </c>
      <c r="CV345" s="28">
        <f t="shared" si="63"/>
        <v>1</v>
      </c>
      <c r="CW345" s="28">
        <f t="shared" si="64"/>
        <v>1</v>
      </c>
      <c r="CX345" s="28">
        <f t="shared" si="65"/>
        <v>1</v>
      </c>
      <c r="CY345" s="20">
        <f t="shared" si="66"/>
        <v>1</v>
      </c>
      <c r="CZ345" s="20">
        <f t="shared" si="67"/>
        <v>1</v>
      </c>
    </row>
    <row r="346" spans="2:104" s="20" customFormat="1">
      <c r="B346" s="107">
        <v>337</v>
      </c>
      <c r="C346" s="25">
        <v>6337</v>
      </c>
      <c r="D346" s="108"/>
      <c r="E346" s="168"/>
      <c r="F346" s="169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  <c r="AU346" s="163">
        <f>IF(AND(AY346=0,(COUNTIF(D346:AT346,"*")+COUNTIF(D346:AT346,"&lt;9")+COUNTIF(CR346:CT346,"*")+COUNTIF(CR346:CT346,"&lt;9")-COUNTIF(D346,служ!$AF$3))&gt;0),0,1)</f>
        <v>1</v>
      </c>
      <c r="AV346" s="163">
        <f t="shared" si="68"/>
        <v>1</v>
      </c>
      <c r="AW346" s="163">
        <f t="shared" si="69"/>
        <v>0</v>
      </c>
      <c r="AX346" s="164">
        <f>IF(OR(F346="",F346=служ!$AF$3),0,1)</f>
        <v>0</v>
      </c>
      <c r="AY346" s="164">
        <f>IF(OR(D346="",D346=служ!$AF$3),0,1)</f>
        <v>0</v>
      </c>
      <c r="AZ346" s="165">
        <f t="shared" si="70"/>
        <v>1</v>
      </c>
      <c r="BA346" s="166">
        <f t="shared" si="61"/>
        <v>1</v>
      </c>
      <c r="BB346" s="166">
        <f>IF(AND(ISBLANK(G346),$AY346=1,BB$510=1,$D346&lt;&gt;служ!$AF$3),0,1)</f>
        <v>1</v>
      </c>
      <c r="BC346" s="166">
        <f>IF(AND(ISBLANK(H346),$AY346=1,BC$510=1,$D346&lt;&gt;служ!$AF$3),0,1)</f>
        <v>1</v>
      </c>
      <c r="BD346" s="166">
        <f>IF(AND(ISBLANK(I346),$AY346=1,BD$510=1,$D346&lt;&gt;служ!$AF$3),0,1)</f>
        <v>1</v>
      </c>
      <c r="BE346" s="166">
        <f>IF(AND(ISBLANK(J346),$AY346=1,BE$510=1,$D346&lt;&gt;служ!$AF$3),0,1)</f>
        <v>1</v>
      </c>
      <c r="BF346" s="166">
        <f>IF(AND(ISBLANK(K346),$AY346=1,BF$510=1,$D346&lt;&gt;служ!$AF$3,J346&lt;&gt;"X"),0,1)</f>
        <v>1</v>
      </c>
      <c r="BG346" s="166">
        <f>IF(AND(ISBLANK(L346),$AY346=1,BG$510=1,$D346&lt;&gt;служ!$AF$3),0,1)</f>
        <v>1</v>
      </c>
      <c r="BH346" s="166">
        <f>IF(AND(ISBLANK(M346),$AY346=1,BH$510=1,$D346&lt;&gt;служ!$AF$3,L346&lt;&gt;"X"),0,1)</f>
        <v>1</v>
      </c>
      <c r="BI346" s="166">
        <f>IF(AND(ISBLANK(N346),$AY346=1,BI$510=1,$D346&lt;&gt;служ!$AF$3),0,1)</f>
        <v>1</v>
      </c>
      <c r="BJ346" s="166">
        <f>IF(AND(ISBLANK(O346),$AY346=1,BJ$510=1,$D346&lt;&gt;служ!$AF$3),0,1)</f>
        <v>1</v>
      </c>
      <c r="BK346" s="166">
        <f>IF(AND(ISBLANK(P346),$AY346=1,BK$510=1,$D346&lt;&gt;служ!$AF$3,OR(N346&lt;&gt;"X",O346&lt;&gt;"X")),0,1)</f>
        <v>1</v>
      </c>
      <c r="BL346" s="166">
        <f>IF(AND(ISBLANK(Q346),$AY346=1,BL$510=1,$D346&lt;&gt;служ!$AF$3),0,1)</f>
        <v>1</v>
      </c>
      <c r="BM346" s="166">
        <f>IF(AND(ISBLANK(R346),$AY346=1,BM$510=1,$D346&lt;&gt;служ!$AF$3,Q346&lt;&gt;"X"),0,1)</f>
        <v>1</v>
      </c>
      <c r="BN346" s="166">
        <f>IF(AND(ISBLANK(S346),$AY346=1,BN$510=1,$D346&lt;&gt;служ!$AF$3),0,1)</f>
        <v>1</v>
      </c>
      <c r="BO346" s="166">
        <f>IF(AND(ISBLANK(T346),$AY346=1,BO$510=1,$D346&lt;&gt;служ!$AF$3),0,1)</f>
        <v>1</v>
      </c>
      <c r="BP346" s="166">
        <f>IF(AND(ISBLANK(U346),$AY346=1,BP$510=1,$D346&lt;&gt;служ!$AF$3,T346&lt;&gt;"X"),0,1)</f>
        <v>1</v>
      </c>
      <c r="BQ346" s="166">
        <f>IF(AND(ISBLANK(V346),$AY346=1,BQ$510=1,$D346&lt;&gt;служ!$AF$3),0,1)</f>
        <v>1</v>
      </c>
      <c r="BR346" s="166">
        <f>IF(AND(ISBLANK(W346),$AY346=1,BR$510=1,$D346&lt;&gt;служ!$AF$3),0,1)</f>
        <v>1</v>
      </c>
      <c r="BS346" s="166">
        <f>IF(AND(ISBLANK(X346),$AY346=1,BS$510=1,$D346&lt;&gt;служ!$AF$3),0,1)</f>
        <v>1</v>
      </c>
      <c r="BT346" s="166">
        <f>IF(AND(ISBLANK(Y346),$AY346=1,BT$510=1,$D346&lt;&gt;служ!$AF$3),0,1)</f>
        <v>1</v>
      </c>
      <c r="BU346" s="166">
        <f>IF(AND(ISBLANK(Z346),$AY346=1,BU$510=1,$D346&lt;&gt;служ!$AF$3),0,1)</f>
        <v>1</v>
      </c>
      <c r="BV346" s="166">
        <f>IF(AND(ISBLANK(AA346),$AY346=1,BV$510=1,$D346&lt;&gt;служ!$AF$3),0,1)</f>
        <v>1</v>
      </c>
      <c r="BW346" s="166">
        <f>IF(AND(ISBLANK(AB346),$AY346=1,BW$510=1,$D346&lt;&gt;служ!$AF$3),0,1)</f>
        <v>1</v>
      </c>
      <c r="BX346" s="166">
        <f>IF(AND(ISBLANK(AC346),$AY346=1,BX$510=1,$D346&lt;&gt;служ!$AF$3),0,1)</f>
        <v>1</v>
      </c>
      <c r="BY346" s="166">
        <f>IF(AND(ISBLANK(AD346),$AY346=1,BY$510=1,$D346&lt;&gt;служ!$AF$3),0,1)</f>
        <v>1</v>
      </c>
      <c r="BZ346" s="166">
        <f>IF(AND(ISBLANK(AE346),$AY346=1,BZ$510=1,$D346&lt;&gt;служ!$AF$3),0,1)</f>
        <v>1</v>
      </c>
      <c r="CA346" s="166">
        <f>IF(AND(ISBLANK(AF346),$AY346=1,CA$510=1,$D346&lt;&gt;служ!$AF$3),0,1)</f>
        <v>1</v>
      </c>
      <c r="CB346" s="166">
        <f>IF(AND(ISBLANK(AG346),$AY346=1,CB$510=1,$D346&lt;&gt;служ!$AF$3),0,1)</f>
        <v>1</v>
      </c>
      <c r="CC346" s="166">
        <f>IF(AND(ISBLANK(AH346),$AY346=1,CC$510=1,$D346&lt;&gt;служ!$AF$3),0,1)</f>
        <v>1</v>
      </c>
      <c r="CD346" s="166">
        <f>IF(AND(ISBLANK(AI346),$AY346=1,CD$510=1,$D346&lt;&gt;служ!$AF$3),0,1)</f>
        <v>1</v>
      </c>
      <c r="CE346" s="166">
        <f>IF(AND(ISBLANK(AJ346),$AY346=1,CE$510=1,$D346&lt;&gt;служ!$AF$3),0,1)</f>
        <v>1</v>
      </c>
      <c r="CF346" s="166">
        <f>IF(AND(ISBLANK(AK346),$AY346=1,CF$510=1,$D346&lt;&gt;служ!$AF$3),0,1)</f>
        <v>1</v>
      </c>
      <c r="CG346" s="166">
        <f>IF(AND(ISBLANK(AL346),$AY346=1,CG$510=1,$D346&lt;&gt;служ!$AF$3),0,1)</f>
        <v>1</v>
      </c>
      <c r="CH346" s="166">
        <f>IF(AND(ISBLANK(AM346),$AY346=1,CH$510=1,$D346&lt;&gt;служ!$AF$3),0,1)</f>
        <v>1</v>
      </c>
      <c r="CI346" s="166">
        <f>IF(AND(ISBLANK(AN346),$AY346=1,CI$510=1,$D346&lt;&gt;служ!$AF$3),0,1)</f>
        <v>1</v>
      </c>
      <c r="CJ346" s="166">
        <f>IF(AND(ISBLANK(AO346),$AY346=1,CJ$510=1,$D346&lt;&gt;служ!$AF$3),0,1)</f>
        <v>1</v>
      </c>
      <c r="CK346" s="166">
        <f>IF(AND(ISBLANK(AP346),$AY346=1,CK$510=1,$D346&lt;&gt;служ!$AF$3),0,1)</f>
        <v>1</v>
      </c>
      <c r="CL346" s="166">
        <f>IF(AND(ISBLANK(AQ346),$AY346=1,CL$510=1,$D346&lt;&gt;служ!$AF$3),0,1)</f>
        <v>1</v>
      </c>
      <c r="CM346" s="166">
        <f>IF(AND(ISBLANK(AR346),$AY346=1,CM$510=1,$D346&lt;&gt;служ!$AF$3),0,1)</f>
        <v>1</v>
      </c>
      <c r="CN346" s="166">
        <f>IF(AND(ISBLANK(AS346),$AY346=1,CN$510=1,$D346&lt;&gt;служ!$AF$3),0,1)</f>
        <v>1</v>
      </c>
      <c r="CO346" s="166">
        <f>IF(AND(ISBLANK(AT346),$AY346=1,CO$510=1,$D346&lt;&gt;служ!$AF$3),0,1)</f>
        <v>1</v>
      </c>
      <c r="CP346" s="2">
        <f t="shared" si="71"/>
        <v>0</v>
      </c>
      <c r="CQ346" s="2">
        <v>1</v>
      </c>
      <c r="CR346" s="161"/>
      <c r="CS346" s="161"/>
      <c r="CT346" s="161"/>
      <c r="CU346" s="167" t="str">
        <f t="shared" si="62"/>
        <v/>
      </c>
      <c r="CV346" s="28">
        <f t="shared" si="63"/>
        <v>1</v>
      </c>
      <c r="CW346" s="28">
        <f t="shared" si="64"/>
        <v>1</v>
      </c>
      <c r="CX346" s="28">
        <f t="shared" si="65"/>
        <v>1</v>
      </c>
      <c r="CY346" s="20">
        <f t="shared" si="66"/>
        <v>1</v>
      </c>
      <c r="CZ346" s="20">
        <f t="shared" si="67"/>
        <v>1</v>
      </c>
    </row>
    <row r="347" spans="2:104" s="20" customFormat="1">
      <c r="B347" s="107">
        <v>338</v>
      </c>
      <c r="C347" s="25">
        <v>6338</v>
      </c>
      <c r="D347" s="108"/>
      <c r="E347" s="168"/>
      <c r="F347" s="169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2"/>
      <c r="Y347" s="162"/>
      <c r="Z347" s="162"/>
      <c r="AA347" s="162"/>
      <c r="AB347" s="162"/>
      <c r="AC347" s="162"/>
      <c r="AD347" s="162"/>
      <c r="AE347" s="162"/>
      <c r="AF347" s="162"/>
      <c r="AG347" s="162"/>
      <c r="AH347" s="162"/>
      <c r="AI347" s="162"/>
      <c r="AJ347" s="162"/>
      <c r="AK347" s="162"/>
      <c r="AL347" s="162"/>
      <c r="AM347" s="162"/>
      <c r="AN347" s="162"/>
      <c r="AO347" s="162"/>
      <c r="AP347" s="162"/>
      <c r="AQ347" s="162"/>
      <c r="AR347" s="162"/>
      <c r="AS347" s="162"/>
      <c r="AT347" s="162"/>
      <c r="AU347" s="163">
        <f>IF(AND(AY347=0,(COUNTIF(D347:AT347,"*")+COUNTIF(D347:AT347,"&lt;9")+COUNTIF(CR347:CT347,"*")+COUNTIF(CR347:CT347,"&lt;9")-COUNTIF(D347,служ!$AF$3))&gt;0),0,1)</f>
        <v>1</v>
      </c>
      <c r="AV347" s="163">
        <f t="shared" si="68"/>
        <v>1</v>
      </c>
      <c r="AW347" s="163">
        <f t="shared" si="69"/>
        <v>0</v>
      </c>
      <c r="AX347" s="164">
        <f>IF(OR(F347="",F347=служ!$AF$3),0,1)</f>
        <v>0</v>
      </c>
      <c r="AY347" s="164">
        <f>IF(OR(D347="",D347=служ!$AF$3),0,1)</f>
        <v>0</v>
      </c>
      <c r="AZ347" s="165">
        <f t="shared" si="70"/>
        <v>1</v>
      </c>
      <c r="BA347" s="166">
        <f t="shared" si="61"/>
        <v>1</v>
      </c>
      <c r="BB347" s="166">
        <f>IF(AND(ISBLANK(G347),$AY347=1,BB$510=1,$D347&lt;&gt;служ!$AF$3),0,1)</f>
        <v>1</v>
      </c>
      <c r="BC347" s="166">
        <f>IF(AND(ISBLANK(H347),$AY347=1,BC$510=1,$D347&lt;&gt;служ!$AF$3),0,1)</f>
        <v>1</v>
      </c>
      <c r="BD347" s="166">
        <f>IF(AND(ISBLANK(I347),$AY347=1,BD$510=1,$D347&lt;&gt;служ!$AF$3),0,1)</f>
        <v>1</v>
      </c>
      <c r="BE347" s="166">
        <f>IF(AND(ISBLANK(J347),$AY347=1,BE$510=1,$D347&lt;&gt;служ!$AF$3),0,1)</f>
        <v>1</v>
      </c>
      <c r="BF347" s="166">
        <f>IF(AND(ISBLANK(K347),$AY347=1,BF$510=1,$D347&lt;&gt;служ!$AF$3,J347&lt;&gt;"X"),0,1)</f>
        <v>1</v>
      </c>
      <c r="BG347" s="166">
        <f>IF(AND(ISBLANK(L347),$AY347=1,BG$510=1,$D347&lt;&gt;служ!$AF$3),0,1)</f>
        <v>1</v>
      </c>
      <c r="BH347" s="166">
        <f>IF(AND(ISBLANK(M347),$AY347=1,BH$510=1,$D347&lt;&gt;служ!$AF$3,L347&lt;&gt;"X"),0,1)</f>
        <v>1</v>
      </c>
      <c r="BI347" s="166">
        <f>IF(AND(ISBLANK(N347),$AY347=1,BI$510=1,$D347&lt;&gt;служ!$AF$3),0,1)</f>
        <v>1</v>
      </c>
      <c r="BJ347" s="166">
        <f>IF(AND(ISBLANK(O347),$AY347=1,BJ$510=1,$D347&lt;&gt;служ!$AF$3),0,1)</f>
        <v>1</v>
      </c>
      <c r="BK347" s="166">
        <f>IF(AND(ISBLANK(P347),$AY347=1,BK$510=1,$D347&lt;&gt;служ!$AF$3,OR(N347&lt;&gt;"X",O347&lt;&gt;"X")),0,1)</f>
        <v>1</v>
      </c>
      <c r="BL347" s="166">
        <f>IF(AND(ISBLANK(Q347),$AY347=1,BL$510=1,$D347&lt;&gt;служ!$AF$3),0,1)</f>
        <v>1</v>
      </c>
      <c r="BM347" s="166">
        <f>IF(AND(ISBLANK(R347),$AY347=1,BM$510=1,$D347&lt;&gt;служ!$AF$3,Q347&lt;&gt;"X"),0,1)</f>
        <v>1</v>
      </c>
      <c r="BN347" s="166">
        <f>IF(AND(ISBLANK(S347),$AY347=1,BN$510=1,$D347&lt;&gt;служ!$AF$3),0,1)</f>
        <v>1</v>
      </c>
      <c r="BO347" s="166">
        <f>IF(AND(ISBLANK(T347),$AY347=1,BO$510=1,$D347&lt;&gt;служ!$AF$3),0,1)</f>
        <v>1</v>
      </c>
      <c r="BP347" s="166">
        <f>IF(AND(ISBLANK(U347),$AY347=1,BP$510=1,$D347&lt;&gt;служ!$AF$3,T347&lt;&gt;"X"),0,1)</f>
        <v>1</v>
      </c>
      <c r="BQ347" s="166">
        <f>IF(AND(ISBLANK(V347),$AY347=1,BQ$510=1,$D347&lt;&gt;служ!$AF$3),0,1)</f>
        <v>1</v>
      </c>
      <c r="BR347" s="166">
        <f>IF(AND(ISBLANK(W347),$AY347=1,BR$510=1,$D347&lt;&gt;служ!$AF$3),0,1)</f>
        <v>1</v>
      </c>
      <c r="BS347" s="166">
        <f>IF(AND(ISBLANK(X347),$AY347=1,BS$510=1,$D347&lt;&gt;служ!$AF$3),0,1)</f>
        <v>1</v>
      </c>
      <c r="BT347" s="166">
        <f>IF(AND(ISBLANK(Y347),$AY347=1,BT$510=1,$D347&lt;&gt;служ!$AF$3),0,1)</f>
        <v>1</v>
      </c>
      <c r="BU347" s="166">
        <f>IF(AND(ISBLANK(Z347),$AY347=1,BU$510=1,$D347&lt;&gt;служ!$AF$3),0,1)</f>
        <v>1</v>
      </c>
      <c r="BV347" s="166">
        <f>IF(AND(ISBLANK(AA347),$AY347=1,BV$510=1,$D347&lt;&gt;служ!$AF$3),0,1)</f>
        <v>1</v>
      </c>
      <c r="BW347" s="166">
        <f>IF(AND(ISBLANK(AB347),$AY347=1,BW$510=1,$D347&lt;&gt;служ!$AF$3),0,1)</f>
        <v>1</v>
      </c>
      <c r="BX347" s="166">
        <f>IF(AND(ISBLANK(AC347),$AY347=1,BX$510=1,$D347&lt;&gt;служ!$AF$3),0,1)</f>
        <v>1</v>
      </c>
      <c r="BY347" s="166">
        <f>IF(AND(ISBLANK(AD347),$AY347=1,BY$510=1,$D347&lt;&gt;служ!$AF$3),0,1)</f>
        <v>1</v>
      </c>
      <c r="BZ347" s="166">
        <f>IF(AND(ISBLANK(AE347),$AY347=1,BZ$510=1,$D347&lt;&gt;служ!$AF$3),0,1)</f>
        <v>1</v>
      </c>
      <c r="CA347" s="166">
        <f>IF(AND(ISBLANK(AF347),$AY347=1,CA$510=1,$D347&lt;&gt;служ!$AF$3),0,1)</f>
        <v>1</v>
      </c>
      <c r="CB347" s="166">
        <f>IF(AND(ISBLANK(AG347),$AY347=1,CB$510=1,$D347&lt;&gt;служ!$AF$3),0,1)</f>
        <v>1</v>
      </c>
      <c r="CC347" s="166">
        <f>IF(AND(ISBLANK(AH347),$AY347=1,CC$510=1,$D347&lt;&gt;служ!$AF$3),0,1)</f>
        <v>1</v>
      </c>
      <c r="CD347" s="166">
        <f>IF(AND(ISBLANK(AI347),$AY347=1,CD$510=1,$D347&lt;&gt;служ!$AF$3),0,1)</f>
        <v>1</v>
      </c>
      <c r="CE347" s="166">
        <f>IF(AND(ISBLANK(AJ347),$AY347=1,CE$510=1,$D347&lt;&gt;служ!$AF$3),0,1)</f>
        <v>1</v>
      </c>
      <c r="CF347" s="166">
        <f>IF(AND(ISBLANK(AK347),$AY347=1,CF$510=1,$D347&lt;&gt;служ!$AF$3),0,1)</f>
        <v>1</v>
      </c>
      <c r="CG347" s="166">
        <f>IF(AND(ISBLANK(AL347),$AY347=1,CG$510=1,$D347&lt;&gt;служ!$AF$3),0,1)</f>
        <v>1</v>
      </c>
      <c r="CH347" s="166">
        <f>IF(AND(ISBLANK(AM347),$AY347=1,CH$510=1,$D347&lt;&gt;служ!$AF$3),0,1)</f>
        <v>1</v>
      </c>
      <c r="CI347" s="166">
        <f>IF(AND(ISBLANK(AN347),$AY347=1,CI$510=1,$D347&lt;&gt;служ!$AF$3),0,1)</f>
        <v>1</v>
      </c>
      <c r="CJ347" s="166">
        <f>IF(AND(ISBLANK(AO347),$AY347=1,CJ$510=1,$D347&lt;&gt;служ!$AF$3),0,1)</f>
        <v>1</v>
      </c>
      <c r="CK347" s="166">
        <f>IF(AND(ISBLANK(AP347),$AY347=1,CK$510=1,$D347&lt;&gt;служ!$AF$3),0,1)</f>
        <v>1</v>
      </c>
      <c r="CL347" s="166">
        <f>IF(AND(ISBLANK(AQ347),$AY347=1,CL$510=1,$D347&lt;&gt;служ!$AF$3),0,1)</f>
        <v>1</v>
      </c>
      <c r="CM347" s="166">
        <f>IF(AND(ISBLANK(AR347),$AY347=1,CM$510=1,$D347&lt;&gt;служ!$AF$3),0,1)</f>
        <v>1</v>
      </c>
      <c r="CN347" s="166">
        <f>IF(AND(ISBLANK(AS347),$AY347=1,CN$510=1,$D347&lt;&gt;служ!$AF$3),0,1)</f>
        <v>1</v>
      </c>
      <c r="CO347" s="166">
        <f>IF(AND(ISBLANK(AT347),$AY347=1,CO$510=1,$D347&lt;&gt;служ!$AF$3),0,1)</f>
        <v>1</v>
      </c>
      <c r="CP347" s="2">
        <f t="shared" si="71"/>
        <v>0</v>
      </c>
      <c r="CQ347" s="2">
        <v>1</v>
      </c>
      <c r="CR347" s="161"/>
      <c r="CS347" s="161"/>
      <c r="CT347" s="161"/>
      <c r="CU347" s="167" t="str">
        <f t="shared" si="62"/>
        <v/>
      </c>
      <c r="CV347" s="28">
        <f t="shared" si="63"/>
        <v>1</v>
      </c>
      <c r="CW347" s="28">
        <f t="shared" si="64"/>
        <v>1</v>
      </c>
      <c r="CX347" s="28">
        <f t="shared" si="65"/>
        <v>1</v>
      </c>
      <c r="CY347" s="20">
        <f t="shared" si="66"/>
        <v>1</v>
      </c>
      <c r="CZ347" s="20">
        <f t="shared" si="67"/>
        <v>1</v>
      </c>
    </row>
    <row r="348" spans="2:104" s="20" customFormat="1">
      <c r="B348" s="107">
        <v>339</v>
      </c>
      <c r="C348" s="25">
        <v>6339</v>
      </c>
      <c r="D348" s="108"/>
      <c r="E348" s="168"/>
      <c r="F348" s="169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  <c r="AH348" s="162"/>
      <c r="AI348" s="162"/>
      <c r="AJ348" s="162"/>
      <c r="AK348" s="162"/>
      <c r="AL348" s="162"/>
      <c r="AM348" s="162"/>
      <c r="AN348" s="162"/>
      <c r="AO348" s="162"/>
      <c r="AP348" s="162"/>
      <c r="AQ348" s="162"/>
      <c r="AR348" s="162"/>
      <c r="AS348" s="162"/>
      <c r="AT348" s="162"/>
      <c r="AU348" s="163">
        <f>IF(AND(AY348=0,(COUNTIF(D348:AT348,"*")+COUNTIF(D348:AT348,"&lt;9")+COUNTIF(CR348:CT348,"*")+COUNTIF(CR348:CT348,"&lt;9")-COUNTIF(D348,служ!$AF$3))&gt;0),0,1)</f>
        <v>1</v>
      </c>
      <c r="AV348" s="163">
        <f t="shared" si="68"/>
        <v>1</v>
      </c>
      <c r="AW348" s="163">
        <f t="shared" si="69"/>
        <v>0</v>
      </c>
      <c r="AX348" s="164">
        <f>IF(OR(F348="",F348=служ!$AF$3),0,1)</f>
        <v>0</v>
      </c>
      <c r="AY348" s="164">
        <f>IF(OR(D348="",D348=служ!$AF$3),0,1)</f>
        <v>0</v>
      </c>
      <c r="AZ348" s="165">
        <f t="shared" si="70"/>
        <v>1</v>
      </c>
      <c r="BA348" s="166">
        <f t="shared" si="61"/>
        <v>1</v>
      </c>
      <c r="BB348" s="166">
        <f>IF(AND(ISBLANK(G348),$AY348=1,BB$510=1,$D348&lt;&gt;служ!$AF$3),0,1)</f>
        <v>1</v>
      </c>
      <c r="BC348" s="166">
        <f>IF(AND(ISBLANK(H348),$AY348=1,BC$510=1,$D348&lt;&gt;служ!$AF$3),0,1)</f>
        <v>1</v>
      </c>
      <c r="BD348" s="166">
        <f>IF(AND(ISBLANK(I348),$AY348=1,BD$510=1,$D348&lt;&gt;служ!$AF$3),0,1)</f>
        <v>1</v>
      </c>
      <c r="BE348" s="166">
        <f>IF(AND(ISBLANK(J348),$AY348=1,BE$510=1,$D348&lt;&gt;служ!$AF$3),0,1)</f>
        <v>1</v>
      </c>
      <c r="BF348" s="166">
        <f>IF(AND(ISBLANK(K348),$AY348=1,BF$510=1,$D348&lt;&gt;служ!$AF$3,J348&lt;&gt;"X"),0,1)</f>
        <v>1</v>
      </c>
      <c r="BG348" s="166">
        <f>IF(AND(ISBLANK(L348),$AY348=1,BG$510=1,$D348&lt;&gt;служ!$AF$3),0,1)</f>
        <v>1</v>
      </c>
      <c r="BH348" s="166">
        <f>IF(AND(ISBLANK(M348),$AY348=1,BH$510=1,$D348&lt;&gt;служ!$AF$3,L348&lt;&gt;"X"),0,1)</f>
        <v>1</v>
      </c>
      <c r="BI348" s="166">
        <f>IF(AND(ISBLANK(N348),$AY348=1,BI$510=1,$D348&lt;&gt;служ!$AF$3),0,1)</f>
        <v>1</v>
      </c>
      <c r="BJ348" s="166">
        <f>IF(AND(ISBLANK(O348),$AY348=1,BJ$510=1,$D348&lt;&gt;служ!$AF$3),0,1)</f>
        <v>1</v>
      </c>
      <c r="BK348" s="166">
        <f>IF(AND(ISBLANK(P348),$AY348=1,BK$510=1,$D348&lt;&gt;служ!$AF$3,OR(N348&lt;&gt;"X",O348&lt;&gt;"X")),0,1)</f>
        <v>1</v>
      </c>
      <c r="BL348" s="166">
        <f>IF(AND(ISBLANK(Q348),$AY348=1,BL$510=1,$D348&lt;&gt;служ!$AF$3),0,1)</f>
        <v>1</v>
      </c>
      <c r="BM348" s="166">
        <f>IF(AND(ISBLANK(R348),$AY348=1,BM$510=1,$D348&lt;&gt;служ!$AF$3,Q348&lt;&gt;"X"),0,1)</f>
        <v>1</v>
      </c>
      <c r="BN348" s="166">
        <f>IF(AND(ISBLANK(S348),$AY348=1,BN$510=1,$D348&lt;&gt;служ!$AF$3),0,1)</f>
        <v>1</v>
      </c>
      <c r="BO348" s="166">
        <f>IF(AND(ISBLANK(T348),$AY348=1,BO$510=1,$D348&lt;&gt;служ!$AF$3),0,1)</f>
        <v>1</v>
      </c>
      <c r="BP348" s="166">
        <f>IF(AND(ISBLANK(U348),$AY348=1,BP$510=1,$D348&lt;&gt;служ!$AF$3,T348&lt;&gt;"X"),0,1)</f>
        <v>1</v>
      </c>
      <c r="BQ348" s="166">
        <f>IF(AND(ISBLANK(V348),$AY348=1,BQ$510=1,$D348&lt;&gt;служ!$AF$3),0,1)</f>
        <v>1</v>
      </c>
      <c r="BR348" s="166">
        <f>IF(AND(ISBLANK(W348),$AY348=1,BR$510=1,$D348&lt;&gt;служ!$AF$3),0,1)</f>
        <v>1</v>
      </c>
      <c r="BS348" s="166">
        <f>IF(AND(ISBLANK(X348),$AY348=1,BS$510=1,$D348&lt;&gt;служ!$AF$3),0,1)</f>
        <v>1</v>
      </c>
      <c r="BT348" s="166">
        <f>IF(AND(ISBLANK(Y348),$AY348=1,BT$510=1,$D348&lt;&gt;служ!$AF$3),0,1)</f>
        <v>1</v>
      </c>
      <c r="BU348" s="166">
        <f>IF(AND(ISBLANK(Z348),$AY348=1,BU$510=1,$D348&lt;&gt;служ!$AF$3),0,1)</f>
        <v>1</v>
      </c>
      <c r="BV348" s="166">
        <f>IF(AND(ISBLANK(AA348),$AY348=1,BV$510=1,$D348&lt;&gt;служ!$AF$3),0,1)</f>
        <v>1</v>
      </c>
      <c r="BW348" s="166">
        <f>IF(AND(ISBLANK(AB348),$AY348=1,BW$510=1,$D348&lt;&gt;служ!$AF$3),0,1)</f>
        <v>1</v>
      </c>
      <c r="BX348" s="166">
        <f>IF(AND(ISBLANK(AC348),$AY348=1,BX$510=1,$D348&lt;&gt;служ!$AF$3),0,1)</f>
        <v>1</v>
      </c>
      <c r="BY348" s="166">
        <f>IF(AND(ISBLANK(AD348),$AY348=1,BY$510=1,$D348&lt;&gt;служ!$AF$3),0,1)</f>
        <v>1</v>
      </c>
      <c r="BZ348" s="166">
        <f>IF(AND(ISBLANK(AE348),$AY348=1,BZ$510=1,$D348&lt;&gt;служ!$AF$3),0,1)</f>
        <v>1</v>
      </c>
      <c r="CA348" s="166">
        <f>IF(AND(ISBLANK(AF348),$AY348=1,CA$510=1,$D348&lt;&gt;служ!$AF$3),0,1)</f>
        <v>1</v>
      </c>
      <c r="CB348" s="166">
        <f>IF(AND(ISBLANK(AG348),$AY348=1,CB$510=1,$D348&lt;&gt;служ!$AF$3),0,1)</f>
        <v>1</v>
      </c>
      <c r="CC348" s="166">
        <f>IF(AND(ISBLANK(AH348),$AY348=1,CC$510=1,$D348&lt;&gt;служ!$AF$3),0,1)</f>
        <v>1</v>
      </c>
      <c r="CD348" s="166">
        <f>IF(AND(ISBLANK(AI348),$AY348=1,CD$510=1,$D348&lt;&gt;служ!$AF$3),0,1)</f>
        <v>1</v>
      </c>
      <c r="CE348" s="166">
        <f>IF(AND(ISBLANK(AJ348),$AY348=1,CE$510=1,$D348&lt;&gt;служ!$AF$3),0,1)</f>
        <v>1</v>
      </c>
      <c r="CF348" s="166">
        <f>IF(AND(ISBLANK(AK348),$AY348=1,CF$510=1,$D348&lt;&gt;служ!$AF$3),0,1)</f>
        <v>1</v>
      </c>
      <c r="CG348" s="166">
        <f>IF(AND(ISBLANK(AL348),$AY348=1,CG$510=1,$D348&lt;&gt;служ!$AF$3),0,1)</f>
        <v>1</v>
      </c>
      <c r="CH348" s="166">
        <f>IF(AND(ISBLANK(AM348),$AY348=1,CH$510=1,$D348&lt;&gt;служ!$AF$3),0,1)</f>
        <v>1</v>
      </c>
      <c r="CI348" s="166">
        <f>IF(AND(ISBLANK(AN348),$AY348=1,CI$510=1,$D348&lt;&gt;служ!$AF$3),0,1)</f>
        <v>1</v>
      </c>
      <c r="CJ348" s="166">
        <f>IF(AND(ISBLANK(AO348),$AY348=1,CJ$510=1,$D348&lt;&gt;служ!$AF$3),0,1)</f>
        <v>1</v>
      </c>
      <c r="CK348" s="166">
        <f>IF(AND(ISBLANK(AP348),$AY348=1,CK$510=1,$D348&lt;&gt;служ!$AF$3),0,1)</f>
        <v>1</v>
      </c>
      <c r="CL348" s="166">
        <f>IF(AND(ISBLANK(AQ348),$AY348=1,CL$510=1,$D348&lt;&gt;служ!$AF$3),0,1)</f>
        <v>1</v>
      </c>
      <c r="CM348" s="166">
        <f>IF(AND(ISBLANK(AR348),$AY348=1,CM$510=1,$D348&lt;&gt;служ!$AF$3),0,1)</f>
        <v>1</v>
      </c>
      <c r="CN348" s="166">
        <f>IF(AND(ISBLANK(AS348),$AY348=1,CN$510=1,$D348&lt;&gt;служ!$AF$3),0,1)</f>
        <v>1</v>
      </c>
      <c r="CO348" s="166">
        <f>IF(AND(ISBLANK(AT348),$AY348=1,CO$510=1,$D348&lt;&gt;служ!$AF$3),0,1)</f>
        <v>1</v>
      </c>
      <c r="CP348" s="2">
        <f t="shared" si="71"/>
        <v>0</v>
      </c>
      <c r="CQ348" s="2">
        <v>1</v>
      </c>
      <c r="CR348" s="161"/>
      <c r="CS348" s="161"/>
      <c r="CT348" s="161"/>
      <c r="CU348" s="167" t="str">
        <f t="shared" si="62"/>
        <v/>
      </c>
      <c r="CV348" s="28">
        <f t="shared" si="63"/>
        <v>1</v>
      </c>
      <c r="CW348" s="28">
        <f t="shared" si="64"/>
        <v>1</v>
      </c>
      <c r="CX348" s="28">
        <f t="shared" si="65"/>
        <v>1</v>
      </c>
      <c r="CY348" s="20">
        <f t="shared" si="66"/>
        <v>1</v>
      </c>
      <c r="CZ348" s="20">
        <f t="shared" si="67"/>
        <v>1</v>
      </c>
    </row>
    <row r="349" spans="2:104" s="20" customFormat="1">
      <c r="B349" s="107">
        <v>340</v>
      </c>
      <c r="C349" s="25">
        <v>6340</v>
      </c>
      <c r="D349" s="108"/>
      <c r="E349" s="168"/>
      <c r="F349" s="169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  <c r="AH349" s="162"/>
      <c r="AI349" s="162"/>
      <c r="AJ349" s="162"/>
      <c r="AK349" s="162"/>
      <c r="AL349" s="162"/>
      <c r="AM349" s="162"/>
      <c r="AN349" s="162"/>
      <c r="AO349" s="162"/>
      <c r="AP349" s="162"/>
      <c r="AQ349" s="162"/>
      <c r="AR349" s="162"/>
      <c r="AS349" s="162"/>
      <c r="AT349" s="162"/>
      <c r="AU349" s="163">
        <f>IF(AND(AY349=0,(COUNTIF(D349:AT349,"*")+COUNTIF(D349:AT349,"&lt;9")+COUNTIF(CR349:CT349,"*")+COUNTIF(CR349:CT349,"&lt;9")-COUNTIF(D349,служ!$AF$3))&gt;0),0,1)</f>
        <v>1</v>
      </c>
      <c r="AV349" s="163">
        <f t="shared" si="68"/>
        <v>1</v>
      </c>
      <c r="AW349" s="163">
        <f t="shared" si="69"/>
        <v>0</v>
      </c>
      <c r="AX349" s="164">
        <f>IF(OR(F349="",F349=служ!$AF$3),0,1)</f>
        <v>0</v>
      </c>
      <c r="AY349" s="164">
        <f>IF(OR(D349="",D349=служ!$AF$3),0,1)</f>
        <v>0</v>
      </c>
      <c r="AZ349" s="165">
        <f t="shared" si="70"/>
        <v>1</v>
      </c>
      <c r="BA349" s="166">
        <f t="shared" si="61"/>
        <v>1</v>
      </c>
      <c r="BB349" s="166">
        <f>IF(AND(ISBLANK(G349),$AY349=1,BB$510=1,$D349&lt;&gt;служ!$AF$3),0,1)</f>
        <v>1</v>
      </c>
      <c r="BC349" s="166">
        <f>IF(AND(ISBLANK(H349),$AY349=1,BC$510=1,$D349&lt;&gt;служ!$AF$3),0,1)</f>
        <v>1</v>
      </c>
      <c r="BD349" s="166">
        <f>IF(AND(ISBLANK(I349),$AY349=1,BD$510=1,$D349&lt;&gt;служ!$AF$3),0,1)</f>
        <v>1</v>
      </c>
      <c r="BE349" s="166">
        <f>IF(AND(ISBLANK(J349),$AY349=1,BE$510=1,$D349&lt;&gt;служ!$AF$3),0,1)</f>
        <v>1</v>
      </c>
      <c r="BF349" s="166">
        <f>IF(AND(ISBLANK(K349),$AY349=1,BF$510=1,$D349&lt;&gt;служ!$AF$3,J349&lt;&gt;"X"),0,1)</f>
        <v>1</v>
      </c>
      <c r="BG349" s="166">
        <f>IF(AND(ISBLANK(L349),$AY349=1,BG$510=1,$D349&lt;&gt;служ!$AF$3),0,1)</f>
        <v>1</v>
      </c>
      <c r="BH349" s="166">
        <f>IF(AND(ISBLANK(M349),$AY349=1,BH$510=1,$D349&lt;&gt;служ!$AF$3,L349&lt;&gt;"X"),0,1)</f>
        <v>1</v>
      </c>
      <c r="BI349" s="166">
        <f>IF(AND(ISBLANK(N349),$AY349=1,BI$510=1,$D349&lt;&gt;служ!$AF$3),0,1)</f>
        <v>1</v>
      </c>
      <c r="BJ349" s="166">
        <f>IF(AND(ISBLANK(O349),$AY349=1,BJ$510=1,$D349&lt;&gt;служ!$AF$3),0,1)</f>
        <v>1</v>
      </c>
      <c r="BK349" s="166">
        <f>IF(AND(ISBLANK(P349),$AY349=1,BK$510=1,$D349&lt;&gt;служ!$AF$3,OR(N349&lt;&gt;"X",O349&lt;&gt;"X")),0,1)</f>
        <v>1</v>
      </c>
      <c r="BL349" s="166">
        <f>IF(AND(ISBLANK(Q349),$AY349=1,BL$510=1,$D349&lt;&gt;служ!$AF$3),0,1)</f>
        <v>1</v>
      </c>
      <c r="BM349" s="166">
        <f>IF(AND(ISBLANK(R349),$AY349=1,BM$510=1,$D349&lt;&gt;служ!$AF$3,Q349&lt;&gt;"X"),0,1)</f>
        <v>1</v>
      </c>
      <c r="BN349" s="166">
        <f>IF(AND(ISBLANK(S349),$AY349=1,BN$510=1,$D349&lt;&gt;служ!$AF$3),0,1)</f>
        <v>1</v>
      </c>
      <c r="BO349" s="166">
        <f>IF(AND(ISBLANK(T349),$AY349=1,BO$510=1,$D349&lt;&gt;служ!$AF$3),0,1)</f>
        <v>1</v>
      </c>
      <c r="BP349" s="166">
        <f>IF(AND(ISBLANK(U349),$AY349=1,BP$510=1,$D349&lt;&gt;служ!$AF$3,T349&lt;&gt;"X"),0,1)</f>
        <v>1</v>
      </c>
      <c r="BQ349" s="166">
        <f>IF(AND(ISBLANK(V349),$AY349=1,BQ$510=1,$D349&lt;&gt;служ!$AF$3),0,1)</f>
        <v>1</v>
      </c>
      <c r="BR349" s="166">
        <f>IF(AND(ISBLANK(W349),$AY349=1,BR$510=1,$D349&lt;&gt;служ!$AF$3),0,1)</f>
        <v>1</v>
      </c>
      <c r="BS349" s="166">
        <f>IF(AND(ISBLANK(X349),$AY349=1,BS$510=1,$D349&lt;&gt;служ!$AF$3),0,1)</f>
        <v>1</v>
      </c>
      <c r="BT349" s="166">
        <f>IF(AND(ISBLANK(Y349),$AY349=1,BT$510=1,$D349&lt;&gt;служ!$AF$3),0,1)</f>
        <v>1</v>
      </c>
      <c r="BU349" s="166">
        <f>IF(AND(ISBLANK(Z349),$AY349=1,BU$510=1,$D349&lt;&gt;служ!$AF$3),0,1)</f>
        <v>1</v>
      </c>
      <c r="BV349" s="166">
        <f>IF(AND(ISBLANK(AA349),$AY349=1,BV$510=1,$D349&lt;&gt;служ!$AF$3),0,1)</f>
        <v>1</v>
      </c>
      <c r="BW349" s="166">
        <f>IF(AND(ISBLANK(AB349),$AY349=1,BW$510=1,$D349&lt;&gt;служ!$AF$3),0,1)</f>
        <v>1</v>
      </c>
      <c r="BX349" s="166">
        <f>IF(AND(ISBLANK(AC349),$AY349=1,BX$510=1,$D349&lt;&gt;служ!$AF$3),0,1)</f>
        <v>1</v>
      </c>
      <c r="BY349" s="166">
        <f>IF(AND(ISBLANK(AD349),$AY349=1,BY$510=1,$D349&lt;&gt;служ!$AF$3),0,1)</f>
        <v>1</v>
      </c>
      <c r="BZ349" s="166">
        <f>IF(AND(ISBLANK(AE349),$AY349=1,BZ$510=1,$D349&lt;&gt;служ!$AF$3),0,1)</f>
        <v>1</v>
      </c>
      <c r="CA349" s="166">
        <f>IF(AND(ISBLANK(AF349),$AY349=1,CA$510=1,$D349&lt;&gt;служ!$AF$3),0,1)</f>
        <v>1</v>
      </c>
      <c r="CB349" s="166">
        <f>IF(AND(ISBLANK(AG349),$AY349=1,CB$510=1,$D349&lt;&gt;служ!$AF$3),0,1)</f>
        <v>1</v>
      </c>
      <c r="CC349" s="166">
        <f>IF(AND(ISBLANK(AH349),$AY349=1,CC$510=1,$D349&lt;&gt;служ!$AF$3),0,1)</f>
        <v>1</v>
      </c>
      <c r="CD349" s="166">
        <f>IF(AND(ISBLANK(AI349),$AY349=1,CD$510=1,$D349&lt;&gt;служ!$AF$3),0,1)</f>
        <v>1</v>
      </c>
      <c r="CE349" s="166">
        <f>IF(AND(ISBLANK(AJ349),$AY349=1,CE$510=1,$D349&lt;&gt;служ!$AF$3),0,1)</f>
        <v>1</v>
      </c>
      <c r="CF349" s="166">
        <f>IF(AND(ISBLANK(AK349),$AY349=1,CF$510=1,$D349&lt;&gt;служ!$AF$3),0,1)</f>
        <v>1</v>
      </c>
      <c r="CG349" s="166">
        <f>IF(AND(ISBLANK(AL349),$AY349=1,CG$510=1,$D349&lt;&gt;служ!$AF$3),0,1)</f>
        <v>1</v>
      </c>
      <c r="CH349" s="166">
        <f>IF(AND(ISBLANK(AM349),$AY349=1,CH$510=1,$D349&lt;&gt;служ!$AF$3),0,1)</f>
        <v>1</v>
      </c>
      <c r="CI349" s="166">
        <f>IF(AND(ISBLANK(AN349),$AY349=1,CI$510=1,$D349&lt;&gt;служ!$AF$3),0,1)</f>
        <v>1</v>
      </c>
      <c r="CJ349" s="166">
        <f>IF(AND(ISBLANK(AO349),$AY349=1,CJ$510=1,$D349&lt;&gt;служ!$AF$3),0,1)</f>
        <v>1</v>
      </c>
      <c r="CK349" s="166">
        <f>IF(AND(ISBLANK(AP349),$AY349=1,CK$510=1,$D349&lt;&gt;служ!$AF$3),0,1)</f>
        <v>1</v>
      </c>
      <c r="CL349" s="166">
        <f>IF(AND(ISBLANK(AQ349),$AY349=1,CL$510=1,$D349&lt;&gt;служ!$AF$3),0,1)</f>
        <v>1</v>
      </c>
      <c r="CM349" s="166">
        <f>IF(AND(ISBLANK(AR349),$AY349=1,CM$510=1,$D349&lt;&gt;служ!$AF$3),0,1)</f>
        <v>1</v>
      </c>
      <c r="CN349" s="166">
        <f>IF(AND(ISBLANK(AS349),$AY349=1,CN$510=1,$D349&lt;&gt;служ!$AF$3),0,1)</f>
        <v>1</v>
      </c>
      <c r="CO349" s="166">
        <f>IF(AND(ISBLANK(AT349),$AY349=1,CO$510=1,$D349&lt;&gt;служ!$AF$3),0,1)</f>
        <v>1</v>
      </c>
      <c r="CP349" s="2">
        <f t="shared" si="71"/>
        <v>0</v>
      </c>
      <c r="CQ349" s="2">
        <v>1</v>
      </c>
      <c r="CR349" s="161"/>
      <c r="CS349" s="161"/>
      <c r="CT349" s="161"/>
      <c r="CU349" s="167" t="str">
        <f t="shared" si="62"/>
        <v/>
      </c>
      <c r="CV349" s="28">
        <f t="shared" si="63"/>
        <v>1</v>
      </c>
      <c r="CW349" s="28">
        <f t="shared" si="64"/>
        <v>1</v>
      </c>
      <c r="CX349" s="28">
        <f t="shared" si="65"/>
        <v>1</v>
      </c>
      <c r="CY349" s="20">
        <f t="shared" si="66"/>
        <v>1</v>
      </c>
      <c r="CZ349" s="20">
        <f t="shared" si="67"/>
        <v>1</v>
      </c>
    </row>
    <row r="350" spans="2:104" s="20" customFormat="1">
      <c r="B350" s="107">
        <v>341</v>
      </c>
      <c r="C350" s="25">
        <v>6341</v>
      </c>
      <c r="D350" s="108"/>
      <c r="E350" s="168"/>
      <c r="F350" s="169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  <c r="AU350" s="163">
        <f>IF(AND(AY350=0,(COUNTIF(D350:AT350,"*")+COUNTIF(D350:AT350,"&lt;9")+COUNTIF(CR350:CT350,"*")+COUNTIF(CR350:CT350,"&lt;9")-COUNTIF(D350,служ!$AF$3))&gt;0),0,1)</f>
        <v>1</v>
      </c>
      <c r="AV350" s="163">
        <f t="shared" si="68"/>
        <v>1</v>
      </c>
      <c r="AW350" s="163">
        <f t="shared" si="69"/>
        <v>0</v>
      </c>
      <c r="AX350" s="164">
        <f>IF(OR(F350="",F350=служ!$AF$3),0,1)</f>
        <v>0</v>
      </c>
      <c r="AY350" s="164">
        <f>IF(OR(D350="",D350=служ!$AF$3),0,1)</f>
        <v>0</v>
      </c>
      <c r="AZ350" s="165">
        <f t="shared" si="70"/>
        <v>1</v>
      </c>
      <c r="BA350" s="166">
        <f t="shared" si="61"/>
        <v>1</v>
      </c>
      <c r="BB350" s="166">
        <f>IF(AND(ISBLANK(G350),$AY350=1,BB$510=1,$D350&lt;&gt;служ!$AF$3),0,1)</f>
        <v>1</v>
      </c>
      <c r="BC350" s="166">
        <f>IF(AND(ISBLANK(H350),$AY350=1,BC$510=1,$D350&lt;&gt;служ!$AF$3),0,1)</f>
        <v>1</v>
      </c>
      <c r="BD350" s="166">
        <f>IF(AND(ISBLANK(I350),$AY350=1,BD$510=1,$D350&lt;&gt;служ!$AF$3),0,1)</f>
        <v>1</v>
      </c>
      <c r="BE350" s="166">
        <f>IF(AND(ISBLANK(J350),$AY350=1,BE$510=1,$D350&lt;&gt;служ!$AF$3),0,1)</f>
        <v>1</v>
      </c>
      <c r="BF350" s="166">
        <f>IF(AND(ISBLANK(K350),$AY350=1,BF$510=1,$D350&lt;&gt;служ!$AF$3,J350&lt;&gt;"X"),0,1)</f>
        <v>1</v>
      </c>
      <c r="BG350" s="166">
        <f>IF(AND(ISBLANK(L350),$AY350=1,BG$510=1,$D350&lt;&gt;служ!$AF$3),0,1)</f>
        <v>1</v>
      </c>
      <c r="BH350" s="166">
        <f>IF(AND(ISBLANK(M350),$AY350=1,BH$510=1,$D350&lt;&gt;служ!$AF$3,L350&lt;&gt;"X"),0,1)</f>
        <v>1</v>
      </c>
      <c r="BI350" s="166">
        <f>IF(AND(ISBLANK(N350),$AY350=1,BI$510=1,$D350&lt;&gt;служ!$AF$3),0,1)</f>
        <v>1</v>
      </c>
      <c r="BJ350" s="166">
        <f>IF(AND(ISBLANK(O350),$AY350=1,BJ$510=1,$D350&lt;&gt;служ!$AF$3),0,1)</f>
        <v>1</v>
      </c>
      <c r="BK350" s="166">
        <f>IF(AND(ISBLANK(P350),$AY350=1,BK$510=1,$D350&lt;&gt;служ!$AF$3,OR(N350&lt;&gt;"X",O350&lt;&gt;"X")),0,1)</f>
        <v>1</v>
      </c>
      <c r="BL350" s="166">
        <f>IF(AND(ISBLANK(Q350),$AY350=1,BL$510=1,$D350&lt;&gt;служ!$AF$3),0,1)</f>
        <v>1</v>
      </c>
      <c r="BM350" s="166">
        <f>IF(AND(ISBLANK(R350),$AY350=1,BM$510=1,$D350&lt;&gt;служ!$AF$3,Q350&lt;&gt;"X"),0,1)</f>
        <v>1</v>
      </c>
      <c r="BN350" s="166">
        <f>IF(AND(ISBLANK(S350),$AY350=1,BN$510=1,$D350&lt;&gt;служ!$AF$3),0,1)</f>
        <v>1</v>
      </c>
      <c r="BO350" s="166">
        <f>IF(AND(ISBLANK(T350),$AY350=1,BO$510=1,$D350&lt;&gt;служ!$AF$3),0,1)</f>
        <v>1</v>
      </c>
      <c r="BP350" s="166">
        <f>IF(AND(ISBLANK(U350),$AY350=1,BP$510=1,$D350&lt;&gt;служ!$AF$3,T350&lt;&gt;"X"),0,1)</f>
        <v>1</v>
      </c>
      <c r="BQ350" s="166">
        <f>IF(AND(ISBLANK(V350),$AY350=1,BQ$510=1,$D350&lt;&gt;служ!$AF$3),0,1)</f>
        <v>1</v>
      </c>
      <c r="BR350" s="166">
        <f>IF(AND(ISBLANK(W350),$AY350=1,BR$510=1,$D350&lt;&gt;служ!$AF$3),0,1)</f>
        <v>1</v>
      </c>
      <c r="BS350" s="166">
        <f>IF(AND(ISBLANK(X350),$AY350=1,BS$510=1,$D350&lt;&gt;служ!$AF$3),0,1)</f>
        <v>1</v>
      </c>
      <c r="BT350" s="166">
        <f>IF(AND(ISBLANK(Y350),$AY350=1,BT$510=1,$D350&lt;&gt;служ!$AF$3),0,1)</f>
        <v>1</v>
      </c>
      <c r="BU350" s="166">
        <f>IF(AND(ISBLANK(Z350),$AY350=1,BU$510=1,$D350&lt;&gt;служ!$AF$3),0,1)</f>
        <v>1</v>
      </c>
      <c r="BV350" s="166">
        <f>IF(AND(ISBLANK(AA350),$AY350=1,BV$510=1,$D350&lt;&gt;служ!$AF$3),0,1)</f>
        <v>1</v>
      </c>
      <c r="BW350" s="166">
        <f>IF(AND(ISBLANK(AB350),$AY350=1,BW$510=1,$D350&lt;&gt;служ!$AF$3),0,1)</f>
        <v>1</v>
      </c>
      <c r="BX350" s="166">
        <f>IF(AND(ISBLANK(AC350),$AY350=1,BX$510=1,$D350&lt;&gt;служ!$AF$3),0,1)</f>
        <v>1</v>
      </c>
      <c r="BY350" s="166">
        <f>IF(AND(ISBLANK(AD350),$AY350=1,BY$510=1,$D350&lt;&gt;служ!$AF$3),0,1)</f>
        <v>1</v>
      </c>
      <c r="BZ350" s="166">
        <f>IF(AND(ISBLANK(AE350),$AY350=1,BZ$510=1,$D350&lt;&gt;служ!$AF$3),0,1)</f>
        <v>1</v>
      </c>
      <c r="CA350" s="166">
        <f>IF(AND(ISBLANK(AF350),$AY350=1,CA$510=1,$D350&lt;&gt;служ!$AF$3),0,1)</f>
        <v>1</v>
      </c>
      <c r="CB350" s="166">
        <f>IF(AND(ISBLANK(AG350),$AY350=1,CB$510=1,$D350&lt;&gt;служ!$AF$3),0,1)</f>
        <v>1</v>
      </c>
      <c r="CC350" s="166">
        <f>IF(AND(ISBLANK(AH350),$AY350=1,CC$510=1,$D350&lt;&gt;служ!$AF$3),0,1)</f>
        <v>1</v>
      </c>
      <c r="CD350" s="166">
        <f>IF(AND(ISBLANK(AI350),$AY350=1,CD$510=1,$D350&lt;&gt;служ!$AF$3),0,1)</f>
        <v>1</v>
      </c>
      <c r="CE350" s="166">
        <f>IF(AND(ISBLANK(AJ350),$AY350=1,CE$510=1,$D350&lt;&gt;служ!$AF$3),0,1)</f>
        <v>1</v>
      </c>
      <c r="CF350" s="166">
        <f>IF(AND(ISBLANK(AK350),$AY350=1,CF$510=1,$D350&lt;&gt;служ!$AF$3),0,1)</f>
        <v>1</v>
      </c>
      <c r="CG350" s="166">
        <f>IF(AND(ISBLANK(AL350),$AY350=1,CG$510=1,$D350&lt;&gt;служ!$AF$3),0,1)</f>
        <v>1</v>
      </c>
      <c r="CH350" s="166">
        <f>IF(AND(ISBLANK(AM350),$AY350=1,CH$510=1,$D350&lt;&gt;служ!$AF$3),0,1)</f>
        <v>1</v>
      </c>
      <c r="CI350" s="166">
        <f>IF(AND(ISBLANK(AN350),$AY350=1,CI$510=1,$D350&lt;&gt;служ!$AF$3),0,1)</f>
        <v>1</v>
      </c>
      <c r="CJ350" s="166">
        <f>IF(AND(ISBLANK(AO350),$AY350=1,CJ$510=1,$D350&lt;&gt;служ!$AF$3),0,1)</f>
        <v>1</v>
      </c>
      <c r="CK350" s="166">
        <f>IF(AND(ISBLANK(AP350),$AY350=1,CK$510=1,$D350&lt;&gt;служ!$AF$3),0,1)</f>
        <v>1</v>
      </c>
      <c r="CL350" s="166">
        <f>IF(AND(ISBLANK(AQ350),$AY350=1,CL$510=1,$D350&lt;&gt;служ!$AF$3),0,1)</f>
        <v>1</v>
      </c>
      <c r="CM350" s="166">
        <f>IF(AND(ISBLANK(AR350),$AY350=1,CM$510=1,$D350&lt;&gt;служ!$AF$3),0,1)</f>
        <v>1</v>
      </c>
      <c r="CN350" s="166">
        <f>IF(AND(ISBLANK(AS350),$AY350=1,CN$510=1,$D350&lt;&gt;служ!$AF$3),0,1)</f>
        <v>1</v>
      </c>
      <c r="CO350" s="166">
        <f>IF(AND(ISBLANK(AT350),$AY350=1,CO$510=1,$D350&lt;&gt;служ!$AF$3),0,1)</f>
        <v>1</v>
      </c>
      <c r="CP350" s="2">
        <f t="shared" si="71"/>
        <v>0</v>
      </c>
      <c r="CQ350" s="2">
        <v>1</v>
      </c>
      <c r="CR350" s="161"/>
      <c r="CS350" s="161"/>
      <c r="CT350" s="161"/>
      <c r="CU350" s="167" t="str">
        <f t="shared" si="62"/>
        <v/>
      </c>
      <c r="CV350" s="28">
        <f t="shared" si="63"/>
        <v>1</v>
      </c>
      <c r="CW350" s="28">
        <f t="shared" si="64"/>
        <v>1</v>
      </c>
      <c r="CX350" s="28">
        <f t="shared" si="65"/>
        <v>1</v>
      </c>
      <c r="CY350" s="20">
        <f t="shared" si="66"/>
        <v>1</v>
      </c>
      <c r="CZ350" s="20">
        <f t="shared" si="67"/>
        <v>1</v>
      </c>
    </row>
    <row r="351" spans="2:104" s="20" customFormat="1">
      <c r="B351" s="107">
        <v>342</v>
      </c>
      <c r="C351" s="25">
        <v>6342</v>
      </c>
      <c r="D351" s="108"/>
      <c r="E351" s="168"/>
      <c r="F351" s="169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  <c r="AH351" s="162"/>
      <c r="AI351" s="162"/>
      <c r="AJ351" s="162"/>
      <c r="AK351" s="162"/>
      <c r="AL351" s="162"/>
      <c r="AM351" s="162"/>
      <c r="AN351" s="162"/>
      <c r="AO351" s="162"/>
      <c r="AP351" s="162"/>
      <c r="AQ351" s="162"/>
      <c r="AR351" s="162"/>
      <c r="AS351" s="162"/>
      <c r="AT351" s="162"/>
      <c r="AU351" s="163">
        <f>IF(AND(AY351=0,(COUNTIF(D351:AT351,"*")+COUNTIF(D351:AT351,"&lt;9")+COUNTIF(CR351:CT351,"*")+COUNTIF(CR351:CT351,"&lt;9")-COUNTIF(D351,служ!$AF$3))&gt;0),0,1)</f>
        <v>1</v>
      </c>
      <c r="AV351" s="163">
        <f t="shared" si="68"/>
        <v>1</v>
      </c>
      <c r="AW351" s="163">
        <f t="shared" si="69"/>
        <v>0</v>
      </c>
      <c r="AX351" s="164">
        <f>IF(OR(F351="",F351=служ!$AF$3),0,1)</f>
        <v>0</v>
      </c>
      <c r="AY351" s="164">
        <f>IF(OR(D351="",D351=служ!$AF$3),0,1)</f>
        <v>0</v>
      </c>
      <c r="AZ351" s="165">
        <f t="shared" si="70"/>
        <v>1</v>
      </c>
      <c r="BA351" s="166">
        <f t="shared" si="61"/>
        <v>1</v>
      </c>
      <c r="BB351" s="166">
        <f>IF(AND(ISBLANK(G351),$AY351=1,BB$510=1,$D351&lt;&gt;служ!$AF$3),0,1)</f>
        <v>1</v>
      </c>
      <c r="BC351" s="166">
        <f>IF(AND(ISBLANK(H351),$AY351=1,BC$510=1,$D351&lt;&gt;служ!$AF$3),0,1)</f>
        <v>1</v>
      </c>
      <c r="BD351" s="166">
        <f>IF(AND(ISBLANK(I351),$AY351=1,BD$510=1,$D351&lt;&gt;служ!$AF$3),0,1)</f>
        <v>1</v>
      </c>
      <c r="BE351" s="166">
        <f>IF(AND(ISBLANK(J351),$AY351=1,BE$510=1,$D351&lt;&gt;служ!$AF$3),0,1)</f>
        <v>1</v>
      </c>
      <c r="BF351" s="166">
        <f>IF(AND(ISBLANK(K351),$AY351=1,BF$510=1,$D351&lt;&gt;служ!$AF$3,J351&lt;&gt;"X"),0,1)</f>
        <v>1</v>
      </c>
      <c r="BG351" s="166">
        <f>IF(AND(ISBLANK(L351),$AY351=1,BG$510=1,$D351&lt;&gt;служ!$AF$3),0,1)</f>
        <v>1</v>
      </c>
      <c r="BH351" s="166">
        <f>IF(AND(ISBLANK(M351),$AY351=1,BH$510=1,$D351&lt;&gt;служ!$AF$3,L351&lt;&gt;"X"),0,1)</f>
        <v>1</v>
      </c>
      <c r="BI351" s="166">
        <f>IF(AND(ISBLANK(N351),$AY351=1,BI$510=1,$D351&lt;&gt;служ!$AF$3),0,1)</f>
        <v>1</v>
      </c>
      <c r="BJ351" s="166">
        <f>IF(AND(ISBLANK(O351),$AY351=1,BJ$510=1,$D351&lt;&gt;служ!$AF$3),0,1)</f>
        <v>1</v>
      </c>
      <c r="BK351" s="166">
        <f>IF(AND(ISBLANK(P351),$AY351=1,BK$510=1,$D351&lt;&gt;служ!$AF$3,OR(N351&lt;&gt;"X",O351&lt;&gt;"X")),0,1)</f>
        <v>1</v>
      </c>
      <c r="BL351" s="166">
        <f>IF(AND(ISBLANK(Q351),$AY351=1,BL$510=1,$D351&lt;&gt;служ!$AF$3),0,1)</f>
        <v>1</v>
      </c>
      <c r="BM351" s="166">
        <f>IF(AND(ISBLANK(R351),$AY351=1,BM$510=1,$D351&lt;&gt;служ!$AF$3,Q351&lt;&gt;"X"),0,1)</f>
        <v>1</v>
      </c>
      <c r="BN351" s="166">
        <f>IF(AND(ISBLANK(S351),$AY351=1,BN$510=1,$D351&lt;&gt;служ!$AF$3),0,1)</f>
        <v>1</v>
      </c>
      <c r="BO351" s="166">
        <f>IF(AND(ISBLANK(T351),$AY351=1,BO$510=1,$D351&lt;&gt;служ!$AF$3),0,1)</f>
        <v>1</v>
      </c>
      <c r="BP351" s="166">
        <f>IF(AND(ISBLANK(U351),$AY351=1,BP$510=1,$D351&lt;&gt;служ!$AF$3,T351&lt;&gt;"X"),0,1)</f>
        <v>1</v>
      </c>
      <c r="BQ351" s="166">
        <f>IF(AND(ISBLANK(V351),$AY351=1,BQ$510=1,$D351&lt;&gt;служ!$AF$3),0,1)</f>
        <v>1</v>
      </c>
      <c r="BR351" s="166">
        <f>IF(AND(ISBLANK(W351),$AY351=1,BR$510=1,$D351&lt;&gt;служ!$AF$3),0,1)</f>
        <v>1</v>
      </c>
      <c r="BS351" s="166">
        <f>IF(AND(ISBLANK(X351),$AY351=1,BS$510=1,$D351&lt;&gt;служ!$AF$3),0,1)</f>
        <v>1</v>
      </c>
      <c r="BT351" s="166">
        <f>IF(AND(ISBLANK(Y351),$AY351=1,BT$510=1,$D351&lt;&gt;служ!$AF$3),0,1)</f>
        <v>1</v>
      </c>
      <c r="BU351" s="166">
        <f>IF(AND(ISBLANK(Z351),$AY351=1,BU$510=1,$D351&lt;&gt;служ!$AF$3),0,1)</f>
        <v>1</v>
      </c>
      <c r="BV351" s="166">
        <f>IF(AND(ISBLANK(AA351),$AY351=1,BV$510=1,$D351&lt;&gt;служ!$AF$3),0,1)</f>
        <v>1</v>
      </c>
      <c r="BW351" s="166">
        <f>IF(AND(ISBLANK(AB351),$AY351=1,BW$510=1,$D351&lt;&gt;служ!$AF$3),0,1)</f>
        <v>1</v>
      </c>
      <c r="BX351" s="166">
        <f>IF(AND(ISBLANK(AC351),$AY351=1,BX$510=1,$D351&lt;&gt;служ!$AF$3),0,1)</f>
        <v>1</v>
      </c>
      <c r="BY351" s="166">
        <f>IF(AND(ISBLANK(AD351),$AY351=1,BY$510=1,$D351&lt;&gt;служ!$AF$3),0,1)</f>
        <v>1</v>
      </c>
      <c r="BZ351" s="166">
        <f>IF(AND(ISBLANK(AE351),$AY351=1,BZ$510=1,$D351&lt;&gt;служ!$AF$3),0,1)</f>
        <v>1</v>
      </c>
      <c r="CA351" s="166">
        <f>IF(AND(ISBLANK(AF351),$AY351=1,CA$510=1,$D351&lt;&gt;служ!$AF$3),0,1)</f>
        <v>1</v>
      </c>
      <c r="CB351" s="166">
        <f>IF(AND(ISBLANK(AG351),$AY351=1,CB$510=1,$D351&lt;&gt;служ!$AF$3),0,1)</f>
        <v>1</v>
      </c>
      <c r="CC351" s="166">
        <f>IF(AND(ISBLANK(AH351),$AY351=1,CC$510=1,$D351&lt;&gt;служ!$AF$3),0,1)</f>
        <v>1</v>
      </c>
      <c r="CD351" s="166">
        <f>IF(AND(ISBLANK(AI351),$AY351=1,CD$510=1,$D351&lt;&gt;служ!$AF$3),0,1)</f>
        <v>1</v>
      </c>
      <c r="CE351" s="166">
        <f>IF(AND(ISBLANK(AJ351),$AY351=1,CE$510=1,$D351&lt;&gt;служ!$AF$3),0,1)</f>
        <v>1</v>
      </c>
      <c r="CF351" s="166">
        <f>IF(AND(ISBLANK(AK351),$AY351=1,CF$510=1,$D351&lt;&gt;служ!$AF$3),0,1)</f>
        <v>1</v>
      </c>
      <c r="CG351" s="166">
        <f>IF(AND(ISBLANK(AL351),$AY351=1,CG$510=1,$D351&lt;&gt;служ!$AF$3),0,1)</f>
        <v>1</v>
      </c>
      <c r="CH351" s="166">
        <f>IF(AND(ISBLANK(AM351),$AY351=1,CH$510=1,$D351&lt;&gt;служ!$AF$3),0,1)</f>
        <v>1</v>
      </c>
      <c r="CI351" s="166">
        <f>IF(AND(ISBLANK(AN351),$AY351=1,CI$510=1,$D351&lt;&gt;служ!$AF$3),0,1)</f>
        <v>1</v>
      </c>
      <c r="CJ351" s="166">
        <f>IF(AND(ISBLANK(AO351),$AY351=1,CJ$510=1,$D351&lt;&gt;служ!$AF$3),0,1)</f>
        <v>1</v>
      </c>
      <c r="CK351" s="166">
        <f>IF(AND(ISBLANK(AP351),$AY351=1,CK$510=1,$D351&lt;&gt;служ!$AF$3),0,1)</f>
        <v>1</v>
      </c>
      <c r="CL351" s="166">
        <f>IF(AND(ISBLANK(AQ351),$AY351=1,CL$510=1,$D351&lt;&gt;служ!$AF$3),0,1)</f>
        <v>1</v>
      </c>
      <c r="CM351" s="166">
        <f>IF(AND(ISBLANK(AR351),$AY351=1,CM$510=1,$D351&lt;&gt;служ!$AF$3),0,1)</f>
        <v>1</v>
      </c>
      <c r="CN351" s="166">
        <f>IF(AND(ISBLANK(AS351),$AY351=1,CN$510=1,$D351&lt;&gt;служ!$AF$3),0,1)</f>
        <v>1</v>
      </c>
      <c r="CO351" s="166">
        <f>IF(AND(ISBLANK(AT351),$AY351=1,CO$510=1,$D351&lt;&gt;служ!$AF$3),0,1)</f>
        <v>1</v>
      </c>
      <c r="CP351" s="2">
        <f t="shared" si="71"/>
        <v>0</v>
      </c>
      <c r="CQ351" s="2">
        <v>1</v>
      </c>
      <c r="CR351" s="161"/>
      <c r="CS351" s="161"/>
      <c r="CT351" s="161"/>
      <c r="CU351" s="167" t="str">
        <f t="shared" si="62"/>
        <v/>
      </c>
      <c r="CV351" s="28">
        <f t="shared" si="63"/>
        <v>1</v>
      </c>
      <c r="CW351" s="28">
        <f t="shared" si="64"/>
        <v>1</v>
      </c>
      <c r="CX351" s="28">
        <f t="shared" si="65"/>
        <v>1</v>
      </c>
      <c r="CY351" s="20">
        <f t="shared" si="66"/>
        <v>1</v>
      </c>
      <c r="CZ351" s="20">
        <f t="shared" si="67"/>
        <v>1</v>
      </c>
    </row>
    <row r="352" spans="2:104" s="20" customFormat="1">
      <c r="B352" s="107">
        <v>343</v>
      </c>
      <c r="C352" s="25">
        <v>6343</v>
      </c>
      <c r="D352" s="108"/>
      <c r="E352" s="168"/>
      <c r="F352" s="169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  <c r="AH352" s="162"/>
      <c r="AI352" s="162"/>
      <c r="AJ352" s="162"/>
      <c r="AK352" s="162"/>
      <c r="AL352" s="162"/>
      <c r="AM352" s="162"/>
      <c r="AN352" s="162"/>
      <c r="AO352" s="162"/>
      <c r="AP352" s="162"/>
      <c r="AQ352" s="162"/>
      <c r="AR352" s="162"/>
      <c r="AS352" s="162"/>
      <c r="AT352" s="162"/>
      <c r="AU352" s="163">
        <f>IF(AND(AY352=0,(COUNTIF(D352:AT352,"*")+COUNTIF(D352:AT352,"&lt;9")+COUNTIF(CR352:CT352,"*")+COUNTIF(CR352:CT352,"&lt;9")-COUNTIF(D352,служ!$AF$3))&gt;0),0,1)</f>
        <v>1</v>
      </c>
      <c r="AV352" s="163">
        <f t="shared" si="68"/>
        <v>1</v>
      </c>
      <c r="AW352" s="163">
        <f t="shared" si="69"/>
        <v>0</v>
      </c>
      <c r="AX352" s="164">
        <f>IF(OR(F352="",F352=служ!$AF$3),0,1)</f>
        <v>0</v>
      </c>
      <c r="AY352" s="164">
        <f>IF(OR(D352="",D352=служ!$AF$3),0,1)</f>
        <v>0</v>
      </c>
      <c r="AZ352" s="165">
        <f t="shared" si="70"/>
        <v>1</v>
      </c>
      <c r="BA352" s="166">
        <f t="shared" si="61"/>
        <v>1</v>
      </c>
      <c r="BB352" s="166">
        <f>IF(AND(ISBLANK(G352),$AY352=1,BB$510=1,$D352&lt;&gt;служ!$AF$3),0,1)</f>
        <v>1</v>
      </c>
      <c r="BC352" s="166">
        <f>IF(AND(ISBLANK(H352),$AY352=1,BC$510=1,$D352&lt;&gt;служ!$AF$3),0,1)</f>
        <v>1</v>
      </c>
      <c r="BD352" s="166">
        <f>IF(AND(ISBLANK(I352),$AY352=1,BD$510=1,$D352&lt;&gt;служ!$AF$3),0,1)</f>
        <v>1</v>
      </c>
      <c r="BE352" s="166">
        <f>IF(AND(ISBLANK(J352),$AY352=1,BE$510=1,$D352&lt;&gt;служ!$AF$3),0,1)</f>
        <v>1</v>
      </c>
      <c r="BF352" s="166">
        <f>IF(AND(ISBLANK(K352),$AY352=1,BF$510=1,$D352&lt;&gt;служ!$AF$3,J352&lt;&gt;"X"),0,1)</f>
        <v>1</v>
      </c>
      <c r="BG352" s="166">
        <f>IF(AND(ISBLANK(L352),$AY352=1,BG$510=1,$D352&lt;&gt;служ!$AF$3),0,1)</f>
        <v>1</v>
      </c>
      <c r="BH352" s="166">
        <f>IF(AND(ISBLANK(M352),$AY352=1,BH$510=1,$D352&lt;&gt;служ!$AF$3,L352&lt;&gt;"X"),0,1)</f>
        <v>1</v>
      </c>
      <c r="BI352" s="166">
        <f>IF(AND(ISBLANK(N352),$AY352=1,BI$510=1,$D352&lt;&gt;служ!$AF$3),0,1)</f>
        <v>1</v>
      </c>
      <c r="BJ352" s="166">
        <f>IF(AND(ISBLANK(O352),$AY352=1,BJ$510=1,$D352&lt;&gt;служ!$AF$3),0,1)</f>
        <v>1</v>
      </c>
      <c r="BK352" s="166">
        <f>IF(AND(ISBLANK(P352),$AY352=1,BK$510=1,$D352&lt;&gt;служ!$AF$3,OR(N352&lt;&gt;"X",O352&lt;&gt;"X")),0,1)</f>
        <v>1</v>
      </c>
      <c r="BL352" s="166">
        <f>IF(AND(ISBLANK(Q352),$AY352=1,BL$510=1,$D352&lt;&gt;служ!$AF$3),0,1)</f>
        <v>1</v>
      </c>
      <c r="BM352" s="166">
        <f>IF(AND(ISBLANK(R352),$AY352=1,BM$510=1,$D352&lt;&gt;служ!$AF$3,Q352&lt;&gt;"X"),0,1)</f>
        <v>1</v>
      </c>
      <c r="BN352" s="166">
        <f>IF(AND(ISBLANK(S352),$AY352=1,BN$510=1,$D352&lt;&gt;служ!$AF$3),0,1)</f>
        <v>1</v>
      </c>
      <c r="BO352" s="166">
        <f>IF(AND(ISBLANK(T352),$AY352=1,BO$510=1,$D352&lt;&gt;служ!$AF$3),0,1)</f>
        <v>1</v>
      </c>
      <c r="BP352" s="166">
        <f>IF(AND(ISBLANK(U352),$AY352=1,BP$510=1,$D352&lt;&gt;служ!$AF$3,T352&lt;&gt;"X"),0,1)</f>
        <v>1</v>
      </c>
      <c r="BQ352" s="166">
        <f>IF(AND(ISBLANK(V352),$AY352=1,BQ$510=1,$D352&lt;&gt;служ!$AF$3),0,1)</f>
        <v>1</v>
      </c>
      <c r="BR352" s="166">
        <f>IF(AND(ISBLANK(W352),$AY352=1,BR$510=1,$D352&lt;&gt;служ!$AF$3),0,1)</f>
        <v>1</v>
      </c>
      <c r="BS352" s="166">
        <f>IF(AND(ISBLANK(X352),$AY352=1,BS$510=1,$D352&lt;&gt;служ!$AF$3),0,1)</f>
        <v>1</v>
      </c>
      <c r="BT352" s="166">
        <f>IF(AND(ISBLANK(Y352),$AY352=1,BT$510=1,$D352&lt;&gt;служ!$AF$3),0,1)</f>
        <v>1</v>
      </c>
      <c r="BU352" s="166">
        <f>IF(AND(ISBLANK(Z352),$AY352=1,BU$510=1,$D352&lt;&gt;служ!$AF$3),0,1)</f>
        <v>1</v>
      </c>
      <c r="BV352" s="166">
        <f>IF(AND(ISBLANK(AA352),$AY352=1,BV$510=1,$D352&lt;&gt;служ!$AF$3),0,1)</f>
        <v>1</v>
      </c>
      <c r="BW352" s="166">
        <f>IF(AND(ISBLANK(AB352),$AY352=1,BW$510=1,$D352&lt;&gt;служ!$AF$3),0,1)</f>
        <v>1</v>
      </c>
      <c r="BX352" s="166">
        <f>IF(AND(ISBLANK(AC352),$AY352=1,BX$510=1,$D352&lt;&gt;служ!$AF$3),0,1)</f>
        <v>1</v>
      </c>
      <c r="BY352" s="166">
        <f>IF(AND(ISBLANK(AD352),$AY352=1,BY$510=1,$D352&lt;&gt;служ!$AF$3),0,1)</f>
        <v>1</v>
      </c>
      <c r="BZ352" s="166">
        <f>IF(AND(ISBLANK(AE352),$AY352=1,BZ$510=1,$D352&lt;&gt;служ!$AF$3),0,1)</f>
        <v>1</v>
      </c>
      <c r="CA352" s="166">
        <f>IF(AND(ISBLANK(AF352),$AY352=1,CA$510=1,$D352&lt;&gt;служ!$AF$3),0,1)</f>
        <v>1</v>
      </c>
      <c r="CB352" s="166">
        <f>IF(AND(ISBLANK(AG352),$AY352=1,CB$510=1,$D352&lt;&gt;служ!$AF$3),0,1)</f>
        <v>1</v>
      </c>
      <c r="CC352" s="166">
        <f>IF(AND(ISBLANK(AH352),$AY352=1,CC$510=1,$D352&lt;&gt;служ!$AF$3),0,1)</f>
        <v>1</v>
      </c>
      <c r="CD352" s="166">
        <f>IF(AND(ISBLANK(AI352),$AY352=1,CD$510=1,$D352&lt;&gt;служ!$AF$3),0,1)</f>
        <v>1</v>
      </c>
      <c r="CE352" s="166">
        <f>IF(AND(ISBLANK(AJ352),$AY352=1,CE$510=1,$D352&lt;&gt;служ!$AF$3),0,1)</f>
        <v>1</v>
      </c>
      <c r="CF352" s="166">
        <f>IF(AND(ISBLANK(AK352),$AY352=1,CF$510=1,$D352&lt;&gt;служ!$AF$3),0,1)</f>
        <v>1</v>
      </c>
      <c r="CG352" s="166">
        <f>IF(AND(ISBLANK(AL352),$AY352=1,CG$510=1,$D352&lt;&gt;служ!$AF$3),0,1)</f>
        <v>1</v>
      </c>
      <c r="CH352" s="166">
        <f>IF(AND(ISBLANK(AM352),$AY352=1,CH$510=1,$D352&lt;&gt;служ!$AF$3),0,1)</f>
        <v>1</v>
      </c>
      <c r="CI352" s="166">
        <f>IF(AND(ISBLANK(AN352),$AY352=1,CI$510=1,$D352&lt;&gt;служ!$AF$3),0,1)</f>
        <v>1</v>
      </c>
      <c r="CJ352" s="166">
        <f>IF(AND(ISBLANK(AO352),$AY352=1,CJ$510=1,$D352&lt;&gt;служ!$AF$3),0,1)</f>
        <v>1</v>
      </c>
      <c r="CK352" s="166">
        <f>IF(AND(ISBLANK(AP352),$AY352=1,CK$510=1,$D352&lt;&gt;служ!$AF$3),0,1)</f>
        <v>1</v>
      </c>
      <c r="CL352" s="166">
        <f>IF(AND(ISBLANK(AQ352),$AY352=1,CL$510=1,$D352&lt;&gt;служ!$AF$3),0,1)</f>
        <v>1</v>
      </c>
      <c r="CM352" s="166">
        <f>IF(AND(ISBLANK(AR352),$AY352=1,CM$510=1,$D352&lt;&gt;служ!$AF$3),0,1)</f>
        <v>1</v>
      </c>
      <c r="CN352" s="166">
        <f>IF(AND(ISBLANK(AS352),$AY352=1,CN$510=1,$D352&lt;&gt;служ!$AF$3),0,1)</f>
        <v>1</v>
      </c>
      <c r="CO352" s="166">
        <f>IF(AND(ISBLANK(AT352),$AY352=1,CO$510=1,$D352&lt;&gt;служ!$AF$3),0,1)</f>
        <v>1</v>
      </c>
      <c r="CP352" s="2">
        <f t="shared" si="71"/>
        <v>0</v>
      </c>
      <c r="CQ352" s="2">
        <v>1</v>
      </c>
      <c r="CR352" s="161"/>
      <c r="CS352" s="161"/>
      <c r="CT352" s="161"/>
      <c r="CU352" s="167" t="str">
        <f t="shared" si="62"/>
        <v/>
      </c>
      <c r="CV352" s="28">
        <f t="shared" si="63"/>
        <v>1</v>
      </c>
      <c r="CW352" s="28">
        <f t="shared" si="64"/>
        <v>1</v>
      </c>
      <c r="CX352" s="28">
        <f t="shared" si="65"/>
        <v>1</v>
      </c>
      <c r="CY352" s="20">
        <f t="shared" si="66"/>
        <v>1</v>
      </c>
      <c r="CZ352" s="20">
        <f t="shared" si="67"/>
        <v>1</v>
      </c>
    </row>
    <row r="353" spans="2:104" s="20" customFormat="1">
      <c r="B353" s="107">
        <v>344</v>
      </c>
      <c r="C353" s="25">
        <v>6344</v>
      </c>
      <c r="D353" s="108"/>
      <c r="E353" s="168"/>
      <c r="F353" s="169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  <c r="AH353" s="162"/>
      <c r="AI353" s="162"/>
      <c r="AJ353" s="162"/>
      <c r="AK353" s="162"/>
      <c r="AL353" s="162"/>
      <c r="AM353" s="162"/>
      <c r="AN353" s="162"/>
      <c r="AO353" s="162"/>
      <c r="AP353" s="162"/>
      <c r="AQ353" s="162"/>
      <c r="AR353" s="162"/>
      <c r="AS353" s="162"/>
      <c r="AT353" s="162"/>
      <c r="AU353" s="163">
        <f>IF(AND(AY353=0,(COUNTIF(D353:AT353,"*")+COUNTIF(D353:AT353,"&lt;9")+COUNTIF(CR353:CT353,"*")+COUNTIF(CR353:CT353,"&lt;9")-COUNTIF(D353,служ!$AF$3))&gt;0),0,1)</f>
        <v>1</v>
      </c>
      <c r="AV353" s="163">
        <f t="shared" si="68"/>
        <v>1</v>
      </c>
      <c r="AW353" s="163">
        <f t="shared" si="69"/>
        <v>0</v>
      </c>
      <c r="AX353" s="164">
        <f>IF(OR(F353="",F353=служ!$AF$3),0,1)</f>
        <v>0</v>
      </c>
      <c r="AY353" s="164">
        <f>IF(OR(D353="",D353=служ!$AF$3),0,1)</f>
        <v>0</v>
      </c>
      <c r="AZ353" s="165">
        <f t="shared" si="70"/>
        <v>1</v>
      </c>
      <c r="BA353" s="166">
        <f t="shared" si="61"/>
        <v>1</v>
      </c>
      <c r="BB353" s="166">
        <f>IF(AND(ISBLANK(G353),$AY353=1,BB$510=1,$D353&lt;&gt;служ!$AF$3),0,1)</f>
        <v>1</v>
      </c>
      <c r="BC353" s="166">
        <f>IF(AND(ISBLANK(H353),$AY353=1,BC$510=1,$D353&lt;&gt;служ!$AF$3),0,1)</f>
        <v>1</v>
      </c>
      <c r="BD353" s="166">
        <f>IF(AND(ISBLANK(I353),$AY353=1,BD$510=1,$D353&lt;&gt;служ!$AF$3),0,1)</f>
        <v>1</v>
      </c>
      <c r="BE353" s="166">
        <f>IF(AND(ISBLANK(J353),$AY353=1,BE$510=1,$D353&lt;&gt;служ!$AF$3),0,1)</f>
        <v>1</v>
      </c>
      <c r="BF353" s="166">
        <f>IF(AND(ISBLANK(K353),$AY353=1,BF$510=1,$D353&lt;&gt;служ!$AF$3,J353&lt;&gt;"X"),0,1)</f>
        <v>1</v>
      </c>
      <c r="BG353" s="166">
        <f>IF(AND(ISBLANK(L353),$AY353=1,BG$510=1,$D353&lt;&gt;служ!$AF$3),0,1)</f>
        <v>1</v>
      </c>
      <c r="BH353" s="166">
        <f>IF(AND(ISBLANK(M353),$AY353=1,BH$510=1,$D353&lt;&gt;служ!$AF$3,L353&lt;&gt;"X"),0,1)</f>
        <v>1</v>
      </c>
      <c r="BI353" s="166">
        <f>IF(AND(ISBLANK(N353),$AY353=1,BI$510=1,$D353&lt;&gt;служ!$AF$3),0,1)</f>
        <v>1</v>
      </c>
      <c r="BJ353" s="166">
        <f>IF(AND(ISBLANK(O353),$AY353=1,BJ$510=1,$D353&lt;&gt;служ!$AF$3),0,1)</f>
        <v>1</v>
      </c>
      <c r="BK353" s="166">
        <f>IF(AND(ISBLANK(P353),$AY353=1,BK$510=1,$D353&lt;&gt;служ!$AF$3,OR(N353&lt;&gt;"X",O353&lt;&gt;"X")),0,1)</f>
        <v>1</v>
      </c>
      <c r="BL353" s="166">
        <f>IF(AND(ISBLANK(Q353),$AY353=1,BL$510=1,$D353&lt;&gt;служ!$AF$3),0,1)</f>
        <v>1</v>
      </c>
      <c r="BM353" s="166">
        <f>IF(AND(ISBLANK(R353),$AY353=1,BM$510=1,$D353&lt;&gt;служ!$AF$3,Q353&lt;&gt;"X"),0,1)</f>
        <v>1</v>
      </c>
      <c r="BN353" s="166">
        <f>IF(AND(ISBLANK(S353),$AY353=1,BN$510=1,$D353&lt;&gt;служ!$AF$3),0,1)</f>
        <v>1</v>
      </c>
      <c r="BO353" s="166">
        <f>IF(AND(ISBLANK(T353),$AY353=1,BO$510=1,$D353&lt;&gt;служ!$AF$3),0,1)</f>
        <v>1</v>
      </c>
      <c r="BP353" s="166">
        <f>IF(AND(ISBLANK(U353),$AY353=1,BP$510=1,$D353&lt;&gt;служ!$AF$3,T353&lt;&gt;"X"),0,1)</f>
        <v>1</v>
      </c>
      <c r="BQ353" s="166">
        <f>IF(AND(ISBLANK(V353),$AY353=1,BQ$510=1,$D353&lt;&gt;служ!$AF$3),0,1)</f>
        <v>1</v>
      </c>
      <c r="BR353" s="166">
        <f>IF(AND(ISBLANK(W353),$AY353=1,BR$510=1,$D353&lt;&gt;служ!$AF$3),0,1)</f>
        <v>1</v>
      </c>
      <c r="BS353" s="166">
        <f>IF(AND(ISBLANK(X353),$AY353=1,BS$510=1,$D353&lt;&gt;служ!$AF$3),0,1)</f>
        <v>1</v>
      </c>
      <c r="BT353" s="166">
        <f>IF(AND(ISBLANK(Y353),$AY353=1,BT$510=1,$D353&lt;&gt;служ!$AF$3),0,1)</f>
        <v>1</v>
      </c>
      <c r="BU353" s="166">
        <f>IF(AND(ISBLANK(Z353),$AY353=1,BU$510=1,$D353&lt;&gt;служ!$AF$3),0,1)</f>
        <v>1</v>
      </c>
      <c r="BV353" s="166">
        <f>IF(AND(ISBLANK(AA353),$AY353=1,BV$510=1,$D353&lt;&gt;служ!$AF$3),0,1)</f>
        <v>1</v>
      </c>
      <c r="BW353" s="166">
        <f>IF(AND(ISBLANK(AB353),$AY353=1,BW$510=1,$D353&lt;&gt;служ!$AF$3),0,1)</f>
        <v>1</v>
      </c>
      <c r="BX353" s="166">
        <f>IF(AND(ISBLANK(AC353),$AY353=1,BX$510=1,$D353&lt;&gt;служ!$AF$3),0,1)</f>
        <v>1</v>
      </c>
      <c r="BY353" s="166">
        <f>IF(AND(ISBLANK(AD353),$AY353=1,BY$510=1,$D353&lt;&gt;служ!$AF$3),0,1)</f>
        <v>1</v>
      </c>
      <c r="BZ353" s="166">
        <f>IF(AND(ISBLANK(AE353),$AY353=1,BZ$510=1,$D353&lt;&gt;служ!$AF$3),0,1)</f>
        <v>1</v>
      </c>
      <c r="CA353" s="166">
        <f>IF(AND(ISBLANK(AF353),$AY353=1,CA$510=1,$D353&lt;&gt;служ!$AF$3),0,1)</f>
        <v>1</v>
      </c>
      <c r="CB353" s="166">
        <f>IF(AND(ISBLANK(AG353),$AY353=1,CB$510=1,$D353&lt;&gt;служ!$AF$3),0,1)</f>
        <v>1</v>
      </c>
      <c r="CC353" s="166">
        <f>IF(AND(ISBLANK(AH353),$AY353=1,CC$510=1,$D353&lt;&gt;служ!$AF$3),0,1)</f>
        <v>1</v>
      </c>
      <c r="CD353" s="166">
        <f>IF(AND(ISBLANK(AI353),$AY353=1,CD$510=1,$D353&lt;&gt;служ!$AF$3),0,1)</f>
        <v>1</v>
      </c>
      <c r="CE353" s="166">
        <f>IF(AND(ISBLANK(AJ353),$AY353=1,CE$510=1,$D353&lt;&gt;служ!$AF$3),0,1)</f>
        <v>1</v>
      </c>
      <c r="CF353" s="166">
        <f>IF(AND(ISBLANK(AK353),$AY353=1,CF$510=1,$D353&lt;&gt;служ!$AF$3),0,1)</f>
        <v>1</v>
      </c>
      <c r="CG353" s="166">
        <f>IF(AND(ISBLANK(AL353),$AY353=1,CG$510=1,$D353&lt;&gt;служ!$AF$3),0,1)</f>
        <v>1</v>
      </c>
      <c r="CH353" s="166">
        <f>IF(AND(ISBLANK(AM353),$AY353=1,CH$510=1,$D353&lt;&gt;служ!$AF$3),0,1)</f>
        <v>1</v>
      </c>
      <c r="CI353" s="166">
        <f>IF(AND(ISBLANK(AN353),$AY353=1,CI$510=1,$D353&lt;&gt;служ!$AF$3),0,1)</f>
        <v>1</v>
      </c>
      <c r="CJ353" s="166">
        <f>IF(AND(ISBLANK(AO353),$AY353=1,CJ$510=1,$D353&lt;&gt;служ!$AF$3),0,1)</f>
        <v>1</v>
      </c>
      <c r="CK353" s="166">
        <f>IF(AND(ISBLANK(AP353),$AY353=1,CK$510=1,$D353&lt;&gt;служ!$AF$3),0,1)</f>
        <v>1</v>
      </c>
      <c r="CL353" s="166">
        <f>IF(AND(ISBLANK(AQ353),$AY353=1,CL$510=1,$D353&lt;&gt;служ!$AF$3),0,1)</f>
        <v>1</v>
      </c>
      <c r="CM353" s="166">
        <f>IF(AND(ISBLANK(AR353),$AY353=1,CM$510=1,$D353&lt;&gt;служ!$AF$3),0,1)</f>
        <v>1</v>
      </c>
      <c r="CN353" s="166">
        <f>IF(AND(ISBLANK(AS353),$AY353=1,CN$510=1,$D353&lt;&gt;служ!$AF$3),0,1)</f>
        <v>1</v>
      </c>
      <c r="CO353" s="166">
        <f>IF(AND(ISBLANK(AT353),$AY353=1,CO$510=1,$D353&lt;&gt;служ!$AF$3),0,1)</f>
        <v>1</v>
      </c>
      <c r="CP353" s="2">
        <f t="shared" si="71"/>
        <v>0</v>
      </c>
      <c r="CQ353" s="2">
        <v>1</v>
      </c>
      <c r="CR353" s="161"/>
      <c r="CS353" s="161"/>
      <c r="CT353" s="161"/>
      <c r="CU353" s="167" t="str">
        <f t="shared" si="62"/>
        <v/>
      </c>
      <c r="CV353" s="28">
        <f t="shared" si="63"/>
        <v>1</v>
      </c>
      <c r="CW353" s="28">
        <f t="shared" si="64"/>
        <v>1</v>
      </c>
      <c r="CX353" s="28">
        <f t="shared" si="65"/>
        <v>1</v>
      </c>
      <c r="CY353" s="20">
        <f t="shared" si="66"/>
        <v>1</v>
      </c>
      <c r="CZ353" s="20">
        <f t="shared" si="67"/>
        <v>1</v>
      </c>
    </row>
    <row r="354" spans="2:104" s="20" customFormat="1">
      <c r="B354" s="107">
        <v>345</v>
      </c>
      <c r="C354" s="25">
        <v>6345</v>
      </c>
      <c r="D354" s="108"/>
      <c r="E354" s="168"/>
      <c r="F354" s="169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  <c r="AH354" s="162"/>
      <c r="AI354" s="162"/>
      <c r="AJ354" s="162"/>
      <c r="AK354" s="162"/>
      <c r="AL354" s="162"/>
      <c r="AM354" s="162"/>
      <c r="AN354" s="162"/>
      <c r="AO354" s="162"/>
      <c r="AP354" s="162"/>
      <c r="AQ354" s="162"/>
      <c r="AR354" s="162"/>
      <c r="AS354" s="162"/>
      <c r="AT354" s="162"/>
      <c r="AU354" s="163">
        <f>IF(AND(AY354=0,(COUNTIF(D354:AT354,"*")+COUNTIF(D354:AT354,"&lt;9")+COUNTIF(CR354:CT354,"*")+COUNTIF(CR354:CT354,"&lt;9")-COUNTIF(D354,служ!$AF$3))&gt;0),0,1)</f>
        <v>1</v>
      </c>
      <c r="AV354" s="163">
        <f t="shared" si="68"/>
        <v>1</v>
      </c>
      <c r="AW354" s="163">
        <f t="shared" si="69"/>
        <v>0</v>
      </c>
      <c r="AX354" s="164">
        <f>IF(OR(F354="",F354=служ!$AF$3),0,1)</f>
        <v>0</v>
      </c>
      <c r="AY354" s="164">
        <f>IF(OR(D354="",D354=служ!$AF$3),0,1)</f>
        <v>0</v>
      </c>
      <c r="AZ354" s="165">
        <f t="shared" si="70"/>
        <v>1</v>
      </c>
      <c r="BA354" s="166">
        <f t="shared" si="61"/>
        <v>1</v>
      </c>
      <c r="BB354" s="166">
        <f>IF(AND(ISBLANK(G354),$AY354=1,BB$510=1,$D354&lt;&gt;служ!$AF$3),0,1)</f>
        <v>1</v>
      </c>
      <c r="BC354" s="166">
        <f>IF(AND(ISBLANK(H354),$AY354=1,BC$510=1,$D354&lt;&gt;служ!$AF$3),0,1)</f>
        <v>1</v>
      </c>
      <c r="BD354" s="166">
        <f>IF(AND(ISBLANK(I354),$AY354=1,BD$510=1,$D354&lt;&gt;служ!$AF$3),0,1)</f>
        <v>1</v>
      </c>
      <c r="BE354" s="166">
        <f>IF(AND(ISBLANK(J354),$AY354=1,BE$510=1,$D354&lt;&gt;служ!$AF$3),0,1)</f>
        <v>1</v>
      </c>
      <c r="BF354" s="166">
        <f>IF(AND(ISBLANK(K354),$AY354=1,BF$510=1,$D354&lt;&gt;служ!$AF$3,J354&lt;&gt;"X"),0,1)</f>
        <v>1</v>
      </c>
      <c r="BG354" s="166">
        <f>IF(AND(ISBLANK(L354),$AY354=1,BG$510=1,$D354&lt;&gt;служ!$AF$3),0,1)</f>
        <v>1</v>
      </c>
      <c r="BH354" s="166">
        <f>IF(AND(ISBLANK(M354),$AY354=1,BH$510=1,$D354&lt;&gt;служ!$AF$3,L354&lt;&gt;"X"),0,1)</f>
        <v>1</v>
      </c>
      <c r="BI354" s="166">
        <f>IF(AND(ISBLANK(N354),$AY354=1,BI$510=1,$D354&lt;&gt;служ!$AF$3),0,1)</f>
        <v>1</v>
      </c>
      <c r="BJ354" s="166">
        <f>IF(AND(ISBLANK(O354),$AY354=1,BJ$510=1,$D354&lt;&gt;служ!$AF$3),0,1)</f>
        <v>1</v>
      </c>
      <c r="BK354" s="166">
        <f>IF(AND(ISBLANK(P354),$AY354=1,BK$510=1,$D354&lt;&gt;служ!$AF$3,OR(N354&lt;&gt;"X",O354&lt;&gt;"X")),0,1)</f>
        <v>1</v>
      </c>
      <c r="BL354" s="166">
        <f>IF(AND(ISBLANK(Q354),$AY354=1,BL$510=1,$D354&lt;&gt;служ!$AF$3),0,1)</f>
        <v>1</v>
      </c>
      <c r="BM354" s="166">
        <f>IF(AND(ISBLANK(R354),$AY354=1,BM$510=1,$D354&lt;&gt;служ!$AF$3,Q354&lt;&gt;"X"),0,1)</f>
        <v>1</v>
      </c>
      <c r="BN354" s="166">
        <f>IF(AND(ISBLANK(S354),$AY354=1,BN$510=1,$D354&lt;&gt;служ!$AF$3),0,1)</f>
        <v>1</v>
      </c>
      <c r="BO354" s="166">
        <f>IF(AND(ISBLANK(T354),$AY354=1,BO$510=1,$D354&lt;&gt;служ!$AF$3),0,1)</f>
        <v>1</v>
      </c>
      <c r="BP354" s="166">
        <f>IF(AND(ISBLANK(U354),$AY354=1,BP$510=1,$D354&lt;&gt;служ!$AF$3,T354&lt;&gt;"X"),0,1)</f>
        <v>1</v>
      </c>
      <c r="BQ354" s="166">
        <f>IF(AND(ISBLANK(V354),$AY354=1,BQ$510=1,$D354&lt;&gt;служ!$AF$3),0,1)</f>
        <v>1</v>
      </c>
      <c r="BR354" s="166">
        <f>IF(AND(ISBLANK(W354),$AY354=1,BR$510=1,$D354&lt;&gt;служ!$AF$3),0,1)</f>
        <v>1</v>
      </c>
      <c r="BS354" s="166">
        <f>IF(AND(ISBLANK(X354),$AY354=1,BS$510=1,$D354&lt;&gt;служ!$AF$3),0,1)</f>
        <v>1</v>
      </c>
      <c r="BT354" s="166">
        <f>IF(AND(ISBLANK(Y354),$AY354=1,BT$510=1,$D354&lt;&gt;служ!$AF$3),0,1)</f>
        <v>1</v>
      </c>
      <c r="BU354" s="166">
        <f>IF(AND(ISBLANK(Z354),$AY354=1,BU$510=1,$D354&lt;&gt;служ!$AF$3),0,1)</f>
        <v>1</v>
      </c>
      <c r="BV354" s="166">
        <f>IF(AND(ISBLANK(AA354),$AY354=1,BV$510=1,$D354&lt;&gt;служ!$AF$3),0,1)</f>
        <v>1</v>
      </c>
      <c r="BW354" s="166">
        <f>IF(AND(ISBLANK(AB354),$AY354=1,BW$510=1,$D354&lt;&gt;служ!$AF$3),0,1)</f>
        <v>1</v>
      </c>
      <c r="BX354" s="166">
        <f>IF(AND(ISBLANK(AC354),$AY354=1,BX$510=1,$D354&lt;&gt;служ!$AF$3),0,1)</f>
        <v>1</v>
      </c>
      <c r="BY354" s="166">
        <f>IF(AND(ISBLANK(AD354),$AY354=1,BY$510=1,$D354&lt;&gt;служ!$AF$3),0,1)</f>
        <v>1</v>
      </c>
      <c r="BZ354" s="166">
        <f>IF(AND(ISBLANK(AE354),$AY354=1,BZ$510=1,$D354&lt;&gt;служ!$AF$3),0,1)</f>
        <v>1</v>
      </c>
      <c r="CA354" s="166">
        <f>IF(AND(ISBLANK(AF354),$AY354=1,CA$510=1,$D354&lt;&gt;служ!$AF$3),0,1)</f>
        <v>1</v>
      </c>
      <c r="CB354" s="166">
        <f>IF(AND(ISBLANK(AG354),$AY354=1,CB$510=1,$D354&lt;&gt;служ!$AF$3),0,1)</f>
        <v>1</v>
      </c>
      <c r="CC354" s="166">
        <f>IF(AND(ISBLANK(AH354),$AY354=1,CC$510=1,$D354&lt;&gt;служ!$AF$3),0,1)</f>
        <v>1</v>
      </c>
      <c r="CD354" s="166">
        <f>IF(AND(ISBLANK(AI354),$AY354=1,CD$510=1,$D354&lt;&gt;служ!$AF$3),0,1)</f>
        <v>1</v>
      </c>
      <c r="CE354" s="166">
        <f>IF(AND(ISBLANK(AJ354),$AY354=1,CE$510=1,$D354&lt;&gt;служ!$AF$3),0,1)</f>
        <v>1</v>
      </c>
      <c r="CF354" s="166">
        <f>IF(AND(ISBLANK(AK354),$AY354=1,CF$510=1,$D354&lt;&gt;служ!$AF$3),0,1)</f>
        <v>1</v>
      </c>
      <c r="CG354" s="166">
        <f>IF(AND(ISBLANK(AL354),$AY354=1,CG$510=1,$D354&lt;&gt;служ!$AF$3),0,1)</f>
        <v>1</v>
      </c>
      <c r="CH354" s="166">
        <f>IF(AND(ISBLANK(AM354),$AY354=1,CH$510=1,$D354&lt;&gt;служ!$AF$3),0,1)</f>
        <v>1</v>
      </c>
      <c r="CI354" s="166">
        <f>IF(AND(ISBLANK(AN354),$AY354=1,CI$510=1,$D354&lt;&gt;служ!$AF$3),0,1)</f>
        <v>1</v>
      </c>
      <c r="CJ354" s="166">
        <f>IF(AND(ISBLANK(AO354),$AY354=1,CJ$510=1,$D354&lt;&gt;служ!$AF$3),0,1)</f>
        <v>1</v>
      </c>
      <c r="CK354" s="166">
        <f>IF(AND(ISBLANK(AP354),$AY354=1,CK$510=1,$D354&lt;&gt;служ!$AF$3),0,1)</f>
        <v>1</v>
      </c>
      <c r="CL354" s="166">
        <f>IF(AND(ISBLANK(AQ354),$AY354=1,CL$510=1,$D354&lt;&gt;служ!$AF$3),0,1)</f>
        <v>1</v>
      </c>
      <c r="CM354" s="166">
        <f>IF(AND(ISBLANK(AR354),$AY354=1,CM$510=1,$D354&lt;&gt;служ!$AF$3),0,1)</f>
        <v>1</v>
      </c>
      <c r="CN354" s="166">
        <f>IF(AND(ISBLANK(AS354),$AY354=1,CN$510=1,$D354&lt;&gt;служ!$AF$3),0,1)</f>
        <v>1</v>
      </c>
      <c r="CO354" s="166">
        <f>IF(AND(ISBLANK(AT354),$AY354=1,CO$510=1,$D354&lt;&gt;служ!$AF$3),0,1)</f>
        <v>1</v>
      </c>
      <c r="CP354" s="2">
        <f t="shared" si="71"/>
        <v>0</v>
      </c>
      <c r="CQ354" s="2">
        <v>1</v>
      </c>
      <c r="CR354" s="161"/>
      <c r="CS354" s="161"/>
      <c r="CT354" s="161"/>
      <c r="CU354" s="167" t="str">
        <f t="shared" si="62"/>
        <v/>
      </c>
      <c r="CV354" s="28">
        <f t="shared" si="63"/>
        <v>1</v>
      </c>
      <c r="CW354" s="28">
        <f t="shared" si="64"/>
        <v>1</v>
      </c>
      <c r="CX354" s="28">
        <f t="shared" si="65"/>
        <v>1</v>
      </c>
      <c r="CY354" s="20">
        <f t="shared" si="66"/>
        <v>1</v>
      </c>
      <c r="CZ354" s="20">
        <f t="shared" si="67"/>
        <v>1</v>
      </c>
    </row>
    <row r="355" spans="2:104" s="20" customFormat="1">
      <c r="B355" s="107">
        <v>346</v>
      </c>
      <c r="C355" s="25">
        <v>6346</v>
      </c>
      <c r="D355" s="108"/>
      <c r="E355" s="168"/>
      <c r="F355" s="169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  <c r="AH355" s="162"/>
      <c r="AI355" s="162"/>
      <c r="AJ355" s="162"/>
      <c r="AK355" s="162"/>
      <c r="AL355" s="162"/>
      <c r="AM355" s="162"/>
      <c r="AN355" s="162"/>
      <c r="AO355" s="162"/>
      <c r="AP355" s="162"/>
      <c r="AQ355" s="162"/>
      <c r="AR355" s="162"/>
      <c r="AS355" s="162"/>
      <c r="AT355" s="162"/>
      <c r="AU355" s="163">
        <f>IF(AND(AY355=0,(COUNTIF(D355:AT355,"*")+COUNTIF(D355:AT355,"&lt;9")+COUNTIF(CR355:CT355,"*")+COUNTIF(CR355:CT355,"&lt;9")-COUNTIF(D355,служ!$AF$3))&gt;0),0,1)</f>
        <v>1</v>
      </c>
      <c r="AV355" s="163">
        <f t="shared" si="68"/>
        <v>1</v>
      </c>
      <c r="AW355" s="163">
        <f t="shared" si="69"/>
        <v>0</v>
      </c>
      <c r="AX355" s="164">
        <f>IF(OR(F355="",F355=служ!$AF$3),0,1)</f>
        <v>0</v>
      </c>
      <c r="AY355" s="164">
        <f>IF(OR(D355="",D355=служ!$AF$3),0,1)</f>
        <v>0</v>
      </c>
      <c r="AZ355" s="165">
        <f t="shared" si="70"/>
        <v>1</v>
      </c>
      <c r="BA355" s="166">
        <f t="shared" si="61"/>
        <v>1</v>
      </c>
      <c r="BB355" s="166">
        <f>IF(AND(ISBLANK(G355),$AY355=1,BB$510=1,$D355&lt;&gt;служ!$AF$3),0,1)</f>
        <v>1</v>
      </c>
      <c r="BC355" s="166">
        <f>IF(AND(ISBLANK(H355),$AY355=1,BC$510=1,$D355&lt;&gt;служ!$AF$3),0,1)</f>
        <v>1</v>
      </c>
      <c r="BD355" s="166">
        <f>IF(AND(ISBLANK(I355),$AY355=1,BD$510=1,$D355&lt;&gt;служ!$AF$3),0,1)</f>
        <v>1</v>
      </c>
      <c r="BE355" s="166">
        <f>IF(AND(ISBLANK(J355),$AY355=1,BE$510=1,$D355&lt;&gt;служ!$AF$3),0,1)</f>
        <v>1</v>
      </c>
      <c r="BF355" s="166">
        <f>IF(AND(ISBLANK(K355),$AY355=1,BF$510=1,$D355&lt;&gt;служ!$AF$3,J355&lt;&gt;"X"),0,1)</f>
        <v>1</v>
      </c>
      <c r="BG355" s="166">
        <f>IF(AND(ISBLANK(L355),$AY355=1,BG$510=1,$D355&lt;&gt;служ!$AF$3),0,1)</f>
        <v>1</v>
      </c>
      <c r="BH355" s="166">
        <f>IF(AND(ISBLANK(M355),$AY355=1,BH$510=1,$D355&lt;&gt;служ!$AF$3,L355&lt;&gt;"X"),0,1)</f>
        <v>1</v>
      </c>
      <c r="BI355" s="166">
        <f>IF(AND(ISBLANK(N355),$AY355=1,BI$510=1,$D355&lt;&gt;служ!$AF$3),0,1)</f>
        <v>1</v>
      </c>
      <c r="BJ355" s="166">
        <f>IF(AND(ISBLANK(O355),$AY355=1,BJ$510=1,$D355&lt;&gt;служ!$AF$3),0,1)</f>
        <v>1</v>
      </c>
      <c r="BK355" s="166">
        <f>IF(AND(ISBLANK(P355),$AY355=1,BK$510=1,$D355&lt;&gt;служ!$AF$3,OR(N355&lt;&gt;"X",O355&lt;&gt;"X")),0,1)</f>
        <v>1</v>
      </c>
      <c r="BL355" s="166">
        <f>IF(AND(ISBLANK(Q355),$AY355=1,BL$510=1,$D355&lt;&gt;служ!$AF$3),0,1)</f>
        <v>1</v>
      </c>
      <c r="BM355" s="166">
        <f>IF(AND(ISBLANK(R355),$AY355=1,BM$510=1,$D355&lt;&gt;служ!$AF$3,Q355&lt;&gt;"X"),0,1)</f>
        <v>1</v>
      </c>
      <c r="BN355" s="166">
        <f>IF(AND(ISBLANK(S355),$AY355=1,BN$510=1,$D355&lt;&gt;служ!$AF$3),0,1)</f>
        <v>1</v>
      </c>
      <c r="BO355" s="166">
        <f>IF(AND(ISBLANK(T355),$AY355=1,BO$510=1,$D355&lt;&gt;служ!$AF$3),0,1)</f>
        <v>1</v>
      </c>
      <c r="BP355" s="166">
        <f>IF(AND(ISBLANK(U355),$AY355=1,BP$510=1,$D355&lt;&gt;служ!$AF$3,T355&lt;&gt;"X"),0,1)</f>
        <v>1</v>
      </c>
      <c r="BQ355" s="166">
        <f>IF(AND(ISBLANK(V355),$AY355=1,BQ$510=1,$D355&lt;&gt;служ!$AF$3),0,1)</f>
        <v>1</v>
      </c>
      <c r="BR355" s="166">
        <f>IF(AND(ISBLANK(W355),$AY355=1,BR$510=1,$D355&lt;&gt;служ!$AF$3),0,1)</f>
        <v>1</v>
      </c>
      <c r="BS355" s="166">
        <f>IF(AND(ISBLANK(X355),$AY355=1,BS$510=1,$D355&lt;&gt;служ!$AF$3),0,1)</f>
        <v>1</v>
      </c>
      <c r="BT355" s="166">
        <f>IF(AND(ISBLANK(Y355),$AY355=1,BT$510=1,$D355&lt;&gt;служ!$AF$3),0,1)</f>
        <v>1</v>
      </c>
      <c r="BU355" s="166">
        <f>IF(AND(ISBLANK(Z355),$AY355=1,BU$510=1,$D355&lt;&gt;служ!$AF$3),0,1)</f>
        <v>1</v>
      </c>
      <c r="BV355" s="166">
        <f>IF(AND(ISBLANK(AA355),$AY355=1,BV$510=1,$D355&lt;&gt;служ!$AF$3),0,1)</f>
        <v>1</v>
      </c>
      <c r="BW355" s="166">
        <f>IF(AND(ISBLANK(AB355),$AY355=1,BW$510=1,$D355&lt;&gt;служ!$AF$3),0,1)</f>
        <v>1</v>
      </c>
      <c r="BX355" s="166">
        <f>IF(AND(ISBLANK(AC355),$AY355=1,BX$510=1,$D355&lt;&gt;служ!$AF$3),0,1)</f>
        <v>1</v>
      </c>
      <c r="BY355" s="166">
        <f>IF(AND(ISBLANK(AD355),$AY355=1,BY$510=1,$D355&lt;&gt;служ!$AF$3),0,1)</f>
        <v>1</v>
      </c>
      <c r="BZ355" s="166">
        <f>IF(AND(ISBLANK(AE355),$AY355=1,BZ$510=1,$D355&lt;&gt;служ!$AF$3),0,1)</f>
        <v>1</v>
      </c>
      <c r="CA355" s="166">
        <f>IF(AND(ISBLANK(AF355),$AY355=1,CA$510=1,$D355&lt;&gt;служ!$AF$3),0,1)</f>
        <v>1</v>
      </c>
      <c r="CB355" s="166">
        <f>IF(AND(ISBLANK(AG355),$AY355=1,CB$510=1,$D355&lt;&gt;служ!$AF$3),0,1)</f>
        <v>1</v>
      </c>
      <c r="CC355" s="166">
        <f>IF(AND(ISBLANK(AH355),$AY355=1,CC$510=1,$D355&lt;&gt;служ!$AF$3),0,1)</f>
        <v>1</v>
      </c>
      <c r="CD355" s="166">
        <f>IF(AND(ISBLANK(AI355),$AY355=1,CD$510=1,$D355&lt;&gt;служ!$AF$3),0,1)</f>
        <v>1</v>
      </c>
      <c r="CE355" s="166">
        <f>IF(AND(ISBLANK(AJ355),$AY355=1,CE$510=1,$D355&lt;&gt;служ!$AF$3),0,1)</f>
        <v>1</v>
      </c>
      <c r="CF355" s="166">
        <f>IF(AND(ISBLANK(AK355),$AY355=1,CF$510=1,$D355&lt;&gt;служ!$AF$3),0,1)</f>
        <v>1</v>
      </c>
      <c r="CG355" s="166">
        <f>IF(AND(ISBLANK(AL355),$AY355=1,CG$510=1,$D355&lt;&gt;служ!$AF$3),0,1)</f>
        <v>1</v>
      </c>
      <c r="CH355" s="166">
        <f>IF(AND(ISBLANK(AM355),$AY355=1,CH$510=1,$D355&lt;&gt;служ!$AF$3),0,1)</f>
        <v>1</v>
      </c>
      <c r="CI355" s="166">
        <f>IF(AND(ISBLANK(AN355),$AY355=1,CI$510=1,$D355&lt;&gt;служ!$AF$3),0,1)</f>
        <v>1</v>
      </c>
      <c r="CJ355" s="166">
        <f>IF(AND(ISBLANK(AO355),$AY355=1,CJ$510=1,$D355&lt;&gt;служ!$AF$3),0,1)</f>
        <v>1</v>
      </c>
      <c r="CK355" s="166">
        <f>IF(AND(ISBLANK(AP355),$AY355=1,CK$510=1,$D355&lt;&gt;служ!$AF$3),0,1)</f>
        <v>1</v>
      </c>
      <c r="CL355" s="166">
        <f>IF(AND(ISBLANK(AQ355),$AY355=1,CL$510=1,$D355&lt;&gt;служ!$AF$3),0,1)</f>
        <v>1</v>
      </c>
      <c r="CM355" s="166">
        <f>IF(AND(ISBLANK(AR355),$AY355=1,CM$510=1,$D355&lt;&gt;служ!$AF$3),0,1)</f>
        <v>1</v>
      </c>
      <c r="CN355" s="166">
        <f>IF(AND(ISBLANK(AS355),$AY355=1,CN$510=1,$D355&lt;&gt;служ!$AF$3),0,1)</f>
        <v>1</v>
      </c>
      <c r="CO355" s="166">
        <f>IF(AND(ISBLANK(AT355),$AY355=1,CO$510=1,$D355&lt;&gt;служ!$AF$3),0,1)</f>
        <v>1</v>
      </c>
      <c r="CP355" s="2">
        <f t="shared" si="71"/>
        <v>0</v>
      </c>
      <c r="CQ355" s="2">
        <v>1</v>
      </c>
      <c r="CR355" s="161"/>
      <c r="CS355" s="161"/>
      <c r="CT355" s="161"/>
      <c r="CU355" s="167" t="str">
        <f t="shared" si="62"/>
        <v/>
      </c>
      <c r="CV355" s="28">
        <f t="shared" si="63"/>
        <v>1</v>
      </c>
      <c r="CW355" s="28">
        <f t="shared" si="64"/>
        <v>1</v>
      </c>
      <c r="CX355" s="28">
        <f t="shared" si="65"/>
        <v>1</v>
      </c>
      <c r="CY355" s="20">
        <f t="shared" si="66"/>
        <v>1</v>
      </c>
      <c r="CZ355" s="20">
        <f t="shared" si="67"/>
        <v>1</v>
      </c>
    </row>
    <row r="356" spans="2:104" s="20" customFormat="1">
      <c r="B356" s="107">
        <v>347</v>
      </c>
      <c r="C356" s="25">
        <v>6347</v>
      </c>
      <c r="D356" s="108"/>
      <c r="E356" s="168"/>
      <c r="F356" s="169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  <c r="AU356" s="163">
        <f>IF(AND(AY356=0,(COUNTIF(D356:AT356,"*")+COUNTIF(D356:AT356,"&lt;9")+COUNTIF(CR356:CT356,"*")+COUNTIF(CR356:CT356,"&lt;9")-COUNTIF(D356,служ!$AF$3))&gt;0),0,1)</f>
        <v>1</v>
      </c>
      <c r="AV356" s="163">
        <f t="shared" si="68"/>
        <v>1</v>
      </c>
      <c r="AW356" s="163">
        <f t="shared" si="69"/>
        <v>0</v>
      </c>
      <c r="AX356" s="164">
        <f>IF(OR(F356="",F356=служ!$AF$3),0,1)</f>
        <v>0</v>
      </c>
      <c r="AY356" s="164">
        <f>IF(OR(D356="",D356=служ!$AF$3),0,1)</f>
        <v>0</v>
      </c>
      <c r="AZ356" s="165">
        <f t="shared" si="70"/>
        <v>1</v>
      </c>
      <c r="BA356" s="166">
        <f t="shared" si="61"/>
        <v>1</v>
      </c>
      <c r="BB356" s="166">
        <f>IF(AND(ISBLANK(G356),$AY356=1,BB$510=1,$D356&lt;&gt;служ!$AF$3),0,1)</f>
        <v>1</v>
      </c>
      <c r="BC356" s="166">
        <f>IF(AND(ISBLANK(H356),$AY356=1,BC$510=1,$D356&lt;&gt;служ!$AF$3),0,1)</f>
        <v>1</v>
      </c>
      <c r="BD356" s="166">
        <f>IF(AND(ISBLANK(I356),$AY356=1,BD$510=1,$D356&lt;&gt;служ!$AF$3),0,1)</f>
        <v>1</v>
      </c>
      <c r="BE356" s="166">
        <f>IF(AND(ISBLANK(J356),$AY356=1,BE$510=1,$D356&lt;&gt;служ!$AF$3),0,1)</f>
        <v>1</v>
      </c>
      <c r="BF356" s="166">
        <f>IF(AND(ISBLANK(K356),$AY356=1,BF$510=1,$D356&lt;&gt;служ!$AF$3,J356&lt;&gt;"X"),0,1)</f>
        <v>1</v>
      </c>
      <c r="BG356" s="166">
        <f>IF(AND(ISBLANK(L356),$AY356=1,BG$510=1,$D356&lt;&gt;служ!$AF$3),0,1)</f>
        <v>1</v>
      </c>
      <c r="BH356" s="166">
        <f>IF(AND(ISBLANK(M356),$AY356=1,BH$510=1,$D356&lt;&gt;служ!$AF$3,L356&lt;&gt;"X"),0,1)</f>
        <v>1</v>
      </c>
      <c r="BI356" s="166">
        <f>IF(AND(ISBLANK(N356),$AY356=1,BI$510=1,$D356&lt;&gt;служ!$AF$3),0,1)</f>
        <v>1</v>
      </c>
      <c r="BJ356" s="166">
        <f>IF(AND(ISBLANK(O356),$AY356=1,BJ$510=1,$D356&lt;&gt;служ!$AF$3),0,1)</f>
        <v>1</v>
      </c>
      <c r="BK356" s="166">
        <f>IF(AND(ISBLANK(P356),$AY356=1,BK$510=1,$D356&lt;&gt;служ!$AF$3,OR(N356&lt;&gt;"X",O356&lt;&gt;"X")),0,1)</f>
        <v>1</v>
      </c>
      <c r="BL356" s="166">
        <f>IF(AND(ISBLANK(Q356),$AY356=1,BL$510=1,$D356&lt;&gt;служ!$AF$3),0,1)</f>
        <v>1</v>
      </c>
      <c r="BM356" s="166">
        <f>IF(AND(ISBLANK(R356),$AY356=1,BM$510=1,$D356&lt;&gt;служ!$AF$3,Q356&lt;&gt;"X"),0,1)</f>
        <v>1</v>
      </c>
      <c r="BN356" s="166">
        <f>IF(AND(ISBLANK(S356),$AY356=1,BN$510=1,$D356&lt;&gt;служ!$AF$3),0,1)</f>
        <v>1</v>
      </c>
      <c r="BO356" s="166">
        <f>IF(AND(ISBLANK(T356),$AY356=1,BO$510=1,$D356&lt;&gt;служ!$AF$3),0,1)</f>
        <v>1</v>
      </c>
      <c r="BP356" s="166">
        <f>IF(AND(ISBLANK(U356),$AY356=1,BP$510=1,$D356&lt;&gt;служ!$AF$3,T356&lt;&gt;"X"),0,1)</f>
        <v>1</v>
      </c>
      <c r="BQ356" s="166">
        <f>IF(AND(ISBLANK(V356),$AY356=1,BQ$510=1,$D356&lt;&gt;служ!$AF$3),0,1)</f>
        <v>1</v>
      </c>
      <c r="BR356" s="166">
        <f>IF(AND(ISBLANK(W356),$AY356=1,BR$510=1,$D356&lt;&gt;служ!$AF$3),0,1)</f>
        <v>1</v>
      </c>
      <c r="BS356" s="166">
        <f>IF(AND(ISBLANK(X356),$AY356=1,BS$510=1,$D356&lt;&gt;служ!$AF$3),0,1)</f>
        <v>1</v>
      </c>
      <c r="BT356" s="166">
        <f>IF(AND(ISBLANK(Y356),$AY356=1,BT$510=1,$D356&lt;&gt;служ!$AF$3),0,1)</f>
        <v>1</v>
      </c>
      <c r="BU356" s="166">
        <f>IF(AND(ISBLANK(Z356),$AY356=1,BU$510=1,$D356&lt;&gt;служ!$AF$3),0,1)</f>
        <v>1</v>
      </c>
      <c r="BV356" s="166">
        <f>IF(AND(ISBLANK(AA356),$AY356=1,BV$510=1,$D356&lt;&gt;служ!$AF$3),0,1)</f>
        <v>1</v>
      </c>
      <c r="BW356" s="166">
        <f>IF(AND(ISBLANK(AB356),$AY356=1,BW$510=1,$D356&lt;&gt;служ!$AF$3),0,1)</f>
        <v>1</v>
      </c>
      <c r="BX356" s="166">
        <f>IF(AND(ISBLANK(AC356),$AY356=1,BX$510=1,$D356&lt;&gt;служ!$AF$3),0,1)</f>
        <v>1</v>
      </c>
      <c r="BY356" s="166">
        <f>IF(AND(ISBLANK(AD356),$AY356=1,BY$510=1,$D356&lt;&gt;служ!$AF$3),0,1)</f>
        <v>1</v>
      </c>
      <c r="BZ356" s="166">
        <f>IF(AND(ISBLANK(AE356),$AY356=1,BZ$510=1,$D356&lt;&gt;служ!$AF$3),0,1)</f>
        <v>1</v>
      </c>
      <c r="CA356" s="166">
        <f>IF(AND(ISBLANK(AF356),$AY356=1,CA$510=1,$D356&lt;&gt;служ!$AF$3),0,1)</f>
        <v>1</v>
      </c>
      <c r="CB356" s="166">
        <f>IF(AND(ISBLANK(AG356),$AY356=1,CB$510=1,$D356&lt;&gt;служ!$AF$3),0,1)</f>
        <v>1</v>
      </c>
      <c r="CC356" s="166">
        <f>IF(AND(ISBLANK(AH356),$AY356=1,CC$510=1,$D356&lt;&gt;служ!$AF$3),0,1)</f>
        <v>1</v>
      </c>
      <c r="CD356" s="166">
        <f>IF(AND(ISBLANK(AI356),$AY356=1,CD$510=1,$D356&lt;&gt;служ!$AF$3),0,1)</f>
        <v>1</v>
      </c>
      <c r="CE356" s="166">
        <f>IF(AND(ISBLANK(AJ356),$AY356=1,CE$510=1,$D356&lt;&gt;служ!$AF$3),0,1)</f>
        <v>1</v>
      </c>
      <c r="CF356" s="166">
        <f>IF(AND(ISBLANK(AK356),$AY356=1,CF$510=1,$D356&lt;&gt;служ!$AF$3),0,1)</f>
        <v>1</v>
      </c>
      <c r="CG356" s="166">
        <f>IF(AND(ISBLANK(AL356),$AY356=1,CG$510=1,$D356&lt;&gt;служ!$AF$3),0,1)</f>
        <v>1</v>
      </c>
      <c r="CH356" s="166">
        <f>IF(AND(ISBLANK(AM356),$AY356=1,CH$510=1,$D356&lt;&gt;служ!$AF$3),0,1)</f>
        <v>1</v>
      </c>
      <c r="CI356" s="166">
        <f>IF(AND(ISBLANK(AN356),$AY356=1,CI$510=1,$D356&lt;&gt;служ!$AF$3),0,1)</f>
        <v>1</v>
      </c>
      <c r="CJ356" s="166">
        <f>IF(AND(ISBLANK(AO356),$AY356=1,CJ$510=1,$D356&lt;&gt;служ!$AF$3),0,1)</f>
        <v>1</v>
      </c>
      <c r="CK356" s="166">
        <f>IF(AND(ISBLANK(AP356),$AY356=1,CK$510=1,$D356&lt;&gt;служ!$AF$3),0,1)</f>
        <v>1</v>
      </c>
      <c r="CL356" s="166">
        <f>IF(AND(ISBLANK(AQ356),$AY356=1,CL$510=1,$D356&lt;&gt;служ!$AF$3),0,1)</f>
        <v>1</v>
      </c>
      <c r="CM356" s="166">
        <f>IF(AND(ISBLANK(AR356),$AY356=1,CM$510=1,$D356&lt;&gt;служ!$AF$3),0,1)</f>
        <v>1</v>
      </c>
      <c r="CN356" s="166">
        <f>IF(AND(ISBLANK(AS356),$AY356=1,CN$510=1,$D356&lt;&gt;служ!$AF$3),0,1)</f>
        <v>1</v>
      </c>
      <c r="CO356" s="166">
        <f>IF(AND(ISBLANK(AT356),$AY356=1,CO$510=1,$D356&lt;&gt;служ!$AF$3),0,1)</f>
        <v>1</v>
      </c>
      <c r="CP356" s="2">
        <f t="shared" si="71"/>
        <v>0</v>
      </c>
      <c r="CQ356" s="2">
        <v>1</v>
      </c>
      <c r="CR356" s="161"/>
      <c r="CS356" s="161"/>
      <c r="CT356" s="161"/>
      <c r="CU356" s="167" t="str">
        <f t="shared" si="62"/>
        <v/>
      </c>
      <c r="CV356" s="28">
        <f t="shared" si="63"/>
        <v>1</v>
      </c>
      <c r="CW356" s="28">
        <f t="shared" si="64"/>
        <v>1</v>
      </c>
      <c r="CX356" s="28">
        <f t="shared" si="65"/>
        <v>1</v>
      </c>
      <c r="CY356" s="20">
        <f t="shared" si="66"/>
        <v>1</v>
      </c>
      <c r="CZ356" s="20">
        <f t="shared" si="67"/>
        <v>1</v>
      </c>
    </row>
    <row r="357" spans="2:104" s="20" customFormat="1">
      <c r="B357" s="107">
        <v>348</v>
      </c>
      <c r="C357" s="25">
        <v>6348</v>
      </c>
      <c r="D357" s="108"/>
      <c r="E357" s="168"/>
      <c r="F357" s="169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  <c r="AU357" s="163">
        <f>IF(AND(AY357=0,(COUNTIF(D357:AT357,"*")+COUNTIF(D357:AT357,"&lt;9")+COUNTIF(CR357:CT357,"*")+COUNTIF(CR357:CT357,"&lt;9")-COUNTIF(D357,служ!$AF$3))&gt;0),0,1)</f>
        <v>1</v>
      </c>
      <c r="AV357" s="163">
        <f t="shared" si="68"/>
        <v>1</v>
      </c>
      <c r="AW357" s="163">
        <f t="shared" si="69"/>
        <v>0</v>
      </c>
      <c r="AX357" s="164">
        <f>IF(OR(F357="",F357=служ!$AF$3),0,1)</f>
        <v>0</v>
      </c>
      <c r="AY357" s="164">
        <f>IF(OR(D357="",D357=служ!$AF$3),0,1)</f>
        <v>0</v>
      </c>
      <c r="AZ357" s="165">
        <f t="shared" si="70"/>
        <v>1</v>
      </c>
      <c r="BA357" s="166">
        <f t="shared" si="61"/>
        <v>1</v>
      </c>
      <c r="BB357" s="166">
        <f>IF(AND(ISBLANK(G357),$AY357=1,BB$510=1,$D357&lt;&gt;служ!$AF$3),0,1)</f>
        <v>1</v>
      </c>
      <c r="BC357" s="166">
        <f>IF(AND(ISBLANK(H357),$AY357=1,BC$510=1,$D357&lt;&gt;служ!$AF$3),0,1)</f>
        <v>1</v>
      </c>
      <c r="BD357" s="166">
        <f>IF(AND(ISBLANK(I357),$AY357=1,BD$510=1,$D357&lt;&gt;служ!$AF$3),0,1)</f>
        <v>1</v>
      </c>
      <c r="BE357" s="166">
        <f>IF(AND(ISBLANK(J357),$AY357=1,BE$510=1,$D357&lt;&gt;служ!$AF$3),0,1)</f>
        <v>1</v>
      </c>
      <c r="BF357" s="166">
        <f>IF(AND(ISBLANK(K357),$AY357=1,BF$510=1,$D357&lt;&gt;служ!$AF$3,J357&lt;&gt;"X"),0,1)</f>
        <v>1</v>
      </c>
      <c r="BG357" s="166">
        <f>IF(AND(ISBLANK(L357),$AY357=1,BG$510=1,$D357&lt;&gt;служ!$AF$3),0,1)</f>
        <v>1</v>
      </c>
      <c r="BH357" s="166">
        <f>IF(AND(ISBLANK(M357),$AY357=1,BH$510=1,$D357&lt;&gt;служ!$AF$3,L357&lt;&gt;"X"),0,1)</f>
        <v>1</v>
      </c>
      <c r="BI357" s="166">
        <f>IF(AND(ISBLANK(N357),$AY357=1,BI$510=1,$D357&lt;&gt;служ!$AF$3),0,1)</f>
        <v>1</v>
      </c>
      <c r="BJ357" s="166">
        <f>IF(AND(ISBLANK(O357),$AY357=1,BJ$510=1,$D357&lt;&gt;служ!$AF$3),0,1)</f>
        <v>1</v>
      </c>
      <c r="BK357" s="166">
        <f>IF(AND(ISBLANK(P357),$AY357=1,BK$510=1,$D357&lt;&gt;служ!$AF$3,OR(N357&lt;&gt;"X",O357&lt;&gt;"X")),0,1)</f>
        <v>1</v>
      </c>
      <c r="BL357" s="166">
        <f>IF(AND(ISBLANK(Q357),$AY357=1,BL$510=1,$D357&lt;&gt;служ!$AF$3),0,1)</f>
        <v>1</v>
      </c>
      <c r="BM357" s="166">
        <f>IF(AND(ISBLANK(R357),$AY357=1,BM$510=1,$D357&lt;&gt;служ!$AF$3,Q357&lt;&gt;"X"),0,1)</f>
        <v>1</v>
      </c>
      <c r="BN357" s="166">
        <f>IF(AND(ISBLANK(S357),$AY357=1,BN$510=1,$D357&lt;&gt;служ!$AF$3),0,1)</f>
        <v>1</v>
      </c>
      <c r="BO357" s="166">
        <f>IF(AND(ISBLANK(T357),$AY357=1,BO$510=1,$D357&lt;&gt;служ!$AF$3),0,1)</f>
        <v>1</v>
      </c>
      <c r="BP357" s="166">
        <f>IF(AND(ISBLANK(U357),$AY357=1,BP$510=1,$D357&lt;&gt;служ!$AF$3,T357&lt;&gt;"X"),0,1)</f>
        <v>1</v>
      </c>
      <c r="BQ357" s="166">
        <f>IF(AND(ISBLANK(V357),$AY357=1,BQ$510=1,$D357&lt;&gt;служ!$AF$3),0,1)</f>
        <v>1</v>
      </c>
      <c r="BR357" s="166">
        <f>IF(AND(ISBLANK(W357),$AY357=1,BR$510=1,$D357&lt;&gt;служ!$AF$3),0,1)</f>
        <v>1</v>
      </c>
      <c r="BS357" s="166">
        <f>IF(AND(ISBLANK(X357),$AY357=1,BS$510=1,$D357&lt;&gt;служ!$AF$3),0,1)</f>
        <v>1</v>
      </c>
      <c r="BT357" s="166">
        <f>IF(AND(ISBLANK(Y357),$AY357=1,BT$510=1,$D357&lt;&gt;служ!$AF$3),0,1)</f>
        <v>1</v>
      </c>
      <c r="BU357" s="166">
        <f>IF(AND(ISBLANK(Z357),$AY357=1,BU$510=1,$D357&lt;&gt;служ!$AF$3),0,1)</f>
        <v>1</v>
      </c>
      <c r="BV357" s="166">
        <f>IF(AND(ISBLANK(AA357),$AY357=1,BV$510=1,$D357&lt;&gt;служ!$AF$3),0,1)</f>
        <v>1</v>
      </c>
      <c r="BW357" s="166">
        <f>IF(AND(ISBLANK(AB357),$AY357=1,BW$510=1,$D357&lt;&gt;служ!$AF$3),0,1)</f>
        <v>1</v>
      </c>
      <c r="BX357" s="166">
        <f>IF(AND(ISBLANK(AC357),$AY357=1,BX$510=1,$D357&lt;&gt;служ!$AF$3),0,1)</f>
        <v>1</v>
      </c>
      <c r="BY357" s="166">
        <f>IF(AND(ISBLANK(AD357),$AY357=1,BY$510=1,$D357&lt;&gt;служ!$AF$3),0,1)</f>
        <v>1</v>
      </c>
      <c r="BZ357" s="166">
        <f>IF(AND(ISBLANK(AE357),$AY357=1,BZ$510=1,$D357&lt;&gt;служ!$AF$3),0,1)</f>
        <v>1</v>
      </c>
      <c r="CA357" s="166">
        <f>IF(AND(ISBLANK(AF357),$AY357=1,CA$510=1,$D357&lt;&gt;служ!$AF$3),0,1)</f>
        <v>1</v>
      </c>
      <c r="CB357" s="166">
        <f>IF(AND(ISBLANK(AG357),$AY357=1,CB$510=1,$D357&lt;&gt;служ!$AF$3),0,1)</f>
        <v>1</v>
      </c>
      <c r="CC357" s="166">
        <f>IF(AND(ISBLANK(AH357),$AY357=1,CC$510=1,$D357&lt;&gt;служ!$AF$3),0,1)</f>
        <v>1</v>
      </c>
      <c r="CD357" s="166">
        <f>IF(AND(ISBLANK(AI357),$AY357=1,CD$510=1,$D357&lt;&gt;служ!$AF$3),0,1)</f>
        <v>1</v>
      </c>
      <c r="CE357" s="166">
        <f>IF(AND(ISBLANK(AJ357),$AY357=1,CE$510=1,$D357&lt;&gt;служ!$AF$3),0,1)</f>
        <v>1</v>
      </c>
      <c r="CF357" s="166">
        <f>IF(AND(ISBLANK(AK357),$AY357=1,CF$510=1,$D357&lt;&gt;служ!$AF$3),0,1)</f>
        <v>1</v>
      </c>
      <c r="CG357" s="166">
        <f>IF(AND(ISBLANK(AL357),$AY357=1,CG$510=1,$D357&lt;&gt;служ!$AF$3),0,1)</f>
        <v>1</v>
      </c>
      <c r="CH357" s="166">
        <f>IF(AND(ISBLANK(AM357),$AY357=1,CH$510=1,$D357&lt;&gt;служ!$AF$3),0,1)</f>
        <v>1</v>
      </c>
      <c r="CI357" s="166">
        <f>IF(AND(ISBLANK(AN357),$AY357=1,CI$510=1,$D357&lt;&gt;служ!$AF$3),0,1)</f>
        <v>1</v>
      </c>
      <c r="CJ357" s="166">
        <f>IF(AND(ISBLANK(AO357),$AY357=1,CJ$510=1,$D357&lt;&gt;служ!$AF$3),0,1)</f>
        <v>1</v>
      </c>
      <c r="CK357" s="166">
        <f>IF(AND(ISBLANK(AP357),$AY357=1,CK$510=1,$D357&lt;&gt;служ!$AF$3),0,1)</f>
        <v>1</v>
      </c>
      <c r="CL357" s="166">
        <f>IF(AND(ISBLANK(AQ357),$AY357=1,CL$510=1,$D357&lt;&gt;служ!$AF$3),0,1)</f>
        <v>1</v>
      </c>
      <c r="CM357" s="166">
        <f>IF(AND(ISBLANK(AR357),$AY357=1,CM$510=1,$D357&lt;&gt;служ!$AF$3),0,1)</f>
        <v>1</v>
      </c>
      <c r="CN357" s="166">
        <f>IF(AND(ISBLANK(AS357),$AY357=1,CN$510=1,$D357&lt;&gt;служ!$AF$3),0,1)</f>
        <v>1</v>
      </c>
      <c r="CO357" s="166">
        <f>IF(AND(ISBLANK(AT357),$AY357=1,CO$510=1,$D357&lt;&gt;служ!$AF$3),0,1)</f>
        <v>1</v>
      </c>
      <c r="CP357" s="2">
        <f t="shared" si="71"/>
        <v>0</v>
      </c>
      <c r="CQ357" s="2">
        <v>1</v>
      </c>
      <c r="CR357" s="161"/>
      <c r="CS357" s="161"/>
      <c r="CT357" s="161"/>
      <c r="CU357" s="167" t="str">
        <f t="shared" si="62"/>
        <v/>
      </c>
      <c r="CV357" s="28">
        <f t="shared" si="63"/>
        <v>1</v>
      </c>
      <c r="CW357" s="28">
        <f t="shared" si="64"/>
        <v>1</v>
      </c>
      <c r="CX357" s="28">
        <f t="shared" si="65"/>
        <v>1</v>
      </c>
      <c r="CY357" s="20">
        <f t="shared" si="66"/>
        <v>1</v>
      </c>
      <c r="CZ357" s="20">
        <f t="shared" si="67"/>
        <v>1</v>
      </c>
    </row>
    <row r="358" spans="2:104" s="20" customFormat="1">
      <c r="B358" s="107">
        <v>349</v>
      </c>
      <c r="C358" s="25">
        <v>6349</v>
      </c>
      <c r="D358" s="108"/>
      <c r="E358" s="168"/>
      <c r="F358" s="169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  <c r="AU358" s="163">
        <f>IF(AND(AY358=0,(COUNTIF(D358:AT358,"*")+COUNTIF(D358:AT358,"&lt;9")+COUNTIF(CR358:CT358,"*")+COUNTIF(CR358:CT358,"&lt;9")-COUNTIF(D358,служ!$AF$3))&gt;0),0,1)</f>
        <v>1</v>
      </c>
      <c r="AV358" s="163">
        <f t="shared" si="68"/>
        <v>1</v>
      </c>
      <c r="AW358" s="163">
        <f t="shared" si="69"/>
        <v>0</v>
      </c>
      <c r="AX358" s="164">
        <f>IF(OR(F358="",F358=служ!$AF$3),0,1)</f>
        <v>0</v>
      </c>
      <c r="AY358" s="164">
        <f>IF(OR(D358="",D358=служ!$AF$3),0,1)</f>
        <v>0</v>
      </c>
      <c r="AZ358" s="165">
        <f t="shared" si="70"/>
        <v>1</v>
      </c>
      <c r="BA358" s="166">
        <f t="shared" si="61"/>
        <v>1</v>
      </c>
      <c r="BB358" s="166">
        <f>IF(AND(ISBLANK(G358),$AY358=1,BB$510=1,$D358&lt;&gt;служ!$AF$3),0,1)</f>
        <v>1</v>
      </c>
      <c r="BC358" s="166">
        <f>IF(AND(ISBLANK(H358),$AY358=1,BC$510=1,$D358&lt;&gt;служ!$AF$3),0,1)</f>
        <v>1</v>
      </c>
      <c r="BD358" s="166">
        <f>IF(AND(ISBLANK(I358),$AY358=1,BD$510=1,$D358&lt;&gt;служ!$AF$3),0,1)</f>
        <v>1</v>
      </c>
      <c r="BE358" s="166">
        <f>IF(AND(ISBLANK(J358),$AY358=1,BE$510=1,$D358&lt;&gt;служ!$AF$3),0,1)</f>
        <v>1</v>
      </c>
      <c r="BF358" s="166">
        <f>IF(AND(ISBLANK(K358),$AY358=1,BF$510=1,$D358&lt;&gt;служ!$AF$3,J358&lt;&gt;"X"),0,1)</f>
        <v>1</v>
      </c>
      <c r="BG358" s="166">
        <f>IF(AND(ISBLANK(L358),$AY358=1,BG$510=1,$D358&lt;&gt;служ!$AF$3),0,1)</f>
        <v>1</v>
      </c>
      <c r="BH358" s="166">
        <f>IF(AND(ISBLANK(M358),$AY358=1,BH$510=1,$D358&lt;&gt;служ!$AF$3,L358&lt;&gt;"X"),0,1)</f>
        <v>1</v>
      </c>
      <c r="BI358" s="166">
        <f>IF(AND(ISBLANK(N358),$AY358=1,BI$510=1,$D358&lt;&gt;служ!$AF$3),0,1)</f>
        <v>1</v>
      </c>
      <c r="BJ358" s="166">
        <f>IF(AND(ISBLANK(O358),$AY358=1,BJ$510=1,$D358&lt;&gt;служ!$AF$3),0,1)</f>
        <v>1</v>
      </c>
      <c r="BK358" s="166">
        <f>IF(AND(ISBLANK(P358),$AY358=1,BK$510=1,$D358&lt;&gt;служ!$AF$3,OR(N358&lt;&gt;"X",O358&lt;&gt;"X")),0,1)</f>
        <v>1</v>
      </c>
      <c r="BL358" s="166">
        <f>IF(AND(ISBLANK(Q358),$AY358=1,BL$510=1,$D358&lt;&gt;служ!$AF$3),0,1)</f>
        <v>1</v>
      </c>
      <c r="BM358" s="166">
        <f>IF(AND(ISBLANK(R358),$AY358=1,BM$510=1,$D358&lt;&gt;служ!$AF$3,Q358&lt;&gt;"X"),0,1)</f>
        <v>1</v>
      </c>
      <c r="BN358" s="166">
        <f>IF(AND(ISBLANK(S358),$AY358=1,BN$510=1,$D358&lt;&gt;служ!$AF$3),0,1)</f>
        <v>1</v>
      </c>
      <c r="BO358" s="166">
        <f>IF(AND(ISBLANK(T358),$AY358=1,BO$510=1,$D358&lt;&gt;служ!$AF$3),0,1)</f>
        <v>1</v>
      </c>
      <c r="BP358" s="166">
        <f>IF(AND(ISBLANK(U358),$AY358=1,BP$510=1,$D358&lt;&gt;служ!$AF$3,T358&lt;&gt;"X"),0,1)</f>
        <v>1</v>
      </c>
      <c r="BQ358" s="166">
        <f>IF(AND(ISBLANK(V358),$AY358=1,BQ$510=1,$D358&lt;&gt;служ!$AF$3),0,1)</f>
        <v>1</v>
      </c>
      <c r="BR358" s="166">
        <f>IF(AND(ISBLANK(W358),$AY358=1,BR$510=1,$D358&lt;&gt;служ!$AF$3),0,1)</f>
        <v>1</v>
      </c>
      <c r="BS358" s="166">
        <f>IF(AND(ISBLANK(X358),$AY358=1,BS$510=1,$D358&lt;&gt;служ!$AF$3),0,1)</f>
        <v>1</v>
      </c>
      <c r="BT358" s="166">
        <f>IF(AND(ISBLANK(Y358),$AY358=1,BT$510=1,$D358&lt;&gt;служ!$AF$3),0,1)</f>
        <v>1</v>
      </c>
      <c r="BU358" s="166">
        <f>IF(AND(ISBLANK(Z358),$AY358=1,BU$510=1,$D358&lt;&gt;служ!$AF$3),0,1)</f>
        <v>1</v>
      </c>
      <c r="BV358" s="166">
        <f>IF(AND(ISBLANK(AA358),$AY358=1,BV$510=1,$D358&lt;&gt;служ!$AF$3),0,1)</f>
        <v>1</v>
      </c>
      <c r="BW358" s="166">
        <f>IF(AND(ISBLANK(AB358),$AY358=1,BW$510=1,$D358&lt;&gt;служ!$AF$3),0,1)</f>
        <v>1</v>
      </c>
      <c r="BX358" s="166">
        <f>IF(AND(ISBLANK(AC358),$AY358=1,BX$510=1,$D358&lt;&gt;служ!$AF$3),0,1)</f>
        <v>1</v>
      </c>
      <c r="BY358" s="166">
        <f>IF(AND(ISBLANK(AD358),$AY358=1,BY$510=1,$D358&lt;&gt;служ!$AF$3),0,1)</f>
        <v>1</v>
      </c>
      <c r="BZ358" s="166">
        <f>IF(AND(ISBLANK(AE358),$AY358=1,BZ$510=1,$D358&lt;&gt;служ!$AF$3),0,1)</f>
        <v>1</v>
      </c>
      <c r="CA358" s="166">
        <f>IF(AND(ISBLANK(AF358),$AY358=1,CA$510=1,$D358&lt;&gt;служ!$AF$3),0,1)</f>
        <v>1</v>
      </c>
      <c r="CB358" s="166">
        <f>IF(AND(ISBLANK(AG358),$AY358=1,CB$510=1,$D358&lt;&gt;служ!$AF$3),0,1)</f>
        <v>1</v>
      </c>
      <c r="CC358" s="166">
        <f>IF(AND(ISBLANK(AH358),$AY358=1,CC$510=1,$D358&lt;&gt;служ!$AF$3),0,1)</f>
        <v>1</v>
      </c>
      <c r="CD358" s="166">
        <f>IF(AND(ISBLANK(AI358),$AY358=1,CD$510=1,$D358&lt;&gt;служ!$AF$3),0,1)</f>
        <v>1</v>
      </c>
      <c r="CE358" s="166">
        <f>IF(AND(ISBLANK(AJ358),$AY358=1,CE$510=1,$D358&lt;&gt;служ!$AF$3),0,1)</f>
        <v>1</v>
      </c>
      <c r="CF358" s="166">
        <f>IF(AND(ISBLANK(AK358),$AY358=1,CF$510=1,$D358&lt;&gt;служ!$AF$3),0,1)</f>
        <v>1</v>
      </c>
      <c r="CG358" s="166">
        <f>IF(AND(ISBLANK(AL358),$AY358=1,CG$510=1,$D358&lt;&gt;служ!$AF$3),0,1)</f>
        <v>1</v>
      </c>
      <c r="CH358" s="166">
        <f>IF(AND(ISBLANK(AM358),$AY358=1,CH$510=1,$D358&lt;&gt;служ!$AF$3),0,1)</f>
        <v>1</v>
      </c>
      <c r="CI358" s="166">
        <f>IF(AND(ISBLANK(AN358),$AY358=1,CI$510=1,$D358&lt;&gt;служ!$AF$3),0,1)</f>
        <v>1</v>
      </c>
      <c r="CJ358" s="166">
        <f>IF(AND(ISBLANK(AO358),$AY358=1,CJ$510=1,$D358&lt;&gt;служ!$AF$3),0,1)</f>
        <v>1</v>
      </c>
      <c r="CK358" s="166">
        <f>IF(AND(ISBLANK(AP358),$AY358=1,CK$510=1,$D358&lt;&gt;служ!$AF$3),0,1)</f>
        <v>1</v>
      </c>
      <c r="CL358" s="166">
        <f>IF(AND(ISBLANK(AQ358),$AY358=1,CL$510=1,$D358&lt;&gt;служ!$AF$3),0,1)</f>
        <v>1</v>
      </c>
      <c r="CM358" s="166">
        <f>IF(AND(ISBLANK(AR358),$AY358=1,CM$510=1,$D358&lt;&gt;служ!$AF$3),0,1)</f>
        <v>1</v>
      </c>
      <c r="CN358" s="166">
        <f>IF(AND(ISBLANK(AS358),$AY358=1,CN$510=1,$D358&lt;&gt;служ!$AF$3),0,1)</f>
        <v>1</v>
      </c>
      <c r="CO358" s="166">
        <f>IF(AND(ISBLANK(AT358),$AY358=1,CO$510=1,$D358&lt;&gt;служ!$AF$3),0,1)</f>
        <v>1</v>
      </c>
      <c r="CP358" s="2">
        <f t="shared" si="71"/>
        <v>0</v>
      </c>
      <c r="CQ358" s="2">
        <v>1</v>
      </c>
      <c r="CR358" s="161"/>
      <c r="CS358" s="161"/>
      <c r="CT358" s="161"/>
      <c r="CU358" s="167" t="str">
        <f t="shared" si="62"/>
        <v/>
      </c>
      <c r="CV358" s="28">
        <f t="shared" si="63"/>
        <v>1</v>
      </c>
      <c r="CW358" s="28">
        <f t="shared" si="64"/>
        <v>1</v>
      </c>
      <c r="CX358" s="28">
        <f t="shared" si="65"/>
        <v>1</v>
      </c>
      <c r="CY358" s="20">
        <f t="shared" si="66"/>
        <v>1</v>
      </c>
      <c r="CZ358" s="20">
        <f t="shared" si="67"/>
        <v>1</v>
      </c>
    </row>
    <row r="359" spans="2:104" s="20" customFormat="1">
      <c r="B359" s="107">
        <v>350</v>
      </c>
      <c r="C359" s="25">
        <v>6350</v>
      </c>
      <c r="D359" s="108"/>
      <c r="E359" s="168"/>
      <c r="F359" s="169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  <c r="AH359" s="162"/>
      <c r="AI359" s="162"/>
      <c r="AJ359" s="162"/>
      <c r="AK359" s="162"/>
      <c r="AL359" s="162"/>
      <c r="AM359" s="162"/>
      <c r="AN359" s="162"/>
      <c r="AO359" s="162"/>
      <c r="AP359" s="162"/>
      <c r="AQ359" s="162"/>
      <c r="AR359" s="162"/>
      <c r="AS359" s="162"/>
      <c r="AT359" s="162"/>
      <c r="AU359" s="163">
        <f>IF(AND(AY359=0,(COUNTIF(D359:AT359,"*")+COUNTIF(D359:AT359,"&lt;9")+COUNTIF(CR359:CT359,"*")+COUNTIF(CR359:CT359,"&lt;9")-COUNTIF(D359,служ!$AF$3))&gt;0),0,1)</f>
        <v>1</v>
      </c>
      <c r="AV359" s="163">
        <f t="shared" si="68"/>
        <v>1</v>
      </c>
      <c r="AW359" s="163">
        <f t="shared" si="69"/>
        <v>0</v>
      </c>
      <c r="AX359" s="164">
        <f>IF(OR(F359="",F359=служ!$AF$3),0,1)</f>
        <v>0</v>
      </c>
      <c r="AY359" s="164">
        <f>IF(OR(D359="",D359=служ!$AF$3),0,1)</f>
        <v>0</v>
      </c>
      <c r="AZ359" s="165">
        <f t="shared" si="70"/>
        <v>1</v>
      </c>
      <c r="BA359" s="166">
        <f t="shared" si="61"/>
        <v>1</v>
      </c>
      <c r="BB359" s="166">
        <f>IF(AND(ISBLANK(G359),$AY359=1,BB$510=1,$D359&lt;&gt;служ!$AF$3),0,1)</f>
        <v>1</v>
      </c>
      <c r="BC359" s="166">
        <f>IF(AND(ISBLANK(H359),$AY359=1,BC$510=1,$D359&lt;&gt;служ!$AF$3),0,1)</f>
        <v>1</v>
      </c>
      <c r="BD359" s="166">
        <f>IF(AND(ISBLANK(I359),$AY359=1,BD$510=1,$D359&lt;&gt;служ!$AF$3),0,1)</f>
        <v>1</v>
      </c>
      <c r="BE359" s="166">
        <f>IF(AND(ISBLANK(J359),$AY359=1,BE$510=1,$D359&lt;&gt;служ!$AF$3),0,1)</f>
        <v>1</v>
      </c>
      <c r="BF359" s="166">
        <f>IF(AND(ISBLANK(K359),$AY359=1,BF$510=1,$D359&lt;&gt;служ!$AF$3,J359&lt;&gt;"X"),0,1)</f>
        <v>1</v>
      </c>
      <c r="BG359" s="166">
        <f>IF(AND(ISBLANK(L359),$AY359=1,BG$510=1,$D359&lt;&gt;служ!$AF$3),0,1)</f>
        <v>1</v>
      </c>
      <c r="BH359" s="166">
        <f>IF(AND(ISBLANK(M359),$AY359=1,BH$510=1,$D359&lt;&gt;служ!$AF$3,L359&lt;&gt;"X"),0,1)</f>
        <v>1</v>
      </c>
      <c r="BI359" s="166">
        <f>IF(AND(ISBLANK(N359),$AY359=1,BI$510=1,$D359&lt;&gt;служ!$AF$3),0,1)</f>
        <v>1</v>
      </c>
      <c r="BJ359" s="166">
        <f>IF(AND(ISBLANK(O359),$AY359=1,BJ$510=1,$D359&lt;&gt;служ!$AF$3),0,1)</f>
        <v>1</v>
      </c>
      <c r="BK359" s="166">
        <f>IF(AND(ISBLANK(P359),$AY359=1,BK$510=1,$D359&lt;&gt;служ!$AF$3,OR(N359&lt;&gt;"X",O359&lt;&gt;"X")),0,1)</f>
        <v>1</v>
      </c>
      <c r="BL359" s="166">
        <f>IF(AND(ISBLANK(Q359),$AY359=1,BL$510=1,$D359&lt;&gt;служ!$AF$3),0,1)</f>
        <v>1</v>
      </c>
      <c r="BM359" s="166">
        <f>IF(AND(ISBLANK(R359),$AY359=1,BM$510=1,$D359&lt;&gt;служ!$AF$3,Q359&lt;&gt;"X"),0,1)</f>
        <v>1</v>
      </c>
      <c r="BN359" s="166">
        <f>IF(AND(ISBLANK(S359),$AY359=1,BN$510=1,$D359&lt;&gt;служ!$AF$3),0,1)</f>
        <v>1</v>
      </c>
      <c r="BO359" s="166">
        <f>IF(AND(ISBLANK(T359),$AY359=1,BO$510=1,$D359&lt;&gt;служ!$AF$3),0,1)</f>
        <v>1</v>
      </c>
      <c r="BP359" s="166">
        <f>IF(AND(ISBLANK(U359),$AY359=1,BP$510=1,$D359&lt;&gt;служ!$AF$3,T359&lt;&gt;"X"),0,1)</f>
        <v>1</v>
      </c>
      <c r="BQ359" s="166">
        <f>IF(AND(ISBLANK(V359),$AY359=1,BQ$510=1,$D359&lt;&gt;служ!$AF$3),0,1)</f>
        <v>1</v>
      </c>
      <c r="BR359" s="166">
        <f>IF(AND(ISBLANK(W359),$AY359=1,BR$510=1,$D359&lt;&gt;служ!$AF$3),0,1)</f>
        <v>1</v>
      </c>
      <c r="BS359" s="166">
        <f>IF(AND(ISBLANK(X359),$AY359=1,BS$510=1,$D359&lt;&gt;служ!$AF$3),0,1)</f>
        <v>1</v>
      </c>
      <c r="BT359" s="166">
        <f>IF(AND(ISBLANK(Y359),$AY359=1,BT$510=1,$D359&lt;&gt;служ!$AF$3),0,1)</f>
        <v>1</v>
      </c>
      <c r="BU359" s="166">
        <f>IF(AND(ISBLANK(Z359),$AY359=1,BU$510=1,$D359&lt;&gt;служ!$AF$3),0,1)</f>
        <v>1</v>
      </c>
      <c r="BV359" s="166">
        <f>IF(AND(ISBLANK(AA359),$AY359=1,BV$510=1,$D359&lt;&gt;служ!$AF$3),0,1)</f>
        <v>1</v>
      </c>
      <c r="BW359" s="166">
        <f>IF(AND(ISBLANK(AB359),$AY359=1,BW$510=1,$D359&lt;&gt;служ!$AF$3),0,1)</f>
        <v>1</v>
      </c>
      <c r="BX359" s="166">
        <f>IF(AND(ISBLANK(AC359),$AY359=1,BX$510=1,$D359&lt;&gt;служ!$AF$3),0,1)</f>
        <v>1</v>
      </c>
      <c r="BY359" s="166">
        <f>IF(AND(ISBLANK(AD359),$AY359=1,BY$510=1,$D359&lt;&gt;служ!$AF$3),0,1)</f>
        <v>1</v>
      </c>
      <c r="BZ359" s="166">
        <f>IF(AND(ISBLANK(AE359),$AY359=1,BZ$510=1,$D359&lt;&gt;служ!$AF$3),0,1)</f>
        <v>1</v>
      </c>
      <c r="CA359" s="166">
        <f>IF(AND(ISBLANK(AF359),$AY359=1,CA$510=1,$D359&lt;&gt;служ!$AF$3),0,1)</f>
        <v>1</v>
      </c>
      <c r="CB359" s="166">
        <f>IF(AND(ISBLANK(AG359),$AY359=1,CB$510=1,$D359&lt;&gt;служ!$AF$3),0,1)</f>
        <v>1</v>
      </c>
      <c r="CC359" s="166">
        <f>IF(AND(ISBLANK(AH359),$AY359=1,CC$510=1,$D359&lt;&gt;служ!$AF$3),0,1)</f>
        <v>1</v>
      </c>
      <c r="CD359" s="166">
        <f>IF(AND(ISBLANK(AI359),$AY359=1,CD$510=1,$D359&lt;&gt;служ!$AF$3),0,1)</f>
        <v>1</v>
      </c>
      <c r="CE359" s="166">
        <f>IF(AND(ISBLANK(AJ359),$AY359=1,CE$510=1,$D359&lt;&gt;служ!$AF$3),0,1)</f>
        <v>1</v>
      </c>
      <c r="CF359" s="166">
        <f>IF(AND(ISBLANK(AK359),$AY359=1,CF$510=1,$D359&lt;&gt;служ!$AF$3),0,1)</f>
        <v>1</v>
      </c>
      <c r="CG359" s="166">
        <f>IF(AND(ISBLANK(AL359),$AY359=1,CG$510=1,$D359&lt;&gt;служ!$AF$3),0,1)</f>
        <v>1</v>
      </c>
      <c r="CH359" s="166">
        <f>IF(AND(ISBLANK(AM359),$AY359=1,CH$510=1,$D359&lt;&gt;служ!$AF$3),0,1)</f>
        <v>1</v>
      </c>
      <c r="CI359" s="166">
        <f>IF(AND(ISBLANK(AN359),$AY359=1,CI$510=1,$D359&lt;&gt;служ!$AF$3),0,1)</f>
        <v>1</v>
      </c>
      <c r="CJ359" s="166">
        <f>IF(AND(ISBLANK(AO359),$AY359=1,CJ$510=1,$D359&lt;&gt;служ!$AF$3),0,1)</f>
        <v>1</v>
      </c>
      <c r="CK359" s="166">
        <f>IF(AND(ISBLANK(AP359),$AY359=1,CK$510=1,$D359&lt;&gt;служ!$AF$3),0,1)</f>
        <v>1</v>
      </c>
      <c r="CL359" s="166">
        <f>IF(AND(ISBLANK(AQ359),$AY359=1,CL$510=1,$D359&lt;&gt;служ!$AF$3),0,1)</f>
        <v>1</v>
      </c>
      <c r="CM359" s="166">
        <f>IF(AND(ISBLANK(AR359),$AY359=1,CM$510=1,$D359&lt;&gt;служ!$AF$3),0,1)</f>
        <v>1</v>
      </c>
      <c r="CN359" s="166">
        <f>IF(AND(ISBLANK(AS359),$AY359=1,CN$510=1,$D359&lt;&gt;служ!$AF$3),0,1)</f>
        <v>1</v>
      </c>
      <c r="CO359" s="166">
        <f>IF(AND(ISBLANK(AT359),$AY359=1,CO$510=1,$D359&lt;&gt;служ!$AF$3),0,1)</f>
        <v>1</v>
      </c>
      <c r="CP359" s="2">
        <f t="shared" si="71"/>
        <v>0</v>
      </c>
      <c r="CQ359" s="2">
        <v>1</v>
      </c>
      <c r="CR359" s="161"/>
      <c r="CS359" s="161"/>
      <c r="CT359" s="161"/>
      <c r="CU359" s="167" t="str">
        <f t="shared" si="62"/>
        <v/>
      </c>
      <c r="CV359" s="28">
        <f t="shared" si="63"/>
        <v>1</v>
      </c>
      <c r="CW359" s="28">
        <f t="shared" si="64"/>
        <v>1</v>
      </c>
      <c r="CX359" s="28">
        <f t="shared" si="65"/>
        <v>1</v>
      </c>
      <c r="CY359" s="20">
        <f t="shared" si="66"/>
        <v>1</v>
      </c>
      <c r="CZ359" s="20">
        <f t="shared" si="67"/>
        <v>1</v>
      </c>
    </row>
    <row r="360" spans="2:104" s="20" customFormat="1">
      <c r="B360" s="107">
        <v>351</v>
      </c>
      <c r="C360" s="25">
        <v>6351</v>
      </c>
      <c r="D360" s="108"/>
      <c r="E360" s="168"/>
      <c r="F360" s="169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  <c r="AH360" s="162"/>
      <c r="AI360" s="162"/>
      <c r="AJ360" s="162"/>
      <c r="AK360" s="162"/>
      <c r="AL360" s="162"/>
      <c r="AM360" s="162"/>
      <c r="AN360" s="162"/>
      <c r="AO360" s="162"/>
      <c r="AP360" s="162"/>
      <c r="AQ360" s="162"/>
      <c r="AR360" s="162"/>
      <c r="AS360" s="162"/>
      <c r="AT360" s="162"/>
      <c r="AU360" s="163">
        <f>IF(AND(AY360=0,(COUNTIF(D360:AT360,"*")+COUNTIF(D360:AT360,"&lt;9")+COUNTIF(CR360:CT360,"*")+COUNTIF(CR360:CT360,"&lt;9")-COUNTIF(D360,служ!$AF$3))&gt;0),0,1)</f>
        <v>1</v>
      </c>
      <c r="AV360" s="163">
        <f t="shared" si="68"/>
        <v>1</v>
      </c>
      <c r="AW360" s="163">
        <f t="shared" si="69"/>
        <v>0</v>
      </c>
      <c r="AX360" s="164">
        <f>IF(OR(F360="",F360=служ!$AF$3),0,1)</f>
        <v>0</v>
      </c>
      <c r="AY360" s="164">
        <f>IF(OR(D360="",D360=служ!$AF$3),0,1)</f>
        <v>0</v>
      </c>
      <c r="AZ360" s="165">
        <f t="shared" si="70"/>
        <v>1</v>
      </c>
      <c r="BA360" s="166">
        <f t="shared" si="61"/>
        <v>1</v>
      </c>
      <c r="BB360" s="166">
        <f>IF(AND(ISBLANK(G360),$AY360=1,BB$510=1,$D360&lt;&gt;служ!$AF$3),0,1)</f>
        <v>1</v>
      </c>
      <c r="BC360" s="166">
        <f>IF(AND(ISBLANK(H360),$AY360=1,BC$510=1,$D360&lt;&gt;служ!$AF$3),0,1)</f>
        <v>1</v>
      </c>
      <c r="BD360" s="166">
        <f>IF(AND(ISBLANK(I360),$AY360=1,BD$510=1,$D360&lt;&gt;служ!$AF$3),0,1)</f>
        <v>1</v>
      </c>
      <c r="BE360" s="166">
        <f>IF(AND(ISBLANK(J360),$AY360=1,BE$510=1,$D360&lt;&gt;служ!$AF$3),0,1)</f>
        <v>1</v>
      </c>
      <c r="BF360" s="166">
        <f>IF(AND(ISBLANK(K360),$AY360=1,BF$510=1,$D360&lt;&gt;служ!$AF$3,J360&lt;&gt;"X"),0,1)</f>
        <v>1</v>
      </c>
      <c r="BG360" s="166">
        <f>IF(AND(ISBLANK(L360),$AY360=1,BG$510=1,$D360&lt;&gt;служ!$AF$3),0,1)</f>
        <v>1</v>
      </c>
      <c r="BH360" s="166">
        <f>IF(AND(ISBLANK(M360),$AY360=1,BH$510=1,$D360&lt;&gt;служ!$AF$3,L360&lt;&gt;"X"),0,1)</f>
        <v>1</v>
      </c>
      <c r="BI360" s="166">
        <f>IF(AND(ISBLANK(N360),$AY360=1,BI$510=1,$D360&lt;&gt;служ!$AF$3),0,1)</f>
        <v>1</v>
      </c>
      <c r="BJ360" s="166">
        <f>IF(AND(ISBLANK(O360),$AY360=1,BJ$510=1,$D360&lt;&gt;служ!$AF$3),0,1)</f>
        <v>1</v>
      </c>
      <c r="BK360" s="166">
        <f>IF(AND(ISBLANK(P360),$AY360=1,BK$510=1,$D360&lt;&gt;служ!$AF$3,OR(N360&lt;&gt;"X",O360&lt;&gt;"X")),0,1)</f>
        <v>1</v>
      </c>
      <c r="BL360" s="166">
        <f>IF(AND(ISBLANK(Q360),$AY360=1,BL$510=1,$D360&lt;&gt;служ!$AF$3),0,1)</f>
        <v>1</v>
      </c>
      <c r="BM360" s="166">
        <f>IF(AND(ISBLANK(R360),$AY360=1,BM$510=1,$D360&lt;&gt;служ!$AF$3,Q360&lt;&gt;"X"),0,1)</f>
        <v>1</v>
      </c>
      <c r="BN360" s="166">
        <f>IF(AND(ISBLANK(S360),$AY360=1,BN$510=1,$D360&lt;&gt;служ!$AF$3),0,1)</f>
        <v>1</v>
      </c>
      <c r="BO360" s="166">
        <f>IF(AND(ISBLANK(T360),$AY360=1,BO$510=1,$D360&lt;&gt;служ!$AF$3),0,1)</f>
        <v>1</v>
      </c>
      <c r="BP360" s="166">
        <f>IF(AND(ISBLANK(U360),$AY360=1,BP$510=1,$D360&lt;&gt;служ!$AF$3,T360&lt;&gt;"X"),0,1)</f>
        <v>1</v>
      </c>
      <c r="BQ360" s="166">
        <f>IF(AND(ISBLANK(V360),$AY360=1,BQ$510=1,$D360&lt;&gt;служ!$AF$3),0,1)</f>
        <v>1</v>
      </c>
      <c r="BR360" s="166">
        <f>IF(AND(ISBLANK(W360),$AY360=1,BR$510=1,$D360&lt;&gt;служ!$AF$3),0,1)</f>
        <v>1</v>
      </c>
      <c r="BS360" s="166">
        <f>IF(AND(ISBLANK(X360),$AY360=1,BS$510=1,$D360&lt;&gt;служ!$AF$3),0,1)</f>
        <v>1</v>
      </c>
      <c r="BT360" s="166">
        <f>IF(AND(ISBLANK(Y360),$AY360=1,BT$510=1,$D360&lt;&gt;служ!$AF$3),0,1)</f>
        <v>1</v>
      </c>
      <c r="BU360" s="166">
        <f>IF(AND(ISBLANK(Z360),$AY360=1,BU$510=1,$D360&lt;&gt;служ!$AF$3),0,1)</f>
        <v>1</v>
      </c>
      <c r="BV360" s="166">
        <f>IF(AND(ISBLANK(AA360),$AY360=1,BV$510=1,$D360&lt;&gt;служ!$AF$3),0,1)</f>
        <v>1</v>
      </c>
      <c r="BW360" s="166">
        <f>IF(AND(ISBLANK(AB360),$AY360=1,BW$510=1,$D360&lt;&gt;служ!$AF$3),0,1)</f>
        <v>1</v>
      </c>
      <c r="BX360" s="166">
        <f>IF(AND(ISBLANK(AC360),$AY360=1,BX$510=1,$D360&lt;&gt;служ!$AF$3),0,1)</f>
        <v>1</v>
      </c>
      <c r="BY360" s="166">
        <f>IF(AND(ISBLANK(AD360),$AY360=1,BY$510=1,$D360&lt;&gt;служ!$AF$3),0,1)</f>
        <v>1</v>
      </c>
      <c r="BZ360" s="166">
        <f>IF(AND(ISBLANK(AE360),$AY360=1,BZ$510=1,$D360&lt;&gt;служ!$AF$3),0,1)</f>
        <v>1</v>
      </c>
      <c r="CA360" s="166">
        <f>IF(AND(ISBLANK(AF360),$AY360=1,CA$510=1,$D360&lt;&gt;служ!$AF$3),0,1)</f>
        <v>1</v>
      </c>
      <c r="CB360" s="166">
        <f>IF(AND(ISBLANK(AG360),$AY360=1,CB$510=1,$D360&lt;&gt;служ!$AF$3),0,1)</f>
        <v>1</v>
      </c>
      <c r="CC360" s="166">
        <f>IF(AND(ISBLANK(AH360),$AY360=1,CC$510=1,$D360&lt;&gt;служ!$AF$3),0,1)</f>
        <v>1</v>
      </c>
      <c r="CD360" s="166">
        <f>IF(AND(ISBLANK(AI360),$AY360=1,CD$510=1,$D360&lt;&gt;служ!$AF$3),0,1)</f>
        <v>1</v>
      </c>
      <c r="CE360" s="166">
        <f>IF(AND(ISBLANK(AJ360),$AY360=1,CE$510=1,$D360&lt;&gt;служ!$AF$3),0,1)</f>
        <v>1</v>
      </c>
      <c r="CF360" s="166">
        <f>IF(AND(ISBLANK(AK360),$AY360=1,CF$510=1,$D360&lt;&gt;служ!$AF$3),0,1)</f>
        <v>1</v>
      </c>
      <c r="CG360" s="166">
        <f>IF(AND(ISBLANK(AL360),$AY360=1,CG$510=1,$D360&lt;&gt;служ!$AF$3),0,1)</f>
        <v>1</v>
      </c>
      <c r="CH360" s="166">
        <f>IF(AND(ISBLANK(AM360),$AY360=1,CH$510=1,$D360&lt;&gt;служ!$AF$3),0,1)</f>
        <v>1</v>
      </c>
      <c r="CI360" s="166">
        <f>IF(AND(ISBLANK(AN360),$AY360=1,CI$510=1,$D360&lt;&gt;служ!$AF$3),0,1)</f>
        <v>1</v>
      </c>
      <c r="CJ360" s="166">
        <f>IF(AND(ISBLANK(AO360),$AY360=1,CJ$510=1,$D360&lt;&gt;служ!$AF$3),0,1)</f>
        <v>1</v>
      </c>
      <c r="CK360" s="166">
        <f>IF(AND(ISBLANK(AP360),$AY360=1,CK$510=1,$D360&lt;&gt;служ!$AF$3),0,1)</f>
        <v>1</v>
      </c>
      <c r="CL360" s="166">
        <f>IF(AND(ISBLANK(AQ360),$AY360=1,CL$510=1,$D360&lt;&gt;служ!$AF$3),0,1)</f>
        <v>1</v>
      </c>
      <c r="CM360" s="166">
        <f>IF(AND(ISBLANK(AR360),$AY360=1,CM$510=1,$D360&lt;&gt;служ!$AF$3),0,1)</f>
        <v>1</v>
      </c>
      <c r="CN360" s="166">
        <f>IF(AND(ISBLANK(AS360),$AY360=1,CN$510=1,$D360&lt;&gt;служ!$AF$3),0,1)</f>
        <v>1</v>
      </c>
      <c r="CO360" s="166">
        <f>IF(AND(ISBLANK(AT360),$AY360=1,CO$510=1,$D360&lt;&gt;служ!$AF$3),0,1)</f>
        <v>1</v>
      </c>
      <c r="CP360" s="2">
        <f t="shared" si="71"/>
        <v>0</v>
      </c>
      <c r="CQ360" s="2">
        <v>1</v>
      </c>
      <c r="CR360" s="161"/>
      <c r="CS360" s="161"/>
      <c r="CT360" s="161"/>
      <c r="CU360" s="167" t="str">
        <f t="shared" si="62"/>
        <v/>
      </c>
      <c r="CV360" s="28">
        <f t="shared" si="63"/>
        <v>1</v>
      </c>
      <c r="CW360" s="28">
        <f t="shared" si="64"/>
        <v>1</v>
      </c>
      <c r="CX360" s="28">
        <f t="shared" si="65"/>
        <v>1</v>
      </c>
      <c r="CY360" s="20">
        <f t="shared" si="66"/>
        <v>1</v>
      </c>
      <c r="CZ360" s="20">
        <f t="shared" si="67"/>
        <v>1</v>
      </c>
    </row>
    <row r="361" spans="2:104" s="20" customFormat="1">
      <c r="B361" s="107">
        <v>352</v>
      </c>
      <c r="C361" s="25">
        <v>6352</v>
      </c>
      <c r="D361" s="108"/>
      <c r="E361" s="168"/>
      <c r="F361" s="169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2"/>
      <c r="Y361" s="162"/>
      <c r="Z361" s="162"/>
      <c r="AA361" s="162"/>
      <c r="AB361" s="162"/>
      <c r="AC361" s="162"/>
      <c r="AD361" s="162"/>
      <c r="AE361" s="162"/>
      <c r="AF361" s="162"/>
      <c r="AG361" s="162"/>
      <c r="AH361" s="162"/>
      <c r="AI361" s="162"/>
      <c r="AJ361" s="162"/>
      <c r="AK361" s="162"/>
      <c r="AL361" s="162"/>
      <c r="AM361" s="162"/>
      <c r="AN361" s="162"/>
      <c r="AO361" s="162"/>
      <c r="AP361" s="162"/>
      <c r="AQ361" s="162"/>
      <c r="AR361" s="162"/>
      <c r="AS361" s="162"/>
      <c r="AT361" s="162"/>
      <c r="AU361" s="163">
        <f>IF(AND(AY361=0,(COUNTIF(D361:AT361,"*")+COUNTIF(D361:AT361,"&lt;9")+COUNTIF(CR361:CT361,"*")+COUNTIF(CR361:CT361,"&lt;9")-COUNTIF(D361,служ!$AF$3))&gt;0),0,1)</f>
        <v>1</v>
      </c>
      <c r="AV361" s="163">
        <f t="shared" si="68"/>
        <v>1</v>
      </c>
      <c r="AW361" s="163">
        <f t="shared" si="69"/>
        <v>0</v>
      </c>
      <c r="AX361" s="164">
        <f>IF(OR(F361="",F361=служ!$AF$3),0,1)</f>
        <v>0</v>
      </c>
      <c r="AY361" s="164">
        <f>IF(OR(D361="",D361=служ!$AF$3),0,1)</f>
        <v>0</v>
      </c>
      <c r="AZ361" s="165">
        <f t="shared" si="70"/>
        <v>1</v>
      </c>
      <c r="BA361" s="166">
        <f t="shared" si="61"/>
        <v>1</v>
      </c>
      <c r="BB361" s="166">
        <f>IF(AND(ISBLANK(G361),$AY361=1,BB$510=1,$D361&lt;&gt;служ!$AF$3),0,1)</f>
        <v>1</v>
      </c>
      <c r="BC361" s="166">
        <f>IF(AND(ISBLANK(H361),$AY361=1,BC$510=1,$D361&lt;&gt;служ!$AF$3),0,1)</f>
        <v>1</v>
      </c>
      <c r="BD361" s="166">
        <f>IF(AND(ISBLANK(I361),$AY361=1,BD$510=1,$D361&lt;&gt;служ!$AF$3),0,1)</f>
        <v>1</v>
      </c>
      <c r="BE361" s="166">
        <f>IF(AND(ISBLANK(J361),$AY361=1,BE$510=1,$D361&lt;&gt;служ!$AF$3),0,1)</f>
        <v>1</v>
      </c>
      <c r="BF361" s="166">
        <f>IF(AND(ISBLANK(K361),$AY361=1,BF$510=1,$D361&lt;&gt;служ!$AF$3,J361&lt;&gt;"X"),0,1)</f>
        <v>1</v>
      </c>
      <c r="BG361" s="166">
        <f>IF(AND(ISBLANK(L361),$AY361=1,BG$510=1,$D361&lt;&gt;служ!$AF$3),0,1)</f>
        <v>1</v>
      </c>
      <c r="BH361" s="166">
        <f>IF(AND(ISBLANK(M361),$AY361=1,BH$510=1,$D361&lt;&gt;служ!$AF$3,L361&lt;&gt;"X"),0,1)</f>
        <v>1</v>
      </c>
      <c r="BI361" s="166">
        <f>IF(AND(ISBLANK(N361),$AY361=1,BI$510=1,$D361&lt;&gt;служ!$AF$3),0,1)</f>
        <v>1</v>
      </c>
      <c r="BJ361" s="166">
        <f>IF(AND(ISBLANK(O361),$AY361=1,BJ$510=1,$D361&lt;&gt;служ!$AF$3),0,1)</f>
        <v>1</v>
      </c>
      <c r="BK361" s="166">
        <f>IF(AND(ISBLANK(P361),$AY361=1,BK$510=1,$D361&lt;&gt;служ!$AF$3,OR(N361&lt;&gt;"X",O361&lt;&gt;"X")),0,1)</f>
        <v>1</v>
      </c>
      <c r="BL361" s="166">
        <f>IF(AND(ISBLANK(Q361),$AY361=1,BL$510=1,$D361&lt;&gt;служ!$AF$3),0,1)</f>
        <v>1</v>
      </c>
      <c r="BM361" s="166">
        <f>IF(AND(ISBLANK(R361),$AY361=1,BM$510=1,$D361&lt;&gt;служ!$AF$3,Q361&lt;&gt;"X"),0,1)</f>
        <v>1</v>
      </c>
      <c r="BN361" s="166">
        <f>IF(AND(ISBLANK(S361),$AY361=1,BN$510=1,$D361&lt;&gt;служ!$AF$3),0,1)</f>
        <v>1</v>
      </c>
      <c r="BO361" s="166">
        <f>IF(AND(ISBLANK(T361),$AY361=1,BO$510=1,$D361&lt;&gt;служ!$AF$3),0,1)</f>
        <v>1</v>
      </c>
      <c r="BP361" s="166">
        <f>IF(AND(ISBLANK(U361),$AY361=1,BP$510=1,$D361&lt;&gt;служ!$AF$3,T361&lt;&gt;"X"),0,1)</f>
        <v>1</v>
      </c>
      <c r="BQ361" s="166">
        <f>IF(AND(ISBLANK(V361),$AY361=1,BQ$510=1,$D361&lt;&gt;служ!$AF$3),0,1)</f>
        <v>1</v>
      </c>
      <c r="BR361" s="166">
        <f>IF(AND(ISBLANK(W361),$AY361=1,BR$510=1,$D361&lt;&gt;служ!$AF$3),0,1)</f>
        <v>1</v>
      </c>
      <c r="BS361" s="166">
        <f>IF(AND(ISBLANK(X361),$AY361=1,BS$510=1,$D361&lt;&gt;служ!$AF$3),0,1)</f>
        <v>1</v>
      </c>
      <c r="BT361" s="166">
        <f>IF(AND(ISBLANK(Y361),$AY361=1,BT$510=1,$D361&lt;&gt;служ!$AF$3),0,1)</f>
        <v>1</v>
      </c>
      <c r="BU361" s="166">
        <f>IF(AND(ISBLANK(Z361),$AY361=1,BU$510=1,$D361&lt;&gt;служ!$AF$3),0,1)</f>
        <v>1</v>
      </c>
      <c r="BV361" s="166">
        <f>IF(AND(ISBLANK(AA361),$AY361=1,BV$510=1,$D361&lt;&gt;служ!$AF$3),0,1)</f>
        <v>1</v>
      </c>
      <c r="BW361" s="166">
        <f>IF(AND(ISBLANK(AB361),$AY361=1,BW$510=1,$D361&lt;&gt;служ!$AF$3),0,1)</f>
        <v>1</v>
      </c>
      <c r="BX361" s="166">
        <f>IF(AND(ISBLANK(AC361),$AY361=1,BX$510=1,$D361&lt;&gt;служ!$AF$3),0,1)</f>
        <v>1</v>
      </c>
      <c r="BY361" s="166">
        <f>IF(AND(ISBLANK(AD361),$AY361=1,BY$510=1,$D361&lt;&gt;служ!$AF$3),0,1)</f>
        <v>1</v>
      </c>
      <c r="BZ361" s="166">
        <f>IF(AND(ISBLANK(AE361),$AY361=1,BZ$510=1,$D361&lt;&gt;служ!$AF$3),0,1)</f>
        <v>1</v>
      </c>
      <c r="CA361" s="166">
        <f>IF(AND(ISBLANK(AF361),$AY361=1,CA$510=1,$D361&lt;&gt;служ!$AF$3),0,1)</f>
        <v>1</v>
      </c>
      <c r="CB361" s="166">
        <f>IF(AND(ISBLANK(AG361),$AY361=1,CB$510=1,$D361&lt;&gt;служ!$AF$3),0,1)</f>
        <v>1</v>
      </c>
      <c r="CC361" s="166">
        <f>IF(AND(ISBLANK(AH361),$AY361=1,CC$510=1,$D361&lt;&gt;служ!$AF$3),0,1)</f>
        <v>1</v>
      </c>
      <c r="CD361" s="166">
        <f>IF(AND(ISBLANK(AI361),$AY361=1,CD$510=1,$D361&lt;&gt;служ!$AF$3),0,1)</f>
        <v>1</v>
      </c>
      <c r="CE361" s="166">
        <f>IF(AND(ISBLANK(AJ361),$AY361=1,CE$510=1,$D361&lt;&gt;служ!$AF$3),0,1)</f>
        <v>1</v>
      </c>
      <c r="CF361" s="166">
        <f>IF(AND(ISBLANK(AK361),$AY361=1,CF$510=1,$D361&lt;&gt;служ!$AF$3),0,1)</f>
        <v>1</v>
      </c>
      <c r="CG361" s="166">
        <f>IF(AND(ISBLANK(AL361),$AY361=1,CG$510=1,$D361&lt;&gt;служ!$AF$3),0,1)</f>
        <v>1</v>
      </c>
      <c r="CH361" s="166">
        <f>IF(AND(ISBLANK(AM361),$AY361=1,CH$510=1,$D361&lt;&gt;служ!$AF$3),0,1)</f>
        <v>1</v>
      </c>
      <c r="CI361" s="166">
        <f>IF(AND(ISBLANK(AN361),$AY361=1,CI$510=1,$D361&lt;&gt;служ!$AF$3),0,1)</f>
        <v>1</v>
      </c>
      <c r="CJ361" s="166">
        <f>IF(AND(ISBLANK(AO361),$AY361=1,CJ$510=1,$D361&lt;&gt;служ!$AF$3),0,1)</f>
        <v>1</v>
      </c>
      <c r="CK361" s="166">
        <f>IF(AND(ISBLANK(AP361),$AY361=1,CK$510=1,$D361&lt;&gt;служ!$AF$3),0,1)</f>
        <v>1</v>
      </c>
      <c r="CL361" s="166">
        <f>IF(AND(ISBLANK(AQ361),$AY361=1,CL$510=1,$D361&lt;&gt;служ!$AF$3),0,1)</f>
        <v>1</v>
      </c>
      <c r="CM361" s="166">
        <f>IF(AND(ISBLANK(AR361),$AY361=1,CM$510=1,$D361&lt;&gt;служ!$AF$3),0,1)</f>
        <v>1</v>
      </c>
      <c r="CN361" s="166">
        <f>IF(AND(ISBLANK(AS361),$AY361=1,CN$510=1,$D361&lt;&gt;служ!$AF$3),0,1)</f>
        <v>1</v>
      </c>
      <c r="CO361" s="166">
        <f>IF(AND(ISBLANK(AT361),$AY361=1,CO$510=1,$D361&lt;&gt;служ!$AF$3),0,1)</f>
        <v>1</v>
      </c>
      <c r="CP361" s="2">
        <f t="shared" si="71"/>
        <v>0</v>
      </c>
      <c r="CQ361" s="2">
        <v>1</v>
      </c>
      <c r="CR361" s="161"/>
      <c r="CS361" s="161"/>
      <c r="CT361" s="161"/>
      <c r="CU361" s="167" t="str">
        <f t="shared" si="62"/>
        <v/>
      </c>
      <c r="CV361" s="28">
        <f t="shared" si="63"/>
        <v>1</v>
      </c>
      <c r="CW361" s="28">
        <f t="shared" si="64"/>
        <v>1</v>
      </c>
      <c r="CX361" s="28">
        <f t="shared" si="65"/>
        <v>1</v>
      </c>
      <c r="CY361" s="20">
        <f t="shared" si="66"/>
        <v>1</v>
      </c>
      <c r="CZ361" s="20">
        <f t="shared" si="67"/>
        <v>1</v>
      </c>
    </row>
    <row r="362" spans="2:104" s="20" customFormat="1">
      <c r="B362" s="107">
        <v>353</v>
      </c>
      <c r="C362" s="25">
        <v>6353</v>
      </c>
      <c r="D362" s="108"/>
      <c r="E362" s="168"/>
      <c r="F362" s="169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2"/>
      <c r="Y362" s="162"/>
      <c r="Z362" s="162"/>
      <c r="AA362" s="162"/>
      <c r="AB362" s="162"/>
      <c r="AC362" s="162"/>
      <c r="AD362" s="162"/>
      <c r="AE362" s="162"/>
      <c r="AF362" s="162"/>
      <c r="AG362" s="162"/>
      <c r="AH362" s="162"/>
      <c r="AI362" s="162"/>
      <c r="AJ362" s="162"/>
      <c r="AK362" s="162"/>
      <c r="AL362" s="162"/>
      <c r="AM362" s="162"/>
      <c r="AN362" s="162"/>
      <c r="AO362" s="162"/>
      <c r="AP362" s="162"/>
      <c r="AQ362" s="162"/>
      <c r="AR362" s="162"/>
      <c r="AS362" s="162"/>
      <c r="AT362" s="162"/>
      <c r="AU362" s="163">
        <f>IF(AND(AY362=0,(COUNTIF(D362:AT362,"*")+COUNTIF(D362:AT362,"&lt;9")+COUNTIF(CR362:CT362,"*")+COUNTIF(CR362:CT362,"&lt;9")-COUNTIF(D362,служ!$AF$3))&gt;0),0,1)</f>
        <v>1</v>
      </c>
      <c r="AV362" s="163">
        <f t="shared" si="68"/>
        <v>1</v>
      </c>
      <c r="AW362" s="163">
        <f t="shared" si="69"/>
        <v>0</v>
      </c>
      <c r="AX362" s="164">
        <f>IF(OR(F362="",F362=служ!$AF$3),0,1)</f>
        <v>0</v>
      </c>
      <c r="AY362" s="164">
        <f>IF(OR(D362="",D362=служ!$AF$3),0,1)</f>
        <v>0</v>
      </c>
      <c r="AZ362" s="165">
        <f t="shared" si="70"/>
        <v>1</v>
      </c>
      <c r="BA362" s="166">
        <f t="shared" si="61"/>
        <v>1</v>
      </c>
      <c r="BB362" s="166">
        <f>IF(AND(ISBLANK(G362),$AY362=1,BB$510=1,$D362&lt;&gt;служ!$AF$3),0,1)</f>
        <v>1</v>
      </c>
      <c r="BC362" s="166">
        <f>IF(AND(ISBLANK(H362),$AY362=1,BC$510=1,$D362&lt;&gt;служ!$AF$3),0,1)</f>
        <v>1</v>
      </c>
      <c r="BD362" s="166">
        <f>IF(AND(ISBLANK(I362),$AY362=1,BD$510=1,$D362&lt;&gt;служ!$AF$3),0,1)</f>
        <v>1</v>
      </c>
      <c r="BE362" s="166">
        <f>IF(AND(ISBLANK(J362),$AY362=1,BE$510=1,$D362&lt;&gt;служ!$AF$3),0,1)</f>
        <v>1</v>
      </c>
      <c r="BF362" s="166">
        <f>IF(AND(ISBLANK(K362),$AY362=1,BF$510=1,$D362&lt;&gt;служ!$AF$3,J362&lt;&gt;"X"),0,1)</f>
        <v>1</v>
      </c>
      <c r="BG362" s="166">
        <f>IF(AND(ISBLANK(L362),$AY362=1,BG$510=1,$D362&lt;&gt;служ!$AF$3),0,1)</f>
        <v>1</v>
      </c>
      <c r="BH362" s="166">
        <f>IF(AND(ISBLANK(M362),$AY362=1,BH$510=1,$D362&lt;&gt;служ!$AF$3,L362&lt;&gt;"X"),0,1)</f>
        <v>1</v>
      </c>
      <c r="BI362" s="166">
        <f>IF(AND(ISBLANK(N362),$AY362=1,BI$510=1,$D362&lt;&gt;служ!$AF$3),0,1)</f>
        <v>1</v>
      </c>
      <c r="BJ362" s="166">
        <f>IF(AND(ISBLANK(O362),$AY362=1,BJ$510=1,$D362&lt;&gt;служ!$AF$3),0,1)</f>
        <v>1</v>
      </c>
      <c r="BK362" s="166">
        <f>IF(AND(ISBLANK(P362),$AY362=1,BK$510=1,$D362&lt;&gt;служ!$AF$3,OR(N362&lt;&gt;"X",O362&lt;&gt;"X")),0,1)</f>
        <v>1</v>
      </c>
      <c r="BL362" s="166">
        <f>IF(AND(ISBLANK(Q362),$AY362=1,BL$510=1,$D362&lt;&gt;служ!$AF$3),0,1)</f>
        <v>1</v>
      </c>
      <c r="BM362" s="166">
        <f>IF(AND(ISBLANK(R362),$AY362=1,BM$510=1,$D362&lt;&gt;служ!$AF$3,Q362&lt;&gt;"X"),0,1)</f>
        <v>1</v>
      </c>
      <c r="BN362" s="166">
        <f>IF(AND(ISBLANK(S362),$AY362=1,BN$510=1,$D362&lt;&gt;служ!$AF$3),0,1)</f>
        <v>1</v>
      </c>
      <c r="BO362" s="166">
        <f>IF(AND(ISBLANK(T362),$AY362=1,BO$510=1,$D362&lt;&gt;служ!$AF$3),0,1)</f>
        <v>1</v>
      </c>
      <c r="BP362" s="166">
        <f>IF(AND(ISBLANK(U362),$AY362=1,BP$510=1,$D362&lt;&gt;служ!$AF$3,T362&lt;&gt;"X"),0,1)</f>
        <v>1</v>
      </c>
      <c r="BQ362" s="166">
        <f>IF(AND(ISBLANK(V362),$AY362=1,BQ$510=1,$D362&lt;&gt;служ!$AF$3),0,1)</f>
        <v>1</v>
      </c>
      <c r="BR362" s="166">
        <f>IF(AND(ISBLANK(W362),$AY362=1,BR$510=1,$D362&lt;&gt;служ!$AF$3),0,1)</f>
        <v>1</v>
      </c>
      <c r="BS362" s="166">
        <f>IF(AND(ISBLANK(X362),$AY362=1,BS$510=1,$D362&lt;&gt;служ!$AF$3),0,1)</f>
        <v>1</v>
      </c>
      <c r="BT362" s="166">
        <f>IF(AND(ISBLANK(Y362),$AY362=1,BT$510=1,$D362&lt;&gt;служ!$AF$3),0,1)</f>
        <v>1</v>
      </c>
      <c r="BU362" s="166">
        <f>IF(AND(ISBLANK(Z362),$AY362=1,BU$510=1,$D362&lt;&gt;служ!$AF$3),0,1)</f>
        <v>1</v>
      </c>
      <c r="BV362" s="166">
        <f>IF(AND(ISBLANK(AA362),$AY362=1,BV$510=1,$D362&lt;&gt;служ!$AF$3),0,1)</f>
        <v>1</v>
      </c>
      <c r="BW362" s="166">
        <f>IF(AND(ISBLANK(AB362),$AY362=1,BW$510=1,$D362&lt;&gt;служ!$AF$3),0,1)</f>
        <v>1</v>
      </c>
      <c r="BX362" s="166">
        <f>IF(AND(ISBLANK(AC362),$AY362=1,BX$510=1,$D362&lt;&gt;служ!$AF$3),0,1)</f>
        <v>1</v>
      </c>
      <c r="BY362" s="166">
        <f>IF(AND(ISBLANK(AD362),$AY362=1,BY$510=1,$D362&lt;&gt;служ!$AF$3),0,1)</f>
        <v>1</v>
      </c>
      <c r="BZ362" s="166">
        <f>IF(AND(ISBLANK(AE362),$AY362=1,BZ$510=1,$D362&lt;&gt;служ!$AF$3),0,1)</f>
        <v>1</v>
      </c>
      <c r="CA362" s="166">
        <f>IF(AND(ISBLANK(AF362),$AY362=1,CA$510=1,$D362&lt;&gt;служ!$AF$3),0,1)</f>
        <v>1</v>
      </c>
      <c r="CB362" s="166">
        <f>IF(AND(ISBLANK(AG362),$AY362=1,CB$510=1,$D362&lt;&gt;служ!$AF$3),0,1)</f>
        <v>1</v>
      </c>
      <c r="CC362" s="166">
        <f>IF(AND(ISBLANK(AH362),$AY362=1,CC$510=1,$D362&lt;&gt;служ!$AF$3),0,1)</f>
        <v>1</v>
      </c>
      <c r="CD362" s="166">
        <f>IF(AND(ISBLANK(AI362),$AY362=1,CD$510=1,$D362&lt;&gt;служ!$AF$3),0,1)</f>
        <v>1</v>
      </c>
      <c r="CE362" s="166">
        <f>IF(AND(ISBLANK(AJ362),$AY362=1,CE$510=1,$D362&lt;&gt;служ!$AF$3),0,1)</f>
        <v>1</v>
      </c>
      <c r="CF362" s="166">
        <f>IF(AND(ISBLANK(AK362),$AY362=1,CF$510=1,$D362&lt;&gt;служ!$AF$3),0,1)</f>
        <v>1</v>
      </c>
      <c r="CG362" s="166">
        <f>IF(AND(ISBLANK(AL362),$AY362=1,CG$510=1,$D362&lt;&gt;служ!$AF$3),0,1)</f>
        <v>1</v>
      </c>
      <c r="CH362" s="166">
        <f>IF(AND(ISBLANK(AM362),$AY362=1,CH$510=1,$D362&lt;&gt;служ!$AF$3),0,1)</f>
        <v>1</v>
      </c>
      <c r="CI362" s="166">
        <f>IF(AND(ISBLANK(AN362),$AY362=1,CI$510=1,$D362&lt;&gt;служ!$AF$3),0,1)</f>
        <v>1</v>
      </c>
      <c r="CJ362" s="166">
        <f>IF(AND(ISBLANK(AO362),$AY362=1,CJ$510=1,$D362&lt;&gt;служ!$AF$3),0,1)</f>
        <v>1</v>
      </c>
      <c r="CK362" s="166">
        <f>IF(AND(ISBLANK(AP362),$AY362=1,CK$510=1,$D362&lt;&gt;служ!$AF$3),0,1)</f>
        <v>1</v>
      </c>
      <c r="CL362" s="166">
        <f>IF(AND(ISBLANK(AQ362),$AY362=1,CL$510=1,$D362&lt;&gt;служ!$AF$3),0,1)</f>
        <v>1</v>
      </c>
      <c r="CM362" s="166">
        <f>IF(AND(ISBLANK(AR362),$AY362=1,CM$510=1,$D362&lt;&gt;служ!$AF$3),0,1)</f>
        <v>1</v>
      </c>
      <c r="CN362" s="166">
        <f>IF(AND(ISBLANK(AS362),$AY362=1,CN$510=1,$D362&lt;&gt;служ!$AF$3),0,1)</f>
        <v>1</v>
      </c>
      <c r="CO362" s="166">
        <f>IF(AND(ISBLANK(AT362),$AY362=1,CO$510=1,$D362&lt;&gt;служ!$AF$3),0,1)</f>
        <v>1</v>
      </c>
      <c r="CP362" s="2">
        <f t="shared" si="71"/>
        <v>0</v>
      </c>
      <c r="CQ362" s="2">
        <v>1</v>
      </c>
      <c r="CR362" s="161"/>
      <c r="CS362" s="161"/>
      <c r="CT362" s="161"/>
      <c r="CU362" s="167" t="str">
        <f t="shared" si="62"/>
        <v/>
      </c>
      <c r="CV362" s="28">
        <f t="shared" si="63"/>
        <v>1</v>
      </c>
      <c r="CW362" s="28">
        <f t="shared" si="64"/>
        <v>1</v>
      </c>
      <c r="CX362" s="28">
        <f t="shared" si="65"/>
        <v>1</v>
      </c>
      <c r="CY362" s="20">
        <f t="shared" si="66"/>
        <v>1</v>
      </c>
      <c r="CZ362" s="20">
        <f t="shared" si="67"/>
        <v>1</v>
      </c>
    </row>
    <row r="363" spans="2:104" s="20" customFormat="1">
      <c r="B363" s="107">
        <v>354</v>
      </c>
      <c r="C363" s="25">
        <v>6354</v>
      </c>
      <c r="D363" s="108"/>
      <c r="E363" s="168"/>
      <c r="F363" s="169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2"/>
      <c r="Y363" s="162"/>
      <c r="Z363" s="162"/>
      <c r="AA363" s="162"/>
      <c r="AB363" s="162"/>
      <c r="AC363" s="162"/>
      <c r="AD363" s="162"/>
      <c r="AE363" s="162"/>
      <c r="AF363" s="162"/>
      <c r="AG363" s="162"/>
      <c r="AH363" s="162"/>
      <c r="AI363" s="162"/>
      <c r="AJ363" s="162"/>
      <c r="AK363" s="162"/>
      <c r="AL363" s="162"/>
      <c r="AM363" s="162"/>
      <c r="AN363" s="162"/>
      <c r="AO363" s="162"/>
      <c r="AP363" s="162"/>
      <c r="AQ363" s="162"/>
      <c r="AR363" s="162"/>
      <c r="AS363" s="162"/>
      <c r="AT363" s="162"/>
      <c r="AU363" s="163">
        <f>IF(AND(AY363=0,(COUNTIF(D363:AT363,"*")+COUNTIF(D363:AT363,"&lt;9")+COUNTIF(CR363:CT363,"*")+COUNTIF(CR363:CT363,"&lt;9")-COUNTIF(D363,служ!$AF$3))&gt;0),0,1)</f>
        <v>1</v>
      </c>
      <c r="AV363" s="163">
        <f t="shared" si="68"/>
        <v>1</v>
      </c>
      <c r="AW363" s="163">
        <f t="shared" si="69"/>
        <v>0</v>
      </c>
      <c r="AX363" s="164">
        <f>IF(OR(F363="",F363=служ!$AF$3),0,1)</f>
        <v>0</v>
      </c>
      <c r="AY363" s="164">
        <f>IF(OR(D363="",D363=служ!$AF$3),0,1)</f>
        <v>0</v>
      </c>
      <c r="AZ363" s="165">
        <f t="shared" si="70"/>
        <v>1</v>
      </c>
      <c r="BA363" s="166">
        <f t="shared" si="61"/>
        <v>1</v>
      </c>
      <c r="BB363" s="166">
        <f>IF(AND(ISBLANK(G363),$AY363=1,BB$510=1,$D363&lt;&gt;служ!$AF$3),0,1)</f>
        <v>1</v>
      </c>
      <c r="BC363" s="166">
        <f>IF(AND(ISBLANK(H363),$AY363=1,BC$510=1,$D363&lt;&gt;служ!$AF$3),0,1)</f>
        <v>1</v>
      </c>
      <c r="BD363" s="166">
        <f>IF(AND(ISBLANK(I363),$AY363=1,BD$510=1,$D363&lt;&gt;служ!$AF$3),0,1)</f>
        <v>1</v>
      </c>
      <c r="BE363" s="166">
        <f>IF(AND(ISBLANK(J363),$AY363=1,BE$510=1,$D363&lt;&gt;служ!$AF$3),0,1)</f>
        <v>1</v>
      </c>
      <c r="BF363" s="166">
        <f>IF(AND(ISBLANK(K363),$AY363=1,BF$510=1,$D363&lt;&gt;служ!$AF$3,J363&lt;&gt;"X"),0,1)</f>
        <v>1</v>
      </c>
      <c r="BG363" s="166">
        <f>IF(AND(ISBLANK(L363),$AY363=1,BG$510=1,$D363&lt;&gt;служ!$AF$3),0,1)</f>
        <v>1</v>
      </c>
      <c r="BH363" s="166">
        <f>IF(AND(ISBLANK(M363),$AY363=1,BH$510=1,$D363&lt;&gt;служ!$AF$3,L363&lt;&gt;"X"),0,1)</f>
        <v>1</v>
      </c>
      <c r="BI363" s="166">
        <f>IF(AND(ISBLANK(N363),$AY363=1,BI$510=1,$D363&lt;&gt;служ!$AF$3),0,1)</f>
        <v>1</v>
      </c>
      <c r="BJ363" s="166">
        <f>IF(AND(ISBLANK(O363),$AY363=1,BJ$510=1,$D363&lt;&gt;служ!$AF$3),0,1)</f>
        <v>1</v>
      </c>
      <c r="BK363" s="166">
        <f>IF(AND(ISBLANK(P363),$AY363=1,BK$510=1,$D363&lt;&gt;служ!$AF$3,OR(N363&lt;&gt;"X",O363&lt;&gt;"X")),0,1)</f>
        <v>1</v>
      </c>
      <c r="BL363" s="166">
        <f>IF(AND(ISBLANK(Q363),$AY363=1,BL$510=1,$D363&lt;&gt;служ!$AF$3),0,1)</f>
        <v>1</v>
      </c>
      <c r="BM363" s="166">
        <f>IF(AND(ISBLANK(R363),$AY363=1,BM$510=1,$D363&lt;&gt;служ!$AF$3,Q363&lt;&gt;"X"),0,1)</f>
        <v>1</v>
      </c>
      <c r="BN363" s="166">
        <f>IF(AND(ISBLANK(S363),$AY363=1,BN$510=1,$D363&lt;&gt;служ!$AF$3),0,1)</f>
        <v>1</v>
      </c>
      <c r="BO363" s="166">
        <f>IF(AND(ISBLANK(T363),$AY363=1,BO$510=1,$D363&lt;&gt;служ!$AF$3),0,1)</f>
        <v>1</v>
      </c>
      <c r="BP363" s="166">
        <f>IF(AND(ISBLANK(U363),$AY363=1,BP$510=1,$D363&lt;&gt;служ!$AF$3,T363&lt;&gt;"X"),0,1)</f>
        <v>1</v>
      </c>
      <c r="BQ363" s="166">
        <f>IF(AND(ISBLANK(V363),$AY363=1,BQ$510=1,$D363&lt;&gt;служ!$AF$3),0,1)</f>
        <v>1</v>
      </c>
      <c r="BR363" s="166">
        <f>IF(AND(ISBLANK(W363),$AY363=1,BR$510=1,$D363&lt;&gt;служ!$AF$3),0,1)</f>
        <v>1</v>
      </c>
      <c r="BS363" s="166">
        <f>IF(AND(ISBLANK(X363),$AY363=1,BS$510=1,$D363&lt;&gt;служ!$AF$3),0,1)</f>
        <v>1</v>
      </c>
      <c r="BT363" s="166">
        <f>IF(AND(ISBLANK(Y363),$AY363=1,BT$510=1,$D363&lt;&gt;служ!$AF$3),0,1)</f>
        <v>1</v>
      </c>
      <c r="BU363" s="166">
        <f>IF(AND(ISBLANK(Z363),$AY363=1,BU$510=1,$D363&lt;&gt;служ!$AF$3),0,1)</f>
        <v>1</v>
      </c>
      <c r="BV363" s="166">
        <f>IF(AND(ISBLANK(AA363),$AY363=1,BV$510=1,$D363&lt;&gt;служ!$AF$3),0,1)</f>
        <v>1</v>
      </c>
      <c r="BW363" s="166">
        <f>IF(AND(ISBLANK(AB363),$AY363=1,BW$510=1,$D363&lt;&gt;служ!$AF$3),0,1)</f>
        <v>1</v>
      </c>
      <c r="BX363" s="166">
        <f>IF(AND(ISBLANK(AC363),$AY363=1,BX$510=1,$D363&lt;&gt;служ!$AF$3),0,1)</f>
        <v>1</v>
      </c>
      <c r="BY363" s="166">
        <f>IF(AND(ISBLANK(AD363),$AY363=1,BY$510=1,$D363&lt;&gt;служ!$AF$3),0,1)</f>
        <v>1</v>
      </c>
      <c r="BZ363" s="166">
        <f>IF(AND(ISBLANK(AE363),$AY363=1,BZ$510=1,$D363&lt;&gt;служ!$AF$3),0,1)</f>
        <v>1</v>
      </c>
      <c r="CA363" s="166">
        <f>IF(AND(ISBLANK(AF363),$AY363=1,CA$510=1,$D363&lt;&gt;служ!$AF$3),0,1)</f>
        <v>1</v>
      </c>
      <c r="CB363" s="166">
        <f>IF(AND(ISBLANK(AG363),$AY363=1,CB$510=1,$D363&lt;&gt;служ!$AF$3),0,1)</f>
        <v>1</v>
      </c>
      <c r="CC363" s="166">
        <f>IF(AND(ISBLANK(AH363),$AY363=1,CC$510=1,$D363&lt;&gt;служ!$AF$3),0,1)</f>
        <v>1</v>
      </c>
      <c r="CD363" s="166">
        <f>IF(AND(ISBLANK(AI363),$AY363=1,CD$510=1,$D363&lt;&gt;служ!$AF$3),0,1)</f>
        <v>1</v>
      </c>
      <c r="CE363" s="166">
        <f>IF(AND(ISBLANK(AJ363),$AY363=1,CE$510=1,$D363&lt;&gt;служ!$AF$3),0,1)</f>
        <v>1</v>
      </c>
      <c r="CF363" s="166">
        <f>IF(AND(ISBLANK(AK363),$AY363=1,CF$510=1,$D363&lt;&gt;служ!$AF$3),0,1)</f>
        <v>1</v>
      </c>
      <c r="CG363" s="166">
        <f>IF(AND(ISBLANK(AL363),$AY363=1,CG$510=1,$D363&lt;&gt;служ!$AF$3),0,1)</f>
        <v>1</v>
      </c>
      <c r="CH363" s="166">
        <f>IF(AND(ISBLANK(AM363),$AY363=1,CH$510=1,$D363&lt;&gt;служ!$AF$3),0,1)</f>
        <v>1</v>
      </c>
      <c r="CI363" s="166">
        <f>IF(AND(ISBLANK(AN363),$AY363=1,CI$510=1,$D363&lt;&gt;служ!$AF$3),0,1)</f>
        <v>1</v>
      </c>
      <c r="CJ363" s="166">
        <f>IF(AND(ISBLANK(AO363),$AY363=1,CJ$510=1,$D363&lt;&gt;служ!$AF$3),0,1)</f>
        <v>1</v>
      </c>
      <c r="CK363" s="166">
        <f>IF(AND(ISBLANK(AP363),$AY363=1,CK$510=1,$D363&lt;&gt;служ!$AF$3),0,1)</f>
        <v>1</v>
      </c>
      <c r="CL363" s="166">
        <f>IF(AND(ISBLANK(AQ363),$AY363=1,CL$510=1,$D363&lt;&gt;служ!$AF$3),0,1)</f>
        <v>1</v>
      </c>
      <c r="CM363" s="166">
        <f>IF(AND(ISBLANK(AR363),$AY363=1,CM$510=1,$D363&lt;&gt;служ!$AF$3),0,1)</f>
        <v>1</v>
      </c>
      <c r="CN363" s="166">
        <f>IF(AND(ISBLANK(AS363),$AY363=1,CN$510=1,$D363&lt;&gt;служ!$AF$3),0,1)</f>
        <v>1</v>
      </c>
      <c r="CO363" s="166">
        <f>IF(AND(ISBLANK(AT363),$AY363=1,CO$510=1,$D363&lt;&gt;служ!$AF$3),0,1)</f>
        <v>1</v>
      </c>
      <c r="CP363" s="2">
        <f t="shared" si="71"/>
        <v>0</v>
      </c>
      <c r="CQ363" s="2">
        <v>1</v>
      </c>
      <c r="CR363" s="161"/>
      <c r="CS363" s="161"/>
      <c r="CT363" s="161"/>
      <c r="CU363" s="167" t="str">
        <f t="shared" si="62"/>
        <v/>
      </c>
      <c r="CV363" s="28">
        <f t="shared" si="63"/>
        <v>1</v>
      </c>
      <c r="CW363" s="28">
        <f t="shared" si="64"/>
        <v>1</v>
      </c>
      <c r="CX363" s="28">
        <f t="shared" si="65"/>
        <v>1</v>
      </c>
      <c r="CY363" s="20">
        <f t="shared" si="66"/>
        <v>1</v>
      </c>
      <c r="CZ363" s="20">
        <f t="shared" si="67"/>
        <v>1</v>
      </c>
    </row>
    <row r="364" spans="2:104" s="20" customFormat="1">
      <c r="B364" s="107">
        <v>355</v>
      </c>
      <c r="C364" s="25">
        <v>6355</v>
      </c>
      <c r="D364" s="108"/>
      <c r="E364" s="168"/>
      <c r="F364" s="169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2"/>
      <c r="Y364" s="162"/>
      <c r="Z364" s="162"/>
      <c r="AA364" s="162"/>
      <c r="AB364" s="162"/>
      <c r="AC364" s="162"/>
      <c r="AD364" s="162"/>
      <c r="AE364" s="162"/>
      <c r="AF364" s="162"/>
      <c r="AG364" s="162"/>
      <c r="AH364" s="162"/>
      <c r="AI364" s="162"/>
      <c r="AJ364" s="162"/>
      <c r="AK364" s="162"/>
      <c r="AL364" s="162"/>
      <c r="AM364" s="162"/>
      <c r="AN364" s="162"/>
      <c r="AO364" s="162"/>
      <c r="AP364" s="162"/>
      <c r="AQ364" s="162"/>
      <c r="AR364" s="162"/>
      <c r="AS364" s="162"/>
      <c r="AT364" s="162"/>
      <c r="AU364" s="163">
        <f>IF(AND(AY364=0,(COUNTIF(D364:AT364,"*")+COUNTIF(D364:AT364,"&lt;9")+COUNTIF(CR364:CT364,"*")+COUNTIF(CR364:CT364,"&lt;9")-COUNTIF(D364,служ!$AF$3))&gt;0),0,1)</f>
        <v>1</v>
      </c>
      <c r="AV364" s="163">
        <f t="shared" si="68"/>
        <v>1</v>
      </c>
      <c r="AW364" s="163">
        <f t="shared" si="69"/>
        <v>0</v>
      </c>
      <c r="AX364" s="164">
        <f>IF(OR(F364="",F364=служ!$AF$3),0,1)</f>
        <v>0</v>
      </c>
      <c r="AY364" s="164">
        <f>IF(OR(D364="",D364=служ!$AF$3),0,1)</f>
        <v>0</v>
      </c>
      <c r="AZ364" s="165">
        <f t="shared" si="70"/>
        <v>1</v>
      </c>
      <c r="BA364" s="166">
        <f t="shared" si="61"/>
        <v>1</v>
      </c>
      <c r="BB364" s="166">
        <f>IF(AND(ISBLANK(G364),$AY364=1,BB$510=1,$D364&lt;&gt;служ!$AF$3),0,1)</f>
        <v>1</v>
      </c>
      <c r="BC364" s="166">
        <f>IF(AND(ISBLANK(H364),$AY364=1,BC$510=1,$D364&lt;&gt;служ!$AF$3),0,1)</f>
        <v>1</v>
      </c>
      <c r="BD364" s="166">
        <f>IF(AND(ISBLANK(I364),$AY364=1,BD$510=1,$D364&lt;&gt;служ!$AF$3),0,1)</f>
        <v>1</v>
      </c>
      <c r="BE364" s="166">
        <f>IF(AND(ISBLANK(J364),$AY364=1,BE$510=1,$D364&lt;&gt;служ!$AF$3),0,1)</f>
        <v>1</v>
      </c>
      <c r="BF364" s="166">
        <f>IF(AND(ISBLANK(K364),$AY364=1,BF$510=1,$D364&lt;&gt;служ!$AF$3,J364&lt;&gt;"X"),0,1)</f>
        <v>1</v>
      </c>
      <c r="BG364" s="166">
        <f>IF(AND(ISBLANK(L364),$AY364=1,BG$510=1,$D364&lt;&gt;служ!$AF$3),0,1)</f>
        <v>1</v>
      </c>
      <c r="BH364" s="166">
        <f>IF(AND(ISBLANK(M364),$AY364=1,BH$510=1,$D364&lt;&gt;служ!$AF$3,L364&lt;&gt;"X"),0,1)</f>
        <v>1</v>
      </c>
      <c r="BI364" s="166">
        <f>IF(AND(ISBLANK(N364),$AY364=1,BI$510=1,$D364&lt;&gt;служ!$AF$3),0,1)</f>
        <v>1</v>
      </c>
      <c r="BJ364" s="166">
        <f>IF(AND(ISBLANK(O364),$AY364=1,BJ$510=1,$D364&lt;&gt;служ!$AF$3),0,1)</f>
        <v>1</v>
      </c>
      <c r="BK364" s="166">
        <f>IF(AND(ISBLANK(P364),$AY364=1,BK$510=1,$D364&lt;&gt;служ!$AF$3,OR(N364&lt;&gt;"X",O364&lt;&gt;"X")),0,1)</f>
        <v>1</v>
      </c>
      <c r="BL364" s="166">
        <f>IF(AND(ISBLANK(Q364),$AY364=1,BL$510=1,$D364&lt;&gt;служ!$AF$3),0,1)</f>
        <v>1</v>
      </c>
      <c r="BM364" s="166">
        <f>IF(AND(ISBLANK(R364),$AY364=1,BM$510=1,$D364&lt;&gt;служ!$AF$3,Q364&lt;&gt;"X"),0,1)</f>
        <v>1</v>
      </c>
      <c r="BN364" s="166">
        <f>IF(AND(ISBLANK(S364),$AY364=1,BN$510=1,$D364&lt;&gt;служ!$AF$3),0,1)</f>
        <v>1</v>
      </c>
      <c r="BO364" s="166">
        <f>IF(AND(ISBLANK(T364),$AY364=1,BO$510=1,$D364&lt;&gt;служ!$AF$3),0,1)</f>
        <v>1</v>
      </c>
      <c r="BP364" s="166">
        <f>IF(AND(ISBLANK(U364),$AY364=1,BP$510=1,$D364&lt;&gt;служ!$AF$3,T364&lt;&gt;"X"),0,1)</f>
        <v>1</v>
      </c>
      <c r="BQ364" s="166">
        <f>IF(AND(ISBLANK(V364),$AY364=1,BQ$510=1,$D364&lt;&gt;служ!$AF$3),0,1)</f>
        <v>1</v>
      </c>
      <c r="BR364" s="166">
        <f>IF(AND(ISBLANK(W364),$AY364=1,BR$510=1,$D364&lt;&gt;служ!$AF$3),0,1)</f>
        <v>1</v>
      </c>
      <c r="BS364" s="166">
        <f>IF(AND(ISBLANK(X364),$AY364=1,BS$510=1,$D364&lt;&gt;служ!$AF$3),0,1)</f>
        <v>1</v>
      </c>
      <c r="BT364" s="166">
        <f>IF(AND(ISBLANK(Y364),$AY364=1,BT$510=1,$D364&lt;&gt;служ!$AF$3),0,1)</f>
        <v>1</v>
      </c>
      <c r="BU364" s="166">
        <f>IF(AND(ISBLANK(Z364),$AY364=1,BU$510=1,$D364&lt;&gt;служ!$AF$3),0,1)</f>
        <v>1</v>
      </c>
      <c r="BV364" s="166">
        <f>IF(AND(ISBLANK(AA364),$AY364=1,BV$510=1,$D364&lt;&gt;служ!$AF$3),0,1)</f>
        <v>1</v>
      </c>
      <c r="BW364" s="166">
        <f>IF(AND(ISBLANK(AB364),$AY364=1,BW$510=1,$D364&lt;&gt;служ!$AF$3),0,1)</f>
        <v>1</v>
      </c>
      <c r="BX364" s="166">
        <f>IF(AND(ISBLANK(AC364),$AY364=1,BX$510=1,$D364&lt;&gt;служ!$AF$3),0,1)</f>
        <v>1</v>
      </c>
      <c r="BY364" s="166">
        <f>IF(AND(ISBLANK(AD364),$AY364=1,BY$510=1,$D364&lt;&gt;служ!$AF$3),0,1)</f>
        <v>1</v>
      </c>
      <c r="BZ364" s="166">
        <f>IF(AND(ISBLANK(AE364),$AY364=1,BZ$510=1,$D364&lt;&gt;служ!$AF$3),0,1)</f>
        <v>1</v>
      </c>
      <c r="CA364" s="166">
        <f>IF(AND(ISBLANK(AF364),$AY364=1,CA$510=1,$D364&lt;&gt;служ!$AF$3),0,1)</f>
        <v>1</v>
      </c>
      <c r="CB364" s="166">
        <f>IF(AND(ISBLANK(AG364),$AY364=1,CB$510=1,$D364&lt;&gt;служ!$AF$3),0,1)</f>
        <v>1</v>
      </c>
      <c r="CC364" s="166">
        <f>IF(AND(ISBLANK(AH364),$AY364=1,CC$510=1,$D364&lt;&gt;служ!$AF$3),0,1)</f>
        <v>1</v>
      </c>
      <c r="CD364" s="166">
        <f>IF(AND(ISBLANK(AI364),$AY364=1,CD$510=1,$D364&lt;&gt;служ!$AF$3),0,1)</f>
        <v>1</v>
      </c>
      <c r="CE364" s="166">
        <f>IF(AND(ISBLANK(AJ364),$AY364=1,CE$510=1,$D364&lt;&gt;служ!$AF$3),0,1)</f>
        <v>1</v>
      </c>
      <c r="CF364" s="166">
        <f>IF(AND(ISBLANK(AK364),$AY364=1,CF$510=1,$D364&lt;&gt;служ!$AF$3),0,1)</f>
        <v>1</v>
      </c>
      <c r="CG364" s="166">
        <f>IF(AND(ISBLANK(AL364),$AY364=1,CG$510=1,$D364&lt;&gt;служ!$AF$3),0,1)</f>
        <v>1</v>
      </c>
      <c r="CH364" s="166">
        <f>IF(AND(ISBLANK(AM364),$AY364=1,CH$510=1,$D364&lt;&gt;служ!$AF$3),0,1)</f>
        <v>1</v>
      </c>
      <c r="CI364" s="166">
        <f>IF(AND(ISBLANK(AN364),$AY364=1,CI$510=1,$D364&lt;&gt;служ!$AF$3),0,1)</f>
        <v>1</v>
      </c>
      <c r="CJ364" s="166">
        <f>IF(AND(ISBLANK(AO364),$AY364=1,CJ$510=1,$D364&lt;&gt;служ!$AF$3),0,1)</f>
        <v>1</v>
      </c>
      <c r="CK364" s="166">
        <f>IF(AND(ISBLANK(AP364),$AY364=1,CK$510=1,$D364&lt;&gt;служ!$AF$3),0,1)</f>
        <v>1</v>
      </c>
      <c r="CL364" s="166">
        <f>IF(AND(ISBLANK(AQ364),$AY364=1,CL$510=1,$D364&lt;&gt;служ!$AF$3),0,1)</f>
        <v>1</v>
      </c>
      <c r="CM364" s="166">
        <f>IF(AND(ISBLANK(AR364),$AY364=1,CM$510=1,$D364&lt;&gt;служ!$AF$3),0,1)</f>
        <v>1</v>
      </c>
      <c r="CN364" s="166">
        <f>IF(AND(ISBLANK(AS364),$AY364=1,CN$510=1,$D364&lt;&gt;служ!$AF$3),0,1)</f>
        <v>1</v>
      </c>
      <c r="CO364" s="166">
        <f>IF(AND(ISBLANK(AT364),$AY364=1,CO$510=1,$D364&lt;&gt;служ!$AF$3),0,1)</f>
        <v>1</v>
      </c>
      <c r="CP364" s="2">
        <f t="shared" si="71"/>
        <v>0</v>
      </c>
      <c r="CQ364" s="2">
        <v>1</v>
      </c>
      <c r="CR364" s="161"/>
      <c r="CS364" s="161"/>
      <c r="CT364" s="161"/>
      <c r="CU364" s="167" t="str">
        <f t="shared" si="62"/>
        <v/>
      </c>
      <c r="CV364" s="28">
        <f t="shared" si="63"/>
        <v>1</v>
      </c>
      <c r="CW364" s="28">
        <f t="shared" si="64"/>
        <v>1</v>
      </c>
      <c r="CX364" s="28">
        <f t="shared" si="65"/>
        <v>1</v>
      </c>
      <c r="CY364" s="20">
        <f t="shared" si="66"/>
        <v>1</v>
      </c>
      <c r="CZ364" s="20">
        <f t="shared" si="67"/>
        <v>1</v>
      </c>
    </row>
    <row r="365" spans="2:104" s="20" customFormat="1">
      <c r="B365" s="107">
        <v>356</v>
      </c>
      <c r="C365" s="25">
        <v>6356</v>
      </c>
      <c r="D365" s="108"/>
      <c r="E365" s="168"/>
      <c r="F365" s="169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2"/>
      <c r="Y365" s="162"/>
      <c r="Z365" s="162"/>
      <c r="AA365" s="162"/>
      <c r="AB365" s="162"/>
      <c r="AC365" s="162"/>
      <c r="AD365" s="162"/>
      <c r="AE365" s="162"/>
      <c r="AF365" s="162"/>
      <c r="AG365" s="162"/>
      <c r="AH365" s="162"/>
      <c r="AI365" s="162"/>
      <c r="AJ365" s="162"/>
      <c r="AK365" s="162"/>
      <c r="AL365" s="162"/>
      <c r="AM365" s="162"/>
      <c r="AN365" s="162"/>
      <c r="AO365" s="162"/>
      <c r="AP365" s="162"/>
      <c r="AQ365" s="162"/>
      <c r="AR365" s="162"/>
      <c r="AS365" s="162"/>
      <c r="AT365" s="162"/>
      <c r="AU365" s="163">
        <f>IF(AND(AY365=0,(COUNTIF(D365:AT365,"*")+COUNTIF(D365:AT365,"&lt;9")+COUNTIF(CR365:CT365,"*")+COUNTIF(CR365:CT365,"&lt;9")-COUNTIF(D365,служ!$AF$3))&gt;0),0,1)</f>
        <v>1</v>
      </c>
      <c r="AV365" s="163">
        <f t="shared" si="68"/>
        <v>1</v>
      </c>
      <c r="AW365" s="163">
        <f t="shared" si="69"/>
        <v>0</v>
      </c>
      <c r="AX365" s="164">
        <f>IF(OR(F365="",F365=служ!$AF$3),0,1)</f>
        <v>0</v>
      </c>
      <c r="AY365" s="164">
        <f>IF(OR(D365="",D365=служ!$AF$3),0,1)</f>
        <v>0</v>
      </c>
      <c r="AZ365" s="165">
        <f t="shared" si="70"/>
        <v>1</v>
      </c>
      <c r="BA365" s="166">
        <f t="shared" si="61"/>
        <v>1</v>
      </c>
      <c r="BB365" s="166">
        <f>IF(AND(ISBLANK(G365),$AY365=1,BB$510=1,$D365&lt;&gt;служ!$AF$3),0,1)</f>
        <v>1</v>
      </c>
      <c r="BC365" s="166">
        <f>IF(AND(ISBLANK(H365),$AY365=1,BC$510=1,$D365&lt;&gt;служ!$AF$3),0,1)</f>
        <v>1</v>
      </c>
      <c r="BD365" s="166">
        <f>IF(AND(ISBLANK(I365),$AY365=1,BD$510=1,$D365&lt;&gt;служ!$AF$3),0,1)</f>
        <v>1</v>
      </c>
      <c r="BE365" s="166">
        <f>IF(AND(ISBLANK(J365),$AY365=1,BE$510=1,$D365&lt;&gt;служ!$AF$3),0,1)</f>
        <v>1</v>
      </c>
      <c r="BF365" s="166">
        <f>IF(AND(ISBLANK(K365),$AY365=1,BF$510=1,$D365&lt;&gt;служ!$AF$3,J365&lt;&gt;"X"),0,1)</f>
        <v>1</v>
      </c>
      <c r="BG365" s="166">
        <f>IF(AND(ISBLANK(L365),$AY365=1,BG$510=1,$D365&lt;&gt;служ!$AF$3),0,1)</f>
        <v>1</v>
      </c>
      <c r="BH365" s="166">
        <f>IF(AND(ISBLANK(M365),$AY365=1,BH$510=1,$D365&lt;&gt;служ!$AF$3,L365&lt;&gt;"X"),0,1)</f>
        <v>1</v>
      </c>
      <c r="BI365" s="166">
        <f>IF(AND(ISBLANK(N365),$AY365=1,BI$510=1,$D365&lt;&gt;служ!$AF$3),0,1)</f>
        <v>1</v>
      </c>
      <c r="BJ365" s="166">
        <f>IF(AND(ISBLANK(O365),$AY365=1,BJ$510=1,$D365&lt;&gt;служ!$AF$3),0,1)</f>
        <v>1</v>
      </c>
      <c r="BK365" s="166">
        <f>IF(AND(ISBLANK(P365),$AY365=1,BK$510=1,$D365&lt;&gt;служ!$AF$3,OR(N365&lt;&gt;"X",O365&lt;&gt;"X")),0,1)</f>
        <v>1</v>
      </c>
      <c r="BL365" s="166">
        <f>IF(AND(ISBLANK(Q365),$AY365=1,BL$510=1,$D365&lt;&gt;служ!$AF$3),0,1)</f>
        <v>1</v>
      </c>
      <c r="BM365" s="166">
        <f>IF(AND(ISBLANK(R365),$AY365=1,BM$510=1,$D365&lt;&gt;служ!$AF$3,Q365&lt;&gt;"X"),0,1)</f>
        <v>1</v>
      </c>
      <c r="BN365" s="166">
        <f>IF(AND(ISBLANK(S365),$AY365=1,BN$510=1,$D365&lt;&gt;служ!$AF$3),0,1)</f>
        <v>1</v>
      </c>
      <c r="BO365" s="166">
        <f>IF(AND(ISBLANK(T365),$AY365=1,BO$510=1,$D365&lt;&gt;служ!$AF$3),0,1)</f>
        <v>1</v>
      </c>
      <c r="BP365" s="166">
        <f>IF(AND(ISBLANK(U365),$AY365=1,BP$510=1,$D365&lt;&gt;служ!$AF$3,T365&lt;&gt;"X"),0,1)</f>
        <v>1</v>
      </c>
      <c r="BQ365" s="166">
        <f>IF(AND(ISBLANK(V365),$AY365=1,BQ$510=1,$D365&lt;&gt;служ!$AF$3),0,1)</f>
        <v>1</v>
      </c>
      <c r="BR365" s="166">
        <f>IF(AND(ISBLANK(W365),$AY365=1,BR$510=1,$D365&lt;&gt;служ!$AF$3),0,1)</f>
        <v>1</v>
      </c>
      <c r="BS365" s="166">
        <f>IF(AND(ISBLANK(X365),$AY365=1,BS$510=1,$D365&lt;&gt;служ!$AF$3),0,1)</f>
        <v>1</v>
      </c>
      <c r="BT365" s="166">
        <f>IF(AND(ISBLANK(Y365),$AY365=1,BT$510=1,$D365&lt;&gt;служ!$AF$3),0,1)</f>
        <v>1</v>
      </c>
      <c r="BU365" s="166">
        <f>IF(AND(ISBLANK(Z365),$AY365=1,BU$510=1,$D365&lt;&gt;служ!$AF$3),0,1)</f>
        <v>1</v>
      </c>
      <c r="BV365" s="166">
        <f>IF(AND(ISBLANK(AA365),$AY365=1,BV$510=1,$D365&lt;&gt;служ!$AF$3),0,1)</f>
        <v>1</v>
      </c>
      <c r="BW365" s="166">
        <f>IF(AND(ISBLANK(AB365),$AY365=1,BW$510=1,$D365&lt;&gt;служ!$AF$3),0,1)</f>
        <v>1</v>
      </c>
      <c r="BX365" s="166">
        <f>IF(AND(ISBLANK(AC365),$AY365=1,BX$510=1,$D365&lt;&gt;служ!$AF$3),0,1)</f>
        <v>1</v>
      </c>
      <c r="BY365" s="166">
        <f>IF(AND(ISBLANK(AD365),$AY365=1,BY$510=1,$D365&lt;&gt;служ!$AF$3),0,1)</f>
        <v>1</v>
      </c>
      <c r="BZ365" s="166">
        <f>IF(AND(ISBLANK(AE365),$AY365=1,BZ$510=1,$D365&lt;&gt;служ!$AF$3),0,1)</f>
        <v>1</v>
      </c>
      <c r="CA365" s="166">
        <f>IF(AND(ISBLANK(AF365),$AY365=1,CA$510=1,$D365&lt;&gt;служ!$AF$3),0,1)</f>
        <v>1</v>
      </c>
      <c r="CB365" s="166">
        <f>IF(AND(ISBLANK(AG365),$AY365=1,CB$510=1,$D365&lt;&gt;служ!$AF$3),0,1)</f>
        <v>1</v>
      </c>
      <c r="CC365" s="166">
        <f>IF(AND(ISBLANK(AH365),$AY365=1,CC$510=1,$D365&lt;&gt;служ!$AF$3),0,1)</f>
        <v>1</v>
      </c>
      <c r="CD365" s="166">
        <f>IF(AND(ISBLANK(AI365),$AY365=1,CD$510=1,$D365&lt;&gt;служ!$AF$3),0,1)</f>
        <v>1</v>
      </c>
      <c r="CE365" s="166">
        <f>IF(AND(ISBLANK(AJ365),$AY365=1,CE$510=1,$D365&lt;&gt;служ!$AF$3),0,1)</f>
        <v>1</v>
      </c>
      <c r="CF365" s="166">
        <f>IF(AND(ISBLANK(AK365),$AY365=1,CF$510=1,$D365&lt;&gt;служ!$AF$3),0,1)</f>
        <v>1</v>
      </c>
      <c r="CG365" s="166">
        <f>IF(AND(ISBLANK(AL365),$AY365=1,CG$510=1,$D365&lt;&gt;служ!$AF$3),0,1)</f>
        <v>1</v>
      </c>
      <c r="CH365" s="166">
        <f>IF(AND(ISBLANK(AM365),$AY365=1,CH$510=1,$D365&lt;&gt;служ!$AF$3),0,1)</f>
        <v>1</v>
      </c>
      <c r="CI365" s="166">
        <f>IF(AND(ISBLANK(AN365),$AY365=1,CI$510=1,$D365&lt;&gt;служ!$AF$3),0,1)</f>
        <v>1</v>
      </c>
      <c r="CJ365" s="166">
        <f>IF(AND(ISBLANK(AO365),$AY365=1,CJ$510=1,$D365&lt;&gt;служ!$AF$3),0,1)</f>
        <v>1</v>
      </c>
      <c r="CK365" s="166">
        <f>IF(AND(ISBLANK(AP365),$AY365=1,CK$510=1,$D365&lt;&gt;служ!$AF$3),0,1)</f>
        <v>1</v>
      </c>
      <c r="CL365" s="166">
        <f>IF(AND(ISBLANK(AQ365),$AY365=1,CL$510=1,$D365&lt;&gt;служ!$AF$3),0,1)</f>
        <v>1</v>
      </c>
      <c r="CM365" s="166">
        <f>IF(AND(ISBLANK(AR365),$AY365=1,CM$510=1,$D365&lt;&gt;служ!$AF$3),0,1)</f>
        <v>1</v>
      </c>
      <c r="CN365" s="166">
        <f>IF(AND(ISBLANK(AS365),$AY365=1,CN$510=1,$D365&lt;&gt;служ!$AF$3),0,1)</f>
        <v>1</v>
      </c>
      <c r="CO365" s="166">
        <f>IF(AND(ISBLANK(AT365),$AY365=1,CO$510=1,$D365&lt;&gt;служ!$AF$3),0,1)</f>
        <v>1</v>
      </c>
      <c r="CP365" s="2">
        <f t="shared" si="71"/>
        <v>0</v>
      </c>
      <c r="CQ365" s="2">
        <v>1</v>
      </c>
      <c r="CR365" s="161"/>
      <c r="CS365" s="161"/>
      <c r="CT365" s="161"/>
      <c r="CU365" s="167" t="str">
        <f t="shared" si="62"/>
        <v/>
      </c>
      <c r="CV365" s="28">
        <f t="shared" si="63"/>
        <v>1</v>
      </c>
      <c r="CW365" s="28">
        <f t="shared" si="64"/>
        <v>1</v>
      </c>
      <c r="CX365" s="28">
        <f t="shared" si="65"/>
        <v>1</v>
      </c>
      <c r="CY365" s="20">
        <f t="shared" si="66"/>
        <v>1</v>
      </c>
      <c r="CZ365" s="20">
        <f t="shared" si="67"/>
        <v>1</v>
      </c>
    </row>
    <row r="366" spans="2:104" s="20" customFormat="1">
      <c r="B366" s="107">
        <v>357</v>
      </c>
      <c r="C366" s="25">
        <v>6357</v>
      </c>
      <c r="D366" s="108"/>
      <c r="E366" s="168"/>
      <c r="F366" s="169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  <c r="AU366" s="163">
        <f>IF(AND(AY366=0,(COUNTIF(D366:AT366,"*")+COUNTIF(D366:AT366,"&lt;9")+COUNTIF(CR366:CT366,"*")+COUNTIF(CR366:CT366,"&lt;9")-COUNTIF(D366,служ!$AF$3))&gt;0),0,1)</f>
        <v>1</v>
      </c>
      <c r="AV366" s="163">
        <f t="shared" si="68"/>
        <v>1</v>
      </c>
      <c r="AW366" s="163">
        <f t="shared" si="69"/>
        <v>0</v>
      </c>
      <c r="AX366" s="164">
        <f>IF(OR(F366="",F366=служ!$AF$3),0,1)</f>
        <v>0</v>
      </c>
      <c r="AY366" s="164">
        <f>IF(OR(D366="",D366=служ!$AF$3),0,1)</f>
        <v>0</v>
      </c>
      <c r="AZ366" s="165">
        <f t="shared" si="70"/>
        <v>1</v>
      </c>
      <c r="BA366" s="166">
        <f t="shared" si="61"/>
        <v>1</v>
      </c>
      <c r="BB366" s="166">
        <f>IF(AND(ISBLANK(G366),$AY366=1,BB$510=1,$D366&lt;&gt;служ!$AF$3),0,1)</f>
        <v>1</v>
      </c>
      <c r="BC366" s="166">
        <f>IF(AND(ISBLANK(H366),$AY366=1,BC$510=1,$D366&lt;&gt;служ!$AF$3),0,1)</f>
        <v>1</v>
      </c>
      <c r="BD366" s="166">
        <f>IF(AND(ISBLANK(I366),$AY366=1,BD$510=1,$D366&lt;&gt;служ!$AF$3),0,1)</f>
        <v>1</v>
      </c>
      <c r="BE366" s="166">
        <f>IF(AND(ISBLANK(J366),$AY366=1,BE$510=1,$D366&lt;&gt;служ!$AF$3),0,1)</f>
        <v>1</v>
      </c>
      <c r="BF366" s="166">
        <f>IF(AND(ISBLANK(K366),$AY366=1,BF$510=1,$D366&lt;&gt;служ!$AF$3,J366&lt;&gt;"X"),0,1)</f>
        <v>1</v>
      </c>
      <c r="BG366" s="166">
        <f>IF(AND(ISBLANK(L366),$AY366=1,BG$510=1,$D366&lt;&gt;служ!$AF$3),0,1)</f>
        <v>1</v>
      </c>
      <c r="BH366" s="166">
        <f>IF(AND(ISBLANK(M366),$AY366=1,BH$510=1,$D366&lt;&gt;служ!$AF$3,L366&lt;&gt;"X"),0,1)</f>
        <v>1</v>
      </c>
      <c r="BI366" s="166">
        <f>IF(AND(ISBLANK(N366),$AY366=1,BI$510=1,$D366&lt;&gt;служ!$AF$3),0,1)</f>
        <v>1</v>
      </c>
      <c r="BJ366" s="166">
        <f>IF(AND(ISBLANK(O366),$AY366=1,BJ$510=1,$D366&lt;&gt;служ!$AF$3),0,1)</f>
        <v>1</v>
      </c>
      <c r="BK366" s="166">
        <f>IF(AND(ISBLANK(P366),$AY366=1,BK$510=1,$D366&lt;&gt;служ!$AF$3,OR(N366&lt;&gt;"X",O366&lt;&gt;"X")),0,1)</f>
        <v>1</v>
      </c>
      <c r="BL366" s="166">
        <f>IF(AND(ISBLANK(Q366),$AY366=1,BL$510=1,$D366&lt;&gt;служ!$AF$3),0,1)</f>
        <v>1</v>
      </c>
      <c r="BM366" s="166">
        <f>IF(AND(ISBLANK(R366),$AY366=1,BM$510=1,$D366&lt;&gt;служ!$AF$3,Q366&lt;&gt;"X"),0,1)</f>
        <v>1</v>
      </c>
      <c r="BN366" s="166">
        <f>IF(AND(ISBLANK(S366),$AY366=1,BN$510=1,$D366&lt;&gt;служ!$AF$3),0,1)</f>
        <v>1</v>
      </c>
      <c r="BO366" s="166">
        <f>IF(AND(ISBLANK(T366),$AY366=1,BO$510=1,$D366&lt;&gt;служ!$AF$3),0,1)</f>
        <v>1</v>
      </c>
      <c r="BP366" s="166">
        <f>IF(AND(ISBLANK(U366),$AY366=1,BP$510=1,$D366&lt;&gt;служ!$AF$3,T366&lt;&gt;"X"),0,1)</f>
        <v>1</v>
      </c>
      <c r="BQ366" s="166">
        <f>IF(AND(ISBLANK(V366),$AY366=1,BQ$510=1,$D366&lt;&gt;служ!$AF$3),0,1)</f>
        <v>1</v>
      </c>
      <c r="BR366" s="166">
        <f>IF(AND(ISBLANK(W366),$AY366=1,BR$510=1,$D366&lt;&gt;служ!$AF$3),0,1)</f>
        <v>1</v>
      </c>
      <c r="BS366" s="166">
        <f>IF(AND(ISBLANK(X366),$AY366=1,BS$510=1,$D366&lt;&gt;служ!$AF$3),0,1)</f>
        <v>1</v>
      </c>
      <c r="BT366" s="166">
        <f>IF(AND(ISBLANK(Y366),$AY366=1,BT$510=1,$D366&lt;&gt;служ!$AF$3),0,1)</f>
        <v>1</v>
      </c>
      <c r="BU366" s="166">
        <f>IF(AND(ISBLANK(Z366),$AY366=1,BU$510=1,$D366&lt;&gt;служ!$AF$3),0,1)</f>
        <v>1</v>
      </c>
      <c r="BV366" s="166">
        <f>IF(AND(ISBLANK(AA366),$AY366=1,BV$510=1,$D366&lt;&gt;служ!$AF$3),0,1)</f>
        <v>1</v>
      </c>
      <c r="BW366" s="166">
        <f>IF(AND(ISBLANK(AB366),$AY366=1,BW$510=1,$D366&lt;&gt;служ!$AF$3),0,1)</f>
        <v>1</v>
      </c>
      <c r="BX366" s="166">
        <f>IF(AND(ISBLANK(AC366),$AY366=1,BX$510=1,$D366&lt;&gt;служ!$AF$3),0,1)</f>
        <v>1</v>
      </c>
      <c r="BY366" s="166">
        <f>IF(AND(ISBLANK(AD366),$AY366=1,BY$510=1,$D366&lt;&gt;служ!$AF$3),0,1)</f>
        <v>1</v>
      </c>
      <c r="BZ366" s="166">
        <f>IF(AND(ISBLANK(AE366),$AY366=1,BZ$510=1,$D366&lt;&gt;служ!$AF$3),0,1)</f>
        <v>1</v>
      </c>
      <c r="CA366" s="166">
        <f>IF(AND(ISBLANK(AF366),$AY366=1,CA$510=1,$D366&lt;&gt;служ!$AF$3),0,1)</f>
        <v>1</v>
      </c>
      <c r="CB366" s="166">
        <f>IF(AND(ISBLANK(AG366),$AY366=1,CB$510=1,$D366&lt;&gt;служ!$AF$3),0,1)</f>
        <v>1</v>
      </c>
      <c r="CC366" s="166">
        <f>IF(AND(ISBLANK(AH366),$AY366=1,CC$510=1,$D366&lt;&gt;служ!$AF$3),0,1)</f>
        <v>1</v>
      </c>
      <c r="CD366" s="166">
        <f>IF(AND(ISBLANK(AI366),$AY366=1,CD$510=1,$D366&lt;&gt;служ!$AF$3),0,1)</f>
        <v>1</v>
      </c>
      <c r="CE366" s="166">
        <f>IF(AND(ISBLANK(AJ366),$AY366=1,CE$510=1,$D366&lt;&gt;служ!$AF$3),0,1)</f>
        <v>1</v>
      </c>
      <c r="CF366" s="166">
        <f>IF(AND(ISBLANK(AK366),$AY366=1,CF$510=1,$D366&lt;&gt;служ!$AF$3),0,1)</f>
        <v>1</v>
      </c>
      <c r="CG366" s="166">
        <f>IF(AND(ISBLANK(AL366),$AY366=1,CG$510=1,$D366&lt;&gt;служ!$AF$3),0,1)</f>
        <v>1</v>
      </c>
      <c r="CH366" s="166">
        <f>IF(AND(ISBLANK(AM366),$AY366=1,CH$510=1,$D366&lt;&gt;служ!$AF$3),0,1)</f>
        <v>1</v>
      </c>
      <c r="CI366" s="166">
        <f>IF(AND(ISBLANK(AN366),$AY366=1,CI$510=1,$D366&lt;&gt;служ!$AF$3),0,1)</f>
        <v>1</v>
      </c>
      <c r="CJ366" s="166">
        <f>IF(AND(ISBLANK(AO366),$AY366=1,CJ$510=1,$D366&lt;&gt;служ!$AF$3),0,1)</f>
        <v>1</v>
      </c>
      <c r="CK366" s="166">
        <f>IF(AND(ISBLANK(AP366),$AY366=1,CK$510=1,$D366&lt;&gt;служ!$AF$3),0,1)</f>
        <v>1</v>
      </c>
      <c r="CL366" s="166">
        <f>IF(AND(ISBLANK(AQ366),$AY366=1,CL$510=1,$D366&lt;&gt;служ!$AF$3),0,1)</f>
        <v>1</v>
      </c>
      <c r="CM366" s="166">
        <f>IF(AND(ISBLANK(AR366),$AY366=1,CM$510=1,$D366&lt;&gt;служ!$AF$3),0,1)</f>
        <v>1</v>
      </c>
      <c r="CN366" s="166">
        <f>IF(AND(ISBLANK(AS366),$AY366=1,CN$510=1,$D366&lt;&gt;служ!$AF$3),0,1)</f>
        <v>1</v>
      </c>
      <c r="CO366" s="166">
        <f>IF(AND(ISBLANK(AT366),$AY366=1,CO$510=1,$D366&lt;&gt;служ!$AF$3),0,1)</f>
        <v>1</v>
      </c>
      <c r="CP366" s="2">
        <f t="shared" si="71"/>
        <v>0</v>
      </c>
      <c r="CQ366" s="2">
        <v>1</v>
      </c>
      <c r="CR366" s="161"/>
      <c r="CS366" s="161"/>
      <c r="CT366" s="161"/>
      <c r="CU366" s="167" t="str">
        <f t="shared" si="62"/>
        <v/>
      </c>
      <c r="CV366" s="28">
        <f t="shared" si="63"/>
        <v>1</v>
      </c>
      <c r="CW366" s="28">
        <f t="shared" si="64"/>
        <v>1</v>
      </c>
      <c r="CX366" s="28">
        <f t="shared" si="65"/>
        <v>1</v>
      </c>
      <c r="CY366" s="20">
        <f t="shared" si="66"/>
        <v>1</v>
      </c>
      <c r="CZ366" s="20">
        <f t="shared" si="67"/>
        <v>1</v>
      </c>
    </row>
    <row r="367" spans="2:104" s="20" customFormat="1">
      <c r="B367" s="107">
        <v>358</v>
      </c>
      <c r="C367" s="25">
        <v>6358</v>
      </c>
      <c r="D367" s="108"/>
      <c r="E367" s="168"/>
      <c r="F367" s="169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  <c r="AU367" s="163">
        <f>IF(AND(AY367=0,(COUNTIF(D367:AT367,"*")+COUNTIF(D367:AT367,"&lt;9")+COUNTIF(CR367:CT367,"*")+COUNTIF(CR367:CT367,"&lt;9")-COUNTIF(D367,служ!$AF$3))&gt;0),0,1)</f>
        <v>1</v>
      </c>
      <c r="AV367" s="163">
        <f t="shared" si="68"/>
        <v>1</v>
      </c>
      <c r="AW367" s="163">
        <f t="shared" si="69"/>
        <v>0</v>
      </c>
      <c r="AX367" s="164">
        <f>IF(OR(F367="",F367=служ!$AF$3),0,1)</f>
        <v>0</v>
      </c>
      <c r="AY367" s="164">
        <f>IF(OR(D367="",D367=служ!$AF$3),0,1)</f>
        <v>0</v>
      </c>
      <c r="AZ367" s="165">
        <f t="shared" si="70"/>
        <v>1</v>
      </c>
      <c r="BA367" s="166">
        <f t="shared" si="61"/>
        <v>1</v>
      </c>
      <c r="BB367" s="166">
        <f>IF(AND(ISBLANK(G367),$AY367=1,BB$510=1,$D367&lt;&gt;служ!$AF$3),0,1)</f>
        <v>1</v>
      </c>
      <c r="BC367" s="166">
        <f>IF(AND(ISBLANK(H367),$AY367=1,BC$510=1,$D367&lt;&gt;служ!$AF$3),0,1)</f>
        <v>1</v>
      </c>
      <c r="BD367" s="166">
        <f>IF(AND(ISBLANK(I367),$AY367=1,BD$510=1,$D367&lt;&gt;служ!$AF$3),0,1)</f>
        <v>1</v>
      </c>
      <c r="BE367" s="166">
        <f>IF(AND(ISBLANK(J367),$AY367=1,BE$510=1,$D367&lt;&gt;служ!$AF$3),0,1)</f>
        <v>1</v>
      </c>
      <c r="BF367" s="166">
        <f>IF(AND(ISBLANK(K367),$AY367=1,BF$510=1,$D367&lt;&gt;служ!$AF$3,J367&lt;&gt;"X"),0,1)</f>
        <v>1</v>
      </c>
      <c r="BG367" s="166">
        <f>IF(AND(ISBLANK(L367),$AY367=1,BG$510=1,$D367&lt;&gt;служ!$AF$3),0,1)</f>
        <v>1</v>
      </c>
      <c r="BH367" s="166">
        <f>IF(AND(ISBLANK(M367),$AY367=1,BH$510=1,$D367&lt;&gt;служ!$AF$3,L367&lt;&gt;"X"),0,1)</f>
        <v>1</v>
      </c>
      <c r="BI367" s="166">
        <f>IF(AND(ISBLANK(N367),$AY367=1,BI$510=1,$D367&lt;&gt;служ!$AF$3),0,1)</f>
        <v>1</v>
      </c>
      <c r="BJ367" s="166">
        <f>IF(AND(ISBLANK(O367),$AY367=1,BJ$510=1,$D367&lt;&gt;служ!$AF$3),0,1)</f>
        <v>1</v>
      </c>
      <c r="BK367" s="166">
        <f>IF(AND(ISBLANK(P367),$AY367=1,BK$510=1,$D367&lt;&gt;служ!$AF$3,OR(N367&lt;&gt;"X",O367&lt;&gt;"X")),0,1)</f>
        <v>1</v>
      </c>
      <c r="BL367" s="166">
        <f>IF(AND(ISBLANK(Q367),$AY367=1,BL$510=1,$D367&lt;&gt;служ!$AF$3),0,1)</f>
        <v>1</v>
      </c>
      <c r="BM367" s="166">
        <f>IF(AND(ISBLANK(R367),$AY367=1,BM$510=1,$D367&lt;&gt;служ!$AF$3,Q367&lt;&gt;"X"),0,1)</f>
        <v>1</v>
      </c>
      <c r="BN367" s="166">
        <f>IF(AND(ISBLANK(S367),$AY367=1,BN$510=1,$D367&lt;&gt;служ!$AF$3),0,1)</f>
        <v>1</v>
      </c>
      <c r="BO367" s="166">
        <f>IF(AND(ISBLANK(T367),$AY367=1,BO$510=1,$D367&lt;&gt;служ!$AF$3),0,1)</f>
        <v>1</v>
      </c>
      <c r="BP367" s="166">
        <f>IF(AND(ISBLANK(U367),$AY367=1,BP$510=1,$D367&lt;&gt;служ!$AF$3,T367&lt;&gt;"X"),0,1)</f>
        <v>1</v>
      </c>
      <c r="BQ367" s="166">
        <f>IF(AND(ISBLANK(V367),$AY367=1,BQ$510=1,$D367&lt;&gt;служ!$AF$3),0,1)</f>
        <v>1</v>
      </c>
      <c r="BR367" s="166">
        <f>IF(AND(ISBLANK(W367),$AY367=1,BR$510=1,$D367&lt;&gt;служ!$AF$3),0,1)</f>
        <v>1</v>
      </c>
      <c r="BS367" s="166">
        <f>IF(AND(ISBLANK(X367),$AY367=1,BS$510=1,$D367&lt;&gt;служ!$AF$3),0,1)</f>
        <v>1</v>
      </c>
      <c r="BT367" s="166">
        <f>IF(AND(ISBLANK(Y367),$AY367=1,BT$510=1,$D367&lt;&gt;служ!$AF$3),0,1)</f>
        <v>1</v>
      </c>
      <c r="BU367" s="166">
        <f>IF(AND(ISBLANK(Z367),$AY367=1,BU$510=1,$D367&lt;&gt;служ!$AF$3),0,1)</f>
        <v>1</v>
      </c>
      <c r="BV367" s="166">
        <f>IF(AND(ISBLANK(AA367),$AY367=1,BV$510=1,$D367&lt;&gt;служ!$AF$3),0,1)</f>
        <v>1</v>
      </c>
      <c r="BW367" s="166">
        <f>IF(AND(ISBLANK(AB367),$AY367=1,BW$510=1,$D367&lt;&gt;служ!$AF$3),0,1)</f>
        <v>1</v>
      </c>
      <c r="BX367" s="166">
        <f>IF(AND(ISBLANK(AC367),$AY367=1,BX$510=1,$D367&lt;&gt;служ!$AF$3),0,1)</f>
        <v>1</v>
      </c>
      <c r="BY367" s="166">
        <f>IF(AND(ISBLANK(AD367),$AY367=1,BY$510=1,$D367&lt;&gt;служ!$AF$3),0,1)</f>
        <v>1</v>
      </c>
      <c r="BZ367" s="166">
        <f>IF(AND(ISBLANK(AE367),$AY367=1,BZ$510=1,$D367&lt;&gt;служ!$AF$3),0,1)</f>
        <v>1</v>
      </c>
      <c r="CA367" s="166">
        <f>IF(AND(ISBLANK(AF367),$AY367=1,CA$510=1,$D367&lt;&gt;служ!$AF$3),0,1)</f>
        <v>1</v>
      </c>
      <c r="CB367" s="166">
        <f>IF(AND(ISBLANK(AG367),$AY367=1,CB$510=1,$D367&lt;&gt;служ!$AF$3),0,1)</f>
        <v>1</v>
      </c>
      <c r="CC367" s="166">
        <f>IF(AND(ISBLANK(AH367),$AY367=1,CC$510=1,$D367&lt;&gt;служ!$AF$3),0,1)</f>
        <v>1</v>
      </c>
      <c r="CD367" s="166">
        <f>IF(AND(ISBLANK(AI367),$AY367=1,CD$510=1,$D367&lt;&gt;служ!$AF$3),0,1)</f>
        <v>1</v>
      </c>
      <c r="CE367" s="166">
        <f>IF(AND(ISBLANK(AJ367),$AY367=1,CE$510=1,$D367&lt;&gt;служ!$AF$3),0,1)</f>
        <v>1</v>
      </c>
      <c r="CF367" s="166">
        <f>IF(AND(ISBLANK(AK367),$AY367=1,CF$510=1,$D367&lt;&gt;служ!$AF$3),0,1)</f>
        <v>1</v>
      </c>
      <c r="CG367" s="166">
        <f>IF(AND(ISBLANK(AL367),$AY367=1,CG$510=1,$D367&lt;&gt;служ!$AF$3),0,1)</f>
        <v>1</v>
      </c>
      <c r="CH367" s="166">
        <f>IF(AND(ISBLANK(AM367),$AY367=1,CH$510=1,$D367&lt;&gt;служ!$AF$3),0,1)</f>
        <v>1</v>
      </c>
      <c r="CI367" s="166">
        <f>IF(AND(ISBLANK(AN367),$AY367=1,CI$510=1,$D367&lt;&gt;служ!$AF$3),0,1)</f>
        <v>1</v>
      </c>
      <c r="CJ367" s="166">
        <f>IF(AND(ISBLANK(AO367),$AY367=1,CJ$510=1,$D367&lt;&gt;служ!$AF$3),0,1)</f>
        <v>1</v>
      </c>
      <c r="CK367" s="166">
        <f>IF(AND(ISBLANK(AP367),$AY367=1,CK$510=1,$D367&lt;&gt;служ!$AF$3),0,1)</f>
        <v>1</v>
      </c>
      <c r="CL367" s="166">
        <f>IF(AND(ISBLANK(AQ367),$AY367=1,CL$510=1,$D367&lt;&gt;служ!$AF$3),0,1)</f>
        <v>1</v>
      </c>
      <c r="CM367" s="166">
        <f>IF(AND(ISBLANK(AR367),$AY367=1,CM$510=1,$D367&lt;&gt;служ!$AF$3),0,1)</f>
        <v>1</v>
      </c>
      <c r="CN367" s="166">
        <f>IF(AND(ISBLANK(AS367),$AY367=1,CN$510=1,$D367&lt;&gt;служ!$AF$3),0,1)</f>
        <v>1</v>
      </c>
      <c r="CO367" s="166">
        <f>IF(AND(ISBLANK(AT367),$AY367=1,CO$510=1,$D367&lt;&gt;служ!$AF$3),0,1)</f>
        <v>1</v>
      </c>
      <c r="CP367" s="2">
        <f t="shared" si="71"/>
        <v>0</v>
      </c>
      <c r="CQ367" s="2">
        <v>1</v>
      </c>
      <c r="CR367" s="161"/>
      <c r="CS367" s="161"/>
      <c r="CT367" s="161"/>
      <c r="CU367" s="167" t="str">
        <f t="shared" si="62"/>
        <v/>
      </c>
      <c r="CV367" s="28">
        <f t="shared" si="63"/>
        <v>1</v>
      </c>
      <c r="CW367" s="28">
        <f t="shared" si="64"/>
        <v>1</v>
      </c>
      <c r="CX367" s="28">
        <f t="shared" si="65"/>
        <v>1</v>
      </c>
      <c r="CY367" s="20">
        <f t="shared" si="66"/>
        <v>1</v>
      </c>
      <c r="CZ367" s="20">
        <f t="shared" si="67"/>
        <v>1</v>
      </c>
    </row>
    <row r="368" spans="2:104" s="20" customFormat="1">
      <c r="B368" s="107">
        <v>359</v>
      </c>
      <c r="C368" s="25">
        <v>6359</v>
      </c>
      <c r="D368" s="108"/>
      <c r="E368" s="168"/>
      <c r="F368" s="169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  <c r="AU368" s="163">
        <f>IF(AND(AY368=0,(COUNTIF(D368:AT368,"*")+COUNTIF(D368:AT368,"&lt;9")+COUNTIF(CR368:CT368,"*")+COUNTIF(CR368:CT368,"&lt;9")-COUNTIF(D368,служ!$AF$3))&gt;0),0,1)</f>
        <v>1</v>
      </c>
      <c r="AV368" s="163">
        <f t="shared" si="68"/>
        <v>1</v>
      </c>
      <c r="AW368" s="163">
        <f t="shared" si="69"/>
        <v>0</v>
      </c>
      <c r="AX368" s="164">
        <f>IF(OR(F368="",F368=служ!$AF$3),0,1)</f>
        <v>0</v>
      </c>
      <c r="AY368" s="164">
        <f>IF(OR(D368="",D368=служ!$AF$3),0,1)</f>
        <v>0</v>
      </c>
      <c r="AZ368" s="165">
        <f t="shared" si="70"/>
        <v>1</v>
      </c>
      <c r="BA368" s="166">
        <f t="shared" si="61"/>
        <v>1</v>
      </c>
      <c r="BB368" s="166">
        <f>IF(AND(ISBLANK(G368),$AY368=1,BB$510=1,$D368&lt;&gt;служ!$AF$3),0,1)</f>
        <v>1</v>
      </c>
      <c r="BC368" s="166">
        <f>IF(AND(ISBLANK(H368),$AY368=1,BC$510=1,$D368&lt;&gt;служ!$AF$3),0,1)</f>
        <v>1</v>
      </c>
      <c r="BD368" s="166">
        <f>IF(AND(ISBLANK(I368),$AY368=1,BD$510=1,$D368&lt;&gt;служ!$AF$3),0,1)</f>
        <v>1</v>
      </c>
      <c r="BE368" s="166">
        <f>IF(AND(ISBLANK(J368),$AY368=1,BE$510=1,$D368&lt;&gt;служ!$AF$3),0,1)</f>
        <v>1</v>
      </c>
      <c r="BF368" s="166">
        <f>IF(AND(ISBLANK(K368),$AY368=1,BF$510=1,$D368&lt;&gt;служ!$AF$3,J368&lt;&gt;"X"),0,1)</f>
        <v>1</v>
      </c>
      <c r="BG368" s="166">
        <f>IF(AND(ISBLANK(L368),$AY368=1,BG$510=1,$D368&lt;&gt;служ!$AF$3),0,1)</f>
        <v>1</v>
      </c>
      <c r="BH368" s="166">
        <f>IF(AND(ISBLANK(M368),$AY368=1,BH$510=1,$D368&lt;&gt;служ!$AF$3,L368&lt;&gt;"X"),0,1)</f>
        <v>1</v>
      </c>
      <c r="BI368" s="166">
        <f>IF(AND(ISBLANK(N368),$AY368=1,BI$510=1,$D368&lt;&gt;служ!$AF$3),0,1)</f>
        <v>1</v>
      </c>
      <c r="BJ368" s="166">
        <f>IF(AND(ISBLANK(O368),$AY368=1,BJ$510=1,$D368&lt;&gt;служ!$AF$3),0,1)</f>
        <v>1</v>
      </c>
      <c r="BK368" s="166">
        <f>IF(AND(ISBLANK(P368),$AY368=1,BK$510=1,$D368&lt;&gt;служ!$AF$3,OR(N368&lt;&gt;"X",O368&lt;&gt;"X")),0,1)</f>
        <v>1</v>
      </c>
      <c r="BL368" s="166">
        <f>IF(AND(ISBLANK(Q368),$AY368=1,BL$510=1,$D368&lt;&gt;служ!$AF$3),0,1)</f>
        <v>1</v>
      </c>
      <c r="BM368" s="166">
        <f>IF(AND(ISBLANK(R368),$AY368=1,BM$510=1,$D368&lt;&gt;служ!$AF$3,Q368&lt;&gt;"X"),0,1)</f>
        <v>1</v>
      </c>
      <c r="BN368" s="166">
        <f>IF(AND(ISBLANK(S368),$AY368=1,BN$510=1,$D368&lt;&gt;служ!$AF$3),0,1)</f>
        <v>1</v>
      </c>
      <c r="BO368" s="166">
        <f>IF(AND(ISBLANK(T368),$AY368=1,BO$510=1,$D368&lt;&gt;служ!$AF$3),0,1)</f>
        <v>1</v>
      </c>
      <c r="BP368" s="166">
        <f>IF(AND(ISBLANK(U368),$AY368=1,BP$510=1,$D368&lt;&gt;служ!$AF$3,T368&lt;&gt;"X"),0,1)</f>
        <v>1</v>
      </c>
      <c r="BQ368" s="166">
        <f>IF(AND(ISBLANK(V368),$AY368=1,BQ$510=1,$D368&lt;&gt;служ!$AF$3),0,1)</f>
        <v>1</v>
      </c>
      <c r="BR368" s="166">
        <f>IF(AND(ISBLANK(W368),$AY368=1,BR$510=1,$D368&lt;&gt;служ!$AF$3),0,1)</f>
        <v>1</v>
      </c>
      <c r="BS368" s="166">
        <f>IF(AND(ISBLANK(X368),$AY368=1,BS$510=1,$D368&lt;&gt;служ!$AF$3),0,1)</f>
        <v>1</v>
      </c>
      <c r="BT368" s="166">
        <f>IF(AND(ISBLANK(Y368),$AY368=1,BT$510=1,$D368&lt;&gt;служ!$AF$3),0,1)</f>
        <v>1</v>
      </c>
      <c r="BU368" s="166">
        <f>IF(AND(ISBLANK(Z368),$AY368=1,BU$510=1,$D368&lt;&gt;служ!$AF$3),0,1)</f>
        <v>1</v>
      </c>
      <c r="BV368" s="166">
        <f>IF(AND(ISBLANK(AA368),$AY368=1,BV$510=1,$D368&lt;&gt;служ!$AF$3),0,1)</f>
        <v>1</v>
      </c>
      <c r="BW368" s="166">
        <f>IF(AND(ISBLANK(AB368),$AY368=1,BW$510=1,$D368&lt;&gt;служ!$AF$3),0,1)</f>
        <v>1</v>
      </c>
      <c r="BX368" s="166">
        <f>IF(AND(ISBLANK(AC368),$AY368=1,BX$510=1,$D368&lt;&gt;служ!$AF$3),0,1)</f>
        <v>1</v>
      </c>
      <c r="BY368" s="166">
        <f>IF(AND(ISBLANK(AD368),$AY368=1,BY$510=1,$D368&lt;&gt;служ!$AF$3),0,1)</f>
        <v>1</v>
      </c>
      <c r="BZ368" s="166">
        <f>IF(AND(ISBLANK(AE368),$AY368=1,BZ$510=1,$D368&lt;&gt;служ!$AF$3),0,1)</f>
        <v>1</v>
      </c>
      <c r="CA368" s="166">
        <f>IF(AND(ISBLANK(AF368),$AY368=1,CA$510=1,$D368&lt;&gt;служ!$AF$3),0,1)</f>
        <v>1</v>
      </c>
      <c r="CB368" s="166">
        <f>IF(AND(ISBLANK(AG368),$AY368=1,CB$510=1,$D368&lt;&gt;служ!$AF$3),0,1)</f>
        <v>1</v>
      </c>
      <c r="CC368" s="166">
        <f>IF(AND(ISBLANK(AH368),$AY368=1,CC$510=1,$D368&lt;&gt;служ!$AF$3),0,1)</f>
        <v>1</v>
      </c>
      <c r="CD368" s="166">
        <f>IF(AND(ISBLANK(AI368),$AY368=1,CD$510=1,$D368&lt;&gt;служ!$AF$3),0,1)</f>
        <v>1</v>
      </c>
      <c r="CE368" s="166">
        <f>IF(AND(ISBLANK(AJ368),$AY368=1,CE$510=1,$D368&lt;&gt;служ!$AF$3),0,1)</f>
        <v>1</v>
      </c>
      <c r="CF368" s="166">
        <f>IF(AND(ISBLANK(AK368),$AY368=1,CF$510=1,$D368&lt;&gt;служ!$AF$3),0,1)</f>
        <v>1</v>
      </c>
      <c r="CG368" s="166">
        <f>IF(AND(ISBLANK(AL368),$AY368=1,CG$510=1,$D368&lt;&gt;служ!$AF$3),0,1)</f>
        <v>1</v>
      </c>
      <c r="CH368" s="166">
        <f>IF(AND(ISBLANK(AM368),$AY368=1,CH$510=1,$D368&lt;&gt;служ!$AF$3),0,1)</f>
        <v>1</v>
      </c>
      <c r="CI368" s="166">
        <f>IF(AND(ISBLANK(AN368),$AY368=1,CI$510=1,$D368&lt;&gt;служ!$AF$3),0,1)</f>
        <v>1</v>
      </c>
      <c r="CJ368" s="166">
        <f>IF(AND(ISBLANK(AO368),$AY368=1,CJ$510=1,$D368&lt;&gt;служ!$AF$3),0,1)</f>
        <v>1</v>
      </c>
      <c r="CK368" s="166">
        <f>IF(AND(ISBLANK(AP368),$AY368=1,CK$510=1,$D368&lt;&gt;служ!$AF$3),0,1)</f>
        <v>1</v>
      </c>
      <c r="CL368" s="166">
        <f>IF(AND(ISBLANK(AQ368),$AY368=1,CL$510=1,$D368&lt;&gt;служ!$AF$3),0,1)</f>
        <v>1</v>
      </c>
      <c r="CM368" s="166">
        <f>IF(AND(ISBLANK(AR368),$AY368=1,CM$510=1,$D368&lt;&gt;служ!$AF$3),0,1)</f>
        <v>1</v>
      </c>
      <c r="CN368" s="166">
        <f>IF(AND(ISBLANK(AS368),$AY368=1,CN$510=1,$D368&lt;&gt;служ!$AF$3),0,1)</f>
        <v>1</v>
      </c>
      <c r="CO368" s="166">
        <f>IF(AND(ISBLANK(AT368),$AY368=1,CO$510=1,$D368&lt;&gt;служ!$AF$3),0,1)</f>
        <v>1</v>
      </c>
      <c r="CP368" s="2">
        <f t="shared" si="71"/>
        <v>0</v>
      </c>
      <c r="CQ368" s="2">
        <v>1</v>
      </c>
      <c r="CR368" s="161"/>
      <c r="CS368" s="161"/>
      <c r="CT368" s="161"/>
      <c r="CU368" s="167" t="str">
        <f t="shared" si="62"/>
        <v/>
      </c>
      <c r="CV368" s="28">
        <f t="shared" si="63"/>
        <v>1</v>
      </c>
      <c r="CW368" s="28">
        <f t="shared" si="64"/>
        <v>1</v>
      </c>
      <c r="CX368" s="28">
        <f t="shared" si="65"/>
        <v>1</v>
      </c>
      <c r="CY368" s="20">
        <f t="shared" si="66"/>
        <v>1</v>
      </c>
      <c r="CZ368" s="20">
        <f t="shared" si="67"/>
        <v>1</v>
      </c>
    </row>
    <row r="369" spans="2:104" s="20" customFormat="1">
      <c r="B369" s="107">
        <v>360</v>
      </c>
      <c r="C369" s="25">
        <v>6360</v>
      </c>
      <c r="D369" s="108"/>
      <c r="E369" s="168"/>
      <c r="F369" s="169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  <c r="AU369" s="163">
        <f>IF(AND(AY369=0,(COUNTIF(D369:AT369,"*")+COUNTIF(D369:AT369,"&lt;9")+COUNTIF(CR369:CT369,"*")+COUNTIF(CR369:CT369,"&lt;9")-COUNTIF(D369,служ!$AF$3))&gt;0),0,1)</f>
        <v>1</v>
      </c>
      <c r="AV369" s="163">
        <f t="shared" si="68"/>
        <v>1</v>
      </c>
      <c r="AW369" s="163">
        <f t="shared" si="69"/>
        <v>0</v>
      </c>
      <c r="AX369" s="164">
        <f>IF(OR(F369="",F369=служ!$AF$3),0,1)</f>
        <v>0</v>
      </c>
      <c r="AY369" s="164">
        <f>IF(OR(D369="",D369=служ!$AF$3),0,1)</f>
        <v>0</v>
      </c>
      <c r="AZ369" s="165">
        <f t="shared" si="70"/>
        <v>1</v>
      </c>
      <c r="BA369" s="166">
        <f t="shared" si="61"/>
        <v>1</v>
      </c>
      <c r="BB369" s="166">
        <f>IF(AND(ISBLANK(G369),$AY369=1,BB$510=1,$D369&lt;&gt;служ!$AF$3),0,1)</f>
        <v>1</v>
      </c>
      <c r="BC369" s="166">
        <f>IF(AND(ISBLANK(H369),$AY369=1,BC$510=1,$D369&lt;&gt;служ!$AF$3),0,1)</f>
        <v>1</v>
      </c>
      <c r="BD369" s="166">
        <f>IF(AND(ISBLANK(I369),$AY369=1,BD$510=1,$D369&lt;&gt;служ!$AF$3),0,1)</f>
        <v>1</v>
      </c>
      <c r="BE369" s="166">
        <f>IF(AND(ISBLANK(J369),$AY369=1,BE$510=1,$D369&lt;&gt;служ!$AF$3),0,1)</f>
        <v>1</v>
      </c>
      <c r="BF369" s="166">
        <f>IF(AND(ISBLANK(K369),$AY369=1,BF$510=1,$D369&lt;&gt;служ!$AF$3,J369&lt;&gt;"X"),0,1)</f>
        <v>1</v>
      </c>
      <c r="BG369" s="166">
        <f>IF(AND(ISBLANK(L369),$AY369=1,BG$510=1,$D369&lt;&gt;служ!$AF$3),0,1)</f>
        <v>1</v>
      </c>
      <c r="BH369" s="166">
        <f>IF(AND(ISBLANK(M369),$AY369=1,BH$510=1,$D369&lt;&gt;служ!$AF$3,L369&lt;&gt;"X"),0,1)</f>
        <v>1</v>
      </c>
      <c r="BI369" s="166">
        <f>IF(AND(ISBLANK(N369),$AY369=1,BI$510=1,$D369&lt;&gt;служ!$AF$3),0,1)</f>
        <v>1</v>
      </c>
      <c r="BJ369" s="166">
        <f>IF(AND(ISBLANK(O369),$AY369=1,BJ$510=1,$D369&lt;&gt;служ!$AF$3),0,1)</f>
        <v>1</v>
      </c>
      <c r="BK369" s="166">
        <f>IF(AND(ISBLANK(P369),$AY369=1,BK$510=1,$D369&lt;&gt;служ!$AF$3,OR(N369&lt;&gt;"X",O369&lt;&gt;"X")),0,1)</f>
        <v>1</v>
      </c>
      <c r="BL369" s="166">
        <f>IF(AND(ISBLANK(Q369),$AY369=1,BL$510=1,$D369&lt;&gt;служ!$AF$3),0,1)</f>
        <v>1</v>
      </c>
      <c r="BM369" s="166">
        <f>IF(AND(ISBLANK(R369),$AY369=1,BM$510=1,$D369&lt;&gt;служ!$AF$3,Q369&lt;&gt;"X"),0,1)</f>
        <v>1</v>
      </c>
      <c r="BN369" s="166">
        <f>IF(AND(ISBLANK(S369),$AY369=1,BN$510=1,$D369&lt;&gt;служ!$AF$3),0,1)</f>
        <v>1</v>
      </c>
      <c r="BO369" s="166">
        <f>IF(AND(ISBLANK(T369),$AY369=1,BO$510=1,$D369&lt;&gt;служ!$AF$3),0,1)</f>
        <v>1</v>
      </c>
      <c r="BP369" s="166">
        <f>IF(AND(ISBLANK(U369),$AY369=1,BP$510=1,$D369&lt;&gt;служ!$AF$3,T369&lt;&gt;"X"),0,1)</f>
        <v>1</v>
      </c>
      <c r="BQ369" s="166">
        <f>IF(AND(ISBLANK(V369),$AY369=1,BQ$510=1,$D369&lt;&gt;служ!$AF$3),0,1)</f>
        <v>1</v>
      </c>
      <c r="BR369" s="166">
        <f>IF(AND(ISBLANK(W369),$AY369=1,BR$510=1,$D369&lt;&gt;служ!$AF$3),0,1)</f>
        <v>1</v>
      </c>
      <c r="BS369" s="166">
        <f>IF(AND(ISBLANK(X369),$AY369=1,BS$510=1,$D369&lt;&gt;служ!$AF$3),0,1)</f>
        <v>1</v>
      </c>
      <c r="BT369" s="166">
        <f>IF(AND(ISBLANK(Y369),$AY369=1,BT$510=1,$D369&lt;&gt;служ!$AF$3),0,1)</f>
        <v>1</v>
      </c>
      <c r="BU369" s="166">
        <f>IF(AND(ISBLANK(Z369),$AY369=1,BU$510=1,$D369&lt;&gt;служ!$AF$3),0,1)</f>
        <v>1</v>
      </c>
      <c r="BV369" s="166">
        <f>IF(AND(ISBLANK(AA369),$AY369=1,BV$510=1,$D369&lt;&gt;служ!$AF$3),0,1)</f>
        <v>1</v>
      </c>
      <c r="BW369" s="166">
        <f>IF(AND(ISBLANK(AB369),$AY369=1,BW$510=1,$D369&lt;&gt;служ!$AF$3),0,1)</f>
        <v>1</v>
      </c>
      <c r="BX369" s="166">
        <f>IF(AND(ISBLANK(AC369),$AY369=1,BX$510=1,$D369&lt;&gt;служ!$AF$3),0,1)</f>
        <v>1</v>
      </c>
      <c r="BY369" s="166">
        <f>IF(AND(ISBLANK(AD369),$AY369=1,BY$510=1,$D369&lt;&gt;служ!$AF$3),0,1)</f>
        <v>1</v>
      </c>
      <c r="BZ369" s="166">
        <f>IF(AND(ISBLANK(AE369),$AY369=1,BZ$510=1,$D369&lt;&gt;служ!$AF$3),0,1)</f>
        <v>1</v>
      </c>
      <c r="CA369" s="166">
        <f>IF(AND(ISBLANK(AF369),$AY369=1,CA$510=1,$D369&lt;&gt;служ!$AF$3),0,1)</f>
        <v>1</v>
      </c>
      <c r="CB369" s="166">
        <f>IF(AND(ISBLANK(AG369),$AY369=1,CB$510=1,$D369&lt;&gt;служ!$AF$3),0,1)</f>
        <v>1</v>
      </c>
      <c r="CC369" s="166">
        <f>IF(AND(ISBLANK(AH369),$AY369=1,CC$510=1,$D369&lt;&gt;служ!$AF$3),0,1)</f>
        <v>1</v>
      </c>
      <c r="CD369" s="166">
        <f>IF(AND(ISBLANK(AI369),$AY369=1,CD$510=1,$D369&lt;&gt;служ!$AF$3),0,1)</f>
        <v>1</v>
      </c>
      <c r="CE369" s="166">
        <f>IF(AND(ISBLANK(AJ369),$AY369=1,CE$510=1,$D369&lt;&gt;служ!$AF$3),0,1)</f>
        <v>1</v>
      </c>
      <c r="CF369" s="166">
        <f>IF(AND(ISBLANK(AK369),$AY369=1,CF$510=1,$D369&lt;&gt;служ!$AF$3),0,1)</f>
        <v>1</v>
      </c>
      <c r="CG369" s="166">
        <f>IF(AND(ISBLANK(AL369),$AY369=1,CG$510=1,$D369&lt;&gt;служ!$AF$3),0,1)</f>
        <v>1</v>
      </c>
      <c r="CH369" s="166">
        <f>IF(AND(ISBLANK(AM369),$AY369=1,CH$510=1,$D369&lt;&gt;служ!$AF$3),0,1)</f>
        <v>1</v>
      </c>
      <c r="CI369" s="166">
        <f>IF(AND(ISBLANK(AN369),$AY369=1,CI$510=1,$D369&lt;&gt;служ!$AF$3),0,1)</f>
        <v>1</v>
      </c>
      <c r="CJ369" s="166">
        <f>IF(AND(ISBLANK(AO369),$AY369=1,CJ$510=1,$D369&lt;&gt;служ!$AF$3),0,1)</f>
        <v>1</v>
      </c>
      <c r="CK369" s="166">
        <f>IF(AND(ISBLANK(AP369),$AY369=1,CK$510=1,$D369&lt;&gt;служ!$AF$3),0,1)</f>
        <v>1</v>
      </c>
      <c r="CL369" s="166">
        <f>IF(AND(ISBLANK(AQ369),$AY369=1,CL$510=1,$D369&lt;&gt;служ!$AF$3),0,1)</f>
        <v>1</v>
      </c>
      <c r="CM369" s="166">
        <f>IF(AND(ISBLANK(AR369),$AY369=1,CM$510=1,$D369&lt;&gt;служ!$AF$3),0,1)</f>
        <v>1</v>
      </c>
      <c r="CN369" s="166">
        <f>IF(AND(ISBLANK(AS369),$AY369=1,CN$510=1,$D369&lt;&gt;служ!$AF$3),0,1)</f>
        <v>1</v>
      </c>
      <c r="CO369" s="166">
        <f>IF(AND(ISBLANK(AT369),$AY369=1,CO$510=1,$D369&lt;&gt;служ!$AF$3),0,1)</f>
        <v>1</v>
      </c>
      <c r="CP369" s="2">
        <f t="shared" si="71"/>
        <v>0</v>
      </c>
      <c r="CQ369" s="2">
        <v>1</v>
      </c>
      <c r="CR369" s="161"/>
      <c r="CS369" s="161"/>
      <c r="CT369" s="161"/>
      <c r="CU369" s="167" t="str">
        <f t="shared" si="62"/>
        <v/>
      </c>
      <c r="CV369" s="28">
        <f t="shared" si="63"/>
        <v>1</v>
      </c>
      <c r="CW369" s="28">
        <f t="shared" si="64"/>
        <v>1</v>
      </c>
      <c r="CX369" s="28">
        <f t="shared" si="65"/>
        <v>1</v>
      </c>
      <c r="CY369" s="20">
        <f t="shared" si="66"/>
        <v>1</v>
      </c>
      <c r="CZ369" s="20">
        <f t="shared" si="67"/>
        <v>1</v>
      </c>
    </row>
    <row r="370" spans="2:104" s="20" customFormat="1">
      <c r="B370" s="107">
        <v>361</v>
      </c>
      <c r="C370" s="25">
        <v>6361</v>
      </c>
      <c r="D370" s="108"/>
      <c r="E370" s="168"/>
      <c r="F370" s="169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  <c r="AU370" s="163">
        <f>IF(AND(AY370=0,(COUNTIF(D370:AT370,"*")+COUNTIF(D370:AT370,"&lt;9")+COUNTIF(CR370:CT370,"*")+COUNTIF(CR370:CT370,"&lt;9")-COUNTIF(D370,служ!$AF$3))&gt;0),0,1)</f>
        <v>1</v>
      </c>
      <c r="AV370" s="163">
        <f t="shared" si="68"/>
        <v>1</v>
      </c>
      <c r="AW370" s="163">
        <f t="shared" si="69"/>
        <v>0</v>
      </c>
      <c r="AX370" s="164">
        <f>IF(OR(F370="",F370=служ!$AF$3),0,1)</f>
        <v>0</v>
      </c>
      <c r="AY370" s="164">
        <f>IF(OR(D370="",D370=служ!$AF$3),0,1)</f>
        <v>0</v>
      </c>
      <c r="AZ370" s="165">
        <f t="shared" si="70"/>
        <v>1</v>
      </c>
      <c r="BA370" s="166">
        <f t="shared" si="61"/>
        <v>1</v>
      </c>
      <c r="BB370" s="166">
        <f>IF(AND(ISBLANK(G370),$AY370=1,BB$510=1,$D370&lt;&gt;служ!$AF$3),0,1)</f>
        <v>1</v>
      </c>
      <c r="BC370" s="166">
        <f>IF(AND(ISBLANK(H370),$AY370=1,BC$510=1,$D370&lt;&gt;служ!$AF$3),0,1)</f>
        <v>1</v>
      </c>
      <c r="BD370" s="166">
        <f>IF(AND(ISBLANK(I370),$AY370=1,BD$510=1,$D370&lt;&gt;служ!$AF$3),0,1)</f>
        <v>1</v>
      </c>
      <c r="BE370" s="166">
        <f>IF(AND(ISBLANK(J370),$AY370=1,BE$510=1,$D370&lt;&gt;служ!$AF$3),0,1)</f>
        <v>1</v>
      </c>
      <c r="BF370" s="166">
        <f>IF(AND(ISBLANK(K370),$AY370=1,BF$510=1,$D370&lt;&gt;служ!$AF$3,J370&lt;&gt;"X"),0,1)</f>
        <v>1</v>
      </c>
      <c r="BG370" s="166">
        <f>IF(AND(ISBLANK(L370),$AY370=1,BG$510=1,$D370&lt;&gt;служ!$AF$3),0,1)</f>
        <v>1</v>
      </c>
      <c r="BH370" s="166">
        <f>IF(AND(ISBLANK(M370),$AY370=1,BH$510=1,$D370&lt;&gt;служ!$AF$3,L370&lt;&gt;"X"),0,1)</f>
        <v>1</v>
      </c>
      <c r="BI370" s="166">
        <f>IF(AND(ISBLANK(N370),$AY370=1,BI$510=1,$D370&lt;&gt;служ!$AF$3),0,1)</f>
        <v>1</v>
      </c>
      <c r="BJ370" s="166">
        <f>IF(AND(ISBLANK(O370),$AY370=1,BJ$510=1,$D370&lt;&gt;служ!$AF$3),0,1)</f>
        <v>1</v>
      </c>
      <c r="BK370" s="166">
        <f>IF(AND(ISBLANK(P370),$AY370=1,BK$510=1,$D370&lt;&gt;служ!$AF$3,OR(N370&lt;&gt;"X",O370&lt;&gt;"X")),0,1)</f>
        <v>1</v>
      </c>
      <c r="BL370" s="166">
        <f>IF(AND(ISBLANK(Q370),$AY370=1,BL$510=1,$D370&lt;&gt;служ!$AF$3),0,1)</f>
        <v>1</v>
      </c>
      <c r="BM370" s="166">
        <f>IF(AND(ISBLANK(R370),$AY370=1,BM$510=1,$D370&lt;&gt;служ!$AF$3,Q370&lt;&gt;"X"),0,1)</f>
        <v>1</v>
      </c>
      <c r="BN370" s="166">
        <f>IF(AND(ISBLANK(S370),$AY370=1,BN$510=1,$D370&lt;&gt;служ!$AF$3),0,1)</f>
        <v>1</v>
      </c>
      <c r="BO370" s="166">
        <f>IF(AND(ISBLANK(T370),$AY370=1,BO$510=1,$D370&lt;&gt;служ!$AF$3),0,1)</f>
        <v>1</v>
      </c>
      <c r="BP370" s="166">
        <f>IF(AND(ISBLANK(U370),$AY370=1,BP$510=1,$D370&lt;&gt;служ!$AF$3,T370&lt;&gt;"X"),0,1)</f>
        <v>1</v>
      </c>
      <c r="BQ370" s="166">
        <f>IF(AND(ISBLANK(V370),$AY370=1,BQ$510=1,$D370&lt;&gt;служ!$AF$3),0,1)</f>
        <v>1</v>
      </c>
      <c r="BR370" s="166">
        <f>IF(AND(ISBLANK(W370),$AY370=1,BR$510=1,$D370&lt;&gt;служ!$AF$3),0,1)</f>
        <v>1</v>
      </c>
      <c r="BS370" s="166">
        <f>IF(AND(ISBLANK(X370),$AY370=1,BS$510=1,$D370&lt;&gt;служ!$AF$3),0,1)</f>
        <v>1</v>
      </c>
      <c r="BT370" s="166">
        <f>IF(AND(ISBLANK(Y370),$AY370=1,BT$510=1,$D370&lt;&gt;служ!$AF$3),0,1)</f>
        <v>1</v>
      </c>
      <c r="BU370" s="166">
        <f>IF(AND(ISBLANK(Z370),$AY370=1,BU$510=1,$D370&lt;&gt;служ!$AF$3),0,1)</f>
        <v>1</v>
      </c>
      <c r="BV370" s="166">
        <f>IF(AND(ISBLANK(AA370),$AY370=1,BV$510=1,$D370&lt;&gt;служ!$AF$3),0,1)</f>
        <v>1</v>
      </c>
      <c r="BW370" s="166">
        <f>IF(AND(ISBLANK(AB370),$AY370=1,BW$510=1,$D370&lt;&gt;служ!$AF$3),0,1)</f>
        <v>1</v>
      </c>
      <c r="BX370" s="166">
        <f>IF(AND(ISBLANK(AC370),$AY370=1,BX$510=1,$D370&lt;&gt;служ!$AF$3),0,1)</f>
        <v>1</v>
      </c>
      <c r="BY370" s="166">
        <f>IF(AND(ISBLANK(AD370),$AY370=1,BY$510=1,$D370&lt;&gt;служ!$AF$3),0,1)</f>
        <v>1</v>
      </c>
      <c r="BZ370" s="166">
        <f>IF(AND(ISBLANK(AE370),$AY370=1,BZ$510=1,$D370&lt;&gt;служ!$AF$3),0,1)</f>
        <v>1</v>
      </c>
      <c r="CA370" s="166">
        <f>IF(AND(ISBLANK(AF370),$AY370=1,CA$510=1,$D370&lt;&gt;служ!$AF$3),0,1)</f>
        <v>1</v>
      </c>
      <c r="CB370" s="166">
        <f>IF(AND(ISBLANK(AG370),$AY370=1,CB$510=1,$D370&lt;&gt;служ!$AF$3),0,1)</f>
        <v>1</v>
      </c>
      <c r="CC370" s="166">
        <f>IF(AND(ISBLANK(AH370),$AY370=1,CC$510=1,$D370&lt;&gt;служ!$AF$3),0,1)</f>
        <v>1</v>
      </c>
      <c r="CD370" s="166">
        <f>IF(AND(ISBLANK(AI370),$AY370=1,CD$510=1,$D370&lt;&gt;служ!$AF$3),0,1)</f>
        <v>1</v>
      </c>
      <c r="CE370" s="166">
        <f>IF(AND(ISBLANK(AJ370),$AY370=1,CE$510=1,$D370&lt;&gt;служ!$AF$3),0,1)</f>
        <v>1</v>
      </c>
      <c r="CF370" s="166">
        <f>IF(AND(ISBLANK(AK370),$AY370=1,CF$510=1,$D370&lt;&gt;служ!$AF$3),0,1)</f>
        <v>1</v>
      </c>
      <c r="CG370" s="166">
        <f>IF(AND(ISBLANK(AL370),$AY370=1,CG$510=1,$D370&lt;&gt;служ!$AF$3),0,1)</f>
        <v>1</v>
      </c>
      <c r="CH370" s="166">
        <f>IF(AND(ISBLANK(AM370),$AY370=1,CH$510=1,$D370&lt;&gt;служ!$AF$3),0,1)</f>
        <v>1</v>
      </c>
      <c r="CI370" s="166">
        <f>IF(AND(ISBLANK(AN370),$AY370=1,CI$510=1,$D370&lt;&gt;служ!$AF$3),0,1)</f>
        <v>1</v>
      </c>
      <c r="CJ370" s="166">
        <f>IF(AND(ISBLANK(AO370),$AY370=1,CJ$510=1,$D370&lt;&gt;служ!$AF$3),0,1)</f>
        <v>1</v>
      </c>
      <c r="CK370" s="166">
        <f>IF(AND(ISBLANK(AP370),$AY370=1,CK$510=1,$D370&lt;&gt;служ!$AF$3),0,1)</f>
        <v>1</v>
      </c>
      <c r="CL370" s="166">
        <f>IF(AND(ISBLANK(AQ370),$AY370=1,CL$510=1,$D370&lt;&gt;служ!$AF$3),0,1)</f>
        <v>1</v>
      </c>
      <c r="CM370" s="166">
        <f>IF(AND(ISBLANK(AR370),$AY370=1,CM$510=1,$D370&lt;&gt;служ!$AF$3),0,1)</f>
        <v>1</v>
      </c>
      <c r="CN370" s="166">
        <f>IF(AND(ISBLANK(AS370),$AY370=1,CN$510=1,$D370&lt;&gt;служ!$AF$3),0,1)</f>
        <v>1</v>
      </c>
      <c r="CO370" s="166">
        <f>IF(AND(ISBLANK(AT370),$AY370=1,CO$510=1,$D370&lt;&gt;служ!$AF$3),0,1)</f>
        <v>1</v>
      </c>
      <c r="CP370" s="2">
        <f t="shared" si="71"/>
        <v>0</v>
      </c>
      <c r="CQ370" s="2">
        <v>1</v>
      </c>
      <c r="CR370" s="161"/>
      <c r="CS370" s="161"/>
      <c r="CT370" s="161"/>
      <c r="CU370" s="167" t="str">
        <f t="shared" si="62"/>
        <v/>
      </c>
      <c r="CV370" s="28">
        <f t="shared" si="63"/>
        <v>1</v>
      </c>
      <c r="CW370" s="28">
        <f t="shared" si="64"/>
        <v>1</v>
      </c>
      <c r="CX370" s="28">
        <f t="shared" si="65"/>
        <v>1</v>
      </c>
      <c r="CY370" s="20">
        <f t="shared" si="66"/>
        <v>1</v>
      </c>
      <c r="CZ370" s="20">
        <f t="shared" si="67"/>
        <v>1</v>
      </c>
    </row>
    <row r="371" spans="2:104" s="20" customFormat="1">
      <c r="B371" s="107">
        <v>362</v>
      </c>
      <c r="C371" s="25">
        <v>6362</v>
      </c>
      <c r="D371" s="108"/>
      <c r="E371" s="168"/>
      <c r="F371" s="169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  <c r="AU371" s="163">
        <f>IF(AND(AY371=0,(COUNTIF(D371:AT371,"*")+COUNTIF(D371:AT371,"&lt;9")+COUNTIF(CR371:CT371,"*")+COUNTIF(CR371:CT371,"&lt;9")-COUNTIF(D371,служ!$AF$3))&gt;0),0,1)</f>
        <v>1</v>
      </c>
      <c r="AV371" s="163">
        <f t="shared" si="68"/>
        <v>1</v>
      </c>
      <c r="AW371" s="163">
        <f t="shared" si="69"/>
        <v>0</v>
      </c>
      <c r="AX371" s="164">
        <f>IF(OR(F371="",F371=служ!$AF$3),0,1)</f>
        <v>0</v>
      </c>
      <c r="AY371" s="164">
        <f>IF(OR(D371="",D371=служ!$AF$3),0,1)</f>
        <v>0</v>
      </c>
      <c r="AZ371" s="165">
        <f t="shared" si="70"/>
        <v>1</v>
      </c>
      <c r="BA371" s="166">
        <f t="shared" si="61"/>
        <v>1</v>
      </c>
      <c r="BB371" s="166">
        <f>IF(AND(ISBLANK(G371),$AY371=1,BB$510=1,$D371&lt;&gt;служ!$AF$3),0,1)</f>
        <v>1</v>
      </c>
      <c r="BC371" s="166">
        <f>IF(AND(ISBLANK(H371),$AY371=1,BC$510=1,$D371&lt;&gt;служ!$AF$3),0,1)</f>
        <v>1</v>
      </c>
      <c r="BD371" s="166">
        <f>IF(AND(ISBLANK(I371),$AY371=1,BD$510=1,$D371&lt;&gt;служ!$AF$3),0,1)</f>
        <v>1</v>
      </c>
      <c r="BE371" s="166">
        <f>IF(AND(ISBLANK(J371),$AY371=1,BE$510=1,$D371&lt;&gt;служ!$AF$3),0,1)</f>
        <v>1</v>
      </c>
      <c r="BF371" s="166">
        <f>IF(AND(ISBLANK(K371),$AY371=1,BF$510=1,$D371&lt;&gt;служ!$AF$3,J371&lt;&gt;"X"),0,1)</f>
        <v>1</v>
      </c>
      <c r="BG371" s="166">
        <f>IF(AND(ISBLANK(L371),$AY371=1,BG$510=1,$D371&lt;&gt;служ!$AF$3),0,1)</f>
        <v>1</v>
      </c>
      <c r="BH371" s="166">
        <f>IF(AND(ISBLANK(M371),$AY371=1,BH$510=1,$D371&lt;&gt;служ!$AF$3,L371&lt;&gt;"X"),0,1)</f>
        <v>1</v>
      </c>
      <c r="BI371" s="166">
        <f>IF(AND(ISBLANK(N371),$AY371=1,BI$510=1,$D371&lt;&gt;служ!$AF$3),0,1)</f>
        <v>1</v>
      </c>
      <c r="BJ371" s="166">
        <f>IF(AND(ISBLANK(O371),$AY371=1,BJ$510=1,$D371&lt;&gt;служ!$AF$3),0,1)</f>
        <v>1</v>
      </c>
      <c r="BK371" s="166">
        <f>IF(AND(ISBLANK(P371),$AY371=1,BK$510=1,$D371&lt;&gt;служ!$AF$3,OR(N371&lt;&gt;"X",O371&lt;&gt;"X")),0,1)</f>
        <v>1</v>
      </c>
      <c r="BL371" s="166">
        <f>IF(AND(ISBLANK(Q371),$AY371=1,BL$510=1,$D371&lt;&gt;служ!$AF$3),0,1)</f>
        <v>1</v>
      </c>
      <c r="BM371" s="166">
        <f>IF(AND(ISBLANK(R371),$AY371=1,BM$510=1,$D371&lt;&gt;служ!$AF$3,Q371&lt;&gt;"X"),0,1)</f>
        <v>1</v>
      </c>
      <c r="BN371" s="166">
        <f>IF(AND(ISBLANK(S371),$AY371=1,BN$510=1,$D371&lt;&gt;служ!$AF$3),0,1)</f>
        <v>1</v>
      </c>
      <c r="BO371" s="166">
        <f>IF(AND(ISBLANK(T371),$AY371=1,BO$510=1,$D371&lt;&gt;служ!$AF$3),0,1)</f>
        <v>1</v>
      </c>
      <c r="BP371" s="166">
        <f>IF(AND(ISBLANK(U371),$AY371=1,BP$510=1,$D371&lt;&gt;служ!$AF$3,T371&lt;&gt;"X"),0,1)</f>
        <v>1</v>
      </c>
      <c r="BQ371" s="166">
        <f>IF(AND(ISBLANK(V371),$AY371=1,BQ$510=1,$D371&lt;&gt;служ!$AF$3),0,1)</f>
        <v>1</v>
      </c>
      <c r="BR371" s="166">
        <f>IF(AND(ISBLANK(W371),$AY371=1,BR$510=1,$D371&lt;&gt;служ!$AF$3),0,1)</f>
        <v>1</v>
      </c>
      <c r="BS371" s="166">
        <f>IF(AND(ISBLANK(X371),$AY371=1,BS$510=1,$D371&lt;&gt;служ!$AF$3),0,1)</f>
        <v>1</v>
      </c>
      <c r="BT371" s="166">
        <f>IF(AND(ISBLANK(Y371),$AY371=1,BT$510=1,$D371&lt;&gt;служ!$AF$3),0,1)</f>
        <v>1</v>
      </c>
      <c r="BU371" s="166">
        <f>IF(AND(ISBLANK(Z371),$AY371=1,BU$510=1,$D371&lt;&gt;служ!$AF$3),0,1)</f>
        <v>1</v>
      </c>
      <c r="BV371" s="166">
        <f>IF(AND(ISBLANK(AA371),$AY371=1,BV$510=1,$D371&lt;&gt;служ!$AF$3),0,1)</f>
        <v>1</v>
      </c>
      <c r="BW371" s="166">
        <f>IF(AND(ISBLANK(AB371),$AY371=1,BW$510=1,$D371&lt;&gt;служ!$AF$3),0,1)</f>
        <v>1</v>
      </c>
      <c r="BX371" s="166">
        <f>IF(AND(ISBLANK(AC371),$AY371=1,BX$510=1,$D371&lt;&gt;служ!$AF$3),0,1)</f>
        <v>1</v>
      </c>
      <c r="BY371" s="166">
        <f>IF(AND(ISBLANK(AD371),$AY371=1,BY$510=1,$D371&lt;&gt;служ!$AF$3),0,1)</f>
        <v>1</v>
      </c>
      <c r="BZ371" s="166">
        <f>IF(AND(ISBLANK(AE371),$AY371=1,BZ$510=1,$D371&lt;&gt;служ!$AF$3),0,1)</f>
        <v>1</v>
      </c>
      <c r="CA371" s="166">
        <f>IF(AND(ISBLANK(AF371),$AY371=1,CA$510=1,$D371&lt;&gt;служ!$AF$3),0,1)</f>
        <v>1</v>
      </c>
      <c r="CB371" s="166">
        <f>IF(AND(ISBLANK(AG371),$AY371=1,CB$510=1,$D371&lt;&gt;служ!$AF$3),0,1)</f>
        <v>1</v>
      </c>
      <c r="CC371" s="166">
        <f>IF(AND(ISBLANK(AH371),$AY371=1,CC$510=1,$D371&lt;&gt;служ!$AF$3),0,1)</f>
        <v>1</v>
      </c>
      <c r="CD371" s="166">
        <f>IF(AND(ISBLANK(AI371),$AY371=1,CD$510=1,$D371&lt;&gt;служ!$AF$3),0,1)</f>
        <v>1</v>
      </c>
      <c r="CE371" s="166">
        <f>IF(AND(ISBLANK(AJ371),$AY371=1,CE$510=1,$D371&lt;&gt;служ!$AF$3),0,1)</f>
        <v>1</v>
      </c>
      <c r="CF371" s="166">
        <f>IF(AND(ISBLANK(AK371),$AY371=1,CF$510=1,$D371&lt;&gt;служ!$AF$3),0,1)</f>
        <v>1</v>
      </c>
      <c r="CG371" s="166">
        <f>IF(AND(ISBLANK(AL371),$AY371=1,CG$510=1,$D371&lt;&gt;служ!$AF$3),0,1)</f>
        <v>1</v>
      </c>
      <c r="CH371" s="166">
        <f>IF(AND(ISBLANK(AM371),$AY371=1,CH$510=1,$D371&lt;&gt;служ!$AF$3),0,1)</f>
        <v>1</v>
      </c>
      <c r="CI371" s="166">
        <f>IF(AND(ISBLANK(AN371),$AY371=1,CI$510=1,$D371&lt;&gt;служ!$AF$3),0,1)</f>
        <v>1</v>
      </c>
      <c r="CJ371" s="166">
        <f>IF(AND(ISBLANK(AO371),$AY371=1,CJ$510=1,$D371&lt;&gt;служ!$AF$3),0,1)</f>
        <v>1</v>
      </c>
      <c r="CK371" s="166">
        <f>IF(AND(ISBLANK(AP371),$AY371=1,CK$510=1,$D371&lt;&gt;служ!$AF$3),0,1)</f>
        <v>1</v>
      </c>
      <c r="CL371" s="166">
        <f>IF(AND(ISBLANK(AQ371),$AY371=1,CL$510=1,$D371&lt;&gt;служ!$AF$3),0,1)</f>
        <v>1</v>
      </c>
      <c r="CM371" s="166">
        <f>IF(AND(ISBLANK(AR371),$AY371=1,CM$510=1,$D371&lt;&gt;служ!$AF$3),0,1)</f>
        <v>1</v>
      </c>
      <c r="CN371" s="166">
        <f>IF(AND(ISBLANK(AS371),$AY371=1,CN$510=1,$D371&lt;&gt;служ!$AF$3),0,1)</f>
        <v>1</v>
      </c>
      <c r="CO371" s="166">
        <f>IF(AND(ISBLANK(AT371),$AY371=1,CO$510=1,$D371&lt;&gt;служ!$AF$3),0,1)</f>
        <v>1</v>
      </c>
      <c r="CP371" s="2">
        <f t="shared" si="71"/>
        <v>0</v>
      </c>
      <c r="CQ371" s="2">
        <v>1</v>
      </c>
      <c r="CR371" s="161"/>
      <c r="CS371" s="161"/>
      <c r="CT371" s="161"/>
      <c r="CU371" s="167" t="str">
        <f t="shared" si="62"/>
        <v/>
      </c>
      <c r="CV371" s="28">
        <f t="shared" si="63"/>
        <v>1</v>
      </c>
      <c r="CW371" s="28">
        <f t="shared" si="64"/>
        <v>1</v>
      </c>
      <c r="CX371" s="28">
        <f t="shared" si="65"/>
        <v>1</v>
      </c>
      <c r="CY371" s="20">
        <f t="shared" si="66"/>
        <v>1</v>
      </c>
      <c r="CZ371" s="20">
        <f t="shared" si="67"/>
        <v>1</v>
      </c>
    </row>
    <row r="372" spans="2:104" s="20" customFormat="1">
      <c r="B372" s="107">
        <v>363</v>
      </c>
      <c r="C372" s="25">
        <v>6363</v>
      </c>
      <c r="D372" s="108"/>
      <c r="E372" s="168"/>
      <c r="F372" s="169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  <c r="AH372" s="162"/>
      <c r="AI372" s="162"/>
      <c r="AJ372" s="162"/>
      <c r="AK372" s="162"/>
      <c r="AL372" s="162"/>
      <c r="AM372" s="162"/>
      <c r="AN372" s="162"/>
      <c r="AO372" s="162"/>
      <c r="AP372" s="162"/>
      <c r="AQ372" s="162"/>
      <c r="AR372" s="162"/>
      <c r="AS372" s="162"/>
      <c r="AT372" s="162"/>
      <c r="AU372" s="163">
        <f>IF(AND(AY372=0,(COUNTIF(D372:AT372,"*")+COUNTIF(D372:AT372,"&lt;9")+COUNTIF(CR372:CT372,"*")+COUNTIF(CR372:CT372,"&lt;9")-COUNTIF(D372,служ!$AF$3))&gt;0),0,1)</f>
        <v>1</v>
      </c>
      <c r="AV372" s="163">
        <f t="shared" si="68"/>
        <v>1</v>
      </c>
      <c r="AW372" s="163">
        <f t="shared" si="69"/>
        <v>0</v>
      </c>
      <c r="AX372" s="164">
        <f>IF(OR(F372="",F372=служ!$AF$3),0,1)</f>
        <v>0</v>
      </c>
      <c r="AY372" s="164">
        <f>IF(OR(D372="",D372=служ!$AF$3),0,1)</f>
        <v>0</v>
      </c>
      <c r="AZ372" s="165">
        <f t="shared" si="70"/>
        <v>1</v>
      </c>
      <c r="BA372" s="166">
        <f t="shared" si="61"/>
        <v>1</v>
      </c>
      <c r="BB372" s="166">
        <f>IF(AND(ISBLANK(G372),$AY372=1,BB$510=1,$D372&lt;&gt;служ!$AF$3),0,1)</f>
        <v>1</v>
      </c>
      <c r="BC372" s="166">
        <f>IF(AND(ISBLANK(H372),$AY372=1,BC$510=1,$D372&lt;&gt;служ!$AF$3),0,1)</f>
        <v>1</v>
      </c>
      <c r="BD372" s="166">
        <f>IF(AND(ISBLANK(I372),$AY372=1,BD$510=1,$D372&lt;&gt;служ!$AF$3),0,1)</f>
        <v>1</v>
      </c>
      <c r="BE372" s="166">
        <f>IF(AND(ISBLANK(J372),$AY372=1,BE$510=1,$D372&lt;&gt;служ!$AF$3),0,1)</f>
        <v>1</v>
      </c>
      <c r="BF372" s="166">
        <f>IF(AND(ISBLANK(K372),$AY372=1,BF$510=1,$D372&lt;&gt;служ!$AF$3,J372&lt;&gt;"X"),0,1)</f>
        <v>1</v>
      </c>
      <c r="BG372" s="166">
        <f>IF(AND(ISBLANK(L372),$AY372=1,BG$510=1,$D372&lt;&gt;служ!$AF$3),0,1)</f>
        <v>1</v>
      </c>
      <c r="BH372" s="166">
        <f>IF(AND(ISBLANK(M372),$AY372=1,BH$510=1,$D372&lt;&gt;служ!$AF$3,L372&lt;&gt;"X"),0,1)</f>
        <v>1</v>
      </c>
      <c r="BI372" s="166">
        <f>IF(AND(ISBLANK(N372),$AY372=1,BI$510=1,$D372&lt;&gt;служ!$AF$3),0,1)</f>
        <v>1</v>
      </c>
      <c r="BJ372" s="166">
        <f>IF(AND(ISBLANK(O372),$AY372=1,BJ$510=1,$D372&lt;&gt;служ!$AF$3),0,1)</f>
        <v>1</v>
      </c>
      <c r="BK372" s="166">
        <f>IF(AND(ISBLANK(P372),$AY372=1,BK$510=1,$D372&lt;&gt;служ!$AF$3,OR(N372&lt;&gt;"X",O372&lt;&gt;"X")),0,1)</f>
        <v>1</v>
      </c>
      <c r="BL372" s="166">
        <f>IF(AND(ISBLANK(Q372),$AY372=1,BL$510=1,$D372&lt;&gt;служ!$AF$3),0,1)</f>
        <v>1</v>
      </c>
      <c r="BM372" s="166">
        <f>IF(AND(ISBLANK(R372),$AY372=1,BM$510=1,$D372&lt;&gt;служ!$AF$3,Q372&lt;&gt;"X"),0,1)</f>
        <v>1</v>
      </c>
      <c r="BN372" s="166">
        <f>IF(AND(ISBLANK(S372),$AY372=1,BN$510=1,$D372&lt;&gt;служ!$AF$3),0,1)</f>
        <v>1</v>
      </c>
      <c r="BO372" s="166">
        <f>IF(AND(ISBLANK(T372),$AY372=1,BO$510=1,$D372&lt;&gt;служ!$AF$3),0,1)</f>
        <v>1</v>
      </c>
      <c r="BP372" s="166">
        <f>IF(AND(ISBLANK(U372),$AY372=1,BP$510=1,$D372&lt;&gt;служ!$AF$3,T372&lt;&gt;"X"),0,1)</f>
        <v>1</v>
      </c>
      <c r="BQ372" s="166">
        <f>IF(AND(ISBLANK(V372),$AY372=1,BQ$510=1,$D372&lt;&gt;служ!$AF$3),0,1)</f>
        <v>1</v>
      </c>
      <c r="BR372" s="166">
        <f>IF(AND(ISBLANK(W372),$AY372=1,BR$510=1,$D372&lt;&gt;служ!$AF$3),0,1)</f>
        <v>1</v>
      </c>
      <c r="BS372" s="166">
        <f>IF(AND(ISBLANK(X372),$AY372=1,BS$510=1,$D372&lt;&gt;служ!$AF$3),0,1)</f>
        <v>1</v>
      </c>
      <c r="BT372" s="166">
        <f>IF(AND(ISBLANK(Y372),$AY372=1,BT$510=1,$D372&lt;&gt;служ!$AF$3),0,1)</f>
        <v>1</v>
      </c>
      <c r="BU372" s="166">
        <f>IF(AND(ISBLANK(Z372),$AY372=1,BU$510=1,$D372&lt;&gt;служ!$AF$3),0,1)</f>
        <v>1</v>
      </c>
      <c r="BV372" s="166">
        <f>IF(AND(ISBLANK(AA372),$AY372=1,BV$510=1,$D372&lt;&gt;служ!$AF$3),0,1)</f>
        <v>1</v>
      </c>
      <c r="BW372" s="166">
        <f>IF(AND(ISBLANK(AB372),$AY372=1,BW$510=1,$D372&lt;&gt;служ!$AF$3),0,1)</f>
        <v>1</v>
      </c>
      <c r="BX372" s="166">
        <f>IF(AND(ISBLANK(AC372),$AY372=1,BX$510=1,$D372&lt;&gt;служ!$AF$3),0,1)</f>
        <v>1</v>
      </c>
      <c r="BY372" s="166">
        <f>IF(AND(ISBLANK(AD372),$AY372=1,BY$510=1,$D372&lt;&gt;служ!$AF$3),0,1)</f>
        <v>1</v>
      </c>
      <c r="BZ372" s="166">
        <f>IF(AND(ISBLANK(AE372),$AY372=1,BZ$510=1,$D372&lt;&gt;служ!$AF$3),0,1)</f>
        <v>1</v>
      </c>
      <c r="CA372" s="166">
        <f>IF(AND(ISBLANK(AF372),$AY372=1,CA$510=1,$D372&lt;&gt;служ!$AF$3),0,1)</f>
        <v>1</v>
      </c>
      <c r="CB372" s="166">
        <f>IF(AND(ISBLANK(AG372),$AY372=1,CB$510=1,$D372&lt;&gt;служ!$AF$3),0,1)</f>
        <v>1</v>
      </c>
      <c r="CC372" s="166">
        <f>IF(AND(ISBLANK(AH372),$AY372=1,CC$510=1,$D372&lt;&gt;служ!$AF$3),0,1)</f>
        <v>1</v>
      </c>
      <c r="CD372" s="166">
        <f>IF(AND(ISBLANK(AI372),$AY372=1,CD$510=1,$D372&lt;&gt;служ!$AF$3),0,1)</f>
        <v>1</v>
      </c>
      <c r="CE372" s="166">
        <f>IF(AND(ISBLANK(AJ372),$AY372=1,CE$510=1,$D372&lt;&gt;служ!$AF$3),0,1)</f>
        <v>1</v>
      </c>
      <c r="CF372" s="166">
        <f>IF(AND(ISBLANK(AK372),$AY372=1,CF$510=1,$D372&lt;&gt;служ!$AF$3),0,1)</f>
        <v>1</v>
      </c>
      <c r="CG372" s="166">
        <f>IF(AND(ISBLANK(AL372),$AY372=1,CG$510=1,$D372&lt;&gt;служ!$AF$3),0,1)</f>
        <v>1</v>
      </c>
      <c r="CH372" s="166">
        <f>IF(AND(ISBLANK(AM372),$AY372=1,CH$510=1,$D372&lt;&gt;служ!$AF$3),0,1)</f>
        <v>1</v>
      </c>
      <c r="CI372" s="166">
        <f>IF(AND(ISBLANK(AN372),$AY372=1,CI$510=1,$D372&lt;&gt;служ!$AF$3),0,1)</f>
        <v>1</v>
      </c>
      <c r="CJ372" s="166">
        <f>IF(AND(ISBLANK(AO372),$AY372=1,CJ$510=1,$D372&lt;&gt;служ!$AF$3),0,1)</f>
        <v>1</v>
      </c>
      <c r="CK372" s="166">
        <f>IF(AND(ISBLANK(AP372),$AY372=1,CK$510=1,$D372&lt;&gt;служ!$AF$3),0,1)</f>
        <v>1</v>
      </c>
      <c r="CL372" s="166">
        <f>IF(AND(ISBLANK(AQ372),$AY372=1,CL$510=1,$D372&lt;&gt;служ!$AF$3),0,1)</f>
        <v>1</v>
      </c>
      <c r="CM372" s="166">
        <f>IF(AND(ISBLANK(AR372),$AY372=1,CM$510=1,$D372&lt;&gt;служ!$AF$3),0,1)</f>
        <v>1</v>
      </c>
      <c r="CN372" s="166">
        <f>IF(AND(ISBLANK(AS372),$AY372=1,CN$510=1,$D372&lt;&gt;служ!$AF$3),0,1)</f>
        <v>1</v>
      </c>
      <c r="CO372" s="166">
        <f>IF(AND(ISBLANK(AT372),$AY372=1,CO$510=1,$D372&lt;&gt;служ!$AF$3),0,1)</f>
        <v>1</v>
      </c>
      <c r="CP372" s="2">
        <f t="shared" si="71"/>
        <v>0</v>
      </c>
      <c r="CQ372" s="2">
        <v>1</v>
      </c>
      <c r="CR372" s="161"/>
      <c r="CS372" s="161"/>
      <c r="CT372" s="161"/>
      <c r="CU372" s="167" t="str">
        <f t="shared" si="62"/>
        <v/>
      </c>
      <c r="CV372" s="28">
        <f t="shared" si="63"/>
        <v>1</v>
      </c>
      <c r="CW372" s="28">
        <f t="shared" si="64"/>
        <v>1</v>
      </c>
      <c r="CX372" s="28">
        <f t="shared" si="65"/>
        <v>1</v>
      </c>
      <c r="CY372" s="20">
        <f t="shared" si="66"/>
        <v>1</v>
      </c>
      <c r="CZ372" s="20">
        <f t="shared" si="67"/>
        <v>1</v>
      </c>
    </row>
    <row r="373" spans="2:104" s="20" customFormat="1">
      <c r="B373" s="107">
        <v>364</v>
      </c>
      <c r="C373" s="25">
        <v>6364</v>
      </c>
      <c r="D373" s="108"/>
      <c r="E373" s="168"/>
      <c r="F373" s="169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  <c r="AH373" s="162"/>
      <c r="AI373" s="162"/>
      <c r="AJ373" s="162"/>
      <c r="AK373" s="162"/>
      <c r="AL373" s="162"/>
      <c r="AM373" s="162"/>
      <c r="AN373" s="162"/>
      <c r="AO373" s="162"/>
      <c r="AP373" s="162"/>
      <c r="AQ373" s="162"/>
      <c r="AR373" s="162"/>
      <c r="AS373" s="162"/>
      <c r="AT373" s="162"/>
      <c r="AU373" s="163">
        <f>IF(AND(AY373=0,(COUNTIF(D373:AT373,"*")+COUNTIF(D373:AT373,"&lt;9")+COUNTIF(CR373:CT373,"*")+COUNTIF(CR373:CT373,"&lt;9")-COUNTIF(D373,служ!$AF$3))&gt;0),0,1)</f>
        <v>1</v>
      </c>
      <c r="AV373" s="163">
        <f t="shared" si="68"/>
        <v>1</v>
      </c>
      <c r="AW373" s="163">
        <f t="shared" si="69"/>
        <v>0</v>
      </c>
      <c r="AX373" s="164">
        <f>IF(OR(F373="",F373=служ!$AF$3),0,1)</f>
        <v>0</v>
      </c>
      <c r="AY373" s="164">
        <f>IF(OR(D373="",D373=служ!$AF$3),0,1)</f>
        <v>0</v>
      </c>
      <c r="AZ373" s="165">
        <f t="shared" si="70"/>
        <v>1</v>
      </c>
      <c r="BA373" s="166">
        <f t="shared" si="61"/>
        <v>1</v>
      </c>
      <c r="BB373" s="166">
        <f>IF(AND(ISBLANK(G373),$AY373=1,BB$510=1,$D373&lt;&gt;служ!$AF$3),0,1)</f>
        <v>1</v>
      </c>
      <c r="BC373" s="166">
        <f>IF(AND(ISBLANK(H373),$AY373=1,BC$510=1,$D373&lt;&gt;служ!$AF$3),0,1)</f>
        <v>1</v>
      </c>
      <c r="BD373" s="166">
        <f>IF(AND(ISBLANK(I373),$AY373=1,BD$510=1,$D373&lt;&gt;служ!$AF$3),0,1)</f>
        <v>1</v>
      </c>
      <c r="BE373" s="166">
        <f>IF(AND(ISBLANK(J373),$AY373=1,BE$510=1,$D373&lt;&gt;служ!$AF$3),0,1)</f>
        <v>1</v>
      </c>
      <c r="BF373" s="166">
        <f>IF(AND(ISBLANK(K373),$AY373=1,BF$510=1,$D373&lt;&gt;служ!$AF$3,J373&lt;&gt;"X"),0,1)</f>
        <v>1</v>
      </c>
      <c r="BG373" s="166">
        <f>IF(AND(ISBLANK(L373),$AY373=1,BG$510=1,$D373&lt;&gt;служ!$AF$3),0,1)</f>
        <v>1</v>
      </c>
      <c r="BH373" s="166">
        <f>IF(AND(ISBLANK(M373),$AY373=1,BH$510=1,$D373&lt;&gt;служ!$AF$3,L373&lt;&gt;"X"),0,1)</f>
        <v>1</v>
      </c>
      <c r="BI373" s="166">
        <f>IF(AND(ISBLANK(N373),$AY373=1,BI$510=1,$D373&lt;&gt;служ!$AF$3),0,1)</f>
        <v>1</v>
      </c>
      <c r="BJ373" s="166">
        <f>IF(AND(ISBLANK(O373),$AY373=1,BJ$510=1,$D373&lt;&gt;служ!$AF$3),0,1)</f>
        <v>1</v>
      </c>
      <c r="BK373" s="166">
        <f>IF(AND(ISBLANK(P373),$AY373=1,BK$510=1,$D373&lt;&gt;служ!$AF$3,OR(N373&lt;&gt;"X",O373&lt;&gt;"X")),0,1)</f>
        <v>1</v>
      </c>
      <c r="BL373" s="166">
        <f>IF(AND(ISBLANK(Q373),$AY373=1,BL$510=1,$D373&lt;&gt;служ!$AF$3),0,1)</f>
        <v>1</v>
      </c>
      <c r="BM373" s="166">
        <f>IF(AND(ISBLANK(R373),$AY373=1,BM$510=1,$D373&lt;&gt;служ!$AF$3,Q373&lt;&gt;"X"),0,1)</f>
        <v>1</v>
      </c>
      <c r="BN373" s="166">
        <f>IF(AND(ISBLANK(S373),$AY373=1,BN$510=1,$D373&lt;&gt;служ!$AF$3),0,1)</f>
        <v>1</v>
      </c>
      <c r="BO373" s="166">
        <f>IF(AND(ISBLANK(T373),$AY373=1,BO$510=1,$D373&lt;&gt;служ!$AF$3),0,1)</f>
        <v>1</v>
      </c>
      <c r="BP373" s="166">
        <f>IF(AND(ISBLANK(U373),$AY373=1,BP$510=1,$D373&lt;&gt;служ!$AF$3,T373&lt;&gt;"X"),0,1)</f>
        <v>1</v>
      </c>
      <c r="BQ373" s="166">
        <f>IF(AND(ISBLANK(V373),$AY373=1,BQ$510=1,$D373&lt;&gt;служ!$AF$3),0,1)</f>
        <v>1</v>
      </c>
      <c r="BR373" s="166">
        <f>IF(AND(ISBLANK(W373),$AY373=1,BR$510=1,$D373&lt;&gt;служ!$AF$3),0,1)</f>
        <v>1</v>
      </c>
      <c r="BS373" s="166">
        <f>IF(AND(ISBLANK(X373),$AY373=1,BS$510=1,$D373&lt;&gt;служ!$AF$3),0,1)</f>
        <v>1</v>
      </c>
      <c r="BT373" s="166">
        <f>IF(AND(ISBLANK(Y373),$AY373=1,BT$510=1,$D373&lt;&gt;служ!$AF$3),0,1)</f>
        <v>1</v>
      </c>
      <c r="BU373" s="166">
        <f>IF(AND(ISBLANK(Z373),$AY373=1,BU$510=1,$D373&lt;&gt;служ!$AF$3),0,1)</f>
        <v>1</v>
      </c>
      <c r="BV373" s="166">
        <f>IF(AND(ISBLANK(AA373),$AY373=1,BV$510=1,$D373&lt;&gt;служ!$AF$3),0,1)</f>
        <v>1</v>
      </c>
      <c r="BW373" s="166">
        <f>IF(AND(ISBLANK(AB373),$AY373=1,BW$510=1,$D373&lt;&gt;служ!$AF$3),0,1)</f>
        <v>1</v>
      </c>
      <c r="BX373" s="166">
        <f>IF(AND(ISBLANK(AC373),$AY373=1,BX$510=1,$D373&lt;&gt;служ!$AF$3),0,1)</f>
        <v>1</v>
      </c>
      <c r="BY373" s="166">
        <f>IF(AND(ISBLANK(AD373),$AY373=1,BY$510=1,$D373&lt;&gt;служ!$AF$3),0,1)</f>
        <v>1</v>
      </c>
      <c r="BZ373" s="166">
        <f>IF(AND(ISBLANK(AE373),$AY373=1,BZ$510=1,$D373&lt;&gt;служ!$AF$3),0,1)</f>
        <v>1</v>
      </c>
      <c r="CA373" s="166">
        <f>IF(AND(ISBLANK(AF373),$AY373=1,CA$510=1,$D373&lt;&gt;служ!$AF$3),0,1)</f>
        <v>1</v>
      </c>
      <c r="CB373" s="166">
        <f>IF(AND(ISBLANK(AG373),$AY373=1,CB$510=1,$D373&lt;&gt;служ!$AF$3),0,1)</f>
        <v>1</v>
      </c>
      <c r="CC373" s="166">
        <f>IF(AND(ISBLANK(AH373),$AY373=1,CC$510=1,$D373&lt;&gt;служ!$AF$3),0,1)</f>
        <v>1</v>
      </c>
      <c r="CD373" s="166">
        <f>IF(AND(ISBLANK(AI373),$AY373=1,CD$510=1,$D373&lt;&gt;служ!$AF$3),0,1)</f>
        <v>1</v>
      </c>
      <c r="CE373" s="166">
        <f>IF(AND(ISBLANK(AJ373),$AY373=1,CE$510=1,$D373&lt;&gt;служ!$AF$3),0,1)</f>
        <v>1</v>
      </c>
      <c r="CF373" s="166">
        <f>IF(AND(ISBLANK(AK373),$AY373=1,CF$510=1,$D373&lt;&gt;служ!$AF$3),0,1)</f>
        <v>1</v>
      </c>
      <c r="CG373" s="166">
        <f>IF(AND(ISBLANK(AL373),$AY373=1,CG$510=1,$D373&lt;&gt;служ!$AF$3),0,1)</f>
        <v>1</v>
      </c>
      <c r="CH373" s="166">
        <f>IF(AND(ISBLANK(AM373),$AY373=1,CH$510=1,$D373&lt;&gt;служ!$AF$3),0,1)</f>
        <v>1</v>
      </c>
      <c r="CI373" s="166">
        <f>IF(AND(ISBLANK(AN373),$AY373=1,CI$510=1,$D373&lt;&gt;служ!$AF$3),0,1)</f>
        <v>1</v>
      </c>
      <c r="CJ373" s="166">
        <f>IF(AND(ISBLANK(AO373),$AY373=1,CJ$510=1,$D373&lt;&gt;служ!$AF$3),0,1)</f>
        <v>1</v>
      </c>
      <c r="CK373" s="166">
        <f>IF(AND(ISBLANK(AP373),$AY373=1,CK$510=1,$D373&lt;&gt;служ!$AF$3),0,1)</f>
        <v>1</v>
      </c>
      <c r="CL373" s="166">
        <f>IF(AND(ISBLANK(AQ373),$AY373=1,CL$510=1,$D373&lt;&gt;служ!$AF$3),0,1)</f>
        <v>1</v>
      </c>
      <c r="CM373" s="166">
        <f>IF(AND(ISBLANK(AR373),$AY373=1,CM$510=1,$D373&lt;&gt;служ!$AF$3),0,1)</f>
        <v>1</v>
      </c>
      <c r="CN373" s="166">
        <f>IF(AND(ISBLANK(AS373),$AY373=1,CN$510=1,$D373&lt;&gt;служ!$AF$3),0,1)</f>
        <v>1</v>
      </c>
      <c r="CO373" s="166">
        <f>IF(AND(ISBLANK(AT373),$AY373=1,CO$510=1,$D373&lt;&gt;служ!$AF$3),0,1)</f>
        <v>1</v>
      </c>
      <c r="CP373" s="2">
        <f t="shared" si="71"/>
        <v>0</v>
      </c>
      <c r="CQ373" s="2">
        <v>1</v>
      </c>
      <c r="CR373" s="161"/>
      <c r="CS373" s="161"/>
      <c r="CT373" s="161"/>
      <c r="CU373" s="167" t="str">
        <f t="shared" si="62"/>
        <v/>
      </c>
      <c r="CV373" s="28">
        <f t="shared" si="63"/>
        <v>1</v>
      </c>
      <c r="CW373" s="28">
        <f t="shared" si="64"/>
        <v>1</v>
      </c>
      <c r="CX373" s="28">
        <f t="shared" si="65"/>
        <v>1</v>
      </c>
      <c r="CY373" s="20">
        <f t="shared" si="66"/>
        <v>1</v>
      </c>
      <c r="CZ373" s="20">
        <f t="shared" si="67"/>
        <v>1</v>
      </c>
    </row>
    <row r="374" spans="2:104" s="20" customFormat="1">
      <c r="B374" s="107">
        <v>365</v>
      </c>
      <c r="C374" s="25">
        <v>6365</v>
      </c>
      <c r="D374" s="108"/>
      <c r="E374" s="168"/>
      <c r="F374" s="169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  <c r="AH374" s="162"/>
      <c r="AI374" s="162"/>
      <c r="AJ374" s="162"/>
      <c r="AK374" s="162"/>
      <c r="AL374" s="162"/>
      <c r="AM374" s="162"/>
      <c r="AN374" s="162"/>
      <c r="AO374" s="162"/>
      <c r="AP374" s="162"/>
      <c r="AQ374" s="162"/>
      <c r="AR374" s="162"/>
      <c r="AS374" s="162"/>
      <c r="AT374" s="162"/>
      <c r="AU374" s="163">
        <f>IF(AND(AY374=0,(COUNTIF(D374:AT374,"*")+COUNTIF(D374:AT374,"&lt;9")+COUNTIF(CR374:CT374,"*")+COUNTIF(CR374:CT374,"&lt;9")-COUNTIF(D374,служ!$AF$3))&gt;0),0,1)</f>
        <v>1</v>
      </c>
      <c r="AV374" s="163">
        <f t="shared" si="68"/>
        <v>1</v>
      </c>
      <c r="AW374" s="163">
        <f t="shared" si="69"/>
        <v>0</v>
      </c>
      <c r="AX374" s="164">
        <f>IF(OR(F374="",F374=служ!$AF$3),0,1)</f>
        <v>0</v>
      </c>
      <c r="AY374" s="164">
        <f>IF(OR(D374="",D374=служ!$AF$3),0,1)</f>
        <v>0</v>
      </c>
      <c r="AZ374" s="165">
        <f t="shared" si="70"/>
        <v>1</v>
      </c>
      <c r="BA374" s="166">
        <f t="shared" si="61"/>
        <v>1</v>
      </c>
      <c r="BB374" s="166">
        <f>IF(AND(ISBLANK(G374),$AY374=1,BB$510=1,$D374&lt;&gt;служ!$AF$3),0,1)</f>
        <v>1</v>
      </c>
      <c r="BC374" s="166">
        <f>IF(AND(ISBLANK(H374),$AY374=1,BC$510=1,$D374&lt;&gt;служ!$AF$3),0,1)</f>
        <v>1</v>
      </c>
      <c r="BD374" s="166">
        <f>IF(AND(ISBLANK(I374),$AY374=1,BD$510=1,$D374&lt;&gt;служ!$AF$3),0,1)</f>
        <v>1</v>
      </c>
      <c r="BE374" s="166">
        <f>IF(AND(ISBLANK(J374),$AY374=1,BE$510=1,$D374&lt;&gt;служ!$AF$3),0,1)</f>
        <v>1</v>
      </c>
      <c r="BF374" s="166">
        <f>IF(AND(ISBLANK(K374),$AY374=1,BF$510=1,$D374&lt;&gt;служ!$AF$3,J374&lt;&gt;"X"),0,1)</f>
        <v>1</v>
      </c>
      <c r="BG374" s="166">
        <f>IF(AND(ISBLANK(L374),$AY374=1,BG$510=1,$D374&lt;&gt;служ!$AF$3),0,1)</f>
        <v>1</v>
      </c>
      <c r="BH374" s="166">
        <f>IF(AND(ISBLANK(M374),$AY374=1,BH$510=1,$D374&lt;&gt;служ!$AF$3,L374&lt;&gt;"X"),0,1)</f>
        <v>1</v>
      </c>
      <c r="BI374" s="166">
        <f>IF(AND(ISBLANK(N374),$AY374=1,BI$510=1,$D374&lt;&gt;служ!$AF$3),0,1)</f>
        <v>1</v>
      </c>
      <c r="BJ374" s="166">
        <f>IF(AND(ISBLANK(O374),$AY374=1,BJ$510=1,$D374&lt;&gt;служ!$AF$3),0,1)</f>
        <v>1</v>
      </c>
      <c r="BK374" s="166">
        <f>IF(AND(ISBLANK(P374),$AY374=1,BK$510=1,$D374&lt;&gt;служ!$AF$3,OR(N374&lt;&gt;"X",O374&lt;&gt;"X")),0,1)</f>
        <v>1</v>
      </c>
      <c r="BL374" s="166">
        <f>IF(AND(ISBLANK(Q374),$AY374=1,BL$510=1,$D374&lt;&gt;служ!$AF$3),0,1)</f>
        <v>1</v>
      </c>
      <c r="BM374" s="166">
        <f>IF(AND(ISBLANK(R374),$AY374=1,BM$510=1,$D374&lt;&gt;служ!$AF$3,Q374&lt;&gt;"X"),0,1)</f>
        <v>1</v>
      </c>
      <c r="BN374" s="166">
        <f>IF(AND(ISBLANK(S374),$AY374=1,BN$510=1,$D374&lt;&gt;служ!$AF$3),0,1)</f>
        <v>1</v>
      </c>
      <c r="BO374" s="166">
        <f>IF(AND(ISBLANK(T374),$AY374=1,BO$510=1,$D374&lt;&gt;служ!$AF$3),0,1)</f>
        <v>1</v>
      </c>
      <c r="BP374" s="166">
        <f>IF(AND(ISBLANK(U374),$AY374=1,BP$510=1,$D374&lt;&gt;служ!$AF$3,T374&lt;&gt;"X"),0,1)</f>
        <v>1</v>
      </c>
      <c r="BQ374" s="166">
        <f>IF(AND(ISBLANK(V374),$AY374=1,BQ$510=1,$D374&lt;&gt;служ!$AF$3),0,1)</f>
        <v>1</v>
      </c>
      <c r="BR374" s="166">
        <f>IF(AND(ISBLANK(W374),$AY374=1,BR$510=1,$D374&lt;&gt;служ!$AF$3),0,1)</f>
        <v>1</v>
      </c>
      <c r="BS374" s="166">
        <f>IF(AND(ISBLANK(X374),$AY374=1,BS$510=1,$D374&lt;&gt;служ!$AF$3),0,1)</f>
        <v>1</v>
      </c>
      <c r="BT374" s="166">
        <f>IF(AND(ISBLANK(Y374),$AY374=1,BT$510=1,$D374&lt;&gt;служ!$AF$3),0,1)</f>
        <v>1</v>
      </c>
      <c r="BU374" s="166">
        <f>IF(AND(ISBLANK(Z374),$AY374=1,BU$510=1,$D374&lt;&gt;служ!$AF$3),0,1)</f>
        <v>1</v>
      </c>
      <c r="BV374" s="166">
        <f>IF(AND(ISBLANK(AA374),$AY374=1,BV$510=1,$D374&lt;&gt;служ!$AF$3),0,1)</f>
        <v>1</v>
      </c>
      <c r="BW374" s="166">
        <f>IF(AND(ISBLANK(AB374),$AY374=1,BW$510=1,$D374&lt;&gt;служ!$AF$3),0,1)</f>
        <v>1</v>
      </c>
      <c r="BX374" s="166">
        <f>IF(AND(ISBLANK(AC374),$AY374=1,BX$510=1,$D374&lt;&gt;служ!$AF$3),0,1)</f>
        <v>1</v>
      </c>
      <c r="BY374" s="166">
        <f>IF(AND(ISBLANK(AD374),$AY374=1,BY$510=1,$D374&lt;&gt;служ!$AF$3),0,1)</f>
        <v>1</v>
      </c>
      <c r="BZ374" s="166">
        <f>IF(AND(ISBLANK(AE374),$AY374=1,BZ$510=1,$D374&lt;&gt;служ!$AF$3),0,1)</f>
        <v>1</v>
      </c>
      <c r="CA374" s="166">
        <f>IF(AND(ISBLANK(AF374),$AY374=1,CA$510=1,$D374&lt;&gt;служ!$AF$3),0,1)</f>
        <v>1</v>
      </c>
      <c r="CB374" s="166">
        <f>IF(AND(ISBLANK(AG374),$AY374=1,CB$510=1,$D374&lt;&gt;служ!$AF$3),0,1)</f>
        <v>1</v>
      </c>
      <c r="CC374" s="166">
        <f>IF(AND(ISBLANK(AH374),$AY374=1,CC$510=1,$D374&lt;&gt;служ!$AF$3),0,1)</f>
        <v>1</v>
      </c>
      <c r="CD374" s="166">
        <f>IF(AND(ISBLANK(AI374),$AY374=1,CD$510=1,$D374&lt;&gt;служ!$AF$3),0,1)</f>
        <v>1</v>
      </c>
      <c r="CE374" s="166">
        <f>IF(AND(ISBLANK(AJ374),$AY374=1,CE$510=1,$D374&lt;&gt;служ!$AF$3),0,1)</f>
        <v>1</v>
      </c>
      <c r="CF374" s="166">
        <f>IF(AND(ISBLANK(AK374),$AY374=1,CF$510=1,$D374&lt;&gt;служ!$AF$3),0,1)</f>
        <v>1</v>
      </c>
      <c r="CG374" s="166">
        <f>IF(AND(ISBLANK(AL374),$AY374=1,CG$510=1,$D374&lt;&gt;служ!$AF$3),0,1)</f>
        <v>1</v>
      </c>
      <c r="CH374" s="166">
        <f>IF(AND(ISBLANK(AM374),$AY374=1,CH$510=1,$D374&lt;&gt;служ!$AF$3),0,1)</f>
        <v>1</v>
      </c>
      <c r="CI374" s="166">
        <f>IF(AND(ISBLANK(AN374),$AY374=1,CI$510=1,$D374&lt;&gt;служ!$AF$3),0,1)</f>
        <v>1</v>
      </c>
      <c r="CJ374" s="166">
        <f>IF(AND(ISBLANK(AO374),$AY374=1,CJ$510=1,$D374&lt;&gt;служ!$AF$3),0,1)</f>
        <v>1</v>
      </c>
      <c r="CK374" s="166">
        <f>IF(AND(ISBLANK(AP374),$AY374=1,CK$510=1,$D374&lt;&gt;служ!$AF$3),0,1)</f>
        <v>1</v>
      </c>
      <c r="CL374" s="166">
        <f>IF(AND(ISBLANK(AQ374),$AY374=1,CL$510=1,$D374&lt;&gt;служ!$AF$3),0,1)</f>
        <v>1</v>
      </c>
      <c r="CM374" s="166">
        <f>IF(AND(ISBLANK(AR374),$AY374=1,CM$510=1,$D374&lt;&gt;служ!$AF$3),0,1)</f>
        <v>1</v>
      </c>
      <c r="CN374" s="166">
        <f>IF(AND(ISBLANK(AS374),$AY374=1,CN$510=1,$D374&lt;&gt;служ!$AF$3),0,1)</f>
        <v>1</v>
      </c>
      <c r="CO374" s="166">
        <f>IF(AND(ISBLANK(AT374),$AY374=1,CO$510=1,$D374&lt;&gt;служ!$AF$3),0,1)</f>
        <v>1</v>
      </c>
      <c r="CP374" s="2">
        <f t="shared" si="71"/>
        <v>0</v>
      </c>
      <c r="CQ374" s="2">
        <v>1</v>
      </c>
      <c r="CR374" s="161"/>
      <c r="CS374" s="161"/>
      <c r="CT374" s="161"/>
      <c r="CU374" s="167" t="str">
        <f t="shared" si="62"/>
        <v/>
      </c>
      <c r="CV374" s="28">
        <f t="shared" si="63"/>
        <v>1</v>
      </c>
      <c r="CW374" s="28">
        <f t="shared" si="64"/>
        <v>1</v>
      </c>
      <c r="CX374" s="28">
        <f t="shared" si="65"/>
        <v>1</v>
      </c>
      <c r="CY374" s="20">
        <f t="shared" si="66"/>
        <v>1</v>
      </c>
      <c r="CZ374" s="20">
        <f t="shared" si="67"/>
        <v>1</v>
      </c>
    </row>
    <row r="375" spans="2:104" s="20" customFormat="1">
      <c r="B375" s="107">
        <v>366</v>
      </c>
      <c r="C375" s="25">
        <v>6366</v>
      </c>
      <c r="D375" s="108"/>
      <c r="E375" s="168"/>
      <c r="F375" s="169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2"/>
      <c r="Y375" s="162"/>
      <c r="Z375" s="162"/>
      <c r="AA375" s="162"/>
      <c r="AB375" s="162"/>
      <c r="AC375" s="162"/>
      <c r="AD375" s="162"/>
      <c r="AE375" s="162"/>
      <c r="AF375" s="162"/>
      <c r="AG375" s="162"/>
      <c r="AH375" s="162"/>
      <c r="AI375" s="162"/>
      <c r="AJ375" s="162"/>
      <c r="AK375" s="162"/>
      <c r="AL375" s="162"/>
      <c r="AM375" s="162"/>
      <c r="AN375" s="162"/>
      <c r="AO375" s="162"/>
      <c r="AP375" s="162"/>
      <c r="AQ375" s="162"/>
      <c r="AR375" s="162"/>
      <c r="AS375" s="162"/>
      <c r="AT375" s="162"/>
      <c r="AU375" s="163">
        <f>IF(AND(AY375=0,(COUNTIF(D375:AT375,"*")+COUNTIF(D375:AT375,"&lt;9")+COUNTIF(CR375:CT375,"*")+COUNTIF(CR375:CT375,"&lt;9")-COUNTIF(D375,служ!$AF$3))&gt;0),0,1)</f>
        <v>1</v>
      </c>
      <c r="AV375" s="163">
        <f t="shared" si="68"/>
        <v>1</v>
      </c>
      <c r="AW375" s="163">
        <f t="shared" si="69"/>
        <v>0</v>
      </c>
      <c r="AX375" s="164">
        <f>IF(OR(F375="",F375=служ!$AF$3),0,1)</f>
        <v>0</v>
      </c>
      <c r="AY375" s="164">
        <f>IF(OR(D375="",D375=служ!$AF$3),0,1)</f>
        <v>0</v>
      </c>
      <c r="AZ375" s="165">
        <f t="shared" si="70"/>
        <v>1</v>
      </c>
      <c r="BA375" s="166">
        <f t="shared" si="61"/>
        <v>1</v>
      </c>
      <c r="BB375" s="166">
        <f>IF(AND(ISBLANK(G375),$AY375=1,BB$510=1,$D375&lt;&gt;служ!$AF$3),0,1)</f>
        <v>1</v>
      </c>
      <c r="BC375" s="166">
        <f>IF(AND(ISBLANK(H375),$AY375=1,BC$510=1,$D375&lt;&gt;служ!$AF$3),0,1)</f>
        <v>1</v>
      </c>
      <c r="BD375" s="166">
        <f>IF(AND(ISBLANK(I375),$AY375=1,BD$510=1,$D375&lt;&gt;служ!$AF$3),0,1)</f>
        <v>1</v>
      </c>
      <c r="BE375" s="166">
        <f>IF(AND(ISBLANK(J375),$AY375=1,BE$510=1,$D375&lt;&gt;служ!$AF$3),0,1)</f>
        <v>1</v>
      </c>
      <c r="BF375" s="166">
        <f>IF(AND(ISBLANK(K375),$AY375=1,BF$510=1,$D375&lt;&gt;служ!$AF$3,J375&lt;&gt;"X"),0,1)</f>
        <v>1</v>
      </c>
      <c r="BG375" s="166">
        <f>IF(AND(ISBLANK(L375),$AY375=1,BG$510=1,$D375&lt;&gt;служ!$AF$3),0,1)</f>
        <v>1</v>
      </c>
      <c r="BH375" s="166">
        <f>IF(AND(ISBLANK(M375),$AY375=1,BH$510=1,$D375&lt;&gt;служ!$AF$3,L375&lt;&gt;"X"),0,1)</f>
        <v>1</v>
      </c>
      <c r="BI375" s="166">
        <f>IF(AND(ISBLANK(N375),$AY375=1,BI$510=1,$D375&lt;&gt;служ!$AF$3),0,1)</f>
        <v>1</v>
      </c>
      <c r="BJ375" s="166">
        <f>IF(AND(ISBLANK(O375),$AY375=1,BJ$510=1,$D375&lt;&gt;служ!$AF$3),0,1)</f>
        <v>1</v>
      </c>
      <c r="BK375" s="166">
        <f>IF(AND(ISBLANK(P375),$AY375=1,BK$510=1,$D375&lt;&gt;служ!$AF$3,OR(N375&lt;&gt;"X",O375&lt;&gt;"X")),0,1)</f>
        <v>1</v>
      </c>
      <c r="BL375" s="166">
        <f>IF(AND(ISBLANK(Q375),$AY375=1,BL$510=1,$D375&lt;&gt;служ!$AF$3),0,1)</f>
        <v>1</v>
      </c>
      <c r="BM375" s="166">
        <f>IF(AND(ISBLANK(R375),$AY375=1,BM$510=1,$D375&lt;&gt;служ!$AF$3,Q375&lt;&gt;"X"),0,1)</f>
        <v>1</v>
      </c>
      <c r="BN375" s="166">
        <f>IF(AND(ISBLANK(S375),$AY375=1,BN$510=1,$D375&lt;&gt;служ!$AF$3),0,1)</f>
        <v>1</v>
      </c>
      <c r="BO375" s="166">
        <f>IF(AND(ISBLANK(T375),$AY375=1,BO$510=1,$D375&lt;&gt;служ!$AF$3),0,1)</f>
        <v>1</v>
      </c>
      <c r="BP375" s="166">
        <f>IF(AND(ISBLANK(U375),$AY375=1,BP$510=1,$D375&lt;&gt;служ!$AF$3,T375&lt;&gt;"X"),0,1)</f>
        <v>1</v>
      </c>
      <c r="BQ375" s="166">
        <f>IF(AND(ISBLANK(V375),$AY375=1,BQ$510=1,$D375&lt;&gt;служ!$AF$3),0,1)</f>
        <v>1</v>
      </c>
      <c r="BR375" s="166">
        <f>IF(AND(ISBLANK(W375),$AY375=1,BR$510=1,$D375&lt;&gt;служ!$AF$3),0,1)</f>
        <v>1</v>
      </c>
      <c r="BS375" s="166">
        <f>IF(AND(ISBLANK(X375),$AY375=1,BS$510=1,$D375&lt;&gt;служ!$AF$3),0,1)</f>
        <v>1</v>
      </c>
      <c r="BT375" s="166">
        <f>IF(AND(ISBLANK(Y375),$AY375=1,BT$510=1,$D375&lt;&gt;служ!$AF$3),0,1)</f>
        <v>1</v>
      </c>
      <c r="BU375" s="166">
        <f>IF(AND(ISBLANK(Z375),$AY375=1,BU$510=1,$D375&lt;&gt;служ!$AF$3),0,1)</f>
        <v>1</v>
      </c>
      <c r="BV375" s="166">
        <f>IF(AND(ISBLANK(AA375),$AY375=1,BV$510=1,$D375&lt;&gt;служ!$AF$3),0,1)</f>
        <v>1</v>
      </c>
      <c r="BW375" s="166">
        <f>IF(AND(ISBLANK(AB375),$AY375=1,BW$510=1,$D375&lt;&gt;служ!$AF$3),0,1)</f>
        <v>1</v>
      </c>
      <c r="BX375" s="166">
        <f>IF(AND(ISBLANK(AC375),$AY375=1,BX$510=1,$D375&lt;&gt;служ!$AF$3),0,1)</f>
        <v>1</v>
      </c>
      <c r="BY375" s="166">
        <f>IF(AND(ISBLANK(AD375),$AY375=1,BY$510=1,$D375&lt;&gt;служ!$AF$3),0,1)</f>
        <v>1</v>
      </c>
      <c r="BZ375" s="166">
        <f>IF(AND(ISBLANK(AE375),$AY375=1,BZ$510=1,$D375&lt;&gt;служ!$AF$3),0,1)</f>
        <v>1</v>
      </c>
      <c r="CA375" s="166">
        <f>IF(AND(ISBLANK(AF375),$AY375=1,CA$510=1,$D375&lt;&gt;служ!$AF$3),0,1)</f>
        <v>1</v>
      </c>
      <c r="CB375" s="166">
        <f>IF(AND(ISBLANK(AG375),$AY375=1,CB$510=1,$D375&lt;&gt;служ!$AF$3),0,1)</f>
        <v>1</v>
      </c>
      <c r="CC375" s="166">
        <f>IF(AND(ISBLANK(AH375),$AY375=1,CC$510=1,$D375&lt;&gt;служ!$AF$3),0,1)</f>
        <v>1</v>
      </c>
      <c r="CD375" s="166">
        <f>IF(AND(ISBLANK(AI375),$AY375=1,CD$510=1,$D375&lt;&gt;служ!$AF$3),0,1)</f>
        <v>1</v>
      </c>
      <c r="CE375" s="166">
        <f>IF(AND(ISBLANK(AJ375),$AY375=1,CE$510=1,$D375&lt;&gt;служ!$AF$3),0,1)</f>
        <v>1</v>
      </c>
      <c r="CF375" s="166">
        <f>IF(AND(ISBLANK(AK375),$AY375=1,CF$510=1,$D375&lt;&gt;служ!$AF$3),0,1)</f>
        <v>1</v>
      </c>
      <c r="CG375" s="166">
        <f>IF(AND(ISBLANK(AL375),$AY375=1,CG$510=1,$D375&lt;&gt;служ!$AF$3),0,1)</f>
        <v>1</v>
      </c>
      <c r="CH375" s="166">
        <f>IF(AND(ISBLANK(AM375),$AY375=1,CH$510=1,$D375&lt;&gt;служ!$AF$3),0,1)</f>
        <v>1</v>
      </c>
      <c r="CI375" s="166">
        <f>IF(AND(ISBLANK(AN375),$AY375=1,CI$510=1,$D375&lt;&gt;служ!$AF$3),0,1)</f>
        <v>1</v>
      </c>
      <c r="CJ375" s="166">
        <f>IF(AND(ISBLANK(AO375),$AY375=1,CJ$510=1,$D375&lt;&gt;служ!$AF$3),0,1)</f>
        <v>1</v>
      </c>
      <c r="CK375" s="166">
        <f>IF(AND(ISBLANK(AP375),$AY375=1,CK$510=1,$D375&lt;&gt;служ!$AF$3),0,1)</f>
        <v>1</v>
      </c>
      <c r="CL375" s="166">
        <f>IF(AND(ISBLANK(AQ375),$AY375=1,CL$510=1,$D375&lt;&gt;служ!$AF$3),0,1)</f>
        <v>1</v>
      </c>
      <c r="CM375" s="166">
        <f>IF(AND(ISBLANK(AR375),$AY375=1,CM$510=1,$D375&lt;&gt;служ!$AF$3),0,1)</f>
        <v>1</v>
      </c>
      <c r="CN375" s="166">
        <f>IF(AND(ISBLANK(AS375),$AY375=1,CN$510=1,$D375&lt;&gt;служ!$AF$3),0,1)</f>
        <v>1</v>
      </c>
      <c r="CO375" s="166">
        <f>IF(AND(ISBLANK(AT375),$AY375=1,CO$510=1,$D375&lt;&gt;служ!$AF$3),0,1)</f>
        <v>1</v>
      </c>
      <c r="CP375" s="2">
        <f t="shared" si="71"/>
        <v>0</v>
      </c>
      <c r="CQ375" s="2">
        <v>1</v>
      </c>
      <c r="CR375" s="161"/>
      <c r="CS375" s="161"/>
      <c r="CT375" s="161"/>
      <c r="CU375" s="167" t="str">
        <f t="shared" si="62"/>
        <v/>
      </c>
      <c r="CV375" s="28">
        <f t="shared" si="63"/>
        <v>1</v>
      </c>
      <c r="CW375" s="28">
        <f t="shared" si="64"/>
        <v>1</v>
      </c>
      <c r="CX375" s="28">
        <f t="shared" si="65"/>
        <v>1</v>
      </c>
      <c r="CY375" s="20">
        <f t="shared" si="66"/>
        <v>1</v>
      </c>
      <c r="CZ375" s="20">
        <f t="shared" si="67"/>
        <v>1</v>
      </c>
    </row>
    <row r="376" spans="2:104" s="20" customFormat="1">
      <c r="B376" s="107">
        <v>367</v>
      </c>
      <c r="C376" s="25">
        <v>6367</v>
      </c>
      <c r="D376" s="108"/>
      <c r="E376" s="168"/>
      <c r="F376" s="169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2"/>
      <c r="AT376" s="162"/>
      <c r="AU376" s="163">
        <f>IF(AND(AY376=0,(COUNTIF(D376:AT376,"*")+COUNTIF(D376:AT376,"&lt;9")+COUNTIF(CR376:CT376,"*")+COUNTIF(CR376:CT376,"&lt;9")-COUNTIF(D376,служ!$AF$3))&gt;0),0,1)</f>
        <v>1</v>
      </c>
      <c r="AV376" s="163">
        <f t="shared" si="68"/>
        <v>1</v>
      </c>
      <c r="AW376" s="163">
        <f t="shared" si="69"/>
        <v>0</v>
      </c>
      <c r="AX376" s="164">
        <f>IF(OR(F376="",F376=служ!$AF$3),0,1)</f>
        <v>0</v>
      </c>
      <c r="AY376" s="164">
        <f>IF(OR(D376="",D376=служ!$AF$3),0,1)</f>
        <v>0</v>
      </c>
      <c r="AZ376" s="165">
        <f t="shared" si="70"/>
        <v>1</v>
      </c>
      <c r="BA376" s="166">
        <f t="shared" si="61"/>
        <v>1</v>
      </c>
      <c r="BB376" s="166">
        <f>IF(AND(ISBLANK(G376),$AY376=1,BB$510=1,$D376&lt;&gt;служ!$AF$3),0,1)</f>
        <v>1</v>
      </c>
      <c r="BC376" s="166">
        <f>IF(AND(ISBLANK(H376),$AY376=1,BC$510=1,$D376&lt;&gt;служ!$AF$3),0,1)</f>
        <v>1</v>
      </c>
      <c r="BD376" s="166">
        <f>IF(AND(ISBLANK(I376),$AY376=1,BD$510=1,$D376&lt;&gt;служ!$AF$3),0,1)</f>
        <v>1</v>
      </c>
      <c r="BE376" s="166">
        <f>IF(AND(ISBLANK(J376),$AY376=1,BE$510=1,$D376&lt;&gt;служ!$AF$3),0,1)</f>
        <v>1</v>
      </c>
      <c r="BF376" s="166">
        <f>IF(AND(ISBLANK(K376),$AY376=1,BF$510=1,$D376&lt;&gt;служ!$AF$3,J376&lt;&gt;"X"),0,1)</f>
        <v>1</v>
      </c>
      <c r="BG376" s="166">
        <f>IF(AND(ISBLANK(L376),$AY376=1,BG$510=1,$D376&lt;&gt;служ!$AF$3),0,1)</f>
        <v>1</v>
      </c>
      <c r="BH376" s="166">
        <f>IF(AND(ISBLANK(M376),$AY376=1,BH$510=1,$D376&lt;&gt;служ!$AF$3,L376&lt;&gt;"X"),0,1)</f>
        <v>1</v>
      </c>
      <c r="BI376" s="166">
        <f>IF(AND(ISBLANK(N376),$AY376=1,BI$510=1,$D376&lt;&gt;служ!$AF$3),0,1)</f>
        <v>1</v>
      </c>
      <c r="BJ376" s="166">
        <f>IF(AND(ISBLANK(O376),$AY376=1,BJ$510=1,$D376&lt;&gt;служ!$AF$3),0,1)</f>
        <v>1</v>
      </c>
      <c r="BK376" s="166">
        <f>IF(AND(ISBLANK(P376),$AY376=1,BK$510=1,$D376&lt;&gt;служ!$AF$3,OR(N376&lt;&gt;"X",O376&lt;&gt;"X")),0,1)</f>
        <v>1</v>
      </c>
      <c r="BL376" s="166">
        <f>IF(AND(ISBLANK(Q376),$AY376=1,BL$510=1,$D376&lt;&gt;служ!$AF$3),0,1)</f>
        <v>1</v>
      </c>
      <c r="BM376" s="166">
        <f>IF(AND(ISBLANK(R376),$AY376=1,BM$510=1,$D376&lt;&gt;служ!$AF$3,Q376&lt;&gt;"X"),0,1)</f>
        <v>1</v>
      </c>
      <c r="BN376" s="166">
        <f>IF(AND(ISBLANK(S376),$AY376=1,BN$510=1,$D376&lt;&gt;служ!$AF$3),0,1)</f>
        <v>1</v>
      </c>
      <c r="BO376" s="166">
        <f>IF(AND(ISBLANK(T376),$AY376=1,BO$510=1,$D376&lt;&gt;служ!$AF$3),0,1)</f>
        <v>1</v>
      </c>
      <c r="BP376" s="166">
        <f>IF(AND(ISBLANK(U376),$AY376=1,BP$510=1,$D376&lt;&gt;служ!$AF$3,T376&lt;&gt;"X"),0,1)</f>
        <v>1</v>
      </c>
      <c r="BQ376" s="166">
        <f>IF(AND(ISBLANK(V376),$AY376=1,BQ$510=1,$D376&lt;&gt;служ!$AF$3),0,1)</f>
        <v>1</v>
      </c>
      <c r="BR376" s="166">
        <f>IF(AND(ISBLANK(W376),$AY376=1,BR$510=1,$D376&lt;&gt;служ!$AF$3),0,1)</f>
        <v>1</v>
      </c>
      <c r="BS376" s="166">
        <f>IF(AND(ISBLANK(X376),$AY376=1,BS$510=1,$D376&lt;&gt;служ!$AF$3),0,1)</f>
        <v>1</v>
      </c>
      <c r="BT376" s="166">
        <f>IF(AND(ISBLANK(Y376),$AY376=1,BT$510=1,$D376&lt;&gt;служ!$AF$3),0,1)</f>
        <v>1</v>
      </c>
      <c r="BU376" s="166">
        <f>IF(AND(ISBLANK(Z376),$AY376=1,BU$510=1,$D376&lt;&gt;служ!$AF$3),0,1)</f>
        <v>1</v>
      </c>
      <c r="BV376" s="166">
        <f>IF(AND(ISBLANK(AA376),$AY376=1,BV$510=1,$D376&lt;&gt;служ!$AF$3),0,1)</f>
        <v>1</v>
      </c>
      <c r="BW376" s="166">
        <f>IF(AND(ISBLANK(AB376),$AY376=1,BW$510=1,$D376&lt;&gt;служ!$AF$3),0,1)</f>
        <v>1</v>
      </c>
      <c r="BX376" s="166">
        <f>IF(AND(ISBLANK(AC376),$AY376=1,BX$510=1,$D376&lt;&gt;служ!$AF$3),0,1)</f>
        <v>1</v>
      </c>
      <c r="BY376" s="166">
        <f>IF(AND(ISBLANK(AD376),$AY376=1,BY$510=1,$D376&lt;&gt;служ!$AF$3),0,1)</f>
        <v>1</v>
      </c>
      <c r="BZ376" s="166">
        <f>IF(AND(ISBLANK(AE376),$AY376=1,BZ$510=1,$D376&lt;&gt;служ!$AF$3),0,1)</f>
        <v>1</v>
      </c>
      <c r="CA376" s="166">
        <f>IF(AND(ISBLANK(AF376),$AY376=1,CA$510=1,$D376&lt;&gt;служ!$AF$3),0,1)</f>
        <v>1</v>
      </c>
      <c r="CB376" s="166">
        <f>IF(AND(ISBLANK(AG376),$AY376=1,CB$510=1,$D376&lt;&gt;служ!$AF$3),0,1)</f>
        <v>1</v>
      </c>
      <c r="CC376" s="166">
        <f>IF(AND(ISBLANK(AH376),$AY376=1,CC$510=1,$D376&lt;&gt;служ!$AF$3),0,1)</f>
        <v>1</v>
      </c>
      <c r="CD376" s="166">
        <f>IF(AND(ISBLANK(AI376),$AY376=1,CD$510=1,$D376&lt;&gt;служ!$AF$3),0,1)</f>
        <v>1</v>
      </c>
      <c r="CE376" s="166">
        <f>IF(AND(ISBLANK(AJ376),$AY376=1,CE$510=1,$D376&lt;&gt;служ!$AF$3),0,1)</f>
        <v>1</v>
      </c>
      <c r="CF376" s="166">
        <f>IF(AND(ISBLANK(AK376),$AY376=1,CF$510=1,$D376&lt;&gt;служ!$AF$3),0,1)</f>
        <v>1</v>
      </c>
      <c r="CG376" s="166">
        <f>IF(AND(ISBLANK(AL376),$AY376=1,CG$510=1,$D376&lt;&gt;служ!$AF$3),0,1)</f>
        <v>1</v>
      </c>
      <c r="CH376" s="166">
        <f>IF(AND(ISBLANK(AM376),$AY376=1,CH$510=1,$D376&lt;&gt;служ!$AF$3),0,1)</f>
        <v>1</v>
      </c>
      <c r="CI376" s="166">
        <f>IF(AND(ISBLANK(AN376),$AY376=1,CI$510=1,$D376&lt;&gt;служ!$AF$3),0,1)</f>
        <v>1</v>
      </c>
      <c r="CJ376" s="166">
        <f>IF(AND(ISBLANK(AO376),$AY376=1,CJ$510=1,$D376&lt;&gt;служ!$AF$3),0,1)</f>
        <v>1</v>
      </c>
      <c r="CK376" s="166">
        <f>IF(AND(ISBLANK(AP376),$AY376=1,CK$510=1,$D376&lt;&gt;служ!$AF$3),0,1)</f>
        <v>1</v>
      </c>
      <c r="CL376" s="166">
        <f>IF(AND(ISBLANK(AQ376),$AY376=1,CL$510=1,$D376&lt;&gt;служ!$AF$3),0,1)</f>
        <v>1</v>
      </c>
      <c r="CM376" s="166">
        <f>IF(AND(ISBLANK(AR376),$AY376=1,CM$510=1,$D376&lt;&gt;служ!$AF$3),0,1)</f>
        <v>1</v>
      </c>
      <c r="CN376" s="166">
        <f>IF(AND(ISBLANK(AS376),$AY376=1,CN$510=1,$D376&lt;&gt;служ!$AF$3),0,1)</f>
        <v>1</v>
      </c>
      <c r="CO376" s="166">
        <f>IF(AND(ISBLANK(AT376),$AY376=1,CO$510=1,$D376&lt;&gt;служ!$AF$3),0,1)</f>
        <v>1</v>
      </c>
      <c r="CP376" s="2">
        <f t="shared" si="71"/>
        <v>0</v>
      </c>
      <c r="CQ376" s="2">
        <v>1</v>
      </c>
      <c r="CR376" s="161"/>
      <c r="CS376" s="161"/>
      <c r="CT376" s="161"/>
      <c r="CU376" s="167" t="str">
        <f t="shared" si="62"/>
        <v/>
      </c>
      <c r="CV376" s="28">
        <f t="shared" si="63"/>
        <v>1</v>
      </c>
      <c r="CW376" s="28">
        <f t="shared" si="64"/>
        <v>1</v>
      </c>
      <c r="CX376" s="28">
        <f t="shared" si="65"/>
        <v>1</v>
      </c>
      <c r="CY376" s="20">
        <f t="shared" si="66"/>
        <v>1</v>
      </c>
      <c r="CZ376" s="20">
        <f t="shared" si="67"/>
        <v>1</v>
      </c>
    </row>
    <row r="377" spans="2:104" s="20" customFormat="1">
      <c r="B377" s="107">
        <v>368</v>
      </c>
      <c r="C377" s="25">
        <v>6368</v>
      </c>
      <c r="D377" s="108"/>
      <c r="E377" s="168"/>
      <c r="F377" s="169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2"/>
      <c r="AT377" s="162"/>
      <c r="AU377" s="163">
        <f>IF(AND(AY377=0,(COUNTIF(D377:AT377,"*")+COUNTIF(D377:AT377,"&lt;9")+COUNTIF(CR377:CT377,"*")+COUNTIF(CR377:CT377,"&lt;9")-COUNTIF(D377,служ!$AF$3))&gt;0),0,1)</f>
        <v>1</v>
      </c>
      <c r="AV377" s="163">
        <f t="shared" si="68"/>
        <v>1</v>
      </c>
      <c r="AW377" s="163">
        <f t="shared" si="69"/>
        <v>0</v>
      </c>
      <c r="AX377" s="164">
        <f>IF(OR(F377="",F377=служ!$AF$3),0,1)</f>
        <v>0</v>
      </c>
      <c r="AY377" s="164">
        <f>IF(OR(D377="",D377=служ!$AF$3),0,1)</f>
        <v>0</v>
      </c>
      <c r="AZ377" s="165">
        <f t="shared" si="70"/>
        <v>1</v>
      </c>
      <c r="BA377" s="166">
        <f t="shared" si="61"/>
        <v>1</v>
      </c>
      <c r="BB377" s="166">
        <f>IF(AND(ISBLANK(G377),$AY377=1,BB$510=1,$D377&lt;&gt;служ!$AF$3),0,1)</f>
        <v>1</v>
      </c>
      <c r="BC377" s="166">
        <f>IF(AND(ISBLANK(H377),$AY377=1,BC$510=1,$D377&lt;&gt;служ!$AF$3),0,1)</f>
        <v>1</v>
      </c>
      <c r="BD377" s="166">
        <f>IF(AND(ISBLANK(I377),$AY377=1,BD$510=1,$D377&lt;&gt;служ!$AF$3),0,1)</f>
        <v>1</v>
      </c>
      <c r="BE377" s="166">
        <f>IF(AND(ISBLANK(J377),$AY377=1,BE$510=1,$D377&lt;&gt;служ!$AF$3),0,1)</f>
        <v>1</v>
      </c>
      <c r="BF377" s="166">
        <f>IF(AND(ISBLANK(K377),$AY377=1,BF$510=1,$D377&lt;&gt;служ!$AF$3,J377&lt;&gt;"X"),0,1)</f>
        <v>1</v>
      </c>
      <c r="BG377" s="166">
        <f>IF(AND(ISBLANK(L377),$AY377=1,BG$510=1,$D377&lt;&gt;служ!$AF$3),0,1)</f>
        <v>1</v>
      </c>
      <c r="BH377" s="166">
        <f>IF(AND(ISBLANK(M377),$AY377=1,BH$510=1,$D377&lt;&gt;служ!$AF$3,L377&lt;&gt;"X"),0,1)</f>
        <v>1</v>
      </c>
      <c r="BI377" s="166">
        <f>IF(AND(ISBLANK(N377),$AY377=1,BI$510=1,$D377&lt;&gt;служ!$AF$3),0,1)</f>
        <v>1</v>
      </c>
      <c r="BJ377" s="166">
        <f>IF(AND(ISBLANK(O377),$AY377=1,BJ$510=1,$D377&lt;&gt;служ!$AF$3),0,1)</f>
        <v>1</v>
      </c>
      <c r="BK377" s="166">
        <f>IF(AND(ISBLANK(P377),$AY377=1,BK$510=1,$D377&lt;&gt;служ!$AF$3,OR(N377&lt;&gt;"X",O377&lt;&gt;"X")),0,1)</f>
        <v>1</v>
      </c>
      <c r="BL377" s="166">
        <f>IF(AND(ISBLANK(Q377),$AY377=1,BL$510=1,$D377&lt;&gt;служ!$AF$3),0,1)</f>
        <v>1</v>
      </c>
      <c r="BM377" s="166">
        <f>IF(AND(ISBLANK(R377),$AY377=1,BM$510=1,$D377&lt;&gt;служ!$AF$3,Q377&lt;&gt;"X"),0,1)</f>
        <v>1</v>
      </c>
      <c r="BN377" s="166">
        <f>IF(AND(ISBLANK(S377),$AY377=1,BN$510=1,$D377&lt;&gt;служ!$AF$3),0,1)</f>
        <v>1</v>
      </c>
      <c r="BO377" s="166">
        <f>IF(AND(ISBLANK(T377),$AY377=1,BO$510=1,$D377&lt;&gt;служ!$AF$3),0,1)</f>
        <v>1</v>
      </c>
      <c r="BP377" s="166">
        <f>IF(AND(ISBLANK(U377),$AY377=1,BP$510=1,$D377&lt;&gt;служ!$AF$3,T377&lt;&gt;"X"),0,1)</f>
        <v>1</v>
      </c>
      <c r="BQ377" s="166">
        <f>IF(AND(ISBLANK(V377),$AY377=1,BQ$510=1,$D377&lt;&gt;служ!$AF$3),0,1)</f>
        <v>1</v>
      </c>
      <c r="BR377" s="166">
        <f>IF(AND(ISBLANK(W377),$AY377=1,BR$510=1,$D377&lt;&gt;служ!$AF$3),0,1)</f>
        <v>1</v>
      </c>
      <c r="BS377" s="166">
        <f>IF(AND(ISBLANK(X377),$AY377=1,BS$510=1,$D377&lt;&gt;служ!$AF$3),0,1)</f>
        <v>1</v>
      </c>
      <c r="BT377" s="166">
        <f>IF(AND(ISBLANK(Y377),$AY377=1,BT$510=1,$D377&lt;&gt;служ!$AF$3),0,1)</f>
        <v>1</v>
      </c>
      <c r="BU377" s="166">
        <f>IF(AND(ISBLANK(Z377),$AY377=1,BU$510=1,$D377&lt;&gt;служ!$AF$3),0,1)</f>
        <v>1</v>
      </c>
      <c r="BV377" s="166">
        <f>IF(AND(ISBLANK(AA377),$AY377=1,BV$510=1,$D377&lt;&gt;служ!$AF$3),0,1)</f>
        <v>1</v>
      </c>
      <c r="BW377" s="166">
        <f>IF(AND(ISBLANK(AB377),$AY377=1,BW$510=1,$D377&lt;&gt;служ!$AF$3),0,1)</f>
        <v>1</v>
      </c>
      <c r="BX377" s="166">
        <f>IF(AND(ISBLANK(AC377),$AY377=1,BX$510=1,$D377&lt;&gt;служ!$AF$3),0,1)</f>
        <v>1</v>
      </c>
      <c r="BY377" s="166">
        <f>IF(AND(ISBLANK(AD377),$AY377=1,BY$510=1,$D377&lt;&gt;служ!$AF$3),0,1)</f>
        <v>1</v>
      </c>
      <c r="BZ377" s="166">
        <f>IF(AND(ISBLANK(AE377),$AY377=1,BZ$510=1,$D377&lt;&gt;служ!$AF$3),0,1)</f>
        <v>1</v>
      </c>
      <c r="CA377" s="166">
        <f>IF(AND(ISBLANK(AF377),$AY377=1,CA$510=1,$D377&lt;&gt;служ!$AF$3),0,1)</f>
        <v>1</v>
      </c>
      <c r="CB377" s="166">
        <f>IF(AND(ISBLANK(AG377),$AY377=1,CB$510=1,$D377&lt;&gt;служ!$AF$3),0,1)</f>
        <v>1</v>
      </c>
      <c r="CC377" s="166">
        <f>IF(AND(ISBLANK(AH377),$AY377=1,CC$510=1,$D377&lt;&gt;служ!$AF$3),0,1)</f>
        <v>1</v>
      </c>
      <c r="CD377" s="166">
        <f>IF(AND(ISBLANK(AI377),$AY377=1,CD$510=1,$D377&lt;&gt;служ!$AF$3),0,1)</f>
        <v>1</v>
      </c>
      <c r="CE377" s="166">
        <f>IF(AND(ISBLANK(AJ377),$AY377=1,CE$510=1,$D377&lt;&gt;служ!$AF$3),0,1)</f>
        <v>1</v>
      </c>
      <c r="CF377" s="166">
        <f>IF(AND(ISBLANK(AK377),$AY377=1,CF$510=1,$D377&lt;&gt;служ!$AF$3),0,1)</f>
        <v>1</v>
      </c>
      <c r="CG377" s="166">
        <f>IF(AND(ISBLANK(AL377),$AY377=1,CG$510=1,$D377&lt;&gt;служ!$AF$3),0,1)</f>
        <v>1</v>
      </c>
      <c r="CH377" s="166">
        <f>IF(AND(ISBLANK(AM377),$AY377=1,CH$510=1,$D377&lt;&gt;служ!$AF$3),0,1)</f>
        <v>1</v>
      </c>
      <c r="CI377" s="166">
        <f>IF(AND(ISBLANK(AN377),$AY377=1,CI$510=1,$D377&lt;&gt;служ!$AF$3),0,1)</f>
        <v>1</v>
      </c>
      <c r="CJ377" s="166">
        <f>IF(AND(ISBLANK(AO377),$AY377=1,CJ$510=1,$D377&lt;&gt;служ!$AF$3),0,1)</f>
        <v>1</v>
      </c>
      <c r="CK377" s="166">
        <f>IF(AND(ISBLANK(AP377),$AY377=1,CK$510=1,$D377&lt;&gt;служ!$AF$3),0,1)</f>
        <v>1</v>
      </c>
      <c r="CL377" s="166">
        <f>IF(AND(ISBLANK(AQ377),$AY377=1,CL$510=1,$D377&lt;&gt;служ!$AF$3),0,1)</f>
        <v>1</v>
      </c>
      <c r="CM377" s="166">
        <f>IF(AND(ISBLANK(AR377),$AY377=1,CM$510=1,$D377&lt;&gt;служ!$AF$3),0,1)</f>
        <v>1</v>
      </c>
      <c r="CN377" s="166">
        <f>IF(AND(ISBLANK(AS377),$AY377=1,CN$510=1,$D377&lt;&gt;служ!$AF$3),0,1)</f>
        <v>1</v>
      </c>
      <c r="CO377" s="166">
        <f>IF(AND(ISBLANK(AT377),$AY377=1,CO$510=1,$D377&lt;&gt;служ!$AF$3),0,1)</f>
        <v>1</v>
      </c>
      <c r="CP377" s="2">
        <f t="shared" si="71"/>
        <v>0</v>
      </c>
      <c r="CQ377" s="2">
        <v>1</v>
      </c>
      <c r="CR377" s="161"/>
      <c r="CS377" s="161"/>
      <c r="CT377" s="161"/>
      <c r="CU377" s="167" t="str">
        <f t="shared" si="62"/>
        <v/>
      </c>
      <c r="CV377" s="28">
        <f t="shared" si="63"/>
        <v>1</v>
      </c>
      <c r="CW377" s="28">
        <f t="shared" si="64"/>
        <v>1</v>
      </c>
      <c r="CX377" s="28">
        <f t="shared" si="65"/>
        <v>1</v>
      </c>
      <c r="CY377" s="20">
        <f t="shared" si="66"/>
        <v>1</v>
      </c>
      <c r="CZ377" s="20">
        <f t="shared" si="67"/>
        <v>1</v>
      </c>
    </row>
    <row r="378" spans="2:104" s="20" customFormat="1">
      <c r="B378" s="107">
        <v>369</v>
      </c>
      <c r="C378" s="25">
        <v>6369</v>
      </c>
      <c r="D378" s="108"/>
      <c r="E378" s="168"/>
      <c r="F378" s="169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2"/>
      <c r="AT378" s="162"/>
      <c r="AU378" s="163">
        <f>IF(AND(AY378=0,(COUNTIF(D378:AT378,"*")+COUNTIF(D378:AT378,"&lt;9")+COUNTIF(CR378:CT378,"*")+COUNTIF(CR378:CT378,"&lt;9")-COUNTIF(D378,служ!$AF$3))&gt;0),0,1)</f>
        <v>1</v>
      </c>
      <c r="AV378" s="163">
        <f t="shared" si="68"/>
        <v>1</v>
      </c>
      <c r="AW378" s="163">
        <f t="shared" si="69"/>
        <v>0</v>
      </c>
      <c r="AX378" s="164">
        <f>IF(OR(F378="",F378=служ!$AF$3),0,1)</f>
        <v>0</v>
      </c>
      <c r="AY378" s="164">
        <f>IF(OR(D378="",D378=служ!$AF$3),0,1)</f>
        <v>0</v>
      </c>
      <c r="AZ378" s="165">
        <f t="shared" si="70"/>
        <v>1</v>
      </c>
      <c r="BA378" s="166">
        <f t="shared" si="61"/>
        <v>1</v>
      </c>
      <c r="BB378" s="166">
        <f>IF(AND(ISBLANK(G378),$AY378=1,BB$510=1,$D378&lt;&gt;служ!$AF$3),0,1)</f>
        <v>1</v>
      </c>
      <c r="BC378" s="166">
        <f>IF(AND(ISBLANK(H378),$AY378=1,BC$510=1,$D378&lt;&gt;служ!$AF$3),0,1)</f>
        <v>1</v>
      </c>
      <c r="BD378" s="166">
        <f>IF(AND(ISBLANK(I378),$AY378=1,BD$510=1,$D378&lt;&gt;служ!$AF$3),0,1)</f>
        <v>1</v>
      </c>
      <c r="BE378" s="166">
        <f>IF(AND(ISBLANK(J378),$AY378=1,BE$510=1,$D378&lt;&gt;служ!$AF$3),0,1)</f>
        <v>1</v>
      </c>
      <c r="BF378" s="166">
        <f>IF(AND(ISBLANK(K378),$AY378=1,BF$510=1,$D378&lt;&gt;служ!$AF$3,J378&lt;&gt;"X"),0,1)</f>
        <v>1</v>
      </c>
      <c r="BG378" s="166">
        <f>IF(AND(ISBLANK(L378),$AY378=1,BG$510=1,$D378&lt;&gt;служ!$AF$3),0,1)</f>
        <v>1</v>
      </c>
      <c r="BH378" s="166">
        <f>IF(AND(ISBLANK(M378),$AY378=1,BH$510=1,$D378&lt;&gt;служ!$AF$3,L378&lt;&gt;"X"),0,1)</f>
        <v>1</v>
      </c>
      <c r="BI378" s="166">
        <f>IF(AND(ISBLANK(N378),$AY378=1,BI$510=1,$D378&lt;&gt;служ!$AF$3),0,1)</f>
        <v>1</v>
      </c>
      <c r="BJ378" s="166">
        <f>IF(AND(ISBLANK(O378),$AY378=1,BJ$510=1,$D378&lt;&gt;служ!$AF$3),0,1)</f>
        <v>1</v>
      </c>
      <c r="BK378" s="166">
        <f>IF(AND(ISBLANK(P378),$AY378=1,BK$510=1,$D378&lt;&gt;служ!$AF$3,OR(N378&lt;&gt;"X",O378&lt;&gt;"X")),0,1)</f>
        <v>1</v>
      </c>
      <c r="BL378" s="166">
        <f>IF(AND(ISBLANK(Q378),$AY378=1,BL$510=1,$D378&lt;&gt;служ!$AF$3),0,1)</f>
        <v>1</v>
      </c>
      <c r="BM378" s="166">
        <f>IF(AND(ISBLANK(R378),$AY378=1,BM$510=1,$D378&lt;&gt;служ!$AF$3,Q378&lt;&gt;"X"),0,1)</f>
        <v>1</v>
      </c>
      <c r="BN378" s="166">
        <f>IF(AND(ISBLANK(S378),$AY378=1,BN$510=1,$D378&lt;&gt;служ!$AF$3),0,1)</f>
        <v>1</v>
      </c>
      <c r="BO378" s="166">
        <f>IF(AND(ISBLANK(T378),$AY378=1,BO$510=1,$D378&lt;&gt;служ!$AF$3),0,1)</f>
        <v>1</v>
      </c>
      <c r="BP378" s="166">
        <f>IF(AND(ISBLANK(U378),$AY378=1,BP$510=1,$D378&lt;&gt;служ!$AF$3,T378&lt;&gt;"X"),0,1)</f>
        <v>1</v>
      </c>
      <c r="BQ378" s="166">
        <f>IF(AND(ISBLANK(V378),$AY378=1,BQ$510=1,$D378&lt;&gt;служ!$AF$3),0,1)</f>
        <v>1</v>
      </c>
      <c r="BR378" s="166">
        <f>IF(AND(ISBLANK(W378),$AY378=1,BR$510=1,$D378&lt;&gt;служ!$AF$3),0,1)</f>
        <v>1</v>
      </c>
      <c r="BS378" s="166">
        <f>IF(AND(ISBLANK(X378),$AY378=1,BS$510=1,$D378&lt;&gt;служ!$AF$3),0,1)</f>
        <v>1</v>
      </c>
      <c r="BT378" s="166">
        <f>IF(AND(ISBLANK(Y378),$AY378=1,BT$510=1,$D378&lt;&gt;служ!$AF$3),0,1)</f>
        <v>1</v>
      </c>
      <c r="BU378" s="166">
        <f>IF(AND(ISBLANK(Z378),$AY378=1,BU$510=1,$D378&lt;&gt;служ!$AF$3),0,1)</f>
        <v>1</v>
      </c>
      <c r="BV378" s="166">
        <f>IF(AND(ISBLANK(AA378),$AY378=1,BV$510=1,$D378&lt;&gt;служ!$AF$3),0,1)</f>
        <v>1</v>
      </c>
      <c r="BW378" s="166">
        <f>IF(AND(ISBLANK(AB378),$AY378=1,BW$510=1,$D378&lt;&gt;служ!$AF$3),0,1)</f>
        <v>1</v>
      </c>
      <c r="BX378" s="166">
        <f>IF(AND(ISBLANK(AC378),$AY378=1,BX$510=1,$D378&lt;&gt;служ!$AF$3),0,1)</f>
        <v>1</v>
      </c>
      <c r="BY378" s="166">
        <f>IF(AND(ISBLANK(AD378),$AY378=1,BY$510=1,$D378&lt;&gt;служ!$AF$3),0,1)</f>
        <v>1</v>
      </c>
      <c r="BZ378" s="166">
        <f>IF(AND(ISBLANK(AE378),$AY378=1,BZ$510=1,$D378&lt;&gt;служ!$AF$3),0,1)</f>
        <v>1</v>
      </c>
      <c r="CA378" s="166">
        <f>IF(AND(ISBLANK(AF378),$AY378=1,CA$510=1,$D378&lt;&gt;служ!$AF$3),0,1)</f>
        <v>1</v>
      </c>
      <c r="CB378" s="166">
        <f>IF(AND(ISBLANK(AG378),$AY378=1,CB$510=1,$D378&lt;&gt;служ!$AF$3),0,1)</f>
        <v>1</v>
      </c>
      <c r="CC378" s="166">
        <f>IF(AND(ISBLANK(AH378),$AY378=1,CC$510=1,$D378&lt;&gt;служ!$AF$3),0,1)</f>
        <v>1</v>
      </c>
      <c r="CD378" s="166">
        <f>IF(AND(ISBLANK(AI378),$AY378=1,CD$510=1,$D378&lt;&gt;служ!$AF$3),0,1)</f>
        <v>1</v>
      </c>
      <c r="CE378" s="166">
        <f>IF(AND(ISBLANK(AJ378),$AY378=1,CE$510=1,$D378&lt;&gt;служ!$AF$3),0,1)</f>
        <v>1</v>
      </c>
      <c r="CF378" s="166">
        <f>IF(AND(ISBLANK(AK378),$AY378=1,CF$510=1,$D378&lt;&gt;служ!$AF$3),0,1)</f>
        <v>1</v>
      </c>
      <c r="CG378" s="166">
        <f>IF(AND(ISBLANK(AL378),$AY378=1,CG$510=1,$D378&lt;&gt;служ!$AF$3),0,1)</f>
        <v>1</v>
      </c>
      <c r="CH378" s="166">
        <f>IF(AND(ISBLANK(AM378),$AY378=1,CH$510=1,$D378&lt;&gt;служ!$AF$3),0,1)</f>
        <v>1</v>
      </c>
      <c r="CI378" s="166">
        <f>IF(AND(ISBLANK(AN378),$AY378=1,CI$510=1,$D378&lt;&gt;служ!$AF$3),0,1)</f>
        <v>1</v>
      </c>
      <c r="CJ378" s="166">
        <f>IF(AND(ISBLANK(AO378),$AY378=1,CJ$510=1,$D378&lt;&gt;служ!$AF$3),0,1)</f>
        <v>1</v>
      </c>
      <c r="CK378" s="166">
        <f>IF(AND(ISBLANK(AP378),$AY378=1,CK$510=1,$D378&lt;&gt;служ!$AF$3),0,1)</f>
        <v>1</v>
      </c>
      <c r="CL378" s="166">
        <f>IF(AND(ISBLANK(AQ378),$AY378=1,CL$510=1,$D378&lt;&gt;служ!$AF$3),0,1)</f>
        <v>1</v>
      </c>
      <c r="CM378" s="166">
        <f>IF(AND(ISBLANK(AR378),$AY378=1,CM$510=1,$D378&lt;&gt;служ!$AF$3),0,1)</f>
        <v>1</v>
      </c>
      <c r="CN378" s="166">
        <f>IF(AND(ISBLANK(AS378),$AY378=1,CN$510=1,$D378&lt;&gt;служ!$AF$3),0,1)</f>
        <v>1</v>
      </c>
      <c r="CO378" s="166">
        <f>IF(AND(ISBLANK(AT378),$AY378=1,CO$510=1,$D378&lt;&gt;служ!$AF$3),0,1)</f>
        <v>1</v>
      </c>
      <c r="CP378" s="2">
        <f t="shared" si="71"/>
        <v>0</v>
      </c>
      <c r="CQ378" s="2">
        <v>1</v>
      </c>
      <c r="CR378" s="161"/>
      <c r="CS378" s="161"/>
      <c r="CT378" s="161"/>
      <c r="CU378" s="167" t="str">
        <f t="shared" si="62"/>
        <v/>
      </c>
      <c r="CV378" s="28">
        <f t="shared" si="63"/>
        <v>1</v>
      </c>
      <c r="CW378" s="28">
        <f t="shared" si="64"/>
        <v>1</v>
      </c>
      <c r="CX378" s="28">
        <f t="shared" si="65"/>
        <v>1</v>
      </c>
      <c r="CY378" s="20">
        <f t="shared" si="66"/>
        <v>1</v>
      </c>
      <c r="CZ378" s="20">
        <f t="shared" si="67"/>
        <v>1</v>
      </c>
    </row>
    <row r="379" spans="2:104" s="20" customFormat="1">
      <c r="B379" s="107">
        <v>370</v>
      </c>
      <c r="C379" s="25">
        <v>6370</v>
      </c>
      <c r="D379" s="108"/>
      <c r="E379" s="168"/>
      <c r="F379" s="169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2"/>
      <c r="AT379" s="162"/>
      <c r="AU379" s="163">
        <f>IF(AND(AY379=0,(COUNTIF(D379:AT379,"*")+COUNTIF(D379:AT379,"&lt;9")+COUNTIF(CR379:CT379,"*")+COUNTIF(CR379:CT379,"&lt;9")-COUNTIF(D379,служ!$AF$3))&gt;0),0,1)</f>
        <v>1</v>
      </c>
      <c r="AV379" s="163">
        <f t="shared" si="68"/>
        <v>1</v>
      </c>
      <c r="AW379" s="163">
        <f t="shared" si="69"/>
        <v>0</v>
      </c>
      <c r="AX379" s="164">
        <f>IF(OR(F379="",F379=служ!$AF$3),0,1)</f>
        <v>0</v>
      </c>
      <c r="AY379" s="164">
        <f>IF(OR(D379="",D379=служ!$AF$3),0,1)</f>
        <v>0</v>
      </c>
      <c r="AZ379" s="165">
        <f t="shared" si="70"/>
        <v>1</v>
      </c>
      <c r="BA379" s="166">
        <f t="shared" si="61"/>
        <v>1</v>
      </c>
      <c r="BB379" s="166">
        <f>IF(AND(ISBLANK(G379),$AY379=1,BB$510=1,$D379&lt;&gt;служ!$AF$3),0,1)</f>
        <v>1</v>
      </c>
      <c r="BC379" s="166">
        <f>IF(AND(ISBLANK(H379),$AY379=1,BC$510=1,$D379&lt;&gt;служ!$AF$3),0,1)</f>
        <v>1</v>
      </c>
      <c r="BD379" s="166">
        <f>IF(AND(ISBLANK(I379),$AY379=1,BD$510=1,$D379&lt;&gt;служ!$AF$3),0,1)</f>
        <v>1</v>
      </c>
      <c r="BE379" s="166">
        <f>IF(AND(ISBLANK(J379),$AY379=1,BE$510=1,$D379&lt;&gt;служ!$AF$3),0,1)</f>
        <v>1</v>
      </c>
      <c r="BF379" s="166">
        <f>IF(AND(ISBLANK(K379),$AY379=1,BF$510=1,$D379&lt;&gt;служ!$AF$3,J379&lt;&gt;"X"),0,1)</f>
        <v>1</v>
      </c>
      <c r="BG379" s="166">
        <f>IF(AND(ISBLANK(L379),$AY379=1,BG$510=1,$D379&lt;&gt;служ!$AF$3),0,1)</f>
        <v>1</v>
      </c>
      <c r="BH379" s="166">
        <f>IF(AND(ISBLANK(M379),$AY379=1,BH$510=1,$D379&lt;&gt;служ!$AF$3,L379&lt;&gt;"X"),0,1)</f>
        <v>1</v>
      </c>
      <c r="BI379" s="166">
        <f>IF(AND(ISBLANK(N379),$AY379=1,BI$510=1,$D379&lt;&gt;служ!$AF$3),0,1)</f>
        <v>1</v>
      </c>
      <c r="BJ379" s="166">
        <f>IF(AND(ISBLANK(O379),$AY379=1,BJ$510=1,$D379&lt;&gt;служ!$AF$3),0,1)</f>
        <v>1</v>
      </c>
      <c r="BK379" s="166">
        <f>IF(AND(ISBLANK(P379),$AY379=1,BK$510=1,$D379&lt;&gt;служ!$AF$3,OR(N379&lt;&gt;"X",O379&lt;&gt;"X")),0,1)</f>
        <v>1</v>
      </c>
      <c r="BL379" s="166">
        <f>IF(AND(ISBLANK(Q379),$AY379=1,BL$510=1,$D379&lt;&gt;служ!$AF$3),0,1)</f>
        <v>1</v>
      </c>
      <c r="BM379" s="166">
        <f>IF(AND(ISBLANK(R379),$AY379=1,BM$510=1,$D379&lt;&gt;служ!$AF$3,Q379&lt;&gt;"X"),0,1)</f>
        <v>1</v>
      </c>
      <c r="BN379" s="166">
        <f>IF(AND(ISBLANK(S379),$AY379=1,BN$510=1,$D379&lt;&gt;служ!$AF$3),0,1)</f>
        <v>1</v>
      </c>
      <c r="BO379" s="166">
        <f>IF(AND(ISBLANK(T379),$AY379=1,BO$510=1,$D379&lt;&gt;служ!$AF$3),0,1)</f>
        <v>1</v>
      </c>
      <c r="BP379" s="166">
        <f>IF(AND(ISBLANK(U379),$AY379=1,BP$510=1,$D379&lt;&gt;служ!$AF$3,T379&lt;&gt;"X"),0,1)</f>
        <v>1</v>
      </c>
      <c r="BQ379" s="166">
        <f>IF(AND(ISBLANK(V379),$AY379=1,BQ$510=1,$D379&lt;&gt;служ!$AF$3),0,1)</f>
        <v>1</v>
      </c>
      <c r="BR379" s="166">
        <f>IF(AND(ISBLANK(W379),$AY379=1,BR$510=1,$D379&lt;&gt;служ!$AF$3),0,1)</f>
        <v>1</v>
      </c>
      <c r="BS379" s="166">
        <f>IF(AND(ISBLANK(X379),$AY379=1,BS$510=1,$D379&lt;&gt;служ!$AF$3),0,1)</f>
        <v>1</v>
      </c>
      <c r="BT379" s="166">
        <f>IF(AND(ISBLANK(Y379),$AY379=1,BT$510=1,$D379&lt;&gt;служ!$AF$3),0,1)</f>
        <v>1</v>
      </c>
      <c r="BU379" s="166">
        <f>IF(AND(ISBLANK(Z379),$AY379=1,BU$510=1,$D379&lt;&gt;служ!$AF$3),0,1)</f>
        <v>1</v>
      </c>
      <c r="BV379" s="166">
        <f>IF(AND(ISBLANK(AA379),$AY379=1,BV$510=1,$D379&lt;&gt;служ!$AF$3),0,1)</f>
        <v>1</v>
      </c>
      <c r="BW379" s="166">
        <f>IF(AND(ISBLANK(AB379),$AY379=1,BW$510=1,$D379&lt;&gt;служ!$AF$3),0,1)</f>
        <v>1</v>
      </c>
      <c r="BX379" s="166">
        <f>IF(AND(ISBLANK(AC379),$AY379=1,BX$510=1,$D379&lt;&gt;служ!$AF$3),0,1)</f>
        <v>1</v>
      </c>
      <c r="BY379" s="166">
        <f>IF(AND(ISBLANK(AD379),$AY379=1,BY$510=1,$D379&lt;&gt;служ!$AF$3),0,1)</f>
        <v>1</v>
      </c>
      <c r="BZ379" s="166">
        <f>IF(AND(ISBLANK(AE379),$AY379=1,BZ$510=1,$D379&lt;&gt;служ!$AF$3),0,1)</f>
        <v>1</v>
      </c>
      <c r="CA379" s="166">
        <f>IF(AND(ISBLANK(AF379),$AY379=1,CA$510=1,$D379&lt;&gt;служ!$AF$3),0,1)</f>
        <v>1</v>
      </c>
      <c r="CB379" s="166">
        <f>IF(AND(ISBLANK(AG379),$AY379=1,CB$510=1,$D379&lt;&gt;служ!$AF$3),0,1)</f>
        <v>1</v>
      </c>
      <c r="CC379" s="166">
        <f>IF(AND(ISBLANK(AH379),$AY379=1,CC$510=1,$D379&lt;&gt;служ!$AF$3),0,1)</f>
        <v>1</v>
      </c>
      <c r="CD379" s="166">
        <f>IF(AND(ISBLANK(AI379),$AY379=1,CD$510=1,$D379&lt;&gt;служ!$AF$3),0,1)</f>
        <v>1</v>
      </c>
      <c r="CE379" s="166">
        <f>IF(AND(ISBLANK(AJ379),$AY379=1,CE$510=1,$D379&lt;&gt;служ!$AF$3),0,1)</f>
        <v>1</v>
      </c>
      <c r="CF379" s="166">
        <f>IF(AND(ISBLANK(AK379),$AY379=1,CF$510=1,$D379&lt;&gt;служ!$AF$3),0,1)</f>
        <v>1</v>
      </c>
      <c r="CG379" s="166">
        <f>IF(AND(ISBLANK(AL379),$AY379=1,CG$510=1,$D379&lt;&gt;служ!$AF$3),0,1)</f>
        <v>1</v>
      </c>
      <c r="CH379" s="166">
        <f>IF(AND(ISBLANK(AM379),$AY379=1,CH$510=1,$D379&lt;&gt;служ!$AF$3),0,1)</f>
        <v>1</v>
      </c>
      <c r="CI379" s="166">
        <f>IF(AND(ISBLANK(AN379),$AY379=1,CI$510=1,$D379&lt;&gt;служ!$AF$3),0,1)</f>
        <v>1</v>
      </c>
      <c r="CJ379" s="166">
        <f>IF(AND(ISBLANK(AO379),$AY379=1,CJ$510=1,$D379&lt;&gt;служ!$AF$3),0,1)</f>
        <v>1</v>
      </c>
      <c r="CK379" s="166">
        <f>IF(AND(ISBLANK(AP379),$AY379=1,CK$510=1,$D379&lt;&gt;служ!$AF$3),0,1)</f>
        <v>1</v>
      </c>
      <c r="CL379" s="166">
        <f>IF(AND(ISBLANK(AQ379),$AY379=1,CL$510=1,$D379&lt;&gt;служ!$AF$3),0,1)</f>
        <v>1</v>
      </c>
      <c r="CM379" s="166">
        <f>IF(AND(ISBLANK(AR379),$AY379=1,CM$510=1,$D379&lt;&gt;служ!$AF$3),0,1)</f>
        <v>1</v>
      </c>
      <c r="CN379" s="166">
        <f>IF(AND(ISBLANK(AS379),$AY379=1,CN$510=1,$D379&lt;&gt;служ!$AF$3),0,1)</f>
        <v>1</v>
      </c>
      <c r="CO379" s="166">
        <f>IF(AND(ISBLANK(AT379),$AY379=1,CO$510=1,$D379&lt;&gt;служ!$AF$3),0,1)</f>
        <v>1</v>
      </c>
      <c r="CP379" s="2">
        <f t="shared" si="71"/>
        <v>0</v>
      </c>
      <c r="CQ379" s="2">
        <v>1</v>
      </c>
      <c r="CR379" s="161"/>
      <c r="CS379" s="161"/>
      <c r="CT379" s="161"/>
      <c r="CU379" s="167" t="str">
        <f t="shared" si="62"/>
        <v/>
      </c>
      <c r="CV379" s="28">
        <f t="shared" si="63"/>
        <v>1</v>
      </c>
      <c r="CW379" s="28">
        <f t="shared" si="64"/>
        <v>1</v>
      </c>
      <c r="CX379" s="28">
        <f t="shared" si="65"/>
        <v>1</v>
      </c>
      <c r="CY379" s="20">
        <f t="shared" si="66"/>
        <v>1</v>
      </c>
      <c r="CZ379" s="20">
        <f t="shared" si="67"/>
        <v>1</v>
      </c>
    </row>
    <row r="380" spans="2:104" s="20" customFormat="1">
      <c r="B380" s="107">
        <v>371</v>
      </c>
      <c r="C380" s="25">
        <v>6371</v>
      </c>
      <c r="D380" s="108"/>
      <c r="E380" s="168"/>
      <c r="F380" s="169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2"/>
      <c r="AT380" s="162"/>
      <c r="AU380" s="163">
        <f>IF(AND(AY380=0,(COUNTIF(D380:AT380,"*")+COUNTIF(D380:AT380,"&lt;9")+COUNTIF(CR380:CT380,"*")+COUNTIF(CR380:CT380,"&lt;9")-COUNTIF(D380,служ!$AF$3))&gt;0),0,1)</f>
        <v>1</v>
      </c>
      <c r="AV380" s="163">
        <f t="shared" si="68"/>
        <v>1</v>
      </c>
      <c r="AW380" s="163">
        <f t="shared" si="69"/>
        <v>0</v>
      </c>
      <c r="AX380" s="164">
        <f>IF(OR(F380="",F380=служ!$AF$3),0,1)</f>
        <v>0</v>
      </c>
      <c r="AY380" s="164">
        <f>IF(OR(D380="",D380=служ!$AF$3),0,1)</f>
        <v>0</v>
      </c>
      <c r="AZ380" s="165">
        <f t="shared" si="70"/>
        <v>1</v>
      </c>
      <c r="BA380" s="166">
        <f t="shared" si="61"/>
        <v>1</v>
      </c>
      <c r="BB380" s="166">
        <f>IF(AND(ISBLANK(G380),$AY380=1,BB$510=1,$D380&lt;&gt;служ!$AF$3),0,1)</f>
        <v>1</v>
      </c>
      <c r="BC380" s="166">
        <f>IF(AND(ISBLANK(H380),$AY380=1,BC$510=1,$D380&lt;&gt;служ!$AF$3),0,1)</f>
        <v>1</v>
      </c>
      <c r="BD380" s="166">
        <f>IF(AND(ISBLANK(I380),$AY380=1,BD$510=1,$D380&lt;&gt;служ!$AF$3),0,1)</f>
        <v>1</v>
      </c>
      <c r="BE380" s="166">
        <f>IF(AND(ISBLANK(J380),$AY380=1,BE$510=1,$D380&lt;&gt;служ!$AF$3),0,1)</f>
        <v>1</v>
      </c>
      <c r="BF380" s="166">
        <f>IF(AND(ISBLANK(K380),$AY380=1,BF$510=1,$D380&lt;&gt;служ!$AF$3,J380&lt;&gt;"X"),0,1)</f>
        <v>1</v>
      </c>
      <c r="BG380" s="166">
        <f>IF(AND(ISBLANK(L380),$AY380=1,BG$510=1,$D380&lt;&gt;служ!$AF$3),0,1)</f>
        <v>1</v>
      </c>
      <c r="BH380" s="166">
        <f>IF(AND(ISBLANK(M380),$AY380=1,BH$510=1,$D380&lt;&gt;служ!$AF$3,L380&lt;&gt;"X"),0,1)</f>
        <v>1</v>
      </c>
      <c r="BI380" s="166">
        <f>IF(AND(ISBLANK(N380),$AY380=1,BI$510=1,$D380&lt;&gt;служ!$AF$3),0,1)</f>
        <v>1</v>
      </c>
      <c r="BJ380" s="166">
        <f>IF(AND(ISBLANK(O380),$AY380=1,BJ$510=1,$D380&lt;&gt;служ!$AF$3),0,1)</f>
        <v>1</v>
      </c>
      <c r="BK380" s="166">
        <f>IF(AND(ISBLANK(P380),$AY380=1,BK$510=1,$D380&lt;&gt;служ!$AF$3,OR(N380&lt;&gt;"X",O380&lt;&gt;"X")),0,1)</f>
        <v>1</v>
      </c>
      <c r="BL380" s="166">
        <f>IF(AND(ISBLANK(Q380),$AY380=1,BL$510=1,$D380&lt;&gt;служ!$AF$3),0,1)</f>
        <v>1</v>
      </c>
      <c r="BM380" s="166">
        <f>IF(AND(ISBLANK(R380),$AY380=1,BM$510=1,$D380&lt;&gt;служ!$AF$3,Q380&lt;&gt;"X"),0,1)</f>
        <v>1</v>
      </c>
      <c r="BN380" s="166">
        <f>IF(AND(ISBLANK(S380),$AY380=1,BN$510=1,$D380&lt;&gt;служ!$AF$3),0,1)</f>
        <v>1</v>
      </c>
      <c r="BO380" s="166">
        <f>IF(AND(ISBLANK(T380),$AY380=1,BO$510=1,$D380&lt;&gt;служ!$AF$3),0,1)</f>
        <v>1</v>
      </c>
      <c r="BP380" s="166">
        <f>IF(AND(ISBLANK(U380),$AY380=1,BP$510=1,$D380&lt;&gt;служ!$AF$3,T380&lt;&gt;"X"),0,1)</f>
        <v>1</v>
      </c>
      <c r="BQ380" s="166">
        <f>IF(AND(ISBLANK(V380),$AY380=1,BQ$510=1,$D380&lt;&gt;служ!$AF$3),0,1)</f>
        <v>1</v>
      </c>
      <c r="BR380" s="166">
        <f>IF(AND(ISBLANK(W380),$AY380=1,BR$510=1,$D380&lt;&gt;служ!$AF$3),0,1)</f>
        <v>1</v>
      </c>
      <c r="BS380" s="166">
        <f>IF(AND(ISBLANK(X380),$AY380=1,BS$510=1,$D380&lt;&gt;служ!$AF$3),0,1)</f>
        <v>1</v>
      </c>
      <c r="BT380" s="166">
        <f>IF(AND(ISBLANK(Y380),$AY380=1,BT$510=1,$D380&lt;&gt;служ!$AF$3),0,1)</f>
        <v>1</v>
      </c>
      <c r="BU380" s="166">
        <f>IF(AND(ISBLANK(Z380),$AY380=1,BU$510=1,$D380&lt;&gt;служ!$AF$3),0,1)</f>
        <v>1</v>
      </c>
      <c r="BV380" s="166">
        <f>IF(AND(ISBLANK(AA380),$AY380=1,BV$510=1,$D380&lt;&gt;служ!$AF$3),0,1)</f>
        <v>1</v>
      </c>
      <c r="BW380" s="166">
        <f>IF(AND(ISBLANK(AB380),$AY380=1,BW$510=1,$D380&lt;&gt;служ!$AF$3),0,1)</f>
        <v>1</v>
      </c>
      <c r="BX380" s="166">
        <f>IF(AND(ISBLANK(AC380),$AY380=1,BX$510=1,$D380&lt;&gt;служ!$AF$3),0,1)</f>
        <v>1</v>
      </c>
      <c r="BY380" s="166">
        <f>IF(AND(ISBLANK(AD380),$AY380=1,BY$510=1,$D380&lt;&gt;служ!$AF$3),0,1)</f>
        <v>1</v>
      </c>
      <c r="BZ380" s="166">
        <f>IF(AND(ISBLANK(AE380),$AY380=1,BZ$510=1,$D380&lt;&gt;служ!$AF$3),0,1)</f>
        <v>1</v>
      </c>
      <c r="CA380" s="166">
        <f>IF(AND(ISBLANK(AF380),$AY380=1,CA$510=1,$D380&lt;&gt;служ!$AF$3),0,1)</f>
        <v>1</v>
      </c>
      <c r="CB380" s="166">
        <f>IF(AND(ISBLANK(AG380),$AY380=1,CB$510=1,$D380&lt;&gt;служ!$AF$3),0,1)</f>
        <v>1</v>
      </c>
      <c r="CC380" s="166">
        <f>IF(AND(ISBLANK(AH380),$AY380=1,CC$510=1,$D380&lt;&gt;служ!$AF$3),0,1)</f>
        <v>1</v>
      </c>
      <c r="CD380" s="166">
        <f>IF(AND(ISBLANK(AI380),$AY380=1,CD$510=1,$D380&lt;&gt;служ!$AF$3),0,1)</f>
        <v>1</v>
      </c>
      <c r="CE380" s="166">
        <f>IF(AND(ISBLANK(AJ380),$AY380=1,CE$510=1,$D380&lt;&gt;служ!$AF$3),0,1)</f>
        <v>1</v>
      </c>
      <c r="CF380" s="166">
        <f>IF(AND(ISBLANK(AK380),$AY380=1,CF$510=1,$D380&lt;&gt;служ!$AF$3),0,1)</f>
        <v>1</v>
      </c>
      <c r="CG380" s="166">
        <f>IF(AND(ISBLANK(AL380),$AY380=1,CG$510=1,$D380&lt;&gt;служ!$AF$3),0,1)</f>
        <v>1</v>
      </c>
      <c r="CH380" s="166">
        <f>IF(AND(ISBLANK(AM380),$AY380=1,CH$510=1,$D380&lt;&gt;служ!$AF$3),0,1)</f>
        <v>1</v>
      </c>
      <c r="CI380" s="166">
        <f>IF(AND(ISBLANK(AN380),$AY380=1,CI$510=1,$D380&lt;&gt;служ!$AF$3),0,1)</f>
        <v>1</v>
      </c>
      <c r="CJ380" s="166">
        <f>IF(AND(ISBLANK(AO380),$AY380=1,CJ$510=1,$D380&lt;&gt;служ!$AF$3),0,1)</f>
        <v>1</v>
      </c>
      <c r="CK380" s="166">
        <f>IF(AND(ISBLANK(AP380),$AY380=1,CK$510=1,$D380&lt;&gt;служ!$AF$3),0,1)</f>
        <v>1</v>
      </c>
      <c r="CL380" s="166">
        <f>IF(AND(ISBLANK(AQ380),$AY380=1,CL$510=1,$D380&lt;&gt;служ!$AF$3),0,1)</f>
        <v>1</v>
      </c>
      <c r="CM380" s="166">
        <f>IF(AND(ISBLANK(AR380),$AY380=1,CM$510=1,$D380&lt;&gt;служ!$AF$3),0,1)</f>
        <v>1</v>
      </c>
      <c r="CN380" s="166">
        <f>IF(AND(ISBLANK(AS380),$AY380=1,CN$510=1,$D380&lt;&gt;служ!$AF$3),0,1)</f>
        <v>1</v>
      </c>
      <c r="CO380" s="166">
        <f>IF(AND(ISBLANK(AT380),$AY380=1,CO$510=1,$D380&lt;&gt;служ!$AF$3),0,1)</f>
        <v>1</v>
      </c>
      <c r="CP380" s="2">
        <f t="shared" si="71"/>
        <v>0</v>
      </c>
      <c r="CQ380" s="2">
        <v>1</v>
      </c>
      <c r="CR380" s="161"/>
      <c r="CS380" s="161"/>
      <c r="CT380" s="161"/>
      <c r="CU380" s="167" t="str">
        <f t="shared" si="62"/>
        <v/>
      </c>
      <c r="CV380" s="28">
        <f t="shared" si="63"/>
        <v>1</v>
      </c>
      <c r="CW380" s="28">
        <f t="shared" si="64"/>
        <v>1</v>
      </c>
      <c r="CX380" s="28">
        <f t="shared" si="65"/>
        <v>1</v>
      </c>
      <c r="CY380" s="20">
        <f t="shared" si="66"/>
        <v>1</v>
      </c>
      <c r="CZ380" s="20">
        <f t="shared" si="67"/>
        <v>1</v>
      </c>
    </row>
    <row r="381" spans="2:104" s="20" customFormat="1">
      <c r="B381" s="107">
        <v>372</v>
      </c>
      <c r="C381" s="25">
        <v>6372</v>
      </c>
      <c r="D381" s="108"/>
      <c r="E381" s="168"/>
      <c r="F381" s="169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2"/>
      <c r="AT381" s="162"/>
      <c r="AU381" s="163">
        <f>IF(AND(AY381=0,(COUNTIF(D381:AT381,"*")+COUNTIF(D381:AT381,"&lt;9")+COUNTIF(CR381:CT381,"*")+COUNTIF(CR381:CT381,"&lt;9")-COUNTIF(D381,служ!$AF$3))&gt;0),0,1)</f>
        <v>1</v>
      </c>
      <c r="AV381" s="163">
        <f t="shared" si="68"/>
        <v>1</v>
      </c>
      <c r="AW381" s="163">
        <f t="shared" si="69"/>
        <v>0</v>
      </c>
      <c r="AX381" s="164">
        <f>IF(OR(F381="",F381=служ!$AF$3),0,1)</f>
        <v>0</v>
      </c>
      <c r="AY381" s="164">
        <f>IF(OR(D381="",D381=служ!$AF$3),0,1)</f>
        <v>0</v>
      </c>
      <c r="AZ381" s="165">
        <f t="shared" si="70"/>
        <v>1</v>
      </c>
      <c r="BA381" s="166">
        <f t="shared" si="61"/>
        <v>1</v>
      </c>
      <c r="BB381" s="166">
        <f>IF(AND(ISBLANK(G381),$AY381=1,BB$510=1,$D381&lt;&gt;служ!$AF$3),0,1)</f>
        <v>1</v>
      </c>
      <c r="BC381" s="166">
        <f>IF(AND(ISBLANK(H381),$AY381=1,BC$510=1,$D381&lt;&gt;служ!$AF$3),0,1)</f>
        <v>1</v>
      </c>
      <c r="BD381" s="166">
        <f>IF(AND(ISBLANK(I381),$AY381=1,BD$510=1,$D381&lt;&gt;служ!$AF$3),0,1)</f>
        <v>1</v>
      </c>
      <c r="BE381" s="166">
        <f>IF(AND(ISBLANK(J381),$AY381=1,BE$510=1,$D381&lt;&gt;служ!$AF$3),0,1)</f>
        <v>1</v>
      </c>
      <c r="BF381" s="166">
        <f>IF(AND(ISBLANK(K381),$AY381=1,BF$510=1,$D381&lt;&gt;служ!$AF$3,J381&lt;&gt;"X"),0,1)</f>
        <v>1</v>
      </c>
      <c r="BG381" s="166">
        <f>IF(AND(ISBLANK(L381),$AY381=1,BG$510=1,$D381&lt;&gt;служ!$AF$3),0,1)</f>
        <v>1</v>
      </c>
      <c r="BH381" s="166">
        <f>IF(AND(ISBLANK(M381),$AY381=1,BH$510=1,$D381&lt;&gt;служ!$AF$3,L381&lt;&gt;"X"),0,1)</f>
        <v>1</v>
      </c>
      <c r="BI381" s="166">
        <f>IF(AND(ISBLANK(N381),$AY381=1,BI$510=1,$D381&lt;&gt;служ!$AF$3),0,1)</f>
        <v>1</v>
      </c>
      <c r="BJ381" s="166">
        <f>IF(AND(ISBLANK(O381),$AY381=1,BJ$510=1,$D381&lt;&gt;служ!$AF$3),0,1)</f>
        <v>1</v>
      </c>
      <c r="BK381" s="166">
        <f>IF(AND(ISBLANK(P381),$AY381=1,BK$510=1,$D381&lt;&gt;служ!$AF$3,OR(N381&lt;&gt;"X",O381&lt;&gt;"X")),0,1)</f>
        <v>1</v>
      </c>
      <c r="BL381" s="166">
        <f>IF(AND(ISBLANK(Q381),$AY381=1,BL$510=1,$D381&lt;&gt;служ!$AF$3),0,1)</f>
        <v>1</v>
      </c>
      <c r="BM381" s="166">
        <f>IF(AND(ISBLANK(R381),$AY381=1,BM$510=1,$D381&lt;&gt;служ!$AF$3,Q381&lt;&gt;"X"),0,1)</f>
        <v>1</v>
      </c>
      <c r="BN381" s="166">
        <f>IF(AND(ISBLANK(S381),$AY381=1,BN$510=1,$D381&lt;&gt;служ!$AF$3),0,1)</f>
        <v>1</v>
      </c>
      <c r="BO381" s="166">
        <f>IF(AND(ISBLANK(T381),$AY381=1,BO$510=1,$D381&lt;&gt;служ!$AF$3),0,1)</f>
        <v>1</v>
      </c>
      <c r="BP381" s="166">
        <f>IF(AND(ISBLANK(U381),$AY381=1,BP$510=1,$D381&lt;&gt;служ!$AF$3,T381&lt;&gt;"X"),0,1)</f>
        <v>1</v>
      </c>
      <c r="BQ381" s="166">
        <f>IF(AND(ISBLANK(V381),$AY381=1,BQ$510=1,$D381&lt;&gt;служ!$AF$3),0,1)</f>
        <v>1</v>
      </c>
      <c r="BR381" s="166">
        <f>IF(AND(ISBLANK(W381),$AY381=1,BR$510=1,$D381&lt;&gt;служ!$AF$3),0,1)</f>
        <v>1</v>
      </c>
      <c r="BS381" s="166">
        <f>IF(AND(ISBLANK(X381),$AY381=1,BS$510=1,$D381&lt;&gt;служ!$AF$3),0,1)</f>
        <v>1</v>
      </c>
      <c r="BT381" s="166">
        <f>IF(AND(ISBLANK(Y381),$AY381=1,BT$510=1,$D381&lt;&gt;служ!$AF$3),0,1)</f>
        <v>1</v>
      </c>
      <c r="BU381" s="166">
        <f>IF(AND(ISBLANK(Z381),$AY381=1,BU$510=1,$D381&lt;&gt;служ!$AF$3),0,1)</f>
        <v>1</v>
      </c>
      <c r="BV381" s="166">
        <f>IF(AND(ISBLANK(AA381),$AY381=1,BV$510=1,$D381&lt;&gt;служ!$AF$3),0,1)</f>
        <v>1</v>
      </c>
      <c r="BW381" s="166">
        <f>IF(AND(ISBLANK(AB381),$AY381=1,BW$510=1,$D381&lt;&gt;служ!$AF$3),0,1)</f>
        <v>1</v>
      </c>
      <c r="BX381" s="166">
        <f>IF(AND(ISBLANK(AC381),$AY381=1,BX$510=1,$D381&lt;&gt;служ!$AF$3),0,1)</f>
        <v>1</v>
      </c>
      <c r="BY381" s="166">
        <f>IF(AND(ISBLANK(AD381),$AY381=1,BY$510=1,$D381&lt;&gt;служ!$AF$3),0,1)</f>
        <v>1</v>
      </c>
      <c r="BZ381" s="166">
        <f>IF(AND(ISBLANK(AE381),$AY381=1,BZ$510=1,$D381&lt;&gt;служ!$AF$3),0,1)</f>
        <v>1</v>
      </c>
      <c r="CA381" s="166">
        <f>IF(AND(ISBLANK(AF381),$AY381=1,CA$510=1,$D381&lt;&gt;служ!$AF$3),0,1)</f>
        <v>1</v>
      </c>
      <c r="CB381" s="166">
        <f>IF(AND(ISBLANK(AG381),$AY381=1,CB$510=1,$D381&lt;&gt;служ!$AF$3),0,1)</f>
        <v>1</v>
      </c>
      <c r="CC381" s="166">
        <f>IF(AND(ISBLANK(AH381),$AY381=1,CC$510=1,$D381&lt;&gt;служ!$AF$3),0,1)</f>
        <v>1</v>
      </c>
      <c r="CD381" s="166">
        <f>IF(AND(ISBLANK(AI381),$AY381=1,CD$510=1,$D381&lt;&gt;служ!$AF$3),0,1)</f>
        <v>1</v>
      </c>
      <c r="CE381" s="166">
        <f>IF(AND(ISBLANK(AJ381),$AY381=1,CE$510=1,$D381&lt;&gt;служ!$AF$3),0,1)</f>
        <v>1</v>
      </c>
      <c r="CF381" s="166">
        <f>IF(AND(ISBLANK(AK381),$AY381=1,CF$510=1,$D381&lt;&gt;служ!$AF$3),0,1)</f>
        <v>1</v>
      </c>
      <c r="CG381" s="166">
        <f>IF(AND(ISBLANK(AL381),$AY381=1,CG$510=1,$D381&lt;&gt;служ!$AF$3),0,1)</f>
        <v>1</v>
      </c>
      <c r="CH381" s="166">
        <f>IF(AND(ISBLANK(AM381),$AY381=1,CH$510=1,$D381&lt;&gt;служ!$AF$3),0,1)</f>
        <v>1</v>
      </c>
      <c r="CI381" s="166">
        <f>IF(AND(ISBLANK(AN381),$AY381=1,CI$510=1,$D381&lt;&gt;служ!$AF$3),0,1)</f>
        <v>1</v>
      </c>
      <c r="CJ381" s="166">
        <f>IF(AND(ISBLANK(AO381),$AY381=1,CJ$510=1,$D381&lt;&gt;служ!$AF$3),0,1)</f>
        <v>1</v>
      </c>
      <c r="CK381" s="166">
        <f>IF(AND(ISBLANK(AP381),$AY381=1,CK$510=1,$D381&lt;&gt;служ!$AF$3),0,1)</f>
        <v>1</v>
      </c>
      <c r="CL381" s="166">
        <f>IF(AND(ISBLANK(AQ381),$AY381=1,CL$510=1,$D381&lt;&gt;служ!$AF$3),0,1)</f>
        <v>1</v>
      </c>
      <c r="CM381" s="166">
        <f>IF(AND(ISBLANK(AR381),$AY381=1,CM$510=1,$D381&lt;&gt;служ!$AF$3),0,1)</f>
        <v>1</v>
      </c>
      <c r="CN381" s="166">
        <f>IF(AND(ISBLANK(AS381),$AY381=1,CN$510=1,$D381&lt;&gt;служ!$AF$3),0,1)</f>
        <v>1</v>
      </c>
      <c r="CO381" s="166">
        <f>IF(AND(ISBLANK(AT381),$AY381=1,CO$510=1,$D381&lt;&gt;служ!$AF$3),0,1)</f>
        <v>1</v>
      </c>
      <c r="CP381" s="2">
        <f t="shared" si="71"/>
        <v>0</v>
      </c>
      <c r="CQ381" s="2">
        <v>1</v>
      </c>
      <c r="CR381" s="161"/>
      <c r="CS381" s="161"/>
      <c r="CT381" s="161"/>
      <c r="CU381" s="167" t="str">
        <f t="shared" si="62"/>
        <v/>
      </c>
      <c r="CV381" s="28">
        <f t="shared" si="63"/>
        <v>1</v>
      </c>
      <c r="CW381" s="28">
        <f t="shared" si="64"/>
        <v>1</v>
      </c>
      <c r="CX381" s="28">
        <f t="shared" si="65"/>
        <v>1</v>
      </c>
      <c r="CY381" s="20">
        <f t="shared" si="66"/>
        <v>1</v>
      </c>
      <c r="CZ381" s="20">
        <f t="shared" si="67"/>
        <v>1</v>
      </c>
    </row>
    <row r="382" spans="2:104" s="20" customFormat="1">
      <c r="B382" s="107">
        <v>373</v>
      </c>
      <c r="C382" s="25">
        <v>6373</v>
      </c>
      <c r="D382" s="108"/>
      <c r="E382" s="168"/>
      <c r="F382" s="169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  <c r="AH382" s="162"/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2"/>
      <c r="AT382" s="162"/>
      <c r="AU382" s="163">
        <f>IF(AND(AY382=0,(COUNTIF(D382:AT382,"*")+COUNTIF(D382:AT382,"&lt;9")+COUNTIF(CR382:CT382,"*")+COUNTIF(CR382:CT382,"&lt;9")-COUNTIF(D382,служ!$AF$3))&gt;0),0,1)</f>
        <v>1</v>
      </c>
      <c r="AV382" s="163">
        <f t="shared" si="68"/>
        <v>1</v>
      </c>
      <c r="AW382" s="163">
        <f t="shared" si="69"/>
        <v>0</v>
      </c>
      <c r="AX382" s="164">
        <f>IF(OR(F382="",F382=служ!$AF$3),0,1)</f>
        <v>0</v>
      </c>
      <c r="AY382" s="164">
        <f>IF(OR(D382="",D382=служ!$AF$3),0,1)</f>
        <v>0</v>
      </c>
      <c r="AZ382" s="165">
        <f t="shared" si="70"/>
        <v>1</v>
      </c>
      <c r="BA382" s="166">
        <f t="shared" si="61"/>
        <v>1</v>
      </c>
      <c r="BB382" s="166">
        <f>IF(AND(ISBLANK(G382),$AY382=1,BB$510=1,$D382&lt;&gt;служ!$AF$3),0,1)</f>
        <v>1</v>
      </c>
      <c r="BC382" s="166">
        <f>IF(AND(ISBLANK(H382),$AY382=1,BC$510=1,$D382&lt;&gt;служ!$AF$3),0,1)</f>
        <v>1</v>
      </c>
      <c r="BD382" s="166">
        <f>IF(AND(ISBLANK(I382),$AY382=1,BD$510=1,$D382&lt;&gt;служ!$AF$3),0,1)</f>
        <v>1</v>
      </c>
      <c r="BE382" s="166">
        <f>IF(AND(ISBLANK(J382),$AY382=1,BE$510=1,$D382&lt;&gt;служ!$AF$3),0,1)</f>
        <v>1</v>
      </c>
      <c r="BF382" s="166">
        <f>IF(AND(ISBLANK(K382),$AY382=1,BF$510=1,$D382&lt;&gt;служ!$AF$3,J382&lt;&gt;"X"),0,1)</f>
        <v>1</v>
      </c>
      <c r="BG382" s="166">
        <f>IF(AND(ISBLANK(L382),$AY382=1,BG$510=1,$D382&lt;&gt;служ!$AF$3),0,1)</f>
        <v>1</v>
      </c>
      <c r="BH382" s="166">
        <f>IF(AND(ISBLANK(M382),$AY382=1,BH$510=1,$D382&lt;&gt;служ!$AF$3,L382&lt;&gt;"X"),0,1)</f>
        <v>1</v>
      </c>
      <c r="BI382" s="166">
        <f>IF(AND(ISBLANK(N382),$AY382=1,BI$510=1,$D382&lt;&gt;служ!$AF$3),0,1)</f>
        <v>1</v>
      </c>
      <c r="BJ382" s="166">
        <f>IF(AND(ISBLANK(O382),$AY382=1,BJ$510=1,$D382&lt;&gt;служ!$AF$3),0,1)</f>
        <v>1</v>
      </c>
      <c r="BK382" s="166">
        <f>IF(AND(ISBLANK(P382),$AY382=1,BK$510=1,$D382&lt;&gt;служ!$AF$3,OR(N382&lt;&gt;"X",O382&lt;&gt;"X")),0,1)</f>
        <v>1</v>
      </c>
      <c r="BL382" s="166">
        <f>IF(AND(ISBLANK(Q382),$AY382=1,BL$510=1,$D382&lt;&gt;служ!$AF$3),0,1)</f>
        <v>1</v>
      </c>
      <c r="BM382" s="166">
        <f>IF(AND(ISBLANK(R382),$AY382=1,BM$510=1,$D382&lt;&gt;служ!$AF$3,Q382&lt;&gt;"X"),0,1)</f>
        <v>1</v>
      </c>
      <c r="BN382" s="166">
        <f>IF(AND(ISBLANK(S382),$AY382=1,BN$510=1,$D382&lt;&gt;служ!$AF$3),0,1)</f>
        <v>1</v>
      </c>
      <c r="BO382" s="166">
        <f>IF(AND(ISBLANK(T382),$AY382=1,BO$510=1,$D382&lt;&gt;служ!$AF$3),0,1)</f>
        <v>1</v>
      </c>
      <c r="BP382" s="166">
        <f>IF(AND(ISBLANK(U382),$AY382=1,BP$510=1,$D382&lt;&gt;служ!$AF$3,T382&lt;&gt;"X"),0,1)</f>
        <v>1</v>
      </c>
      <c r="BQ382" s="166">
        <f>IF(AND(ISBLANK(V382),$AY382=1,BQ$510=1,$D382&lt;&gt;служ!$AF$3),0,1)</f>
        <v>1</v>
      </c>
      <c r="BR382" s="166">
        <f>IF(AND(ISBLANK(W382),$AY382=1,BR$510=1,$D382&lt;&gt;служ!$AF$3),0,1)</f>
        <v>1</v>
      </c>
      <c r="BS382" s="166">
        <f>IF(AND(ISBLANK(X382),$AY382=1,BS$510=1,$D382&lt;&gt;служ!$AF$3),0,1)</f>
        <v>1</v>
      </c>
      <c r="BT382" s="166">
        <f>IF(AND(ISBLANK(Y382),$AY382=1,BT$510=1,$D382&lt;&gt;служ!$AF$3),0,1)</f>
        <v>1</v>
      </c>
      <c r="BU382" s="166">
        <f>IF(AND(ISBLANK(Z382),$AY382=1,BU$510=1,$D382&lt;&gt;служ!$AF$3),0,1)</f>
        <v>1</v>
      </c>
      <c r="BV382" s="166">
        <f>IF(AND(ISBLANK(AA382),$AY382=1,BV$510=1,$D382&lt;&gt;служ!$AF$3),0,1)</f>
        <v>1</v>
      </c>
      <c r="BW382" s="166">
        <f>IF(AND(ISBLANK(AB382),$AY382=1,BW$510=1,$D382&lt;&gt;служ!$AF$3),0,1)</f>
        <v>1</v>
      </c>
      <c r="BX382" s="166">
        <f>IF(AND(ISBLANK(AC382),$AY382=1,BX$510=1,$D382&lt;&gt;служ!$AF$3),0,1)</f>
        <v>1</v>
      </c>
      <c r="BY382" s="166">
        <f>IF(AND(ISBLANK(AD382),$AY382=1,BY$510=1,$D382&lt;&gt;служ!$AF$3),0,1)</f>
        <v>1</v>
      </c>
      <c r="BZ382" s="166">
        <f>IF(AND(ISBLANK(AE382),$AY382=1,BZ$510=1,$D382&lt;&gt;служ!$AF$3),0,1)</f>
        <v>1</v>
      </c>
      <c r="CA382" s="166">
        <f>IF(AND(ISBLANK(AF382),$AY382=1,CA$510=1,$D382&lt;&gt;служ!$AF$3),0,1)</f>
        <v>1</v>
      </c>
      <c r="CB382" s="166">
        <f>IF(AND(ISBLANK(AG382),$AY382=1,CB$510=1,$D382&lt;&gt;служ!$AF$3),0,1)</f>
        <v>1</v>
      </c>
      <c r="CC382" s="166">
        <f>IF(AND(ISBLANK(AH382),$AY382=1,CC$510=1,$D382&lt;&gt;служ!$AF$3),0,1)</f>
        <v>1</v>
      </c>
      <c r="CD382" s="166">
        <f>IF(AND(ISBLANK(AI382),$AY382=1,CD$510=1,$D382&lt;&gt;служ!$AF$3),0,1)</f>
        <v>1</v>
      </c>
      <c r="CE382" s="166">
        <f>IF(AND(ISBLANK(AJ382),$AY382=1,CE$510=1,$D382&lt;&gt;служ!$AF$3),0,1)</f>
        <v>1</v>
      </c>
      <c r="CF382" s="166">
        <f>IF(AND(ISBLANK(AK382),$AY382=1,CF$510=1,$D382&lt;&gt;служ!$AF$3),0,1)</f>
        <v>1</v>
      </c>
      <c r="CG382" s="166">
        <f>IF(AND(ISBLANK(AL382),$AY382=1,CG$510=1,$D382&lt;&gt;служ!$AF$3),0,1)</f>
        <v>1</v>
      </c>
      <c r="CH382" s="166">
        <f>IF(AND(ISBLANK(AM382),$AY382=1,CH$510=1,$D382&lt;&gt;служ!$AF$3),0,1)</f>
        <v>1</v>
      </c>
      <c r="CI382" s="166">
        <f>IF(AND(ISBLANK(AN382),$AY382=1,CI$510=1,$D382&lt;&gt;служ!$AF$3),0,1)</f>
        <v>1</v>
      </c>
      <c r="CJ382" s="166">
        <f>IF(AND(ISBLANK(AO382),$AY382=1,CJ$510=1,$D382&lt;&gt;служ!$AF$3),0,1)</f>
        <v>1</v>
      </c>
      <c r="CK382" s="166">
        <f>IF(AND(ISBLANK(AP382),$AY382=1,CK$510=1,$D382&lt;&gt;служ!$AF$3),0,1)</f>
        <v>1</v>
      </c>
      <c r="CL382" s="166">
        <f>IF(AND(ISBLANK(AQ382),$AY382=1,CL$510=1,$D382&lt;&gt;служ!$AF$3),0,1)</f>
        <v>1</v>
      </c>
      <c r="CM382" s="166">
        <f>IF(AND(ISBLANK(AR382),$AY382=1,CM$510=1,$D382&lt;&gt;служ!$AF$3),0,1)</f>
        <v>1</v>
      </c>
      <c r="CN382" s="166">
        <f>IF(AND(ISBLANK(AS382),$AY382=1,CN$510=1,$D382&lt;&gt;служ!$AF$3),0,1)</f>
        <v>1</v>
      </c>
      <c r="CO382" s="166">
        <f>IF(AND(ISBLANK(AT382),$AY382=1,CO$510=1,$D382&lt;&gt;служ!$AF$3),0,1)</f>
        <v>1</v>
      </c>
      <c r="CP382" s="2">
        <f t="shared" si="71"/>
        <v>0</v>
      </c>
      <c r="CQ382" s="2">
        <v>1</v>
      </c>
      <c r="CR382" s="161"/>
      <c r="CS382" s="161"/>
      <c r="CT382" s="161"/>
      <c r="CU382" s="167" t="str">
        <f t="shared" si="62"/>
        <v/>
      </c>
      <c r="CV382" s="28">
        <f t="shared" si="63"/>
        <v>1</v>
      </c>
      <c r="CW382" s="28">
        <f t="shared" si="64"/>
        <v>1</v>
      </c>
      <c r="CX382" s="28">
        <f t="shared" si="65"/>
        <v>1</v>
      </c>
      <c r="CY382" s="20">
        <f t="shared" si="66"/>
        <v>1</v>
      </c>
      <c r="CZ382" s="20">
        <f t="shared" si="67"/>
        <v>1</v>
      </c>
    </row>
    <row r="383" spans="2:104" s="20" customFormat="1">
      <c r="B383" s="107">
        <v>374</v>
      </c>
      <c r="C383" s="25">
        <v>6374</v>
      </c>
      <c r="D383" s="108"/>
      <c r="E383" s="168"/>
      <c r="F383" s="169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  <c r="AH383" s="162"/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2"/>
      <c r="AT383" s="162"/>
      <c r="AU383" s="163">
        <f>IF(AND(AY383=0,(COUNTIF(D383:AT383,"*")+COUNTIF(D383:AT383,"&lt;9")+COUNTIF(CR383:CT383,"*")+COUNTIF(CR383:CT383,"&lt;9")-COUNTIF(D383,служ!$AF$3))&gt;0),0,1)</f>
        <v>1</v>
      </c>
      <c r="AV383" s="163">
        <f t="shared" si="68"/>
        <v>1</v>
      </c>
      <c r="AW383" s="163">
        <f t="shared" si="69"/>
        <v>0</v>
      </c>
      <c r="AX383" s="164">
        <f>IF(OR(F383="",F383=служ!$AF$3),0,1)</f>
        <v>0</v>
      </c>
      <c r="AY383" s="164">
        <f>IF(OR(D383="",D383=служ!$AF$3),0,1)</f>
        <v>0</v>
      </c>
      <c r="AZ383" s="165">
        <f t="shared" si="70"/>
        <v>1</v>
      </c>
      <c r="BA383" s="166">
        <f t="shared" si="61"/>
        <v>1</v>
      </c>
      <c r="BB383" s="166">
        <f>IF(AND(ISBLANK(G383),$AY383=1,BB$510=1,$D383&lt;&gt;служ!$AF$3),0,1)</f>
        <v>1</v>
      </c>
      <c r="BC383" s="166">
        <f>IF(AND(ISBLANK(H383),$AY383=1,BC$510=1,$D383&lt;&gt;служ!$AF$3),0,1)</f>
        <v>1</v>
      </c>
      <c r="BD383" s="166">
        <f>IF(AND(ISBLANK(I383),$AY383=1,BD$510=1,$D383&lt;&gt;служ!$AF$3),0,1)</f>
        <v>1</v>
      </c>
      <c r="BE383" s="166">
        <f>IF(AND(ISBLANK(J383),$AY383=1,BE$510=1,$D383&lt;&gt;служ!$AF$3),0,1)</f>
        <v>1</v>
      </c>
      <c r="BF383" s="166">
        <f>IF(AND(ISBLANK(K383),$AY383=1,BF$510=1,$D383&lt;&gt;служ!$AF$3,J383&lt;&gt;"X"),0,1)</f>
        <v>1</v>
      </c>
      <c r="BG383" s="166">
        <f>IF(AND(ISBLANK(L383),$AY383=1,BG$510=1,$D383&lt;&gt;служ!$AF$3),0,1)</f>
        <v>1</v>
      </c>
      <c r="BH383" s="166">
        <f>IF(AND(ISBLANK(M383),$AY383=1,BH$510=1,$D383&lt;&gt;служ!$AF$3,L383&lt;&gt;"X"),0,1)</f>
        <v>1</v>
      </c>
      <c r="BI383" s="166">
        <f>IF(AND(ISBLANK(N383),$AY383=1,BI$510=1,$D383&lt;&gt;служ!$AF$3),0,1)</f>
        <v>1</v>
      </c>
      <c r="BJ383" s="166">
        <f>IF(AND(ISBLANK(O383),$AY383=1,BJ$510=1,$D383&lt;&gt;служ!$AF$3),0,1)</f>
        <v>1</v>
      </c>
      <c r="BK383" s="166">
        <f>IF(AND(ISBLANK(P383),$AY383=1,BK$510=1,$D383&lt;&gt;служ!$AF$3,OR(N383&lt;&gt;"X",O383&lt;&gt;"X")),0,1)</f>
        <v>1</v>
      </c>
      <c r="BL383" s="166">
        <f>IF(AND(ISBLANK(Q383),$AY383=1,BL$510=1,$D383&lt;&gt;служ!$AF$3),0,1)</f>
        <v>1</v>
      </c>
      <c r="BM383" s="166">
        <f>IF(AND(ISBLANK(R383),$AY383=1,BM$510=1,$D383&lt;&gt;служ!$AF$3,Q383&lt;&gt;"X"),0,1)</f>
        <v>1</v>
      </c>
      <c r="BN383" s="166">
        <f>IF(AND(ISBLANK(S383),$AY383=1,BN$510=1,$D383&lt;&gt;служ!$AF$3),0,1)</f>
        <v>1</v>
      </c>
      <c r="BO383" s="166">
        <f>IF(AND(ISBLANK(T383),$AY383=1,BO$510=1,$D383&lt;&gt;служ!$AF$3),0,1)</f>
        <v>1</v>
      </c>
      <c r="BP383" s="166">
        <f>IF(AND(ISBLANK(U383),$AY383=1,BP$510=1,$D383&lt;&gt;служ!$AF$3,T383&lt;&gt;"X"),0,1)</f>
        <v>1</v>
      </c>
      <c r="BQ383" s="166">
        <f>IF(AND(ISBLANK(V383),$AY383=1,BQ$510=1,$D383&lt;&gt;служ!$AF$3),0,1)</f>
        <v>1</v>
      </c>
      <c r="BR383" s="166">
        <f>IF(AND(ISBLANK(W383),$AY383=1,BR$510=1,$D383&lt;&gt;служ!$AF$3),0,1)</f>
        <v>1</v>
      </c>
      <c r="BS383" s="166">
        <f>IF(AND(ISBLANK(X383),$AY383=1,BS$510=1,$D383&lt;&gt;служ!$AF$3),0,1)</f>
        <v>1</v>
      </c>
      <c r="BT383" s="166">
        <f>IF(AND(ISBLANK(Y383),$AY383=1,BT$510=1,$D383&lt;&gt;служ!$AF$3),0,1)</f>
        <v>1</v>
      </c>
      <c r="BU383" s="166">
        <f>IF(AND(ISBLANK(Z383),$AY383=1,BU$510=1,$D383&lt;&gt;служ!$AF$3),0,1)</f>
        <v>1</v>
      </c>
      <c r="BV383" s="166">
        <f>IF(AND(ISBLANK(AA383),$AY383=1,BV$510=1,$D383&lt;&gt;служ!$AF$3),0,1)</f>
        <v>1</v>
      </c>
      <c r="BW383" s="166">
        <f>IF(AND(ISBLANK(AB383),$AY383=1,BW$510=1,$D383&lt;&gt;служ!$AF$3),0,1)</f>
        <v>1</v>
      </c>
      <c r="BX383" s="166">
        <f>IF(AND(ISBLANK(AC383),$AY383=1,BX$510=1,$D383&lt;&gt;служ!$AF$3),0,1)</f>
        <v>1</v>
      </c>
      <c r="BY383" s="166">
        <f>IF(AND(ISBLANK(AD383),$AY383=1,BY$510=1,$D383&lt;&gt;служ!$AF$3),0,1)</f>
        <v>1</v>
      </c>
      <c r="BZ383" s="166">
        <f>IF(AND(ISBLANK(AE383),$AY383=1,BZ$510=1,$D383&lt;&gt;служ!$AF$3),0,1)</f>
        <v>1</v>
      </c>
      <c r="CA383" s="166">
        <f>IF(AND(ISBLANK(AF383),$AY383=1,CA$510=1,$D383&lt;&gt;служ!$AF$3),0,1)</f>
        <v>1</v>
      </c>
      <c r="CB383" s="166">
        <f>IF(AND(ISBLANK(AG383),$AY383=1,CB$510=1,$D383&lt;&gt;служ!$AF$3),0,1)</f>
        <v>1</v>
      </c>
      <c r="CC383" s="166">
        <f>IF(AND(ISBLANK(AH383),$AY383=1,CC$510=1,$D383&lt;&gt;служ!$AF$3),0,1)</f>
        <v>1</v>
      </c>
      <c r="CD383" s="166">
        <f>IF(AND(ISBLANK(AI383),$AY383=1,CD$510=1,$D383&lt;&gt;служ!$AF$3),0,1)</f>
        <v>1</v>
      </c>
      <c r="CE383" s="166">
        <f>IF(AND(ISBLANK(AJ383),$AY383=1,CE$510=1,$D383&lt;&gt;служ!$AF$3),0,1)</f>
        <v>1</v>
      </c>
      <c r="CF383" s="166">
        <f>IF(AND(ISBLANK(AK383),$AY383=1,CF$510=1,$D383&lt;&gt;служ!$AF$3),0,1)</f>
        <v>1</v>
      </c>
      <c r="CG383" s="166">
        <f>IF(AND(ISBLANK(AL383),$AY383=1,CG$510=1,$D383&lt;&gt;служ!$AF$3),0,1)</f>
        <v>1</v>
      </c>
      <c r="CH383" s="166">
        <f>IF(AND(ISBLANK(AM383),$AY383=1,CH$510=1,$D383&lt;&gt;служ!$AF$3),0,1)</f>
        <v>1</v>
      </c>
      <c r="CI383" s="166">
        <f>IF(AND(ISBLANK(AN383),$AY383=1,CI$510=1,$D383&lt;&gt;служ!$AF$3),0,1)</f>
        <v>1</v>
      </c>
      <c r="CJ383" s="166">
        <f>IF(AND(ISBLANK(AO383),$AY383=1,CJ$510=1,$D383&lt;&gt;служ!$AF$3),0,1)</f>
        <v>1</v>
      </c>
      <c r="CK383" s="166">
        <f>IF(AND(ISBLANK(AP383),$AY383=1,CK$510=1,$D383&lt;&gt;служ!$AF$3),0,1)</f>
        <v>1</v>
      </c>
      <c r="CL383" s="166">
        <f>IF(AND(ISBLANK(AQ383),$AY383=1,CL$510=1,$D383&lt;&gt;служ!$AF$3),0,1)</f>
        <v>1</v>
      </c>
      <c r="CM383" s="166">
        <f>IF(AND(ISBLANK(AR383),$AY383=1,CM$510=1,$D383&lt;&gt;служ!$AF$3),0,1)</f>
        <v>1</v>
      </c>
      <c r="CN383" s="166">
        <f>IF(AND(ISBLANK(AS383),$AY383=1,CN$510=1,$D383&lt;&gt;служ!$AF$3),0,1)</f>
        <v>1</v>
      </c>
      <c r="CO383" s="166">
        <f>IF(AND(ISBLANK(AT383),$AY383=1,CO$510=1,$D383&lt;&gt;служ!$AF$3),0,1)</f>
        <v>1</v>
      </c>
      <c r="CP383" s="2">
        <f t="shared" si="71"/>
        <v>0</v>
      </c>
      <c r="CQ383" s="2">
        <v>1</v>
      </c>
      <c r="CR383" s="161"/>
      <c r="CS383" s="161"/>
      <c r="CT383" s="161"/>
      <c r="CU383" s="167" t="str">
        <f t="shared" si="62"/>
        <v/>
      </c>
      <c r="CV383" s="28">
        <f t="shared" si="63"/>
        <v>1</v>
      </c>
      <c r="CW383" s="28">
        <f t="shared" si="64"/>
        <v>1</v>
      </c>
      <c r="CX383" s="28">
        <f t="shared" si="65"/>
        <v>1</v>
      </c>
      <c r="CY383" s="20">
        <f t="shared" si="66"/>
        <v>1</v>
      </c>
      <c r="CZ383" s="20">
        <f t="shared" si="67"/>
        <v>1</v>
      </c>
    </row>
    <row r="384" spans="2:104" s="20" customFormat="1">
      <c r="B384" s="107">
        <v>375</v>
      </c>
      <c r="C384" s="25">
        <v>6375</v>
      </c>
      <c r="D384" s="108"/>
      <c r="E384" s="168"/>
      <c r="F384" s="169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3">
        <f>IF(AND(AY384=0,(COUNTIF(D384:AT384,"*")+COUNTIF(D384:AT384,"&lt;9")+COUNTIF(CR384:CT384,"*")+COUNTIF(CR384:CT384,"&lt;9")-COUNTIF(D384,служ!$AF$3))&gt;0),0,1)</f>
        <v>1</v>
      </c>
      <c r="AV384" s="163">
        <f t="shared" si="68"/>
        <v>1</v>
      </c>
      <c r="AW384" s="163">
        <f t="shared" si="69"/>
        <v>0</v>
      </c>
      <c r="AX384" s="164">
        <f>IF(OR(F384="",F384=служ!$AF$3),0,1)</f>
        <v>0</v>
      </c>
      <c r="AY384" s="164">
        <f>IF(OR(D384="",D384=служ!$AF$3),0,1)</f>
        <v>0</v>
      </c>
      <c r="AZ384" s="165">
        <f t="shared" si="70"/>
        <v>1</v>
      </c>
      <c r="BA384" s="166">
        <f t="shared" si="61"/>
        <v>1</v>
      </c>
      <c r="BB384" s="166">
        <f>IF(AND(ISBLANK(G384),$AY384=1,BB$510=1,$D384&lt;&gt;служ!$AF$3),0,1)</f>
        <v>1</v>
      </c>
      <c r="BC384" s="166">
        <f>IF(AND(ISBLANK(H384),$AY384=1,BC$510=1,$D384&lt;&gt;служ!$AF$3),0,1)</f>
        <v>1</v>
      </c>
      <c r="BD384" s="166">
        <f>IF(AND(ISBLANK(I384),$AY384=1,BD$510=1,$D384&lt;&gt;служ!$AF$3),0,1)</f>
        <v>1</v>
      </c>
      <c r="BE384" s="166">
        <f>IF(AND(ISBLANK(J384),$AY384=1,BE$510=1,$D384&lt;&gt;служ!$AF$3),0,1)</f>
        <v>1</v>
      </c>
      <c r="BF384" s="166">
        <f>IF(AND(ISBLANK(K384),$AY384=1,BF$510=1,$D384&lt;&gt;служ!$AF$3,J384&lt;&gt;"X"),0,1)</f>
        <v>1</v>
      </c>
      <c r="BG384" s="166">
        <f>IF(AND(ISBLANK(L384),$AY384=1,BG$510=1,$D384&lt;&gt;служ!$AF$3),0,1)</f>
        <v>1</v>
      </c>
      <c r="BH384" s="166">
        <f>IF(AND(ISBLANK(M384),$AY384=1,BH$510=1,$D384&lt;&gt;служ!$AF$3,L384&lt;&gt;"X"),0,1)</f>
        <v>1</v>
      </c>
      <c r="BI384" s="166">
        <f>IF(AND(ISBLANK(N384),$AY384=1,BI$510=1,$D384&lt;&gt;служ!$AF$3),0,1)</f>
        <v>1</v>
      </c>
      <c r="BJ384" s="166">
        <f>IF(AND(ISBLANK(O384),$AY384=1,BJ$510=1,$D384&lt;&gt;служ!$AF$3),0,1)</f>
        <v>1</v>
      </c>
      <c r="BK384" s="166">
        <f>IF(AND(ISBLANK(P384),$AY384=1,BK$510=1,$D384&lt;&gt;служ!$AF$3,OR(N384&lt;&gt;"X",O384&lt;&gt;"X")),0,1)</f>
        <v>1</v>
      </c>
      <c r="BL384" s="166">
        <f>IF(AND(ISBLANK(Q384),$AY384=1,BL$510=1,$D384&lt;&gt;служ!$AF$3),0,1)</f>
        <v>1</v>
      </c>
      <c r="BM384" s="166">
        <f>IF(AND(ISBLANK(R384),$AY384=1,BM$510=1,$D384&lt;&gt;служ!$AF$3,Q384&lt;&gt;"X"),0,1)</f>
        <v>1</v>
      </c>
      <c r="BN384" s="166">
        <f>IF(AND(ISBLANK(S384),$AY384=1,BN$510=1,$D384&lt;&gt;служ!$AF$3),0,1)</f>
        <v>1</v>
      </c>
      <c r="BO384" s="166">
        <f>IF(AND(ISBLANK(T384),$AY384=1,BO$510=1,$D384&lt;&gt;служ!$AF$3),0,1)</f>
        <v>1</v>
      </c>
      <c r="BP384" s="166">
        <f>IF(AND(ISBLANK(U384),$AY384=1,BP$510=1,$D384&lt;&gt;служ!$AF$3,T384&lt;&gt;"X"),0,1)</f>
        <v>1</v>
      </c>
      <c r="BQ384" s="166">
        <f>IF(AND(ISBLANK(V384),$AY384=1,BQ$510=1,$D384&lt;&gt;служ!$AF$3),0,1)</f>
        <v>1</v>
      </c>
      <c r="BR384" s="166">
        <f>IF(AND(ISBLANK(W384),$AY384=1,BR$510=1,$D384&lt;&gt;служ!$AF$3),0,1)</f>
        <v>1</v>
      </c>
      <c r="BS384" s="166">
        <f>IF(AND(ISBLANK(X384),$AY384=1,BS$510=1,$D384&lt;&gt;служ!$AF$3),0,1)</f>
        <v>1</v>
      </c>
      <c r="BT384" s="166">
        <f>IF(AND(ISBLANK(Y384),$AY384=1,BT$510=1,$D384&lt;&gt;служ!$AF$3),0,1)</f>
        <v>1</v>
      </c>
      <c r="BU384" s="166">
        <f>IF(AND(ISBLANK(Z384),$AY384=1,BU$510=1,$D384&lt;&gt;служ!$AF$3),0,1)</f>
        <v>1</v>
      </c>
      <c r="BV384" s="166">
        <f>IF(AND(ISBLANK(AA384),$AY384=1,BV$510=1,$D384&lt;&gt;служ!$AF$3),0,1)</f>
        <v>1</v>
      </c>
      <c r="BW384" s="166">
        <f>IF(AND(ISBLANK(AB384),$AY384=1,BW$510=1,$D384&lt;&gt;служ!$AF$3),0,1)</f>
        <v>1</v>
      </c>
      <c r="BX384" s="166">
        <f>IF(AND(ISBLANK(AC384),$AY384=1,BX$510=1,$D384&lt;&gt;служ!$AF$3),0,1)</f>
        <v>1</v>
      </c>
      <c r="BY384" s="166">
        <f>IF(AND(ISBLANK(AD384),$AY384=1,BY$510=1,$D384&lt;&gt;служ!$AF$3),0,1)</f>
        <v>1</v>
      </c>
      <c r="BZ384" s="166">
        <f>IF(AND(ISBLANK(AE384),$AY384=1,BZ$510=1,$D384&lt;&gt;служ!$AF$3),0,1)</f>
        <v>1</v>
      </c>
      <c r="CA384" s="166">
        <f>IF(AND(ISBLANK(AF384),$AY384=1,CA$510=1,$D384&lt;&gt;служ!$AF$3),0,1)</f>
        <v>1</v>
      </c>
      <c r="CB384" s="166">
        <f>IF(AND(ISBLANK(AG384),$AY384=1,CB$510=1,$D384&lt;&gt;служ!$AF$3),0,1)</f>
        <v>1</v>
      </c>
      <c r="CC384" s="166">
        <f>IF(AND(ISBLANK(AH384),$AY384=1,CC$510=1,$D384&lt;&gt;служ!$AF$3),0,1)</f>
        <v>1</v>
      </c>
      <c r="CD384" s="166">
        <f>IF(AND(ISBLANK(AI384),$AY384=1,CD$510=1,$D384&lt;&gt;служ!$AF$3),0,1)</f>
        <v>1</v>
      </c>
      <c r="CE384" s="166">
        <f>IF(AND(ISBLANK(AJ384),$AY384=1,CE$510=1,$D384&lt;&gt;служ!$AF$3),0,1)</f>
        <v>1</v>
      </c>
      <c r="CF384" s="166">
        <f>IF(AND(ISBLANK(AK384),$AY384=1,CF$510=1,$D384&lt;&gt;служ!$AF$3),0,1)</f>
        <v>1</v>
      </c>
      <c r="CG384" s="166">
        <f>IF(AND(ISBLANK(AL384),$AY384=1,CG$510=1,$D384&lt;&gt;служ!$AF$3),0,1)</f>
        <v>1</v>
      </c>
      <c r="CH384" s="166">
        <f>IF(AND(ISBLANK(AM384),$AY384=1,CH$510=1,$D384&lt;&gt;служ!$AF$3),0,1)</f>
        <v>1</v>
      </c>
      <c r="CI384" s="166">
        <f>IF(AND(ISBLANK(AN384),$AY384=1,CI$510=1,$D384&lt;&gt;служ!$AF$3),0,1)</f>
        <v>1</v>
      </c>
      <c r="CJ384" s="166">
        <f>IF(AND(ISBLANK(AO384),$AY384=1,CJ$510=1,$D384&lt;&gt;служ!$AF$3),0,1)</f>
        <v>1</v>
      </c>
      <c r="CK384" s="166">
        <f>IF(AND(ISBLANK(AP384),$AY384=1,CK$510=1,$D384&lt;&gt;служ!$AF$3),0,1)</f>
        <v>1</v>
      </c>
      <c r="CL384" s="166">
        <f>IF(AND(ISBLANK(AQ384),$AY384=1,CL$510=1,$D384&lt;&gt;служ!$AF$3),0,1)</f>
        <v>1</v>
      </c>
      <c r="CM384" s="166">
        <f>IF(AND(ISBLANK(AR384),$AY384=1,CM$510=1,$D384&lt;&gt;служ!$AF$3),0,1)</f>
        <v>1</v>
      </c>
      <c r="CN384" s="166">
        <f>IF(AND(ISBLANK(AS384),$AY384=1,CN$510=1,$D384&lt;&gt;служ!$AF$3),0,1)</f>
        <v>1</v>
      </c>
      <c r="CO384" s="166">
        <f>IF(AND(ISBLANK(AT384),$AY384=1,CO$510=1,$D384&lt;&gt;служ!$AF$3),0,1)</f>
        <v>1</v>
      </c>
      <c r="CP384" s="2">
        <f t="shared" si="71"/>
        <v>0</v>
      </c>
      <c r="CQ384" s="2">
        <v>1</v>
      </c>
      <c r="CR384" s="161"/>
      <c r="CS384" s="161"/>
      <c r="CT384" s="161"/>
      <c r="CU384" s="167" t="str">
        <f t="shared" si="62"/>
        <v/>
      </c>
      <c r="CV384" s="28">
        <f t="shared" si="63"/>
        <v>1</v>
      </c>
      <c r="CW384" s="28">
        <f t="shared" si="64"/>
        <v>1</v>
      </c>
      <c r="CX384" s="28">
        <f t="shared" si="65"/>
        <v>1</v>
      </c>
      <c r="CY384" s="20">
        <f t="shared" si="66"/>
        <v>1</v>
      </c>
      <c r="CZ384" s="20">
        <f t="shared" si="67"/>
        <v>1</v>
      </c>
    </row>
    <row r="385" spans="2:104" s="20" customFormat="1">
      <c r="B385" s="107">
        <v>376</v>
      </c>
      <c r="C385" s="25">
        <v>6376</v>
      </c>
      <c r="D385" s="108"/>
      <c r="E385" s="168"/>
      <c r="F385" s="169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3">
        <f>IF(AND(AY385=0,(COUNTIF(D385:AT385,"*")+COUNTIF(D385:AT385,"&lt;9")+COUNTIF(CR385:CT385,"*")+COUNTIF(CR385:CT385,"&lt;9")-COUNTIF(D385,служ!$AF$3))&gt;0),0,1)</f>
        <v>1</v>
      </c>
      <c r="AV385" s="163">
        <f t="shared" si="68"/>
        <v>1</v>
      </c>
      <c r="AW385" s="163">
        <f t="shared" si="69"/>
        <v>0</v>
      </c>
      <c r="AX385" s="164">
        <f>IF(OR(F385="",F385=служ!$AF$3),0,1)</f>
        <v>0</v>
      </c>
      <c r="AY385" s="164">
        <f>IF(OR(D385="",D385=служ!$AF$3),0,1)</f>
        <v>0</v>
      </c>
      <c r="AZ385" s="165">
        <f t="shared" si="70"/>
        <v>1</v>
      </c>
      <c r="BA385" s="166">
        <f t="shared" si="61"/>
        <v>1</v>
      </c>
      <c r="BB385" s="166">
        <f>IF(AND(ISBLANK(G385),$AY385=1,BB$510=1,$D385&lt;&gt;служ!$AF$3),0,1)</f>
        <v>1</v>
      </c>
      <c r="BC385" s="166">
        <f>IF(AND(ISBLANK(H385),$AY385=1,BC$510=1,$D385&lt;&gt;служ!$AF$3),0,1)</f>
        <v>1</v>
      </c>
      <c r="BD385" s="166">
        <f>IF(AND(ISBLANK(I385),$AY385=1,BD$510=1,$D385&lt;&gt;служ!$AF$3),0,1)</f>
        <v>1</v>
      </c>
      <c r="BE385" s="166">
        <f>IF(AND(ISBLANK(J385),$AY385=1,BE$510=1,$D385&lt;&gt;служ!$AF$3),0,1)</f>
        <v>1</v>
      </c>
      <c r="BF385" s="166">
        <f>IF(AND(ISBLANK(K385),$AY385=1,BF$510=1,$D385&lt;&gt;служ!$AF$3,J385&lt;&gt;"X"),0,1)</f>
        <v>1</v>
      </c>
      <c r="BG385" s="166">
        <f>IF(AND(ISBLANK(L385),$AY385=1,BG$510=1,$D385&lt;&gt;служ!$AF$3),0,1)</f>
        <v>1</v>
      </c>
      <c r="BH385" s="166">
        <f>IF(AND(ISBLANK(M385),$AY385=1,BH$510=1,$D385&lt;&gt;служ!$AF$3,L385&lt;&gt;"X"),0,1)</f>
        <v>1</v>
      </c>
      <c r="BI385" s="166">
        <f>IF(AND(ISBLANK(N385),$AY385=1,BI$510=1,$D385&lt;&gt;служ!$AF$3),0,1)</f>
        <v>1</v>
      </c>
      <c r="BJ385" s="166">
        <f>IF(AND(ISBLANK(O385),$AY385=1,BJ$510=1,$D385&lt;&gt;служ!$AF$3),0,1)</f>
        <v>1</v>
      </c>
      <c r="BK385" s="166">
        <f>IF(AND(ISBLANK(P385),$AY385=1,BK$510=1,$D385&lt;&gt;служ!$AF$3,OR(N385&lt;&gt;"X",O385&lt;&gt;"X")),0,1)</f>
        <v>1</v>
      </c>
      <c r="BL385" s="166">
        <f>IF(AND(ISBLANK(Q385),$AY385=1,BL$510=1,$D385&lt;&gt;служ!$AF$3),0,1)</f>
        <v>1</v>
      </c>
      <c r="BM385" s="166">
        <f>IF(AND(ISBLANK(R385),$AY385=1,BM$510=1,$D385&lt;&gt;служ!$AF$3,Q385&lt;&gt;"X"),0,1)</f>
        <v>1</v>
      </c>
      <c r="BN385" s="166">
        <f>IF(AND(ISBLANK(S385),$AY385=1,BN$510=1,$D385&lt;&gt;служ!$AF$3),0,1)</f>
        <v>1</v>
      </c>
      <c r="BO385" s="166">
        <f>IF(AND(ISBLANK(T385),$AY385=1,BO$510=1,$D385&lt;&gt;служ!$AF$3),0,1)</f>
        <v>1</v>
      </c>
      <c r="BP385" s="166">
        <f>IF(AND(ISBLANK(U385),$AY385=1,BP$510=1,$D385&lt;&gt;служ!$AF$3,T385&lt;&gt;"X"),0,1)</f>
        <v>1</v>
      </c>
      <c r="BQ385" s="166">
        <f>IF(AND(ISBLANK(V385),$AY385=1,BQ$510=1,$D385&lt;&gt;служ!$AF$3),0,1)</f>
        <v>1</v>
      </c>
      <c r="BR385" s="166">
        <f>IF(AND(ISBLANK(W385),$AY385=1,BR$510=1,$D385&lt;&gt;служ!$AF$3),0,1)</f>
        <v>1</v>
      </c>
      <c r="BS385" s="166">
        <f>IF(AND(ISBLANK(X385),$AY385=1,BS$510=1,$D385&lt;&gt;служ!$AF$3),0,1)</f>
        <v>1</v>
      </c>
      <c r="BT385" s="166">
        <f>IF(AND(ISBLANK(Y385),$AY385=1,BT$510=1,$D385&lt;&gt;служ!$AF$3),0,1)</f>
        <v>1</v>
      </c>
      <c r="BU385" s="166">
        <f>IF(AND(ISBLANK(Z385),$AY385=1,BU$510=1,$D385&lt;&gt;служ!$AF$3),0,1)</f>
        <v>1</v>
      </c>
      <c r="BV385" s="166">
        <f>IF(AND(ISBLANK(AA385),$AY385=1,BV$510=1,$D385&lt;&gt;служ!$AF$3),0,1)</f>
        <v>1</v>
      </c>
      <c r="BW385" s="166">
        <f>IF(AND(ISBLANK(AB385),$AY385=1,BW$510=1,$D385&lt;&gt;служ!$AF$3),0,1)</f>
        <v>1</v>
      </c>
      <c r="BX385" s="166">
        <f>IF(AND(ISBLANK(AC385),$AY385=1,BX$510=1,$D385&lt;&gt;служ!$AF$3),0,1)</f>
        <v>1</v>
      </c>
      <c r="BY385" s="166">
        <f>IF(AND(ISBLANK(AD385),$AY385=1,BY$510=1,$D385&lt;&gt;служ!$AF$3),0,1)</f>
        <v>1</v>
      </c>
      <c r="BZ385" s="166">
        <f>IF(AND(ISBLANK(AE385),$AY385=1,BZ$510=1,$D385&lt;&gt;служ!$AF$3),0,1)</f>
        <v>1</v>
      </c>
      <c r="CA385" s="166">
        <f>IF(AND(ISBLANK(AF385),$AY385=1,CA$510=1,$D385&lt;&gt;служ!$AF$3),0,1)</f>
        <v>1</v>
      </c>
      <c r="CB385" s="166">
        <f>IF(AND(ISBLANK(AG385),$AY385=1,CB$510=1,$D385&lt;&gt;служ!$AF$3),0,1)</f>
        <v>1</v>
      </c>
      <c r="CC385" s="166">
        <f>IF(AND(ISBLANK(AH385),$AY385=1,CC$510=1,$D385&lt;&gt;служ!$AF$3),0,1)</f>
        <v>1</v>
      </c>
      <c r="CD385" s="166">
        <f>IF(AND(ISBLANK(AI385),$AY385=1,CD$510=1,$D385&lt;&gt;служ!$AF$3),0,1)</f>
        <v>1</v>
      </c>
      <c r="CE385" s="166">
        <f>IF(AND(ISBLANK(AJ385),$AY385=1,CE$510=1,$D385&lt;&gt;служ!$AF$3),0,1)</f>
        <v>1</v>
      </c>
      <c r="CF385" s="166">
        <f>IF(AND(ISBLANK(AK385),$AY385=1,CF$510=1,$D385&lt;&gt;служ!$AF$3),0,1)</f>
        <v>1</v>
      </c>
      <c r="CG385" s="166">
        <f>IF(AND(ISBLANK(AL385),$AY385=1,CG$510=1,$D385&lt;&gt;служ!$AF$3),0,1)</f>
        <v>1</v>
      </c>
      <c r="CH385" s="166">
        <f>IF(AND(ISBLANK(AM385),$AY385=1,CH$510=1,$D385&lt;&gt;служ!$AF$3),0,1)</f>
        <v>1</v>
      </c>
      <c r="CI385" s="166">
        <f>IF(AND(ISBLANK(AN385),$AY385=1,CI$510=1,$D385&lt;&gt;служ!$AF$3),0,1)</f>
        <v>1</v>
      </c>
      <c r="CJ385" s="166">
        <f>IF(AND(ISBLANK(AO385),$AY385=1,CJ$510=1,$D385&lt;&gt;служ!$AF$3),0,1)</f>
        <v>1</v>
      </c>
      <c r="CK385" s="166">
        <f>IF(AND(ISBLANK(AP385),$AY385=1,CK$510=1,$D385&lt;&gt;служ!$AF$3),0,1)</f>
        <v>1</v>
      </c>
      <c r="CL385" s="166">
        <f>IF(AND(ISBLANK(AQ385),$AY385=1,CL$510=1,$D385&lt;&gt;служ!$AF$3),0,1)</f>
        <v>1</v>
      </c>
      <c r="CM385" s="166">
        <f>IF(AND(ISBLANK(AR385),$AY385=1,CM$510=1,$D385&lt;&gt;служ!$AF$3),0,1)</f>
        <v>1</v>
      </c>
      <c r="CN385" s="166">
        <f>IF(AND(ISBLANK(AS385),$AY385=1,CN$510=1,$D385&lt;&gt;служ!$AF$3),0,1)</f>
        <v>1</v>
      </c>
      <c r="CO385" s="166">
        <f>IF(AND(ISBLANK(AT385),$AY385=1,CO$510=1,$D385&lt;&gt;служ!$AF$3),0,1)</f>
        <v>1</v>
      </c>
      <c r="CP385" s="2">
        <f t="shared" si="71"/>
        <v>0</v>
      </c>
      <c r="CQ385" s="2">
        <v>1</v>
      </c>
      <c r="CR385" s="161"/>
      <c r="CS385" s="161"/>
      <c r="CT385" s="161"/>
      <c r="CU385" s="167" t="str">
        <f t="shared" si="62"/>
        <v/>
      </c>
      <c r="CV385" s="28">
        <f t="shared" si="63"/>
        <v>1</v>
      </c>
      <c r="CW385" s="28">
        <f t="shared" si="64"/>
        <v>1</v>
      </c>
      <c r="CX385" s="28">
        <f t="shared" si="65"/>
        <v>1</v>
      </c>
      <c r="CY385" s="20">
        <f t="shared" si="66"/>
        <v>1</v>
      </c>
      <c r="CZ385" s="20">
        <f t="shared" si="67"/>
        <v>1</v>
      </c>
    </row>
    <row r="386" spans="2:104" s="20" customFormat="1">
      <c r="B386" s="107">
        <v>377</v>
      </c>
      <c r="C386" s="25">
        <v>6377</v>
      </c>
      <c r="D386" s="108"/>
      <c r="E386" s="168"/>
      <c r="F386" s="169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3">
        <f>IF(AND(AY386=0,(COUNTIF(D386:AT386,"*")+COUNTIF(D386:AT386,"&lt;9")+COUNTIF(CR386:CT386,"*")+COUNTIF(CR386:CT386,"&lt;9")-COUNTIF(D386,служ!$AF$3))&gt;0),0,1)</f>
        <v>1</v>
      </c>
      <c r="AV386" s="163">
        <f t="shared" si="68"/>
        <v>1</v>
      </c>
      <c r="AW386" s="163">
        <f t="shared" si="69"/>
        <v>0</v>
      </c>
      <c r="AX386" s="164">
        <f>IF(OR(F386="",F386=служ!$AF$3),0,1)</f>
        <v>0</v>
      </c>
      <c r="AY386" s="164">
        <f>IF(OR(D386="",D386=служ!$AF$3),0,1)</f>
        <v>0</v>
      </c>
      <c r="AZ386" s="165">
        <f t="shared" si="70"/>
        <v>1</v>
      </c>
      <c r="BA386" s="166">
        <f t="shared" si="61"/>
        <v>1</v>
      </c>
      <c r="BB386" s="166">
        <f>IF(AND(ISBLANK(G386),$AY386=1,BB$510=1,$D386&lt;&gt;служ!$AF$3),0,1)</f>
        <v>1</v>
      </c>
      <c r="BC386" s="166">
        <f>IF(AND(ISBLANK(H386),$AY386=1,BC$510=1,$D386&lt;&gt;служ!$AF$3),0,1)</f>
        <v>1</v>
      </c>
      <c r="BD386" s="166">
        <f>IF(AND(ISBLANK(I386),$AY386=1,BD$510=1,$D386&lt;&gt;служ!$AF$3),0,1)</f>
        <v>1</v>
      </c>
      <c r="BE386" s="166">
        <f>IF(AND(ISBLANK(J386),$AY386=1,BE$510=1,$D386&lt;&gt;служ!$AF$3),0,1)</f>
        <v>1</v>
      </c>
      <c r="BF386" s="166">
        <f>IF(AND(ISBLANK(K386),$AY386=1,BF$510=1,$D386&lt;&gt;служ!$AF$3,J386&lt;&gt;"X"),0,1)</f>
        <v>1</v>
      </c>
      <c r="BG386" s="166">
        <f>IF(AND(ISBLANK(L386),$AY386=1,BG$510=1,$D386&lt;&gt;служ!$AF$3),0,1)</f>
        <v>1</v>
      </c>
      <c r="BH386" s="166">
        <f>IF(AND(ISBLANK(M386),$AY386=1,BH$510=1,$D386&lt;&gt;служ!$AF$3,L386&lt;&gt;"X"),0,1)</f>
        <v>1</v>
      </c>
      <c r="BI386" s="166">
        <f>IF(AND(ISBLANK(N386),$AY386=1,BI$510=1,$D386&lt;&gt;служ!$AF$3),0,1)</f>
        <v>1</v>
      </c>
      <c r="BJ386" s="166">
        <f>IF(AND(ISBLANK(O386),$AY386=1,BJ$510=1,$D386&lt;&gt;служ!$AF$3),0,1)</f>
        <v>1</v>
      </c>
      <c r="BK386" s="166">
        <f>IF(AND(ISBLANK(P386),$AY386=1,BK$510=1,$D386&lt;&gt;служ!$AF$3,OR(N386&lt;&gt;"X",O386&lt;&gt;"X")),0,1)</f>
        <v>1</v>
      </c>
      <c r="BL386" s="166">
        <f>IF(AND(ISBLANK(Q386),$AY386=1,BL$510=1,$D386&lt;&gt;служ!$AF$3),0,1)</f>
        <v>1</v>
      </c>
      <c r="BM386" s="166">
        <f>IF(AND(ISBLANK(R386),$AY386=1,BM$510=1,$D386&lt;&gt;служ!$AF$3,Q386&lt;&gt;"X"),0,1)</f>
        <v>1</v>
      </c>
      <c r="BN386" s="166">
        <f>IF(AND(ISBLANK(S386),$AY386=1,BN$510=1,$D386&lt;&gt;служ!$AF$3),0,1)</f>
        <v>1</v>
      </c>
      <c r="BO386" s="166">
        <f>IF(AND(ISBLANK(T386),$AY386=1,BO$510=1,$D386&lt;&gt;служ!$AF$3),0,1)</f>
        <v>1</v>
      </c>
      <c r="BP386" s="166">
        <f>IF(AND(ISBLANK(U386),$AY386=1,BP$510=1,$D386&lt;&gt;служ!$AF$3,T386&lt;&gt;"X"),0,1)</f>
        <v>1</v>
      </c>
      <c r="BQ386" s="166">
        <f>IF(AND(ISBLANK(V386),$AY386=1,BQ$510=1,$D386&lt;&gt;служ!$AF$3),0,1)</f>
        <v>1</v>
      </c>
      <c r="BR386" s="166">
        <f>IF(AND(ISBLANK(W386),$AY386=1,BR$510=1,$D386&lt;&gt;служ!$AF$3),0,1)</f>
        <v>1</v>
      </c>
      <c r="BS386" s="166">
        <f>IF(AND(ISBLANK(X386),$AY386=1,BS$510=1,$D386&lt;&gt;служ!$AF$3),0,1)</f>
        <v>1</v>
      </c>
      <c r="BT386" s="166">
        <f>IF(AND(ISBLANK(Y386),$AY386=1,BT$510=1,$D386&lt;&gt;служ!$AF$3),0,1)</f>
        <v>1</v>
      </c>
      <c r="BU386" s="166">
        <f>IF(AND(ISBLANK(Z386),$AY386=1,BU$510=1,$D386&lt;&gt;служ!$AF$3),0,1)</f>
        <v>1</v>
      </c>
      <c r="BV386" s="166">
        <f>IF(AND(ISBLANK(AA386),$AY386=1,BV$510=1,$D386&lt;&gt;служ!$AF$3),0,1)</f>
        <v>1</v>
      </c>
      <c r="BW386" s="166">
        <f>IF(AND(ISBLANK(AB386),$AY386=1,BW$510=1,$D386&lt;&gt;служ!$AF$3),0,1)</f>
        <v>1</v>
      </c>
      <c r="BX386" s="166">
        <f>IF(AND(ISBLANK(AC386),$AY386=1,BX$510=1,$D386&lt;&gt;служ!$AF$3),0,1)</f>
        <v>1</v>
      </c>
      <c r="BY386" s="166">
        <f>IF(AND(ISBLANK(AD386),$AY386=1,BY$510=1,$D386&lt;&gt;служ!$AF$3),0,1)</f>
        <v>1</v>
      </c>
      <c r="BZ386" s="166">
        <f>IF(AND(ISBLANK(AE386),$AY386=1,BZ$510=1,$D386&lt;&gt;служ!$AF$3),0,1)</f>
        <v>1</v>
      </c>
      <c r="CA386" s="166">
        <f>IF(AND(ISBLANK(AF386),$AY386=1,CA$510=1,$D386&lt;&gt;служ!$AF$3),0,1)</f>
        <v>1</v>
      </c>
      <c r="CB386" s="166">
        <f>IF(AND(ISBLANK(AG386),$AY386=1,CB$510=1,$D386&lt;&gt;служ!$AF$3),0,1)</f>
        <v>1</v>
      </c>
      <c r="CC386" s="166">
        <f>IF(AND(ISBLANK(AH386),$AY386=1,CC$510=1,$D386&lt;&gt;служ!$AF$3),0,1)</f>
        <v>1</v>
      </c>
      <c r="CD386" s="166">
        <f>IF(AND(ISBLANK(AI386),$AY386=1,CD$510=1,$D386&lt;&gt;служ!$AF$3),0,1)</f>
        <v>1</v>
      </c>
      <c r="CE386" s="166">
        <f>IF(AND(ISBLANK(AJ386),$AY386=1,CE$510=1,$D386&lt;&gt;служ!$AF$3),0,1)</f>
        <v>1</v>
      </c>
      <c r="CF386" s="166">
        <f>IF(AND(ISBLANK(AK386),$AY386=1,CF$510=1,$D386&lt;&gt;служ!$AF$3),0,1)</f>
        <v>1</v>
      </c>
      <c r="CG386" s="166">
        <f>IF(AND(ISBLANK(AL386),$AY386=1,CG$510=1,$D386&lt;&gt;служ!$AF$3),0,1)</f>
        <v>1</v>
      </c>
      <c r="CH386" s="166">
        <f>IF(AND(ISBLANK(AM386),$AY386=1,CH$510=1,$D386&lt;&gt;служ!$AF$3),0,1)</f>
        <v>1</v>
      </c>
      <c r="CI386" s="166">
        <f>IF(AND(ISBLANK(AN386),$AY386=1,CI$510=1,$D386&lt;&gt;служ!$AF$3),0,1)</f>
        <v>1</v>
      </c>
      <c r="CJ386" s="166">
        <f>IF(AND(ISBLANK(AO386),$AY386=1,CJ$510=1,$D386&lt;&gt;служ!$AF$3),0,1)</f>
        <v>1</v>
      </c>
      <c r="CK386" s="166">
        <f>IF(AND(ISBLANK(AP386),$AY386=1,CK$510=1,$D386&lt;&gt;служ!$AF$3),0,1)</f>
        <v>1</v>
      </c>
      <c r="CL386" s="166">
        <f>IF(AND(ISBLANK(AQ386),$AY386=1,CL$510=1,$D386&lt;&gt;служ!$AF$3),0,1)</f>
        <v>1</v>
      </c>
      <c r="CM386" s="166">
        <f>IF(AND(ISBLANK(AR386),$AY386=1,CM$510=1,$D386&lt;&gt;служ!$AF$3),0,1)</f>
        <v>1</v>
      </c>
      <c r="CN386" s="166">
        <f>IF(AND(ISBLANK(AS386),$AY386=1,CN$510=1,$D386&lt;&gt;служ!$AF$3),0,1)</f>
        <v>1</v>
      </c>
      <c r="CO386" s="166">
        <f>IF(AND(ISBLANK(AT386),$AY386=1,CO$510=1,$D386&lt;&gt;служ!$AF$3),0,1)</f>
        <v>1</v>
      </c>
      <c r="CP386" s="2">
        <f t="shared" si="71"/>
        <v>0</v>
      </c>
      <c r="CQ386" s="2">
        <v>1</v>
      </c>
      <c r="CR386" s="161"/>
      <c r="CS386" s="161"/>
      <c r="CT386" s="161"/>
      <c r="CU386" s="167" t="str">
        <f t="shared" si="62"/>
        <v/>
      </c>
      <c r="CV386" s="28">
        <f t="shared" si="63"/>
        <v>1</v>
      </c>
      <c r="CW386" s="28">
        <f t="shared" si="64"/>
        <v>1</v>
      </c>
      <c r="CX386" s="28">
        <f t="shared" si="65"/>
        <v>1</v>
      </c>
      <c r="CY386" s="20">
        <f t="shared" si="66"/>
        <v>1</v>
      </c>
      <c r="CZ386" s="20">
        <f t="shared" si="67"/>
        <v>1</v>
      </c>
    </row>
    <row r="387" spans="2:104" s="20" customFormat="1">
      <c r="B387" s="107">
        <v>378</v>
      </c>
      <c r="C387" s="25">
        <v>6378</v>
      </c>
      <c r="D387" s="108"/>
      <c r="E387" s="168"/>
      <c r="F387" s="169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3">
        <f>IF(AND(AY387=0,(COUNTIF(D387:AT387,"*")+COUNTIF(D387:AT387,"&lt;9")+COUNTIF(CR387:CT387,"*")+COUNTIF(CR387:CT387,"&lt;9")-COUNTIF(D387,служ!$AF$3))&gt;0),0,1)</f>
        <v>1</v>
      </c>
      <c r="AV387" s="163">
        <f t="shared" si="68"/>
        <v>1</v>
      </c>
      <c r="AW387" s="163">
        <f t="shared" si="69"/>
        <v>0</v>
      </c>
      <c r="AX387" s="164">
        <f>IF(OR(F387="",F387=служ!$AF$3),0,1)</f>
        <v>0</v>
      </c>
      <c r="AY387" s="164">
        <f>IF(OR(D387="",D387=служ!$AF$3),0,1)</f>
        <v>0</v>
      </c>
      <c r="AZ387" s="165">
        <f t="shared" si="70"/>
        <v>1</v>
      </c>
      <c r="BA387" s="166">
        <f t="shared" si="61"/>
        <v>1</v>
      </c>
      <c r="BB387" s="166">
        <f>IF(AND(ISBLANK(G387),$AY387=1,BB$510=1,$D387&lt;&gt;служ!$AF$3),0,1)</f>
        <v>1</v>
      </c>
      <c r="BC387" s="166">
        <f>IF(AND(ISBLANK(H387),$AY387=1,BC$510=1,$D387&lt;&gt;служ!$AF$3),0,1)</f>
        <v>1</v>
      </c>
      <c r="BD387" s="166">
        <f>IF(AND(ISBLANK(I387),$AY387=1,BD$510=1,$D387&lt;&gt;служ!$AF$3),0,1)</f>
        <v>1</v>
      </c>
      <c r="BE387" s="166">
        <f>IF(AND(ISBLANK(J387),$AY387=1,BE$510=1,$D387&lt;&gt;служ!$AF$3),0,1)</f>
        <v>1</v>
      </c>
      <c r="BF387" s="166">
        <f>IF(AND(ISBLANK(K387),$AY387=1,BF$510=1,$D387&lt;&gt;служ!$AF$3,J387&lt;&gt;"X"),0,1)</f>
        <v>1</v>
      </c>
      <c r="BG387" s="166">
        <f>IF(AND(ISBLANK(L387),$AY387=1,BG$510=1,$D387&lt;&gt;служ!$AF$3),0,1)</f>
        <v>1</v>
      </c>
      <c r="BH387" s="166">
        <f>IF(AND(ISBLANK(M387),$AY387=1,BH$510=1,$D387&lt;&gt;служ!$AF$3,L387&lt;&gt;"X"),0,1)</f>
        <v>1</v>
      </c>
      <c r="BI387" s="166">
        <f>IF(AND(ISBLANK(N387),$AY387=1,BI$510=1,$D387&lt;&gt;служ!$AF$3),0,1)</f>
        <v>1</v>
      </c>
      <c r="BJ387" s="166">
        <f>IF(AND(ISBLANK(O387),$AY387=1,BJ$510=1,$D387&lt;&gt;служ!$AF$3),0,1)</f>
        <v>1</v>
      </c>
      <c r="BK387" s="166">
        <f>IF(AND(ISBLANK(P387),$AY387=1,BK$510=1,$D387&lt;&gt;служ!$AF$3,OR(N387&lt;&gt;"X",O387&lt;&gt;"X")),0,1)</f>
        <v>1</v>
      </c>
      <c r="BL387" s="166">
        <f>IF(AND(ISBLANK(Q387),$AY387=1,BL$510=1,$D387&lt;&gt;служ!$AF$3),0,1)</f>
        <v>1</v>
      </c>
      <c r="BM387" s="166">
        <f>IF(AND(ISBLANK(R387),$AY387=1,BM$510=1,$D387&lt;&gt;служ!$AF$3,Q387&lt;&gt;"X"),0,1)</f>
        <v>1</v>
      </c>
      <c r="BN387" s="166">
        <f>IF(AND(ISBLANK(S387),$AY387=1,BN$510=1,$D387&lt;&gt;служ!$AF$3),0,1)</f>
        <v>1</v>
      </c>
      <c r="BO387" s="166">
        <f>IF(AND(ISBLANK(T387),$AY387=1,BO$510=1,$D387&lt;&gt;служ!$AF$3),0,1)</f>
        <v>1</v>
      </c>
      <c r="BP387" s="166">
        <f>IF(AND(ISBLANK(U387),$AY387=1,BP$510=1,$D387&lt;&gt;служ!$AF$3,T387&lt;&gt;"X"),0,1)</f>
        <v>1</v>
      </c>
      <c r="BQ387" s="166">
        <f>IF(AND(ISBLANK(V387),$AY387=1,BQ$510=1,$D387&lt;&gt;служ!$AF$3),0,1)</f>
        <v>1</v>
      </c>
      <c r="BR387" s="166">
        <f>IF(AND(ISBLANK(W387),$AY387=1,BR$510=1,$D387&lt;&gt;служ!$AF$3),0,1)</f>
        <v>1</v>
      </c>
      <c r="BS387" s="166">
        <f>IF(AND(ISBLANK(X387),$AY387=1,BS$510=1,$D387&lt;&gt;служ!$AF$3),0,1)</f>
        <v>1</v>
      </c>
      <c r="BT387" s="166">
        <f>IF(AND(ISBLANK(Y387),$AY387=1,BT$510=1,$D387&lt;&gt;служ!$AF$3),0,1)</f>
        <v>1</v>
      </c>
      <c r="BU387" s="166">
        <f>IF(AND(ISBLANK(Z387),$AY387=1,BU$510=1,$D387&lt;&gt;служ!$AF$3),0,1)</f>
        <v>1</v>
      </c>
      <c r="BV387" s="166">
        <f>IF(AND(ISBLANK(AA387),$AY387=1,BV$510=1,$D387&lt;&gt;служ!$AF$3),0,1)</f>
        <v>1</v>
      </c>
      <c r="BW387" s="166">
        <f>IF(AND(ISBLANK(AB387),$AY387=1,BW$510=1,$D387&lt;&gt;служ!$AF$3),0,1)</f>
        <v>1</v>
      </c>
      <c r="BX387" s="166">
        <f>IF(AND(ISBLANK(AC387),$AY387=1,BX$510=1,$D387&lt;&gt;служ!$AF$3),0,1)</f>
        <v>1</v>
      </c>
      <c r="BY387" s="166">
        <f>IF(AND(ISBLANK(AD387),$AY387=1,BY$510=1,$D387&lt;&gt;служ!$AF$3),0,1)</f>
        <v>1</v>
      </c>
      <c r="BZ387" s="166">
        <f>IF(AND(ISBLANK(AE387),$AY387=1,BZ$510=1,$D387&lt;&gt;служ!$AF$3),0,1)</f>
        <v>1</v>
      </c>
      <c r="CA387" s="166">
        <f>IF(AND(ISBLANK(AF387),$AY387=1,CA$510=1,$D387&lt;&gt;служ!$AF$3),0,1)</f>
        <v>1</v>
      </c>
      <c r="CB387" s="166">
        <f>IF(AND(ISBLANK(AG387),$AY387=1,CB$510=1,$D387&lt;&gt;служ!$AF$3),0,1)</f>
        <v>1</v>
      </c>
      <c r="CC387" s="166">
        <f>IF(AND(ISBLANK(AH387),$AY387=1,CC$510=1,$D387&lt;&gt;служ!$AF$3),0,1)</f>
        <v>1</v>
      </c>
      <c r="CD387" s="166">
        <f>IF(AND(ISBLANK(AI387),$AY387=1,CD$510=1,$D387&lt;&gt;служ!$AF$3),0,1)</f>
        <v>1</v>
      </c>
      <c r="CE387" s="166">
        <f>IF(AND(ISBLANK(AJ387),$AY387=1,CE$510=1,$D387&lt;&gt;служ!$AF$3),0,1)</f>
        <v>1</v>
      </c>
      <c r="CF387" s="166">
        <f>IF(AND(ISBLANK(AK387),$AY387=1,CF$510=1,$D387&lt;&gt;служ!$AF$3),0,1)</f>
        <v>1</v>
      </c>
      <c r="CG387" s="166">
        <f>IF(AND(ISBLANK(AL387),$AY387=1,CG$510=1,$D387&lt;&gt;служ!$AF$3),0,1)</f>
        <v>1</v>
      </c>
      <c r="CH387" s="166">
        <f>IF(AND(ISBLANK(AM387),$AY387=1,CH$510=1,$D387&lt;&gt;служ!$AF$3),0,1)</f>
        <v>1</v>
      </c>
      <c r="CI387" s="166">
        <f>IF(AND(ISBLANK(AN387),$AY387=1,CI$510=1,$D387&lt;&gt;служ!$AF$3),0,1)</f>
        <v>1</v>
      </c>
      <c r="CJ387" s="166">
        <f>IF(AND(ISBLANK(AO387),$AY387=1,CJ$510=1,$D387&lt;&gt;служ!$AF$3),0,1)</f>
        <v>1</v>
      </c>
      <c r="CK387" s="166">
        <f>IF(AND(ISBLANK(AP387),$AY387=1,CK$510=1,$D387&lt;&gt;служ!$AF$3),0,1)</f>
        <v>1</v>
      </c>
      <c r="CL387" s="166">
        <f>IF(AND(ISBLANK(AQ387),$AY387=1,CL$510=1,$D387&lt;&gt;служ!$AF$3),0,1)</f>
        <v>1</v>
      </c>
      <c r="CM387" s="166">
        <f>IF(AND(ISBLANK(AR387),$AY387=1,CM$510=1,$D387&lt;&gt;служ!$AF$3),0,1)</f>
        <v>1</v>
      </c>
      <c r="CN387" s="166">
        <f>IF(AND(ISBLANK(AS387),$AY387=1,CN$510=1,$D387&lt;&gt;служ!$AF$3),0,1)</f>
        <v>1</v>
      </c>
      <c r="CO387" s="166">
        <f>IF(AND(ISBLANK(AT387),$AY387=1,CO$510=1,$D387&lt;&gt;служ!$AF$3),0,1)</f>
        <v>1</v>
      </c>
      <c r="CP387" s="2">
        <f t="shared" si="71"/>
        <v>0</v>
      </c>
      <c r="CQ387" s="2">
        <v>1</v>
      </c>
      <c r="CR387" s="161"/>
      <c r="CS387" s="161"/>
      <c r="CT387" s="161"/>
      <c r="CU387" s="167" t="str">
        <f t="shared" si="62"/>
        <v/>
      </c>
      <c r="CV387" s="28">
        <f t="shared" si="63"/>
        <v>1</v>
      </c>
      <c r="CW387" s="28">
        <f t="shared" si="64"/>
        <v>1</v>
      </c>
      <c r="CX387" s="28">
        <f t="shared" si="65"/>
        <v>1</v>
      </c>
      <c r="CY387" s="20">
        <f t="shared" si="66"/>
        <v>1</v>
      </c>
      <c r="CZ387" s="20">
        <f t="shared" si="67"/>
        <v>1</v>
      </c>
    </row>
    <row r="388" spans="2:104" s="20" customFormat="1">
      <c r="B388" s="107">
        <v>379</v>
      </c>
      <c r="C388" s="25">
        <v>6379</v>
      </c>
      <c r="D388" s="108"/>
      <c r="E388" s="168"/>
      <c r="F388" s="169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3">
        <f>IF(AND(AY388=0,(COUNTIF(D388:AT388,"*")+COUNTIF(D388:AT388,"&lt;9")+COUNTIF(CR388:CT388,"*")+COUNTIF(CR388:CT388,"&lt;9")-COUNTIF(D388,служ!$AF$3))&gt;0),0,1)</f>
        <v>1</v>
      </c>
      <c r="AV388" s="163">
        <f t="shared" si="68"/>
        <v>1</v>
      </c>
      <c r="AW388" s="163">
        <f t="shared" si="69"/>
        <v>0</v>
      </c>
      <c r="AX388" s="164">
        <f>IF(OR(F388="",F388=служ!$AF$3),0,1)</f>
        <v>0</v>
      </c>
      <c r="AY388" s="164">
        <f>IF(OR(D388="",D388=служ!$AF$3),0,1)</f>
        <v>0</v>
      </c>
      <c r="AZ388" s="165">
        <f t="shared" si="70"/>
        <v>1</v>
      </c>
      <c r="BA388" s="166">
        <f t="shared" si="61"/>
        <v>1</v>
      </c>
      <c r="BB388" s="166">
        <f>IF(AND(ISBLANK(G388),$AY388=1,BB$510=1,$D388&lt;&gt;служ!$AF$3),0,1)</f>
        <v>1</v>
      </c>
      <c r="BC388" s="166">
        <f>IF(AND(ISBLANK(H388),$AY388=1,BC$510=1,$D388&lt;&gt;служ!$AF$3),0,1)</f>
        <v>1</v>
      </c>
      <c r="BD388" s="166">
        <f>IF(AND(ISBLANK(I388),$AY388=1,BD$510=1,$D388&lt;&gt;служ!$AF$3),0,1)</f>
        <v>1</v>
      </c>
      <c r="BE388" s="166">
        <f>IF(AND(ISBLANK(J388),$AY388=1,BE$510=1,$D388&lt;&gt;служ!$AF$3),0,1)</f>
        <v>1</v>
      </c>
      <c r="BF388" s="166">
        <f>IF(AND(ISBLANK(K388),$AY388=1,BF$510=1,$D388&lt;&gt;служ!$AF$3,J388&lt;&gt;"X"),0,1)</f>
        <v>1</v>
      </c>
      <c r="BG388" s="166">
        <f>IF(AND(ISBLANK(L388),$AY388=1,BG$510=1,$D388&lt;&gt;служ!$AF$3),0,1)</f>
        <v>1</v>
      </c>
      <c r="BH388" s="166">
        <f>IF(AND(ISBLANK(M388),$AY388=1,BH$510=1,$D388&lt;&gt;служ!$AF$3,L388&lt;&gt;"X"),0,1)</f>
        <v>1</v>
      </c>
      <c r="BI388" s="166">
        <f>IF(AND(ISBLANK(N388),$AY388=1,BI$510=1,$D388&lt;&gt;служ!$AF$3),0,1)</f>
        <v>1</v>
      </c>
      <c r="BJ388" s="166">
        <f>IF(AND(ISBLANK(O388),$AY388=1,BJ$510=1,$D388&lt;&gt;служ!$AF$3),0,1)</f>
        <v>1</v>
      </c>
      <c r="BK388" s="166">
        <f>IF(AND(ISBLANK(P388),$AY388=1,BK$510=1,$D388&lt;&gt;служ!$AF$3,OR(N388&lt;&gt;"X",O388&lt;&gt;"X")),0,1)</f>
        <v>1</v>
      </c>
      <c r="BL388" s="166">
        <f>IF(AND(ISBLANK(Q388),$AY388=1,BL$510=1,$D388&lt;&gt;служ!$AF$3),0,1)</f>
        <v>1</v>
      </c>
      <c r="BM388" s="166">
        <f>IF(AND(ISBLANK(R388),$AY388=1,BM$510=1,$D388&lt;&gt;служ!$AF$3,Q388&lt;&gt;"X"),0,1)</f>
        <v>1</v>
      </c>
      <c r="BN388" s="166">
        <f>IF(AND(ISBLANK(S388),$AY388=1,BN$510=1,$D388&lt;&gt;служ!$AF$3),0,1)</f>
        <v>1</v>
      </c>
      <c r="BO388" s="166">
        <f>IF(AND(ISBLANK(T388),$AY388=1,BO$510=1,$D388&lt;&gt;служ!$AF$3),0,1)</f>
        <v>1</v>
      </c>
      <c r="BP388" s="166">
        <f>IF(AND(ISBLANK(U388),$AY388=1,BP$510=1,$D388&lt;&gt;служ!$AF$3,T388&lt;&gt;"X"),0,1)</f>
        <v>1</v>
      </c>
      <c r="BQ388" s="166">
        <f>IF(AND(ISBLANK(V388),$AY388=1,BQ$510=1,$D388&lt;&gt;служ!$AF$3),0,1)</f>
        <v>1</v>
      </c>
      <c r="BR388" s="166">
        <f>IF(AND(ISBLANK(W388),$AY388=1,BR$510=1,$D388&lt;&gt;служ!$AF$3),0,1)</f>
        <v>1</v>
      </c>
      <c r="BS388" s="166">
        <f>IF(AND(ISBLANK(X388),$AY388=1,BS$510=1,$D388&lt;&gt;служ!$AF$3),0,1)</f>
        <v>1</v>
      </c>
      <c r="BT388" s="166">
        <f>IF(AND(ISBLANK(Y388),$AY388=1,BT$510=1,$D388&lt;&gt;служ!$AF$3),0,1)</f>
        <v>1</v>
      </c>
      <c r="BU388" s="166">
        <f>IF(AND(ISBLANK(Z388),$AY388=1,BU$510=1,$D388&lt;&gt;служ!$AF$3),0,1)</f>
        <v>1</v>
      </c>
      <c r="BV388" s="166">
        <f>IF(AND(ISBLANK(AA388),$AY388=1,BV$510=1,$D388&lt;&gt;служ!$AF$3),0,1)</f>
        <v>1</v>
      </c>
      <c r="BW388" s="166">
        <f>IF(AND(ISBLANK(AB388),$AY388=1,BW$510=1,$D388&lt;&gt;служ!$AF$3),0,1)</f>
        <v>1</v>
      </c>
      <c r="BX388" s="166">
        <f>IF(AND(ISBLANK(AC388),$AY388=1,BX$510=1,$D388&lt;&gt;служ!$AF$3),0,1)</f>
        <v>1</v>
      </c>
      <c r="BY388" s="166">
        <f>IF(AND(ISBLANK(AD388),$AY388=1,BY$510=1,$D388&lt;&gt;служ!$AF$3),0,1)</f>
        <v>1</v>
      </c>
      <c r="BZ388" s="166">
        <f>IF(AND(ISBLANK(AE388),$AY388=1,BZ$510=1,$D388&lt;&gt;служ!$AF$3),0,1)</f>
        <v>1</v>
      </c>
      <c r="CA388" s="166">
        <f>IF(AND(ISBLANK(AF388),$AY388=1,CA$510=1,$D388&lt;&gt;служ!$AF$3),0,1)</f>
        <v>1</v>
      </c>
      <c r="CB388" s="166">
        <f>IF(AND(ISBLANK(AG388),$AY388=1,CB$510=1,$D388&lt;&gt;служ!$AF$3),0,1)</f>
        <v>1</v>
      </c>
      <c r="CC388" s="166">
        <f>IF(AND(ISBLANK(AH388),$AY388=1,CC$510=1,$D388&lt;&gt;служ!$AF$3),0,1)</f>
        <v>1</v>
      </c>
      <c r="CD388" s="166">
        <f>IF(AND(ISBLANK(AI388),$AY388=1,CD$510=1,$D388&lt;&gt;служ!$AF$3),0,1)</f>
        <v>1</v>
      </c>
      <c r="CE388" s="166">
        <f>IF(AND(ISBLANK(AJ388),$AY388=1,CE$510=1,$D388&lt;&gt;служ!$AF$3),0,1)</f>
        <v>1</v>
      </c>
      <c r="CF388" s="166">
        <f>IF(AND(ISBLANK(AK388),$AY388=1,CF$510=1,$D388&lt;&gt;служ!$AF$3),0,1)</f>
        <v>1</v>
      </c>
      <c r="CG388" s="166">
        <f>IF(AND(ISBLANK(AL388),$AY388=1,CG$510=1,$D388&lt;&gt;служ!$AF$3),0,1)</f>
        <v>1</v>
      </c>
      <c r="CH388" s="166">
        <f>IF(AND(ISBLANK(AM388),$AY388=1,CH$510=1,$D388&lt;&gt;служ!$AF$3),0,1)</f>
        <v>1</v>
      </c>
      <c r="CI388" s="166">
        <f>IF(AND(ISBLANK(AN388),$AY388=1,CI$510=1,$D388&lt;&gt;служ!$AF$3),0,1)</f>
        <v>1</v>
      </c>
      <c r="CJ388" s="166">
        <f>IF(AND(ISBLANK(AO388),$AY388=1,CJ$510=1,$D388&lt;&gt;служ!$AF$3),0,1)</f>
        <v>1</v>
      </c>
      <c r="CK388" s="166">
        <f>IF(AND(ISBLANK(AP388),$AY388=1,CK$510=1,$D388&lt;&gt;служ!$AF$3),0,1)</f>
        <v>1</v>
      </c>
      <c r="CL388" s="166">
        <f>IF(AND(ISBLANK(AQ388),$AY388=1,CL$510=1,$D388&lt;&gt;служ!$AF$3),0,1)</f>
        <v>1</v>
      </c>
      <c r="CM388" s="166">
        <f>IF(AND(ISBLANK(AR388),$AY388=1,CM$510=1,$D388&lt;&gt;служ!$AF$3),0,1)</f>
        <v>1</v>
      </c>
      <c r="CN388" s="166">
        <f>IF(AND(ISBLANK(AS388),$AY388=1,CN$510=1,$D388&lt;&gt;служ!$AF$3),0,1)</f>
        <v>1</v>
      </c>
      <c r="CO388" s="166">
        <f>IF(AND(ISBLANK(AT388),$AY388=1,CO$510=1,$D388&lt;&gt;служ!$AF$3),0,1)</f>
        <v>1</v>
      </c>
      <c r="CP388" s="2">
        <f t="shared" si="71"/>
        <v>0</v>
      </c>
      <c r="CQ388" s="2">
        <v>1</v>
      </c>
      <c r="CR388" s="161"/>
      <c r="CS388" s="161"/>
      <c r="CT388" s="161"/>
      <c r="CU388" s="167" t="str">
        <f t="shared" si="62"/>
        <v/>
      </c>
      <c r="CV388" s="28">
        <f t="shared" si="63"/>
        <v>1</v>
      </c>
      <c r="CW388" s="28">
        <f t="shared" si="64"/>
        <v>1</v>
      </c>
      <c r="CX388" s="28">
        <f t="shared" si="65"/>
        <v>1</v>
      </c>
      <c r="CY388" s="20">
        <f t="shared" si="66"/>
        <v>1</v>
      </c>
      <c r="CZ388" s="20">
        <f t="shared" si="67"/>
        <v>1</v>
      </c>
    </row>
    <row r="389" spans="2:104" s="20" customFormat="1">
      <c r="B389" s="107">
        <v>380</v>
      </c>
      <c r="C389" s="25">
        <v>6380</v>
      </c>
      <c r="D389" s="108"/>
      <c r="E389" s="168"/>
      <c r="F389" s="169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3">
        <f>IF(AND(AY389=0,(COUNTIF(D389:AT389,"*")+COUNTIF(D389:AT389,"&lt;9")+COUNTIF(CR389:CT389,"*")+COUNTIF(CR389:CT389,"&lt;9")-COUNTIF(D389,служ!$AF$3))&gt;0),0,1)</f>
        <v>1</v>
      </c>
      <c r="AV389" s="163">
        <f t="shared" si="68"/>
        <v>1</v>
      </c>
      <c r="AW389" s="163">
        <f t="shared" si="69"/>
        <v>0</v>
      </c>
      <c r="AX389" s="164">
        <f>IF(OR(F389="",F389=служ!$AF$3),0,1)</f>
        <v>0</v>
      </c>
      <c r="AY389" s="164">
        <f>IF(OR(D389="",D389=служ!$AF$3),0,1)</f>
        <v>0</v>
      </c>
      <c r="AZ389" s="165">
        <f t="shared" si="70"/>
        <v>1</v>
      </c>
      <c r="BA389" s="166">
        <f t="shared" si="61"/>
        <v>1</v>
      </c>
      <c r="BB389" s="166">
        <f>IF(AND(ISBLANK(G389),$AY389=1,BB$510=1,$D389&lt;&gt;служ!$AF$3),0,1)</f>
        <v>1</v>
      </c>
      <c r="BC389" s="166">
        <f>IF(AND(ISBLANK(H389),$AY389=1,BC$510=1,$D389&lt;&gt;служ!$AF$3),0,1)</f>
        <v>1</v>
      </c>
      <c r="BD389" s="166">
        <f>IF(AND(ISBLANK(I389),$AY389=1,BD$510=1,$D389&lt;&gt;служ!$AF$3),0,1)</f>
        <v>1</v>
      </c>
      <c r="BE389" s="166">
        <f>IF(AND(ISBLANK(J389),$AY389=1,BE$510=1,$D389&lt;&gt;служ!$AF$3),0,1)</f>
        <v>1</v>
      </c>
      <c r="BF389" s="166">
        <f>IF(AND(ISBLANK(K389),$AY389=1,BF$510=1,$D389&lt;&gt;служ!$AF$3,J389&lt;&gt;"X"),0,1)</f>
        <v>1</v>
      </c>
      <c r="BG389" s="166">
        <f>IF(AND(ISBLANK(L389),$AY389=1,BG$510=1,$D389&lt;&gt;служ!$AF$3),0,1)</f>
        <v>1</v>
      </c>
      <c r="BH389" s="166">
        <f>IF(AND(ISBLANK(M389),$AY389=1,BH$510=1,$D389&lt;&gt;служ!$AF$3,L389&lt;&gt;"X"),0,1)</f>
        <v>1</v>
      </c>
      <c r="BI389" s="166">
        <f>IF(AND(ISBLANK(N389),$AY389=1,BI$510=1,$D389&lt;&gt;служ!$AF$3),0,1)</f>
        <v>1</v>
      </c>
      <c r="BJ389" s="166">
        <f>IF(AND(ISBLANK(O389),$AY389=1,BJ$510=1,$D389&lt;&gt;служ!$AF$3),0,1)</f>
        <v>1</v>
      </c>
      <c r="BK389" s="166">
        <f>IF(AND(ISBLANK(P389),$AY389=1,BK$510=1,$D389&lt;&gt;служ!$AF$3,OR(N389&lt;&gt;"X",O389&lt;&gt;"X")),0,1)</f>
        <v>1</v>
      </c>
      <c r="BL389" s="166">
        <f>IF(AND(ISBLANK(Q389),$AY389=1,BL$510=1,$D389&lt;&gt;служ!$AF$3),0,1)</f>
        <v>1</v>
      </c>
      <c r="BM389" s="166">
        <f>IF(AND(ISBLANK(R389),$AY389=1,BM$510=1,$D389&lt;&gt;служ!$AF$3,Q389&lt;&gt;"X"),0,1)</f>
        <v>1</v>
      </c>
      <c r="BN389" s="166">
        <f>IF(AND(ISBLANK(S389),$AY389=1,BN$510=1,$D389&lt;&gt;служ!$AF$3),0,1)</f>
        <v>1</v>
      </c>
      <c r="BO389" s="166">
        <f>IF(AND(ISBLANK(T389),$AY389=1,BO$510=1,$D389&lt;&gt;служ!$AF$3),0,1)</f>
        <v>1</v>
      </c>
      <c r="BP389" s="166">
        <f>IF(AND(ISBLANK(U389),$AY389=1,BP$510=1,$D389&lt;&gt;служ!$AF$3,T389&lt;&gt;"X"),0,1)</f>
        <v>1</v>
      </c>
      <c r="BQ389" s="166">
        <f>IF(AND(ISBLANK(V389),$AY389=1,BQ$510=1,$D389&lt;&gt;служ!$AF$3),0,1)</f>
        <v>1</v>
      </c>
      <c r="BR389" s="166">
        <f>IF(AND(ISBLANK(W389),$AY389=1,BR$510=1,$D389&lt;&gt;служ!$AF$3),0,1)</f>
        <v>1</v>
      </c>
      <c r="BS389" s="166">
        <f>IF(AND(ISBLANK(X389),$AY389=1,BS$510=1,$D389&lt;&gt;служ!$AF$3),0,1)</f>
        <v>1</v>
      </c>
      <c r="BT389" s="166">
        <f>IF(AND(ISBLANK(Y389),$AY389=1,BT$510=1,$D389&lt;&gt;служ!$AF$3),0,1)</f>
        <v>1</v>
      </c>
      <c r="BU389" s="166">
        <f>IF(AND(ISBLANK(Z389),$AY389=1,BU$510=1,$D389&lt;&gt;служ!$AF$3),0,1)</f>
        <v>1</v>
      </c>
      <c r="BV389" s="166">
        <f>IF(AND(ISBLANK(AA389),$AY389=1,BV$510=1,$D389&lt;&gt;служ!$AF$3),0,1)</f>
        <v>1</v>
      </c>
      <c r="BW389" s="166">
        <f>IF(AND(ISBLANK(AB389),$AY389=1,BW$510=1,$D389&lt;&gt;служ!$AF$3),0,1)</f>
        <v>1</v>
      </c>
      <c r="BX389" s="166">
        <f>IF(AND(ISBLANK(AC389),$AY389=1,BX$510=1,$D389&lt;&gt;служ!$AF$3),0,1)</f>
        <v>1</v>
      </c>
      <c r="BY389" s="166">
        <f>IF(AND(ISBLANK(AD389),$AY389=1,BY$510=1,$D389&lt;&gt;служ!$AF$3),0,1)</f>
        <v>1</v>
      </c>
      <c r="BZ389" s="166">
        <f>IF(AND(ISBLANK(AE389),$AY389=1,BZ$510=1,$D389&lt;&gt;служ!$AF$3),0,1)</f>
        <v>1</v>
      </c>
      <c r="CA389" s="166">
        <f>IF(AND(ISBLANK(AF389),$AY389=1,CA$510=1,$D389&lt;&gt;служ!$AF$3),0,1)</f>
        <v>1</v>
      </c>
      <c r="CB389" s="166">
        <f>IF(AND(ISBLANK(AG389),$AY389=1,CB$510=1,$D389&lt;&gt;служ!$AF$3),0,1)</f>
        <v>1</v>
      </c>
      <c r="CC389" s="166">
        <f>IF(AND(ISBLANK(AH389),$AY389=1,CC$510=1,$D389&lt;&gt;служ!$AF$3),0,1)</f>
        <v>1</v>
      </c>
      <c r="CD389" s="166">
        <f>IF(AND(ISBLANK(AI389),$AY389=1,CD$510=1,$D389&lt;&gt;служ!$AF$3),0,1)</f>
        <v>1</v>
      </c>
      <c r="CE389" s="166">
        <f>IF(AND(ISBLANK(AJ389),$AY389=1,CE$510=1,$D389&lt;&gt;служ!$AF$3),0,1)</f>
        <v>1</v>
      </c>
      <c r="CF389" s="166">
        <f>IF(AND(ISBLANK(AK389),$AY389=1,CF$510=1,$D389&lt;&gt;служ!$AF$3),0,1)</f>
        <v>1</v>
      </c>
      <c r="CG389" s="166">
        <f>IF(AND(ISBLANK(AL389),$AY389=1,CG$510=1,$D389&lt;&gt;служ!$AF$3),0,1)</f>
        <v>1</v>
      </c>
      <c r="CH389" s="166">
        <f>IF(AND(ISBLANK(AM389),$AY389=1,CH$510=1,$D389&lt;&gt;служ!$AF$3),0,1)</f>
        <v>1</v>
      </c>
      <c r="CI389" s="166">
        <f>IF(AND(ISBLANK(AN389),$AY389=1,CI$510=1,$D389&lt;&gt;служ!$AF$3),0,1)</f>
        <v>1</v>
      </c>
      <c r="CJ389" s="166">
        <f>IF(AND(ISBLANK(AO389),$AY389=1,CJ$510=1,$D389&lt;&gt;служ!$AF$3),0,1)</f>
        <v>1</v>
      </c>
      <c r="CK389" s="166">
        <f>IF(AND(ISBLANK(AP389),$AY389=1,CK$510=1,$D389&lt;&gt;служ!$AF$3),0,1)</f>
        <v>1</v>
      </c>
      <c r="CL389" s="166">
        <f>IF(AND(ISBLANK(AQ389),$AY389=1,CL$510=1,$D389&lt;&gt;служ!$AF$3),0,1)</f>
        <v>1</v>
      </c>
      <c r="CM389" s="166">
        <f>IF(AND(ISBLANK(AR389),$AY389=1,CM$510=1,$D389&lt;&gt;служ!$AF$3),0,1)</f>
        <v>1</v>
      </c>
      <c r="CN389" s="166">
        <f>IF(AND(ISBLANK(AS389),$AY389=1,CN$510=1,$D389&lt;&gt;служ!$AF$3),0,1)</f>
        <v>1</v>
      </c>
      <c r="CO389" s="166">
        <f>IF(AND(ISBLANK(AT389),$AY389=1,CO$510=1,$D389&lt;&gt;служ!$AF$3),0,1)</f>
        <v>1</v>
      </c>
      <c r="CP389" s="2">
        <f t="shared" si="71"/>
        <v>0</v>
      </c>
      <c r="CQ389" s="2">
        <v>1</v>
      </c>
      <c r="CR389" s="161"/>
      <c r="CS389" s="161"/>
      <c r="CT389" s="161"/>
      <c r="CU389" s="167" t="str">
        <f t="shared" si="62"/>
        <v/>
      </c>
      <c r="CV389" s="28">
        <f t="shared" si="63"/>
        <v>1</v>
      </c>
      <c r="CW389" s="28">
        <f t="shared" si="64"/>
        <v>1</v>
      </c>
      <c r="CX389" s="28">
        <f t="shared" si="65"/>
        <v>1</v>
      </c>
      <c r="CY389" s="20">
        <f t="shared" si="66"/>
        <v>1</v>
      </c>
      <c r="CZ389" s="20">
        <f t="shared" si="67"/>
        <v>1</v>
      </c>
    </row>
    <row r="390" spans="2:104" s="20" customFormat="1">
      <c r="B390" s="107">
        <v>381</v>
      </c>
      <c r="C390" s="25">
        <v>6381</v>
      </c>
      <c r="D390" s="108"/>
      <c r="E390" s="168"/>
      <c r="F390" s="169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3">
        <f>IF(AND(AY390=0,(COUNTIF(D390:AT390,"*")+COUNTIF(D390:AT390,"&lt;9")+COUNTIF(CR390:CT390,"*")+COUNTIF(CR390:CT390,"&lt;9")-COUNTIF(D390,служ!$AF$3))&gt;0),0,1)</f>
        <v>1</v>
      </c>
      <c r="AV390" s="163">
        <f t="shared" si="68"/>
        <v>1</v>
      </c>
      <c r="AW390" s="163">
        <f t="shared" si="69"/>
        <v>0</v>
      </c>
      <c r="AX390" s="164">
        <f>IF(OR(F390="",F390=служ!$AF$3),0,1)</f>
        <v>0</v>
      </c>
      <c r="AY390" s="164">
        <f>IF(OR(D390="",D390=служ!$AF$3),0,1)</f>
        <v>0</v>
      </c>
      <c r="AZ390" s="165">
        <f t="shared" si="70"/>
        <v>1</v>
      </c>
      <c r="BA390" s="166">
        <f t="shared" si="61"/>
        <v>1</v>
      </c>
      <c r="BB390" s="166">
        <f>IF(AND(ISBLANK(G390),$AY390=1,BB$510=1,$D390&lt;&gt;служ!$AF$3),0,1)</f>
        <v>1</v>
      </c>
      <c r="BC390" s="166">
        <f>IF(AND(ISBLANK(H390),$AY390=1,BC$510=1,$D390&lt;&gt;служ!$AF$3),0,1)</f>
        <v>1</v>
      </c>
      <c r="BD390" s="166">
        <f>IF(AND(ISBLANK(I390),$AY390=1,BD$510=1,$D390&lt;&gt;служ!$AF$3),0,1)</f>
        <v>1</v>
      </c>
      <c r="BE390" s="166">
        <f>IF(AND(ISBLANK(J390),$AY390=1,BE$510=1,$D390&lt;&gt;служ!$AF$3),0,1)</f>
        <v>1</v>
      </c>
      <c r="BF390" s="166">
        <f>IF(AND(ISBLANK(K390),$AY390=1,BF$510=1,$D390&lt;&gt;служ!$AF$3,J390&lt;&gt;"X"),0,1)</f>
        <v>1</v>
      </c>
      <c r="BG390" s="166">
        <f>IF(AND(ISBLANK(L390),$AY390=1,BG$510=1,$D390&lt;&gt;служ!$AF$3),0,1)</f>
        <v>1</v>
      </c>
      <c r="BH390" s="166">
        <f>IF(AND(ISBLANK(M390),$AY390=1,BH$510=1,$D390&lt;&gt;служ!$AF$3,L390&lt;&gt;"X"),0,1)</f>
        <v>1</v>
      </c>
      <c r="BI390" s="166">
        <f>IF(AND(ISBLANK(N390),$AY390=1,BI$510=1,$D390&lt;&gt;служ!$AF$3),0,1)</f>
        <v>1</v>
      </c>
      <c r="BJ390" s="166">
        <f>IF(AND(ISBLANK(O390),$AY390=1,BJ$510=1,$D390&lt;&gt;служ!$AF$3),0,1)</f>
        <v>1</v>
      </c>
      <c r="BK390" s="166">
        <f>IF(AND(ISBLANK(P390),$AY390=1,BK$510=1,$D390&lt;&gt;служ!$AF$3,OR(N390&lt;&gt;"X",O390&lt;&gt;"X")),0,1)</f>
        <v>1</v>
      </c>
      <c r="BL390" s="166">
        <f>IF(AND(ISBLANK(Q390),$AY390=1,BL$510=1,$D390&lt;&gt;служ!$AF$3),0,1)</f>
        <v>1</v>
      </c>
      <c r="BM390" s="166">
        <f>IF(AND(ISBLANK(R390),$AY390=1,BM$510=1,$D390&lt;&gt;служ!$AF$3,Q390&lt;&gt;"X"),0,1)</f>
        <v>1</v>
      </c>
      <c r="BN390" s="166">
        <f>IF(AND(ISBLANK(S390),$AY390=1,BN$510=1,$D390&lt;&gt;служ!$AF$3),0,1)</f>
        <v>1</v>
      </c>
      <c r="BO390" s="166">
        <f>IF(AND(ISBLANK(T390),$AY390=1,BO$510=1,$D390&lt;&gt;служ!$AF$3),0,1)</f>
        <v>1</v>
      </c>
      <c r="BP390" s="166">
        <f>IF(AND(ISBLANK(U390),$AY390=1,BP$510=1,$D390&lt;&gt;служ!$AF$3,T390&lt;&gt;"X"),0,1)</f>
        <v>1</v>
      </c>
      <c r="BQ390" s="166">
        <f>IF(AND(ISBLANK(V390),$AY390=1,BQ$510=1,$D390&lt;&gt;служ!$AF$3),0,1)</f>
        <v>1</v>
      </c>
      <c r="BR390" s="166">
        <f>IF(AND(ISBLANK(W390),$AY390=1,BR$510=1,$D390&lt;&gt;служ!$AF$3),0,1)</f>
        <v>1</v>
      </c>
      <c r="BS390" s="166">
        <f>IF(AND(ISBLANK(X390),$AY390=1,BS$510=1,$D390&lt;&gt;служ!$AF$3),0,1)</f>
        <v>1</v>
      </c>
      <c r="BT390" s="166">
        <f>IF(AND(ISBLANK(Y390),$AY390=1,BT$510=1,$D390&lt;&gt;служ!$AF$3),0,1)</f>
        <v>1</v>
      </c>
      <c r="BU390" s="166">
        <f>IF(AND(ISBLANK(Z390),$AY390=1,BU$510=1,$D390&lt;&gt;служ!$AF$3),0,1)</f>
        <v>1</v>
      </c>
      <c r="BV390" s="166">
        <f>IF(AND(ISBLANK(AA390),$AY390=1,BV$510=1,$D390&lt;&gt;служ!$AF$3),0,1)</f>
        <v>1</v>
      </c>
      <c r="BW390" s="166">
        <f>IF(AND(ISBLANK(AB390),$AY390=1,BW$510=1,$D390&lt;&gt;служ!$AF$3),0,1)</f>
        <v>1</v>
      </c>
      <c r="BX390" s="166">
        <f>IF(AND(ISBLANK(AC390),$AY390=1,BX$510=1,$D390&lt;&gt;служ!$AF$3),0,1)</f>
        <v>1</v>
      </c>
      <c r="BY390" s="166">
        <f>IF(AND(ISBLANK(AD390),$AY390=1,BY$510=1,$D390&lt;&gt;служ!$AF$3),0,1)</f>
        <v>1</v>
      </c>
      <c r="BZ390" s="166">
        <f>IF(AND(ISBLANK(AE390),$AY390=1,BZ$510=1,$D390&lt;&gt;служ!$AF$3),0,1)</f>
        <v>1</v>
      </c>
      <c r="CA390" s="166">
        <f>IF(AND(ISBLANK(AF390),$AY390=1,CA$510=1,$D390&lt;&gt;служ!$AF$3),0,1)</f>
        <v>1</v>
      </c>
      <c r="CB390" s="166">
        <f>IF(AND(ISBLANK(AG390),$AY390=1,CB$510=1,$D390&lt;&gt;служ!$AF$3),0,1)</f>
        <v>1</v>
      </c>
      <c r="CC390" s="166">
        <f>IF(AND(ISBLANK(AH390),$AY390=1,CC$510=1,$D390&lt;&gt;служ!$AF$3),0,1)</f>
        <v>1</v>
      </c>
      <c r="CD390" s="166">
        <f>IF(AND(ISBLANK(AI390),$AY390=1,CD$510=1,$D390&lt;&gt;служ!$AF$3),0,1)</f>
        <v>1</v>
      </c>
      <c r="CE390" s="166">
        <f>IF(AND(ISBLANK(AJ390),$AY390=1,CE$510=1,$D390&lt;&gt;служ!$AF$3),0,1)</f>
        <v>1</v>
      </c>
      <c r="CF390" s="166">
        <f>IF(AND(ISBLANK(AK390),$AY390=1,CF$510=1,$D390&lt;&gt;служ!$AF$3),0,1)</f>
        <v>1</v>
      </c>
      <c r="CG390" s="166">
        <f>IF(AND(ISBLANK(AL390),$AY390=1,CG$510=1,$D390&lt;&gt;служ!$AF$3),0,1)</f>
        <v>1</v>
      </c>
      <c r="CH390" s="166">
        <f>IF(AND(ISBLANK(AM390),$AY390=1,CH$510=1,$D390&lt;&gt;служ!$AF$3),0,1)</f>
        <v>1</v>
      </c>
      <c r="CI390" s="166">
        <f>IF(AND(ISBLANK(AN390),$AY390=1,CI$510=1,$D390&lt;&gt;служ!$AF$3),0,1)</f>
        <v>1</v>
      </c>
      <c r="CJ390" s="166">
        <f>IF(AND(ISBLANK(AO390),$AY390=1,CJ$510=1,$D390&lt;&gt;служ!$AF$3),0,1)</f>
        <v>1</v>
      </c>
      <c r="CK390" s="166">
        <f>IF(AND(ISBLANK(AP390),$AY390=1,CK$510=1,$D390&lt;&gt;служ!$AF$3),0,1)</f>
        <v>1</v>
      </c>
      <c r="CL390" s="166">
        <f>IF(AND(ISBLANK(AQ390),$AY390=1,CL$510=1,$D390&lt;&gt;служ!$AF$3),0,1)</f>
        <v>1</v>
      </c>
      <c r="CM390" s="166">
        <f>IF(AND(ISBLANK(AR390),$AY390=1,CM$510=1,$D390&lt;&gt;служ!$AF$3),0,1)</f>
        <v>1</v>
      </c>
      <c r="CN390" s="166">
        <f>IF(AND(ISBLANK(AS390),$AY390=1,CN$510=1,$D390&lt;&gt;служ!$AF$3),0,1)</f>
        <v>1</v>
      </c>
      <c r="CO390" s="166">
        <f>IF(AND(ISBLANK(AT390),$AY390=1,CO$510=1,$D390&lt;&gt;служ!$AF$3),0,1)</f>
        <v>1</v>
      </c>
      <c r="CP390" s="2">
        <f t="shared" si="71"/>
        <v>0</v>
      </c>
      <c r="CQ390" s="2">
        <v>1</v>
      </c>
      <c r="CR390" s="161"/>
      <c r="CS390" s="161"/>
      <c r="CT390" s="161"/>
      <c r="CU390" s="167" t="str">
        <f t="shared" si="62"/>
        <v/>
      </c>
      <c r="CV390" s="28">
        <f t="shared" si="63"/>
        <v>1</v>
      </c>
      <c r="CW390" s="28">
        <f t="shared" si="64"/>
        <v>1</v>
      </c>
      <c r="CX390" s="28">
        <f t="shared" si="65"/>
        <v>1</v>
      </c>
      <c r="CY390" s="20">
        <f t="shared" si="66"/>
        <v>1</v>
      </c>
      <c r="CZ390" s="20">
        <f t="shared" si="67"/>
        <v>1</v>
      </c>
    </row>
    <row r="391" spans="2:104" s="20" customFormat="1">
      <c r="B391" s="107">
        <v>382</v>
      </c>
      <c r="C391" s="25">
        <v>6382</v>
      </c>
      <c r="D391" s="108"/>
      <c r="E391" s="168"/>
      <c r="F391" s="169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3">
        <f>IF(AND(AY391=0,(COUNTIF(D391:AT391,"*")+COUNTIF(D391:AT391,"&lt;9")+COUNTIF(CR391:CT391,"*")+COUNTIF(CR391:CT391,"&lt;9")-COUNTIF(D391,служ!$AF$3))&gt;0),0,1)</f>
        <v>1</v>
      </c>
      <c r="AV391" s="163">
        <f t="shared" si="68"/>
        <v>1</v>
      </c>
      <c r="AW391" s="163">
        <f t="shared" si="69"/>
        <v>0</v>
      </c>
      <c r="AX391" s="164">
        <f>IF(OR(F391="",F391=служ!$AF$3),0,1)</f>
        <v>0</v>
      </c>
      <c r="AY391" s="164">
        <f>IF(OR(D391="",D391=служ!$AF$3),0,1)</f>
        <v>0</v>
      </c>
      <c r="AZ391" s="165">
        <f t="shared" si="70"/>
        <v>1</v>
      </c>
      <c r="BA391" s="166">
        <f t="shared" si="61"/>
        <v>1</v>
      </c>
      <c r="BB391" s="166">
        <f>IF(AND(ISBLANK(G391),$AY391=1,BB$510=1,$D391&lt;&gt;служ!$AF$3),0,1)</f>
        <v>1</v>
      </c>
      <c r="BC391" s="166">
        <f>IF(AND(ISBLANK(H391),$AY391=1,BC$510=1,$D391&lt;&gt;служ!$AF$3),0,1)</f>
        <v>1</v>
      </c>
      <c r="BD391" s="166">
        <f>IF(AND(ISBLANK(I391),$AY391=1,BD$510=1,$D391&lt;&gt;служ!$AF$3),0,1)</f>
        <v>1</v>
      </c>
      <c r="BE391" s="166">
        <f>IF(AND(ISBLANK(J391),$AY391=1,BE$510=1,$D391&lt;&gt;служ!$AF$3),0,1)</f>
        <v>1</v>
      </c>
      <c r="BF391" s="166">
        <f>IF(AND(ISBLANK(K391),$AY391=1,BF$510=1,$D391&lt;&gt;служ!$AF$3,J391&lt;&gt;"X"),0,1)</f>
        <v>1</v>
      </c>
      <c r="BG391" s="166">
        <f>IF(AND(ISBLANK(L391),$AY391=1,BG$510=1,$D391&lt;&gt;служ!$AF$3),0,1)</f>
        <v>1</v>
      </c>
      <c r="BH391" s="166">
        <f>IF(AND(ISBLANK(M391),$AY391=1,BH$510=1,$D391&lt;&gt;служ!$AF$3,L391&lt;&gt;"X"),0,1)</f>
        <v>1</v>
      </c>
      <c r="BI391" s="166">
        <f>IF(AND(ISBLANK(N391),$AY391=1,BI$510=1,$D391&lt;&gt;служ!$AF$3),0,1)</f>
        <v>1</v>
      </c>
      <c r="BJ391" s="166">
        <f>IF(AND(ISBLANK(O391),$AY391=1,BJ$510=1,$D391&lt;&gt;служ!$AF$3),0,1)</f>
        <v>1</v>
      </c>
      <c r="BK391" s="166">
        <f>IF(AND(ISBLANK(P391),$AY391=1,BK$510=1,$D391&lt;&gt;служ!$AF$3,OR(N391&lt;&gt;"X",O391&lt;&gt;"X")),0,1)</f>
        <v>1</v>
      </c>
      <c r="BL391" s="166">
        <f>IF(AND(ISBLANK(Q391),$AY391=1,BL$510=1,$D391&lt;&gt;служ!$AF$3),0,1)</f>
        <v>1</v>
      </c>
      <c r="BM391" s="166">
        <f>IF(AND(ISBLANK(R391),$AY391=1,BM$510=1,$D391&lt;&gt;служ!$AF$3,Q391&lt;&gt;"X"),0,1)</f>
        <v>1</v>
      </c>
      <c r="BN391" s="166">
        <f>IF(AND(ISBLANK(S391),$AY391=1,BN$510=1,$D391&lt;&gt;служ!$AF$3),0,1)</f>
        <v>1</v>
      </c>
      <c r="BO391" s="166">
        <f>IF(AND(ISBLANK(T391),$AY391=1,BO$510=1,$D391&lt;&gt;служ!$AF$3),0,1)</f>
        <v>1</v>
      </c>
      <c r="BP391" s="166">
        <f>IF(AND(ISBLANK(U391),$AY391=1,BP$510=1,$D391&lt;&gt;служ!$AF$3,T391&lt;&gt;"X"),0,1)</f>
        <v>1</v>
      </c>
      <c r="BQ391" s="166">
        <f>IF(AND(ISBLANK(V391),$AY391=1,BQ$510=1,$D391&lt;&gt;служ!$AF$3),0,1)</f>
        <v>1</v>
      </c>
      <c r="BR391" s="166">
        <f>IF(AND(ISBLANK(W391),$AY391=1,BR$510=1,$D391&lt;&gt;служ!$AF$3),0,1)</f>
        <v>1</v>
      </c>
      <c r="BS391" s="166">
        <f>IF(AND(ISBLANK(X391),$AY391=1,BS$510=1,$D391&lt;&gt;служ!$AF$3),0,1)</f>
        <v>1</v>
      </c>
      <c r="BT391" s="166">
        <f>IF(AND(ISBLANK(Y391),$AY391=1,BT$510=1,$D391&lt;&gt;служ!$AF$3),0,1)</f>
        <v>1</v>
      </c>
      <c r="BU391" s="166">
        <f>IF(AND(ISBLANK(Z391),$AY391=1,BU$510=1,$D391&lt;&gt;служ!$AF$3),0,1)</f>
        <v>1</v>
      </c>
      <c r="BV391" s="166">
        <f>IF(AND(ISBLANK(AA391),$AY391=1,BV$510=1,$D391&lt;&gt;служ!$AF$3),0,1)</f>
        <v>1</v>
      </c>
      <c r="BW391" s="166">
        <f>IF(AND(ISBLANK(AB391),$AY391=1,BW$510=1,$D391&lt;&gt;служ!$AF$3),0,1)</f>
        <v>1</v>
      </c>
      <c r="BX391" s="166">
        <f>IF(AND(ISBLANK(AC391),$AY391=1,BX$510=1,$D391&lt;&gt;служ!$AF$3),0,1)</f>
        <v>1</v>
      </c>
      <c r="BY391" s="166">
        <f>IF(AND(ISBLANK(AD391),$AY391=1,BY$510=1,$D391&lt;&gt;служ!$AF$3),0,1)</f>
        <v>1</v>
      </c>
      <c r="BZ391" s="166">
        <f>IF(AND(ISBLANK(AE391),$AY391=1,BZ$510=1,$D391&lt;&gt;служ!$AF$3),0,1)</f>
        <v>1</v>
      </c>
      <c r="CA391" s="166">
        <f>IF(AND(ISBLANK(AF391),$AY391=1,CA$510=1,$D391&lt;&gt;служ!$AF$3),0,1)</f>
        <v>1</v>
      </c>
      <c r="CB391" s="166">
        <f>IF(AND(ISBLANK(AG391),$AY391=1,CB$510=1,$D391&lt;&gt;служ!$AF$3),0,1)</f>
        <v>1</v>
      </c>
      <c r="CC391" s="166">
        <f>IF(AND(ISBLANK(AH391),$AY391=1,CC$510=1,$D391&lt;&gt;служ!$AF$3),0,1)</f>
        <v>1</v>
      </c>
      <c r="CD391" s="166">
        <f>IF(AND(ISBLANK(AI391),$AY391=1,CD$510=1,$D391&lt;&gt;служ!$AF$3),0,1)</f>
        <v>1</v>
      </c>
      <c r="CE391" s="166">
        <f>IF(AND(ISBLANK(AJ391),$AY391=1,CE$510=1,$D391&lt;&gt;служ!$AF$3),0,1)</f>
        <v>1</v>
      </c>
      <c r="CF391" s="166">
        <f>IF(AND(ISBLANK(AK391),$AY391=1,CF$510=1,$D391&lt;&gt;служ!$AF$3),0,1)</f>
        <v>1</v>
      </c>
      <c r="CG391" s="166">
        <f>IF(AND(ISBLANK(AL391),$AY391=1,CG$510=1,$D391&lt;&gt;служ!$AF$3),0,1)</f>
        <v>1</v>
      </c>
      <c r="CH391" s="166">
        <f>IF(AND(ISBLANK(AM391),$AY391=1,CH$510=1,$D391&lt;&gt;служ!$AF$3),0,1)</f>
        <v>1</v>
      </c>
      <c r="CI391" s="166">
        <f>IF(AND(ISBLANK(AN391),$AY391=1,CI$510=1,$D391&lt;&gt;служ!$AF$3),0,1)</f>
        <v>1</v>
      </c>
      <c r="CJ391" s="166">
        <f>IF(AND(ISBLANK(AO391),$AY391=1,CJ$510=1,$D391&lt;&gt;служ!$AF$3),0,1)</f>
        <v>1</v>
      </c>
      <c r="CK391" s="166">
        <f>IF(AND(ISBLANK(AP391),$AY391=1,CK$510=1,$D391&lt;&gt;служ!$AF$3),0,1)</f>
        <v>1</v>
      </c>
      <c r="CL391" s="166">
        <f>IF(AND(ISBLANK(AQ391),$AY391=1,CL$510=1,$D391&lt;&gt;служ!$AF$3),0,1)</f>
        <v>1</v>
      </c>
      <c r="CM391" s="166">
        <f>IF(AND(ISBLANK(AR391),$AY391=1,CM$510=1,$D391&lt;&gt;служ!$AF$3),0,1)</f>
        <v>1</v>
      </c>
      <c r="CN391" s="166">
        <f>IF(AND(ISBLANK(AS391),$AY391=1,CN$510=1,$D391&lt;&gt;служ!$AF$3),0,1)</f>
        <v>1</v>
      </c>
      <c r="CO391" s="166">
        <f>IF(AND(ISBLANK(AT391),$AY391=1,CO$510=1,$D391&lt;&gt;служ!$AF$3),0,1)</f>
        <v>1</v>
      </c>
      <c r="CP391" s="2">
        <f t="shared" si="71"/>
        <v>0</v>
      </c>
      <c r="CQ391" s="2">
        <v>1</v>
      </c>
      <c r="CR391" s="161"/>
      <c r="CS391" s="161"/>
      <c r="CT391" s="161"/>
      <c r="CU391" s="167" t="str">
        <f t="shared" si="62"/>
        <v/>
      </c>
      <c r="CV391" s="28">
        <f t="shared" si="63"/>
        <v>1</v>
      </c>
      <c r="CW391" s="28">
        <f t="shared" si="64"/>
        <v>1</v>
      </c>
      <c r="CX391" s="28">
        <f t="shared" si="65"/>
        <v>1</v>
      </c>
      <c r="CY391" s="20">
        <f t="shared" si="66"/>
        <v>1</v>
      </c>
      <c r="CZ391" s="20">
        <f t="shared" si="67"/>
        <v>1</v>
      </c>
    </row>
    <row r="392" spans="2:104" s="20" customFormat="1">
      <c r="B392" s="107">
        <v>383</v>
      </c>
      <c r="C392" s="25">
        <v>6383</v>
      </c>
      <c r="D392" s="108"/>
      <c r="E392" s="168"/>
      <c r="F392" s="169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3">
        <f>IF(AND(AY392=0,(COUNTIF(D392:AT392,"*")+COUNTIF(D392:AT392,"&lt;9")+COUNTIF(CR392:CT392,"*")+COUNTIF(CR392:CT392,"&lt;9")-COUNTIF(D392,служ!$AF$3))&gt;0),0,1)</f>
        <v>1</v>
      </c>
      <c r="AV392" s="163">
        <f t="shared" si="68"/>
        <v>1</v>
      </c>
      <c r="AW392" s="163">
        <f t="shared" si="69"/>
        <v>0</v>
      </c>
      <c r="AX392" s="164">
        <f>IF(OR(F392="",F392=служ!$AF$3),0,1)</f>
        <v>0</v>
      </c>
      <c r="AY392" s="164">
        <f>IF(OR(D392="",D392=служ!$AF$3),0,1)</f>
        <v>0</v>
      </c>
      <c r="AZ392" s="165">
        <f t="shared" si="70"/>
        <v>1</v>
      </c>
      <c r="BA392" s="166">
        <f t="shared" si="61"/>
        <v>1</v>
      </c>
      <c r="BB392" s="166">
        <f>IF(AND(ISBLANK(G392),$AY392=1,BB$510=1,$D392&lt;&gt;служ!$AF$3),0,1)</f>
        <v>1</v>
      </c>
      <c r="BC392" s="166">
        <f>IF(AND(ISBLANK(H392),$AY392=1,BC$510=1,$D392&lt;&gt;служ!$AF$3),0,1)</f>
        <v>1</v>
      </c>
      <c r="BD392" s="166">
        <f>IF(AND(ISBLANK(I392),$AY392=1,BD$510=1,$D392&lt;&gt;служ!$AF$3),0,1)</f>
        <v>1</v>
      </c>
      <c r="BE392" s="166">
        <f>IF(AND(ISBLANK(J392),$AY392=1,BE$510=1,$D392&lt;&gt;служ!$AF$3),0,1)</f>
        <v>1</v>
      </c>
      <c r="BF392" s="166">
        <f>IF(AND(ISBLANK(K392),$AY392=1,BF$510=1,$D392&lt;&gt;служ!$AF$3,J392&lt;&gt;"X"),0,1)</f>
        <v>1</v>
      </c>
      <c r="BG392" s="166">
        <f>IF(AND(ISBLANK(L392),$AY392=1,BG$510=1,$D392&lt;&gt;служ!$AF$3),0,1)</f>
        <v>1</v>
      </c>
      <c r="BH392" s="166">
        <f>IF(AND(ISBLANK(M392),$AY392=1,BH$510=1,$D392&lt;&gt;служ!$AF$3,L392&lt;&gt;"X"),0,1)</f>
        <v>1</v>
      </c>
      <c r="BI392" s="166">
        <f>IF(AND(ISBLANK(N392),$AY392=1,BI$510=1,$D392&lt;&gt;служ!$AF$3),0,1)</f>
        <v>1</v>
      </c>
      <c r="BJ392" s="166">
        <f>IF(AND(ISBLANK(O392),$AY392=1,BJ$510=1,$D392&lt;&gt;служ!$AF$3),0,1)</f>
        <v>1</v>
      </c>
      <c r="BK392" s="166">
        <f>IF(AND(ISBLANK(P392),$AY392=1,BK$510=1,$D392&lt;&gt;служ!$AF$3,OR(N392&lt;&gt;"X",O392&lt;&gt;"X")),0,1)</f>
        <v>1</v>
      </c>
      <c r="BL392" s="166">
        <f>IF(AND(ISBLANK(Q392),$AY392=1,BL$510=1,$D392&lt;&gt;служ!$AF$3),0,1)</f>
        <v>1</v>
      </c>
      <c r="BM392" s="166">
        <f>IF(AND(ISBLANK(R392),$AY392=1,BM$510=1,$D392&lt;&gt;служ!$AF$3,Q392&lt;&gt;"X"),0,1)</f>
        <v>1</v>
      </c>
      <c r="BN392" s="166">
        <f>IF(AND(ISBLANK(S392),$AY392=1,BN$510=1,$D392&lt;&gt;служ!$AF$3),0,1)</f>
        <v>1</v>
      </c>
      <c r="BO392" s="166">
        <f>IF(AND(ISBLANK(T392),$AY392=1,BO$510=1,$D392&lt;&gt;служ!$AF$3),0,1)</f>
        <v>1</v>
      </c>
      <c r="BP392" s="166">
        <f>IF(AND(ISBLANK(U392),$AY392=1,BP$510=1,$D392&lt;&gt;служ!$AF$3,T392&lt;&gt;"X"),0,1)</f>
        <v>1</v>
      </c>
      <c r="BQ392" s="166">
        <f>IF(AND(ISBLANK(V392),$AY392=1,BQ$510=1,$D392&lt;&gt;служ!$AF$3),0,1)</f>
        <v>1</v>
      </c>
      <c r="BR392" s="166">
        <f>IF(AND(ISBLANK(W392),$AY392=1,BR$510=1,$D392&lt;&gt;служ!$AF$3),0,1)</f>
        <v>1</v>
      </c>
      <c r="BS392" s="166">
        <f>IF(AND(ISBLANK(X392),$AY392=1,BS$510=1,$D392&lt;&gt;служ!$AF$3),0,1)</f>
        <v>1</v>
      </c>
      <c r="BT392" s="166">
        <f>IF(AND(ISBLANK(Y392),$AY392=1,BT$510=1,$D392&lt;&gt;служ!$AF$3),0,1)</f>
        <v>1</v>
      </c>
      <c r="BU392" s="166">
        <f>IF(AND(ISBLANK(Z392),$AY392=1,BU$510=1,$D392&lt;&gt;служ!$AF$3),0,1)</f>
        <v>1</v>
      </c>
      <c r="BV392" s="166">
        <f>IF(AND(ISBLANK(AA392),$AY392=1,BV$510=1,$D392&lt;&gt;служ!$AF$3),0,1)</f>
        <v>1</v>
      </c>
      <c r="BW392" s="166">
        <f>IF(AND(ISBLANK(AB392),$AY392=1,BW$510=1,$D392&lt;&gt;служ!$AF$3),0,1)</f>
        <v>1</v>
      </c>
      <c r="BX392" s="166">
        <f>IF(AND(ISBLANK(AC392),$AY392=1,BX$510=1,$D392&lt;&gt;служ!$AF$3),0,1)</f>
        <v>1</v>
      </c>
      <c r="BY392" s="166">
        <f>IF(AND(ISBLANK(AD392),$AY392=1,BY$510=1,$D392&lt;&gt;служ!$AF$3),0,1)</f>
        <v>1</v>
      </c>
      <c r="BZ392" s="166">
        <f>IF(AND(ISBLANK(AE392),$AY392=1,BZ$510=1,$D392&lt;&gt;служ!$AF$3),0,1)</f>
        <v>1</v>
      </c>
      <c r="CA392" s="166">
        <f>IF(AND(ISBLANK(AF392),$AY392=1,CA$510=1,$D392&lt;&gt;служ!$AF$3),0,1)</f>
        <v>1</v>
      </c>
      <c r="CB392" s="166">
        <f>IF(AND(ISBLANK(AG392),$AY392=1,CB$510=1,$D392&lt;&gt;служ!$AF$3),0,1)</f>
        <v>1</v>
      </c>
      <c r="CC392" s="166">
        <f>IF(AND(ISBLANK(AH392),$AY392=1,CC$510=1,$D392&lt;&gt;служ!$AF$3),0,1)</f>
        <v>1</v>
      </c>
      <c r="CD392" s="166">
        <f>IF(AND(ISBLANK(AI392),$AY392=1,CD$510=1,$D392&lt;&gt;служ!$AF$3),0,1)</f>
        <v>1</v>
      </c>
      <c r="CE392" s="166">
        <f>IF(AND(ISBLANK(AJ392),$AY392=1,CE$510=1,$D392&lt;&gt;служ!$AF$3),0,1)</f>
        <v>1</v>
      </c>
      <c r="CF392" s="166">
        <f>IF(AND(ISBLANK(AK392),$AY392=1,CF$510=1,$D392&lt;&gt;служ!$AF$3),0,1)</f>
        <v>1</v>
      </c>
      <c r="CG392" s="166">
        <f>IF(AND(ISBLANK(AL392),$AY392=1,CG$510=1,$D392&lt;&gt;служ!$AF$3),0,1)</f>
        <v>1</v>
      </c>
      <c r="CH392" s="166">
        <f>IF(AND(ISBLANK(AM392),$AY392=1,CH$510=1,$D392&lt;&gt;служ!$AF$3),0,1)</f>
        <v>1</v>
      </c>
      <c r="CI392" s="166">
        <f>IF(AND(ISBLANK(AN392),$AY392=1,CI$510=1,$D392&lt;&gt;служ!$AF$3),0,1)</f>
        <v>1</v>
      </c>
      <c r="CJ392" s="166">
        <f>IF(AND(ISBLANK(AO392),$AY392=1,CJ$510=1,$D392&lt;&gt;служ!$AF$3),0,1)</f>
        <v>1</v>
      </c>
      <c r="CK392" s="166">
        <f>IF(AND(ISBLANK(AP392),$AY392=1,CK$510=1,$D392&lt;&gt;служ!$AF$3),0,1)</f>
        <v>1</v>
      </c>
      <c r="CL392" s="166">
        <f>IF(AND(ISBLANK(AQ392),$AY392=1,CL$510=1,$D392&lt;&gt;служ!$AF$3),0,1)</f>
        <v>1</v>
      </c>
      <c r="CM392" s="166">
        <f>IF(AND(ISBLANK(AR392),$AY392=1,CM$510=1,$D392&lt;&gt;служ!$AF$3),0,1)</f>
        <v>1</v>
      </c>
      <c r="CN392" s="166">
        <f>IF(AND(ISBLANK(AS392),$AY392=1,CN$510=1,$D392&lt;&gt;служ!$AF$3),0,1)</f>
        <v>1</v>
      </c>
      <c r="CO392" s="166">
        <f>IF(AND(ISBLANK(AT392),$AY392=1,CO$510=1,$D392&lt;&gt;служ!$AF$3),0,1)</f>
        <v>1</v>
      </c>
      <c r="CP392" s="2">
        <f t="shared" si="71"/>
        <v>0</v>
      </c>
      <c r="CQ392" s="2">
        <v>1</v>
      </c>
      <c r="CR392" s="161"/>
      <c r="CS392" s="161"/>
      <c r="CT392" s="161"/>
      <c r="CU392" s="167" t="str">
        <f t="shared" si="62"/>
        <v/>
      </c>
      <c r="CV392" s="28">
        <f t="shared" si="63"/>
        <v>1</v>
      </c>
      <c r="CW392" s="28">
        <f t="shared" si="64"/>
        <v>1</v>
      </c>
      <c r="CX392" s="28">
        <f t="shared" si="65"/>
        <v>1</v>
      </c>
      <c r="CY392" s="20">
        <f t="shared" si="66"/>
        <v>1</v>
      </c>
      <c r="CZ392" s="20">
        <f t="shared" si="67"/>
        <v>1</v>
      </c>
    </row>
    <row r="393" spans="2:104" s="20" customFormat="1">
      <c r="B393" s="107">
        <v>384</v>
      </c>
      <c r="C393" s="25">
        <v>6384</v>
      </c>
      <c r="D393" s="108"/>
      <c r="E393" s="168"/>
      <c r="F393" s="169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  <c r="AU393" s="163">
        <f>IF(AND(AY393=0,(COUNTIF(D393:AT393,"*")+COUNTIF(D393:AT393,"&lt;9")+COUNTIF(CR393:CT393,"*")+COUNTIF(CR393:CT393,"&lt;9")-COUNTIF(D393,служ!$AF$3))&gt;0),0,1)</f>
        <v>1</v>
      </c>
      <c r="AV393" s="163">
        <f t="shared" si="68"/>
        <v>1</v>
      </c>
      <c r="AW393" s="163">
        <f t="shared" si="69"/>
        <v>0</v>
      </c>
      <c r="AX393" s="164">
        <f>IF(OR(F393="",F393=служ!$AF$3),0,1)</f>
        <v>0</v>
      </c>
      <c r="AY393" s="164">
        <f>IF(OR(D393="",D393=служ!$AF$3),0,1)</f>
        <v>0</v>
      </c>
      <c r="AZ393" s="165">
        <f t="shared" si="70"/>
        <v>1</v>
      </c>
      <c r="BA393" s="166">
        <f t="shared" si="61"/>
        <v>1</v>
      </c>
      <c r="BB393" s="166">
        <f>IF(AND(ISBLANK(G393),$AY393=1,BB$510=1,$D393&lt;&gt;служ!$AF$3),0,1)</f>
        <v>1</v>
      </c>
      <c r="BC393" s="166">
        <f>IF(AND(ISBLANK(H393),$AY393=1,BC$510=1,$D393&lt;&gt;служ!$AF$3),0,1)</f>
        <v>1</v>
      </c>
      <c r="BD393" s="166">
        <f>IF(AND(ISBLANK(I393),$AY393=1,BD$510=1,$D393&lt;&gt;служ!$AF$3),0,1)</f>
        <v>1</v>
      </c>
      <c r="BE393" s="166">
        <f>IF(AND(ISBLANK(J393),$AY393=1,BE$510=1,$D393&lt;&gt;служ!$AF$3),0,1)</f>
        <v>1</v>
      </c>
      <c r="BF393" s="166">
        <f>IF(AND(ISBLANK(K393),$AY393=1,BF$510=1,$D393&lt;&gt;служ!$AF$3,J393&lt;&gt;"X"),0,1)</f>
        <v>1</v>
      </c>
      <c r="BG393" s="166">
        <f>IF(AND(ISBLANK(L393),$AY393=1,BG$510=1,$D393&lt;&gt;служ!$AF$3),0,1)</f>
        <v>1</v>
      </c>
      <c r="BH393" s="166">
        <f>IF(AND(ISBLANK(M393),$AY393=1,BH$510=1,$D393&lt;&gt;служ!$AF$3,L393&lt;&gt;"X"),0,1)</f>
        <v>1</v>
      </c>
      <c r="BI393" s="166">
        <f>IF(AND(ISBLANK(N393),$AY393=1,BI$510=1,$D393&lt;&gt;служ!$AF$3),0,1)</f>
        <v>1</v>
      </c>
      <c r="BJ393" s="166">
        <f>IF(AND(ISBLANK(O393),$AY393=1,BJ$510=1,$D393&lt;&gt;служ!$AF$3),0,1)</f>
        <v>1</v>
      </c>
      <c r="BK393" s="166">
        <f>IF(AND(ISBLANK(P393),$AY393=1,BK$510=1,$D393&lt;&gt;служ!$AF$3,OR(N393&lt;&gt;"X",O393&lt;&gt;"X")),0,1)</f>
        <v>1</v>
      </c>
      <c r="BL393" s="166">
        <f>IF(AND(ISBLANK(Q393),$AY393=1,BL$510=1,$D393&lt;&gt;служ!$AF$3),0,1)</f>
        <v>1</v>
      </c>
      <c r="BM393" s="166">
        <f>IF(AND(ISBLANK(R393),$AY393=1,BM$510=1,$D393&lt;&gt;служ!$AF$3,Q393&lt;&gt;"X"),0,1)</f>
        <v>1</v>
      </c>
      <c r="BN393" s="166">
        <f>IF(AND(ISBLANK(S393),$AY393=1,BN$510=1,$D393&lt;&gt;служ!$AF$3),0,1)</f>
        <v>1</v>
      </c>
      <c r="BO393" s="166">
        <f>IF(AND(ISBLANK(T393),$AY393=1,BO$510=1,$D393&lt;&gt;служ!$AF$3),0,1)</f>
        <v>1</v>
      </c>
      <c r="BP393" s="166">
        <f>IF(AND(ISBLANK(U393),$AY393=1,BP$510=1,$D393&lt;&gt;служ!$AF$3,T393&lt;&gt;"X"),0,1)</f>
        <v>1</v>
      </c>
      <c r="BQ393" s="166">
        <f>IF(AND(ISBLANK(V393),$AY393=1,BQ$510=1,$D393&lt;&gt;служ!$AF$3),0,1)</f>
        <v>1</v>
      </c>
      <c r="BR393" s="166">
        <f>IF(AND(ISBLANK(W393),$AY393=1,BR$510=1,$D393&lt;&gt;служ!$AF$3),0,1)</f>
        <v>1</v>
      </c>
      <c r="BS393" s="166">
        <f>IF(AND(ISBLANK(X393),$AY393=1,BS$510=1,$D393&lt;&gt;служ!$AF$3),0,1)</f>
        <v>1</v>
      </c>
      <c r="BT393" s="166">
        <f>IF(AND(ISBLANK(Y393),$AY393=1,BT$510=1,$D393&lt;&gt;служ!$AF$3),0,1)</f>
        <v>1</v>
      </c>
      <c r="BU393" s="166">
        <f>IF(AND(ISBLANK(Z393),$AY393=1,BU$510=1,$D393&lt;&gt;служ!$AF$3),0,1)</f>
        <v>1</v>
      </c>
      <c r="BV393" s="166">
        <f>IF(AND(ISBLANK(AA393),$AY393=1,BV$510=1,$D393&lt;&gt;служ!$AF$3),0,1)</f>
        <v>1</v>
      </c>
      <c r="BW393" s="166">
        <f>IF(AND(ISBLANK(AB393),$AY393=1,BW$510=1,$D393&lt;&gt;служ!$AF$3),0,1)</f>
        <v>1</v>
      </c>
      <c r="BX393" s="166">
        <f>IF(AND(ISBLANK(AC393),$AY393=1,BX$510=1,$D393&lt;&gt;служ!$AF$3),0,1)</f>
        <v>1</v>
      </c>
      <c r="BY393" s="166">
        <f>IF(AND(ISBLANK(AD393),$AY393=1,BY$510=1,$D393&lt;&gt;служ!$AF$3),0,1)</f>
        <v>1</v>
      </c>
      <c r="BZ393" s="166">
        <f>IF(AND(ISBLANK(AE393),$AY393=1,BZ$510=1,$D393&lt;&gt;служ!$AF$3),0,1)</f>
        <v>1</v>
      </c>
      <c r="CA393" s="166">
        <f>IF(AND(ISBLANK(AF393),$AY393=1,CA$510=1,$D393&lt;&gt;служ!$AF$3),0,1)</f>
        <v>1</v>
      </c>
      <c r="CB393" s="166">
        <f>IF(AND(ISBLANK(AG393),$AY393=1,CB$510=1,$D393&lt;&gt;служ!$AF$3),0,1)</f>
        <v>1</v>
      </c>
      <c r="CC393" s="166">
        <f>IF(AND(ISBLANK(AH393),$AY393=1,CC$510=1,$D393&lt;&gt;служ!$AF$3),0,1)</f>
        <v>1</v>
      </c>
      <c r="CD393" s="166">
        <f>IF(AND(ISBLANK(AI393),$AY393=1,CD$510=1,$D393&lt;&gt;служ!$AF$3),0,1)</f>
        <v>1</v>
      </c>
      <c r="CE393" s="166">
        <f>IF(AND(ISBLANK(AJ393),$AY393=1,CE$510=1,$D393&lt;&gt;служ!$AF$3),0,1)</f>
        <v>1</v>
      </c>
      <c r="CF393" s="166">
        <f>IF(AND(ISBLANK(AK393),$AY393=1,CF$510=1,$D393&lt;&gt;служ!$AF$3),0,1)</f>
        <v>1</v>
      </c>
      <c r="CG393" s="166">
        <f>IF(AND(ISBLANK(AL393),$AY393=1,CG$510=1,$D393&lt;&gt;служ!$AF$3),0,1)</f>
        <v>1</v>
      </c>
      <c r="CH393" s="166">
        <f>IF(AND(ISBLANK(AM393),$AY393=1,CH$510=1,$D393&lt;&gt;служ!$AF$3),0,1)</f>
        <v>1</v>
      </c>
      <c r="CI393" s="166">
        <f>IF(AND(ISBLANK(AN393),$AY393=1,CI$510=1,$D393&lt;&gt;служ!$AF$3),0,1)</f>
        <v>1</v>
      </c>
      <c r="CJ393" s="166">
        <f>IF(AND(ISBLANK(AO393),$AY393=1,CJ$510=1,$D393&lt;&gt;служ!$AF$3),0,1)</f>
        <v>1</v>
      </c>
      <c r="CK393" s="166">
        <f>IF(AND(ISBLANK(AP393),$AY393=1,CK$510=1,$D393&lt;&gt;служ!$AF$3),0,1)</f>
        <v>1</v>
      </c>
      <c r="CL393" s="166">
        <f>IF(AND(ISBLANK(AQ393),$AY393=1,CL$510=1,$D393&lt;&gt;служ!$AF$3),0,1)</f>
        <v>1</v>
      </c>
      <c r="CM393" s="166">
        <f>IF(AND(ISBLANK(AR393),$AY393=1,CM$510=1,$D393&lt;&gt;служ!$AF$3),0,1)</f>
        <v>1</v>
      </c>
      <c r="CN393" s="166">
        <f>IF(AND(ISBLANK(AS393),$AY393=1,CN$510=1,$D393&lt;&gt;служ!$AF$3),0,1)</f>
        <v>1</v>
      </c>
      <c r="CO393" s="166">
        <f>IF(AND(ISBLANK(AT393),$AY393=1,CO$510=1,$D393&lt;&gt;служ!$AF$3),0,1)</f>
        <v>1</v>
      </c>
      <c r="CP393" s="2">
        <f t="shared" si="71"/>
        <v>0</v>
      </c>
      <c r="CQ393" s="2">
        <v>1</v>
      </c>
      <c r="CR393" s="161"/>
      <c r="CS393" s="161"/>
      <c r="CT393" s="161"/>
      <c r="CU393" s="167" t="str">
        <f t="shared" si="62"/>
        <v/>
      </c>
      <c r="CV393" s="28">
        <f t="shared" si="63"/>
        <v>1</v>
      </c>
      <c r="CW393" s="28">
        <f t="shared" si="64"/>
        <v>1</v>
      </c>
      <c r="CX393" s="28">
        <f t="shared" si="65"/>
        <v>1</v>
      </c>
      <c r="CY393" s="20">
        <f t="shared" si="66"/>
        <v>1</v>
      </c>
      <c r="CZ393" s="20">
        <f t="shared" si="67"/>
        <v>1</v>
      </c>
    </row>
    <row r="394" spans="2:104" s="20" customFormat="1">
      <c r="B394" s="107">
        <v>385</v>
      </c>
      <c r="C394" s="25">
        <v>6385</v>
      </c>
      <c r="D394" s="108"/>
      <c r="E394" s="168"/>
      <c r="F394" s="169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  <c r="AH394" s="162"/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  <c r="AU394" s="163">
        <f>IF(AND(AY394=0,(COUNTIF(D394:AT394,"*")+COUNTIF(D394:AT394,"&lt;9")+COUNTIF(CR394:CT394,"*")+COUNTIF(CR394:CT394,"&lt;9")-COUNTIF(D394,служ!$AF$3))&gt;0),0,1)</f>
        <v>1</v>
      </c>
      <c r="AV394" s="163">
        <f t="shared" si="68"/>
        <v>1</v>
      </c>
      <c r="AW394" s="163">
        <f t="shared" si="69"/>
        <v>0</v>
      </c>
      <c r="AX394" s="164">
        <f>IF(OR(F394="",F394=служ!$AF$3),0,1)</f>
        <v>0</v>
      </c>
      <c r="AY394" s="164">
        <f>IF(OR(D394="",D394=служ!$AF$3),0,1)</f>
        <v>0</v>
      </c>
      <c r="AZ394" s="165">
        <f t="shared" si="70"/>
        <v>1</v>
      </c>
      <c r="BA394" s="166">
        <f t="shared" ref="BA394:BA457" si="72">IF(AND(ISBLANK(D394),$AX394=1,BA$510=1),0,1)</f>
        <v>1</v>
      </c>
      <c r="BB394" s="166">
        <f>IF(AND(ISBLANK(G394),$AY394=1,BB$510=1,$D394&lt;&gt;служ!$AF$3),0,1)</f>
        <v>1</v>
      </c>
      <c r="BC394" s="166">
        <f>IF(AND(ISBLANK(H394),$AY394=1,BC$510=1,$D394&lt;&gt;служ!$AF$3),0,1)</f>
        <v>1</v>
      </c>
      <c r="BD394" s="166">
        <f>IF(AND(ISBLANK(I394),$AY394=1,BD$510=1,$D394&lt;&gt;служ!$AF$3),0,1)</f>
        <v>1</v>
      </c>
      <c r="BE394" s="166">
        <f>IF(AND(ISBLANK(J394),$AY394=1,BE$510=1,$D394&lt;&gt;служ!$AF$3),0,1)</f>
        <v>1</v>
      </c>
      <c r="BF394" s="166">
        <f>IF(AND(ISBLANK(K394),$AY394=1,BF$510=1,$D394&lt;&gt;служ!$AF$3,J394&lt;&gt;"X"),0,1)</f>
        <v>1</v>
      </c>
      <c r="BG394" s="166">
        <f>IF(AND(ISBLANK(L394),$AY394=1,BG$510=1,$D394&lt;&gt;служ!$AF$3),0,1)</f>
        <v>1</v>
      </c>
      <c r="BH394" s="166">
        <f>IF(AND(ISBLANK(M394),$AY394=1,BH$510=1,$D394&lt;&gt;служ!$AF$3,L394&lt;&gt;"X"),0,1)</f>
        <v>1</v>
      </c>
      <c r="BI394" s="166">
        <f>IF(AND(ISBLANK(N394),$AY394=1,BI$510=1,$D394&lt;&gt;служ!$AF$3),0,1)</f>
        <v>1</v>
      </c>
      <c r="BJ394" s="166">
        <f>IF(AND(ISBLANK(O394),$AY394=1,BJ$510=1,$D394&lt;&gt;служ!$AF$3),0,1)</f>
        <v>1</v>
      </c>
      <c r="BK394" s="166">
        <f>IF(AND(ISBLANK(P394),$AY394=1,BK$510=1,$D394&lt;&gt;служ!$AF$3,OR(N394&lt;&gt;"X",O394&lt;&gt;"X")),0,1)</f>
        <v>1</v>
      </c>
      <c r="BL394" s="166">
        <f>IF(AND(ISBLANK(Q394),$AY394=1,BL$510=1,$D394&lt;&gt;служ!$AF$3),0,1)</f>
        <v>1</v>
      </c>
      <c r="BM394" s="166">
        <f>IF(AND(ISBLANK(R394),$AY394=1,BM$510=1,$D394&lt;&gt;служ!$AF$3,Q394&lt;&gt;"X"),0,1)</f>
        <v>1</v>
      </c>
      <c r="BN394" s="166">
        <f>IF(AND(ISBLANK(S394),$AY394=1,BN$510=1,$D394&lt;&gt;служ!$AF$3),0,1)</f>
        <v>1</v>
      </c>
      <c r="BO394" s="166">
        <f>IF(AND(ISBLANK(T394),$AY394=1,BO$510=1,$D394&lt;&gt;служ!$AF$3),0,1)</f>
        <v>1</v>
      </c>
      <c r="BP394" s="166">
        <f>IF(AND(ISBLANK(U394),$AY394=1,BP$510=1,$D394&lt;&gt;служ!$AF$3,T394&lt;&gt;"X"),0,1)</f>
        <v>1</v>
      </c>
      <c r="BQ394" s="166">
        <f>IF(AND(ISBLANK(V394),$AY394=1,BQ$510=1,$D394&lt;&gt;служ!$AF$3),0,1)</f>
        <v>1</v>
      </c>
      <c r="BR394" s="166">
        <f>IF(AND(ISBLANK(W394),$AY394=1,BR$510=1,$D394&lt;&gt;служ!$AF$3),0,1)</f>
        <v>1</v>
      </c>
      <c r="BS394" s="166">
        <f>IF(AND(ISBLANK(X394),$AY394=1,BS$510=1,$D394&lt;&gt;служ!$AF$3),0,1)</f>
        <v>1</v>
      </c>
      <c r="BT394" s="166">
        <f>IF(AND(ISBLANK(Y394),$AY394=1,BT$510=1,$D394&lt;&gt;служ!$AF$3),0,1)</f>
        <v>1</v>
      </c>
      <c r="BU394" s="166">
        <f>IF(AND(ISBLANK(Z394),$AY394=1,BU$510=1,$D394&lt;&gt;служ!$AF$3),0,1)</f>
        <v>1</v>
      </c>
      <c r="BV394" s="166">
        <f>IF(AND(ISBLANK(AA394),$AY394=1,BV$510=1,$D394&lt;&gt;служ!$AF$3),0,1)</f>
        <v>1</v>
      </c>
      <c r="BW394" s="166">
        <f>IF(AND(ISBLANK(AB394),$AY394=1,BW$510=1,$D394&lt;&gt;служ!$AF$3),0,1)</f>
        <v>1</v>
      </c>
      <c r="BX394" s="166">
        <f>IF(AND(ISBLANK(AC394),$AY394=1,BX$510=1,$D394&lt;&gt;служ!$AF$3),0,1)</f>
        <v>1</v>
      </c>
      <c r="BY394" s="166">
        <f>IF(AND(ISBLANK(AD394),$AY394=1,BY$510=1,$D394&lt;&gt;служ!$AF$3),0,1)</f>
        <v>1</v>
      </c>
      <c r="BZ394" s="166">
        <f>IF(AND(ISBLANK(AE394),$AY394=1,BZ$510=1,$D394&lt;&gt;служ!$AF$3),0,1)</f>
        <v>1</v>
      </c>
      <c r="CA394" s="166">
        <f>IF(AND(ISBLANK(AF394),$AY394=1,CA$510=1,$D394&lt;&gt;служ!$AF$3),0,1)</f>
        <v>1</v>
      </c>
      <c r="CB394" s="166">
        <f>IF(AND(ISBLANK(AG394),$AY394=1,CB$510=1,$D394&lt;&gt;служ!$AF$3),0,1)</f>
        <v>1</v>
      </c>
      <c r="CC394" s="166">
        <f>IF(AND(ISBLANK(AH394),$AY394=1,CC$510=1,$D394&lt;&gt;служ!$AF$3),0,1)</f>
        <v>1</v>
      </c>
      <c r="CD394" s="166">
        <f>IF(AND(ISBLANK(AI394),$AY394=1,CD$510=1,$D394&lt;&gt;служ!$AF$3),0,1)</f>
        <v>1</v>
      </c>
      <c r="CE394" s="166">
        <f>IF(AND(ISBLANK(AJ394),$AY394=1,CE$510=1,$D394&lt;&gt;служ!$AF$3),0,1)</f>
        <v>1</v>
      </c>
      <c r="CF394" s="166">
        <f>IF(AND(ISBLANK(AK394),$AY394=1,CF$510=1,$D394&lt;&gt;служ!$AF$3),0,1)</f>
        <v>1</v>
      </c>
      <c r="CG394" s="166">
        <f>IF(AND(ISBLANK(AL394),$AY394=1,CG$510=1,$D394&lt;&gt;служ!$AF$3),0,1)</f>
        <v>1</v>
      </c>
      <c r="CH394" s="166">
        <f>IF(AND(ISBLANK(AM394),$AY394=1,CH$510=1,$D394&lt;&gt;служ!$AF$3),0,1)</f>
        <v>1</v>
      </c>
      <c r="CI394" s="166">
        <f>IF(AND(ISBLANK(AN394),$AY394=1,CI$510=1,$D394&lt;&gt;служ!$AF$3),0,1)</f>
        <v>1</v>
      </c>
      <c r="CJ394" s="166">
        <f>IF(AND(ISBLANK(AO394),$AY394=1,CJ$510=1,$D394&lt;&gt;служ!$AF$3),0,1)</f>
        <v>1</v>
      </c>
      <c r="CK394" s="166">
        <f>IF(AND(ISBLANK(AP394),$AY394=1,CK$510=1,$D394&lt;&gt;служ!$AF$3),0,1)</f>
        <v>1</v>
      </c>
      <c r="CL394" s="166">
        <f>IF(AND(ISBLANK(AQ394),$AY394=1,CL$510=1,$D394&lt;&gt;служ!$AF$3),0,1)</f>
        <v>1</v>
      </c>
      <c r="CM394" s="166">
        <f>IF(AND(ISBLANK(AR394),$AY394=1,CM$510=1,$D394&lt;&gt;служ!$AF$3),0,1)</f>
        <v>1</v>
      </c>
      <c r="CN394" s="166">
        <f>IF(AND(ISBLANK(AS394),$AY394=1,CN$510=1,$D394&lt;&gt;служ!$AF$3),0,1)</f>
        <v>1</v>
      </c>
      <c r="CO394" s="166">
        <f>IF(AND(ISBLANK(AT394),$AY394=1,CO$510=1,$D394&lt;&gt;служ!$AF$3),0,1)</f>
        <v>1</v>
      </c>
      <c r="CP394" s="2">
        <f t="shared" si="71"/>
        <v>0</v>
      </c>
      <c r="CQ394" s="2">
        <v>1</v>
      </c>
      <c r="CR394" s="161"/>
      <c r="CS394" s="161"/>
      <c r="CT394" s="161"/>
      <c r="CU394" s="167" t="str">
        <f t="shared" si="62"/>
        <v/>
      </c>
      <c r="CV394" s="28">
        <f t="shared" si="63"/>
        <v>1</v>
      </c>
      <c r="CW394" s="28">
        <f t="shared" si="64"/>
        <v>1</v>
      </c>
      <c r="CX394" s="28">
        <f t="shared" si="65"/>
        <v>1</v>
      </c>
      <c r="CY394" s="20">
        <f t="shared" si="66"/>
        <v>1</v>
      </c>
      <c r="CZ394" s="20">
        <f t="shared" si="67"/>
        <v>1</v>
      </c>
    </row>
    <row r="395" spans="2:104" s="20" customFormat="1">
      <c r="B395" s="107">
        <v>386</v>
      </c>
      <c r="C395" s="25">
        <v>6386</v>
      </c>
      <c r="D395" s="108"/>
      <c r="E395" s="168"/>
      <c r="F395" s="169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2"/>
      <c r="Y395" s="162"/>
      <c r="Z395" s="162"/>
      <c r="AA395" s="162"/>
      <c r="AB395" s="162"/>
      <c r="AC395" s="162"/>
      <c r="AD395" s="162"/>
      <c r="AE395" s="162"/>
      <c r="AF395" s="162"/>
      <c r="AG395" s="162"/>
      <c r="AH395" s="162"/>
      <c r="AI395" s="162"/>
      <c r="AJ395" s="162"/>
      <c r="AK395" s="162"/>
      <c r="AL395" s="162"/>
      <c r="AM395" s="162"/>
      <c r="AN395" s="162"/>
      <c r="AO395" s="162"/>
      <c r="AP395" s="162"/>
      <c r="AQ395" s="162"/>
      <c r="AR395" s="162"/>
      <c r="AS395" s="162"/>
      <c r="AT395" s="162"/>
      <c r="AU395" s="163">
        <f>IF(AND(AY395=0,(COUNTIF(D395:AT395,"*")+COUNTIF(D395:AT395,"&lt;9")+COUNTIF(CR395:CT395,"*")+COUNTIF(CR395:CT395,"&lt;9")-COUNTIF(D395,служ!$AF$3))&gt;0),0,1)</f>
        <v>1</v>
      </c>
      <c r="AV395" s="163">
        <f t="shared" si="68"/>
        <v>1</v>
      </c>
      <c r="AW395" s="163">
        <f t="shared" si="69"/>
        <v>0</v>
      </c>
      <c r="AX395" s="164">
        <f>IF(OR(F395="",F395=служ!$AF$3),0,1)</f>
        <v>0</v>
      </c>
      <c r="AY395" s="164">
        <f>IF(OR(D395="",D395=служ!$AF$3),0,1)</f>
        <v>0</v>
      </c>
      <c r="AZ395" s="165">
        <f t="shared" si="70"/>
        <v>1</v>
      </c>
      <c r="BA395" s="166">
        <f t="shared" si="72"/>
        <v>1</v>
      </c>
      <c r="BB395" s="166">
        <f>IF(AND(ISBLANK(G395),$AY395=1,BB$510=1,$D395&lt;&gt;служ!$AF$3),0,1)</f>
        <v>1</v>
      </c>
      <c r="BC395" s="166">
        <f>IF(AND(ISBLANK(H395),$AY395=1,BC$510=1,$D395&lt;&gt;служ!$AF$3),0,1)</f>
        <v>1</v>
      </c>
      <c r="BD395" s="166">
        <f>IF(AND(ISBLANK(I395),$AY395=1,BD$510=1,$D395&lt;&gt;служ!$AF$3),0,1)</f>
        <v>1</v>
      </c>
      <c r="BE395" s="166">
        <f>IF(AND(ISBLANK(J395),$AY395=1,BE$510=1,$D395&lt;&gt;служ!$AF$3),0,1)</f>
        <v>1</v>
      </c>
      <c r="BF395" s="166">
        <f>IF(AND(ISBLANK(K395),$AY395=1,BF$510=1,$D395&lt;&gt;служ!$AF$3,J395&lt;&gt;"X"),0,1)</f>
        <v>1</v>
      </c>
      <c r="BG395" s="166">
        <f>IF(AND(ISBLANK(L395),$AY395=1,BG$510=1,$D395&lt;&gt;служ!$AF$3),0,1)</f>
        <v>1</v>
      </c>
      <c r="BH395" s="166">
        <f>IF(AND(ISBLANK(M395),$AY395=1,BH$510=1,$D395&lt;&gt;служ!$AF$3,L395&lt;&gt;"X"),0,1)</f>
        <v>1</v>
      </c>
      <c r="BI395" s="166">
        <f>IF(AND(ISBLANK(N395),$AY395=1,BI$510=1,$D395&lt;&gt;служ!$AF$3),0,1)</f>
        <v>1</v>
      </c>
      <c r="BJ395" s="166">
        <f>IF(AND(ISBLANK(O395),$AY395=1,BJ$510=1,$D395&lt;&gt;служ!$AF$3),0,1)</f>
        <v>1</v>
      </c>
      <c r="BK395" s="166">
        <f>IF(AND(ISBLANK(P395),$AY395=1,BK$510=1,$D395&lt;&gt;служ!$AF$3,OR(N395&lt;&gt;"X",O395&lt;&gt;"X")),0,1)</f>
        <v>1</v>
      </c>
      <c r="BL395" s="166">
        <f>IF(AND(ISBLANK(Q395),$AY395=1,BL$510=1,$D395&lt;&gt;служ!$AF$3),0,1)</f>
        <v>1</v>
      </c>
      <c r="BM395" s="166">
        <f>IF(AND(ISBLANK(R395),$AY395=1,BM$510=1,$D395&lt;&gt;служ!$AF$3,Q395&lt;&gt;"X"),0,1)</f>
        <v>1</v>
      </c>
      <c r="BN395" s="166">
        <f>IF(AND(ISBLANK(S395),$AY395=1,BN$510=1,$D395&lt;&gt;служ!$AF$3),0,1)</f>
        <v>1</v>
      </c>
      <c r="BO395" s="166">
        <f>IF(AND(ISBLANK(T395),$AY395=1,BO$510=1,$D395&lt;&gt;служ!$AF$3),0,1)</f>
        <v>1</v>
      </c>
      <c r="BP395" s="166">
        <f>IF(AND(ISBLANK(U395),$AY395=1,BP$510=1,$D395&lt;&gt;служ!$AF$3,T395&lt;&gt;"X"),0,1)</f>
        <v>1</v>
      </c>
      <c r="BQ395" s="166">
        <f>IF(AND(ISBLANK(V395),$AY395=1,BQ$510=1,$D395&lt;&gt;служ!$AF$3),0,1)</f>
        <v>1</v>
      </c>
      <c r="BR395" s="166">
        <f>IF(AND(ISBLANK(W395),$AY395=1,BR$510=1,$D395&lt;&gt;служ!$AF$3),0,1)</f>
        <v>1</v>
      </c>
      <c r="BS395" s="166">
        <f>IF(AND(ISBLANK(X395),$AY395=1,BS$510=1,$D395&lt;&gt;служ!$AF$3),0,1)</f>
        <v>1</v>
      </c>
      <c r="BT395" s="166">
        <f>IF(AND(ISBLANK(Y395),$AY395=1,BT$510=1,$D395&lt;&gt;служ!$AF$3),0,1)</f>
        <v>1</v>
      </c>
      <c r="BU395" s="166">
        <f>IF(AND(ISBLANK(Z395),$AY395=1,BU$510=1,$D395&lt;&gt;служ!$AF$3),0,1)</f>
        <v>1</v>
      </c>
      <c r="BV395" s="166">
        <f>IF(AND(ISBLANK(AA395),$AY395=1,BV$510=1,$D395&lt;&gt;служ!$AF$3),0,1)</f>
        <v>1</v>
      </c>
      <c r="BW395" s="166">
        <f>IF(AND(ISBLANK(AB395),$AY395=1,BW$510=1,$D395&lt;&gt;служ!$AF$3),0,1)</f>
        <v>1</v>
      </c>
      <c r="BX395" s="166">
        <f>IF(AND(ISBLANK(AC395),$AY395=1,BX$510=1,$D395&lt;&gt;служ!$AF$3),0,1)</f>
        <v>1</v>
      </c>
      <c r="BY395" s="166">
        <f>IF(AND(ISBLANK(AD395),$AY395=1,BY$510=1,$D395&lt;&gt;служ!$AF$3),0,1)</f>
        <v>1</v>
      </c>
      <c r="BZ395" s="166">
        <f>IF(AND(ISBLANK(AE395),$AY395=1,BZ$510=1,$D395&lt;&gt;служ!$AF$3),0,1)</f>
        <v>1</v>
      </c>
      <c r="CA395" s="166">
        <f>IF(AND(ISBLANK(AF395),$AY395=1,CA$510=1,$D395&lt;&gt;служ!$AF$3),0,1)</f>
        <v>1</v>
      </c>
      <c r="CB395" s="166">
        <f>IF(AND(ISBLANK(AG395),$AY395=1,CB$510=1,$D395&lt;&gt;служ!$AF$3),0,1)</f>
        <v>1</v>
      </c>
      <c r="CC395" s="166">
        <f>IF(AND(ISBLANK(AH395),$AY395=1,CC$510=1,$D395&lt;&gt;служ!$AF$3),0,1)</f>
        <v>1</v>
      </c>
      <c r="CD395" s="166">
        <f>IF(AND(ISBLANK(AI395),$AY395=1,CD$510=1,$D395&lt;&gt;служ!$AF$3),0,1)</f>
        <v>1</v>
      </c>
      <c r="CE395" s="166">
        <f>IF(AND(ISBLANK(AJ395),$AY395=1,CE$510=1,$D395&lt;&gt;служ!$AF$3),0,1)</f>
        <v>1</v>
      </c>
      <c r="CF395" s="166">
        <f>IF(AND(ISBLANK(AK395),$AY395=1,CF$510=1,$D395&lt;&gt;служ!$AF$3),0,1)</f>
        <v>1</v>
      </c>
      <c r="CG395" s="166">
        <f>IF(AND(ISBLANK(AL395),$AY395=1,CG$510=1,$D395&lt;&gt;служ!$AF$3),0,1)</f>
        <v>1</v>
      </c>
      <c r="CH395" s="166">
        <f>IF(AND(ISBLANK(AM395),$AY395=1,CH$510=1,$D395&lt;&gt;служ!$AF$3),0,1)</f>
        <v>1</v>
      </c>
      <c r="CI395" s="166">
        <f>IF(AND(ISBLANK(AN395),$AY395=1,CI$510=1,$D395&lt;&gt;служ!$AF$3),0,1)</f>
        <v>1</v>
      </c>
      <c r="CJ395" s="166">
        <f>IF(AND(ISBLANK(AO395),$AY395=1,CJ$510=1,$D395&lt;&gt;служ!$AF$3),0,1)</f>
        <v>1</v>
      </c>
      <c r="CK395" s="166">
        <f>IF(AND(ISBLANK(AP395),$AY395=1,CK$510=1,$D395&lt;&gt;служ!$AF$3),0,1)</f>
        <v>1</v>
      </c>
      <c r="CL395" s="166">
        <f>IF(AND(ISBLANK(AQ395),$AY395=1,CL$510=1,$D395&lt;&gt;служ!$AF$3),0,1)</f>
        <v>1</v>
      </c>
      <c r="CM395" s="166">
        <f>IF(AND(ISBLANK(AR395),$AY395=1,CM$510=1,$D395&lt;&gt;служ!$AF$3),0,1)</f>
        <v>1</v>
      </c>
      <c r="CN395" s="166">
        <f>IF(AND(ISBLANK(AS395),$AY395=1,CN$510=1,$D395&lt;&gt;служ!$AF$3),0,1)</f>
        <v>1</v>
      </c>
      <c r="CO395" s="166">
        <f>IF(AND(ISBLANK(AT395),$AY395=1,CO$510=1,$D395&lt;&gt;служ!$AF$3),0,1)</f>
        <v>1</v>
      </c>
      <c r="CP395" s="2">
        <f t="shared" si="71"/>
        <v>0</v>
      </c>
      <c r="CQ395" s="2">
        <v>1</v>
      </c>
      <c r="CR395" s="161"/>
      <c r="CS395" s="161"/>
      <c r="CT395" s="161"/>
      <c r="CU395" s="167" t="str">
        <f t="shared" ref="CU395:CU458" si="73">IF(AND(AX395=1,AY395=1),SUM(G395:AT395),IF(AY395=1,SUM(G395:AT395),IF(AX395=1,SUM(Y395:AC395),"")))</f>
        <v/>
      </c>
      <c r="CV395" s="28">
        <f t="shared" ref="CV395:CV458" si="74">IF(AND(ISBLANK(CR395),OR(AX395=1,AY395=1)),0,1)</f>
        <v>1</v>
      </c>
      <c r="CW395" s="28">
        <f t="shared" ref="CW395:CW458" si="75">IF(AND(ISBLANK(CS395),OR(AX395=1,AY395=1)),0,1)</f>
        <v>1</v>
      </c>
      <c r="CX395" s="28">
        <f t="shared" ref="CX395:CX458" si="76">IF(AND(ISBLANK(CT395),OR(AX395=1,AY395=1)),0,1)</f>
        <v>1</v>
      </c>
      <c r="CY395" s="20">
        <f t="shared" ref="CY395:CY458" si="77">IF(AND(CP395=0,(COUNTIF(G395:X395,"*")+COUNTIF(G395:X395,"&lt;9"))&gt;0),0,1)</f>
        <v>1</v>
      </c>
      <c r="CZ395" s="20">
        <f t="shared" ref="CZ395:CZ458" si="78">IF(AND(CQ395=0,(COUNTIF(Y395:AC395,"*")+COUNTIF(Y395:AC395,"&lt;9"))&gt;0),0,1)</f>
        <v>1</v>
      </c>
    </row>
    <row r="396" spans="2:104" s="20" customFormat="1">
      <c r="B396" s="107">
        <v>387</v>
      </c>
      <c r="C396" s="25">
        <v>6387</v>
      </c>
      <c r="D396" s="108"/>
      <c r="E396" s="168"/>
      <c r="F396" s="169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  <c r="AH396" s="162"/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  <c r="AU396" s="163">
        <f>IF(AND(AY396=0,(COUNTIF(D396:AT396,"*")+COUNTIF(D396:AT396,"&lt;9")+COUNTIF(CR396:CT396,"*")+COUNTIF(CR396:CT396,"&lt;9")-COUNTIF(D396,служ!$AF$3))&gt;0),0,1)</f>
        <v>1</v>
      </c>
      <c r="AV396" s="163">
        <f t="shared" si="68"/>
        <v>1</v>
      </c>
      <c r="AW396" s="163">
        <f t="shared" si="69"/>
        <v>0</v>
      </c>
      <c r="AX396" s="164">
        <f>IF(OR(F396="",F396=служ!$AF$3),0,1)</f>
        <v>0</v>
      </c>
      <c r="AY396" s="164">
        <f>IF(OR(D396="",D396=служ!$AF$3),0,1)</f>
        <v>0</v>
      </c>
      <c r="AZ396" s="165">
        <f t="shared" si="70"/>
        <v>1</v>
      </c>
      <c r="BA396" s="166">
        <f t="shared" si="72"/>
        <v>1</v>
      </c>
      <c r="BB396" s="166">
        <f>IF(AND(ISBLANK(G396),$AY396=1,BB$510=1,$D396&lt;&gt;служ!$AF$3),0,1)</f>
        <v>1</v>
      </c>
      <c r="BC396" s="166">
        <f>IF(AND(ISBLANK(H396),$AY396=1,BC$510=1,$D396&lt;&gt;служ!$AF$3),0,1)</f>
        <v>1</v>
      </c>
      <c r="BD396" s="166">
        <f>IF(AND(ISBLANK(I396),$AY396=1,BD$510=1,$D396&lt;&gt;служ!$AF$3),0,1)</f>
        <v>1</v>
      </c>
      <c r="BE396" s="166">
        <f>IF(AND(ISBLANK(J396),$AY396=1,BE$510=1,$D396&lt;&gt;служ!$AF$3),0,1)</f>
        <v>1</v>
      </c>
      <c r="BF396" s="166">
        <f>IF(AND(ISBLANK(K396),$AY396=1,BF$510=1,$D396&lt;&gt;служ!$AF$3,J396&lt;&gt;"X"),0,1)</f>
        <v>1</v>
      </c>
      <c r="BG396" s="166">
        <f>IF(AND(ISBLANK(L396),$AY396=1,BG$510=1,$D396&lt;&gt;служ!$AF$3),0,1)</f>
        <v>1</v>
      </c>
      <c r="BH396" s="166">
        <f>IF(AND(ISBLANK(M396),$AY396=1,BH$510=1,$D396&lt;&gt;служ!$AF$3,L396&lt;&gt;"X"),0,1)</f>
        <v>1</v>
      </c>
      <c r="BI396" s="166">
        <f>IF(AND(ISBLANK(N396),$AY396=1,BI$510=1,$D396&lt;&gt;служ!$AF$3),0,1)</f>
        <v>1</v>
      </c>
      <c r="BJ396" s="166">
        <f>IF(AND(ISBLANK(O396),$AY396=1,BJ$510=1,$D396&lt;&gt;служ!$AF$3),0,1)</f>
        <v>1</v>
      </c>
      <c r="BK396" s="166">
        <f>IF(AND(ISBLANK(P396),$AY396=1,BK$510=1,$D396&lt;&gt;служ!$AF$3,OR(N396&lt;&gt;"X",O396&lt;&gt;"X")),0,1)</f>
        <v>1</v>
      </c>
      <c r="BL396" s="166">
        <f>IF(AND(ISBLANK(Q396),$AY396=1,BL$510=1,$D396&lt;&gt;служ!$AF$3),0,1)</f>
        <v>1</v>
      </c>
      <c r="BM396" s="166">
        <f>IF(AND(ISBLANK(R396),$AY396=1,BM$510=1,$D396&lt;&gt;служ!$AF$3,Q396&lt;&gt;"X"),0,1)</f>
        <v>1</v>
      </c>
      <c r="BN396" s="166">
        <f>IF(AND(ISBLANK(S396),$AY396=1,BN$510=1,$D396&lt;&gt;служ!$AF$3),0,1)</f>
        <v>1</v>
      </c>
      <c r="BO396" s="166">
        <f>IF(AND(ISBLANK(T396),$AY396=1,BO$510=1,$D396&lt;&gt;служ!$AF$3),0,1)</f>
        <v>1</v>
      </c>
      <c r="BP396" s="166">
        <f>IF(AND(ISBLANK(U396),$AY396=1,BP$510=1,$D396&lt;&gt;служ!$AF$3,T396&lt;&gt;"X"),0,1)</f>
        <v>1</v>
      </c>
      <c r="BQ396" s="166">
        <f>IF(AND(ISBLANK(V396),$AY396=1,BQ$510=1,$D396&lt;&gt;служ!$AF$3),0,1)</f>
        <v>1</v>
      </c>
      <c r="BR396" s="166">
        <f>IF(AND(ISBLANK(W396),$AY396=1,BR$510=1,$D396&lt;&gt;служ!$AF$3),0,1)</f>
        <v>1</v>
      </c>
      <c r="BS396" s="166">
        <f>IF(AND(ISBLANK(X396),$AY396=1,BS$510=1,$D396&lt;&gt;служ!$AF$3),0,1)</f>
        <v>1</v>
      </c>
      <c r="BT396" s="166">
        <f>IF(AND(ISBLANK(Y396),$AY396=1,BT$510=1,$D396&lt;&gt;служ!$AF$3),0,1)</f>
        <v>1</v>
      </c>
      <c r="BU396" s="166">
        <f>IF(AND(ISBLANK(Z396),$AY396=1,BU$510=1,$D396&lt;&gt;служ!$AF$3),0,1)</f>
        <v>1</v>
      </c>
      <c r="BV396" s="166">
        <f>IF(AND(ISBLANK(AA396),$AY396=1,BV$510=1,$D396&lt;&gt;служ!$AF$3),0,1)</f>
        <v>1</v>
      </c>
      <c r="BW396" s="166">
        <f>IF(AND(ISBLANK(AB396),$AY396=1,BW$510=1,$D396&lt;&gt;служ!$AF$3),0,1)</f>
        <v>1</v>
      </c>
      <c r="BX396" s="166">
        <f>IF(AND(ISBLANK(AC396),$AY396=1,BX$510=1,$D396&lt;&gt;служ!$AF$3),0,1)</f>
        <v>1</v>
      </c>
      <c r="BY396" s="166">
        <f>IF(AND(ISBLANK(AD396),$AY396=1,BY$510=1,$D396&lt;&gt;служ!$AF$3),0,1)</f>
        <v>1</v>
      </c>
      <c r="BZ396" s="166">
        <f>IF(AND(ISBLANK(AE396),$AY396=1,BZ$510=1,$D396&lt;&gt;служ!$AF$3),0,1)</f>
        <v>1</v>
      </c>
      <c r="CA396" s="166">
        <f>IF(AND(ISBLANK(AF396),$AY396=1,CA$510=1,$D396&lt;&gt;служ!$AF$3),0,1)</f>
        <v>1</v>
      </c>
      <c r="CB396" s="166">
        <f>IF(AND(ISBLANK(AG396),$AY396=1,CB$510=1,$D396&lt;&gt;служ!$AF$3),0,1)</f>
        <v>1</v>
      </c>
      <c r="CC396" s="166">
        <f>IF(AND(ISBLANK(AH396),$AY396=1,CC$510=1,$D396&lt;&gt;служ!$AF$3),0,1)</f>
        <v>1</v>
      </c>
      <c r="CD396" s="166">
        <f>IF(AND(ISBLANK(AI396),$AY396=1,CD$510=1,$D396&lt;&gt;служ!$AF$3),0,1)</f>
        <v>1</v>
      </c>
      <c r="CE396" s="166">
        <f>IF(AND(ISBLANK(AJ396),$AY396=1,CE$510=1,$D396&lt;&gt;служ!$AF$3),0,1)</f>
        <v>1</v>
      </c>
      <c r="CF396" s="166">
        <f>IF(AND(ISBLANK(AK396),$AY396=1,CF$510=1,$D396&lt;&gt;служ!$AF$3),0,1)</f>
        <v>1</v>
      </c>
      <c r="CG396" s="166">
        <f>IF(AND(ISBLANK(AL396),$AY396=1,CG$510=1,$D396&lt;&gt;служ!$AF$3),0,1)</f>
        <v>1</v>
      </c>
      <c r="CH396" s="166">
        <f>IF(AND(ISBLANK(AM396),$AY396=1,CH$510=1,$D396&lt;&gt;служ!$AF$3),0,1)</f>
        <v>1</v>
      </c>
      <c r="CI396" s="166">
        <f>IF(AND(ISBLANK(AN396),$AY396=1,CI$510=1,$D396&lt;&gt;служ!$AF$3),0,1)</f>
        <v>1</v>
      </c>
      <c r="CJ396" s="166">
        <f>IF(AND(ISBLANK(AO396),$AY396=1,CJ$510=1,$D396&lt;&gt;служ!$AF$3),0,1)</f>
        <v>1</v>
      </c>
      <c r="CK396" s="166">
        <f>IF(AND(ISBLANK(AP396),$AY396=1,CK$510=1,$D396&lt;&gt;служ!$AF$3),0,1)</f>
        <v>1</v>
      </c>
      <c r="CL396" s="166">
        <f>IF(AND(ISBLANK(AQ396),$AY396=1,CL$510=1,$D396&lt;&gt;служ!$AF$3),0,1)</f>
        <v>1</v>
      </c>
      <c r="CM396" s="166">
        <f>IF(AND(ISBLANK(AR396),$AY396=1,CM$510=1,$D396&lt;&gt;служ!$AF$3),0,1)</f>
        <v>1</v>
      </c>
      <c r="CN396" s="166">
        <f>IF(AND(ISBLANK(AS396),$AY396=1,CN$510=1,$D396&lt;&gt;служ!$AF$3),0,1)</f>
        <v>1</v>
      </c>
      <c r="CO396" s="166">
        <f>IF(AND(ISBLANK(AT396),$AY396=1,CO$510=1,$D396&lt;&gt;служ!$AF$3),0,1)</f>
        <v>1</v>
      </c>
      <c r="CP396" s="2">
        <f t="shared" si="71"/>
        <v>0</v>
      </c>
      <c r="CQ396" s="2">
        <v>1</v>
      </c>
      <c r="CR396" s="161"/>
      <c r="CS396" s="161"/>
      <c r="CT396" s="161"/>
      <c r="CU396" s="167" t="str">
        <f t="shared" si="73"/>
        <v/>
      </c>
      <c r="CV396" s="28">
        <f t="shared" si="74"/>
        <v>1</v>
      </c>
      <c r="CW396" s="28">
        <f t="shared" si="75"/>
        <v>1</v>
      </c>
      <c r="CX396" s="28">
        <f t="shared" si="76"/>
        <v>1</v>
      </c>
      <c r="CY396" s="20">
        <f t="shared" si="77"/>
        <v>1</v>
      </c>
      <c r="CZ396" s="20">
        <f t="shared" si="78"/>
        <v>1</v>
      </c>
    </row>
    <row r="397" spans="2:104" s="20" customFormat="1">
      <c r="B397" s="107">
        <v>388</v>
      </c>
      <c r="C397" s="25">
        <v>6388</v>
      </c>
      <c r="D397" s="108"/>
      <c r="E397" s="168"/>
      <c r="F397" s="169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  <c r="AH397" s="162"/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  <c r="AU397" s="163">
        <f>IF(AND(AY397=0,(COUNTIF(D397:AT397,"*")+COUNTIF(D397:AT397,"&lt;9")+COUNTIF(CR397:CT397,"*")+COUNTIF(CR397:CT397,"&lt;9")-COUNTIF(D397,служ!$AF$3))&gt;0),0,1)</f>
        <v>1</v>
      </c>
      <c r="AV397" s="163">
        <f t="shared" si="68"/>
        <v>1</v>
      </c>
      <c r="AW397" s="163">
        <f t="shared" si="69"/>
        <v>0</v>
      </c>
      <c r="AX397" s="164">
        <f>IF(OR(F397="",F397=служ!$AF$3),0,1)</f>
        <v>0</v>
      </c>
      <c r="AY397" s="164">
        <f>IF(OR(D397="",D397=служ!$AF$3),0,1)</f>
        <v>0</v>
      </c>
      <c r="AZ397" s="165">
        <f t="shared" si="70"/>
        <v>1</v>
      </c>
      <c r="BA397" s="166">
        <f t="shared" si="72"/>
        <v>1</v>
      </c>
      <c r="BB397" s="166">
        <f>IF(AND(ISBLANK(G397),$AY397=1,BB$510=1,$D397&lt;&gt;служ!$AF$3),0,1)</f>
        <v>1</v>
      </c>
      <c r="BC397" s="166">
        <f>IF(AND(ISBLANK(H397),$AY397=1,BC$510=1,$D397&lt;&gt;служ!$AF$3),0,1)</f>
        <v>1</v>
      </c>
      <c r="BD397" s="166">
        <f>IF(AND(ISBLANK(I397),$AY397=1,BD$510=1,$D397&lt;&gt;служ!$AF$3),0,1)</f>
        <v>1</v>
      </c>
      <c r="BE397" s="166">
        <f>IF(AND(ISBLANK(J397),$AY397=1,BE$510=1,$D397&lt;&gt;служ!$AF$3),0,1)</f>
        <v>1</v>
      </c>
      <c r="BF397" s="166">
        <f>IF(AND(ISBLANK(K397),$AY397=1,BF$510=1,$D397&lt;&gt;служ!$AF$3,J397&lt;&gt;"X"),0,1)</f>
        <v>1</v>
      </c>
      <c r="BG397" s="166">
        <f>IF(AND(ISBLANK(L397),$AY397=1,BG$510=1,$D397&lt;&gt;служ!$AF$3),0,1)</f>
        <v>1</v>
      </c>
      <c r="BH397" s="166">
        <f>IF(AND(ISBLANK(M397),$AY397=1,BH$510=1,$D397&lt;&gt;служ!$AF$3,L397&lt;&gt;"X"),0,1)</f>
        <v>1</v>
      </c>
      <c r="BI397" s="166">
        <f>IF(AND(ISBLANK(N397),$AY397=1,BI$510=1,$D397&lt;&gt;служ!$AF$3),0,1)</f>
        <v>1</v>
      </c>
      <c r="BJ397" s="166">
        <f>IF(AND(ISBLANK(O397),$AY397=1,BJ$510=1,$D397&lt;&gt;служ!$AF$3),0,1)</f>
        <v>1</v>
      </c>
      <c r="BK397" s="166">
        <f>IF(AND(ISBLANK(P397),$AY397=1,BK$510=1,$D397&lt;&gt;служ!$AF$3,OR(N397&lt;&gt;"X",O397&lt;&gt;"X")),0,1)</f>
        <v>1</v>
      </c>
      <c r="BL397" s="166">
        <f>IF(AND(ISBLANK(Q397),$AY397=1,BL$510=1,$D397&lt;&gt;служ!$AF$3),0,1)</f>
        <v>1</v>
      </c>
      <c r="BM397" s="166">
        <f>IF(AND(ISBLANK(R397),$AY397=1,BM$510=1,$D397&lt;&gt;служ!$AF$3,Q397&lt;&gt;"X"),0,1)</f>
        <v>1</v>
      </c>
      <c r="BN397" s="166">
        <f>IF(AND(ISBLANK(S397),$AY397=1,BN$510=1,$D397&lt;&gt;служ!$AF$3),0,1)</f>
        <v>1</v>
      </c>
      <c r="BO397" s="166">
        <f>IF(AND(ISBLANK(T397),$AY397=1,BO$510=1,$D397&lt;&gt;служ!$AF$3),0,1)</f>
        <v>1</v>
      </c>
      <c r="BP397" s="166">
        <f>IF(AND(ISBLANK(U397),$AY397=1,BP$510=1,$D397&lt;&gt;служ!$AF$3,T397&lt;&gt;"X"),0,1)</f>
        <v>1</v>
      </c>
      <c r="BQ397" s="166">
        <f>IF(AND(ISBLANK(V397),$AY397=1,BQ$510=1,$D397&lt;&gt;служ!$AF$3),0,1)</f>
        <v>1</v>
      </c>
      <c r="BR397" s="166">
        <f>IF(AND(ISBLANK(W397),$AY397=1,BR$510=1,$D397&lt;&gt;служ!$AF$3),0,1)</f>
        <v>1</v>
      </c>
      <c r="BS397" s="166">
        <f>IF(AND(ISBLANK(X397),$AY397=1,BS$510=1,$D397&lt;&gt;служ!$AF$3),0,1)</f>
        <v>1</v>
      </c>
      <c r="BT397" s="166">
        <f>IF(AND(ISBLANK(Y397),$AY397=1,BT$510=1,$D397&lt;&gt;служ!$AF$3),0,1)</f>
        <v>1</v>
      </c>
      <c r="BU397" s="166">
        <f>IF(AND(ISBLANK(Z397),$AY397=1,BU$510=1,$D397&lt;&gt;служ!$AF$3),0,1)</f>
        <v>1</v>
      </c>
      <c r="BV397" s="166">
        <f>IF(AND(ISBLANK(AA397),$AY397=1,BV$510=1,$D397&lt;&gt;служ!$AF$3),0,1)</f>
        <v>1</v>
      </c>
      <c r="BW397" s="166">
        <f>IF(AND(ISBLANK(AB397),$AY397=1,BW$510=1,$D397&lt;&gt;служ!$AF$3),0,1)</f>
        <v>1</v>
      </c>
      <c r="BX397" s="166">
        <f>IF(AND(ISBLANK(AC397),$AY397=1,BX$510=1,$D397&lt;&gt;служ!$AF$3),0,1)</f>
        <v>1</v>
      </c>
      <c r="BY397" s="166">
        <f>IF(AND(ISBLANK(AD397),$AY397=1,BY$510=1,$D397&lt;&gt;служ!$AF$3),0,1)</f>
        <v>1</v>
      </c>
      <c r="BZ397" s="166">
        <f>IF(AND(ISBLANK(AE397),$AY397=1,BZ$510=1,$D397&lt;&gt;служ!$AF$3),0,1)</f>
        <v>1</v>
      </c>
      <c r="CA397" s="166">
        <f>IF(AND(ISBLANK(AF397),$AY397=1,CA$510=1,$D397&lt;&gt;служ!$AF$3),0,1)</f>
        <v>1</v>
      </c>
      <c r="CB397" s="166">
        <f>IF(AND(ISBLANK(AG397),$AY397=1,CB$510=1,$D397&lt;&gt;служ!$AF$3),0,1)</f>
        <v>1</v>
      </c>
      <c r="CC397" s="166">
        <f>IF(AND(ISBLANK(AH397),$AY397=1,CC$510=1,$D397&lt;&gt;служ!$AF$3),0,1)</f>
        <v>1</v>
      </c>
      <c r="CD397" s="166">
        <f>IF(AND(ISBLANK(AI397),$AY397=1,CD$510=1,$D397&lt;&gt;служ!$AF$3),0,1)</f>
        <v>1</v>
      </c>
      <c r="CE397" s="166">
        <f>IF(AND(ISBLANK(AJ397),$AY397=1,CE$510=1,$D397&lt;&gt;служ!$AF$3),0,1)</f>
        <v>1</v>
      </c>
      <c r="CF397" s="166">
        <f>IF(AND(ISBLANK(AK397),$AY397=1,CF$510=1,$D397&lt;&gt;служ!$AF$3),0,1)</f>
        <v>1</v>
      </c>
      <c r="CG397" s="166">
        <f>IF(AND(ISBLANK(AL397),$AY397=1,CG$510=1,$D397&lt;&gt;служ!$AF$3),0,1)</f>
        <v>1</v>
      </c>
      <c r="CH397" s="166">
        <f>IF(AND(ISBLANK(AM397),$AY397=1,CH$510=1,$D397&lt;&gt;служ!$AF$3),0,1)</f>
        <v>1</v>
      </c>
      <c r="CI397" s="166">
        <f>IF(AND(ISBLANK(AN397),$AY397=1,CI$510=1,$D397&lt;&gt;служ!$AF$3),0,1)</f>
        <v>1</v>
      </c>
      <c r="CJ397" s="166">
        <f>IF(AND(ISBLANK(AO397),$AY397=1,CJ$510=1,$D397&lt;&gt;служ!$AF$3),0,1)</f>
        <v>1</v>
      </c>
      <c r="CK397" s="166">
        <f>IF(AND(ISBLANK(AP397),$AY397=1,CK$510=1,$D397&lt;&gt;служ!$AF$3),0,1)</f>
        <v>1</v>
      </c>
      <c r="CL397" s="166">
        <f>IF(AND(ISBLANK(AQ397),$AY397=1,CL$510=1,$D397&lt;&gt;служ!$AF$3),0,1)</f>
        <v>1</v>
      </c>
      <c r="CM397" s="166">
        <f>IF(AND(ISBLANK(AR397),$AY397=1,CM$510=1,$D397&lt;&gt;служ!$AF$3),0,1)</f>
        <v>1</v>
      </c>
      <c r="CN397" s="166">
        <f>IF(AND(ISBLANK(AS397),$AY397=1,CN$510=1,$D397&lt;&gt;служ!$AF$3),0,1)</f>
        <v>1</v>
      </c>
      <c r="CO397" s="166">
        <f>IF(AND(ISBLANK(AT397),$AY397=1,CO$510=1,$D397&lt;&gt;служ!$AF$3),0,1)</f>
        <v>1</v>
      </c>
      <c r="CP397" s="2">
        <f t="shared" si="71"/>
        <v>0</v>
      </c>
      <c r="CQ397" s="2">
        <v>1</v>
      </c>
      <c r="CR397" s="161"/>
      <c r="CS397" s="161"/>
      <c r="CT397" s="161"/>
      <c r="CU397" s="167" t="str">
        <f t="shared" si="73"/>
        <v/>
      </c>
      <c r="CV397" s="28">
        <f t="shared" si="74"/>
        <v>1</v>
      </c>
      <c r="CW397" s="28">
        <f t="shared" si="75"/>
        <v>1</v>
      </c>
      <c r="CX397" s="28">
        <f t="shared" si="76"/>
        <v>1</v>
      </c>
      <c r="CY397" s="20">
        <f t="shared" si="77"/>
        <v>1</v>
      </c>
      <c r="CZ397" s="20">
        <f t="shared" si="78"/>
        <v>1</v>
      </c>
    </row>
    <row r="398" spans="2:104" s="20" customFormat="1">
      <c r="B398" s="107">
        <v>389</v>
      </c>
      <c r="C398" s="25">
        <v>6389</v>
      </c>
      <c r="D398" s="108"/>
      <c r="E398" s="168"/>
      <c r="F398" s="169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  <c r="AU398" s="163">
        <f>IF(AND(AY398=0,(COUNTIF(D398:AT398,"*")+COUNTIF(D398:AT398,"&lt;9")+COUNTIF(CR398:CT398,"*")+COUNTIF(CR398:CT398,"&lt;9")-COUNTIF(D398,служ!$AF$3))&gt;0),0,1)</f>
        <v>1</v>
      </c>
      <c r="AV398" s="163">
        <f t="shared" si="68"/>
        <v>1</v>
      </c>
      <c r="AW398" s="163">
        <f t="shared" si="69"/>
        <v>0</v>
      </c>
      <c r="AX398" s="164">
        <f>IF(OR(F398="",F398=служ!$AF$3),0,1)</f>
        <v>0</v>
      </c>
      <c r="AY398" s="164">
        <f>IF(OR(D398="",D398=служ!$AF$3),0,1)</f>
        <v>0</v>
      </c>
      <c r="AZ398" s="165">
        <f t="shared" si="70"/>
        <v>1</v>
      </c>
      <c r="BA398" s="166">
        <f t="shared" si="72"/>
        <v>1</v>
      </c>
      <c r="BB398" s="166">
        <f>IF(AND(ISBLANK(G398),$AY398=1,BB$510=1,$D398&lt;&gt;служ!$AF$3),0,1)</f>
        <v>1</v>
      </c>
      <c r="BC398" s="166">
        <f>IF(AND(ISBLANK(H398),$AY398=1,BC$510=1,$D398&lt;&gt;служ!$AF$3),0,1)</f>
        <v>1</v>
      </c>
      <c r="BD398" s="166">
        <f>IF(AND(ISBLANK(I398),$AY398=1,BD$510=1,$D398&lt;&gt;служ!$AF$3),0,1)</f>
        <v>1</v>
      </c>
      <c r="BE398" s="166">
        <f>IF(AND(ISBLANK(J398),$AY398=1,BE$510=1,$D398&lt;&gt;служ!$AF$3),0,1)</f>
        <v>1</v>
      </c>
      <c r="BF398" s="166">
        <f>IF(AND(ISBLANK(K398),$AY398=1,BF$510=1,$D398&lt;&gt;служ!$AF$3,J398&lt;&gt;"X"),0,1)</f>
        <v>1</v>
      </c>
      <c r="BG398" s="166">
        <f>IF(AND(ISBLANK(L398),$AY398=1,BG$510=1,$D398&lt;&gt;служ!$AF$3),0,1)</f>
        <v>1</v>
      </c>
      <c r="BH398" s="166">
        <f>IF(AND(ISBLANK(M398),$AY398=1,BH$510=1,$D398&lt;&gt;служ!$AF$3,L398&lt;&gt;"X"),0,1)</f>
        <v>1</v>
      </c>
      <c r="BI398" s="166">
        <f>IF(AND(ISBLANK(N398),$AY398=1,BI$510=1,$D398&lt;&gt;служ!$AF$3),0,1)</f>
        <v>1</v>
      </c>
      <c r="BJ398" s="166">
        <f>IF(AND(ISBLANK(O398),$AY398=1,BJ$510=1,$D398&lt;&gt;служ!$AF$3),0,1)</f>
        <v>1</v>
      </c>
      <c r="BK398" s="166">
        <f>IF(AND(ISBLANK(P398),$AY398=1,BK$510=1,$D398&lt;&gt;служ!$AF$3,OR(N398&lt;&gt;"X",O398&lt;&gt;"X")),0,1)</f>
        <v>1</v>
      </c>
      <c r="BL398" s="166">
        <f>IF(AND(ISBLANK(Q398),$AY398=1,BL$510=1,$D398&lt;&gt;служ!$AF$3),0,1)</f>
        <v>1</v>
      </c>
      <c r="BM398" s="166">
        <f>IF(AND(ISBLANK(R398),$AY398=1,BM$510=1,$D398&lt;&gt;служ!$AF$3,Q398&lt;&gt;"X"),0,1)</f>
        <v>1</v>
      </c>
      <c r="BN398" s="166">
        <f>IF(AND(ISBLANK(S398),$AY398=1,BN$510=1,$D398&lt;&gt;служ!$AF$3),0,1)</f>
        <v>1</v>
      </c>
      <c r="BO398" s="166">
        <f>IF(AND(ISBLANK(T398),$AY398=1,BO$510=1,$D398&lt;&gt;служ!$AF$3),0,1)</f>
        <v>1</v>
      </c>
      <c r="BP398" s="166">
        <f>IF(AND(ISBLANK(U398),$AY398=1,BP$510=1,$D398&lt;&gt;служ!$AF$3,T398&lt;&gt;"X"),0,1)</f>
        <v>1</v>
      </c>
      <c r="BQ398" s="166">
        <f>IF(AND(ISBLANK(V398),$AY398=1,BQ$510=1,$D398&lt;&gt;служ!$AF$3),0,1)</f>
        <v>1</v>
      </c>
      <c r="BR398" s="166">
        <f>IF(AND(ISBLANK(W398),$AY398=1,BR$510=1,$D398&lt;&gt;служ!$AF$3),0,1)</f>
        <v>1</v>
      </c>
      <c r="BS398" s="166">
        <f>IF(AND(ISBLANK(X398),$AY398=1,BS$510=1,$D398&lt;&gt;служ!$AF$3),0,1)</f>
        <v>1</v>
      </c>
      <c r="BT398" s="166">
        <f>IF(AND(ISBLANK(Y398),$AY398=1,BT$510=1,$D398&lt;&gt;служ!$AF$3),0,1)</f>
        <v>1</v>
      </c>
      <c r="BU398" s="166">
        <f>IF(AND(ISBLANK(Z398),$AY398=1,BU$510=1,$D398&lt;&gt;служ!$AF$3),0,1)</f>
        <v>1</v>
      </c>
      <c r="BV398" s="166">
        <f>IF(AND(ISBLANK(AA398),$AY398=1,BV$510=1,$D398&lt;&gt;служ!$AF$3),0,1)</f>
        <v>1</v>
      </c>
      <c r="BW398" s="166">
        <f>IF(AND(ISBLANK(AB398),$AY398=1,BW$510=1,$D398&lt;&gt;служ!$AF$3),0,1)</f>
        <v>1</v>
      </c>
      <c r="BX398" s="166">
        <f>IF(AND(ISBLANK(AC398),$AY398=1,BX$510=1,$D398&lt;&gt;служ!$AF$3),0,1)</f>
        <v>1</v>
      </c>
      <c r="BY398" s="166">
        <f>IF(AND(ISBLANK(AD398),$AY398=1,BY$510=1,$D398&lt;&gt;служ!$AF$3),0,1)</f>
        <v>1</v>
      </c>
      <c r="BZ398" s="166">
        <f>IF(AND(ISBLANK(AE398),$AY398=1,BZ$510=1,$D398&lt;&gt;служ!$AF$3),0,1)</f>
        <v>1</v>
      </c>
      <c r="CA398" s="166">
        <f>IF(AND(ISBLANK(AF398),$AY398=1,CA$510=1,$D398&lt;&gt;служ!$AF$3),0,1)</f>
        <v>1</v>
      </c>
      <c r="CB398" s="166">
        <f>IF(AND(ISBLANK(AG398),$AY398=1,CB$510=1,$D398&lt;&gt;служ!$AF$3),0,1)</f>
        <v>1</v>
      </c>
      <c r="CC398" s="166">
        <f>IF(AND(ISBLANK(AH398),$AY398=1,CC$510=1,$D398&lt;&gt;служ!$AF$3),0,1)</f>
        <v>1</v>
      </c>
      <c r="CD398" s="166">
        <f>IF(AND(ISBLANK(AI398),$AY398=1,CD$510=1,$D398&lt;&gt;служ!$AF$3),0,1)</f>
        <v>1</v>
      </c>
      <c r="CE398" s="166">
        <f>IF(AND(ISBLANK(AJ398),$AY398=1,CE$510=1,$D398&lt;&gt;служ!$AF$3),0,1)</f>
        <v>1</v>
      </c>
      <c r="CF398" s="166">
        <f>IF(AND(ISBLANK(AK398),$AY398=1,CF$510=1,$D398&lt;&gt;служ!$AF$3),0,1)</f>
        <v>1</v>
      </c>
      <c r="CG398" s="166">
        <f>IF(AND(ISBLANK(AL398),$AY398=1,CG$510=1,$D398&lt;&gt;служ!$AF$3),0,1)</f>
        <v>1</v>
      </c>
      <c r="CH398" s="166">
        <f>IF(AND(ISBLANK(AM398),$AY398=1,CH$510=1,$D398&lt;&gt;служ!$AF$3),0,1)</f>
        <v>1</v>
      </c>
      <c r="CI398" s="166">
        <f>IF(AND(ISBLANK(AN398),$AY398=1,CI$510=1,$D398&lt;&gt;служ!$AF$3),0,1)</f>
        <v>1</v>
      </c>
      <c r="CJ398" s="166">
        <f>IF(AND(ISBLANK(AO398),$AY398=1,CJ$510=1,$D398&lt;&gt;служ!$AF$3),0,1)</f>
        <v>1</v>
      </c>
      <c r="CK398" s="166">
        <f>IF(AND(ISBLANK(AP398),$AY398=1,CK$510=1,$D398&lt;&gt;служ!$AF$3),0,1)</f>
        <v>1</v>
      </c>
      <c r="CL398" s="166">
        <f>IF(AND(ISBLANK(AQ398),$AY398=1,CL$510=1,$D398&lt;&gt;служ!$AF$3),0,1)</f>
        <v>1</v>
      </c>
      <c r="CM398" s="166">
        <f>IF(AND(ISBLANK(AR398),$AY398=1,CM$510=1,$D398&lt;&gt;служ!$AF$3),0,1)</f>
        <v>1</v>
      </c>
      <c r="CN398" s="166">
        <f>IF(AND(ISBLANK(AS398),$AY398=1,CN$510=1,$D398&lt;&gt;служ!$AF$3),0,1)</f>
        <v>1</v>
      </c>
      <c r="CO398" s="166">
        <f>IF(AND(ISBLANK(AT398),$AY398=1,CO$510=1,$D398&lt;&gt;служ!$AF$3),0,1)</f>
        <v>1</v>
      </c>
      <c r="CP398" s="2">
        <f t="shared" si="71"/>
        <v>0</v>
      </c>
      <c r="CQ398" s="2">
        <v>1</v>
      </c>
      <c r="CR398" s="161"/>
      <c r="CS398" s="161"/>
      <c r="CT398" s="161"/>
      <c r="CU398" s="167" t="str">
        <f t="shared" si="73"/>
        <v/>
      </c>
      <c r="CV398" s="28">
        <f t="shared" si="74"/>
        <v>1</v>
      </c>
      <c r="CW398" s="28">
        <f t="shared" si="75"/>
        <v>1</v>
      </c>
      <c r="CX398" s="28">
        <f t="shared" si="76"/>
        <v>1</v>
      </c>
      <c r="CY398" s="20">
        <f t="shared" si="77"/>
        <v>1</v>
      </c>
      <c r="CZ398" s="20">
        <f t="shared" si="78"/>
        <v>1</v>
      </c>
    </row>
    <row r="399" spans="2:104" s="20" customFormat="1">
      <c r="B399" s="107">
        <v>390</v>
      </c>
      <c r="C399" s="25">
        <v>6390</v>
      </c>
      <c r="D399" s="108"/>
      <c r="E399" s="168"/>
      <c r="F399" s="169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  <c r="AU399" s="163">
        <f>IF(AND(AY399=0,(COUNTIF(D399:AT399,"*")+COUNTIF(D399:AT399,"&lt;9")+COUNTIF(CR399:CT399,"*")+COUNTIF(CR399:CT399,"&lt;9")-COUNTIF(D399,служ!$AF$3))&gt;0),0,1)</f>
        <v>1</v>
      </c>
      <c r="AV399" s="163">
        <f t="shared" si="68"/>
        <v>1</v>
      </c>
      <c r="AW399" s="163">
        <f t="shared" si="69"/>
        <v>0</v>
      </c>
      <c r="AX399" s="164">
        <f>IF(OR(F399="",F399=служ!$AF$3),0,1)</f>
        <v>0</v>
      </c>
      <c r="AY399" s="164">
        <f>IF(OR(D399="",D399=служ!$AF$3),0,1)</f>
        <v>0</v>
      </c>
      <c r="AZ399" s="165">
        <f t="shared" si="70"/>
        <v>1</v>
      </c>
      <c r="BA399" s="166">
        <f t="shared" si="72"/>
        <v>1</v>
      </c>
      <c r="BB399" s="166">
        <f>IF(AND(ISBLANK(G399),$AY399=1,BB$510=1,$D399&lt;&gt;служ!$AF$3),0,1)</f>
        <v>1</v>
      </c>
      <c r="BC399" s="166">
        <f>IF(AND(ISBLANK(H399),$AY399=1,BC$510=1,$D399&lt;&gt;служ!$AF$3),0,1)</f>
        <v>1</v>
      </c>
      <c r="BD399" s="166">
        <f>IF(AND(ISBLANK(I399),$AY399=1,BD$510=1,$D399&lt;&gt;служ!$AF$3),0,1)</f>
        <v>1</v>
      </c>
      <c r="BE399" s="166">
        <f>IF(AND(ISBLANK(J399),$AY399=1,BE$510=1,$D399&lt;&gt;служ!$AF$3),0,1)</f>
        <v>1</v>
      </c>
      <c r="BF399" s="166">
        <f>IF(AND(ISBLANK(K399),$AY399=1,BF$510=1,$D399&lt;&gt;служ!$AF$3,J399&lt;&gt;"X"),0,1)</f>
        <v>1</v>
      </c>
      <c r="BG399" s="166">
        <f>IF(AND(ISBLANK(L399),$AY399=1,BG$510=1,$D399&lt;&gt;служ!$AF$3),0,1)</f>
        <v>1</v>
      </c>
      <c r="BH399" s="166">
        <f>IF(AND(ISBLANK(M399),$AY399=1,BH$510=1,$D399&lt;&gt;служ!$AF$3,L399&lt;&gt;"X"),0,1)</f>
        <v>1</v>
      </c>
      <c r="BI399" s="166">
        <f>IF(AND(ISBLANK(N399),$AY399=1,BI$510=1,$D399&lt;&gt;служ!$AF$3),0,1)</f>
        <v>1</v>
      </c>
      <c r="BJ399" s="166">
        <f>IF(AND(ISBLANK(O399),$AY399=1,BJ$510=1,$D399&lt;&gt;служ!$AF$3),0,1)</f>
        <v>1</v>
      </c>
      <c r="BK399" s="166">
        <f>IF(AND(ISBLANK(P399),$AY399=1,BK$510=1,$D399&lt;&gt;служ!$AF$3,OR(N399&lt;&gt;"X",O399&lt;&gt;"X")),0,1)</f>
        <v>1</v>
      </c>
      <c r="BL399" s="166">
        <f>IF(AND(ISBLANK(Q399),$AY399=1,BL$510=1,$D399&lt;&gt;служ!$AF$3),0,1)</f>
        <v>1</v>
      </c>
      <c r="BM399" s="166">
        <f>IF(AND(ISBLANK(R399),$AY399=1,BM$510=1,$D399&lt;&gt;служ!$AF$3,Q399&lt;&gt;"X"),0,1)</f>
        <v>1</v>
      </c>
      <c r="BN399" s="166">
        <f>IF(AND(ISBLANK(S399),$AY399=1,BN$510=1,$D399&lt;&gt;служ!$AF$3),0,1)</f>
        <v>1</v>
      </c>
      <c r="BO399" s="166">
        <f>IF(AND(ISBLANK(T399),$AY399=1,BO$510=1,$D399&lt;&gt;служ!$AF$3),0,1)</f>
        <v>1</v>
      </c>
      <c r="BP399" s="166">
        <f>IF(AND(ISBLANK(U399),$AY399=1,BP$510=1,$D399&lt;&gt;служ!$AF$3,T399&lt;&gt;"X"),0,1)</f>
        <v>1</v>
      </c>
      <c r="BQ399" s="166">
        <f>IF(AND(ISBLANK(V399),$AY399=1,BQ$510=1,$D399&lt;&gt;служ!$AF$3),0,1)</f>
        <v>1</v>
      </c>
      <c r="BR399" s="166">
        <f>IF(AND(ISBLANK(W399),$AY399=1,BR$510=1,$D399&lt;&gt;служ!$AF$3),0,1)</f>
        <v>1</v>
      </c>
      <c r="BS399" s="166">
        <f>IF(AND(ISBLANK(X399),$AY399=1,BS$510=1,$D399&lt;&gt;служ!$AF$3),0,1)</f>
        <v>1</v>
      </c>
      <c r="BT399" s="166">
        <f>IF(AND(ISBLANK(Y399),$AY399=1,BT$510=1,$D399&lt;&gt;служ!$AF$3),0,1)</f>
        <v>1</v>
      </c>
      <c r="BU399" s="166">
        <f>IF(AND(ISBLANK(Z399),$AY399=1,BU$510=1,$D399&lt;&gt;служ!$AF$3),0,1)</f>
        <v>1</v>
      </c>
      <c r="BV399" s="166">
        <f>IF(AND(ISBLANK(AA399),$AY399=1,BV$510=1,$D399&lt;&gt;служ!$AF$3),0,1)</f>
        <v>1</v>
      </c>
      <c r="BW399" s="166">
        <f>IF(AND(ISBLANK(AB399),$AY399=1,BW$510=1,$D399&lt;&gt;служ!$AF$3),0,1)</f>
        <v>1</v>
      </c>
      <c r="BX399" s="166">
        <f>IF(AND(ISBLANK(AC399),$AY399=1,BX$510=1,$D399&lt;&gt;служ!$AF$3),0,1)</f>
        <v>1</v>
      </c>
      <c r="BY399" s="166">
        <f>IF(AND(ISBLANK(AD399),$AY399=1,BY$510=1,$D399&lt;&gt;служ!$AF$3),0,1)</f>
        <v>1</v>
      </c>
      <c r="BZ399" s="166">
        <f>IF(AND(ISBLANK(AE399),$AY399=1,BZ$510=1,$D399&lt;&gt;служ!$AF$3),0,1)</f>
        <v>1</v>
      </c>
      <c r="CA399" s="166">
        <f>IF(AND(ISBLANK(AF399),$AY399=1,CA$510=1,$D399&lt;&gt;служ!$AF$3),0,1)</f>
        <v>1</v>
      </c>
      <c r="CB399" s="166">
        <f>IF(AND(ISBLANK(AG399),$AY399=1,CB$510=1,$D399&lt;&gt;служ!$AF$3),0,1)</f>
        <v>1</v>
      </c>
      <c r="CC399" s="166">
        <f>IF(AND(ISBLANK(AH399),$AY399=1,CC$510=1,$D399&lt;&gt;служ!$AF$3),0,1)</f>
        <v>1</v>
      </c>
      <c r="CD399" s="166">
        <f>IF(AND(ISBLANK(AI399),$AY399=1,CD$510=1,$D399&lt;&gt;служ!$AF$3),0,1)</f>
        <v>1</v>
      </c>
      <c r="CE399" s="166">
        <f>IF(AND(ISBLANK(AJ399),$AY399=1,CE$510=1,$D399&lt;&gt;служ!$AF$3),0,1)</f>
        <v>1</v>
      </c>
      <c r="CF399" s="166">
        <f>IF(AND(ISBLANK(AK399),$AY399=1,CF$510=1,$D399&lt;&gt;служ!$AF$3),0,1)</f>
        <v>1</v>
      </c>
      <c r="CG399" s="166">
        <f>IF(AND(ISBLANK(AL399),$AY399=1,CG$510=1,$D399&lt;&gt;служ!$AF$3),0,1)</f>
        <v>1</v>
      </c>
      <c r="CH399" s="166">
        <f>IF(AND(ISBLANK(AM399),$AY399=1,CH$510=1,$D399&lt;&gt;служ!$AF$3),0,1)</f>
        <v>1</v>
      </c>
      <c r="CI399" s="166">
        <f>IF(AND(ISBLANK(AN399),$AY399=1,CI$510=1,$D399&lt;&gt;служ!$AF$3),0,1)</f>
        <v>1</v>
      </c>
      <c r="CJ399" s="166">
        <f>IF(AND(ISBLANK(AO399),$AY399=1,CJ$510=1,$D399&lt;&gt;служ!$AF$3),0,1)</f>
        <v>1</v>
      </c>
      <c r="CK399" s="166">
        <f>IF(AND(ISBLANK(AP399),$AY399=1,CK$510=1,$D399&lt;&gt;служ!$AF$3),0,1)</f>
        <v>1</v>
      </c>
      <c r="CL399" s="166">
        <f>IF(AND(ISBLANK(AQ399),$AY399=1,CL$510=1,$D399&lt;&gt;служ!$AF$3),0,1)</f>
        <v>1</v>
      </c>
      <c r="CM399" s="166">
        <f>IF(AND(ISBLANK(AR399),$AY399=1,CM$510=1,$D399&lt;&gt;служ!$AF$3),0,1)</f>
        <v>1</v>
      </c>
      <c r="CN399" s="166">
        <f>IF(AND(ISBLANK(AS399),$AY399=1,CN$510=1,$D399&lt;&gt;служ!$AF$3),0,1)</f>
        <v>1</v>
      </c>
      <c r="CO399" s="166">
        <f>IF(AND(ISBLANK(AT399),$AY399=1,CO$510=1,$D399&lt;&gt;служ!$AF$3),0,1)</f>
        <v>1</v>
      </c>
      <c r="CP399" s="2">
        <f t="shared" si="71"/>
        <v>0</v>
      </c>
      <c r="CQ399" s="2">
        <v>1</v>
      </c>
      <c r="CR399" s="161"/>
      <c r="CS399" s="161"/>
      <c r="CT399" s="161"/>
      <c r="CU399" s="167" t="str">
        <f t="shared" si="73"/>
        <v/>
      </c>
      <c r="CV399" s="28">
        <f t="shared" si="74"/>
        <v>1</v>
      </c>
      <c r="CW399" s="28">
        <f t="shared" si="75"/>
        <v>1</v>
      </c>
      <c r="CX399" s="28">
        <f t="shared" si="76"/>
        <v>1</v>
      </c>
      <c r="CY399" s="20">
        <f t="shared" si="77"/>
        <v>1</v>
      </c>
      <c r="CZ399" s="20">
        <f t="shared" si="78"/>
        <v>1</v>
      </c>
    </row>
    <row r="400" spans="2:104" s="20" customFormat="1">
      <c r="B400" s="107">
        <v>391</v>
      </c>
      <c r="C400" s="25">
        <v>6391</v>
      </c>
      <c r="D400" s="108"/>
      <c r="E400" s="168"/>
      <c r="F400" s="169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  <c r="AU400" s="163">
        <f>IF(AND(AY400=0,(COUNTIF(D400:AT400,"*")+COUNTIF(D400:AT400,"&lt;9")+COUNTIF(CR400:CT400,"*")+COUNTIF(CR400:CT400,"&lt;9")-COUNTIF(D400,служ!$AF$3))&gt;0),0,1)</f>
        <v>1</v>
      </c>
      <c r="AV400" s="163">
        <f t="shared" si="68"/>
        <v>1</v>
      </c>
      <c r="AW400" s="163">
        <f t="shared" si="69"/>
        <v>0</v>
      </c>
      <c r="AX400" s="164">
        <f>IF(OR(F400="",F400=служ!$AF$3),0,1)</f>
        <v>0</v>
      </c>
      <c r="AY400" s="164">
        <f>IF(OR(D400="",D400=служ!$AF$3),0,1)</f>
        <v>0</v>
      </c>
      <c r="AZ400" s="165">
        <f t="shared" si="70"/>
        <v>1</v>
      </c>
      <c r="BA400" s="166">
        <f t="shared" si="72"/>
        <v>1</v>
      </c>
      <c r="BB400" s="166">
        <f>IF(AND(ISBLANK(G400),$AY400=1,BB$510=1,$D400&lt;&gt;служ!$AF$3),0,1)</f>
        <v>1</v>
      </c>
      <c r="BC400" s="166">
        <f>IF(AND(ISBLANK(H400),$AY400=1,BC$510=1,$D400&lt;&gt;служ!$AF$3),0,1)</f>
        <v>1</v>
      </c>
      <c r="BD400" s="166">
        <f>IF(AND(ISBLANK(I400),$AY400=1,BD$510=1,$D400&lt;&gt;служ!$AF$3),0,1)</f>
        <v>1</v>
      </c>
      <c r="BE400" s="166">
        <f>IF(AND(ISBLANK(J400),$AY400=1,BE$510=1,$D400&lt;&gt;служ!$AF$3),0,1)</f>
        <v>1</v>
      </c>
      <c r="BF400" s="166">
        <f>IF(AND(ISBLANK(K400),$AY400=1,BF$510=1,$D400&lt;&gt;служ!$AF$3,J400&lt;&gt;"X"),0,1)</f>
        <v>1</v>
      </c>
      <c r="BG400" s="166">
        <f>IF(AND(ISBLANK(L400),$AY400=1,BG$510=1,$D400&lt;&gt;служ!$AF$3),0,1)</f>
        <v>1</v>
      </c>
      <c r="BH400" s="166">
        <f>IF(AND(ISBLANK(M400),$AY400=1,BH$510=1,$D400&lt;&gt;служ!$AF$3,L400&lt;&gt;"X"),0,1)</f>
        <v>1</v>
      </c>
      <c r="BI400" s="166">
        <f>IF(AND(ISBLANK(N400),$AY400=1,BI$510=1,$D400&lt;&gt;служ!$AF$3),0,1)</f>
        <v>1</v>
      </c>
      <c r="BJ400" s="166">
        <f>IF(AND(ISBLANK(O400),$AY400=1,BJ$510=1,$D400&lt;&gt;служ!$AF$3),0,1)</f>
        <v>1</v>
      </c>
      <c r="BK400" s="166">
        <f>IF(AND(ISBLANK(P400),$AY400=1,BK$510=1,$D400&lt;&gt;служ!$AF$3,OR(N400&lt;&gt;"X",O400&lt;&gt;"X")),0,1)</f>
        <v>1</v>
      </c>
      <c r="BL400" s="166">
        <f>IF(AND(ISBLANK(Q400),$AY400=1,BL$510=1,$D400&lt;&gt;служ!$AF$3),0,1)</f>
        <v>1</v>
      </c>
      <c r="BM400" s="166">
        <f>IF(AND(ISBLANK(R400),$AY400=1,BM$510=1,$D400&lt;&gt;служ!$AF$3,Q400&lt;&gt;"X"),0,1)</f>
        <v>1</v>
      </c>
      <c r="BN400" s="166">
        <f>IF(AND(ISBLANK(S400),$AY400=1,BN$510=1,$D400&lt;&gt;служ!$AF$3),0,1)</f>
        <v>1</v>
      </c>
      <c r="BO400" s="166">
        <f>IF(AND(ISBLANK(T400),$AY400=1,BO$510=1,$D400&lt;&gt;служ!$AF$3),0,1)</f>
        <v>1</v>
      </c>
      <c r="BP400" s="166">
        <f>IF(AND(ISBLANK(U400),$AY400=1,BP$510=1,$D400&lt;&gt;служ!$AF$3,T400&lt;&gt;"X"),0,1)</f>
        <v>1</v>
      </c>
      <c r="BQ400" s="166">
        <f>IF(AND(ISBLANK(V400),$AY400=1,BQ$510=1,$D400&lt;&gt;служ!$AF$3),0,1)</f>
        <v>1</v>
      </c>
      <c r="BR400" s="166">
        <f>IF(AND(ISBLANK(W400),$AY400=1,BR$510=1,$D400&lt;&gt;служ!$AF$3),0,1)</f>
        <v>1</v>
      </c>
      <c r="BS400" s="166">
        <f>IF(AND(ISBLANK(X400),$AY400=1,BS$510=1,$D400&lt;&gt;служ!$AF$3),0,1)</f>
        <v>1</v>
      </c>
      <c r="BT400" s="166">
        <f>IF(AND(ISBLANK(Y400),$AY400=1,BT$510=1,$D400&lt;&gt;служ!$AF$3),0,1)</f>
        <v>1</v>
      </c>
      <c r="BU400" s="166">
        <f>IF(AND(ISBLANK(Z400),$AY400=1,BU$510=1,$D400&lt;&gt;служ!$AF$3),0,1)</f>
        <v>1</v>
      </c>
      <c r="BV400" s="166">
        <f>IF(AND(ISBLANK(AA400),$AY400=1,BV$510=1,$D400&lt;&gt;служ!$AF$3),0,1)</f>
        <v>1</v>
      </c>
      <c r="BW400" s="166">
        <f>IF(AND(ISBLANK(AB400),$AY400=1,BW$510=1,$D400&lt;&gt;служ!$AF$3),0,1)</f>
        <v>1</v>
      </c>
      <c r="BX400" s="166">
        <f>IF(AND(ISBLANK(AC400),$AY400=1,BX$510=1,$D400&lt;&gt;служ!$AF$3),0,1)</f>
        <v>1</v>
      </c>
      <c r="BY400" s="166">
        <f>IF(AND(ISBLANK(AD400),$AY400=1,BY$510=1,$D400&lt;&gt;служ!$AF$3),0,1)</f>
        <v>1</v>
      </c>
      <c r="BZ400" s="166">
        <f>IF(AND(ISBLANK(AE400),$AY400=1,BZ$510=1,$D400&lt;&gt;служ!$AF$3),0,1)</f>
        <v>1</v>
      </c>
      <c r="CA400" s="166">
        <f>IF(AND(ISBLANK(AF400),$AY400=1,CA$510=1,$D400&lt;&gt;служ!$AF$3),0,1)</f>
        <v>1</v>
      </c>
      <c r="CB400" s="166">
        <f>IF(AND(ISBLANK(AG400),$AY400=1,CB$510=1,$D400&lt;&gt;служ!$AF$3),0,1)</f>
        <v>1</v>
      </c>
      <c r="CC400" s="166">
        <f>IF(AND(ISBLANK(AH400),$AY400=1,CC$510=1,$D400&lt;&gt;служ!$AF$3),0,1)</f>
        <v>1</v>
      </c>
      <c r="CD400" s="166">
        <f>IF(AND(ISBLANK(AI400),$AY400=1,CD$510=1,$D400&lt;&gt;служ!$AF$3),0,1)</f>
        <v>1</v>
      </c>
      <c r="CE400" s="166">
        <f>IF(AND(ISBLANK(AJ400),$AY400=1,CE$510=1,$D400&lt;&gt;служ!$AF$3),0,1)</f>
        <v>1</v>
      </c>
      <c r="CF400" s="166">
        <f>IF(AND(ISBLANK(AK400),$AY400=1,CF$510=1,$D400&lt;&gt;служ!$AF$3),0,1)</f>
        <v>1</v>
      </c>
      <c r="CG400" s="166">
        <f>IF(AND(ISBLANK(AL400),$AY400=1,CG$510=1,$D400&lt;&gt;служ!$AF$3),0,1)</f>
        <v>1</v>
      </c>
      <c r="CH400" s="166">
        <f>IF(AND(ISBLANK(AM400),$AY400=1,CH$510=1,$D400&lt;&gt;служ!$AF$3),0,1)</f>
        <v>1</v>
      </c>
      <c r="CI400" s="166">
        <f>IF(AND(ISBLANK(AN400),$AY400=1,CI$510=1,$D400&lt;&gt;служ!$AF$3),0,1)</f>
        <v>1</v>
      </c>
      <c r="CJ400" s="166">
        <f>IF(AND(ISBLANK(AO400),$AY400=1,CJ$510=1,$D400&lt;&gt;служ!$AF$3),0,1)</f>
        <v>1</v>
      </c>
      <c r="CK400" s="166">
        <f>IF(AND(ISBLANK(AP400),$AY400=1,CK$510=1,$D400&lt;&gt;служ!$AF$3),0,1)</f>
        <v>1</v>
      </c>
      <c r="CL400" s="166">
        <f>IF(AND(ISBLANK(AQ400),$AY400=1,CL$510=1,$D400&lt;&gt;служ!$AF$3),0,1)</f>
        <v>1</v>
      </c>
      <c r="CM400" s="166">
        <f>IF(AND(ISBLANK(AR400),$AY400=1,CM$510=1,$D400&lt;&gt;служ!$AF$3),0,1)</f>
        <v>1</v>
      </c>
      <c r="CN400" s="166">
        <f>IF(AND(ISBLANK(AS400),$AY400=1,CN$510=1,$D400&lt;&gt;служ!$AF$3),0,1)</f>
        <v>1</v>
      </c>
      <c r="CO400" s="166">
        <f>IF(AND(ISBLANK(AT400),$AY400=1,CO$510=1,$D400&lt;&gt;служ!$AF$3),0,1)</f>
        <v>1</v>
      </c>
      <c r="CP400" s="2">
        <f t="shared" si="71"/>
        <v>0</v>
      </c>
      <c r="CQ400" s="2">
        <v>1</v>
      </c>
      <c r="CR400" s="161"/>
      <c r="CS400" s="161"/>
      <c r="CT400" s="161"/>
      <c r="CU400" s="167" t="str">
        <f t="shared" si="73"/>
        <v/>
      </c>
      <c r="CV400" s="28">
        <f t="shared" si="74"/>
        <v>1</v>
      </c>
      <c r="CW400" s="28">
        <f t="shared" si="75"/>
        <v>1</v>
      </c>
      <c r="CX400" s="28">
        <f t="shared" si="76"/>
        <v>1</v>
      </c>
      <c r="CY400" s="20">
        <f t="shared" si="77"/>
        <v>1</v>
      </c>
      <c r="CZ400" s="20">
        <f t="shared" si="78"/>
        <v>1</v>
      </c>
    </row>
    <row r="401" spans="2:104" s="20" customFormat="1">
      <c r="B401" s="107">
        <v>392</v>
      </c>
      <c r="C401" s="25">
        <v>6392</v>
      </c>
      <c r="D401" s="108"/>
      <c r="E401" s="168"/>
      <c r="F401" s="169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  <c r="AU401" s="163">
        <f>IF(AND(AY401=0,(COUNTIF(D401:AT401,"*")+COUNTIF(D401:AT401,"&lt;9")+COUNTIF(CR401:CT401,"*")+COUNTIF(CR401:CT401,"&lt;9")-COUNTIF(D401,служ!$AF$3))&gt;0),0,1)</f>
        <v>1</v>
      </c>
      <c r="AV401" s="163">
        <f t="shared" ref="AV401:AV464" si="79">IF(AND($CP401=1,AY401=0),0,1)</f>
        <v>1</v>
      </c>
      <c r="AW401" s="163">
        <f t="shared" ref="AW401:AW464" si="80">IF($AY401=1,1,0)</f>
        <v>0</v>
      </c>
      <c r="AX401" s="164">
        <f>IF(OR(F401="",F401=служ!$AF$3),0,1)</f>
        <v>0</v>
      </c>
      <c r="AY401" s="164">
        <f>IF(OR(D401="",D401=служ!$AF$3),0,1)</f>
        <v>0</v>
      </c>
      <c r="AZ401" s="165">
        <f t="shared" ref="AZ401:AZ464" si="81">IF(SUM(BA401:CO401)+SUM(CV401:CX401)=44,1,0)</f>
        <v>1</v>
      </c>
      <c r="BA401" s="166">
        <f t="shared" si="72"/>
        <v>1</v>
      </c>
      <c r="BB401" s="166">
        <f>IF(AND(ISBLANK(G401),$AY401=1,BB$510=1,$D401&lt;&gt;служ!$AF$3),0,1)</f>
        <v>1</v>
      </c>
      <c r="BC401" s="166">
        <f>IF(AND(ISBLANK(H401),$AY401=1,BC$510=1,$D401&lt;&gt;служ!$AF$3),0,1)</f>
        <v>1</v>
      </c>
      <c r="BD401" s="166">
        <f>IF(AND(ISBLANK(I401),$AY401=1,BD$510=1,$D401&lt;&gt;служ!$AF$3),0,1)</f>
        <v>1</v>
      </c>
      <c r="BE401" s="166">
        <f>IF(AND(ISBLANK(J401),$AY401=1,BE$510=1,$D401&lt;&gt;служ!$AF$3),0,1)</f>
        <v>1</v>
      </c>
      <c r="BF401" s="166">
        <f>IF(AND(ISBLANK(K401),$AY401=1,BF$510=1,$D401&lt;&gt;служ!$AF$3,J401&lt;&gt;"X"),0,1)</f>
        <v>1</v>
      </c>
      <c r="BG401" s="166">
        <f>IF(AND(ISBLANK(L401),$AY401=1,BG$510=1,$D401&lt;&gt;служ!$AF$3),0,1)</f>
        <v>1</v>
      </c>
      <c r="BH401" s="166">
        <f>IF(AND(ISBLANK(M401),$AY401=1,BH$510=1,$D401&lt;&gt;служ!$AF$3,L401&lt;&gt;"X"),0,1)</f>
        <v>1</v>
      </c>
      <c r="BI401" s="166">
        <f>IF(AND(ISBLANK(N401),$AY401=1,BI$510=1,$D401&lt;&gt;служ!$AF$3),0,1)</f>
        <v>1</v>
      </c>
      <c r="BJ401" s="166">
        <f>IF(AND(ISBLANK(O401),$AY401=1,BJ$510=1,$D401&lt;&gt;служ!$AF$3),0,1)</f>
        <v>1</v>
      </c>
      <c r="BK401" s="166">
        <f>IF(AND(ISBLANK(P401),$AY401=1,BK$510=1,$D401&lt;&gt;служ!$AF$3,OR(N401&lt;&gt;"X",O401&lt;&gt;"X")),0,1)</f>
        <v>1</v>
      </c>
      <c r="BL401" s="166">
        <f>IF(AND(ISBLANK(Q401),$AY401=1,BL$510=1,$D401&lt;&gt;служ!$AF$3),0,1)</f>
        <v>1</v>
      </c>
      <c r="BM401" s="166">
        <f>IF(AND(ISBLANK(R401),$AY401=1,BM$510=1,$D401&lt;&gt;служ!$AF$3,Q401&lt;&gt;"X"),0,1)</f>
        <v>1</v>
      </c>
      <c r="BN401" s="166">
        <f>IF(AND(ISBLANK(S401),$AY401=1,BN$510=1,$D401&lt;&gt;служ!$AF$3),0,1)</f>
        <v>1</v>
      </c>
      <c r="BO401" s="166">
        <f>IF(AND(ISBLANK(T401),$AY401=1,BO$510=1,$D401&lt;&gt;служ!$AF$3),0,1)</f>
        <v>1</v>
      </c>
      <c r="BP401" s="166">
        <f>IF(AND(ISBLANK(U401),$AY401=1,BP$510=1,$D401&lt;&gt;служ!$AF$3,T401&lt;&gt;"X"),0,1)</f>
        <v>1</v>
      </c>
      <c r="BQ401" s="166">
        <f>IF(AND(ISBLANK(V401),$AY401=1,BQ$510=1,$D401&lt;&gt;служ!$AF$3),0,1)</f>
        <v>1</v>
      </c>
      <c r="BR401" s="166">
        <f>IF(AND(ISBLANK(W401),$AY401=1,BR$510=1,$D401&lt;&gt;служ!$AF$3),0,1)</f>
        <v>1</v>
      </c>
      <c r="BS401" s="166">
        <f>IF(AND(ISBLANK(X401),$AY401=1,BS$510=1,$D401&lt;&gt;служ!$AF$3),0,1)</f>
        <v>1</v>
      </c>
      <c r="BT401" s="166">
        <f>IF(AND(ISBLANK(Y401),$AY401=1,BT$510=1,$D401&lt;&gt;служ!$AF$3),0,1)</f>
        <v>1</v>
      </c>
      <c r="BU401" s="166">
        <f>IF(AND(ISBLANK(Z401),$AY401=1,BU$510=1,$D401&lt;&gt;служ!$AF$3),0,1)</f>
        <v>1</v>
      </c>
      <c r="BV401" s="166">
        <f>IF(AND(ISBLANK(AA401),$AY401=1,BV$510=1,$D401&lt;&gt;служ!$AF$3),0,1)</f>
        <v>1</v>
      </c>
      <c r="BW401" s="166">
        <f>IF(AND(ISBLANK(AB401),$AY401=1,BW$510=1,$D401&lt;&gt;служ!$AF$3),0,1)</f>
        <v>1</v>
      </c>
      <c r="BX401" s="166">
        <f>IF(AND(ISBLANK(AC401),$AY401=1,BX$510=1,$D401&lt;&gt;служ!$AF$3),0,1)</f>
        <v>1</v>
      </c>
      <c r="BY401" s="166">
        <f>IF(AND(ISBLANK(AD401),$AY401=1,BY$510=1,$D401&lt;&gt;служ!$AF$3),0,1)</f>
        <v>1</v>
      </c>
      <c r="BZ401" s="166">
        <f>IF(AND(ISBLANK(AE401),$AY401=1,BZ$510=1,$D401&lt;&gt;служ!$AF$3),0,1)</f>
        <v>1</v>
      </c>
      <c r="CA401" s="166">
        <f>IF(AND(ISBLANK(AF401),$AY401=1,CA$510=1,$D401&lt;&gt;служ!$AF$3),0,1)</f>
        <v>1</v>
      </c>
      <c r="CB401" s="166">
        <f>IF(AND(ISBLANK(AG401),$AY401=1,CB$510=1,$D401&lt;&gt;служ!$AF$3),0,1)</f>
        <v>1</v>
      </c>
      <c r="CC401" s="166">
        <f>IF(AND(ISBLANK(AH401),$AY401=1,CC$510=1,$D401&lt;&gt;служ!$AF$3),0,1)</f>
        <v>1</v>
      </c>
      <c r="CD401" s="166">
        <f>IF(AND(ISBLANK(AI401),$AY401=1,CD$510=1,$D401&lt;&gt;служ!$AF$3),0,1)</f>
        <v>1</v>
      </c>
      <c r="CE401" s="166">
        <f>IF(AND(ISBLANK(AJ401),$AY401=1,CE$510=1,$D401&lt;&gt;служ!$AF$3),0,1)</f>
        <v>1</v>
      </c>
      <c r="CF401" s="166">
        <f>IF(AND(ISBLANK(AK401),$AY401=1,CF$510=1,$D401&lt;&gt;служ!$AF$3),0,1)</f>
        <v>1</v>
      </c>
      <c r="CG401" s="166">
        <f>IF(AND(ISBLANK(AL401),$AY401=1,CG$510=1,$D401&lt;&gt;служ!$AF$3),0,1)</f>
        <v>1</v>
      </c>
      <c r="CH401" s="166">
        <f>IF(AND(ISBLANK(AM401),$AY401=1,CH$510=1,$D401&lt;&gt;служ!$AF$3),0,1)</f>
        <v>1</v>
      </c>
      <c r="CI401" s="166">
        <f>IF(AND(ISBLANK(AN401),$AY401=1,CI$510=1,$D401&lt;&gt;служ!$AF$3),0,1)</f>
        <v>1</v>
      </c>
      <c r="CJ401" s="166">
        <f>IF(AND(ISBLANK(AO401),$AY401=1,CJ$510=1,$D401&lt;&gt;служ!$AF$3),0,1)</f>
        <v>1</v>
      </c>
      <c r="CK401" s="166">
        <f>IF(AND(ISBLANK(AP401),$AY401=1,CK$510=1,$D401&lt;&gt;служ!$AF$3),0,1)</f>
        <v>1</v>
      </c>
      <c r="CL401" s="166">
        <f>IF(AND(ISBLANK(AQ401),$AY401=1,CL$510=1,$D401&lt;&gt;служ!$AF$3),0,1)</f>
        <v>1</v>
      </c>
      <c r="CM401" s="166">
        <f>IF(AND(ISBLANK(AR401),$AY401=1,CM$510=1,$D401&lt;&gt;служ!$AF$3),0,1)</f>
        <v>1</v>
      </c>
      <c r="CN401" s="166">
        <f>IF(AND(ISBLANK(AS401),$AY401=1,CN$510=1,$D401&lt;&gt;служ!$AF$3),0,1)</f>
        <v>1</v>
      </c>
      <c r="CO401" s="166">
        <f>IF(AND(ISBLANK(AT401),$AY401=1,CO$510=1,$D401&lt;&gt;служ!$AF$3),0,1)</f>
        <v>1</v>
      </c>
      <c r="CP401" s="2">
        <f t="shared" ref="CP401:CP464" si="82">IF(D401&gt;0,1,0)</f>
        <v>0</v>
      </c>
      <c r="CQ401" s="2">
        <v>1</v>
      </c>
      <c r="CR401" s="161"/>
      <c r="CS401" s="161"/>
      <c r="CT401" s="161"/>
      <c r="CU401" s="167" t="str">
        <f t="shared" si="73"/>
        <v/>
      </c>
      <c r="CV401" s="28">
        <f t="shared" si="74"/>
        <v>1</v>
      </c>
      <c r="CW401" s="28">
        <f t="shared" si="75"/>
        <v>1</v>
      </c>
      <c r="CX401" s="28">
        <f t="shared" si="76"/>
        <v>1</v>
      </c>
      <c r="CY401" s="20">
        <f t="shared" si="77"/>
        <v>1</v>
      </c>
      <c r="CZ401" s="20">
        <f t="shared" si="78"/>
        <v>1</v>
      </c>
    </row>
    <row r="402" spans="2:104" s="20" customFormat="1">
      <c r="B402" s="107">
        <v>393</v>
      </c>
      <c r="C402" s="25">
        <v>6393</v>
      </c>
      <c r="D402" s="108"/>
      <c r="E402" s="168"/>
      <c r="F402" s="169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3">
        <f>IF(AND(AY402=0,(COUNTIF(D402:AT402,"*")+COUNTIF(D402:AT402,"&lt;9")+COUNTIF(CR402:CT402,"*")+COUNTIF(CR402:CT402,"&lt;9")-COUNTIF(D402,служ!$AF$3))&gt;0),0,1)</f>
        <v>1</v>
      </c>
      <c r="AV402" s="163">
        <f t="shared" si="79"/>
        <v>1</v>
      </c>
      <c r="AW402" s="163">
        <f t="shared" si="80"/>
        <v>0</v>
      </c>
      <c r="AX402" s="164">
        <f>IF(OR(F402="",F402=служ!$AF$3),0,1)</f>
        <v>0</v>
      </c>
      <c r="AY402" s="164">
        <f>IF(OR(D402="",D402=служ!$AF$3),0,1)</f>
        <v>0</v>
      </c>
      <c r="AZ402" s="165">
        <f t="shared" si="81"/>
        <v>1</v>
      </c>
      <c r="BA402" s="166">
        <f t="shared" si="72"/>
        <v>1</v>
      </c>
      <c r="BB402" s="166">
        <f>IF(AND(ISBLANK(G402),$AY402=1,BB$510=1,$D402&lt;&gt;служ!$AF$3),0,1)</f>
        <v>1</v>
      </c>
      <c r="BC402" s="166">
        <f>IF(AND(ISBLANK(H402),$AY402=1,BC$510=1,$D402&lt;&gt;служ!$AF$3),0,1)</f>
        <v>1</v>
      </c>
      <c r="BD402" s="166">
        <f>IF(AND(ISBLANK(I402),$AY402=1,BD$510=1,$D402&lt;&gt;служ!$AF$3),0,1)</f>
        <v>1</v>
      </c>
      <c r="BE402" s="166">
        <f>IF(AND(ISBLANK(J402),$AY402=1,BE$510=1,$D402&lt;&gt;служ!$AF$3),0,1)</f>
        <v>1</v>
      </c>
      <c r="BF402" s="166">
        <f>IF(AND(ISBLANK(K402),$AY402=1,BF$510=1,$D402&lt;&gt;служ!$AF$3,J402&lt;&gt;"X"),0,1)</f>
        <v>1</v>
      </c>
      <c r="BG402" s="166">
        <f>IF(AND(ISBLANK(L402),$AY402=1,BG$510=1,$D402&lt;&gt;служ!$AF$3),0,1)</f>
        <v>1</v>
      </c>
      <c r="BH402" s="166">
        <f>IF(AND(ISBLANK(M402),$AY402=1,BH$510=1,$D402&lt;&gt;служ!$AF$3,L402&lt;&gt;"X"),0,1)</f>
        <v>1</v>
      </c>
      <c r="BI402" s="166">
        <f>IF(AND(ISBLANK(N402),$AY402=1,BI$510=1,$D402&lt;&gt;служ!$AF$3),0,1)</f>
        <v>1</v>
      </c>
      <c r="BJ402" s="166">
        <f>IF(AND(ISBLANK(O402),$AY402=1,BJ$510=1,$D402&lt;&gt;служ!$AF$3),0,1)</f>
        <v>1</v>
      </c>
      <c r="BK402" s="166">
        <f>IF(AND(ISBLANK(P402),$AY402=1,BK$510=1,$D402&lt;&gt;служ!$AF$3,OR(N402&lt;&gt;"X",O402&lt;&gt;"X")),0,1)</f>
        <v>1</v>
      </c>
      <c r="BL402" s="166">
        <f>IF(AND(ISBLANK(Q402),$AY402=1,BL$510=1,$D402&lt;&gt;служ!$AF$3),0,1)</f>
        <v>1</v>
      </c>
      <c r="BM402" s="166">
        <f>IF(AND(ISBLANK(R402),$AY402=1,BM$510=1,$D402&lt;&gt;служ!$AF$3,Q402&lt;&gt;"X"),0,1)</f>
        <v>1</v>
      </c>
      <c r="BN402" s="166">
        <f>IF(AND(ISBLANK(S402),$AY402=1,BN$510=1,$D402&lt;&gt;служ!$AF$3),0,1)</f>
        <v>1</v>
      </c>
      <c r="BO402" s="166">
        <f>IF(AND(ISBLANK(T402),$AY402=1,BO$510=1,$D402&lt;&gt;служ!$AF$3),0,1)</f>
        <v>1</v>
      </c>
      <c r="BP402" s="166">
        <f>IF(AND(ISBLANK(U402),$AY402=1,BP$510=1,$D402&lt;&gt;служ!$AF$3,T402&lt;&gt;"X"),0,1)</f>
        <v>1</v>
      </c>
      <c r="BQ402" s="166">
        <f>IF(AND(ISBLANK(V402),$AY402=1,BQ$510=1,$D402&lt;&gt;служ!$AF$3),0,1)</f>
        <v>1</v>
      </c>
      <c r="BR402" s="166">
        <f>IF(AND(ISBLANK(W402),$AY402=1,BR$510=1,$D402&lt;&gt;служ!$AF$3),0,1)</f>
        <v>1</v>
      </c>
      <c r="BS402" s="166">
        <f>IF(AND(ISBLANK(X402),$AY402=1,BS$510=1,$D402&lt;&gt;служ!$AF$3),0,1)</f>
        <v>1</v>
      </c>
      <c r="BT402" s="166">
        <f>IF(AND(ISBLANK(Y402),$AY402=1,BT$510=1,$D402&lt;&gt;служ!$AF$3),0,1)</f>
        <v>1</v>
      </c>
      <c r="BU402" s="166">
        <f>IF(AND(ISBLANK(Z402),$AY402=1,BU$510=1,$D402&lt;&gt;служ!$AF$3),0,1)</f>
        <v>1</v>
      </c>
      <c r="BV402" s="166">
        <f>IF(AND(ISBLANK(AA402),$AY402=1,BV$510=1,$D402&lt;&gt;служ!$AF$3),0,1)</f>
        <v>1</v>
      </c>
      <c r="BW402" s="166">
        <f>IF(AND(ISBLANK(AB402),$AY402=1,BW$510=1,$D402&lt;&gt;служ!$AF$3),0,1)</f>
        <v>1</v>
      </c>
      <c r="BX402" s="166">
        <f>IF(AND(ISBLANK(AC402),$AY402=1,BX$510=1,$D402&lt;&gt;служ!$AF$3),0,1)</f>
        <v>1</v>
      </c>
      <c r="BY402" s="166">
        <f>IF(AND(ISBLANK(AD402),$AY402=1,BY$510=1,$D402&lt;&gt;служ!$AF$3),0,1)</f>
        <v>1</v>
      </c>
      <c r="BZ402" s="166">
        <f>IF(AND(ISBLANK(AE402),$AY402=1,BZ$510=1,$D402&lt;&gt;служ!$AF$3),0,1)</f>
        <v>1</v>
      </c>
      <c r="CA402" s="166">
        <f>IF(AND(ISBLANK(AF402),$AY402=1,CA$510=1,$D402&lt;&gt;служ!$AF$3),0,1)</f>
        <v>1</v>
      </c>
      <c r="CB402" s="166">
        <f>IF(AND(ISBLANK(AG402),$AY402=1,CB$510=1,$D402&lt;&gt;служ!$AF$3),0,1)</f>
        <v>1</v>
      </c>
      <c r="CC402" s="166">
        <f>IF(AND(ISBLANK(AH402),$AY402=1,CC$510=1,$D402&lt;&gt;служ!$AF$3),0,1)</f>
        <v>1</v>
      </c>
      <c r="CD402" s="166">
        <f>IF(AND(ISBLANK(AI402),$AY402=1,CD$510=1,$D402&lt;&gt;служ!$AF$3),0,1)</f>
        <v>1</v>
      </c>
      <c r="CE402" s="166">
        <f>IF(AND(ISBLANK(AJ402),$AY402=1,CE$510=1,$D402&lt;&gt;служ!$AF$3),0,1)</f>
        <v>1</v>
      </c>
      <c r="CF402" s="166">
        <f>IF(AND(ISBLANK(AK402),$AY402=1,CF$510=1,$D402&lt;&gt;служ!$AF$3),0,1)</f>
        <v>1</v>
      </c>
      <c r="CG402" s="166">
        <f>IF(AND(ISBLANK(AL402),$AY402=1,CG$510=1,$D402&lt;&gt;служ!$AF$3),0,1)</f>
        <v>1</v>
      </c>
      <c r="CH402" s="166">
        <f>IF(AND(ISBLANK(AM402),$AY402=1,CH$510=1,$D402&lt;&gt;служ!$AF$3),0,1)</f>
        <v>1</v>
      </c>
      <c r="CI402" s="166">
        <f>IF(AND(ISBLANK(AN402),$AY402=1,CI$510=1,$D402&lt;&gt;служ!$AF$3),0,1)</f>
        <v>1</v>
      </c>
      <c r="CJ402" s="166">
        <f>IF(AND(ISBLANK(AO402),$AY402=1,CJ$510=1,$D402&lt;&gt;служ!$AF$3),0,1)</f>
        <v>1</v>
      </c>
      <c r="CK402" s="166">
        <f>IF(AND(ISBLANK(AP402),$AY402=1,CK$510=1,$D402&lt;&gt;служ!$AF$3),0,1)</f>
        <v>1</v>
      </c>
      <c r="CL402" s="166">
        <f>IF(AND(ISBLANK(AQ402),$AY402=1,CL$510=1,$D402&lt;&gt;служ!$AF$3),0,1)</f>
        <v>1</v>
      </c>
      <c r="CM402" s="166">
        <f>IF(AND(ISBLANK(AR402),$AY402=1,CM$510=1,$D402&lt;&gt;служ!$AF$3),0,1)</f>
        <v>1</v>
      </c>
      <c r="CN402" s="166">
        <f>IF(AND(ISBLANK(AS402),$AY402=1,CN$510=1,$D402&lt;&gt;служ!$AF$3),0,1)</f>
        <v>1</v>
      </c>
      <c r="CO402" s="166">
        <f>IF(AND(ISBLANK(AT402),$AY402=1,CO$510=1,$D402&lt;&gt;служ!$AF$3),0,1)</f>
        <v>1</v>
      </c>
      <c r="CP402" s="2">
        <f t="shared" si="82"/>
        <v>0</v>
      </c>
      <c r="CQ402" s="2">
        <v>1</v>
      </c>
      <c r="CR402" s="161"/>
      <c r="CS402" s="161"/>
      <c r="CT402" s="161"/>
      <c r="CU402" s="167" t="str">
        <f t="shared" si="73"/>
        <v/>
      </c>
      <c r="CV402" s="28">
        <f t="shared" si="74"/>
        <v>1</v>
      </c>
      <c r="CW402" s="28">
        <f t="shared" si="75"/>
        <v>1</v>
      </c>
      <c r="CX402" s="28">
        <f t="shared" si="76"/>
        <v>1</v>
      </c>
      <c r="CY402" s="20">
        <f t="shared" si="77"/>
        <v>1</v>
      </c>
      <c r="CZ402" s="20">
        <f t="shared" si="78"/>
        <v>1</v>
      </c>
    </row>
    <row r="403" spans="2:104" s="20" customFormat="1">
      <c r="B403" s="107">
        <v>394</v>
      </c>
      <c r="C403" s="25">
        <v>6394</v>
      </c>
      <c r="D403" s="108"/>
      <c r="E403" s="168"/>
      <c r="F403" s="169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3">
        <f>IF(AND(AY403=0,(COUNTIF(D403:AT403,"*")+COUNTIF(D403:AT403,"&lt;9")+COUNTIF(CR403:CT403,"*")+COUNTIF(CR403:CT403,"&lt;9")-COUNTIF(D403,служ!$AF$3))&gt;0),0,1)</f>
        <v>1</v>
      </c>
      <c r="AV403" s="163">
        <f t="shared" si="79"/>
        <v>1</v>
      </c>
      <c r="AW403" s="163">
        <f t="shared" si="80"/>
        <v>0</v>
      </c>
      <c r="AX403" s="164">
        <f>IF(OR(F403="",F403=служ!$AF$3),0,1)</f>
        <v>0</v>
      </c>
      <c r="AY403" s="164">
        <f>IF(OR(D403="",D403=служ!$AF$3),0,1)</f>
        <v>0</v>
      </c>
      <c r="AZ403" s="165">
        <f t="shared" si="81"/>
        <v>1</v>
      </c>
      <c r="BA403" s="166">
        <f t="shared" si="72"/>
        <v>1</v>
      </c>
      <c r="BB403" s="166">
        <f>IF(AND(ISBLANK(G403),$AY403=1,BB$510=1,$D403&lt;&gt;служ!$AF$3),0,1)</f>
        <v>1</v>
      </c>
      <c r="BC403" s="166">
        <f>IF(AND(ISBLANK(H403),$AY403=1,BC$510=1,$D403&lt;&gt;служ!$AF$3),0,1)</f>
        <v>1</v>
      </c>
      <c r="BD403" s="166">
        <f>IF(AND(ISBLANK(I403),$AY403=1,BD$510=1,$D403&lt;&gt;служ!$AF$3),0,1)</f>
        <v>1</v>
      </c>
      <c r="BE403" s="166">
        <f>IF(AND(ISBLANK(J403),$AY403=1,BE$510=1,$D403&lt;&gt;служ!$AF$3),0,1)</f>
        <v>1</v>
      </c>
      <c r="BF403" s="166">
        <f>IF(AND(ISBLANK(K403),$AY403=1,BF$510=1,$D403&lt;&gt;служ!$AF$3,J403&lt;&gt;"X"),0,1)</f>
        <v>1</v>
      </c>
      <c r="BG403" s="166">
        <f>IF(AND(ISBLANK(L403),$AY403=1,BG$510=1,$D403&lt;&gt;служ!$AF$3),0,1)</f>
        <v>1</v>
      </c>
      <c r="BH403" s="166">
        <f>IF(AND(ISBLANK(M403),$AY403=1,BH$510=1,$D403&lt;&gt;служ!$AF$3,L403&lt;&gt;"X"),0,1)</f>
        <v>1</v>
      </c>
      <c r="BI403" s="166">
        <f>IF(AND(ISBLANK(N403),$AY403=1,BI$510=1,$D403&lt;&gt;служ!$AF$3),0,1)</f>
        <v>1</v>
      </c>
      <c r="BJ403" s="166">
        <f>IF(AND(ISBLANK(O403),$AY403=1,BJ$510=1,$D403&lt;&gt;служ!$AF$3),0,1)</f>
        <v>1</v>
      </c>
      <c r="BK403" s="166">
        <f>IF(AND(ISBLANK(P403),$AY403=1,BK$510=1,$D403&lt;&gt;служ!$AF$3,OR(N403&lt;&gt;"X",O403&lt;&gt;"X")),0,1)</f>
        <v>1</v>
      </c>
      <c r="BL403" s="166">
        <f>IF(AND(ISBLANK(Q403),$AY403=1,BL$510=1,$D403&lt;&gt;служ!$AF$3),0,1)</f>
        <v>1</v>
      </c>
      <c r="BM403" s="166">
        <f>IF(AND(ISBLANK(R403),$AY403=1,BM$510=1,$D403&lt;&gt;служ!$AF$3,Q403&lt;&gt;"X"),0,1)</f>
        <v>1</v>
      </c>
      <c r="BN403" s="166">
        <f>IF(AND(ISBLANK(S403),$AY403=1,BN$510=1,$D403&lt;&gt;служ!$AF$3),0,1)</f>
        <v>1</v>
      </c>
      <c r="BO403" s="166">
        <f>IF(AND(ISBLANK(T403),$AY403=1,BO$510=1,$D403&lt;&gt;служ!$AF$3),0,1)</f>
        <v>1</v>
      </c>
      <c r="BP403" s="166">
        <f>IF(AND(ISBLANK(U403),$AY403=1,BP$510=1,$D403&lt;&gt;служ!$AF$3,T403&lt;&gt;"X"),0,1)</f>
        <v>1</v>
      </c>
      <c r="BQ403" s="166">
        <f>IF(AND(ISBLANK(V403),$AY403=1,BQ$510=1,$D403&lt;&gt;служ!$AF$3),0,1)</f>
        <v>1</v>
      </c>
      <c r="BR403" s="166">
        <f>IF(AND(ISBLANK(W403),$AY403=1,BR$510=1,$D403&lt;&gt;служ!$AF$3),0,1)</f>
        <v>1</v>
      </c>
      <c r="BS403" s="166">
        <f>IF(AND(ISBLANK(X403),$AY403=1,BS$510=1,$D403&lt;&gt;служ!$AF$3),0,1)</f>
        <v>1</v>
      </c>
      <c r="BT403" s="166">
        <f>IF(AND(ISBLANK(Y403),$AY403=1,BT$510=1,$D403&lt;&gt;служ!$AF$3),0,1)</f>
        <v>1</v>
      </c>
      <c r="BU403" s="166">
        <f>IF(AND(ISBLANK(Z403),$AY403=1,BU$510=1,$D403&lt;&gt;служ!$AF$3),0,1)</f>
        <v>1</v>
      </c>
      <c r="BV403" s="166">
        <f>IF(AND(ISBLANK(AA403),$AY403=1,BV$510=1,$D403&lt;&gt;служ!$AF$3),0,1)</f>
        <v>1</v>
      </c>
      <c r="BW403" s="166">
        <f>IF(AND(ISBLANK(AB403),$AY403=1,BW$510=1,$D403&lt;&gt;служ!$AF$3),0,1)</f>
        <v>1</v>
      </c>
      <c r="BX403" s="166">
        <f>IF(AND(ISBLANK(AC403),$AY403=1,BX$510=1,$D403&lt;&gt;служ!$AF$3),0,1)</f>
        <v>1</v>
      </c>
      <c r="BY403" s="166">
        <f>IF(AND(ISBLANK(AD403),$AY403=1,BY$510=1,$D403&lt;&gt;служ!$AF$3),0,1)</f>
        <v>1</v>
      </c>
      <c r="BZ403" s="166">
        <f>IF(AND(ISBLANK(AE403),$AY403=1,BZ$510=1,$D403&lt;&gt;служ!$AF$3),0,1)</f>
        <v>1</v>
      </c>
      <c r="CA403" s="166">
        <f>IF(AND(ISBLANK(AF403),$AY403=1,CA$510=1,$D403&lt;&gt;служ!$AF$3),0,1)</f>
        <v>1</v>
      </c>
      <c r="CB403" s="166">
        <f>IF(AND(ISBLANK(AG403),$AY403=1,CB$510=1,$D403&lt;&gt;служ!$AF$3),0,1)</f>
        <v>1</v>
      </c>
      <c r="CC403" s="166">
        <f>IF(AND(ISBLANK(AH403),$AY403=1,CC$510=1,$D403&lt;&gt;служ!$AF$3),0,1)</f>
        <v>1</v>
      </c>
      <c r="CD403" s="166">
        <f>IF(AND(ISBLANK(AI403),$AY403=1,CD$510=1,$D403&lt;&gt;служ!$AF$3),0,1)</f>
        <v>1</v>
      </c>
      <c r="CE403" s="166">
        <f>IF(AND(ISBLANK(AJ403),$AY403=1,CE$510=1,$D403&lt;&gt;служ!$AF$3),0,1)</f>
        <v>1</v>
      </c>
      <c r="CF403" s="166">
        <f>IF(AND(ISBLANK(AK403),$AY403=1,CF$510=1,$D403&lt;&gt;служ!$AF$3),0,1)</f>
        <v>1</v>
      </c>
      <c r="CG403" s="166">
        <f>IF(AND(ISBLANK(AL403),$AY403=1,CG$510=1,$D403&lt;&gt;служ!$AF$3),0,1)</f>
        <v>1</v>
      </c>
      <c r="CH403" s="166">
        <f>IF(AND(ISBLANK(AM403),$AY403=1,CH$510=1,$D403&lt;&gt;служ!$AF$3),0,1)</f>
        <v>1</v>
      </c>
      <c r="CI403" s="166">
        <f>IF(AND(ISBLANK(AN403),$AY403=1,CI$510=1,$D403&lt;&gt;служ!$AF$3),0,1)</f>
        <v>1</v>
      </c>
      <c r="CJ403" s="166">
        <f>IF(AND(ISBLANK(AO403),$AY403=1,CJ$510=1,$D403&lt;&gt;служ!$AF$3),0,1)</f>
        <v>1</v>
      </c>
      <c r="CK403" s="166">
        <f>IF(AND(ISBLANK(AP403),$AY403=1,CK$510=1,$D403&lt;&gt;служ!$AF$3),0,1)</f>
        <v>1</v>
      </c>
      <c r="CL403" s="166">
        <f>IF(AND(ISBLANK(AQ403),$AY403=1,CL$510=1,$D403&lt;&gt;служ!$AF$3),0,1)</f>
        <v>1</v>
      </c>
      <c r="CM403" s="166">
        <f>IF(AND(ISBLANK(AR403),$AY403=1,CM$510=1,$D403&lt;&gt;служ!$AF$3),0,1)</f>
        <v>1</v>
      </c>
      <c r="CN403" s="166">
        <f>IF(AND(ISBLANK(AS403),$AY403=1,CN$510=1,$D403&lt;&gt;служ!$AF$3),0,1)</f>
        <v>1</v>
      </c>
      <c r="CO403" s="166">
        <f>IF(AND(ISBLANK(AT403),$AY403=1,CO$510=1,$D403&lt;&gt;служ!$AF$3),0,1)</f>
        <v>1</v>
      </c>
      <c r="CP403" s="2">
        <f t="shared" si="82"/>
        <v>0</v>
      </c>
      <c r="CQ403" s="2">
        <v>1</v>
      </c>
      <c r="CR403" s="161"/>
      <c r="CS403" s="161"/>
      <c r="CT403" s="161"/>
      <c r="CU403" s="167" t="str">
        <f t="shared" si="73"/>
        <v/>
      </c>
      <c r="CV403" s="28">
        <f t="shared" si="74"/>
        <v>1</v>
      </c>
      <c r="CW403" s="28">
        <f t="shared" si="75"/>
        <v>1</v>
      </c>
      <c r="CX403" s="28">
        <f t="shared" si="76"/>
        <v>1</v>
      </c>
      <c r="CY403" s="20">
        <f t="shared" si="77"/>
        <v>1</v>
      </c>
      <c r="CZ403" s="20">
        <f t="shared" si="78"/>
        <v>1</v>
      </c>
    </row>
    <row r="404" spans="2:104" s="20" customFormat="1">
      <c r="B404" s="107">
        <v>395</v>
      </c>
      <c r="C404" s="25">
        <v>6395</v>
      </c>
      <c r="D404" s="108"/>
      <c r="E404" s="168"/>
      <c r="F404" s="169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3">
        <f>IF(AND(AY404=0,(COUNTIF(D404:AT404,"*")+COUNTIF(D404:AT404,"&lt;9")+COUNTIF(CR404:CT404,"*")+COUNTIF(CR404:CT404,"&lt;9")-COUNTIF(D404,служ!$AF$3))&gt;0),0,1)</f>
        <v>1</v>
      </c>
      <c r="AV404" s="163">
        <f t="shared" si="79"/>
        <v>1</v>
      </c>
      <c r="AW404" s="163">
        <f t="shared" si="80"/>
        <v>0</v>
      </c>
      <c r="AX404" s="164">
        <f>IF(OR(F404="",F404=служ!$AF$3),0,1)</f>
        <v>0</v>
      </c>
      <c r="AY404" s="164">
        <f>IF(OR(D404="",D404=служ!$AF$3),0,1)</f>
        <v>0</v>
      </c>
      <c r="AZ404" s="165">
        <f t="shared" si="81"/>
        <v>1</v>
      </c>
      <c r="BA404" s="166">
        <f t="shared" si="72"/>
        <v>1</v>
      </c>
      <c r="BB404" s="166">
        <f>IF(AND(ISBLANK(G404),$AY404=1,BB$510=1,$D404&lt;&gt;служ!$AF$3),0,1)</f>
        <v>1</v>
      </c>
      <c r="BC404" s="166">
        <f>IF(AND(ISBLANK(H404),$AY404=1,BC$510=1,$D404&lt;&gt;служ!$AF$3),0,1)</f>
        <v>1</v>
      </c>
      <c r="BD404" s="166">
        <f>IF(AND(ISBLANK(I404),$AY404=1,BD$510=1,$D404&lt;&gt;служ!$AF$3),0,1)</f>
        <v>1</v>
      </c>
      <c r="BE404" s="166">
        <f>IF(AND(ISBLANK(J404),$AY404=1,BE$510=1,$D404&lt;&gt;служ!$AF$3),0,1)</f>
        <v>1</v>
      </c>
      <c r="BF404" s="166">
        <f>IF(AND(ISBLANK(K404),$AY404=1,BF$510=1,$D404&lt;&gt;служ!$AF$3,J404&lt;&gt;"X"),0,1)</f>
        <v>1</v>
      </c>
      <c r="BG404" s="166">
        <f>IF(AND(ISBLANK(L404),$AY404=1,BG$510=1,$D404&lt;&gt;служ!$AF$3),0,1)</f>
        <v>1</v>
      </c>
      <c r="BH404" s="166">
        <f>IF(AND(ISBLANK(M404),$AY404=1,BH$510=1,$D404&lt;&gt;служ!$AF$3,L404&lt;&gt;"X"),0,1)</f>
        <v>1</v>
      </c>
      <c r="BI404" s="166">
        <f>IF(AND(ISBLANK(N404),$AY404=1,BI$510=1,$D404&lt;&gt;служ!$AF$3),0,1)</f>
        <v>1</v>
      </c>
      <c r="BJ404" s="166">
        <f>IF(AND(ISBLANK(O404),$AY404=1,BJ$510=1,$D404&lt;&gt;служ!$AF$3),0,1)</f>
        <v>1</v>
      </c>
      <c r="BK404" s="166">
        <f>IF(AND(ISBLANK(P404),$AY404=1,BK$510=1,$D404&lt;&gt;служ!$AF$3,OR(N404&lt;&gt;"X",O404&lt;&gt;"X")),0,1)</f>
        <v>1</v>
      </c>
      <c r="BL404" s="166">
        <f>IF(AND(ISBLANK(Q404),$AY404=1,BL$510=1,$D404&lt;&gt;служ!$AF$3),0,1)</f>
        <v>1</v>
      </c>
      <c r="BM404" s="166">
        <f>IF(AND(ISBLANK(R404),$AY404=1,BM$510=1,$D404&lt;&gt;служ!$AF$3,Q404&lt;&gt;"X"),0,1)</f>
        <v>1</v>
      </c>
      <c r="BN404" s="166">
        <f>IF(AND(ISBLANK(S404),$AY404=1,BN$510=1,$D404&lt;&gt;служ!$AF$3),0,1)</f>
        <v>1</v>
      </c>
      <c r="BO404" s="166">
        <f>IF(AND(ISBLANK(T404),$AY404=1,BO$510=1,$D404&lt;&gt;служ!$AF$3),0,1)</f>
        <v>1</v>
      </c>
      <c r="BP404" s="166">
        <f>IF(AND(ISBLANK(U404),$AY404=1,BP$510=1,$D404&lt;&gt;служ!$AF$3,T404&lt;&gt;"X"),0,1)</f>
        <v>1</v>
      </c>
      <c r="BQ404" s="166">
        <f>IF(AND(ISBLANK(V404),$AY404=1,BQ$510=1,$D404&lt;&gt;служ!$AF$3),0,1)</f>
        <v>1</v>
      </c>
      <c r="BR404" s="166">
        <f>IF(AND(ISBLANK(W404),$AY404=1,BR$510=1,$D404&lt;&gt;служ!$AF$3),0,1)</f>
        <v>1</v>
      </c>
      <c r="BS404" s="166">
        <f>IF(AND(ISBLANK(X404),$AY404=1,BS$510=1,$D404&lt;&gt;служ!$AF$3),0,1)</f>
        <v>1</v>
      </c>
      <c r="BT404" s="166">
        <f>IF(AND(ISBLANK(Y404),$AY404=1,BT$510=1,$D404&lt;&gt;служ!$AF$3),0,1)</f>
        <v>1</v>
      </c>
      <c r="BU404" s="166">
        <f>IF(AND(ISBLANK(Z404),$AY404=1,BU$510=1,$D404&lt;&gt;служ!$AF$3),0,1)</f>
        <v>1</v>
      </c>
      <c r="BV404" s="166">
        <f>IF(AND(ISBLANK(AA404),$AY404=1,BV$510=1,$D404&lt;&gt;служ!$AF$3),0,1)</f>
        <v>1</v>
      </c>
      <c r="BW404" s="166">
        <f>IF(AND(ISBLANK(AB404),$AY404=1,BW$510=1,$D404&lt;&gt;служ!$AF$3),0,1)</f>
        <v>1</v>
      </c>
      <c r="BX404" s="166">
        <f>IF(AND(ISBLANK(AC404),$AY404=1,BX$510=1,$D404&lt;&gt;служ!$AF$3),0,1)</f>
        <v>1</v>
      </c>
      <c r="BY404" s="166">
        <f>IF(AND(ISBLANK(AD404),$AY404=1,BY$510=1,$D404&lt;&gt;служ!$AF$3),0,1)</f>
        <v>1</v>
      </c>
      <c r="BZ404" s="166">
        <f>IF(AND(ISBLANK(AE404),$AY404=1,BZ$510=1,$D404&lt;&gt;служ!$AF$3),0,1)</f>
        <v>1</v>
      </c>
      <c r="CA404" s="166">
        <f>IF(AND(ISBLANK(AF404),$AY404=1,CA$510=1,$D404&lt;&gt;служ!$AF$3),0,1)</f>
        <v>1</v>
      </c>
      <c r="CB404" s="166">
        <f>IF(AND(ISBLANK(AG404),$AY404=1,CB$510=1,$D404&lt;&gt;служ!$AF$3),0,1)</f>
        <v>1</v>
      </c>
      <c r="CC404" s="166">
        <f>IF(AND(ISBLANK(AH404),$AY404=1,CC$510=1,$D404&lt;&gt;служ!$AF$3),0,1)</f>
        <v>1</v>
      </c>
      <c r="CD404" s="166">
        <f>IF(AND(ISBLANK(AI404),$AY404=1,CD$510=1,$D404&lt;&gt;служ!$AF$3),0,1)</f>
        <v>1</v>
      </c>
      <c r="CE404" s="166">
        <f>IF(AND(ISBLANK(AJ404),$AY404=1,CE$510=1,$D404&lt;&gt;служ!$AF$3),0,1)</f>
        <v>1</v>
      </c>
      <c r="CF404" s="166">
        <f>IF(AND(ISBLANK(AK404),$AY404=1,CF$510=1,$D404&lt;&gt;служ!$AF$3),0,1)</f>
        <v>1</v>
      </c>
      <c r="CG404" s="166">
        <f>IF(AND(ISBLANK(AL404),$AY404=1,CG$510=1,$D404&lt;&gt;служ!$AF$3),0,1)</f>
        <v>1</v>
      </c>
      <c r="CH404" s="166">
        <f>IF(AND(ISBLANK(AM404),$AY404=1,CH$510=1,$D404&lt;&gt;служ!$AF$3),0,1)</f>
        <v>1</v>
      </c>
      <c r="CI404" s="166">
        <f>IF(AND(ISBLANK(AN404),$AY404=1,CI$510=1,$D404&lt;&gt;служ!$AF$3),0,1)</f>
        <v>1</v>
      </c>
      <c r="CJ404" s="166">
        <f>IF(AND(ISBLANK(AO404),$AY404=1,CJ$510=1,$D404&lt;&gt;служ!$AF$3),0,1)</f>
        <v>1</v>
      </c>
      <c r="CK404" s="166">
        <f>IF(AND(ISBLANK(AP404),$AY404=1,CK$510=1,$D404&lt;&gt;служ!$AF$3),0,1)</f>
        <v>1</v>
      </c>
      <c r="CL404" s="166">
        <f>IF(AND(ISBLANK(AQ404),$AY404=1,CL$510=1,$D404&lt;&gt;служ!$AF$3),0,1)</f>
        <v>1</v>
      </c>
      <c r="CM404" s="166">
        <f>IF(AND(ISBLANK(AR404),$AY404=1,CM$510=1,$D404&lt;&gt;служ!$AF$3),0,1)</f>
        <v>1</v>
      </c>
      <c r="CN404" s="166">
        <f>IF(AND(ISBLANK(AS404),$AY404=1,CN$510=1,$D404&lt;&gt;служ!$AF$3),0,1)</f>
        <v>1</v>
      </c>
      <c r="CO404" s="166">
        <f>IF(AND(ISBLANK(AT404),$AY404=1,CO$510=1,$D404&lt;&gt;служ!$AF$3),0,1)</f>
        <v>1</v>
      </c>
      <c r="CP404" s="2">
        <f t="shared" si="82"/>
        <v>0</v>
      </c>
      <c r="CQ404" s="2">
        <v>1</v>
      </c>
      <c r="CR404" s="161"/>
      <c r="CS404" s="161"/>
      <c r="CT404" s="161"/>
      <c r="CU404" s="167" t="str">
        <f t="shared" si="73"/>
        <v/>
      </c>
      <c r="CV404" s="28">
        <f t="shared" si="74"/>
        <v>1</v>
      </c>
      <c r="CW404" s="28">
        <f t="shared" si="75"/>
        <v>1</v>
      </c>
      <c r="CX404" s="28">
        <f t="shared" si="76"/>
        <v>1</v>
      </c>
      <c r="CY404" s="20">
        <f t="shared" si="77"/>
        <v>1</v>
      </c>
      <c r="CZ404" s="20">
        <f t="shared" si="78"/>
        <v>1</v>
      </c>
    </row>
    <row r="405" spans="2:104" s="20" customFormat="1">
      <c r="B405" s="107">
        <v>396</v>
      </c>
      <c r="C405" s="25">
        <v>6396</v>
      </c>
      <c r="D405" s="108"/>
      <c r="E405" s="168"/>
      <c r="F405" s="169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3">
        <f>IF(AND(AY405=0,(COUNTIF(D405:AT405,"*")+COUNTIF(D405:AT405,"&lt;9")+COUNTIF(CR405:CT405,"*")+COUNTIF(CR405:CT405,"&lt;9")-COUNTIF(D405,служ!$AF$3))&gt;0),0,1)</f>
        <v>1</v>
      </c>
      <c r="AV405" s="163">
        <f t="shared" si="79"/>
        <v>1</v>
      </c>
      <c r="AW405" s="163">
        <f t="shared" si="80"/>
        <v>0</v>
      </c>
      <c r="AX405" s="164">
        <f>IF(OR(F405="",F405=служ!$AF$3),0,1)</f>
        <v>0</v>
      </c>
      <c r="AY405" s="164">
        <f>IF(OR(D405="",D405=служ!$AF$3),0,1)</f>
        <v>0</v>
      </c>
      <c r="AZ405" s="165">
        <f t="shared" si="81"/>
        <v>1</v>
      </c>
      <c r="BA405" s="166">
        <f t="shared" si="72"/>
        <v>1</v>
      </c>
      <c r="BB405" s="166">
        <f>IF(AND(ISBLANK(G405),$AY405=1,BB$510=1,$D405&lt;&gt;служ!$AF$3),0,1)</f>
        <v>1</v>
      </c>
      <c r="BC405" s="166">
        <f>IF(AND(ISBLANK(H405),$AY405=1,BC$510=1,$D405&lt;&gt;служ!$AF$3),0,1)</f>
        <v>1</v>
      </c>
      <c r="BD405" s="166">
        <f>IF(AND(ISBLANK(I405),$AY405=1,BD$510=1,$D405&lt;&gt;служ!$AF$3),0,1)</f>
        <v>1</v>
      </c>
      <c r="BE405" s="166">
        <f>IF(AND(ISBLANK(J405),$AY405=1,BE$510=1,$D405&lt;&gt;служ!$AF$3),0,1)</f>
        <v>1</v>
      </c>
      <c r="BF405" s="166">
        <f>IF(AND(ISBLANK(K405),$AY405=1,BF$510=1,$D405&lt;&gt;служ!$AF$3,J405&lt;&gt;"X"),0,1)</f>
        <v>1</v>
      </c>
      <c r="BG405" s="166">
        <f>IF(AND(ISBLANK(L405),$AY405=1,BG$510=1,$D405&lt;&gt;служ!$AF$3),0,1)</f>
        <v>1</v>
      </c>
      <c r="BH405" s="166">
        <f>IF(AND(ISBLANK(M405),$AY405=1,BH$510=1,$D405&lt;&gt;служ!$AF$3,L405&lt;&gt;"X"),0,1)</f>
        <v>1</v>
      </c>
      <c r="BI405" s="166">
        <f>IF(AND(ISBLANK(N405),$AY405=1,BI$510=1,$D405&lt;&gt;служ!$AF$3),0,1)</f>
        <v>1</v>
      </c>
      <c r="BJ405" s="166">
        <f>IF(AND(ISBLANK(O405),$AY405=1,BJ$510=1,$D405&lt;&gt;служ!$AF$3),0,1)</f>
        <v>1</v>
      </c>
      <c r="BK405" s="166">
        <f>IF(AND(ISBLANK(P405),$AY405=1,BK$510=1,$D405&lt;&gt;служ!$AF$3,OR(N405&lt;&gt;"X",O405&lt;&gt;"X")),0,1)</f>
        <v>1</v>
      </c>
      <c r="BL405" s="166">
        <f>IF(AND(ISBLANK(Q405),$AY405=1,BL$510=1,$D405&lt;&gt;служ!$AF$3),0,1)</f>
        <v>1</v>
      </c>
      <c r="BM405" s="166">
        <f>IF(AND(ISBLANK(R405),$AY405=1,BM$510=1,$D405&lt;&gt;служ!$AF$3,Q405&lt;&gt;"X"),0,1)</f>
        <v>1</v>
      </c>
      <c r="BN405" s="166">
        <f>IF(AND(ISBLANK(S405),$AY405=1,BN$510=1,$D405&lt;&gt;служ!$AF$3),0,1)</f>
        <v>1</v>
      </c>
      <c r="BO405" s="166">
        <f>IF(AND(ISBLANK(T405),$AY405=1,BO$510=1,$D405&lt;&gt;служ!$AF$3),0,1)</f>
        <v>1</v>
      </c>
      <c r="BP405" s="166">
        <f>IF(AND(ISBLANK(U405),$AY405=1,BP$510=1,$D405&lt;&gt;служ!$AF$3,T405&lt;&gt;"X"),0,1)</f>
        <v>1</v>
      </c>
      <c r="BQ405" s="166">
        <f>IF(AND(ISBLANK(V405),$AY405=1,BQ$510=1,$D405&lt;&gt;служ!$AF$3),0,1)</f>
        <v>1</v>
      </c>
      <c r="BR405" s="166">
        <f>IF(AND(ISBLANK(W405),$AY405=1,BR$510=1,$D405&lt;&gt;служ!$AF$3),0,1)</f>
        <v>1</v>
      </c>
      <c r="BS405" s="166">
        <f>IF(AND(ISBLANK(X405),$AY405=1,BS$510=1,$D405&lt;&gt;служ!$AF$3),0,1)</f>
        <v>1</v>
      </c>
      <c r="BT405" s="166">
        <f>IF(AND(ISBLANK(Y405),$AY405=1,BT$510=1,$D405&lt;&gt;служ!$AF$3),0,1)</f>
        <v>1</v>
      </c>
      <c r="BU405" s="166">
        <f>IF(AND(ISBLANK(Z405),$AY405=1,BU$510=1,$D405&lt;&gt;служ!$AF$3),0,1)</f>
        <v>1</v>
      </c>
      <c r="BV405" s="166">
        <f>IF(AND(ISBLANK(AA405),$AY405=1,BV$510=1,$D405&lt;&gt;служ!$AF$3),0,1)</f>
        <v>1</v>
      </c>
      <c r="BW405" s="166">
        <f>IF(AND(ISBLANK(AB405),$AY405=1,BW$510=1,$D405&lt;&gt;служ!$AF$3),0,1)</f>
        <v>1</v>
      </c>
      <c r="BX405" s="166">
        <f>IF(AND(ISBLANK(AC405),$AY405=1,BX$510=1,$D405&lt;&gt;служ!$AF$3),0,1)</f>
        <v>1</v>
      </c>
      <c r="BY405" s="166">
        <f>IF(AND(ISBLANK(AD405),$AY405=1,BY$510=1,$D405&lt;&gt;служ!$AF$3),0,1)</f>
        <v>1</v>
      </c>
      <c r="BZ405" s="166">
        <f>IF(AND(ISBLANK(AE405),$AY405=1,BZ$510=1,$D405&lt;&gt;служ!$AF$3),0,1)</f>
        <v>1</v>
      </c>
      <c r="CA405" s="166">
        <f>IF(AND(ISBLANK(AF405),$AY405=1,CA$510=1,$D405&lt;&gt;служ!$AF$3),0,1)</f>
        <v>1</v>
      </c>
      <c r="CB405" s="166">
        <f>IF(AND(ISBLANK(AG405),$AY405=1,CB$510=1,$D405&lt;&gt;служ!$AF$3),0,1)</f>
        <v>1</v>
      </c>
      <c r="CC405" s="166">
        <f>IF(AND(ISBLANK(AH405),$AY405=1,CC$510=1,$D405&lt;&gt;служ!$AF$3),0,1)</f>
        <v>1</v>
      </c>
      <c r="CD405" s="166">
        <f>IF(AND(ISBLANK(AI405),$AY405=1,CD$510=1,$D405&lt;&gt;служ!$AF$3),0,1)</f>
        <v>1</v>
      </c>
      <c r="CE405" s="166">
        <f>IF(AND(ISBLANK(AJ405),$AY405=1,CE$510=1,$D405&lt;&gt;служ!$AF$3),0,1)</f>
        <v>1</v>
      </c>
      <c r="CF405" s="166">
        <f>IF(AND(ISBLANK(AK405),$AY405=1,CF$510=1,$D405&lt;&gt;служ!$AF$3),0,1)</f>
        <v>1</v>
      </c>
      <c r="CG405" s="166">
        <f>IF(AND(ISBLANK(AL405),$AY405=1,CG$510=1,$D405&lt;&gt;служ!$AF$3),0,1)</f>
        <v>1</v>
      </c>
      <c r="CH405" s="166">
        <f>IF(AND(ISBLANK(AM405),$AY405=1,CH$510=1,$D405&lt;&gt;служ!$AF$3),0,1)</f>
        <v>1</v>
      </c>
      <c r="CI405" s="166">
        <f>IF(AND(ISBLANK(AN405),$AY405=1,CI$510=1,$D405&lt;&gt;служ!$AF$3),0,1)</f>
        <v>1</v>
      </c>
      <c r="CJ405" s="166">
        <f>IF(AND(ISBLANK(AO405),$AY405=1,CJ$510=1,$D405&lt;&gt;служ!$AF$3),0,1)</f>
        <v>1</v>
      </c>
      <c r="CK405" s="166">
        <f>IF(AND(ISBLANK(AP405),$AY405=1,CK$510=1,$D405&lt;&gt;служ!$AF$3),0,1)</f>
        <v>1</v>
      </c>
      <c r="CL405" s="166">
        <f>IF(AND(ISBLANK(AQ405),$AY405=1,CL$510=1,$D405&lt;&gt;служ!$AF$3),0,1)</f>
        <v>1</v>
      </c>
      <c r="CM405" s="166">
        <f>IF(AND(ISBLANK(AR405),$AY405=1,CM$510=1,$D405&lt;&gt;служ!$AF$3),0,1)</f>
        <v>1</v>
      </c>
      <c r="CN405" s="166">
        <f>IF(AND(ISBLANK(AS405),$AY405=1,CN$510=1,$D405&lt;&gt;служ!$AF$3),0,1)</f>
        <v>1</v>
      </c>
      <c r="CO405" s="166">
        <f>IF(AND(ISBLANK(AT405),$AY405=1,CO$510=1,$D405&lt;&gt;служ!$AF$3),0,1)</f>
        <v>1</v>
      </c>
      <c r="CP405" s="2">
        <f t="shared" si="82"/>
        <v>0</v>
      </c>
      <c r="CQ405" s="2">
        <v>1</v>
      </c>
      <c r="CR405" s="161"/>
      <c r="CS405" s="161"/>
      <c r="CT405" s="161"/>
      <c r="CU405" s="167" t="str">
        <f t="shared" si="73"/>
        <v/>
      </c>
      <c r="CV405" s="28">
        <f t="shared" si="74"/>
        <v>1</v>
      </c>
      <c r="CW405" s="28">
        <f t="shared" si="75"/>
        <v>1</v>
      </c>
      <c r="CX405" s="28">
        <f t="shared" si="76"/>
        <v>1</v>
      </c>
      <c r="CY405" s="20">
        <f t="shared" si="77"/>
        <v>1</v>
      </c>
      <c r="CZ405" s="20">
        <f t="shared" si="78"/>
        <v>1</v>
      </c>
    </row>
    <row r="406" spans="2:104" s="20" customFormat="1">
      <c r="B406" s="107">
        <v>397</v>
      </c>
      <c r="C406" s="25">
        <v>6397</v>
      </c>
      <c r="D406" s="108"/>
      <c r="E406" s="168"/>
      <c r="F406" s="169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3">
        <f>IF(AND(AY406=0,(COUNTIF(D406:AT406,"*")+COUNTIF(D406:AT406,"&lt;9")+COUNTIF(CR406:CT406,"*")+COUNTIF(CR406:CT406,"&lt;9")-COUNTIF(D406,служ!$AF$3))&gt;0),0,1)</f>
        <v>1</v>
      </c>
      <c r="AV406" s="163">
        <f t="shared" si="79"/>
        <v>1</v>
      </c>
      <c r="AW406" s="163">
        <f t="shared" si="80"/>
        <v>0</v>
      </c>
      <c r="AX406" s="164">
        <f>IF(OR(F406="",F406=служ!$AF$3),0,1)</f>
        <v>0</v>
      </c>
      <c r="AY406" s="164">
        <f>IF(OR(D406="",D406=служ!$AF$3),0,1)</f>
        <v>0</v>
      </c>
      <c r="AZ406" s="165">
        <f t="shared" si="81"/>
        <v>1</v>
      </c>
      <c r="BA406" s="166">
        <f t="shared" si="72"/>
        <v>1</v>
      </c>
      <c r="BB406" s="166">
        <f>IF(AND(ISBLANK(G406),$AY406=1,BB$510=1,$D406&lt;&gt;служ!$AF$3),0,1)</f>
        <v>1</v>
      </c>
      <c r="BC406" s="166">
        <f>IF(AND(ISBLANK(H406),$AY406=1,BC$510=1,$D406&lt;&gt;служ!$AF$3),0,1)</f>
        <v>1</v>
      </c>
      <c r="BD406" s="166">
        <f>IF(AND(ISBLANK(I406),$AY406=1,BD$510=1,$D406&lt;&gt;служ!$AF$3),0,1)</f>
        <v>1</v>
      </c>
      <c r="BE406" s="166">
        <f>IF(AND(ISBLANK(J406),$AY406=1,BE$510=1,$D406&lt;&gt;служ!$AF$3),0,1)</f>
        <v>1</v>
      </c>
      <c r="BF406" s="166">
        <f>IF(AND(ISBLANK(K406),$AY406=1,BF$510=1,$D406&lt;&gt;служ!$AF$3,J406&lt;&gt;"X"),0,1)</f>
        <v>1</v>
      </c>
      <c r="BG406" s="166">
        <f>IF(AND(ISBLANK(L406),$AY406=1,BG$510=1,$D406&lt;&gt;служ!$AF$3),0,1)</f>
        <v>1</v>
      </c>
      <c r="BH406" s="166">
        <f>IF(AND(ISBLANK(M406),$AY406=1,BH$510=1,$D406&lt;&gt;служ!$AF$3,L406&lt;&gt;"X"),0,1)</f>
        <v>1</v>
      </c>
      <c r="BI406" s="166">
        <f>IF(AND(ISBLANK(N406),$AY406=1,BI$510=1,$D406&lt;&gt;служ!$AF$3),0,1)</f>
        <v>1</v>
      </c>
      <c r="BJ406" s="166">
        <f>IF(AND(ISBLANK(O406),$AY406=1,BJ$510=1,$D406&lt;&gt;служ!$AF$3),0,1)</f>
        <v>1</v>
      </c>
      <c r="BK406" s="166">
        <f>IF(AND(ISBLANK(P406),$AY406=1,BK$510=1,$D406&lt;&gt;служ!$AF$3,OR(N406&lt;&gt;"X",O406&lt;&gt;"X")),0,1)</f>
        <v>1</v>
      </c>
      <c r="BL406" s="166">
        <f>IF(AND(ISBLANK(Q406),$AY406=1,BL$510=1,$D406&lt;&gt;служ!$AF$3),0,1)</f>
        <v>1</v>
      </c>
      <c r="BM406" s="166">
        <f>IF(AND(ISBLANK(R406),$AY406=1,BM$510=1,$D406&lt;&gt;служ!$AF$3,Q406&lt;&gt;"X"),0,1)</f>
        <v>1</v>
      </c>
      <c r="BN406" s="166">
        <f>IF(AND(ISBLANK(S406),$AY406=1,BN$510=1,$D406&lt;&gt;служ!$AF$3),0,1)</f>
        <v>1</v>
      </c>
      <c r="BO406" s="166">
        <f>IF(AND(ISBLANK(T406),$AY406=1,BO$510=1,$D406&lt;&gt;служ!$AF$3),0,1)</f>
        <v>1</v>
      </c>
      <c r="BP406" s="166">
        <f>IF(AND(ISBLANK(U406),$AY406=1,BP$510=1,$D406&lt;&gt;служ!$AF$3,T406&lt;&gt;"X"),0,1)</f>
        <v>1</v>
      </c>
      <c r="BQ406" s="166">
        <f>IF(AND(ISBLANK(V406),$AY406=1,BQ$510=1,$D406&lt;&gt;служ!$AF$3),0,1)</f>
        <v>1</v>
      </c>
      <c r="BR406" s="166">
        <f>IF(AND(ISBLANK(W406),$AY406=1,BR$510=1,$D406&lt;&gt;служ!$AF$3),0,1)</f>
        <v>1</v>
      </c>
      <c r="BS406" s="166">
        <f>IF(AND(ISBLANK(X406),$AY406=1,BS$510=1,$D406&lt;&gt;служ!$AF$3),0,1)</f>
        <v>1</v>
      </c>
      <c r="BT406" s="166">
        <f>IF(AND(ISBLANK(Y406),$AY406=1,BT$510=1,$D406&lt;&gt;служ!$AF$3),0,1)</f>
        <v>1</v>
      </c>
      <c r="BU406" s="166">
        <f>IF(AND(ISBLANK(Z406),$AY406=1,BU$510=1,$D406&lt;&gt;служ!$AF$3),0,1)</f>
        <v>1</v>
      </c>
      <c r="BV406" s="166">
        <f>IF(AND(ISBLANK(AA406),$AY406=1,BV$510=1,$D406&lt;&gt;служ!$AF$3),0,1)</f>
        <v>1</v>
      </c>
      <c r="BW406" s="166">
        <f>IF(AND(ISBLANK(AB406),$AY406=1,BW$510=1,$D406&lt;&gt;служ!$AF$3),0,1)</f>
        <v>1</v>
      </c>
      <c r="BX406" s="166">
        <f>IF(AND(ISBLANK(AC406),$AY406=1,BX$510=1,$D406&lt;&gt;служ!$AF$3),0,1)</f>
        <v>1</v>
      </c>
      <c r="BY406" s="166">
        <f>IF(AND(ISBLANK(AD406),$AY406=1,BY$510=1,$D406&lt;&gt;служ!$AF$3),0,1)</f>
        <v>1</v>
      </c>
      <c r="BZ406" s="166">
        <f>IF(AND(ISBLANK(AE406),$AY406=1,BZ$510=1,$D406&lt;&gt;служ!$AF$3),0,1)</f>
        <v>1</v>
      </c>
      <c r="CA406" s="166">
        <f>IF(AND(ISBLANK(AF406),$AY406=1,CA$510=1,$D406&lt;&gt;служ!$AF$3),0,1)</f>
        <v>1</v>
      </c>
      <c r="CB406" s="166">
        <f>IF(AND(ISBLANK(AG406),$AY406=1,CB$510=1,$D406&lt;&gt;служ!$AF$3),0,1)</f>
        <v>1</v>
      </c>
      <c r="CC406" s="166">
        <f>IF(AND(ISBLANK(AH406),$AY406=1,CC$510=1,$D406&lt;&gt;служ!$AF$3),0,1)</f>
        <v>1</v>
      </c>
      <c r="CD406" s="166">
        <f>IF(AND(ISBLANK(AI406),$AY406=1,CD$510=1,$D406&lt;&gt;служ!$AF$3),0,1)</f>
        <v>1</v>
      </c>
      <c r="CE406" s="166">
        <f>IF(AND(ISBLANK(AJ406),$AY406=1,CE$510=1,$D406&lt;&gt;служ!$AF$3),0,1)</f>
        <v>1</v>
      </c>
      <c r="CF406" s="166">
        <f>IF(AND(ISBLANK(AK406),$AY406=1,CF$510=1,$D406&lt;&gt;служ!$AF$3),0,1)</f>
        <v>1</v>
      </c>
      <c r="CG406" s="166">
        <f>IF(AND(ISBLANK(AL406),$AY406=1,CG$510=1,$D406&lt;&gt;служ!$AF$3),0,1)</f>
        <v>1</v>
      </c>
      <c r="CH406" s="166">
        <f>IF(AND(ISBLANK(AM406),$AY406=1,CH$510=1,$D406&lt;&gt;служ!$AF$3),0,1)</f>
        <v>1</v>
      </c>
      <c r="CI406" s="166">
        <f>IF(AND(ISBLANK(AN406),$AY406=1,CI$510=1,$D406&lt;&gt;служ!$AF$3),0,1)</f>
        <v>1</v>
      </c>
      <c r="CJ406" s="166">
        <f>IF(AND(ISBLANK(AO406),$AY406=1,CJ$510=1,$D406&lt;&gt;служ!$AF$3),0,1)</f>
        <v>1</v>
      </c>
      <c r="CK406" s="166">
        <f>IF(AND(ISBLANK(AP406),$AY406=1,CK$510=1,$D406&lt;&gt;служ!$AF$3),0,1)</f>
        <v>1</v>
      </c>
      <c r="CL406" s="166">
        <f>IF(AND(ISBLANK(AQ406),$AY406=1,CL$510=1,$D406&lt;&gt;служ!$AF$3),0,1)</f>
        <v>1</v>
      </c>
      <c r="CM406" s="166">
        <f>IF(AND(ISBLANK(AR406),$AY406=1,CM$510=1,$D406&lt;&gt;служ!$AF$3),0,1)</f>
        <v>1</v>
      </c>
      <c r="CN406" s="166">
        <f>IF(AND(ISBLANK(AS406),$AY406=1,CN$510=1,$D406&lt;&gt;служ!$AF$3),0,1)</f>
        <v>1</v>
      </c>
      <c r="CO406" s="166">
        <f>IF(AND(ISBLANK(AT406),$AY406=1,CO$510=1,$D406&lt;&gt;служ!$AF$3),0,1)</f>
        <v>1</v>
      </c>
      <c r="CP406" s="2">
        <f t="shared" si="82"/>
        <v>0</v>
      </c>
      <c r="CQ406" s="2">
        <v>1</v>
      </c>
      <c r="CR406" s="161"/>
      <c r="CS406" s="161"/>
      <c r="CT406" s="161"/>
      <c r="CU406" s="167" t="str">
        <f t="shared" si="73"/>
        <v/>
      </c>
      <c r="CV406" s="28">
        <f t="shared" si="74"/>
        <v>1</v>
      </c>
      <c r="CW406" s="28">
        <f t="shared" si="75"/>
        <v>1</v>
      </c>
      <c r="CX406" s="28">
        <f t="shared" si="76"/>
        <v>1</v>
      </c>
      <c r="CY406" s="20">
        <f t="shared" si="77"/>
        <v>1</v>
      </c>
      <c r="CZ406" s="20">
        <f t="shared" si="78"/>
        <v>1</v>
      </c>
    </row>
    <row r="407" spans="2:104" s="20" customFormat="1">
      <c r="B407" s="107">
        <v>398</v>
      </c>
      <c r="C407" s="25">
        <v>6398</v>
      </c>
      <c r="D407" s="108"/>
      <c r="E407" s="168"/>
      <c r="F407" s="169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3">
        <f>IF(AND(AY407=0,(COUNTIF(D407:AT407,"*")+COUNTIF(D407:AT407,"&lt;9")+COUNTIF(CR407:CT407,"*")+COUNTIF(CR407:CT407,"&lt;9")-COUNTIF(D407,служ!$AF$3))&gt;0),0,1)</f>
        <v>1</v>
      </c>
      <c r="AV407" s="163">
        <f t="shared" si="79"/>
        <v>1</v>
      </c>
      <c r="AW407" s="163">
        <f t="shared" si="80"/>
        <v>0</v>
      </c>
      <c r="AX407" s="164">
        <f>IF(OR(F407="",F407=служ!$AF$3),0,1)</f>
        <v>0</v>
      </c>
      <c r="AY407" s="164">
        <f>IF(OR(D407="",D407=служ!$AF$3),0,1)</f>
        <v>0</v>
      </c>
      <c r="AZ407" s="165">
        <f t="shared" si="81"/>
        <v>1</v>
      </c>
      <c r="BA407" s="166">
        <f t="shared" si="72"/>
        <v>1</v>
      </c>
      <c r="BB407" s="166">
        <f>IF(AND(ISBLANK(G407),$AY407=1,BB$510=1,$D407&lt;&gt;служ!$AF$3),0,1)</f>
        <v>1</v>
      </c>
      <c r="BC407" s="166">
        <f>IF(AND(ISBLANK(H407),$AY407=1,BC$510=1,$D407&lt;&gt;служ!$AF$3),0,1)</f>
        <v>1</v>
      </c>
      <c r="BD407" s="166">
        <f>IF(AND(ISBLANK(I407),$AY407=1,BD$510=1,$D407&lt;&gt;служ!$AF$3),0,1)</f>
        <v>1</v>
      </c>
      <c r="BE407" s="166">
        <f>IF(AND(ISBLANK(J407),$AY407=1,BE$510=1,$D407&lt;&gt;служ!$AF$3),0,1)</f>
        <v>1</v>
      </c>
      <c r="BF407" s="166">
        <f>IF(AND(ISBLANK(K407),$AY407=1,BF$510=1,$D407&lt;&gt;служ!$AF$3,J407&lt;&gt;"X"),0,1)</f>
        <v>1</v>
      </c>
      <c r="BG407" s="166">
        <f>IF(AND(ISBLANK(L407),$AY407=1,BG$510=1,$D407&lt;&gt;служ!$AF$3),0,1)</f>
        <v>1</v>
      </c>
      <c r="BH407" s="166">
        <f>IF(AND(ISBLANK(M407),$AY407=1,BH$510=1,$D407&lt;&gt;служ!$AF$3,L407&lt;&gt;"X"),0,1)</f>
        <v>1</v>
      </c>
      <c r="BI407" s="166">
        <f>IF(AND(ISBLANK(N407),$AY407=1,BI$510=1,$D407&lt;&gt;служ!$AF$3),0,1)</f>
        <v>1</v>
      </c>
      <c r="BJ407" s="166">
        <f>IF(AND(ISBLANK(O407),$AY407=1,BJ$510=1,$D407&lt;&gt;служ!$AF$3),0,1)</f>
        <v>1</v>
      </c>
      <c r="BK407" s="166">
        <f>IF(AND(ISBLANK(P407),$AY407=1,BK$510=1,$D407&lt;&gt;служ!$AF$3,OR(N407&lt;&gt;"X",O407&lt;&gt;"X")),0,1)</f>
        <v>1</v>
      </c>
      <c r="BL407" s="166">
        <f>IF(AND(ISBLANK(Q407),$AY407=1,BL$510=1,$D407&lt;&gt;служ!$AF$3),0,1)</f>
        <v>1</v>
      </c>
      <c r="BM407" s="166">
        <f>IF(AND(ISBLANK(R407),$AY407=1,BM$510=1,$D407&lt;&gt;служ!$AF$3,Q407&lt;&gt;"X"),0,1)</f>
        <v>1</v>
      </c>
      <c r="BN407" s="166">
        <f>IF(AND(ISBLANK(S407),$AY407=1,BN$510=1,$D407&lt;&gt;служ!$AF$3),0,1)</f>
        <v>1</v>
      </c>
      <c r="BO407" s="166">
        <f>IF(AND(ISBLANK(T407),$AY407=1,BO$510=1,$D407&lt;&gt;служ!$AF$3),0,1)</f>
        <v>1</v>
      </c>
      <c r="BP407" s="166">
        <f>IF(AND(ISBLANK(U407),$AY407=1,BP$510=1,$D407&lt;&gt;служ!$AF$3,T407&lt;&gt;"X"),0,1)</f>
        <v>1</v>
      </c>
      <c r="BQ407" s="166">
        <f>IF(AND(ISBLANK(V407),$AY407=1,BQ$510=1,$D407&lt;&gt;служ!$AF$3),0,1)</f>
        <v>1</v>
      </c>
      <c r="BR407" s="166">
        <f>IF(AND(ISBLANK(W407),$AY407=1,BR$510=1,$D407&lt;&gt;служ!$AF$3),0,1)</f>
        <v>1</v>
      </c>
      <c r="BS407" s="166">
        <f>IF(AND(ISBLANK(X407),$AY407=1,BS$510=1,$D407&lt;&gt;служ!$AF$3),0,1)</f>
        <v>1</v>
      </c>
      <c r="BT407" s="166">
        <f>IF(AND(ISBLANK(Y407),$AY407=1,BT$510=1,$D407&lt;&gt;служ!$AF$3),0,1)</f>
        <v>1</v>
      </c>
      <c r="BU407" s="166">
        <f>IF(AND(ISBLANK(Z407),$AY407=1,BU$510=1,$D407&lt;&gt;служ!$AF$3),0,1)</f>
        <v>1</v>
      </c>
      <c r="BV407" s="166">
        <f>IF(AND(ISBLANK(AA407),$AY407=1,BV$510=1,$D407&lt;&gt;служ!$AF$3),0,1)</f>
        <v>1</v>
      </c>
      <c r="BW407" s="166">
        <f>IF(AND(ISBLANK(AB407),$AY407=1,BW$510=1,$D407&lt;&gt;служ!$AF$3),0,1)</f>
        <v>1</v>
      </c>
      <c r="BX407" s="166">
        <f>IF(AND(ISBLANK(AC407),$AY407=1,BX$510=1,$D407&lt;&gt;служ!$AF$3),0,1)</f>
        <v>1</v>
      </c>
      <c r="BY407" s="166">
        <f>IF(AND(ISBLANK(AD407),$AY407=1,BY$510=1,$D407&lt;&gt;служ!$AF$3),0,1)</f>
        <v>1</v>
      </c>
      <c r="BZ407" s="166">
        <f>IF(AND(ISBLANK(AE407),$AY407=1,BZ$510=1,$D407&lt;&gt;служ!$AF$3),0,1)</f>
        <v>1</v>
      </c>
      <c r="CA407" s="166">
        <f>IF(AND(ISBLANK(AF407),$AY407=1,CA$510=1,$D407&lt;&gt;служ!$AF$3),0,1)</f>
        <v>1</v>
      </c>
      <c r="CB407" s="166">
        <f>IF(AND(ISBLANK(AG407),$AY407=1,CB$510=1,$D407&lt;&gt;служ!$AF$3),0,1)</f>
        <v>1</v>
      </c>
      <c r="CC407" s="166">
        <f>IF(AND(ISBLANK(AH407),$AY407=1,CC$510=1,$D407&lt;&gt;служ!$AF$3),0,1)</f>
        <v>1</v>
      </c>
      <c r="CD407" s="166">
        <f>IF(AND(ISBLANK(AI407),$AY407=1,CD$510=1,$D407&lt;&gt;служ!$AF$3),0,1)</f>
        <v>1</v>
      </c>
      <c r="CE407" s="166">
        <f>IF(AND(ISBLANK(AJ407),$AY407=1,CE$510=1,$D407&lt;&gt;служ!$AF$3),0,1)</f>
        <v>1</v>
      </c>
      <c r="CF407" s="166">
        <f>IF(AND(ISBLANK(AK407),$AY407=1,CF$510=1,$D407&lt;&gt;служ!$AF$3),0,1)</f>
        <v>1</v>
      </c>
      <c r="CG407" s="166">
        <f>IF(AND(ISBLANK(AL407),$AY407=1,CG$510=1,$D407&lt;&gt;служ!$AF$3),0,1)</f>
        <v>1</v>
      </c>
      <c r="CH407" s="166">
        <f>IF(AND(ISBLANK(AM407),$AY407=1,CH$510=1,$D407&lt;&gt;служ!$AF$3),0,1)</f>
        <v>1</v>
      </c>
      <c r="CI407" s="166">
        <f>IF(AND(ISBLANK(AN407),$AY407=1,CI$510=1,$D407&lt;&gt;служ!$AF$3),0,1)</f>
        <v>1</v>
      </c>
      <c r="CJ407" s="166">
        <f>IF(AND(ISBLANK(AO407),$AY407=1,CJ$510=1,$D407&lt;&gt;служ!$AF$3),0,1)</f>
        <v>1</v>
      </c>
      <c r="CK407" s="166">
        <f>IF(AND(ISBLANK(AP407),$AY407=1,CK$510=1,$D407&lt;&gt;служ!$AF$3),0,1)</f>
        <v>1</v>
      </c>
      <c r="CL407" s="166">
        <f>IF(AND(ISBLANK(AQ407),$AY407=1,CL$510=1,$D407&lt;&gt;служ!$AF$3),0,1)</f>
        <v>1</v>
      </c>
      <c r="CM407" s="166">
        <f>IF(AND(ISBLANK(AR407),$AY407=1,CM$510=1,$D407&lt;&gt;служ!$AF$3),0,1)</f>
        <v>1</v>
      </c>
      <c r="CN407" s="166">
        <f>IF(AND(ISBLANK(AS407),$AY407=1,CN$510=1,$D407&lt;&gt;служ!$AF$3),0,1)</f>
        <v>1</v>
      </c>
      <c r="CO407" s="166">
        <f>IF(AND(ISBLANK(AT407),$AY407=1,CO$510=1,$D407&lt;&gt;служ!$AF$3),0,1)</f>
        <v>1</v>
      </c>
      <c r="CP407" s="2">
        <f t="shared" si="82"/>
        <v>0</v>
      </c>
      <c r="CQ407" s="2">
        <v>1</v>
      </c>
      <c r="CR407" s="161"/>
      <c r="CS407" s="161"/>
      <c r="CT407" s="161"/>
      <c r="CU407" s="167" t="str">
        <f t="shared" si="73"/>
        <v/>
      </c>
      <c r="CV407" s="28">
        <f t="shared" si="74"/>
        <v>1</v>
      </c>
      <c r="CW407" s="28">
        <f t="shared" si="75"/>
        <v>1</v>
      </c>
      <c r="CX407" s="28">
        <f t="shared" si="76"/>
        <v>1</v>
      </c>
      <c r="CY407" s="20">
        <f t="shared" si="77"/>
        <v>1</v>
      </c>
      <c r="CZ407" s="20">
        <f t="shared" si="78"/>
        <v>1</v>
      </c>
    </row>
    <row r="408" spans="2:104" s="20" customFormat="1">
      <c r="B408" s="107">
        <v>399</v>
      </c>
      <c r="C408" s="25">
        <v>6399</v>
      </c>
      <c r="D408" s="108"/>
      <c r="E408" s="168"/>
      <c r="F408" s="169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3">
        <f>IF(AND(AY408=0,(COUNTIF(D408:AT408,"*")+COUNTIF(D408:AT408,"&lt;9")+COUNTIF(CR408:CT408,"*")+COUNTIF(CR408:CT408,"&lt;9")-COUNTIF(D408,служ!$AF$3))&gt;0),0,1)</f>
        <v>1</v>
      </c>
      <c r="AV408" s="163">
        <f t="shared" si="79"/>
        <v>1</v>
      </c>
      <c r="AW408" s="163">
        <f t="shared" si="80"/>
        <v>0</v>
      </c>
      <c r="AX408" s="164">
        <f>IF(OR(F408="",F408=служ!$AF$3),0,1)</f>
        <v>0</v>
      </c>
      <c r="AY408" s="164">
        <f>IF(OR(D408="",D408=служ!$AF$3),0,1)</f>
        <v>0</v>
      </c>
      <c r="AZ408" s="165">
        <f t="shared" si="81"/>
        <v>1</v>
      </c>
      <c r="BA408" s="166">
        <f t="shared" si="72"/>
        <v>1</v>
      </c>
      <c r="BB408" s="166">
        <f>IF(AND(ISBLANK(G408),$AY408=1,BB$510=1,$D408&lt;&gt;служ!$AF$3),0,1)</f>
        <v>1</v>
      </c>
      <c r="BC408" s="166">
        <f>IF(AND(ISBLANK(H408),$AY408=1,BC$510=1,$D408&lt;&gt;служ!$AF$3),0,1)</f>
        <v>1</v>
      </c>
      <c r="BD408" s="166">
        <f>IF(AND(ISBLANK(I408),$AY408=1,BD$510=1,$D408&lt;&gt;служ!$AF$3),0,1)</f>
        <v>1</v>
      </c>
      <c r="BE408" s="166">
        <f>IF(AND(ISBLANK(J408),$AY408=1,BE$510=1,$D408&lt;&gt;служ!$AF$3),0,1)</f>
        <v>1</v>
      </c>
      <c r="BF408" s="166">
        <f>IF(AND(ISBLANK(K408),$AY408=1,BF$510=1,$D408&lt;&gt;служ!$AF$3,J408&lt;&gt;"X"),0,1)</f>
        <v>1</v>
      </c>
      <c r="BG408" s="166">
        <f>IF(AND(ISBLANK(L408),$AY408=1,BG$510=1,$D408&lt;&gt;служ!$AF$3),0,1)</f>
        <v>1</v>
      </c>
      <c r="BH408" s="166">
        <f>IF(AND(ISBLANK(M408),$AY408=1,BH$510=1,$D408&lt;&gt;служ!$AF$3,L408&lt;&gt;"X"),0,1)</f>
        <v>1</v>
      </c>
      <c r="BI408" s="166">
        <f>IF(AND(ISBLANK(N408),$AY408=1,BI$510=1,$D408&lt;&gt;служ!$AF$3),0,1)</f>
        <v>1</v>
      </c>
      <c r="BJ408" s="166">
        <f>IF(AND(ISBLANK(O408),$AY408=1,BJ$510=1,$D408&lt;&gt;служ!$AF$3),0,1)</f>
        <v>1</v>
      </c>
      <c r="BK408" s="166">
        <f>IF(AND(ISBLANK(P408),$AY408=1,BK$510=1,$D408&lt;&gt;служ!$AF$3,OR(N408&lt;&gt;"X",O408&lt;&gt;"X")),0,1)</f>
        <v>1</v>
      </c>
      <c r="BL408" s="166">
        <f>IF(AND(ISBLANK(Q408),$AY408=1,BL$510=1,$D408&lt;&gt;служ!$AF$3),0,1)</f>
        <v>1</v>
      </c>
      <c r="BM408" s="166">
        <f>IF(AND(ISBLANK(R408),$AY408=1,BM$510=1,$D408&lt;&gt;служ!$AF$3,Q408&lt;&gt;"X"),0,1)</f>
        <v>1</v>
      </c>
      <c r="BN408" s="166">
        <f>IF(AND(ISBLANK(S408),$AY408=1,BN$510=1,$D408&lt;&gt;служ!$AF$3),0,1)</f>
        <v>1</v>
      </c>
      <c r="BO408" s="166">
        <f>IF(AND(ISBLANK(T408),$AY408=1,BO$510=1,$D408&lt;&gt;служ!$AF$3),0,1)</f>
        <v>1</v>
      </c>
      <c r="BP408" s="166">
        <f>IF(AND(ISBLANK(U408),$AY408=1,BP$510=1,$D408&lt;&gt;служ!$AF$3,T408&lt;&gt;"X"),0,1)</f>
        <v>1</v>
      </c>
      <c r="BQ408" s="166">
        <f>IF(AND(ISBLANK(V408),$AY408=1,BQ$510=1,$D408&lt;&gt;служ!$AF$3),0,1)</f>
        <v>1</v>
      </c>
      <c r="BR408" s="166">
        <f>IF(AND(ISBLANK(W408),$AY408=1,BR$510=1,$D408&lt;&gt;служ!$AF$3),0,1)</f>
        <v>1</v>
      </c>
      <c r="BS408" s="166">
        <f>IF(AND(ISBLANK(X408),$AY408=1,BS$510=1,$D408&lt;&gt;служ!$AF$3),0,1)</f>
        <v>1</v>
      </c>
      <c r="BT408" s="166">
        <f>IF(AND(ISBLANK(Y408),$AY408=1,BT$510=1,$D408&lt;&gt;служ!$AF$3),0,1)</f>
        <v>1</v>
      </c>
      <c r="BU408" s="166">
        <f>IF(AND(ISBLANK(Z408),$AY408=1,BU$510=1,$D408&lt;&gt;служ!$AF$3),0,1)</f>
        <v>1</v>
      </c>
      <c r="BV408" s="166">
        <f>IF(AND(ISBLANK(AA408),$AY408=1,BV$510=1,$D408&lt;&gt;служ!$AF$3),0,1)</f>
        <v>1</v>
      </c>
      <c r="BW408" s="166">
        <f>IF(AND(ISBLANK(AB408),$AY408=1,BW$510=1,$D408&lt;&gt;служ!$AF$3),0,1)</f>
        <v>1</v>
      </c>
      <c r="BX408" s="166">
        <f>IF(AND(ISBLANK(AC408),$AY408=1,BX$510=1,$D408&lt;&gt;служ!$AF$3),0,1)</f>
        <v>1</v>
      </c>
      <c r="BY408" s="166">
        <f>IF(AND(ISBLANK(AD408),$AY408=1,BY$510=1,$D408&lt;&gt;служ!$AF$3),0,1)</f>
        <v>1</v>
      </c>
      <c r="BZ408" s="166">
        <f>IF(AND(ISBLANK(AE408),$AY408=1,BZ$510=1,$D408&lt;&gt;служ!$AF$3),0,1)</f>
        <v>1</v>
      </c>
      <c r="CA408" s="166">
        <f>IF(AND(ISBLANK(AF408),$AY408=1,CA$510=1,$D408&lt;&gt;служ!$AF$3),0,1)</f>
        <v>1</v>
      </c>
      <c r="CB408" s="166">
        <f>IF(AND(ISBLANK(AG408),$AY408=1,CB$510=1,$D408&lt;&gt;служ!$AF$3),0,1)</f>
        <v>1</v>
      </c>
      <c r="CC408" s="166">
        <f>IF(AND(ISBLANK(AH408),$AY408=1,CC$510=1,$D408&lt;&gt;служ!$AF$3),0,1)</f>
        <v>1</v>
      </c>
      <c r="CD408" s="166">
        <f>IF(AND(ISBLANK(AI408),$AY408=1,CD$510=1,$D408&lt;&gt;служ!$AF$3),0,1)</f>
        <v>1</v>
      </c>
      <c r="CE408" s="166">
        <f>IF(AND(ISBLANK(AJ408),$AY408=1,CE$510=1,$D408&lt;&gt;служ!$AF$3),0,1)</f>
        <v>1</v>
      </c>
      <c r="CF408" s="166">
        <f>IF(AND(ISBLANK(AK408),$AY408=1,CF$510=1,$D408&lt;&gt;служ!$AF$3),0,1)</f>
        <v>1</v>
      </c>
      <c r="CG408" s="166">
        <f>IF(AND(ISBLANK(AL408),$AY408=1,CG$510=1,$D408&lt;&gt;служ!$AF$3),0,1)</f>
        <v>1</v>
      </c>
      <c r="CH408" s="166">
        <f>IF(AND(ISBLANK(AM408),$AY408=1,CH$510=1,$D408&lt;&gt;служ!$AF$3),0,1)</f>
        <v>1</v>
      </c>
      <c r="CI408" s="166">
        <f>IF(AND(ISBLANK(AN408),$AY408=1,CI$510=1,$D408&lt;&gt;служ!$AF$3),0,1)</f>
        <v>1</v>
      </c>
      <c r="CJ408" s="166">
        <f>IF(AND(ISBLANK(AO408),$AY408=1,CJ$510=1,$D408&lt;&gt;служ!$AF$3),0,1)</f>
        <v>1</v>
      </c>
      <c r="CK408" s="166">
        <f>IF(AND(ISBLANK(AP408),$AY408=1,CK$510=1,$D408&lt;&gt;служ!$AF$3),0,1)</f>
        <v>1</v>
      </c>
      <c r="CL408" s="166">
        <f>IF(AND(ISBLANK(AQ408),$AY408=1,CL$510=1,$D408&lt;&gt;служ!$AF$3),0,1)</f>
        <v>1</v>
      </c>
      <c r="CM408" s="166">
        <f>IF(AND(ISBLANK(AR408),$AY408=1,CM$510=1,$D408&lt;&gt;служ!$AF$3),0,1)</f>
        <v>1</v>
      </c>
      <c r="CN408" s="166">
        <f>IF(AND(ISBLANK(AS408),$AY408=1,CN$510=1,$D408&lt;&gt;служ!$AF$3),0,1)</f>
        <v>1</v>
      </c>
      <c r="CO408" s="166">
        <f>IF(AND(ISBLANK(AT408),$AY408=1,CO$510=1,$D408&lt;&gt;служ!$AF$3),0,1)</f>
        <v>1</v>
      </c>
      <c r="CP408" s="2">
        <f t="shared" si="82"/>
        <v>0</v>
      </c>
      <c r="CQ408" s="2">
        <v>1</v>
      </c>
      <c r="CR408" s="161"/>
      <c r="CS408" s="161"/>
      <c r="CT408" s="161"/>
      <c r="CU408" s="167" t="str">
        <f t="shared" si="73"/>
        <v/>
      </c>
      <c r="CV408" s="28">
        <f t="shared" si="74"/>
        <v>1</v>
      </c>
      <c r="CW408" s="28">
        <f t="shared" si="75"/>
        <v>1</v>
      </c>
      <c r="CX408" s="28">
        <f t="shared" si="76"/>
        <v>1</v>
      </c>
      <c r="CY408" s="20">
        <f t="shared" si="77"/>
        <v>1</v>
      </c>
      <c r="CZ408" s="20">
        <f t="shared" si="78"/>
        <v>1</v>
      </c>
    </row>
    <row r="409" spans="2:104" s="20" customFormat="1">
      <c r="B409" s="107">
        <v>400</v>
      </c>
      <c r="C409" s="25">
        <v>6400</v>
      </c>
      <c r="D409" s="108"/>
      <c r="E409" s="168"/>
      <c r="F409" s="169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3">
        <f>IF(AND(AY409=0,(COUNTIF(D409:AT409,"*")+COUNTIF(D409:AT409,"&lt;9")+COUNTIF(CR409:CT409,"*")+COUNTIF(CR409:CT409,"&lt;9")-COUNTIF(D409,служ!$AF$3))&gt;0),0,1)</f>
        <v>1</v>
      </c>
      <c r="AV409" s="163">
        <f t="shared" si="79"/>
        <v>1</v>
      </c>
      <c r="AW409" s="163">
        <f t="shared" si="80"/>
        <v>0</v>
      </c>
      <c r="AX409" s="164">
        <f>IF(OR(F409="",F409=служ!$AF$3),0,1)</f>
        <v>0</v>
      </c>
      <c r="AY409" s="164">
        <f>IF(OR(D409="",D409=служ!$AF$3),0,1)</f>
        <v>0</v>
      </c>
      <c r="AZ409" s="165">
        <f t="shared" si="81"/>
        <v>1</v>
      </c>
      <c r="BA409" s="166">
        <f t="shared" si="72"/>
        <v>1</v>
      </c>
      <c r="BB409" s="166">
        <f>IF(AND(ISBLANK(G409),$AY409=1,BB$510=1,$D409&lt;&gt;служ!$AF$3),0,1)</f>
        <v>1</v>
      </c>
      <c r="BC409" s="166">
        <f>IF(AND(ISBLANK(H409),$AY409=1,BC$510=1,$D409&lt;&gt;служ!$AF$3),0,1)</f>
        <v>1</v>
      </c>
      <c r="BD409" s="166">
        <f>IF(AND(ISBLANK(I409),$AY409=1,BD$510=1,$D409&lt;&gt;служ!$AF$3),0,1)</f>
        <v>1</v>
      </c>
      <c r="BE409" s="166">
        <f>IF(AND(ISBLANK(J409),$AY409=1,BE$510=1,$D409&lt;&gt;служ!$AF$3),0,1)</f>
        <v>1</v>
      </c>
      <c r="BF409" s="166">
        <f>IF(AND(ISBLANK(K409),$AY409=1,BF$510=1,$D409&lt;&gt;служ!$AF$3,J409&lt;&gt;"X"),0,1)</f>
        <v>1</v>
      </c>
      <c r="BG409" s="166">
        <f>IF(AND(ISBLANK(L409),$AY409=1,BG$510=1,$D409&lt;&gt;служ!$AF$3),0,1)</f>
        <v>1</v>
      </c>
      <c r="BH409" s="166">
        <f>IF(AND(ISBLANK(M409),$AY409=1,BH$510=1,$D409&lt;&gt;служ!$AF$3,L409&lt;&gt;"X"),0,1)</f>
        <v>1</v>
      </c>
      <c r="BI409" s="166">
        <f>IF(AND(ISBLANK(N409),$AY409=1,BI$510=1,$D409&lt;&gt;служ!$AF$3),0,1)</f>
        <v>1</v>
      </c>
      <c r="BJ409" s="166">
        <f>IF(AND(ISBLANK(O409),$AY409=1,BJ$510=1,$D409&lt;&gt;служ!$AF$3),0,1)</f>
        <v>1</v>
      </c>
      <c r="BK409" s="166">
        <f>IF(AND(ISBLANK(P409),$AY409=1,BK$510=1,$D409&lt;&gt;служ!$AF$3,OR(N409&lt;&gt;"X",O409&lt;&gt;"X")),0,1)</f>
        <v>1</v>
      </c>
      <c r="BL409" s="166">
        <f>IF(AND(ISBLANK(Q409),$AY409=1,BL$510=1,$D409&lt;&gt;служ!$AF$3),0,1)</f>
        <v>1</v>
      </c>
      <c r="BM409" s="166">
        <f>IF(AND(ISBLANK(R409),$AY409=1,BM$510=1,$D409&lt;&gt;служ!$AF$3,Q409&lt;&gt;"X"),0,1)</f>
        <v>1</v>
      </c>
      <c r="BN409" s="166">
        <f>IF(AND(ISBLANK(S409),$AY409=1,BN$510=1,$D409&lt;&gt;служ!$AF$3),0,1)</f>
        <v>1</v>
      </c>
      <c r="BO409" s="166">
        <f>IF(AND(ISBLANK(T409),$AY409=1,BO$510=1,$D409&lt;&gt;служ!$AF$3),0,1)</f>
        <v>1</v>
      </c>
      <c r="BP409" s="166">
        <f>IF(AND(ISBLANK(U409),$AY409=1,BP$510=1,$D409&lt;&gt;служ!$AF$3,T409&lt;&gt;"X"),0,1)</f>
        <v>1</v>
      </c>
      <c r="BQ409" s="166">
        <f>IF(AND(ISBLANK(V409),$AY409=1,BQ$510=1,$D409&lt;&gt;служ!$AF$3),0,1)</f>
        <v>1</v>
      </c>
      <c r="BR409" s="166">
        <f>IF(AND(ISBLANK(W409),$AY409=1,BR$510=1,$D409&lt;&gt;служ!$AF$3),0,1)</f>
        <v>1</v>
      </c>
      <c r="BS409" s="166">
        <f>IF(AND(ISBLANK(X409),$AY409=1,BS$510=1,$D409&lt;&gt;служ!$AF$3),0,1)</f>
        <v>1</v>
      </c>
      <c r="BT409" s="166">
        <f>IF(AND(ISBLANK(Y409),$AY409=1,BT$510=1,$D409&lt;&gt;служ!$AF$3),0,1)</f>
        <v>1</v>
      </c>
      <c r="BU409" s="166">
        <f>IF(AND(ISBLANK(Z409),$AY409=1,BU$510=1,$D409&lt;&gt;служ!$AF$3),0,1)</f>
        <v>1</v>
      </c>
      <c r="BV409" s="166">
        <f>IF(AND(ISBLANK(AA409),$AY409=1,BV$510=1,$D409&lt;&gt;служ!$AF$3),0,1)</f>
        <v>1</v>
      </c>
      <c r="BW409" s="166">
        <f>IF(AND(ISBLANK(AB409),$AY409=1,BW$510=1,$D409&lt;&gt;служ!$AF$3),0,1)</f>
        <v>1</v>
      </c>
      <c r="BX409" s="166">
        <f>IF(AND(ISBLANK(AC409),$AY409=1,BX$510=1,$D409&lt;&gt;служ!$AF$3),0,1)</f>
        <v>1</v>
      </c>
      <c r="BY409" s="166">
        <f>IF(AND(ISBLANK(AD409),$AY409=1,BY$510=1,$D409&lt;&gt;служ!$AF$3),0,1)</f>
        <v>1</v>
      </c>
      <c r="BZ409" s="166">
        <f>IF(AND(ISBLANK(AE409),$AY409=1,BZ$510=1,$D409&lt;&gt;служ!$AF$3),0,1)</f>
        <v>1</v>
      </c>
      <c r="CA409" s="166">
        <f>IF(AND(ISBLANK(AF409),$AY409=1,CA$510=1,$D409&lt;&gt;служ!$AF$3),0,1)</f>
        <v>1</v>
      </c>
      <c r="CB409" s="166">
        <f>IF(AND(ISBLANK(AG409),$AY409=1,CB$510=1,$D409&lt;&gt;служ!$AF$3),0,1)</f>
        <v>1</v>
      </c>
      <c r="CC409" s="166">
        <f>IF(AND(ISBLANK(AH409),$AY409=1,CC$510=1,$D409&lt;&gt;служ!$AF$3),0,1)</f>
        <v>1</v>
      </c>
      <c r="CD409" s="166">
        <f>IF(AND(ISBLANK(AI409),$AY409=1,CD$510=1,$D409&lt;&gt;служ!$AF$3),0,1)</f>
        <v>1</v>
      </c>
      <c r="CE409" s="166">
        <f>IF(AND(ISBLANK(AJ409),$AY409=1,CE$510=1,$D409&lt;&gt;служ!$AF$3),0,1)</f>
        <v>1</v>
      </c>
      <c r="CF409" s="166">
        <f>IF(AND(ISBLANK(AK409),$AY409=1,CF$510=1,$D409&lt;&gt;служ!$AF$3),0,1)</f>
        <v>1</v>
      </c>
      <c r="CG409" s="166">
        <f>IF(AND(ISBLANK(AL409),$AY409=1,CG$510=1,$D409&lt;&gt;служ!$AF$3),0,1)</f>
        <v>1</v>
      </c>
      <c r="CH409" s="166">
        <f>IF(AND(ISBLANK(AM409),$AY409=1,CH$510=1,$D409&lt;&gt;служ!$AF$3),0,1)</f>
        <v>1</v>
      </c>
      <c r="CI409" s="166">
        <f>IF(AND(ISBLANK(AN409),$AY409=1,CI$510=1,$D409&lt;&gt;служ!$AF$3),0,1)</f>
        <v>1</v>
      </c>
      <c r="CJ409" s="166">
        <f>IF(AND(ISBLANK(AO409),$AY409=1,CJ$510=1,$D409&lt;&gt;служ!$AF$3),0,1)</f>
        <v>1</v>
      </c>
      <c r="CK409" s="166">
        <f>IF(AND(ISBLANK(AP409),$AY409=1,CK$510=1,$D409&lt;&gt;служ!$AF$3),0,1)</f>
        <v>1</v>
      </c>
      <c r="CL409" s="166">
        <f>IF(AND(ISBLANK(AQ409),$AY409=1,CL$510=1,$D409&lt;&gt;служ!$AF$3),0,1)</f>
        <v>1</v>
      </c>
      <c r="CM409" s="166">
        <f>IF(AND(ISBLANK(AR409),$AY409=1,CM$510=1,$D409&lt;&gt;служ!$AF$3),0,1)</f>
        <v>1</v>
      </c>
      <c r="CN409" s="166">
        <f>IF(AND(ISBLANK(AS409),$AY409=1,CN$510=1,$D409&lt;&gt;служ!$AF$3),0,1)</f>
        <v>1</v>
      </c>
      <c r="CO409" s="166">
        <f>IF(AND(ISBLANK(AT409),$AY409=1,CO$510=1,$D409&lt;&gt;служ!$AF$3),0,1)</f>
        <v>1</v>
      </c>
      <c r="CP409" s="2">
        <f t="shared" si="82"/>
        <v>0</v>
      </c>
      <c r="CQ409" s="2">
        <v>1</v>
      </c>
      <c r="CR409" s="161"/>
      <c r="CS409" s="161"/>
      <c r="CT409" s="161"/>
      <c r="CU409" s="167" t="str">
        <f t="shared" si="73"/>
        <v/>
      </c>
      <c r="CV409" s="28">
        <f t="shared" si="74"/>
        <v>1</v>
      </c>
      <c r="CW409" s="28">
        <f t="shared" si="75"/>
        <v>1</v>
      </c>
      <c r="CX409" s="28">
        <f t="shared" si="76"/>
        <v>1</v>
      </c>
      <c r="CY409" s="20">
        <f t="shared" si="77"/>
        <v>1</v>
      </c>
      <c r="CZ409" s="20">
        <f t="shared" si="78"/>
        <v>1</v>
      </c>
    </row>
    <row r="410" spans="2:104" s="20" customFormat="1">
      <c r="B410" s="107">
        <v>401</v>
      </c>
      <c r="C410" s="25">
        <v>6401</v>
      </c>
      <c r="D410" s="108"/>
      <c r="E410" s="168"/>
      <c r="F410" s="169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3">
        <f>IF(AND(AY410=0,(COUNTIF(D410:AT410,"*")+COUNTIF(D410:AT410,"&lt;9")+COUNTIF(CR410:CT410,"*")+COUNTIF(CR410:CT410,"&lt;9")-COUNTIF(D410,служ!$AF$3))&gt;0),0,1)</f>
        <v>1</v>
      </c>
      <c r="AV410" s="163">
        <f t="shared" si="79"/>
        <v>1</v>
      </c>
      <c r="AW410" s="163">
        <f t="shared" si="80"/>
        <v>0</v>
      </c>
      <c r="AX410" s="164">
        <f>IF(OR(F410="",F410=служ!$AF$3),0,1)</f>
        <v>0</v>
      </c>
      <c r="AY410" s="164">
        <f>IF(OR(D410="",D410=служ!$AF$3),0,1)</f>
        <v>0</v>
      </c>
      <c r="AZ410" s="165">
        <f t="shared" si="81"/>
        <v>1</v>
      </c>
      <c r="BA410" s="166">
        <f t="shared" si="72"/>
        <v>1</v>
      </c>
      <c r="BB410" s="166">
        <f>IF(AND(ISBLANK(G410),$AY410=1,BB$510=1,$D410&lt;&gt;служ!$AF$3),0,1)</f>
        <v>1</v>
      </c>
      <c r="BC410" s="166">
        <f>IF(AND(ISBLANK(H410),$AY410=1,BC$510=1,$D410&lt;&gt;служ!$AF$3),0,1)</f>
        <v>1</v>
      </c>
      <c r="BD410" s="166">
        <f>IF(AND(ISBLANK(I410),$AY410=1,BD$510=1,$D410&lt;&gt;служ!$AF$3),0,1)</f>
        <v>1</v>
      </c>
      <c r="BE410" s="166">
        <f>IF(AND(ISBLANK(J410),$AY410=1,BE$510=1,$D410&lt;&gt;служ!$AF$3),0,1)</f>
        <v>1</v>
      </c>
      <c r="BF410" s="166">
        <f>IF(AND(ISBLANK(K410),$AY410=1,BF$510=1,$D410&lt;&gt;служ!$AF$3,J410&lt;&gt;"X"),0,1)</f>
        <v>1</v>
      </c>
      <c r="BG410" s="166">
        <f>IF(AND(ISBLANK(L410),$AY410=1,BG$510=1,$D410&lt;&gt;служ!$AF$3),0,1)</f>
        <v>1</v>
      </c>
      <c r="BH410" s="166">
        <f>IF(AND(ISBLANK(M410),$AY410=1,BH$510=1,$D410&lt;&gt;служ!$AF$3,L410&lt;&gt;"X"),0,1)</f>
        <v>1</v>
      </c>
      <c r="BI410" s="166">
        <f>IF(AND(ISBLANK(N410),$AY410=1,BI$510=1,$D410&lt;&gt;служ!$AF$3),0,1)</f>
        <v>1</v>
      </c>
      <c r="BJ410" s="166">
        <f>IF(AND(ISBLANK(O410),$AY410=1,BJ$510=1,$D410&lt;&gt;служ!$AF$3),0,1)</f>
        <v>1</v>
      </c>
      <c r="BK410" s="166">
        <f>IF(AND(ISBLANK(P410),$AY410=1,BK$510=1,$D410&lt;&gt;служ!$AF$3,OR(N410&lt;&gt;"X",O410&lt;&gt;"X")),0,1)</f>
        <v>1</v>
      </c>
      <c r="BL410" s="166">
        <f>IF(AND(ISBLANK(Q410),$AY410=1,BL$510=1,$D410&lt;&gt;служ!$AF$3),0,1)</f>
        <v>1</v>
      </c>
      <c r="BM410" s="166">
        <f>IF(AND(ISBLANK(R410),$AY410=1,BM$510=1,$D410&lt;&gt;служ!$AF$3,Q410&lt;&gt;"X"),0,1)</f>
        <v>1</v>
      </c>
      <c r="BN410" s="166">
        <f>IF(AND(ISBLANK(S410),$AY410=1,BN$510=1,$D410&lt;&gt;служ!$AF$3),0,1)</f>
        <v>1</v>
      </c>
      <c r="BO410" s="166">
        <f>IF(AND(ISBLANK(T410),$AY410=1,BO$510=1,$D410&lt;&gt;служ!$AF$3),0,1)</f>
        <v>1</v>
      </c>
      <c r="BP410" s="166">
        <f>IF(AND(ISBLANK(U410),$AY410=1,BP$510=1,$D410&lt;&gt;служ!$AF$3,T410&lt;&gt;"X"),0,1)</f>
        <v>1</v>
      </c>
      <c r="BQ410" s="166">
        <f>IF(AND(ISBLANK(V410),$AY410=1,BQ$510=1,$D410&lt;&gt;служ!$AF$3),0,1)</f>
        <v>1</v>
      </c>
      <c r="BR410" s="166">
        <f>IF(AND(ISBLANK(W410),$AY410=1,BR$510=1,$D410&lt;&gt;служ!$AF$3),0,1)</f>
        <v>1</v>
      </c>
      <c r="BS410" s="166">
        <f>IF(AND(ISBLANK(X410),$AY410=1,BS$510=1,$D410&lt;&gt;служ!$AF$3),0,1)</f>
        <v>1</v>
      </c>
      <c r="BT410" s="166">
        <f>IF(AND(ISBLANK(Y410),$AY410=1,BT$510=1,$D410&lt;&gt;служ!$AF$3),0,1)</f>
        <v>1</v>
      </c>
      <c r="BU410" s="166">
        <f>IF(AND(ISBLANK(Z410),$AY410=1,BU$510=1,$D410&lt;&gt;служ!$AF$3),0,1)</f>
        <v>1</v>
      </c>
      <c r="BV410" s="166">
        <f>IF(AND(ISBLANK(AA410),$AY410=1,BV$510=1,$D410&lt;&gt;служ!$AF$3),0,1)</f>
        <v>1</v>
      </c>
      <c r="BW410" s="166">
        <f>IF(AND(ISBLANK(AB410),$AY410=1,BW$510=1,$D410&lt;&gt;служ!$AF$3),0,1)</f>
        <v>1</v>
      </c>
      <c r="BX410" s="166">
        <f>IF(AND(ISBLANK(AC410),$AY410=1,BX$510=1,$D410&lt;&gt;служ!$AF$3),0,1)</f>
        <v>1</v>
      </c>
      <c r="BY410" s="166">
        <f>IF(AND(ISBLANK(AD410),$AY410=1,BY$510=1,$D410&lt;&gt;служ!$AF$3),0,1)</f>
        <v>1</v>
      </c>
      <c r="BZ410" s="166">
        <f>IF(AND(ISBLANK(AE410),$AY410=1,BZ$510=1,$D410&lt;&gt;служ!$AF$3),0,1)</f>
        <v>1</v>
      </c>
      <c r="CA410" s="166">
        <f>IF(AND(ISBLANK(AF410),$AY410=1,CA$510=1,$D410&lt;&gt;служ!$AF$3),0,1)</f>
        <v>1</v>
      </c>
      <c r="CB410" s="166">
        <f>IF(AND(ISBLANK(AG410),$AY410=1,CB$510=1,$D410&lt;&gt;служ!$AF$3),0,1)</f>
        <v>1</v>
      </c>
      <c r="CC410" s="166">
        <f>IF(AND(ISBLANK(AH410),$AY410=1,CC$510=1,$D410&lt;&gt;служ!$AF$3),0,1)</f>
        <v>1</v>
      </c>
      <c r="CD410" s="166">
        <f>IF(AND(ISBLANK(AI410),$AY410=1,CD$510=1,$D410&lt;&gt;служ!$AF$3),0,1)</f>
        <v>1</v>
      </c>
      <c r="CE410" s="166">
        <f>IF(AND(ISBLANK(AJ410),$AY410=1,CE$510=1,$D410&lt;&gt;служ!$AF$3),0,1)</f>
        <v>1</v>
      </c>
      <c r="CF410" s="166">
        <f>IF(AND(ISBLANK(AK410),$AY410=1,CF$510=1,$D410&lt;&gt;служ!$AF$3),0,1)</f>
        <v>1</v>
      </c>
      <c r="CG410" s="166">
        <f>IF(AND(ISBLANK(AL410),$AY410=1,CG$510=1,$D410&lt;&gt;служ!$AF$3),0,1)</f>
        <v>1</v>
      </c>
      <c r="CH410" s="166">
        <f>IF(AND(ISBLANK(AM410),$AY410=1,CH$510=1,$D410&lt;&gt;служ!$AF$3),0,1)</f>
        <v>1</v>
      </c>
      <c r="CI410" s="166">
        <f>IF(AND(ISBLANK(AN410),$AY410=1,CI$510=1,$D410&lt;&gt;служ!$AF$3),0,1)</f>
        <v>1</v>
      </c>
      <c r="CJ410" s="166">
        <f>IF(AND(ISBLANK(AO410),$AY410=1,CJ$510=1,$D410&lt;&gt;служ!$AF$3),0,1)</f>
        <v>1</v>
      </c>
      <c r="CK410" s="166">
        <f>IF(AND(ISBLANK(AP410),$AY410=1,CK$510=1,$D410&lt;&gt;служ!$AF$3),0,1)</f>
        <v>1</v>
      </c>
      <c r="CL410" s="166">
        <f>IF(AND(ISBLANK(AQ410),$AY410=1,CL$510=1,$D410&lt;&gt;служ!$AF$3),0,1)</f>
        <v>1</v>
      </c>
      <c r="CM410" s="166">
        <f>IF(AND(ISBLANK(AR410),$AY410=1,CM$510=1,$D410&lt;&gt;служ!$AF$3),0,1)</f>
        <v>1</v>
      </c>
      <c r="CN410" s="166">
        <f>IF(AND(ISBLANK(AS410),$AY410=1,CN$510=1,$D410&lt;&gt;служ!$AF$3),0,1)</f>
        <v>1</v>
      </c>
      <c r="CO410" s="166">
        <f>IF(AND(ISBLANK(AT410),$AY410=1,CO$510=1,$D410&lt;&gt;служ!$AF$3),0,1)</f>
        <v>1</v>
      </c>
      <c r="CP410" s="2">
        <f t="shared" si="82"/>
        <v>0</v>
      </c>
      <c r="CQ410" s="2">
        <v>1</v>
      </c>
      <c r="CR410" s="161"/>
      <c r="CS410" s="161"/>
      <c r="CT410" s="161"/>
      <c r="CU410" s="167" t="str">
        <f t="shared" si="73"/>
        <v/>
      </c>
      <c r="CV410" s="28">
        <f t="shared" si="74"/>
        <v>1</v>
      </c>
      <c r="CW410" s="28">
        <f t="shared" si="75"/>
        <v>1</v>
      </c>
      <c r="CX410" s="28">
        <f t="shared" si="76"/>
        <v>1</v>
      </c>
      <c r="CY410" s="20">
        <f t="shared" si="77"/>
        <v>1</v>
      </c>
      <c r="CZ410" s="20">
        <f t="shared" si="78"/>
        <v>1</v>
      </c>
    </row>
    <row r="411" spans="2:104" s="20" customFormat="1">
      <c r="B411" s="107">
        <v>402</v>
      </c>
      <c r="C411" s="25">
        <v>6402</v>
      </c>
      <c r="D411" s="108"/>
      <c r="E411" s="168"/>
      <c r="F411" s="169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  <c r="AH411" s="162"/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  <c r="AU411" s="163">
        <f>IF(AND(AY411=0,(COUNTIF(D411:AT411,"*")+COUNTIF(D411:AT411,"&lt;9")+COUNTIF(CR411:CT411,"*")+COUNTIF(CR411:CT411,"&lt;9")-COUNTIF(D411,служ!$AF$3))&gt;0),0,1)</f>
        <v>1</v>
      </c>
      <c r="AV411" s="163">
        <f t="shared" si="79"/>
        <v>1</v>
      </c>
      <c r="AW411" s="163">
        <f t="shared" si="80"/>
        <v>0</v>
      </c>
      <c r="AX411" s="164">
        <f>IF(OR(F411="",F411=служ!$AF$3),0,1)</f>
        <v>0</v>
      </c>
      <c r="AY411" s="164">
        <f>IF(OR(D411="",D411=служ!$AF$3),0,1)</f>
        <v>0</v>
      </c>
      <c r="AZ411" s="165">
        <f t="shared" si="81"/>
        <v>1</v>
      </c>
      <c r="BA411" s="166">
        <f t="shared" si="72"/>
        <v>1</v>
      </c>
      <c r="BB411" s="166">
        <f>IF(AND(ISBLANK(G411),$AY411=1,BB$510=1,$D411&lt;&gt;служ!$AF$3),0,1)</f>
        <v>1</v>
      </c>
      <c r="BC411" s="166">
        <f>IF(AND(ISBLANK(H411),$AY411=1,BC$510=1,$D411&lt;&gt;служ!$AF$3),0,1)</f>
        <v>1</v>
      </c>
      <c r="BD411" s="166">
        <f>IF(AND(ISBLANK(I411),$AY411=1,BD$510=1,$D411&lt;&gt;служ!$AF$3),0,1)</f>
        <v>1</v>
      </c>
      <c r="BE411" s="166">
        <f>IF(AND(ISBLANK(J411),$AY411=1,BE$510=1,$D411&lt;&gt;служ!$AF$3),0,1)</f>
        <v>1</v>
      </c>
      <c r="BF411" s="166">
        <f>IF(AND(ISBLANK(K411),$AY411=1,BF$510=1,$D411&lt;&gt;служ!$AF$3,J411&lt;&gt;"X"),0,1)</f>
        <v>1</v>
      </c>
      <c r="BG411" s="166">
        <f>IF(AND(ISBLANK(L411),$AY411=1,BG$510=1,$D411&lt;&gt;служ!$AF$3),0,1)</f>
        <v>1</v>
      </c>
      <c r="BH411" s="166">
        <f>IF(AND(ISBLANK(M411),$AY411=1,BH$510=1,$D411&lt;&gt;служ!$AF$3,L411&lt;&gt;"X"),0,1)</f>
        <v>1</v>
      </c>
      <c r="BI411" s="166">
        <f>IF(AND(ISBLANK(N411),$AY411=1,BI$510=1,$D411&lt;&gt;служ!$AF$3),0,1)</f>
        <v>1</v>
      </c>
      <c r="BJ411" s="166">
        <f>IF(AND(ISBLANK(O411),$AY411=1,BJ$510=1,$D411&lt;&gt;служ!$AF$3),0,1)</f>
        <v>1</v>
      </c>
      <c r="BK411" s="166">
        <f>IF(AND(ISBLANK(P411),$AY411=1,BK$510=1,$D411&lt;&gt;служ!$AF$3,OR(N411&lt;&gt;"X",O411&lt;&gt;"X")),0,1)</f>
        <v>1</v>
      </c>
      <c r="BL411" s="166">
        <f>IF(AND(ISBLANK(Q411),$AY411=1,BL$510=1,$D411&lt;&gt;служ!$AF$3),0,1)</f>
        <v>1</v>
      </c>
      <c r="BM411" s="166">
        <f>IF(AND(ISBLANK(R411),$AY411=1,BM$510=1,$D411&lt;&gt;служ!$AF$3,Q411&lt;&gt;"X"),0,1)</f>
        <v>1</v>
      </c>
      <c r="BN411" s="166">
        <f>IF(AND(ISBLANK(S411),$AY411=1,BN$510=1,$D411&lt;&gt;служ!$AF$3),0,1)</f>
        <v>1</v>
      </c>
      <c r="BO411" s="166">
        <f>IF(AND(ISBLANK(T411),$AY411=1,BO$510=1,$D411&lt;&gt;служ!$AF$3),0,1)</f>
        <v>1</v>
      </c>
      <c r="BP411" s="166">
        <f>IF(AND(ISBLANK(U411),$AY411=1,BP$510=1,$D411&lt;&gt;служ!$AF$3,T411&lt;&gt;"X"),0,1)</f>
        <v>1</v>
      </c>
      <c r="BQ411" s="166">
        <f>IF(AND(ISBLANK(V411),$AY411=1,BQ$510=1,$D411&lt;&gt;служ!$AF$3),0,1)</f>
        <v>1</v>
      </c>
      <c r="BR411" s="166">
        <f>IF(AND(ISBLANK(W411),$AY411=1,BR$510=1,$D411&lt;&gt;служ!$AF$3),0,1)</f>
        <v>1</v>
      </c>
      <c r="BS411" s="166">
        <f>IF(AND(ISBLANK(X411),$AY411=1,BS$510=1,$D411&lt;&gt;служ!$AF$3),0,1)</f>
        <v>1</v>
      </c>
      <c r="BT411" s="166">
        <f>IF(AND(ISBLANK(Y411),$AY411=1,BT$510=1,$D411&lt;&gt;служ!$AF$3),0,1)</f>
        <v>1</v>
      </c>
      <c r="BU411" s="166">
        <f>IF(AND(ISBLANK(Z411),$AY411=1,BU$510=1,$D411&lt;&gt;служ!$AF$3),0,1)</f>
        <v>1</v>
      </c>
      <c r="BV411" s="166">
        <f>IF(AND(ISBLANK(AA411),$AY411=1,BV$510=1,$D411&lt;&gt;служ!$AF$3),0,1)</f>
        <v>1</v>
      </c>
      <c r="BW411" s="166">
        <f>IF(AND(ISBLANK(AB411),$AY411=1,BW$510=1,$D411&lt;&gt;служ!$AF$3),0,1)</f>
        <v>1</v>
      </c>
      <c r="BX411" s="166">
        <f>IF(AND(ISBLANK(AC411),$AY411=1,BX$510=1,$D411&lt;&gt;служ!$AF$3),0,1)</f>
        <v>1</v>
      </c>
      <c r="BY411" s="166">
        <f>IF(AND(ISBLANK(AD411),$AY411=1,BY$510=1,$D411&lt;&gt;служ!$AF$3),0,1)</f>
        <v>1</v>
      </c>
      <c r="BZ411" s="166">
        <f>IF(AND(ISBLANK(AE411),$AY411=1,BZ$510=1,$D411&lt;&gt;служ!$AF$3),0,1)</f>
        <v>1</v>
      </c>
      <c r="CA411" s="166">
        <f>IF(AND(ISBLANK(AF411),$AY411=1,CA$510=1,$D411&lt;&gt;служ!$AF$3),0,1)</f>
        <v>1</v>
      </c>
      <c r="CB411" s="166">
        <f>IF(AND(ISBLANK(AG411),$AY411=1,CB$510=1,$D411&lt;&gt;служ!$AF$3),0,1)</f>
        <v>1</v>
      </c>
      <c r="CC411" s="166">
        <f>IF(AND(ISBLANK(AH411),$AY411=1,CC$510=1,$D411&lt;&gt;служ!$AF$3),0,1)</f>
        <v>1</v>
      </c>
      <c r="CD411" s="166">
        <f>IF(AND(ISBLANK(AI411),$AY411=1,CD$510=1,$D411&lt;&gt;служ!$AF$3),0,1)</f>
        <v>1</v>
      </c>
      <c r="CE411" s="166">
        <f>IF(AND(ISBLANK(AJ411),$AY411=1,CE$510=1,$D411&lt;&gt;служ!$AF$3),0,1)</f>
        <v>1</v>
      </c>
      <c r="CF411" s="166">
        <f>IF(AND(ISBLANK(AK411),$AY411=1,CF$510=1,$D411&lt;&gt;служ!$AF$3),0,1)</f>
        <v>1</v>
      </c>
      <c r="CG411" s="166">
        <f>IF(AND(ISBLANK(AL411),$AY411=1,CG$510=1,$D411&lt;&gt;служ!$AF$3),0,1)</f>
        <v>1</v>
      </c>
      <c r="CH411" s="166">
        <f>IF(AND(ISBLANK(AM411),$AY411=1,CH$510=1,$D411&lt;&gt;служ!$AF$3),0,1)</f>
        <v>1</v>
      </c>
      <c r="CI411" s="166">
        <f>IF(AND(ISBLANK(AN411),$AY411=1,CI$510=1,$D411&lt;&gt;служ!$AF$3),0,1)</f>
        <v>1</v>
      </c>
      <c r="CJ411" s="166">
        <f>IF(AND(ISBLANK(AO411),$AY411=1,CJ$510=1,$D411&lt;&gt;служ!$AF$3),0,1)</f>
        <v>1</v>
      </c>
      <c r="CK411" s="166">
        <f>IF(AND(ISBLANK(AP411),$AY411=1,CK$510=1,$D411&lt;&gt;служ!$AF$3),0,1)</f>
        <v>1</v>
      </c>
      <c r="CL411" s="166">
        <f>IF(AND(ISBLANK(AQ411),$AY411=1,CL$510=1,$D411&lt;&gt;служ!$AF$3),0,1)</f>
        <v>1</v>
      </c>
      <c r="CM411" s="166">
        <f>IF(AND(ISBLANK(AR411),$AY411=1,CM$510=1,$D411&lt;&gt;служ!$AF$3),0,1)</f>
        <v>1</v>
      </c>
      <c r="CN411" s="166">
        <f>IF(AND(ISBLANK(AS411),$AY411=1,CN$510=1,$D411&lt;&gt;служ!$AF$3),0,1)</f>
        <v>1</v>
      </c>
      <c r="CO411" s="166">
        <f>IF(AND(ISBLANK(AT411),$AY411=1,CO$510=1,$D411&lt;&gt;служ!$AF$3),0,1)</f>
        <v>1</v>
      </c>
      <c r="CP411" s="2">
        <f t="shared" si="82"/>
        <v>0</v>
      </c>
      <c r="CQ411" s="2">
        <v>1</v>
      </c>
      <c r="CR411" s="161"/>
      <c r="CS411" s="161"/>
      <c r="CT411" s="161"/>
      <c r="CU411" s="167" t="str">
        <f t="shared" si="73"/>
        <v/>
      </c>
      <c r="CV411" s="28">
        <f t="shared" si="74"/>
        <v>1</v>
      </c>
      <c r="CW411" s="28">
        <f t="shared" si="75"/>
        <v>1</v>
      </c>
      <c r="CX411" s="28">
        <f t="shared" si="76"/>
        <v>1</v>
      </c>
      <c r="CY411" s="20">
        <f t="shared" si="77"/>
        <v>1</v>
      </c>
      <c r="CZ411" s="20">
        <f t="shared" si="78"/>
        <v>1</v>
      </c>
    </row>
    <row r="412" spans="2:104" s="20" customFormat="1">
      <c r="B412" s="107">
        <v>403</v>
      </c>
      <c r="C412" s="25">
        <v>6403</v>
      </c>
      <c r="D412" s="108"/>
      <c r="E412" s="168"/>
      <c r="F412" s="169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  <c r="AU412" s="163">
        <f>IF(AND(AY412=0,(COUNTIF(D412:AT412,"*")+COUNTIF(D412:AT412,"&lt;9")+COUNTIF(CR412:CT412,"*")+COUNTIF(CR412:CT412,"&lt;9")-COUNTIF(D412,служ!$AF$3))&gt;0),0,1)</f>
        <v>1</v>
      </c>
      <c r="AV412" s="163">
        <f t="shared" si="79"/>
        <v>1</v>
      </c>
      <c r="AW412" s="163">
        <f t="shared" si="80"/>
        <v>0</v>
      </c>
      <c r="AX412" s="164">
        <f>IF(OR(F412="",F412=служ!$AF$3),0,1)</f>
        <v>0</v>
      </c>
      <c r="AY412" s="164">
        <f>IF(OR(D412="",D412=служ!$AF$3),0,1)</f>
        <v>0</v>
      </c>
      <c r="AZ412" s="165">
        <f t="shared" si="81"/>
        <v>1</v>
      </c>
      <c r="BA412" s="166">
        <f t="shared" si="72"/>
        <v>1</v>
      </c>
      <c r="BB412" s="166">
        <f>IF(AND(ISBLANK(G412),$AY412=1,BB$510=1,$D412&lt;&gt;служ!$AF$3),0,1)</f>
        <v>1</v>
      </c>
      <c r="BC412" s="166">
        <f>IF(AND(ISBLANK(H412),$AY412=1,BC$510=1,$D412&lt;&gt;служ!$AF$3),0,1)</f>
        <v>1</v>
      </c>
      <c r="BD412" s="166">
        <f>IF(AND(ISBLANK(I412),$AY412=1,BD$510=1,$D412&lt;&gt;служ!$AF$3),0,1)</f>
        <v>1</v>
      </c>
      <c r="BE412" s="166">
        <f>IF(AND(ISBLANK(J412),$AY412=1,BE$510=1,$D412&lt;&gt;служ!$AF$3),0,1)</f>
        <v>1</v>
      </c>
      <c r="BF412" s="166">
        <f>IF(AND(ISBLANK(K412),$AY412=1,BF$510=1,$D412&lt;&gt;служ!$AF$3,J412&lt;&gt;"X"),0,1)</f>
        <v>1</v>
      </c>
      <c r="BG412" s="166">
        <f>IF(AND(ISBLANK(L412),$AY412=1,BG$510=1,$D412&lt;&gt;служ!$AF$3),0,1)</f>
        <v>1</v>
      </c>
      <c r="BH412" s="166">
        <f>IF(AND(ISBLANK(M412),$AY412=1,BH$510=1,$D412&lt;&gt;служ!$AF$3,L412&lt;&gt;"X"),0,1)</f>
        <v>1</v>
      </c>
      <c r="BI412" s="166">
        <f>IF(AND(ISBLANK(N412),$AY412=1,BI$510=1,$D412&lt;&gt;служ!$AF$3),0,1)</f>
        <v>1</v>
      </c>
      <c r="BJ412" s="166">
        <f>IF(AND(ISBLANK(O412),$AY412=1,BJ$510=1,$D412&lt;&gt;служ!$AF$3),0,1)</f>
        <v>1</v>
      </c>
      <c r="BK412" s="166">
        <f>IF(AND(ISBLANK(P412),$AY412=1,BK$510=1,$D412&lt;&gt;служ!$AF$3,OR(N412&lt;&gt;"X",O412&lt;&gt;"X")),0,1)</f>
        <v>1</v>
      </c>
      <c r="BL412" s="166">
        <f>IF(AND(ISBLANK(Q412),$AY412=1,BL$510=1,$D412&lt;&gt;служ!$AF$3),0,1)</f>
        <v>1</v>
      </c>
      <c r="BM412" s="166">
        <f>IF(AND(ISBLANK(R412),$AY412=1,BM$510=1,$D412&lt;&gt;служ!$AF$3,Q412&lt;&gt;"X"),0,1)</f>
        <v>1</v>
      </c>
      <c r="BN412" s="166">
        <f>IF(AND(ISBLANK(S412),$AY412=1,BN$510=1,$D412&lt;&gt;служ!$AF$3),0,1)</f>
        <v>1</v>
      </c>
      <c r="BO412" s="166">
        <f>IF(AND(ISBLANK(T412),$AY412=1,BO$510=1,$D412&lt;&gt;служ!$AF$3),0,1)</f>
        <v>1</v>
      </c>
      <c r="BP412" s="166">
        <f>IF(AND(ISBLANK(U412),$AY412=1,BP$510=1,$D412&lt;&gt;служ!$AF$3,T412&lt;&gt;"X"),0,1)</f>
        <v>1</v>
      </c>
      <c r="BQ412" s="166">
        <f>IF(AND(ISBLANK(V412),$AY412=1,BQ$510=1,$D412&lt;&gt;служ!$AF$3),0,1)</f>
        <v>1</v>
      </c>
      <c r="BR412" s="166">
        <f>IF(AND(ISBLANK(W412),$AY412=1,BR$510=1,$D412&lt;&gt;служ!$AF$3),0,1)</f>
        <v>1</v>
      </c>
      <c r="BS412" s="166">
        <f>IF(AND(ISBLANK(X412),$AY412=1,BS$510=1,$D412&lt;&gt;служ!$AF$3),0,1)</f>
        <v>1</v>
      </c>
      <c r="BT412" s="166">
        <f>IF(AND(ISBLANK(Y412),$AY412=1,BT$510=1,$D412&lt;&gt;служ!$AF$3),0,1)</f>
        <v>1</v>
      </c>
      <c r="BU412" s="166">
        <f>IF(AND(ISBLANK(Z412),$AY412=1,BU$510=1,$D412&lt;&gt;служ!$AF$3),0,1)</f>
        <v>1</v>
      </c>
      <c r="BV412" s="166">
        <f>IF(AND(ISBLANK(AA412),$AY412=1,BV$510=1,$D412&lt;&gt;служ!$AF$3),0,1)</f>
        <v>1</v>
      </c>
      <c r="BW412" s="166">
        <f>IF(AND(ISBLANK(AB412),$AY412=1,BW$510=1,$D412&lt;&gt;служ!$AF$3),0,1)</f>
        <v>1</v>
      </c>
      <c r="BX412" s="166">
        <f>IF(AND(ISBLANK(AC412),$AY412=1,BX$510=1,$D412&lt;&gt;служ!$AF$3),0,1)</f>
        <v>1</v>
      </c>
      <c r="BY412" s="166">
        <f>IF(AND(ISBLANK(AD412),$AY412=1,BY$510=1,$D412&lt;&gt;служ!$AF$3),0,1)</f>
        <v>1</v>
      </c>
      <c r="BZ412" s="166">
        <f>IF(AND(ISBLANK(AE412),$AY412=1,BZ$510=1,$D412&lt;&gt;служ!$AF$3),0,1)</f>
        <v>1</v>
      </c>
      <c r="CA412" s="166">
        <f>IF(AND(ISBLANK(AF412),$AY412=1,CA$510=1,$D412&lt;&gt;служ!$AF$3),0,1)</f>
        <v>1</v>
      </c>
      <c r="CB412" s="166">
        <f>IF(AND(ISBLANK(AG412),$AY412=1,CB$510=1,$D412&lt;&gt;служ!$AF$3),0,1)</f>
        <v>1</v>
      </c>
      <c r="CC412" s="166">
        <f>IF(AND(ISBLANK(AH412),$AY412=1,CC$510=1,$D412&lt;&gt;служ!$AF$3),0,1)</f>
        <v>1</v>
      </c>
      <c r="CD412" s="166">
        <f>IF(AND(ISBLANK(AI412),$AY412=1,CD$510=1,$D412&lt;&gt;служ!$AF$3),0,1)</f>
        <v>1</v>
      </c>
      <c r="CE412" s="166">
        <f>IF(AND(ISBLANK(AJ412),$AY412=1,CE$510=1,$D412&lt;&gt;служ!$AF$3),0,1)</f>
        <v>1</v>
      </c>
      <c r="CF412" s="166">
        <f>IF(AND(ISBLANK(AK412),$AY412=1,CF$510=1,$D412&lt;&gt;служ!$AF$3),0,1)</f>
        <v>1</v>
      </c>
      <c r="CG412" s="166">
        <f>IF(AND(ISBLANK(AL412),$AY412=1,CG$510=1,$D412&lt;&gt;служ!$AF$3),0,1)</f>
        <v>1</v>
      </c>
      <c r="CH412" s="166">
        <f>IF(AND(ISBLANK(AM412),$AY412=1,CH$510=1,$D412&lt;&gt;служ!$AF$3),0,1)</f>
        <v>1</v>
      </c>
      <c r="CI412" s="166">
        <f>IF(AND(ISBLANK(AN412),$AY412=1,CI$510=1,$D412&lt;&gt;служ!$AF$3),0,1)</f>
        <v>1</v>
      </c>
      <c r="CJ412" s="166">
        <f>IF(AND(ISBLANK(AO412),$AY412=1,CJ$510=1,$D412&lt;&gt;служ!$AF$3),0,1)</f>
        <v>1</v>
      </c>
      <c r="CK412" s="166">
        <f>IF(AND(ISBLANK(AP412),$AY412=1,CK$510=1,$D412&lt;&gt;служ!$AF$3),0,1)</f>
        <v>1</v>
      </c>
      <c r="CL412" s="166">
        <f>IF(AND(ISBLANK(AQ412),$AY412=1,CL$510=1,$D412&lt;&gt;служ!$AF$3),0,1)</f>
        <v>1</v>
      </c>
      <c r="CM412" s="166">
        <f>IF(AND(ISBLANK(AR412),$AY412=1,CM$510=1,$D412&lt;&gt;служ!$AF$3),0,1)</f>
        <v>1</v>
      </c>
      <c r="CN412" s="166">
        <f>IF(AND(ISBLANK(AS412),$AY412=1,CN$510=1,$D412&lt;&gt;служ!$AF$3),0,1)</f>
        <v>1</v>
      </c>
      <c r="CO412" s="166">
        <f>IF(AND(ISBLANK(AT412),$AY412=1,CO$510=1,$D412&lt;&gt;служ!$AF$3),0,1)</f>
        <v>1</v>
      </c>
      <c r="CP412" s="2">
        <f t="shared" si="82"/>
        <v>0</v>
      </c>
      <c r="CQ412" s="2">
        <v>1</v>
      </c>
      <c r="CR412" s="161"/>
      <c r="CS412" s="161"/>
      <c r="CT412" s="161"/>
      <c r="CU412" s="167" t="str">
        <f t="shared" si="73"/>
        <v/>
      </c>
      <c r="CV412" s="28">
        <f t="shared" si="74"/>
        <v>1</v>
      </c>
      <c r="CW412" s="28">
        <f t="shared" si="75"/>
        <v>1</v>
      </c>
      <c r="CX412" s="28">
        <f t="shared" si="76"/>
        <v>1</v>
      </c>
      <c r="CY412" s="20">
        <f t="shared" si="77"/>
        <v>1</v>
      </c>
      <c r="CZ412" s="20">
        <f t="shared" si="78"/>
        <v>1</v>
      </c>
    </row>
    <row r="413" spans="2:104" s="20" customFormat="1">
      <c r="B413" s="107">
        <v>404</v>
      </c>
      <c r="C413" s="25">
        <v>6404</v>
      </c>
      <c r="D413" s="108"/>
      <c r="E413" s="168"/>
      <c r="F413" s="169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  <c r="AU413" s="163">
        <f>IF(AND(AY413=0,(COUNTIF(D413:AT413,"*")+COUNTIF(D413:AT413,"&lt;9")+COUNTIF(CR413:CT413,"*")+COUNTIF(CR413:CT413,"&lt;9")-COUNTIF(D413,служ!$AF$3))&gt;0),0,1)</f>
        <v>1</v>
      </c>
      <c r="AV413" s="163">
        <f t="shared" si="79"/>
        <v>1</v>
      </c>
      <c r="AW413" s="163">
        <f t="shared" si="80"/>
        <v>0</v>
      </c>
      <c r="AX413" s="164">
        <f>IF(OR(F413="",F413=служ!$AF$3),0,1)</f>
        <v>0</v>
      </c>
      <c r="AY413" s="164">
        <f>IF(OR(D413="",D413=служ!$AF$3),0,1)</f>
        <v>0</v>
      </c>
      <c r="AZ413" s="165">
        <f t="shared" si="81"/>
        <v>1</v>
      </c>
      <c r="BA413" s="166">
        <f t="shared" si="72"/>
        <v>1</v>
      </c>
      <c r="BB413" s="166">
        <f>IF(AND(ISBLANK(G413),$AY413=1,BB$510=1,$D413&lt;&gt;служ!$AF$3),0,1)</f>
        <v>1</v>
      </c>
      <c r="BC413" s="166">
        <f>IF(AND(ISBLANK(H413),$AY413=1,BC$510=1,$D413&lt;&gt;служ!$AF$3),0,1)</f>
        <v>1</v>
      </c>
      <c r="BD413" s="166">
        <f>IF(AND(ISBLANK(I413),$AY413=1,BD$510=1,$D413&lt;&gt;служ!$AF$3),0,1)</f>
        <v>1</v>
      </c>
      <c r="BE413" s="166">
        <f>IF(AND(ISBLANK(J413),$AY413=1,BE$510=1,$D413&lt;&gt;служ!$AF$3),0,1)</f>
        <v>1</v>
      </c>
      <c r="BF413" s="166">
        <f>IF(AND(ISBLANK(K413),$AY413=1,BF$510=1,$D413&lt;&gt;служ!$AF$3,J413&lt;&gt;"X"),0,1)</f>
        <v>1</v>
      </c>
      <c r="BG413" s="166">
        <f>IF(AND(ISBLANK(L413),$AY413=1,BG$510=1,$D413&lt;&gt;служ!$AF$3),0,1)</f>
        <v>1</v>
      </c>
      <c r="BH413" s="166">
        <f>IF(AND(ISBLANK(M413),$AY413=1,BH$510=1,$D413&lt;&gt;служ!$AF$3,L413&lt;&gt;"X"),0,1)</f>
        <v>1</v>
      </c>
      <c r="BI413" s="166">
        <f>IF(AND(ISBLANK(N413),$AY413=1,BI$510=1,$D413&lt;&gt;служ!$AF$3),0,1)</f>
        <v>1</v>
      </c>
      <c r="BJ413" s="166">
        <f>IF(AND(ISBLANK(O413),$AY413=1,BJ$510=1,$D413&lt;&gt;служ!$AF$3),0,1)</f>
        <v>1</v>
      </c>
      <c r="BK413" s="166">
        <f>IF(AND(ISBLANK(P413),$AY413=1,BK$510=1,$D413&lt;&gt;служ!$AF$3,OR(N413&lt;&gt;"X",O413&lt;&gt;"X")),0,1)</f>
        <v>1</v>
      </c>
      <c r="BL413" s="166">
        <f>IF(AND(ISBLANK(Q413),$AY413=1,BL$510=1,$D413&lt;&gt;служ!$AF$3),0,1)</f>
        <v>1</v>
      </c>
      <c r="BM413" s="166">
        <f>IF(AND(ISBLANK(R413),$AY413=1,BM$510=1,$D413&lt;&gt;служ!$AF$3,Q413&lt;&gt;"X"),0,1)</f>
        <v>1</v>
      </c>
      <c r="BN413" s="166">
        <f>IF(AND(ISBLANK(S413),$AY413=1,BN$510=1,$D413&lt;&gt;служ!$AF$3),0,1)</f>
        <v>1</v>
      </c>
      <c r="BO413" s="166">
        <f>IF(AND(ISBLANK(T413),$AY413=1,BO$510=1,$D413&lt;&gt;служ!$AF$3),0,1)</f>
        <v>1</v>
      </c>
      <c r="BP413" s="166">
        <f>IF(AND(ISBLANK(U413),$AY413=1,BP$510=1,$D413&lt;&gt;служ!$AF$3,T413&lt;&gt;"X"),0,1)</f>
        <v>1</v>
      </c>
      <c r="BQ413" s="166">
        <f>IF(AND(ISBLANK(V413),$AY413=1,BQ$510=1,$D413&lt;&gt;служ!$AF$3),0,1)</f>
        <v>1</v>
      </c>
      <c r="BR413" s="166">
        <f>IF(AND(ISBLANK(W413),$AY413=1,BR$510=1,$D413&lt;&gt;служ!$AF$3),0,1)</f>
        <v>1</v>
      </c>
      <c r="BS413" s="166">
        <f>IF(AND(ISBLANK(X413),$AY413=1,BS$510=1,$D413&lt;&gt;служ!$AF$3),0,1)</f>
        <v>1</v>
      </c>
      <c r="BT413" s="166">
        <f>IF(AND(ISBLANK(Y413),$AY413=1,BT$510=1,$D413&lt;&gt;служ!$AF$3),0,1)</f>
        <v>1</v>
      </c>
      <c r="BU413" s="166">
        <f>IF(AND(ISBLANK(Z413),$AY413=1,BU$510=1,$D413&lt;&gt;служ!$AF$3),0,1)</f>
        <v>1</v>
      </c>
      <c r="BV413" s="166">
        <f>IF(AND(ISBLANK(AA413),$AY413=1,BV$510=1,$D413&lt;&gt;служ!$AF$3),0,1)</f>
        <v>1</v>
      </c>
      <c r="BW413" s="166">
        <f>IF(AND(ISBLANK(AB413),$AY413=1,BW$510=1,$D413&lt;&gt;служ!$AF$3),0,1)</f>
        <v>1</v>
      </c>
      <c r="BX413" s="166">
        <f>IF(AND(ISBLANK(AC413),$AY413=1,BX$510=1,$D413&lt;&gt;служ!$AF$3),0,1)</f>
        <v>1</v>
      </c>
      <c r="BY413" s="166">
        <f>IF(AND(ISBLANK(AD413),$AY413=1,BY$510=1,$D413&lt;&gt;служ!$AF$3),0,1)</f>
        <v>1</v>
      </c>
      <c r="BZ413" s="166">
        <f>IF(AND(ISBLANK(AE413),$AY413=1,BZ$510=1,$D413&lt;&gt;служ!$AF$3),0,1)</f>
        <v>1</v>
      </c>
      <c r="CA413" s="166">
        <f>IF(AND(ISBLANK(AF413),$AY413=1,CA$510=1,$D413&lt;&gt;служ!$AF$3),0,1)</f>
        <v>1</v>
      </c>
      <c r="CB413" s="166">
        <f>IF(AND(ISBLANK(AG413),$AY413=1,CB$510=1,$D413&lt;&gt;служ!$AF$3),0,1)</f>
        <v>1</v>
      </c>
      <c r="CC413" s="166">
        <f>IF(AND(ISBLANK(AH413),$AY413=1,CC$510=1,$D413&lt;&gt;служ!$AF$3),0,1)</f>
        <v>1</v>
      </c>
      <c r="CD413" s="166">
        <f>IF(AND(ISBLANK(AI413),$AY413=1,CD$510=1,$D413&lt;&gt;служ!$AF$3),0,1)</f>
        <v>1</v>
      </c>
      <c r="CE413" s="166">
        <f>IF(AND(ISBLANK(AJ413),$AY413=1,CE$510=1,$D413&lt;&gt;служ!$AF$3),0,1)</f>
        <v>1</v>
      </c>
      <c r="CF413" s="166">
        <f>IF(AND(ISBLANK(AK413),$AY413=1,CF$510=1,$D413&lt;&gt;служ!$AF$3),0,1)</f>
        <v>1</v>
      </c>
      <c r="CG413" s="166">
        <f>IF(AND(ISBLANK(AL413),$AY413=1,CG$510=1,$D413&lt;&gt;служ!$AF$3),0,1)</f>
        <v>1</v>
      </c>
      <c r="CH413" s="166">
        <f>IF(AND(ISBLANK(AM413),$AY413=1,CH$510=1,$D413&lt;&gt;служ!$AF$3),0,1)</f>
        <v>1</v>
      </c>
      <c r="CI413" s="166">
        <f>IF(AND(ISBLANK(AN413),$AY413=1,CI$510=1,$D413&lt;&gt;служ!$AF$3),0,1)</f>
        <v>1</v>
      </c>
      <c r="CJ413" s="166">
        <f>IF(AND(ISBLANK(AO413),$AY413=1,CJ$510=1,$D413&lt;&gt;служ!$AF$3),0,1)</f>
        <v>1</v>
      </c>
      <c r="CK413" s="166">
        <f>IF(AND(ISBLANK(AP413),$AY413=1,CK$510=1,$D413&lt;&gt;служ!$AF$3),0,1)</f>
        <v>1</v>
      </c>
      <c r="CL413" s="166">
        <f>IF(AND(ISBLANK(AQ413),$AY413=1,CL$510=1,$D413&lt;&gt;служ!$AF$3),0,1)</f>
        <v>1</v>
      </c>
      <c r="CM413" s="166">
        <f>IF(AND(ISBLANK(AR413),$AY413=1,CM$510=1,$D413&lt;&gt;служ!$AF$3),0,1)</f>
        <v>1</v>
      </c>
      <c r="CN413" s="166">
        <f>IF(AND(ISBLANK(AS413),$AY413=1,CN$510=1,$D413&lt;&gt;служ!$AF$3),0,1)</f>
        <v>1</v>
      </c>
      <c r="CO413" s="166">
        <f>IF(AND(ISBLANK(AT413),$AY413=1,CO$510=1,$D413&lt;&gt;служ!$AF$3),0,1)</f>
        <v>1</v>
      </c>
      <c r="CP413" s="2">
        <f t="shared" si="82"/>
        <v>0</v>
      </c>
      <c r="CQ413" s="2">
        <v>1</v>
      </c>
      <c r="CR413" s="161"/>
      <c r="CS413" s="161"/>
      <c r="CT413" s="161"/>
      <c r="CU413" s="167" t="str">
        <f t="shared" si="73"/>
        <v/>
      </c>
      <c r="CV413" s="28">
        <f t="shared" si="74"/>
        <v>1</v>
      </c>
      <c r="CW413" s="28">
        <f t="shared" si="75"/>
        <v>1</v>
      </c>
      <c r="CX413" s="28">
        <f t="shared" si="76"/>
        <v>1</v>
      </c>
      <c r="CY413" s="20">
        <f t="shared" si="77"/>
        <v>1</v>
      </c>
      <c r="CZ413" s="20">
        <f t="shared" si="78"/>
        <v>1</v>
      </c>
    </row>
    <row r="414" spans="2:104" s="20" customFormat="1">
      <c r="B414" s="107">
        <v>405</v>
      </c>
      <c r="C414" s="25">
        <v>6405</v>
      </c>
      <c r="D414" s="108"/>
      <c r="E414" s="168"/>
      <c r="F414" s="169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  <c r="AU414" s="163">
        <f>IF(AND(AY414=0,(COUNTIF(D414:AT414,"*")+COUNTIF(D414:AT414,"&lt;9")+COUNTIF(CR414:CT414,"*")+COUNTIF(CR414:CT414,"&lt;9")-COUNTIF(D414,служ!$AF$3))&gt;0),0,1)</f>
        <v>1</v>
      </c>
      <c r="AV414" s="163">
        <f t="shared" si="79"/>
        <v>1</v>
      </c>
      <c r="AW414" s="163">
        <f t="shared" si="80"/>
        <v>0</v>
      </c>
      <c r="AX414" s="164">
        <f>IF(OR(F414="",F414=служ!$AF$3),0,1)</f>
        <v>0</v>
      </c>
      <c r="AY414" s="164">
        <f>IF(OR(D414="",D414=служ!$AF$3),0,1)</f>
        <v>0</v>
      </c>
      <c r="AZ414" s="165">
        <f t="shared" si="81"/>
        <v>1</v>
      </c>
      <c r="BA414" s="166">
        <f t="shared" si="72"/>
        <v>1</v>
      </c>
      <c r="BB414" s="166">
        <f>IF(AND(ISBLANK(G414),$AY414=1,BB$510=1,$D414&lt;&gt;служ!$AF$3),0,1)</f>
        <v>1</v>
      </c>
      <c r="BC414" s="166">
        <f>IF(AND(ISBLANK(H414),$AY414=1,BC$510=1,$D414&lt;&gt;служ!$AF$3),0,1)</f>
        <v>1</v>
      </c>
      <c r="BD414" s="166">
        <f>IF(AND(ISBLANK(I414),$AY414=1,BD$510=1,$D414&lt;&gt;служ!$AF$3),0,1)</f>
        <v>1</v>
      </c>
      <c r="BE414" s="166">
        <f>IF(AND(ISBLANK(J414),$AY414=1,BE$510=1,$D414&lt;&gt;служ!$AF$3),0,1)</f>
        <v>1</v>
      </c>
      <c r="BF414" s="166">
        <f>IF(AND(ISBLANK(K414),$AY414=1,BF$510=1,$D414&lt;&gt;служ!$AF$3,J414&lt;&gt;"X"),0,1)</f>
        <v>1</v>
      </c>
      <c r="BG414" s="166">
        <f>IF(AND(ISBLANK(L414),$AY414=1,BG$510=1,$D414&lt;&gt;служ!$AF$3),0,1)</f>
        <v>1</v>
      </c>
      <c r="BH414" s="166">
        <f>IF(AND(ISBLANK(M414),$AY414=1,BH$510=1,$D414&lt;&gt;служ!$AF$3,L414&lt;&gt;"X"),0,1)</f>
        <v>1</v>
      </c>
      <c r="BI414" s="166">
        <f>IF(AND(ISBLANK(N414),$AY414=1,BI$510=1,$D414&lt;&gt;служ!$AF$3),0,1)</f>
        <v>1</v>
      </c>
      <c r="BJ414" s="166">
        <f>IF(AND(ISBLANK(O414),$AY414=1,BJ$510=1,$D414&lt;&gt;служ!$AF$3),0,1)</f>
        <v>1</v>
      </c>
      <c r="BK414" s="166">
        <f>IF(AND(ISBLANK(P414),$AY414=1,BK$510=1,$D414&lt;&gt;служ!$AF$3,OR(N414&lt;&gt;"X",O414&lt;&gt;"X")),0,1)</f>
        <v>1</v>
      </c>
      <c r="BL414" s="166">
        <f>IF(AND(ISBLANK(Q414),$AY414=1,BL$510=1,$D414&lt;&gt;служ!$AF$3),0,1)</f>
        <v>1</v>
      </c>
      <c r="BM414" s="166">
        <f>IF(AND(ISBLANK(R414),$AY414=1,BM$510=1,$D414&lt;&gt;служ!$AF$3,Q414&lt;&gt;"X"),0,1)</f>
        <v>1</v>
      </c>
      <c r="BN414" s="166">
        <f>IF(AND(ISBLANK(S414),$AY414=1,BN$510=1,$D414&lt;&gt;служ!$AF$3),0,1)</f>
        <v>1</v>
      </c>
      <c r="BO414" s="166">
        <f>IF(AND(ISBLANK(T414),$AY414=1,BO$510=1,$D414&lt;&gt;служ!$AF$3),0,1)</f>
        <v>1</v>
      </c>
      <c r="BP414" s="166">
        <f>IF(AND(ISBLANK(U414),$AY414=1,BP$510=1,$D414&lt;&gt;служ!$AF$3,T414&lt;&gt;"X"),0,1)</f>
        <v>1</v>
      </c>
      <c r="BQ414" s="166">
        <f>IF(AND(ISBLANK(V414),$AY414=1,BQ$510=1,$D414&lt;&gt;служ!$AF$3),0,1)</f>
        <v>1</v>
      </c>
      <c r="BR414" s="166">
        <f>IF(AND(ISBLANK(W414),$AY414=1,BR$510=1,$D414&lt;&gt;служ!$AF$3),0,1)</f>
        <v>1</v>
      </c>
      <c r="BS414" s="166">
        <f>IF(AND(ISBLANK(X414),$AY414=1,BS$510=1,$D414&lt;&gt;служ!$AF$3),0,1)</f>
        <v>1</v>
      </c>
      <c r="BT414" s="166">
        <f>IF(AND(ISBLANK(Y414),$AY414=1,BT$510=1,$D414&lt;&gt;служ!$AF$3),0,1)</f>
        <v>1</v>
      </c>
      <c r="BU414" s="166">
        <f>IF(AND(ISBLANK(Z414),$AY414=1,BU$510=1,$D414&lt;&gt;служ!$AF$3),0,1)</f>
        <v>1</v>
      </c>
      <c r="BV414" s="166">
        <f>IF(AND(ISBLANK(AA414),$AY414=1,BV$510=1,$D414&lt;&gt;служ!$AF$3),0,1)</f>
        <v>1</v>
      </c>
      <c r="BW414" s="166">
        <f>IF(AND(ISBLANK(AB414),$AY414=1,BW$510=1,$D414&lt;&gt;служ!$AF$3),0,1)</f>
        <v>1</v>
      </c>
      <c r="BX414" s="166">
        <f>IF(AND(ISBLANK(AC414),$AY414=1,BX$510=1,$D414&lt;&gt;служ!$AF$3),0,1)</f>
        <v>1</v>
      </c>
      <c r="BY414" s="166">
        <f>IF(AND(ISBLANK(AD414),$AY414=1,BY$510=1,$D414&lt;&gt;служ!$AF$3),0,1)</f>
        <v>1</v>
      </c>
      <c r="BZ414" s="166">
        <f>IF(AND(ISBLANK(AE414),$AY414=1,BZ$510=1,$D414&lt;&gt;служ!$AF$3),0,1)</f>
        <v>1</v>
      </c>
      <c r="CA414" s="166">
        <f>IF(AND(ISBLANK(AF414),$AY414=1,CA$510=1,$D414&lt;&gt;служ!$AF$3),0,1)</f>
        <v>1</v>
      </c>
      <c r="CB414" s="166">
        <f>IF(AND(ISBLANK(AG414),$AY414=1,CB$510=1,$D414&lt;&gt;служ!$AF$3),0,1)</f>
        <v>1</v>
      </c>
      <c r="CC414" s="166">
        <f>IF(AND(ISBLANK(AH414),$AY414=1,CC$510=1,$D414&lt;&gt;служ!$AF$3),0,1)</f>
        <v>1</v>
      </c>
      <c r="CD414" s="166">
        <f>IF(AND(ISBLANK(AI414),$AY414=1,CD$510=1,$D414&lt;&gt;служ!$AF$3),0,1)</f>
        <v>1</v>
      </c>
      <c r="CE414" s="166">
        <f>IF(AND(ISBLANK(AJ414),$AY414=1,CE$510=1,$D414&lt;&gt;служ!$AF$3),0,1)</f>
        <v>1</v>
      </c>
      <c r="CF414" s="166">
        <f>IF(AND(ISBLANK(AK414),$AY414=1,CF$510=1,$D414&lt;&gt;служ!$AF$3),0,1)</f>
        <v>1</v>
      </c>
      <c r="CG414" s="166">
        <f>IF(AND(ISBLANK(AL414),$AY414=1,CG$510=1,$D414&lt;&gt;служ!$AF$3),0,1)</f>
        <v>1</v>
      </c>
      <c r="CH414" s="166">
        <f>IF(AND(ISBLANK(AM414),$AY414=1,CH$510=1,$D414&lt;&gt;служ!$AF$3),0,1)</f>
        <v>1</v>
      </c>
      <c r="CI414" s="166">
        <f>IF(AND(ISBLANK(AN414),$AY414=1,CI$510=1,$D414&lt;&gt;служ!$AF$3),0,1)</f>
        <v>1</v>
      </c>
      <c r="CJ414" s="166">
        <f>IF(AND(ISBLANK(AO414),$AY414=1,CJ$510=1,$D414&lt;&gt;служ!$AF$3),0,1)</f>
        <v>1</v>
      </c>
      <c r="CK414" s="166">
        <f>IF(AND(ISBLANK(AP414),$AY414=1,CK$510=1,$D414&lt;&gt;служ!$AF$3),0,1)</f>
        <v>1</v>
      </c>
      <c r="CL414" s="166">
        <f>IF(AND(ISBLANK(AQ414),$AY414=1,CL$510=1,$D414&lt;&gt;служ!$AF$3),0,1)</f>
        <v>1</v>
      </c>
      <c r="CM414" s="166">
        <f>IF(AND(ISBLANK(AR414),$AY414=1,CM$510=1,$D414&lt;&gt;служ!$AF$3),0,1)</f>
        <v>1</v>
      </c>
      <c r="CN414" s="166">
        <f>IF(AND(ISBLANK(AS414),$AY414=1,CN$510=1,$D414&lt;&gt;служ!$AF$3),0,1)</f>
        <v>1</v>
      </c>
      <c r="CO414" s="166">
        <f>IF(AND(ISBLANK(AT414),$AY414=1,CO$510=1,$D414&lt;&gt;служ!$AF$3),0,1)</f>
        <v>1</v>
      </c>
      <c r="CP414" s="2">
        <f t="shared" si="82"/>
        <v>0</v>
      </c>
      <c r="CQ414" s="2">
        <v>1</v>
      </c>
      <c r="CR414" s="161"/>
      <c r="CS414" s="161"/>
      <c r="CT414" s="161"/>
      <c r="CU414" s="167" t="str">
        <f t="shared" si="73"/>
        <v/>
      </c>
      <c r="CV414" s="28">
        <f t="shared" si="74"/>
        <v>1</v>
      </c>
      <c r="CW414" s="28">
        <f t="shared" si="75"/>
        <v>1</v>
      </c>
      <c r="CX414" s="28">
        <f t="shared" si="76"/>
        <v>1</v>
      </c>
      <c r="CY414" s="20">
        <f t="shared" si="77"/>
        <v>1</v>
      </c>
      <c r="CZ414" s="20">
        <f t="shared" si="78"/>
        <v>1</v>
      </c>
    </row>
    <row r="415" spans="2:104" s="20" customFormat="1">
      <c r="B415" s="107">
        <v>406</v>
      </c>
      <c r="C415" s="25">
        <v>6406</v>
      </c>
      <c r="D415" s="108"/>
      <c r="E415" s="168"/>
      <c r="F415" s="169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  <c r="AU415" s="163">
        <f>IF(AND(AY415=0,(COUNTIF(D415:AT415,"*")+COUNTIF(D415:AT415,"&lt;9")+COUNTIF(CR415:CT415,"*")+COUNTIF(CR415:CT415,"&lt;9")-COUNTIF(D415,служ!$AF$3))&gt;0),0,1)</f>
        <v>1</v>
      </c>
      <c r="AV415" s="163">
        <f t="shared" si="79"/>
        <v>1</v>
      </c>
      <c r="AW415" s="163">
        <f t="shared" si="80"/>
        <v>0</v>
      </c>
      <c r="AX415" s="164">
        <f>IF(OR(F415="",F415=служ!$AF$3),0,1)</f>
        <v>0</v>
      </c>
      <c r="AY415" s="164">
        <f>IF(OR(D415="",D415=служ!$AF$3),0,1)</f>
        <v>0</v>
      </c>
      <c r="AZ415" s="165">
        <f t="shared" si="81"/>
        <v>1</v>
      </c>
      <c r="BA415" s="166">
        <f t="shared" si="72"/>
        <v>1</v>
      </c>
      <c r="BB415" s="166">
        <f>IF(AND(ISBLANK(G415),$AY415=1,BB$510=1,$D415&lt;&gt;служ!$AF$3),0,1)</f>
        <v>1</v>
      </c>
      <c r="BC415" s="166">
        <f>IF(AND(ISBLANK(H415),$AY415=1,BC$510=1,$D415&lt;&gt;служ!$AF$3),0,1)</f>
        <v>1</v>
      </c>
      <c r="BD415" s="166">
        <f>IF(AND(ISBLANK(I415),$AY415=1,BD$510=1,$D415&lt;&gt;служ!$AF$3),0,1)</f>
        <v>1</v>
      </c>
      <c r="BE415" s="166">
        <f>IF(AND(ISBLANK(J415),$AY415=1,BE$510=1,$D415&lt;&gt;служ!$AF$3),0,1)</f>
        <v>1</v>
      </c>
      <c r="BF415" s="166">
        <f>IF(AND(ISBLANK(K415),$AY415=1,BF$510=1,$D415&lt;&gt;служ!$AF$3,J415&lt;&gt;"X"),0,1)</f>
        <v>1</v>
      </c>
      <c r="BG415" s="166">
        <f>IF(AND(ISBLANK(L415),$AY415=1,BG$510=1,$D415&lt;&gt;служ!$AF$3),0,1)</f>
        <v>1</v>
      </c>
      <c r="BH415" s="166">
        <f>IF(AND(ISBLANK(M415),$AY415=1,BH$510=1,$D415&lt;&gt;служ!$AF$3,L415&lt;&gt;"X"),0,1)</f>
        <v>1</v>
      </c>
      <c r="BI415" s="166">
        <f>IF(AND(ISBLANK(N415),$AY415=1,BI$510=1,$D415&lt;&gt;служ!$AF$3),0,1)</f>
        <v>1</v>
      </c>
      <c r="BJ415" s="166">
        <f>IF(AND(ISBLANK(O415),$AY415=1,BJ$510=1,$D415&lt;&gt;служ!$AF$3),0,1)</f>
        <v>1</v>
      </c>
      <c r="BK415" s="166">
        <f>IF(AND(ISBLANK(P415),$AY415=1,BK$510=1,$D415&lt;&gt;служ!$AF$3,OR(N415&lt;&gt;"X",O415&lt;&gt;"X")),0,1)</f>
        <v>1</v>
      </c>
      <c r="BL415" s="166">
        <f>IF(AND(ISBLANK(Q415),$AY415=1,BL$510=1,$D415&lt;&gt;служ!$AF$3),0,1)</f>
        <v>1</v>
      </c>
      <c r="BM415" s="166">
        <f>IF(AND(ISBLANK(R415),$AY415=1,BM$510=1,$D415&lt;&gt;служ!$AF$3,Q415&lt;&gt;"X"),0,1)</f>
        <v>1</v>
      </c>
      <c r="BN415" s="166">
        <f>IF(AND(ISBLANK(S415),$AY415=1,BN$510=1,$D415&lt;&gt;служ!$AF$3),0,1)</f>
        <v>1</v>
      </c>
      <c r="BO415" s="166">
        <f>IF(AND(ISBLANK(T415),$AY415=1,BO$510=1,$D415&lt;&gt;служ!$AF$3),0,1)</f>
        <v>1</v>
      </c>
      <c r="BP415" s="166">
        <f>IF(AND(ISBLANK(U415),$AY415=1,BP$510=1,$D415&lt;&gt;служ!$AF$3,T415&lt;&gt;"X"),0,1)</f>
        <v>1</v>
      </c>
      <c r="BQ415" s="166">
        <f>IF(AND(ISBLANK(V415),$AY415=1,BQ$510=1,$D415&lt;&gt;служ!$AF$3),0,1)</f>
        <v>1</v>
      </c>
      <c r="BR415" s="166">
        <f>IF(AND(ISBLANK(W415),$AY415=1,BR$510=1,$D415&lt;&gt;служ!$AF$3),0,1)</f>
        <v>1</v>
      </c>
      <c r="BS415" s="166">
        <f>IF(AND(ISBLANK(X415),$AY415=1,BS$510=1,$D415&lt;&gt;служ!$AF$3),0,1)</f>
        <v>1</v>
      </c>
      <c r="BT415" s="166">
        <f>IF(AND(ISBLANK(Y415),$AY415=1,BT$510=1,$D415&lt;&gt;служ!$AF$3),0,1)</f>
        <v>1</v>
      </c>
      <c r="BU415" s="166">
        <f>IF(AND(ISBLANK(Z415),$AY415=1,BU$510=1,$D415&lt;&gt;служ!$AF$3),0,1)</f>
        <v>1</v>
      </c>
      <c r="BV415" s="166">
        <f>IF(AND(ISBLANK(AA415),$AY415=1,BV$510=1,$D415&lt;&gt;служ!$AF$3),0,1)</f>
        <v>1</v>
      </c>
      <c r="BW415" s="166">
        <f>IF(AND(ISBLANK(AB415),$AY415=1,BW$510=1,$D415&lt;&gt;служ!$AF$3),0,1)</f>
        <v>1</v>
      </c>
      <c r="BX415" s="166">
        <f>IF(AND(ISBLANK(AC415),$AY415=1,BX$510=1,$D415&lt;&gt;служ!$AF$3),0,1)</f>
        <v>1</v>
      </c>
      <c r="BY415" s="166">
        <f>IF(AND(ISBLANK(AD415),$AY415=1,BY$510=1,$D415&lt;&gt;служ!$AF$3),0,1)</f>
        <v>1</v>
      </c>
      <c r="BZ415" s="166">
        <f>IF(AND(ISBLANK(AE415),$AY415=1,BZ$510=1,$D415&lt;&gt;служ!$AF$3),0,1)</f>
        <v>1</v>
      </c>
      <c r="CA415" s="166">
        <f>IF(AND(ISBLANK(AF415),$AY415=1,CA$510=1,$D415&lt;&gt;служ!$AF$3),0,1)</f>
        <v>1</v>
      </c>
      <c r="CB415" s="166">
        <f>IF(AND(ISBLANK(AG415),$AY415=1,CB$510=1,$D415&lt;&gt;служ!$AF$3),0,1)</f>
        <v>1</v>
      </c>
      <c r="CC415" s="166">
        <f>IF(AND(ISBLANK(AH415),$AY415=1,CC$510=1,$D415&lt;&gt;служ!$AF$3),0,1)</f>
        <v>1</v>
      </c>
      <c r="CD415" s="166">
        <f>IF(AND(ISBLANK(AI415),$AY415=1,CD$510=1,$D415&lt;&gt;служ!$AF$3),0,1)</f>
        <v>1</v>
      </c>
      <c r="CE415" s="166">
        <f>IF(AND(ISBLANK(AJ415),$AY415=1,CE$510=1,$D415&lt;&gt;служ!$AF$3),0,1)</f>
        <v>1</v>
      </c>
      <c r="CF415" s="166">
        <f>IF(AND(ISBLANK(AK415),$AY415=1,CF$510=1,$D415&lt;&gt;служ!$AF$3),0,1)</f>
        <v>1</v>
      </c>
      <c r="CG415" s="166">
        <f>IF(AND(ISBLANK(AL415),$AY415=1,CG$510=1,$D415&lt;&gt;служ!$AF$3),0,1)</f>
        <v>1</v>
      </c>
      <c r="CH415" s="166">
        <f>IF(AND(ISBLANK(AM415),$AY415=1,CH$510=1,$D415&lt;&gt;служ!$AF$3),0,1)</f>
        <v>1</v>
      </c>
      <c r="CI415" s="166">
        <f>IF(AND(ISBLANK(AN415),$AY415=1,CI$510=1,$D415&lt;&gt;служ!$AF$3),0,1)</f>
        <v>1</v>
      </c>
      <c r="CJ415" s="166">
        <f>IF(AND(ISBLANK(AO415),$AY415=1,CJ$510=1,$D415&lt;&gt;служ!$AF$3),0,1)</f>
        <v>1</v>
      </c>
      <c r="CK415" s="166">
        <f>IF(AND(ISBLANK(AP415),$AY415=1,CK$510=1,$D415&lt;&gt;служ!$AF$3),0,1)</f>
        <v>1</v>
      </c>
      <c r="CL415" s="166">
        <f>IF(AND(ISBLANK(AQ415),$AY415=1,CL$510=1,$D415&lt;&gt;служ!$AF$3),0,1)</f>
        <v>1</v>
      </c>
      <c r="CM415" s="166">
        <f>IF(AND(ISBLANK(AR415),$AY415=1,CM$510=1,$D415&lt;&gt;служ!$AF$3),0,1)</f>
        <v>1</v>
      </c>
      <c r="CN415" s="166">
        <f>IF(AND(ISBLANK(AS415),$AY415=1,CN$510=1,$D415&lt;&gt;служ!$AF$3),0,1)</f>
        <v>1</v>
      </c>
      <c r="CO415" s="166">
        <f>IF(AND(ISBLANK(AT415),$AY415=1,CO$510=1,$D415&lt;&gt;служ!$AF$3),0,1)</f>
        <v>1</v>
      </c>
      <c r="CP415" s="2">
        <f t="shared" si="82"/>
        <v>0</v>
      </c>
      <c r="CQ415" s="2">
        <v>1</v>
      </c>
      <c r="CR415" s="161"/>
      <c r="CS415" s="161"/>
      <c r="CT415" s="161"/>
      <c r="CU415" s="167" t="str">
        <f t="shared" si="73"/>
        <v/>
      </c>
      <c r="CV415" s="28">
        <f t="shared" si="74"/>
        <v>1</v>
      </c>
      <c r="CW415" s="28">
        <f t="shared" si="75"/>
        <v>1</v>
      </c>
      <c r="CX415" s="28">
        <f t="shared" si="76"/>
        <v>1</v>
      </c>
      <c r="CY415" s="20">
        <f t="shared" si="77"/>
        <v>1</v>
      </c>
      <c r="CZ415" s="20">
        <f t="shared" si="78"/>
        <v>1</v>
      </c>
    </row>
    <row r="416" spans="2:104" s="20" customFormat="1">
      <c r="B416" s="107">
        <v>407</v>
      </c>
      <c r="C416" s="25">
        <v>6407</v>
      </c>
      <c r="D416" s="108"/>
      <c r="E416" s="168"/>
      <c r="F416" s="169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  <c r="AU416" s="163">
        <f>IF(AND(AY416=0,(COUNTIF(D416:AT416,"*")+COUNTIF(D416:AT416,"&lt;9")+COUNTIF(CR416:CT416,"*")+COUNTIF(CR416:CT416,"&lt;9")-COUNTIF(D416,служ!$AF$3))&gt;0),0,1)</f>
        <v>1</v>
      </c>
      <c r="AV416" s="163">
        <f t="shared" si="79"/>
        <v>1</v>
      </c>
      <c r="AW416" s="163">
        <f t="shared" si="80"/>
        <v>0</v>
      </c>
      <c r="AX416" s="164">
        <f>IF(OR(F416="",F416=служ!$AF$3),0,1)</f>
        <v>0</v>
      </c>
      <c r="AY416" s="164">
        <f>IF(OR(D416="",D416=служ!$AF$3),0,1)</f>
        <v>0</v>
      </c>
      <c r="AZ416" s="165">
        <f t="shared" si="81"/>
        <v>1</v>
      </c>
      <c r="BA416" s="166">
        <f t="shared" si="72"/>
        <v>1</v>
      </c>
      <c r="BB416" s="166">
        <f>IF(AND(ISBLANK(G416),$AY416=1,BB$510=1,$D416&lt;&gt;служ!$AF$3),0,1)</f>
        <v>1</v>
      </c>
      <c r="BC416" s="166">
        <f>IF(AND(ISBLANK(H416),$AY416=1,BC$510=1,$D416&lt;&gt;служ!$AF$3),0,1)</f>
        <v>1</v>
      </c>
      <c r="BD416" s="166">
        <f>IF(AND(ISBLANK(I416),$AY416=1,BD$510=1,$D416&lt;&gt;служ!$AF$3),0,1)</f>
        <v>1</v>
      </c>
      <c r="BE416" s="166">
        <f>IF(AND(ISBLANK(J416),$AY416=1,BE$510=1,$D416&lt;&gt;служ!$AF$3),0,1)</f>
        <v>1</v>
      </c>
      <c r="BF416" s="166">
        <f>IF(AND(ISBLANK(K416),$AY416=1,BF$510=1,$D416&lt;&gt;служ!$AF$3,J416&lt;&gt;"X"),0,1)</f>
        <v>1</v>
      </c>
      <c r="BG416" s="166">
        <f>IF(AND(ISBLANK(L416),$AY416=1,BG$510=1,$D416&lt;&gt;служ!$AF$3),0,1)</f>
        <v>1</v>
      </c>
      <c r="BH416" s="166">
        <f>IF(AND(ISBLANK(M416),$AY416=1,BH$510=1,$D416&lt;&gt;служ!$AF$3,L416&lt;&gt;"X"),0,1)</f>
        <v>1</v>
      </c>
      <c r="BI416" s="166">
        <f>IF(AND(ISBLANK(N416),$AY416=1,BI$510=1,$D416&lt;&gt;служ!$AF$3),0,1)</f>
        <v>1</v>
      </c>
      <c r="BJ416" s="166">
        <f>IF(AND(ISBLANK(O416),$AY416=1,BJ$510=1,$D416&lt;&gt;служ!$AF$3),0,1)</f>
        <v>1</v>
      </c>
      <c r="BK416" s="166">
        <f>IF(AND(ISBLANK(P416),$AY416=1,BK$510=1,$D416&lt;&gt;служ!$AF$3,OR(N416&lt;&gt;"X",O416&lt;&gt;"X")),0,1)</f>
        <v>1</v>
      </c>
      <c r="BL416" s="166">
        <f>IF(AND(ISBLANK(Q416),$AY416=1,BL$510=1,$D416&lt;&gt;служ!$AF$3),0,1)</f>
        <v>1</v>
      </c>
      <c r="BM416" s="166">
        <f>IF(AND(ISBLANK(R416),$AY416=1,BM$510=1,$D416&lt;&gt;служ!$AF$3,Q416&lt;&gt;"X"),0,1)</f>
        <v>1</v>
      </c>
      <c r="BN416" s="166">
        <f>IF(AND(ISBLANK(S416),$AY416=1,BN$510=1,$D416&lt;&gt;служ!$AF$3),0,1)</f>
        <v>1</v>
      </c>
      <c r="BO416" s="166">
        <f>IF(AND(ISBLANK(T416),$AY416=1,BO$510=1,$D416&lt;&gt;служ!$AF$3),0,1)</f>
        <v>1</v>
      </c>
      <c r="BP416" s="166">
        <f>IF(AND(ISBLANK(U416),$AY416=1,BP$510=1,$D416&lt;&gt;служ!$AF$3,T416&lt;&gt;"X"),0,1)</f>
        <v>1</v>
      </c>
      <c r="BQ416" s="166">
        <f>IF(AND(ISBLANK(V416),$AY416=1,BQ$510=1,$D416&lt;&gt;служ!$AF$3),0,1)</f>
        <v>1</v>
      </c>
      <c r="BR416" s="166">
        <f>IF(AND(ISBLANK(W416),$AY416=1,BR$510=1,$D416&lt;&gt;служ!$AF$3),0,1)</f>
        <v>1</v>
      </c>
      <c r="BS416" s="166">
        <f>IF(AND(ISBLANK(X416),$AY416=1,BS$510=1,$D416&lt;&gt;служ!$AF$3),0,1)</f>
        <v>1</v>
      </c>
      <c r="BT416" s="166">
        <f>IF(AND(ISBLANK(Y416),$AY416=1,BT$510=1,$D416&lt;&gt;служ!$AF$3),0,1)</f>
        <v>1</v>
      </c>
      <c r="BU416" s="166">
        <f>IF(AND(ISBLANK(Z416),$AY416=1,BU$510=1,$D416&lt;&gt;служ!$AF$3),0,1)</f>
        <v>1</v>
      </c>
      <c r="BV416" s="166">
        <f>IF(AND(ISBLANK(AA416),$AY416=1,BV$510=1,$D416&lt;&gt;служ!$AF$3),0,1)</f>
        <v>1</v>
      </c>
      <c r="BW416" s="166">
        <f>IF(AND(ISBLANK(AB416),$AY416=1,BW$510=1,$D416&lt;&gt;служ!$AF$3),0,1)</f>
        <v>1</v>
      </c>
      <c r="BX416" s="166">
        <f>IF(AND(ISBLANK(AC416),$AY416=1,BX$510=1,$D416&lt;&gt;служ!$AF$3),0,1)</f>
        <v>1</v>
      </c>
      <c r="BY416" s="166">
        <f>IF(AND(ISBLANK(AD416),$AY416=1,BY$510=1,$D416&lt;&gt;служ!$AF$3),0,1)</f>
        <v>1</v>
      </c>
      <c r="BZ416" s="166">
        <f>IF(AND(ISBLANK(AE416),$AY416=1,BZ$510=1,$D416&lt;&gt;служ!$AF$3),0,1)</f>
        <v>1</v>
      </c>
      <c r="CA416" s="166">
        <f>IF(AND(ISBLANK(AF416),$AY416=1,CA$510=1,$D416&lt;&gt;служ!$AF$3),0,1)</f>
        <v>1</v>
      </c>
      <c r="CB416" s="166">
        <f>IF(AND(ISBLANK(AG416),$AY416=1,CB$510=1,$D416&lt;&gt;служ!$AF$3),0,1)</f>
        <v>1</v>
      </c>
      <c r="CC416" s="166">
        <f>IF(AND(ISBLANK(AH416),$AY416=1,CC$510=1,$D416&lt;&gt;служ!$AF$3),0,1)</f>
        <v>1</v>
      </c>
      <c r="CD416" s="166">
        <f>IF(AND(ISBLANK(AI416),$AY416=1,CD$510=1,$D416&lt;&gt;служ!$AF$3),0,1)</f>
        <v>1</v>
      </c>
      <c r="CE416" s="166">
        <f>IF(AND(ISBLANK(AJ416),$AY416=1,CE$510=1,$D416&lt;&gt;служ!$AF$3),0,1)</f>
        <v>1</v>
      </c>
      <c r="CF416" s="166">
        <f>IF(AND(ISBLANK(AK416),$AY416=1,CF$510=1,$D416&lt;&gt;служ!$AF$3),0,1)</f>
        <v>1</v>
      </c>
      <c r="CG416" s="166">
        <f>IF(AND(ISBLANK(AL416),$AY416=1,CG$510=1,$D416&lt;&gt;служ!$AF$3),0,1)</f>
        <v>1</v>
      </c>
      <c r="CH416" s="166">
        <f>IF(AND(ISBLANK(AM416),$AY416=1,CH$510=1,$D416&lt;&gt;служ!$AF$3),0,1)</f>
        <v>1</v>
      </c>
      <c r="CI416" s="166">
        <f>IF(AND(ISBLANK(AN416),$AY416=1,CI$510=1,$D416&lt;&gt;служ!$AF$3),0,1)</f>
        <v>1</v>
      </c>
      <c r="CJ416" s="166">
        <f>IF(AND(ISBLANK(AO416),$AY416=1,CJ$510=1,$D416&lt;&gt;служ!$AF$3),0,1)</f>
        <v>1</v>
      </c>
      <c r="CK416" s="166">
        <f>IF(AND(ISBLANK(AP416),$AY416=1,CK$510=1,$D416&lt;&gt;служ!$AF$3),0,1)</f>
        <v>1</v>
      </c>
      <c r="CL416" s="166">
        <f>IF(AND(ISBLANK(AQ416),$AY416=1,CL$510=1,$D416&lt;&gt;служ!$AF$3),0,1)</f>
        <v>1</v>
      </c>
      <c r="CM416" s="166">
        <f>IF(AND(ISBLANK(AR416),$AY416=1,CM$510=1,$D416&lt;&gt;служ!$AF$3),0,1)</f>
        <v>1</v>
      </c>
      <c r="CN416" s="166">
        <f>IF(AND(ISBLANK(AS416),$AY416=1,CN$510=1,$D416&lt;&gt;служ!$AF$3),0,1)</f>
        <v>1</v>
      </c>
      <c r="CO416" s="166">
        <f>IF(AND(ISBLANK(AT416),$AY416=1,CO$510=1,$D416&lt;&gt;служ!$AF$3),0,1)</f>
        <v>1</v>
      </c>
      <c r="CP416" s="2">
        <f t="shared" si="82"/>
        <v>0</v>
      </c>
      <c r="CQ416" s="2">
        <v>1</v>
      </c>
      <c r="CR416" s="161"/>
      <c r="CS416" s="161"/>
      <c r="CT416" s="161"/>
      <c r="CU416" s="167" t="str">
        <f t="shared" si="73"/>
        <v/>
      </c>
      <c r="CV416" s="28">
        <f t="shared" si="74"/>
        <v>1</v>
      </c>
      <c r="CW416" s="28">
        <f t="shared" si="75"/>
        <v>1</v>
      </c>
      <c r="CX416" s="28">
        <f t="shared" si="76"/>
        <v>1</v>
      </c>
      <c r="CY416" s="20">
        <f t="shared" si="77"/>
        <v>1</v>
      </c>
      <c r="CZ416" s="20">
        <f t="shared" si="78"/>
        <v>1</v>
      </c>
    </row>
    <row r="417" spans="2:104" s="20" customFormat="1">
      <c r="B417" s="107">
        <v>408</v>
      </c>
      <c r="C417" s="25">
        <v>6408</v>
      </c>
      <c r="D417" s="108"/>
      <c r="E417" s="168"/>
      <c r="F417" s="169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3">
        <f>IF(AND(AY417=0,(COUNTIF(D417:AT417,"*")+COUNTIF(D417:AT417,"&lt;9")+COUNTIF(CR417:CT417,"*")+COUNTIF(CR417:CT417,"&lt;9")-COUNTIF(D417,служ!$AF$3))&gt;0),0,1)</f>
        <v>1</v>
      </c>
      <c r="AV417" s="163">
        <f t="shared" si="79"/>
        <v>1</v>
      </c>
      <c r="AW417" s="163">
        <f t="shared" si="80"/>
        <v>0</v>
      </c>
      <c r="AX417" s="164">
        <f>IF(OR(F417="",F417=служ!$AF$3),0,1)</f>
        <v>0</v>
      </c>
      <c r="AY417" s="164">
        <f>IF(OR(D417="",D417=служ!$AF$3),0,1)</f>
        <v>0</v>
      </c>
      <c r="AZ417" s="165">
        <f t="shared" si="81"/>
        <v>1</v>
      </c>
      <c r="BA417" s="166">
        <f t="shared" si="72"/>
        <v>1</v>
      </c>
      <c r="BB417" s="166">
        <f>IF(AND(ISBLANK(G417),$AY417=1,BB$510=1,$D417&lt;&gt;служ!$AF$3),0,1)</f>
        <v>1</v>
      </c>
      <c r="BC417" s="166">
        <f>IF(AND(ISBLANK(H417),$AY417=1,BC$510=1,$D417&lt;&gt;служ!$AF$3),0,1)</f>
        <v>1</v>
      </c>
      <c r="BD417" s="166">
        <f>IF(AND(ISBLANK(I417),$AY417=1,BD$510=1,$D417&lt;&gt;служ!$AF$3),0,1)</f>
        <v>1</v>
      </c>
      <c r="BE417" s="166">
        <f>IF(AND(ISBLANK(J417),$AY417=1,BE$510=1,$D417&lt;&gt;служ!$AF$3),0,1)</f>
        <v>1</v>
      </c>
      <c r="BF417" s="166">
        <f>IF(AND(ISBLANK(K417),$AY417=1,BF$510=1,$D417&lt;&gt;служ!$AF$3,J417&lt;&gt;"X"),0,1)</f>
        <v>1</v>
      </c>
      <c r="BG417" s="166">
        <f>IF(AND(ISBLANK(L417),$AY417=1,BG$510=1,$D417&lt;&gt;служ!$AF$3),0,1)</f>
        <v>1</v>
      </c>
      <c r="BH417" s="166">
        <f>IF(AND(ISBLANK(M417),$AY417=1,BH$510=1,$D417&lt;&gt;служ!$AF$3,L417&lt;&gt;"X"),0,1)</f>
        <v>1</v>
      </c>
      <c r="BI417" s="166">
        <f>IF(AND(ISBLANK(N417),$AY417=1,BI$510=1,$D417&lt;&gt;служ!$AF$3),0,1)</f>
        <v>1</v>
      </c>
      <c r="BJ417" s="166">
        <f>IF(AND(ISBLANK(O417),$AY417=1,BJ$510=1,$D417&lt;&gt;служ!$AF$3),0,1)</f>
        <v>1</v>
      </c>
      <c r="BK417" s="166">
        <f>IF(AND(ISBLANK(P417),$AY417=1,BK$510=1,$D417&lt;&gt;служ!$AF$3,OR(N417&lt;&gt;"X",O417&lt;&gt;"X")),0,1)</f>
        <v>1</v>
      </c>
      <c r="BL417" s="166">
        <f>IF(AND(ISBLANK(Q417),$AY417=1,BL$510=1,$D417&lt;&gt;служ!$AF$3),0,1)</f>
        <v>1</v>
      </c>
      <c r="BM417" s="166">
        <f>IF(AND(ISBLANK(R417),$AY417=1,BM$510=1,$D417&lt;&gt;служ!$AF$3,Q417&lt;&gt;"X"),0,1)</f>
        <v>1</v>
      </c>
      <c r="BN417" s="166">
        <f>IF(AND(ISBLANK(S417),$AY417=1,BN$510=1,$D417&lt;&gt;служ!$AF$3),0,1)</f>
        <v>1</v>
      </c>
      <c r="BO417" s="166">
        <f>IF(AND(ISBLANK(T417),$AY417=1,BO$510=1,$D417&lt;&gt;служ!$AF$3),0,1)</f>
        <v>1</v>
      </c>
      <c r="BP417" s="166">
        <f>IF(AND(ISBLANK(U417),$AY417=1,BP$510=1,$D417&lt;&gt;служ!$AF$3,T417&lt;&gt;"X"),0,1)</f>
        <v>1</v>
      </c>
      <c r="BQ417" s="166">
        <f>IF(AND(ISBLANK(V417),$AY417=1,BQ$510=1,$D417&lt;&gt;служ!$AF$3),0,1)</f>
        <v>1</v>
      </c>
      <c r="BR417" s="166">
        <f>IF(AND(ISBLANK(W417),$AY417=1,BR$510=1,$D417&lt;&gt;служ!$AF$3),0,1)</f>
        <v>1</v>
      </c>
      <c r="BS417" s="166">
        <f>IF(AND(ISBLANK(X417),$AY417=1,BS$510=1,$D417&lt;&gt;служ!$AF$3),0,1)</f>
        <v>1</v>
      </c>
      <c r="BT417" s="166">
        <f>IF(AND(ISBLANK(Y417),$AY417=1,BT$510=1,$D417&lt;&gt;служ!$AF$3),0,1)</f>
        <v>1</v>
      </c>
      <c r="BU417" s="166">
        <f>IF(AND(ISBLANK(Z417),$AY417=1,BU$510=1,$D417&lt;&gt;служ!$AF$3),0,1)</f>
        <v>1</v>
      </c>
      <c r="BV417" s="166">
        <f>IF(AND(ISBLANK(AA417),$AY417=1,BV$510=1,$D417&lt;&gt;служ!$AF$3),0,1)</f>
        <v>1</v>
      </c>
      <c r="BW417" s="166">
        <f>IF(AND(ISBLANK(AB417),$AY417=1,BW$510=1,$D417&lt;&gt;служ!$AF$3),0,1)</f>
        <v>1</v>
      </c>
      <c r="BX417" s="166">
        <f>IF(AND(ISBLANK(AC417),$AY417=1,BX$510=1,$D417&lt;&gt;служ!$AF$3),0,1)</f>
        <v>1</v>
      </c>
      <c r="BY417" s="166">
        <f>IF(AND(ISBLANK(AD417),$AY417=1,BY$510=1,$D417&lt;&gt;служ!$AF$3),0,1)</f>
        <v>1</v>
      </c>
      <c r="BZ417" s="166">
        <f>IF(AND(ISBLANK(AE417),$AY417=1,BZ$510=1,$D417&lt;&gt;служ!$AF$3),0,1)</f>
        <v>1</v>
      </c>
      <c r="CA417" s="166">
        <f>IF(AND(ISBLANK(AF417),$AY417=1,CA$510=1,$D417&lt;&gt;служ!$AF$3),0,1)</f>
        <v>1</v>
      </c>
      <c r="CB417" s="166">
        <f>IF(AND(ISBLANK(AG417),$AY417=1,CB$510=1,$D417&lt;&gt;служ!$AF$3),0,1)</f>
        <v>1</v>
      </c>
      <c r="CC417" s="166">
        <f>IF(AND(ISBLANK(AH417),$AY417=1,CC$510=1,$D417&lt;&gt;служ!$AF$3),0,1)</f>
        <v>1</v>
      </c>
      <c r="CD417" s="166">
        <f>IF(AND(ISBLANK(AI417),$AY417=1,CD$510=1,$D417&lt;&gt;служ!$AF$3),0,1)</f>
        <v>1</v>
      </c>
      <c r="CE417" s="166">
        <f>IF(AND(ISBLANK(AJ417),$AY417=1,CE$510=1,$D417&lt;&gt;служ!$AF$3),0,1)</f>
        <v>1</v>
      </c>
      <c r="CF417" s="166">
        <f>IF(AND(ISBLANK(AK417),$AY417=1,CF$510=1,$D417&lt;&gt;служ!$AF$3),0,1)</f>
        <v>1</v>
      </c>
      <c r="CG417" s="166">
        <f>IF(AND(ISBLANK(AL417),$AY417=1,CG$510=1,$D417&lt;&gt;служ!$AF$3),0,1)</f>
        <v>1</v>
      </c>
      <c r="CH417" s="166">
        <f>IF(AND(ISBLANK(AM417),$AY417=1,CH$510=1,$D417&lt;&gt;служ!$AF$3),0,1)</f>
        <v>1</v>
      </c>
      <c r="CI417" s="166">
        <f>IF(AND(ISBLANK(AN417),$AY417=1,CI$510=1,$D417&lt;&gt;служ!$AF$3),0,1)</f>
        <v>1</v>
      </c>
      <c r="CJ417" s="166">
        <f>IF(AND(ISBLANK(AO417),$AY417=1,CJ$510=1,$D417&lt;&gt;служ!$AF$3),0,1)</f>
        <v>1</v>
      </c>
      <c r="CK417" s="166">
        <f>IF(AND(ISBLANK(AP417),$AY417=1,CK$510=1,$D417&lt;&gt;служ!$AF$3),0,1)</f>
        <v>1</v>
      </c>
      <c r="CL417" s="166">
        <f>IF(AND(ISBLANK(AQ417),$AY417=1,CL$510=1,$D417&lt;&gt;служ!$AF$3),0,1)</f>
        <v>1</v>
      </c>
      <c r="CM417" s="166">
        <f>IF(AND(ISBLANK(AR417),$AY417=1,CM$510=1,$D417&lt;&gt;служ!$AF$3),0,1)</f>
        <v>1</v>
      </c>
      <c r="CN417" s="166">
        <f>IF(AND(ISBLANK(AS417),$AY417=1,CN$510=1,$D417&lt;&gt;служ!$AF$3),0,1)</f>
        <v>1</v>
      </c>
      <c r="CO417" s="166">
        <f>IF(AND(ISBLANK(AT417),$AY417=1,CO$510=1,$D417&lt;&gt;служ!$AF$3),0,1)</f>
        <v>1</v>
      </c>
      <c r="CP417" s="2">
        <f t="shared" si="82"/>
        <v>0</v>
      </c>
      <c r="CQ417" s="2">
        <v>1</v>
      </c>
      <c r="CR417" s="161"/>
      <c r="CS417" s="161"/>
      <c r="CT417" s="161"/>
      <c r="CU417" s="167" t="str">
        <f t="shared" si="73"/>
        <v/>
      </c>
      <c r="CV417" s="28">
        <f t="shared" si="74"/>
        <v>1</v>
      </c>
      <c r="CW417" s="28">
        <f t="shared" si="75"/>
        <v>1</v>
      </c>
      <c r="CX417" s="28">
        <f t="shared" si="76"/>
        <v>1</v>
      </c>
      <c r="CY417" s="20">
        <f t="shared" si="77"/>
        <v>1</v>
      </c>
      <c r="CZ417" s="20">
        <f t="shared" si="78"/>
        <v>1</v>
      </c>
    </row>
    <row r="418" spans="2:104" s="20" customFormat="1">
      <c r="B418" s="107">
        <v>409</v>
      </c>
      <c r="C418" s="25">
        <v>6409</v>
      </c>
      <c r="D418" s="108"/>
      <c r="E418" s="168"/>
      <c r="F418" s="169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3">
        <f>IF(AND(AY418=0,(COUNTIF(D418:AT418,"*")+COUNTIF(D418:AT418,"&lt;9")+COUNTIF(CR418:CT418,"*")+COUNTIF(CR418:CT418,"&lt;9")-COUNTIF(D418,служ!$AF$3))&gt;0),0,1)</f>
        <v>1</v>
      </c>
      <c r="AV418" s="163">
        <f t="shared" si="79"/>
        <v>1</v>
      </c>
      <c r="AW418" s="163">
        <f t="shared" si="80"/>
        <v>0</v>
      </c>
      <c r="AX418" s="164">
        <f>IF(OR(F418="",F418=служ!$AF$3),0,1)</f>
        <v>0</v>
      </c>
      <c r="AY418" s="164">
        <f>IF(OR(D418="",D418=служ!$AF$3),0,1)</f>
        <v>0</v>
      </c>
      <c r="AZ418" s="165">
        <f t="shared" si="81"/>
        <v>1</v>
      </c>
      <c r="BA418" s="166">
        <f t="shared" si="72"/>
        <v>1</v>
      </c>
      <c r="BB418" s="166">
        <f>IF(AND(ISBLANK(G418),$AY418=1,BB$510=1,$D418&lt;&gt;служ!$AF$3),0,1)</f>
        <v>1</v>
      </c>
      <c r="BC418" s="166">
        <f>IF(AND(ISBLANK(H418),$AY418=1,BC$510=1,$D418&lt;&gt;служ!$AF$3),0,1)</f>
        <v>1</v>
      </c>
      <c r="BD418" s="166">
        <f>IF(AND(ISBLANK(I418),$AY418=1,BD$510=1,$D418&lt;&gt;служ!$AF$3),0,1)</f>
        <v>1</v>
      </c>
      <c r="BE418" s="166">
        <f>IF(AND(ISBLANK(J418),$AY418=1,BE$510=1,$D418&lt;&gt;служ!$AF$3),0,1)</f>
        <v>1</v>
      </c>
      <c r="BF418" s="166">
        <f>IF(AND(ISBLANK(K418),$AY418=1,BF$510=1,$D418&lt;&gt;служ!$AF$3,J418&lt;&gt;"X"),0,1)</f>
        <v>1</v>
      </c>
      <c r="BG418" s="166">
        <f>IF(AND(ISBLANK(L418),$AY418=1,BG$510=1,$D418&lt;&gt;служ!$AF$3),0,1)</f>
        <v>1</v>
      </c>
      <c r="BH418" s="166">
        <f>IF(AND(ISBLANK(M418),$AY418=1,BH$510=1,$D418&lt;&gt;служ!$AF$3,L418&lt;&gt;"X"),0,1)</f>
        <v>1</v>
      </c>
      <c r="BI418" s="166">
        <f>IF(AND(ISBLANK(N418),$AY418=1,BI$510=1,$D418&lt;&gt;служ!$AF$3),0,1)</f>
        <v>1</v>
      </c>
      <c r="BJ418" s="166">
        <f>IF(AND(ISBLANK(O418),$AY418=1,BJ$510=1,$D418&lt;&gt;служ!$AF$3),0,1)</f>
        <v>1</v>
      </c>
      <c r="BK418" s="166">
        <f>IF(AND(ISBLANK(P418),$AY418=1,BK$510=1,$D418&lt;&gt;служ!$AF$3,OR(N418&lt;&gt;"X",O418&lt;&gt;"X")),0,1)</f>
        <v>1</v>
      </c>
      <c r="BL418" s="166">
        <f>IF(AND(ISBLANK(Q418),$AY418=1,BL$510=1,$D418&lt;&gt;служ!$AF$3),0,1)</f>
        <v>1</v>
      </c>
      <c r="BM418" s="166">
        <f>IF(AND(ISBLANK(R418),$AY418=1,BM$510=1,$D418&lt;&gt;служ!$AF$3,Q418&lt;&gt;"X"),0,1)</f>
        <v>1</v>
      </c>
      <c r="BN418" s="166">
        <f>IF(AND(ISBLANK(S418),$AY418=1,BN$510=1,$D418&lt;&gt;служ!$AF$3),0,1)</f>
        <v>1</v>
      </c>
      <c r="BO418" s="166">
        <f>IF(AND(ISBLANK(T418),$AY418=1,BO$510=1,$D418&lt;&gt;служ!$AF$3),0,1)</f>
        <v>1</v>
      </c>
      <c r="BP418" s="166">
        <f>IF(AND(ISBLANK(U418),$AY418=1,BP$510=1,$D418&lt;&gt;служ!$AF$3,T418&lt;&gt;"X"),0,1)</f>
        <v>1</v>
      </c>
      <c r="BQ418" s="166">
        <f>IF(AND(ISBLANK(V418),$AY418=1,BQ$510=1,$D418&lt;&gt;служ!$AF$3),0,1)</f>
        <v>1</v>
      </c>
      <c r="BR418" s="166">
        <f>IF(AND(ISBLANK(W418),$AY418=1,BR$510=1,$D418&lt;&gt;служ!$AF$3),0,1)</f>
        <v>1</v>
      </c>
      <c r="BS418" s="166">
        <f>IF(AND(ISBLANK(X418),$AY418=1,BS$510=1,$D418&lt;&gt;служ!$AF$3),0,1)</f>
        <v>1</v>
      </c>
      <c r="BT418" s="166">
        <f>IF(AND(ISBLANK(Y418),$AY418=1,BT$510=1,$D418&lt;&gt;служ!$AF$3),0,1)</f>
        <v>1</v>
      </c>
      <c r="BU418" s="166">
        <f>IF(AND(ISBLANK(Z418),$AY418=1,BU$510=1,$D418&lt;&gt;служ!$AF$3),0,1)</f>
        <v>1</v>
      </c>
      <c r="BV418" s="166">
        <f>IF(AND(ISBLANK(AA418),$AY418=1,BV$510=1,$D418&lt;&gt;служ!$AF$3),0,1)</f>
        <v>1</v>
      </c>
      <c r="BW418" s="166">
        <f>IF(AND(ISBLANK(AB418),$AY418=1,BW$510=1,$D418&lt;&gt;служ!$AF$3),0,1)</f>
        <v>1</v>
      </c>
      <c r="BX418" s="166">
        <f>IF(AND(ISBLANK(AC418),$AY418=1,BX$510=1,$D418&lt;&gt;служ!$AF$3),0,1)</f>
        <v>1</v>
      </c>
      <c r="BY418" s="166">
        <f>IF(AND(ISBLANK(AD418),$AY418=1,BY$510=1,$D418&lt;&gt;служ!$AF$3),0,1)</f>
        <v>1</v>
      </c>
      <c r="BZ418" s="166">
        <f>IF(AND(ISBLANK(AE418),$AY418=1,BZ$510=1,$D418&lt;&gt;служ!$AF$3),0,1)</f>
        <v>1</v>
      </c>
      <c r="CA418" s="166">
        <f>IF(AND(ISBLANK(AF418),$AY418=1,CA$510=1,$D418&lt;&gt;служ!$AF$3),0,1)</f>
        <v>1</v>
      </c>
      <c r="CB418" s="166">
        <f>IF(AND(ISBLANK(AG418),$AY418=1,CB$510=1,$D418&lt;&gt;служ!$AF$3),0,1)</f>
        <v>1</v>
      </c>
      <c r="CC418" s="166">
        <f>IF(AND(ISBLANK(AH418),$AY418=1,CC$510=1,$D418&lt;&gt;служ!$AF$3),0,1)</f>
        <v>1</v>
      </c>
      <c r="CD418" s="166">
        <f>IF(AND(ISBLANK(AI418),$AY418=1,CD$510=1,$D418&lt;&gt;служ!$AF$3),0,1)</f>
        <v>1</v>
      </c>
      <c r="CE418" s="166">
        <f>IF(AND(ISBLANK(AJ418),$AY418=1,CE$510=1,$D418&lt;&gt;служ!$AF$3),0,1)</f>
        <v>1</v>
      </c>
      <c r="CF418" s="166">
        <f>IF(AND(ISBLANK(AK418),$AY418=1,CF$510=1,$D418&lt;&gt;служ!$AF$3),0,1)</f>
        <v>1</v>
      </c>
      <c r="CG418" s="166">
        <f>IF(AND(ISBLANK(AL418),$AY418=1,CG$510=1,$D418&lt;&gt;служ!$AF$3),0,1)</f>
        <v>1</v>
      </c>
      <c r="CH418" s="166">
        <f>IF(AND(ISBLANK(AM418),$AY418=1,CH$510=1,$D418&lt;&gt;служ!$AF$3),0,1)</f>
        <v>1</v>
      </c>
      <c r="CI418" s="166">
        <f>IF(AND(ISBLANK(AN418),$AY418=1,CI$510=1,$D418&lt;&gt;служ!$AF$3),0,1)</f>
        <v>1</v>
      </c>
      <c r="CJ418" s="166">
        <f>IF(AND(ISBLANK(AO418),$AY418=1,CJ$510=1,$D418&lt;&gt;служ!$AF$3),0,1)</f>
        <v>1</v>
      </c>
      <c r="CK418" s="166">
        <f>IF(AND(ISBLANK(AP418),$AY418=1,CK$510=1,$D418&lt;&gt;служ!$AF$3),0,1)</f>
        <v>1</v>
      </c>
      <c r="CL418" s="166">
        <f>IF(AND(ISBLANK(AQ418),$AY418=1,CL$510=1,$D418&lt;&gt;служ!$AF$3),0,1)</f>
        <v>1</v>
      </c>
      <c r="CM418" s="166">
        <f>IF(AND(ISBLANK(AR418),$AY418=1,CM$510=1,$D418&lt;&gt;служ!$AF$3),0,1)</f>
        <v>1</v>
      </c>
      <c r="CN418" s="166">
        <f>IF(AND(ISBLANK(AS418),$AY418=1,CN$510=1,$D418&lt;&gt;служ!$AF$3),0,1)</f>
        <v>1</v>
      </c>
      <c r="CO418" s="166">
        <f>IF(AND(ISBLANK(AT418),$AY418=1,CO$510=1,$D418&lt;&gt;служ!$AF$3),0,1)</f>
        <v>1</v>
      </c>
      <c r="CP418" s="2">
        <f t="shared" si="82"/>
        <v>0</v>
      </c>
      <c r="CQ418" s="2">
        <v>1</v>
      </c>
      <c r="CR418" s="161"/>
      <c r="CS418" s="161"/>
      <c r="CT418" s="161"/>
      <c r="CU418" s="167" t="str">
        <f t="shared" si="73"/>
        <v/>
      </c>
      <c r="CV418" s="28">
        <f t="shared" si="74"/>
        <v>1</v>
      </c>
      <c r="CW418" s="28">
        <f t="shared" si="75"/>
        <v>1</v>
      </c>
      <c r="CX418" s="28">
        <f t="shared" si="76"/>
        <v>1</v>
      </c>
      <c r="CY418" s="20">
        <f t="shared" si="77"/>
        <v>1</v>
      </c>
      <c r="CZ418" s="20">
        <f t="shared" si="78"/>
        <v>1</v>
      </c>
    </row>
    <row r="419" spans="2:104" s="20" customFormat="1">
      <c r="B419" s="107">
        <v>410</v>
      </c>
      <c r="C419" s="25">
        <v>6410</v>
      </c>
      <c r="D419" s="108"/>
      <c r="E419" s="168"/>
      <c r="F419" s="169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  <c r="AU419" s="163">
        <f>IF(AND(AY419=0,(COUNTIF(D419:AT419,"*")+COUNTIF(D419:AT419,"&lt;9")+COUNTIF(CR419:CT419,"*")+COUNTIF(CR419:CT419,"&lt;9")-COUNTIF(D419,служ!$AF$3))&gt;0),0,1)</f>
        <v>1</v>
      </c>
      <c r="AV419" s="163">
        <f t="shared" si="79"/>
        <v>1</v>
      </c>
      <c r="AW419" s="163">
        <f t="shared" si="80"/>
        <v>0</v>
      </c>
      <c r="AX419" s="164">
        <f>IF(OR(F419="",F419=служ!$AF$3),0,1)</f>
        <v>0</v>
      </c>
      <c r="AY419" s="164">
        <f>IF(OR(D419="",D419=служ!$AF$3),0,1)</f>
        <v>0</v>
      </c>
      <c r="AZ419" s="165">
        <f t="shared" si="81"/>
        <v>1</v>
      </c>
      <c r="BA419" s="166">
        <f t="shared" si="72"/>
        <v>1</v>
      </c>
      <c r="BB419" s="166">
        <f>IF(AND(ISBLANK(G419),$AY419=1,BB$510=1,$D419&lt;&gt;служ!$AF$3),0,1)</f>
        <v>1</v>
      </c>
      <c r="BC419" s="166">
        <f>IF(AND(ISBLANK(H419),$AY419=1,BC$510=1,$D419&lt;&gt;служ!$AF$3),0,1)</f>
        <v>1</v>
      </c>
      <c r="BD419" s="166">
        <f>IF(AND(ISBLANK(I419),$AY419=1,BD$510=1,$D419&lt;&gt;служ!$AF$3),0,1)</f>
        <v>1</v>
      </c>
      <c r="BE419" s="166">
        <f>IF(AND(ISBLANK(J419),$AY419=1,BE$510=1,$D419&lt;&gt;служ!$AF$3),0,1)</f>
        <v>1</v>
      </c>
      <c r="BF419" s="166">
        <f>IF(AND(ISBLANK(K419),$AY419=1,BF$510=1,$D419&lt;&gt;служ!$AF$3,J419&lt;&gt;"X"),0,1)</f>
        <v>1</v>
      </c>
      <c r="BG419" s="166">
        <f>IF(AND(ISBLANK(L419),$AY419=1,BG$510=1,$D419&lt;&gt;служ!$AF$3),0,1)</f>
        <v>1</v>
      </c>
      <c r="BH419" s="166">
        <f>IF(AND(ISBLANK(M419),$AY419=1,BH$510=1,$D419&lt;&gt;служ!$AF$3,L419&lt;&gt;"X"),0,1)</f>
        <v>1</v>
      </c>
      <c r="BI419" s="166">
        <f>IF(AND(ISBLANK(N419),$AY419=1,BI$510=1,$D419&lt;&gt;служ!$AF$3),0,1)</f>
        <v>1</v>
      </c>
      <c r="BJ419" s="166">
        <f>IF(AND(ISBLANK(O419),$AY419=1,BJ$510=1,$D419&lt;&gt;служ!$AF$3),0,1)</f>
        <v>1</v>
      </c>
      <c r="BK419" s="166">
        <f>IF(AND(ISBLANK(P419),$AY419=1,BK$510=1,$D419&lt;&gt;служ!$AF$3,OR(N419&lt;&gt;"X",O419&lt;&gt;"X")),0,1)</f>
        <v>1</v>
      </c>
      <c r="BL419" s="166">
        <f>IF(AND(ISBLANK(Q419),$AY419=1,BL$510=1,$D419&lt;&gt;служ!$AF$3),0,1)</f>
        <v>1</v>
      </c>
      <c r="BM419" s="166">
        <f>IF(AND(ISBLANK(R419),$AY419=1,BM$510=1,$D419&lt;&gt;служ!$AF$3,Q419&lt;&gt;"X"),0,1)</f>
        <v>1</v>
      </c>
      <c r="BN419" s="166">
        <f>IF(AND(ISBLANK(S419),$AY419=1,BN$510=1,$D419&lt;&gt;служ!$AF$3),0,1)</f>
        <v>1</v>
      </c>
      <c r="BO419" s="166">
        <f>IF(AND(ISBLANK(T419),$AY419=1,BO$510=1,$D419&lt;&gt;служ!$AF$3),0,1)</f>
        <v>1</v>
      </c>
      <c r="BP419" s="166">
        <f>IF(AND(ISBLANK(U419),$AY419=1,BP$510=1,$D419&lt;&gt;служ!$AF$3,T419&lt;&gt;"X"),0,1)</f>
        <v>1</v>
      </c>
      <c r="BQ419" s="166">
        <f>IF(AND(ISBLANK(V419),$AY419=1,BQ$510=1,$D419&lt;&gt;служ!$AF$3),0,1)</f>
        <v>1</v>
      </c>
      <c r="BR419" s="166">
        <f>IF(AND(ISBLANK(W419),$AY419=1,BR$510=1,$D419&lt;&gt;служ!$AF$3),0,1)</f>
        <v>1</v>
      </c>
      <c r="BS419" s="166">
        <f>IF(AND(ISBLANK(X419),$AY419=1,BS$510=1,$D419&lt;&gt;служ!$AF$3),0,1)</f>
        <v>1</v>
      </c>
      <c r="BT419" s="166">
        <f>IF(AND(ISBLANK(Y419),$AY419=1,BT$510=1,$D419&lt;&gt;служ!$AF$3),0,1)</f>
        <v>1</v>
      </c>
      <c r="BU419" s="166">
        <f>IF(AND(ISBLANK(Z419),$AY419=1,BU$510=1,$D419&lt;&gt;служ!$AF$3),0,1)</f>
        <v>1</v>
      </c>
      <c r="BV419" s="166">
        <f>IF(AND(ISBLANK(AA419),$AY419=1,BV$510=1,$D419&lt;&gt;служ!$AF$3),0,1)</f>
        <v>1</v>
      </c>
      <c r="BW419" s="166">
        <f>IF(AND(ISBLANK(AB419),$AY419=1,BW$510=1,$D419&lt;&gt;служ!$AF$3),0,1)</f>
        <v>1</v>
      </c>
      <c r="BX419" s="166">
        <f>IF(AND(ISBLANK(AC419),$AY419=1,BX$510=1,$D419&lt;&gt;служ!$AF$3),0,1)</f>
        <v>1</v>
      </c>
      <c r="BY419" s="166">
        <f>IF(AND(ISBLANK(AD419),$AY419=1,BY$510=1,$D419&lt;&gt;служ!$AF$3),0,1)</f>
        <v>1</v>
      </c>
      <c r="BZ419" s="166">
        <f>IF(AND(ISBLANK(AE419),$AY419=1,BZ$510=1,$D419&lt;&gt;служ!$AF$3),0,1)</f>
        <v>1</v>
      </c>
      <c r="CA419" s="166">
        <f>IF(AND(ISBLANK(AF419),$AY419=1,CA$510=1,$D419&lt;&gt;служ!$AF$3),0,1)</f>
        <v>1</v>
      </c>
      <c r="CB419" s="166">
        <f>IF(AND(ISBLANK(AG419),$AY419=1,CB$510=1,$D419&lt;&gt;служ!$AF$3),0,1)</f>
        <v>1</v>
      </c>
      <c r="CC419" s="166">
        <f>IF(AND(ISBLANK(AH419),$AY419=1,CC$510=1,$D419&lt;&gt;служ!$AF$3),0,1)</f>
        <v>1</v>
      </c>
      <c r="CD419" s="166">
        <f>IF(AND(ISBLANK(AI419),$AY419=1,CD$510=1,$D419&lt;&gt;служ!$AF$3),0,1)</f>
        <v>1</v>
      </c>
      <c r="CE419" s="166">
        <f>IF(AND(ISBLANK(AJ419),$AY419=1,CE$510=1,$D419&lt;&gt;служ!$AF$3),0,1)</f>
        <v>1</v>
      </c>
      <c r="CF419" s="166">
        <f>IF(AND(ISBLANK(AK419),$AY419=1,CF$510=1,$D419&lt;&gt;служ!$AF$3),0,1)</f>
        <v>1</v>
      </c>
      <c r="CG419" s="166">
        <f>IF(AND(ISBLANK(AL419),$AY419=1,CG$510=1,$D419&lt;&gt;служ!$AF$3),0,1)</f>
        <v>1</v>
      </c>
      <c r="CH419" s="166">
        <f>IF(AND(ISBLANK(AM419),$AY419=1,CH$510=1,$D419&lt;&gt;служ!$AF$3),0,1)</f>
        <v>1</v>
      </c>
      <c r="CI419" s="166">
        <f>IF(AND(ISBLANK(AN419),$AY419=1,CI$510=1,$D419&lt;&gt;служ!$AF$3),0,1)</f>
        <v>1</v>
      </c>
      <c r="CJ419" s="166">
        <f>IF(AND(ISBLANK(AO419),$AY419=1,CJ$510=1,$D419&lt;&gt;служ!$AF$3),0,1)</f>
        <v>1</v>
      </c>
      <c r="CK419" s="166">
        <f>IF(AND(ISBLANK(AP419),$AY419=1,CK$510=1,$D419&lt;&gt;служ!$AF$3),0,1)</f>
        <v>1</v>
      </c>
      <c r="CL419" s="166">
        <f>IF(AND(ISBLANK(AQ419),$AY419=1,CL$510=1,$D419&lt;&gt;служ!$AF$3),0,1)</f>
        <v>1</v>
      </c>
      <c r="CM419" s="166">
        <f>IF(AND(ISBLANK(AR419),$AY419=1,CM$510=1,$D419&lt;&gt;служ!$AF$3),0,1)</f>
        <v>1</v>
      </c>
      <c r="CN419" s="166">
        <f>IF(AND(ISBLANK(AS419),$AY419=1,CN$510=1,$D419&lt;&gt;служ!$AF$3),0,1)</f>
        <v>1</v>
      </c>
      <c r="CO419" s="166">
        <f>IF(AND(ISBLANK(AT419),$AY419=1,CO$510=1,$D419&lt;&gt;служ!$AF$3),0,1)</f>
        <v>1</v>
      </c>
      <c r="CP419" s="2">
        <f t="shared" si="82"/>
        <v>0</v>
      </c>
      <c r="CQ419" s="2">
        <v>1</v>
      </c>
      <c r="CR419" s="161"/>
      <c r="CS419" s="161"/>
      <c r="CT419" s="161"/>
      <c r="CU419" s="167" t="str">
        <f t="shared" si="73"/>
        <v/>
      </c>
      <c r="CV419" s="28">
        <f t="shared" si="74"/>
        <v>1</v>
      </c>
      <c r="CW419" s="28">
        <f t="shared" si="75"/>
        <v>1</v>
      </c>
      <c r="CX419" s="28">
        <f t="shared" si="76"/>
        <v>1</v>
      </c>
      <c r="CY419" s="20">
        <f t="shared" si="77"/>
        <v>1</v>
      </c>
      <c r="CZ419" s="20">
        <f t="shared" si="78"/>
        <v>1</v>
      </c>
    </row>
    <row r="420" spans="2:104" s="20" customFormat="1">
      <c r="B420" s="107">
        <v>411</v>
      </c>
      <c r="C420" s="25">
        <v>6411</v>
      </c>
      <c r="D420" s="108"/>
      <c r="E420" s="168"/>
      <c r="F420" s="169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  <c r="AU420" s="163">
        <f>IF(AND(AY420=0,(COUNTIF(D420:AT420,"*")+COUNTIF(D420:AT420,"&lt;9")+COUNTIF(CR420:CT420,"*")+COUNTIF(CR420:CT420,"&lt;9")-COUNTIF(D420,служ!$AF$3))&gt;0),0,1)</f>
        <v>1</v>
      </c>
      <c r="AV420" s="163">
        <f t="shared" si="79"/>
        <v>1</v>
      </c>
      <c r="AW420" s="163">
        <f t="shared" si="80"/>
        <v>0</v>
      </c>
      <c r="AX420" s="164">
        <f>IF(OR(F420="",F420=служ!$AF$3),0,1)</f>
        <v>0</v>
      </c>
      <c r="AY420" s="164">
        <f>IF(OR(D420="",D420=служ!$AF$3),0,1)</f>
        <v>0</v>
      </c>
      <c r="AZ420" s="165">
        <f t="shared" si="81"/>
        <v>1</v>
      </c>
      <c r="BA420" s="166">
        <f t="shared" si="72"/>
        <v>1</v>
      </c>
      <c r="BB420" s="166">
        <f>IF(AND(ISBLANK(G420),$AY420=1,BB$510=1,$D420&lt;&gt;служ!$AF$3),0,1)</f>
        <v>1</v>
      </c>
      <c r="BC420" s="166">
        <f>IF(AND(ISBLANK(H420),$AY420=1,BC$510=1,$D420&lt;&gt;служ!$AF$3),0,1)</f>
        <v>1</v>
      </c>
      <c r="BD420" s="166">
        <f>IF(AND(ISBLANK(I420),$AY420=1,BD$510=1,$D420&lt;&gt;служ!$AF$3),0,1)</f>
        <v>1</v>
      </c>
      <c r="BE420" s="166">
        <f>IF(AND(ISBLANK(J420),$AY420=1,BE$510=1,$D420&lt;&gt;служ!$AF$3),0,1)</f>
        <v>1</v>
      </c>
      <c r="BF420" s="166">
        <f>IF(AND(ISBLANK(K420),$AY420=1,BF$510=1,$D420&lt;&gt;служ!$AF$3,J420&lt;&gt;"X"),0,1)</f>
        <v>1</v>
      </c>
      <c r="BG420" s="166">
        <f>IF(AND(ISBLANK(L420),$AY420=1,BG$510=1,$D420&lt;&gt;служ!$AF$3),0,1)</f>
        <v>1</v>
      </c>
      <c r="BH420" s="166">
        <f>IF(AND(ISBLANK(M420),$AY420=1,BH$510=1,$D420&lt;&gt;служ!$AF$3,L420&lt;&gt;"X"),0,1)</f>
        <v>1</v>
      </c>
      <c r="BI420" s="166">
        <f>IF(AND(ISBLANK(N420),$AY420=1,BI$510=1,$D420&lt;&gt;служ!$AF$3),0,1)</f>
        <v>1</v>
      </c>
      <c r="BJ420" s="166">
        <f>IF(AND(ISBLANK(O420),$AY420=1,BJ$510=1,$D420&lt;&gt;служ!$AF$3),0,1)</f>
        <v>1</v>
      </c>
      <c r="BK420" s="166">
        <f>IF(AND(ISBLANK(P420),$AY420=1,BK$510=1,$D420&lt;&gt;служ!$AF$3,OR(N420&lt;&gt;"X",O420&lt;&gt;"X")),0,1)</f>
        <v>1</v>
      </c>
      <c r="BL420" s="166">
        <f>IF(AND(ISBLANK(Q420),$AY420=1,BL$510=1,$D420&lt;&gt;служ!$AF$3),0,1)</f>
        <v>1</v>
      </c>
      <c r="BM420" s="166">
        <f>IF(AND(ISBLANK(R420),$AY420=1,BM$510=1,$D420&lt;&gt;служ!$AF$3,Q420&lt;&gt;"X"),0,1)</f>
        <v>1</v>
      </c>
      <c r="BN420" s="166">
        <f>IF(AND(ISBLANK(S420),$AY420=1,BN$510=1,$D420&lt;&gt;служ!$AF$3),0,1)</f>
        <v>1</v>
      </c>
      <c r="BO420" s="166">
        <f>IF(AND(ISBLANK(T420),$AY420=1,BO$510=1,$D420&lt;&gt;служ!$AF$3),0,1)</f>
        <v>1</v>
      </c>
      <c r="BP420" s="166">
        <f>IF(AND(ISBLANK(U420),$AY420=1,BP$510=1,$D420&lt;&gt;служ!$AF$3,T420&lt;&gt;"X"),0,1)</f>
        <v>1</v>
      </c>
      <c r="BQ420" s="166">
        <f>IF(AND(ISBLANK(V420),$AY420=1,BQ$510=1,$D420&lt;&gt;служ!$AF$3),0,1)</f>
        <v>1</v>
      </c>
      <c r="BR420" s="166">
        <f>IF(AND(ISBLANK(W420),$AY420=1,BR$510=1,$D420&lt;&gt;служ!$AF$3),0,1)</f>
        <v>1</v>
      </c>
      <c r="BS420" s="166">
        <f>IF(AND(ISBLANK(X420),$AY420=1,BS$510=1,$D420&lt;&gt;служ!$AF$3),0,1)</f>
        <v>1</v>
      </c>
      <c r="BT420" s="166">
        <f>IF(AND(ISBLANK(Y420),$AY420=1,BT$510=1,$D420&lt;&gt;служ!$AF$3),0,1)</f>
        <v>1</v>
      </c>
      <c r="BU420" s="166">
        <f>IF(AND(ISBLANK(Z420),$AY420=1,BU$510=1,$D420&lt;&gt;служ!$AF$3),0,1)</f>
        <v>1</v>
      </c>
      <c r="BV420" s="166">
        <f>IF(AND(ISBLANK(AA420),$AY420=1,BV$510=1,$D420&lt;&gt;служ!$AF$3),0,1)</f>
        <v>1</v>
      </c>
      <c r="BW420" s="166">
        <f>IF(AND(ISBLANK(AB420),$AY420=1,BW$510=1,$D420&lt;&gt;служ!$AF$3),0,1)</f>
        <v>1</v>
      </c>
      <c r="BX420" s="166">
        <f>IF(AND(ISBLANK(AC420),$AY420=1,BX$510=1,$D420&lt;&gt;служ!$AF$3),0,1)</f>
        <v>1</v>
      </c>
      <c r="BY420" s="166">
        <f>IF(AND(ISBLANK(AD420),$AY420=1,BY$510=1,$D420&lt;&gt;служ!$AF$3),0,1)</f>
        <v>1</v>
      </c>
      <c r="BZ420" s="166">
        <f>IF(AND(ISBLANK(AE420),$AY420=1,BZ$510=1,$D420&lt;&gt;служ!$AF$3),0,1)</f>
        <v>1</v>
      </c>
      <c r="CA420" s="166">
        <f>IF(AND(ISBLANK(AF420),$AY420=1,CA$510=1,$D420&lt;&gt;служ!$AF$3),0,1)</f>
        <v>1</v>
      </c>
      <c r="CB420" s="166">
        <f>IF(AND(ISBLANK(AG420),$AY420=1,CB$510=1,$D420&lt;&gt;служ!$AF$3),0,1)</f>
        <v>1</v>
      </c>
      <c r="CC420" s="166">
        <f>IF(AND(ISBLANK(AH420),$AY420=1,CC$510=1,$D420&lt;&gt;служ!$AF$3),0,1)</f>
        <v>1</v>
      </c>
      <c r="CD420" s="166">
        <f>IF(AND(ISBLANK(AI420),$AY420=1,CD$510=1,$D420&lt;&gt;служ!$AF$3),0,1)</f>
        <v>1</v>
      </c>
      <c r="CE420" s="166">
        <f>IF(AND(ISBLANK(AJ420),$AY420=1,CE$510=1,$D420&lt;&gt;служ!$AF$3),0,1)</f>
        <v>1</v>
      </c>
      <c r="CF420" s="166">
        <f>IF(AND(ISBLANK(AK420),$AY420=1,CF$510=1,$D420&lt;&gt;служ!$AF$3),0,1)</f>
        <v>1</v>
      </c>
      <c r="CG420" s="166">
        <f>IF(AND(ISBLANK(AL420),$AY420=1,CG$510=1,$D420&lt;&gt;служ!$AF$3),0,1)</f>
        <v>1</v>
      </c>
      <c r="CH420" s="166">
        <f>IF(AND(ISBLANK(AM420),$AY420=1,CH$510=1,$D420&lt;&gt;служ!$AF$3),0,1)</f>
        <v>1</v>
      </c>
      <c r="CI420" s="166">
        <f>IF(AND(ISBLANK(AN420),$AY420=1,CI$510=1,$D420&lt;&gt;служ!$AF$3),0,1)</f>
        <v>1</v>
      </c>
      <c r="CJ420" s="166">
        <f>IF(AND(ISBLANK(AO420),$AY420=1,CJ$510=1,$D420&lt;&gt;служ!$AF$3),0,1)</f>
        <v>1</v>
      </c>
      <c r="CK420" s="166">
        <f>IF(AND(ISBLANK(AP420),$AY420=1,CK$510=1,$D420&lt;&gt;служ!$AF$3),0,1)</f>
        <v>1</v>
      </c>
      <c r="CL420" s="166">
        <f>IF(AND(ISBLANK(AQ420),$AY420=1,CL$510=1,$D420&lt;&gt;служ!$AF$3),0,1)</f>
        <v>1</v>
      </c>
      <c r="CM420" s="166">
        <f>IF(AND(ISBLANK(AR420),$AY420=1,CM$510=1,$D420&lt;&gt;служ!$AF$3),0,1)</f>
        <v>1</v>
      </c>
      <c r="CN420" s="166">
        <f>IF(AND(ISBLANK(AS420),$AY420=1,CN$510=1,$D420&lt;&gt;служ!$AF$3),0,1)</f>
        <v>1</v>
      </c>
      <c r="CO420" s="166">
        <f>IF(AND(ISBLANK(AT420),$AY420=1,CO$510=1,$D420&lt;&gt;служ!$AF$3),0,1)</f>
        <v>1</v>
      </c>
      <c r="CP420" s="2">
        <f t="shared" si="82"/>
        <v>0</v>
      </c>
      <c r="CQ420" s="2">
        <v>1</v>
      </c>
      <c r="CR420" s="161"/>
      <c r="CS420" s="161"/>
      <c r="CT420" s="161"/>
      <c r="CU420" s="167" t="str">
        <f t="shared" si="73"/>
        <v/>
      </c>
      <c r="CV420" s="28">
        <f t="shared" si="74"/>
        <v>1</v>
      </c>
      <c r="CW420" s="28">
        <f t="shared" si="75"/>
        <v>1</v>
      </c>
      <c r="CX420" s="28">
        <f t="shared" si="76"/>
        <v>1</v>
      </c>
      <c r="CY420" s="20">
        <f t="shared" si="77"/>
        <v>1</v>
      </c>
      <c r="CZ420" s="20">
        <f t="shared" si="78"/>
        <v>1</v>
      </c>
    </row>
    <row r="421" spans="2:104" s="20" customFormat="1">
      <c r="B421" s="107">
        <v>412</v>
      </c>
      <c r="C421" s="25">
        <v>6412</v>
      </c>
      <c r="D421" s="108"/>
      <c r="E421" s="168"/>
      <c r="F421" s="169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  <c r="AU421" s="163">
        <f>IF(AND(AY421=0,(COUNTIF(D421:AT421,"*")+COUNTIF(D421:AT421,"&lt;9")+COUNTIF(CR421:CT421,"*")+COUNTIF(CR421:CT421,"&lt;9")-COUNTIF(D421,служ!$AF$3))&gt;0),0,1)</f>
        <v>1</v>
      </c>
      <c r="AV421" s="163">
        <f t="shared" si="79"/>
        <v>1</v>
      </c>
      <c r="AW421" s="163">
        <f t="shared" si="80"/>
        <v>0</v>
      </c>
      <c r="AX421" s="164">
        <f>IF(OR(F421="",F421=служ!$AF$3),0,1)</f>
        <v>0</v>
      </c>
      <c r="AY421" s="164">
        <f>IF(OR(D421="",D421=служ!$AF$3),0,1)</f>
        <v>0</v>
      </c>
      <c r="AZ421" s="165">
        <f t="shared" si="81"/>
        <v>1</v>
      </c>
      <c r="BA421" s="166">
        <f t="shared" si="72"/>
        <v>1</v>
      </c>
      <c r="BB421" s="166">
        <f>IF(AND(ISBLANK(G421),$AY421=1,BB$510=1,$D421&lt;&gt;служ!$AF$3),0,1)</f>
        <v>1</v>
      </c>
      <c r="BC421" s="166">
        <f>IF(AND(ISBLANK(H421),$AY421=1,BC$510=1,$D421&lt;&gt;служ!$AF$3),0,1)</f>
        <v>1</v>
      </c>
      <c r="BD421" s="166">
        <f>IF(AND(ISBLANK(I421),$AY421=1,BD$510=1,$D421&lt;&gt;служ!$AF$3),0,1)</f>
        <v>1</v>
      </c>
      <c r="BE421" s="166">
        <f>IF(AND(ISBLANK(J421),$AY421=1,BE$510=1,$D421&lt;&gt;служ!$AF$3),0,1)</f>
        <v>1</v>
      </c>
      <c r="BF421" s="166">
        <f>IF(AND(ISBLANK(K421),$AY421=1,BF$510=1,$D421&lt;&gt;служ!$AF$3,J421&lt;&gt;"X"),0,1)</f>
        <v>1</v>
      </c>
      <c r="BG421" s="166">
        <f>IF(AND(ISBLANK(L421),$AY421=1,BG$510=1,$D421&lt;&gt;служ!$AF$3),0,1)</f>
        <v>1</v>
      </c>
      <c r="BH421" s="166">
        <f>IF(AND(ISBLANK(M421),$AY421=1,BH$510=1,$D421&lt;&gt;служ!$AF$3,L421&lt;&gt;"X"),0,1)</f>
        <v>1</v>
      </c>
      <c r="BI421" s="166">
        <f>IF(AND(ISBLANK(N421),$AY421=1,BI$510=1,$D421&lt;&gt;служ!$AF$3),0,1)</f>
        <v>1</v>
      </c>
      <c r="BJ421" s="166">
        <f>IF(AND(ISBLANK(O421),$AY421=1,BJ$510=1,$D421&lt;&gt;служ!$AF$3),0,1)</f>
        <v>1</v>
      </c>
      <c r="BK421" s="166">
        <f>IF(AND(ISBLANK(P421),$AY421=1,BK$510=1,$D421&lt;&gt;служ!$AF$3,OR(N421&lt;&gt;"X",O421&lt;&gt;"X")),0,1)</f>
        <v>1</v>
      </c>
      <c r="BL421" s="166">
        <f>IF(AND(ISBLANK(Q421),$AY421=1,BL$510=1,$D421&lt;&gt;служ!$AF$3),0,1)</f>
        <v>1</v>
      </c>
      <c r="BM421" s="166">
        <f>IF(AND(ISBLANK(R421),$AY421=1,BM$510=1,$D421&lt;&gt;служ!$AF$3,Q421&lt;&gt;"X"),0,1)</f>
        <v>1</v>
      </c>
      <c r="BN421" s="166">
        <f>IF(AND(ISBLANK(S421),$AY421=1,BN$510=1,$D421&lt;&gt;служ!$AF$3),0,1)</f>
        <v>1</v>
      </c>
      <c r="BO421" s="166">
        <f>IF(AND(ISBLANK(T421),$AY421=1,BO$510=1,$D421&lt;&gt;служ!$AF$3),0,1)</f>
        <v>1</v>
      </c>
      <c r="BP421" s="166">
        <f>IF(AND(ISBLANK(U421),$AY421=1,BP$510=1,$D421&lt;&gt;служ!$AF$3,T421&lt;&gt;"X"),0,1)</f>
        <v>1</v>
      </c>
      <c r="BQ421" s="166">
        <f>IF(AND(ISBLANK(V421),$AY421=1,BQ$510=1,$D421&lt;&gt;служ!$AF$3),0,1)</f>
        <v>1</v>
      </c>
      <c r="BR421" s="166">
        <f>IF(AND(ISBLANK(W421),$AY421=1,BR$510=1,$D421&lt;&gt;служ!$AF$3),0,1)</f>
        <v>1</v>
      </c>
      <c r="BS421" s="166">
        <f>IF(AND(ISBLANK(X421),$AY421=1,BS$510=1,$D421&lt;&gt;служ!$AF$3),0,1)</f>
        <v>1</v>
      </c>
      <c r="BT421" s="166">
        <f>IF(AND(ISBLANK(Y421),$AY421=1,BT$510=1,$D421&lt;&gt;служ!$AF$3),0,1)</f>
        <v>1</v>
      </c>
      <c r="BU421" s="166">
        <f>IF(AND(ISBLANK(Z421),$AY421=1,BU$510=1,$D421&lt;&gt;служ!$AF$3),0,1)</f>
        <v>1</v>
      </c>
      <c r="BV421" s="166">
        <f>IF(AND(ISBLANK(AA421),$AY421=1,BV$510=1,$D421&lt;&gt;служ!$AF$3),0,1)</f>
        <v>1</v>
      </c>
      <c r="BW421" s="166">
        <f>IF(AND(ISBLANK(AB421),$AY421=1,BW$510=1,$D421&lt;&gt;служ!$AF$3),0,1)</f>
        <v>1</v>
      </c>
      <c r="BX421" s="166">
        <f>IF(AND(ISBLANK(AC421),$AY421=1,BX$510=1,$D421&lt;&gt;служ!$AF$3),0,1)</f>
        <v>1</v>
      </c>
      <c r="BY421" s="166">
        <f>IF(AND(ISBLANK(AD421),$AY421=1,BY$510=1,$D421&lt;&gt;служ!$AF$3),0,1)</f>
        <v>1</v>
      </c>
      <c r="BZ421" s="166">
        <f>IF(AND(ISBLANK(AE421),$AY421=1,BZ$510=1,$D421&lt;&gt;служ!$AF$3),0,1)</f>
        <v>1</v>
      </c>
      <c r="CA421" s="166">
        <f>IF(AND(ISBLANK(AF421),$AY421=1,CA$510=1,$D421&lt;&gt;служ!$AF$3),0,1)</f>
        <v>1</v>
      </c>
      <c r="CB421" s="166">
        <f>IF(AND(ISBLANK(AG421),$AY421=1,CB$510=1,$D421&lt;&gt;служ!$AF$3),0,1)</f>
        <v>1</v>
      </c>
      <c r="CC421" s="166">
        <f>IF(AND(ISBLANK(AH421),$AY421=1,CC$510=1,$D421&lt;&gt;служ!$AF$3),0,1)</f>
        <v>1</v>
      </c>
      <c r="CD421" s="166">
        <f>IF(AND(ISBLANK(AI421),$AY421=1,CD$510=1,$D421&lt;&gt;служ!$AF$3),0,1)</f>
        <v>1</v>
      </c>
      <c r="CE421" s="166">
        <f>IF(AND(ISBLANK(AJ421),$AY421=1,CE$510=1,$D421&lt;&gt;служ!$AF$3),0,1)</f>
        <v>1</v>
      </c>
      <c r="CF421" s="166">
        <f>IF(AND(ISBLANK(AK421),$AY421=1,CF$510=1,$D421&lt;&gt;служ!$AF$3),0,1)</f>
        <v>1</v>
      </c>
      <c r="CG421" s="166">
        <f>IF(AND(ISBLANK(AL421),$AY421=1,CG$510=1,$D421&lt;&gt;служ!$AF$3),0,1)</f>
        <v>1</v>
      </c>
      <c r="CH421" s="166">
        <f>IF(AND(ISBLANK(AM421),$AY421=1,CH$510=1,$D421&lt;&gt;служ!$AF$3),0,1)</f>
        <v>1</v>
      </c>
      <c r="CI421" s="166">
        <f>IF(AND(ISBLANK(AN421),$AY421=1,CI$510=1,$D421&lt;&gt;служ!$AF$3),0,1)</f>
        <v>1</v>
      </c>
      <c r="CJ421" s="166">
        <f>IF(AND(ISBLANK(AO421),$AY421=1,CJ$510=1,$D421&lt;&gt;служ!$AF$3),0,1)</f>
        <v>1</v>
      </c>
      <c r="CK421" s="166">
        <f>IF(AND(ISBLANK(AP421),$AY421=1,CK$510=1,$D421&lt;&gt;служ!$AF$3),0,1)</f>
        <v>1</v>
      </c>
      <c r="CL421" s="166">
        <f>IF(AND(ISBLANK(AQ421),$AY421=1,CL$510=1,$D421&lt;&gt;служ!$AF$3),0,1)</f>
        <v>1</v>
      </c>
      <c r="CM421" s="166">
        <f>IF(AND(ISBLANK(AR421),$AY421=1,CM$510=1,$D421&lt;&gt;служ!$AF$3),0,1)</f>
        <v>1</v>
      </c>
      <c r="CN421" s="166">
        <f>IF(AND(ISBLANK(AS421),$AY421=1,CN$510=1,$D421&lt;&gt;служ!$AF$3),0,1)</f>
        <v>1</v>
      </c>
      <c r="CO421" s="166">
        <f>IF(AND(ISBLANK(AT421),$AY421=1,CO$510=1,$D421&lt;&gt;служ!$AF$3),0,1)</f>
        <v>1</v>
      </c>
      <c r="CP421" s="2">
        <f t="shared" si="82"/>
        <v>0</v>
      </c>
      <c r="CQ421" s="2">
        <v>1</v>
      </c>
      <c r="CR421" s="161"/>
      <c r="CS421" s="161"/>
      <c r="CT421" s="161"/>
      <c r="CU421" s="167" t="str">
        <f t="shared" si="73"/>
        <v/>
      </c>
      <c r="CV421" s="28">
        <f t="shared" si="74"/>
        <v>1</v>
      </c>
      <c r="CW421" s="28">
        <f t="shared" si="75"/>
        <v>1</v>
      </c>
      <c r="CX421" s="28">
        <f t="shared" si="76"/>
        <v>1</v>
      </c>
      <c r="CY421" s="20">
        <f t="shared" si="77"/>
        <v>1</v>
      </c>
      <c r="CZ421" s="20">
        <f t="shared" si="78"/>
        <v>1</v>
      </c>
    </row>
    <row r="422" spans="2:104" s="20" customFormat="1">
      <c r="B422" s="107">
        <v>413</v>
      </c>
      <c r="C422" s="25">
        <v>6413</v>
      </c>
      <c r="D422" s="108"/>
      <c r="E422" s="168"/>
      <c r="F422" s="169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  <c r="AU422" s="163">
        <f>IF(AND(AY422=0,(COUNTIF(D422:AT422,"*")+COUNTIF(D422:AT422,"&lt;9")+COUNTIF(CR422:CT422,"*")+COUNTIF(CR422:CT422,"&lt;9")-COUNTIF(D422,служ!$AF$3))&gt;0),0,1)</f>
        <v>1</v>
      </c>
      <c r="AV422" s="163">
        <f t="shared" si="79"/>
        <v>1</v>
      </c>
      <c r="AW422" s="163">
        <f t="shared" si="80"/>
        <v>0</v>
      </c>
      <c r="AX422" s="164">
        <f>IF(OR(F422="",F422=служ!$AF$3),0,1)</f>
        <v>0</v>
      </c>
      <c r="AY422" s="164">
        <f>IF(OR(D422="",D422=служ!$AF$3),0,1)</f>
        <v>0</v>
      </c>
      <c r="AZ422" s="165">
        <f t="shared" si="81"/>
        <v>1</v>
      </c>
      <c r="BA422" s="166">
        <f t="shared" si="72"/>
        <v>1</v>
      </c>
      <c r="BB422" s="166">
        <f>IF(AND(ISBLANK(G422),$AY422=1,BB$510=1,$D422&lt;&gt;служ!$AF$3),0,1)</f>
        <v>1</v>
      </c>
      <c r="BC422" s="166">
        <f>IF(AND(ISBLANK(H422),$AY422=1,BC$510=1,$D422&lt;&gt;служ!$AF$3),0,1)</f>
        <v>1</v>
      </c>
      <c r="BD422" s="166">
        <f>IF(AND(ISBLANK(I422),$AY422=1,BD$510=1,$D422&lt;&gt;служ!$AF$3),0,1)</f>
        <v>1</v>
      </c>
      <c r="BE422" s="166">
        <f>IF(AND(ISBLANK(J422),$AY422=1,BE$510=1,$D422&lt;&gt;служ!$AF$3),0,1)</f>
        <v>1</v>
      </c>
      <c r="BF422" s="166">
        <f>IF(AND(ISBLANK(K422),$AY422=1,BF$510=1,$D422&lt;&gt;служ!$AF$3,J422&lt;&gt;"X"),0,1)</f>
        <v>1</v>
      </c>
      <c r="BG422" s="166">
        <f>IF(AND(ISBLANK(L422),$AY422=1,BG$510=1,$D422&lt;&gt;служ!$AF$3),0,1)</f>
        <v>1</v>
      </c>
      <c r="BH422" s="166">
        <f>IF(AND(ISBLANK(M422),$AY422=1,BH$510=1,$D422&lt;&gt;служ!$AF$3,L422&lt;&gt;"X"),0,1)</f>
        <v>1</v>
      </c>
      <c r="BI422" s="166">
        <f>IF(AND(ISBLANK(N422),$AY422=1,BI$510=1,$D422&lt;&gt;служ!$AF$3),0,1)</f>
        <v>1</v>
      </c>
      <c r="BJ422" s="166">
        <f>IF(AND(ISBLANK(O422),$AY422=1,BJ$510=1,$D422&lt;&gt;служ!$AF$3),0,1)</f>
        <v>1</v>
      </c>
      <c r="BK422" s="166">
        <f>IF(AND(ISBLANK(P422),$AY422=1,BK$510=1,$D422&lt;&gt;служ!$AF$3,OR(N422&lt;&gt;"X",O422&lt;&gt;"X")),0,1)</f>
        <v>1</v>
      </c>
      <c r="BL422" s="166">
        <f>IF(AND(ISBLANK(Q422),$AY422=1,BL$510=1,$D422&lt;&gt;служ!$AF$3),0,1)</f>
        <v>1</v>
      </c>
      <c r="BM422" s="166">
        <f>IF(AND(ISBLANK(R422),$AY422=1,BM$510=1,$D422&lt;&gt;служ!$AF$3,Q422&lt;&gt;"X"),0,1)</f>
        <v>1</v>
      </c>
      <c r="BN422" s="166">
        <f>IF(AND(ISBLANK(S422),$AY422=1,BN$510=1,$D422&lt;&gt;служ!$AF$3),0,1)</f>
        <v>1</v>
      </c>
      <c r="BO422" s="166">
        <f>IF(AND(ISBLANK(T422),$AY422=1,BO$510=1,$D422&lt;&gt;служ!$AF$3),0,1)</f>
        <v>1</v>
      </c>
      <c r="BP422" s="166">
        <f>IF(AND(ISBLANK(U422),$AY422=1,BP$510=1,$D422&lt;&gt;служ!$AF$3,T422&lt;&gt;"X"),0,1)</f>
        <v>1</v>
      </c>
      <c r="BQ422" s="166">
        <f>IF(AND(ISBLANK(V422),$AY422=1,BQ$510=1,$D422&lt;&gt;служ!$AF$3),0,1)</f>
        <v>1</v>
      </c>
      <c r="BR422" s="166">
        <f>IF(AND(ISBLANK(W422),$AY422=1,BR$510=1,$D422&lt;&gt;служ!$AF$3),0,1)</f>
        <v>1</v>
      </c>
      <c r="BS422" s="166">
        <f>IF(AND(ISBLANK(X422),$AY422=1,BS$510=1,$D422&lt;&gt;служ!$AF$3),0,1)</f>
        <v>1</v>
      </c>
      <c r="BT422" s="166">
        <f>IF(AND(ISBLANK(Y422),$AY422=1,BT$510=1,$D422&lt;&gt;служ!$AF$3),0,1)</f>
        <v>1</v>
      </c>
      <c r="BU422" s="166">
        <f>IF(AND(ISBLANK(Z422),$AY422=1,BU$510=1,$D422&lt;&gt;служ!$AF$3),0,1)</f>
        <v>1</v>
      </c>
      <c r="BV422" s="166">
        <f>IF(AND(ISBLANK(AA422),$AY422=1,BV$510=1,$D422&lt;&gt;служ!$AF$3),0,1)</f>
        <v>1</v>
      </c>
      <c r="BW422" s="166">
        <f>IF(AND(ISBLANK(AB422),$AY422=1,BW$510=1,$D422&lt;&gt;служ!$AF$3),0,1)</f>
        <v>1</v>
      </c>
      <c r="BX422" s="166">
        <f>IF(AND(ISBLANK(AC422),$AY422=1,BX$510=1,$D422&lt;&gt;служ!$AF$3),0,1)</f>
        <v>1</v>
      </c>
      <c r="BY422" s="166">
        <f>IF(AND(ISBLANK(AD422),$AY422=1,BY$510=1,$D422&lt;&gt;служ!$AF$3),0,1)</f>
        <v>1</v>
      </c>
      <c r="BZ422" s="166">
        <f>IF(AND(ISBLANK(AE422),$AY422=1,BZ$510=1,$D422&lt;&gt;служ!$AF$3),0,1)</f>
        <v>1</v>
      </c>
      <c r="CA422" s="166">
        <f>IF(AND(ISBLANK(AF422),$AY422=1,CA$510=1,$D422&lt;&gt;служ!$AF$3),0,1)</f>
        <v>1</v>
      </c>
      <c r="CB422" s="166">
        <f>IF(AND(ISBLANK(AG422),$AY422=1,CB$510=1,$D422&lt;&gt;служ!$AF$3),0,1)</f>
        <v>1</v>
      </c>
      <c r="CC422" s="166">
        <f>IF(AND(ISBLANK(AH422),$AY422=1,CC$510=1,$D422&lt;&gt;служ!$AF$3),0,1)</f>
        <v>1</v>
      </c>
      <c r="CD422" s="166">
        <f>IF(AND(ISBLANK(AI422),$AY422=1,CD$510=1,$D422&lt;&gt;служ!$AF$3),0,1)</f>
        <v>1</v>
      </c>
      <c r="CE422" s="166">
        <f>IF(AND(ISBLANK(AJ422),$AY422=1,CE$510=1,$D422&lt;&gt;служ!$AF$3),0,1)</f>
        <v>1</v>
      </c>
      <c r="CF422" s="166">
        <f>IF(AND(ISBLANK(AK422),$AY422=1,CF$510=1,$D422&lt;&gt;служ!$AF$3),0,1)</f>
        <v>1</v>
      </c>
      <c r="CG422" s="166">
        <f>IF(AND(ISBLANK(AL422),$AY422=1,CG$510=1,$D422&lt;&gt;служ!$AF$3),0,1)</f>
        <v>1</v>
      </c>
      <c r="CH422" s="166">
        <f>IF(AND(ISBLANK(AM422),$AY422=1,CH$510=1,$D422&lt;&gt;служ!$AF$3),0,1)</f>
        <v>1</v>
      </c>
      <c r="CI422" s="166">
        <f>IF(AND(ISBLANK(AN422),$AY422=1,CI$510=1,$D422&lt;&gt;служ!$AF$3),0,1)</f>
        <v>1</v>
      </c>
      <c r="CJ422" s="166">
        <f>IF(AND(ISBLANK(AO422),$AY422=1,CJ$510=1,$D422&lt;&gt;служ!$AF$3),0,1)</f>
        <v>1</v>
      </c>
      <c r="CK422" s="166">
        <f>IF(AND(ISBLANK(AP422),$AY422=1,CK$510=1,$D422&lt;&gt;служ!$AF$3),0,1)</f>
        <v>1</v>
      </c>
      <c r="CL422" s="166">
        <f>IF(AND(ISBLANK(AQ422),$AY422=1,CL$510=1,$D422&lt;&gt;служ!$AF$3),0,1)</f>
        <v>1</v>
      </c>
      <c r="CM422" s="166">
        <f>IF(AND(ISBLANK(AR422),$AY422=1,CM$510=1,$D422&lt;&gt;служ!$AF$3),0,1)</f>
        <v>1</v>
      </c>
      <c r="CN422" s="166">
        <f>IF(AND(ISBLANK(AS422),$AY422=1,CN$510=1,$D422&lt;&gt;служ!$AF$3),0,1)</f>
        <v>1</v>
      </c>
      <c r="CO422" s="166">
        <f>IF(AND(ISBLANK(AT422),$AY422=1,CO$510=1,$D422&lt;&gt;служ!$AF$3),0,1)</f>
        <v>1</v>
      </c>
      <c r="CP422" s="2">
        <f t="shared" si="82"/>
        <v>0</v>
      </c>
      <c r="CQ422" s="2">
        <v>1</v>
      </c>
      <c r="CR422" s="161"/>
      <c r="CS422" s="161"/>
      <c r="CT422" s="161"/>
      <c r="CU422" s="167" t="str">
        <f t="shared" si="73"/>
        <v/>
      </c>
      <c r="CV422" s="28">
        <f t="shared" si="74"/>
        <v>1</v>
      </c>
      <c r="CW422" s="28">
        <f t="shared" si="75"/>
        <v>1</v>
      </c>
      <c r="CX422" s="28">
        <f t="shared" si="76"/>
        <v>1</v>
      </c>
      <c r="CY422" s="20">
        <f t="shared" si="77"/>
        <v>1</v>
      </c>
      <c r="CZ422" s="20">
        <f t="shared" si="78"/>
        <v>1</v>
      </c>
    </row>
    <row r="423" spans="2:104" s="20" customFormat="1">
      <c r="B423" s="107">
        <v>414</v>
      </c>
      <c r="C423" s="25">
        <v>6414</v>
      </c>
      <c r="D423" s="108"/>
      <c r="E423" s="168"/>
      <c r="F423" s="169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  <c r="AH423" s="162"/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  <c r="AU423" s="163">
        <f>IF(AND(AY423=0,(COUNTIF(D423:AT423,"*")+COUNTIF(D423:AT423,"&lt;9")+COUNTIF(CR423:CT423,"*")+COUNTIF(CR423:CT423,"&lt;9")-COUNTIF(D423,служ!$AF$3))&gt;0),0,1)</f>
        <v>1</v>
      </c>
      <c r="AV423" s="163">
        <f t="shared" si="79"/>
        <v>1</v>
      </c>
      <c r="AW423" s="163">
        <f t="shared" si="80"/>
        <v>0</v>
      </c>
      <c r="AX423" s="164">
        <f>IF(OR(F423="",F423=служ!$AF$3),0,1)</f>
        <v>0</v>
      </c>
      <c r="AY423" s="164">
        <f>IF(OR(D423="",D423=служ!$AF$3),0,1)</f>
        <v>0</v>
      </c>
      <c r="AZ423" s="165">
        <f t="shared" si="81"/>
        <v>1</v>
      </c>
      <c r="BA423" s="166">
        <f t="shared" si="72"/>
        <v>1</v>
      </c>
      <c r="BB423" s="166">
        <f>IF(AND(ISBLANK(G423),$AY423=1,BB$510=1,$D423&lt;&gt;служ!$AF$3),0,1)</f>
        <v>1</v>
      </c>
      <c r="BC423" s="166">
        <f>IF(AND(ISBLANK(H423),$AY423=1,BC$510=1,$D423&lt;&gt;служ!$AF$3),0,1)</f>
        <v>1</v>
      </c>
      <c r="BD423" s="166">
        <f>IF(AND(ISBLANK(I423),$AY423=1,BD$510=1,$D423&lt;&gt;служ!$AF$3),0,1)</f>
        <v>1</v>
      </c>
      <c r="BE423" s="166">
        <f>IF(AND(ISBLANK(J423),$AY423=1,BE$510=1,$D423&lt;&gt;служ!$AF$3),0,1)</f>
        <v>1</v>
      </c>
      <c r="BF423" s="166">
        <f>IF(AND(ISBLANK(K423),$AY423=1,BF$510=1,$D423&lt;&gt;служ!$AF$3,J423&lt;&gt;"X"),0,1)</f>
        <v>1</v>
      </c>
      <c r="BG423" s="166">
        <f>IF(AND(ISBLANK(L423),$AY423=1,BG$510=1,$D423&lt;&gt;служ!$AF$3),0,1)</f>
        <v>1</v>
      </c>
      <c r="BH423" s="166">
        <f>IF(AND(ISBLANK(M423),$AY423=1,BH$510=1,$D423&lt;&gt;служ!$AF$3,L423&lt;&gt;"X"),0,1)</f>
        <v>1</v>
      </c>
      <c r="BI423" s="166">
        <f>IF(AND(ISBLANK(N423),$AY423=1,BI$510=1,$D423&lt;&gt;служ!$AF$3),0,1)</f>
        <v>1</v>
      </c>
      <c r="BJ423" s="166">
        <f>IF(AND(ISBLANK(O423),$AY423=1,BJ$510=1,$D423&lt;&gt;служ!$AF$3),0,1)</f>
        <v>1</v>
      </c>
      <c r="BK423" s="166">
        <f>IF(AND(ISBLANK(P423),$AY423=1,BK$510=1,$D423&lt;&gt;служ!$AF$3,OR(N423&lt;&gt;"X",O423&lt;&gt;"X")),0,1)</f>
        <v>1</v>
      </c>
      <c r="BL423" s="166">
        <f>IF(AND(ISBLANK(Q423),$AY423=1,BL$510=1,$D423&lt;&gt;служ!$AF$3),0,1)</f>
        <v>1</v>
      </c>
      <c r="BM423" s="166">
        <f>IF(AND(ISBLANK(R423),$AY423=1,BM$510=1,$D423&lt;&gt;служ!$AF$3,Q423&lt;&gt;"X"),0,1)</f>
        <v>1</v>
      </c>
      <c r="BN423" s="166">
        <f>IF(AND(ISBLANK(S423),$AY423=1,BN$510=1,$D423&lt;&gt;служ!$AF$3),0,1)</f>
        <v>1</v>
      </c>
      <c r="BO423" s="166">
        <f>IF(AND(ISBLANK(T423),$AY423=1,BO$510=1,$D423&lt;&gt;служ!$AF$3),0,1)</f>
        <v>1</v>
      </c>
      <c r="BP423" s="166">
        <f>IF(AND(ISBLANK(U423),$AY423=1,BP$510=1,$D423&lt;&gt;служ!$AF$3,T423&lt;&gt;"X"),0,1)</f>
        <v>1</v>
      </c>
      <c r="BQ423" s="166">
        <f>IF(AND(ISBLANK(V423),$AY423=1,BQ$510=1,$D423&lt;&gt;служ!$AF$3),0,1)</f>
        <v>1</v>
      </c>
      <c r="BR423" s="166">
        <f>IF(AND(ISBLANK(W423),$AY423=1,BR$510=1,$D423&lt;&gt;служ!$AF$3),0,1)</f>
        <v>1</v>
      </c>
      <c r="BS423" s="166">
        <f>IF(AND(ISBLANK(X423),$AY423=1,BS$510=1,$D423&lt;&gt;служ!$AF$3),0,1)</f>
        <v>1</v>
      </c>
      <c r="BT423" s="166">
        <f>IF(AND(ISBLANK(Y423),$AY423=1,BT$510=1,$D423&lt;&gt;служ!$AF$3),0,1)</f>
        <v>1</v>
      </c>
      <c r="BU423" s="166">
        <f>IF(AND(ISBLANK(Z423),$AY423=1,BU$510=1,$D423&lt;&gt;служ!$AF$3),0,1)</f>
        <v>1</v>
      </c>
      <c r="BV423" s="166">
        <f>IF(AND(ISBLANK(AA423),$AY423=1,BV$510=1,$D423&lt;&gt;служ!$AF$3),0,1)</f>
        <v>1</v>
      </c>
      <c r="BW423" s="166">
        <f>IF(AND(ISBLANK(AB423),$AY423=1,BW$510=1,$D423&lt;&gt;служ!$AF$3),0,1)</f>
        <v>1</v>
      </c>
      <c r="BX423" s="166">
        <f>IF(AND(ISBLANK(AC423),$AY423=1,BX$510=1,$D423&lt;&gt;служ!$AF$3),0,1)</f>
        <v>1</v>
      </c>
      <c r="BY423" s="166">
        <f>IF(AND(ISBLANK(AD423),$AY423=1,BY$510=1,$D423&lt;&gt;служ!$AF$3),0,1)</f>
        <v>1</v>
      </c>
      <c r="BZ423" s="166">
        <f>IF(AND(ISBLANK(AE423),$AY423=1,BZ$510=1,$D423&lt;&gt;служ!$AF$3),0,1)</f>
        <v>1</v>
      </c>
      <c r="CA423" s="166">
        <f>IF(AND(ISBLANK(AF423),$AY423=1,CA$510=1,$D423&lt;&gt;служ!$AF$3),0,1)</f>
        <v>1</v>
      </c>
      <c r="CB423" s="166">
        <f>IF(AND(ISBLANK(AG423),$AY423=1,CB$510=1,$D423&lt;&gt;служ!$AF$3),0,1)</f>
        <v>1</v>
      </c>
      <c r="CC423" s="166">
        <f>IF(AND(ISBLANK(AH423),$AY423=1,CC$510=1,$D423&lt;&gt;служ!$AF$3),0,1)</f>
        <v>1</v>
      </c>
      <c r="CD423" s="166">
        <f>IF(AND(ISBLANK(AI423),$AY423=1,CD$510=1,$D423&lt;&gt;служ!$AF$3),0,1)</f>
        <v>1</v>
      </c>
      <c r="CE423" s="166">
        <f>IF(AND(ISBLANK(AJ423),$AY423=1,CE$510=1,$D423&lt;&gt;служ!$AF$3),0,1)</f>
        <v>1</v>
      </c>
      <c r="CF423" s="166">
        <f>IF(AND(ISBLANK(AK423),$AY423=1,CF$510=1,$D423&lt;&gt;служ!$AF$3),0,1)</f>
        <v>1</v>
      </c>
      <c r="CG423" s="166">
        <f>IF(AND(ISBLANK(AL423),$AY423=1,CG$510=1,$D423&lt;&gt;служ!$AF$3),0,1)</f>
        <v>1</v>
      </c>
      <c r="CH423" s="166">
        <f>IF(AND(ISBLANK(AM423),$AY423=1,CH$510=1,$D423&lt;&gt;служ!$AF$3),0,1)</f>
        <v>1</v>
      </c>
      <c r="CI423" s="166">
        <f>IF(AND(ISBLANK(AN423),$AY423=1,CI$510=1,$D423&lt;&gt;служ!$AF$3),0,1)</f>
        <v>1</v>
      </c>
      <c r="CJ423" s="166">
        <f>IF(AND(ISBLANK(AO423),$AY423=1,CJ$510=1,$D423&lt;&gt;служ!$AF$3),0,1)</f>
        <v>1</v>
      </c>
      <c r="CK423" s="166">
        <f>IF(AND(ISBLANK(AP423),$AY423=1,CK$510=1,$D423&lt;&gt;служ!$AF$3),0,1)</f>
        <v>1</v>
      </c>
      <c r="CL423" s="166">
        <f>IF(AND(ISBLANK(AQ423),$AY423=1,CL$510=1,$D423&lt;&gt;служ!$AF$3),0,1)</f>
        <v>1</v>
      </c>
      <c r="CM423" s="166">
        <f>IF(AND(ISBLANK(AR423),$AY423=1,CM$510=1,$D423&lt;&gt;служ!$AF$3),0,1)</f>
        <v>1</v>
      </c>
      <c r="CN423" s="166">
        <f>IF(AND(ISBLANK(AS423),$AY423=1,CN$510=1,$D423&lt;&gt;служ!$AF$3),0,1)</f>
        <v>1</v>
      </c>
      <c r="CO423" s="166">
        <f>IF(AND(ISBLANK(AT423),$AY423=1,CO$510=1,$D423&lt;&gt;служ!$AF$3),0,1)</f>
        <v>1</v>
      </c>
      <c r="CP423" s="2">
        <f t="shared" si="82"/>
        <v>0</v>
      </c>
      <c r="CQ423" s="2">
        <v>1</v>
      </c>
      <c r="CR423" s="161"/>
      <c r="CS423" s="161"/>
      <c r="CT423" s="161"/>
      <c r="CU423" s="167" t="str">
        <f t="shared" si="73"/>
        <v/>
      </c>
      <c r="CV423" s="28">
        <f t="shared" si="74"/>
        <v>1</v>
      </c>
      <c r="CW423" s="28">
        <f t="shared" si="75"/>
        <v>1</v>
      </c>
      <c r="CX423" s="28">
        <f t="shared" si="76"/>
        <v>1</v>
      </c>
      <c r="CY423" s="20">
        <f t="shared" si="77"/>
        <v>1</v>
      </c>
      <c r="CZ423" s="20">
        <f t="shared" si="78"/>
        <v>1</v>
      </c>
    </row>
    <row r="424" spans="2:104" s="20" customFormat="1">
      <c r="B424" s="107">
        <v>415</v>
      </c>
      <c r="C424" s="25">
        <v>6415</v>
      </c>
      <c r="D424" s="108"/>
      <c r="E424" s="168"/>
      <c r="F424" s="169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2"/>
      <c r="Y424" s="162"/>
      <c r="Z424" s="162"/>
      <c r="AA424" s="162"/>
      <c r="AB424" s="162"/>
      <c r="AC424" s="162"/>
      <c r="AD424" s="162"/>
      <c r="AE424" s="162"/>
      <c r="AF424" s="162"/>
      <c r="AG424" s="162"/>
      <c r="AH424" s="162"/>
      <c r="AI424" s="162"/>
      <c r="AJ424" s="162"/>
      <c r="AK424" s="162"/>
      <c r="AL424" s="162"/>
      <c r="AM424" s="162"/>
      <c r="AN424" s="162"/>
      <c r="AO424" s="162"/>
      <c r="AP424" s="162"/>
      <c r="AQ424" s="162"/>
      <c r="AR424" s="162"/>
      <c r="AS424" s="162"/>
      <c r="AT424" s="162"/>
      <c r="AU424" s="163">
        <f>IF(AND(AY424=0,(COUNTIF(D424:AT424,"*")+COUNTIF(D424:AT424,"&lt;9")+COUNTIF(CR424:CT424,"*")+COUNTIF(CR424:CT424,"&lt;9")-COUNTIF(D424,служ!$AF$3))&gt;0),0,1)</f>
        <v>1</v>
      </c>
      <c r="AV424" s="163">
        <f t="shared" si="79"/>
        <v>1</v>
      </c>
      <c r="AW424" s="163">
        <f t="shared" si="80"/>
        <v>0</v>
      </c>
      <c r="AX424" s="164">
        <f>IF(OR(F424="",F424=служ!$AF$3),0,1)</f>
        <v>0</v>
      </c>
      <c r="AY424" s="164">
        <f>IF(OR(D424="",D424=служ!$AF$3),0,1)</f>
        <v>0</v>
      </c>
      <c r="AZ424" s="165">
        <f t="shared" si="81"/>
        <v>1</v>
      </c>
      <c r="BA424" s="166">
        <f t="shared" si="72"/>
        <v>1</v>
      </c>
      <c r="BB424" s="166">
        <f>IF(AND(ISBLANK(G424),$AY424=1,BB$510=1,$D424&lt;&gt;служ!$AF$3),0,1)</f>
        <v>1</v>
      </c>
      <c r="BC424" s="166">
        <f>IF(AND(ISBLANK(H424),$AY424=1,BC$510=1,$D424&lt;&gt;служ!$AF$3),0,1)</f>
        <v>1</v>
      </c>
      <c r="BD424" s="166">
        <f>IF(AND(ISBLANK(I424),$AY424=1,BD$510=1,$D424&lt;&gt;служ!$AF$3),0,1)</f>
        <v>1</v>
      </c>
      <c r="BE424" s="166">
        <f>IF(AND(ISBLANK(J424),$AY424=1,BE$510=1,$D424&lt;&gt;служ!$AF$3),0,1)</f>
        <v>1</v>
      </c>
      <c r="BF424" s="166">
        <f>IF(AND(ISBLANK(K424),$AY424=1,BF$510=1,$D424&lt;&gt;служ!$AF$3,J424&lt;&gt;"X"),0,1)</f>
        <v>1</v>
      </c>
      <c r="BG424" s="166">
        <f>IF(AND(ISBLANK(L424),$AY424=1,BG$510=1,$D424&lt;&gt;служ!$AF$3),0,1)</f>
        <v>1</v>
      </c>
      <c r="BH424" s="166">
        <f>IF(AND(ISBLANK(M424),$AY424=1,BH$510=1,$D424&lt;&gt;служ!$AF$3,L424&lt;&gt;"X"),0,1)</f>
        <v>1</v>
      </c>
      <c r="BI424" s="166">
        <f>IF(AND(ISBLANK(N424),$AY424=1,BI$510=1,$D424&lt;&gt;служ!$AF$3),0,1)</f>
        <v>1</v>
      </c>
      <c r="BJ424" s="166">
        <f>IF(AND(ISBLANK(O424),$AY424=1,BJ$510=1,$D424&lt;&gt;служ!$AF$3),0,1)</f>
        <v>1</v>
      </c>
      <c r="BK424" s="166">
        <f>IF(AND(ISBLANK(P424),$AY424=1,BK$510=1,$D424&lt;&gt;служ!$AF$3,OR(N424&lt;&gt;"X",O424&lt;&gt;"X")),0,1)</f>
        <v>1</v>
      </c>
      <c r="BL424" s="166">
        <f>IF(AND(ISBLANK(Q424),$AY424=1,BL$510=1,$D424&lt;&gt;служ!$AF$3),0,1)</f>
        <v>1</v>
      </c>
      <c r="BM424" s="166">
        <f>IF(AND(ISBLANK(R424),$AY424=1,BM$510=1,$D424&lt;&gt;служ!$AF$3,Q424&lt;&gt;"X"),0,1)</f>
        <v>1</v>
      </c>
      <c r="BN424" s="166">
        <f>IF(AND(ISBLANK(S424),$AY424=1,BN$510=1,$D424&lt;&gt;служ!$AF$3),0,1)</f>
        <v>1</v>
      </c>
      <c r="BO424" s="166">
        <f>IF(AND(ISBLANK(T424),$AY424=1,BO$510=1,$D424&lt;&gt;служ!$AF$3),0,1)</f>
        <v>1</v>
      </c>
      <c r="BP424" s="166">
        <f>IF(AND(ISBLANK(U424),$AY424=1,BP$510=1,$D424&lt;&gt;служ!$AF$3,T424&lt;&gt;"X"),0,1)</f>
        <v>1</v>
      </c>
      <c r="BQ424" s="166">
        <f>IF(AND(ISBLANK(V424),$AY424=1,BQ$510=1,$D424&lt;&gt;служ!$AF$3),0,1)</f>
        <v>1</v>
      </c>
      <c r="BR424" s="166">
        <f>IF(AND(ISBLANK(W424),$AY424=1,BR$510=1,$D424&lt;&gt;служ!$AF$3),0,1)</f>
        <v>1</v>
      </c>
      <c r="BS424" s="166">
        <f>IF(AND(ISBLANK(X424),$AY424=1,BS$510=1,$D424&lt;&gt;служ!$AF$3),0,1)</f>
        <v>1</v>
      </c>
      <c r="BT424" s="166">
        <f>IF(AND(ISBLANK(Y424),$AY424=1,BT$510=1,$D424&lt;&gt;служ!$AF$3),0,1)</f>
        <v>1</v>
      </c>
      <c r="BU424" s="166">
        <f>IF(AND(ISBLANK(Z424),$AY424=1,BU$510=1,$D424&lt;&gt;служ!$AF$3),0,1)</f>
        <v>1</v>
      </c>
      <c r="BV424" s="166">
        <f>IF(AND(ISBLANK(AA424),$AY424=1,BV$510=1,$D424&lt;&gt;служ!$AF$3),0,1)</f>
        <v>1</v>
      </c>
      <c r="BW424" s="166">
        <f>IF(AND(ISBLANK(AB424),$AY424=1,BW$510=1,$D424&lt;&gt;служ!$AF$3),0,1)</f>
        <v>1</v>
      </c>
      <c r="BX424" s="166">
        <f>IF(AND(ISBLANK(AC424),$AY424=1,BX$510=1,$D424&lt;&gt;служ!$AF$3),0,1)</f>
        <v>1</v>
      </c>
      <c r="BY424" s="166">
        <f>IF(AND(ISBLANK(AD424),$AY424=1,BY$510=1,$D424&lt;&gt;служ!$AF$3),0,1)</f>
        <v>1</v>
      </c>
      <c r="BZ424" s="166">
        <f>IF(AND(ISBLANK(AE424),$AY424=1,BZ$510=1,$D424&lt;&gt;служ!$AF$3),0,1)</f>
        <v>1</v>
      </c>
      <c r="CA424" s="166">
        <f>IF(AND(ISBLANK(AF424),$AY424=1,CA$510=1,$D424&lt;&gt;служ!$AF$3),0,1)</f>
        <v>1</v>
      </c>
      <c r="CB424" s="166">
        <f>IF(AND(ISBLANK(AG424),$AY424=1,CB$510=1,$D424&lt;&gt;служ!$AF$3),0,1)</f>
        <v>1</v>
      </c>
      <c r="CC424" s="166">
        <f>IF(AND(ISBLANK(AH424),$AY424=1,CC$510=1,$D424&lt;&gt;служ!$AF$3),0,1)</f>
        <v>1</v>
      </c>
      <c r="CD424" s="166">
        <f>IF(AND(ISBLANK(AI424),$AY424=1,CD$510=1,$D424&lt;&gt;служ!$AF$3),0,1)</f>
        <v>1</v>
      </c>
      <c r="CE424" s="166">
        <f>IF(AND(ISBLANK(AJ424),$AY424=1,CE$510=1,$D424&lt;&gt;служ!$AF$3),0,1)</f>
        <v>1</v>
      </c>
      <c r="CF424" s="166">
        <f>IF(AND(ISBLANK(AK424),$AY424=1,CF$510=1,$D424&lt;&gt;служ!$AF$3),0,1)</f>
        <v>1</v>
      </c>
      <c r="CG424" s="166">
        <f>IF(AND(ISBLANK(AL424),$AY424=1,CG$510=1,$D424&lt;&gt;служ!$AF$3),0,1)</f>
        <v>1</v>
      </c>
      <c r="CH424" s="166">
        <f>IF(AND(ISBLANK(AM424),$AY424=1,CH$510=1,$D424&lt;&gt;служ!$AF$3),0,1)</f>
        <v>1</v>
      </c>
      <c r="CI424" s="166">
        <f>IF(AND(ISBLANK(AN424),$AY424=1,CI$510=1,$D424&lt;&gt;служ!$AF$3),0,1)</f>
        <v>1</v>
      </c>
      <c r="CJ424" s="166">
        <f>IF(AND(ISBLANK(AO424),$AY424=1,CJ$510=1,$D424&lt;&gt;служ!$AF$3),0,1)</f>
        <v>1</v>
      </c>
      <c r="CK424" s="166">
        <f>IF(AND(ISBLANK(AP424),$AY424=1,CK$510=1,$D424&lt;&gt;служ!$AF$3),0,1)</f>
        <v>1</v>
      </c>
      <c r="CL424" s="166">
        <f>IF(AND(ISBLANK(AQ424),$AY424=1,CL$510=1,$D424&lt;&gt;служ!$AF$3),0,1)</f>
        <v>1</v>
      </c>
      <c r="CM424" s="166">
        <f>IF(AND(ISBLANK(AR424),$AY424=1,CM$510=1,$D424&lt;&gt;служ!$AF$3),0,1)</f>
        <v>1</v>
      </c>
      <c r="CN424" s="166">
        <f>IF(AND(ISBLANK(AS424),$AY424=1,CN$510=1,$D424&lt;&gt;служ!$AF$3),0,1)</f>
        <v>1</v>
      </c>
      <c r="CO424" s="166">
        <f>IF(AND(ISBLANK(AT424),$AY424=1,CO$510=1,$D424&lt;&gt;служ!$AF$3),0,1)</f>
        <v>1</v>
      </c>
      <c r="CP424" s="2">
        <f t="shared" si="82"/>
        <v>0</v>
      </c>
      <c r="CQ424" s="2">
        <v>1</v>
      </c>
      <c r="CR424" s="161"/>
      <c r="CS424" s="161"/>
      <c r="CT424" s="161"/>
      <c r="CU424" s="167" t="str">
        <f t="shared" si="73"/>
        <v/>
      </c>
      <c r="CV424" s="28">
        <f t="shared" si="74"/>
        <v>1</v>
      </c>
      <c r="CW424" s="28">
        <f t="shared" si="75"/>
        <v>1</v>
      </c>
      <c r="CX424" s="28">
        <f t="shared" si="76"/>
        <v>1</v>
      </c>
      <c r="CY424" s="20">
        <f t="shared" si="77"/>
        <v>1</v>
      </c>
      <c r="CZ424" s="20">
        <f t="shared" si="78"/>
        <v>1</v>
      </c>
    </row>
    <row r="425" spans="2:104" s="20" customFormat="1">
      <c r="B425" s="107">
        <v>416</v>
      </c>
      <c r="C425" s="25">
        <v>6416</v>
      </c>
      <c r="D425" s="108"/>
      <c r="E425" s="168"/>
      <c r="F425" s="169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2"/>
      <c r="Y425" s="162"/>
      <c r="Z425" s="162"/>
      <c r="AA425" s="162"/>
      <c r="AB425" s="162"/>
      <c r="AC425" s="162"/>
      <c r="AD425" s="162"/>
      <c r="AE425" s="162"/>
      <c r="AF425" s="162"/>
      <c r="AG425" s="162"/>
      <c r="AH425" s="162"/>
      <c r="AI425" s="162"/>
      <c r="AJ425" s="162"/>
      <c r="AK425" s="162"/>
      <c r="AL425" s="162"/>
      <c r="AM425" s="162"/>
      <c r="AN425" s="162"/>
      <c r="AO425" s="162"/>
      <c r="AP425" s="162"/>
      <c r="AQ425" s="162"/>
      <c r="AR425" s="162"/>
      <c r="AS425" s="162"/>
      <c r="AT425" s="162"/>
      <c r="AU425" s="163">
        <f>IF(AND(AY425=0,(COUNTIF(D425:AT425,"*")+COUNTIF(D425:AT425,"&lt;9")+COUNTIF(CR425:CT425,"*")+COUNTIF(CR425:CT425,"&lt;9")-COUNTIF(D425,служ!$AF$3))&gt;0),0,1)</f>
        <v>1</v>
      </c>
      <c r="AV425" s="163">
        <f t="shared" si="79"/>
        <v>1</v>
      </c>
      <c r="AW425" s="163">
        <f t="shared" si="80"/>
        <v>0</v>
      </c>
      <c r="AX425" s="164">
        <f>IF(OR(F425="",F425=служ!$AF$3),0,1)</f>
        <v>0</v>
      </c>
      <c r="AY425" s="164">
        <f>IF(OR(D425="",D425=служ!$AF$3),0,1)</f>
        <v>0</v>
      </c>
      <c r="AZ425" s="165">
        <f t="shared" si="81"/>
        <v>1</v>
      </c>
      <c r="BA425" s="166">
        <f t="shared" si="72"/>
        <v>1</v>
      </c>
      <c r="BB425" s="166">
        <f>IF(AND(ISBLANK(G425),$AY425=1,BB$510=1,$D425&lt;&gt;служ!$AF$3),0,1)</f>
        <v>1</v>
      </c>
      <c r="BC425" s="166">
        <f>IF(AND(ISBLANK(H425),$AY425=1,BC$510=1,$D425&lt;&gt;служ!$AF$3),0,1)</f>
        <v>1</v>
      </c>
      <c r="BD425" s="166">
        <f>IF(AND(ISBLANK(I425),$AY425=1,BD$510=1,$D425&lt;&gt;служ!$AF$3),0,1)</f>
        <v>1</v>
      </c>
      <c r="BE425" s="166">
        <f>IF(AND(ISBLANK(J425),$AY425=1,BE$510=1,$D425&lt;&gt;служ!$AF$3),0,1)</f>
        <v>1</v>
      </c>
      <c r="BF425" s="166">
        <f>IF(AND(ISBLANK(K425),$AY425=1,BF$510=1,$D425&lt;&gt;служ!$AF$3,J425&lt;&gt;"X"),0,1)</f>
        <v>1</v>
      </c>
      <c r="BG425" s="166">
        <f>IF(AND(ISBLANK(L425),$AY425=1,BG$510=1,$D425&lt;&gt;служ!$AF$3),0,1)</f>
        <v>1</v>
      </c>
      <c r="BH425" s="166">
        <f>IF(AND(ISBLANK(M425),$AY425=1,BH$510=1,$D425&lt;&gt;служ!$AF$3,L425&lt;&gt;"X"),0,1)</f>
        <v>1</v>
      </c>
      <c r="BI425" s="166">
        <f>IF(AND(ISBLANK(N425),$AY425=1,BI$510=1,$D425&lt;&gt;служ!$AF$3),0,1)</f>
        <v>1</v>
      </c>
      <c r="BJ425" s="166">
        <f>IF(AND(ISBLANK(O425),$AY425=1,BJ$510=1,$D425&lt;&gt;служ!$AF$3),0,1)</f>
        <v>1</v>
      </c>
      <c r="BK425" s="166">
        <f>IF(AND(ISBLANK(P425),$AY425=1,BK$510=1,$D425&lt;&gt;служ!$AF$3,OR(N425&lt;&gt;"X",O425&lt;&gt;"X")),0,1)</f>
        <v>1</v>
      </c>
      <c r="BL425" s="166">
        <f>IF(AND(ISBLANK(Q425),$AY425=1,BL$510=1,$D425&lt;&gt;служ!$AF$3),0,1)</f>
        <v>1</v>
      </c>
      <c r="BM425" s="166">
        <f>IF(AND(ISBLANK(R425),$AY425=1,BM$510=1,$D425&lt;&gt;служ!$AF$3,Q425&lt;&gt;"X"),0,1)</f>
        <v>1</v>
      </c>
      <c r="BN425" s="166">
        <f>IF(AND(ISBLANK(S425),$AY425=1,BN$510=1,$D425&lt;&gt;служ!$AF$3),0,1)</f>
        <v>1</v>
      </c>
      <c r="BO425" s="166">
        <f>IF(AND(ISBLANK(T425),$AY425=1,BO$510=1,$D425&lt;&gt;служ!$AF$3),0,1)</f>
        <v>1</v>
      </c>
      <c r="BP425" s="166">
        <f>IF(AND(ISBLANK(U425),$AY425=1,BP$510=1,$D425&lt;&gt;служ!$AF$3,T425&lt;&gt;"X"),0,1)</f>
        <v>1</v>
      </c>
      <c r="BQ425" s="166">
        <f>IF(AND(ISBLANK(V425),$AY425=1,BQ$510=1,$D425&lt;&gt;служ!$AF$3),0,1)</f>
        <v>1</v>
      </c>
      <c r="BR425" s="166">
        <f>IF(AND(ISBLANK(W425),$AY425=1,BR$510=1,$D425&lt;&gt;служ!$AF$3),0,1)</f>
        <v>1</v>
      </c>
      <c r="BS425" s="166">
        <f>IF(AND(ISBLANK(X425),$AY425=1,BS$510=1,$D425&lt;&gt;служ!$AF$3),0,1)</f>
        <v>1</v>
      </c>
      <c r="BT425" s="166">
        <f>IF(AND(ISBLANK(Y425),$AY425=1,BT$510=1,$D425&lt;&gt;служ!$AF$3),0,1)</f>
        <v>1</v>
      </c>
      <c r="BU425" s="166">
        <f>IF(AND(ISBLANK(Z425),$AY425=1,BU$510=1,$D425&lt;&gt;служ!$AF$3),0,1)</f>
        <v>1</v>
      </c>
      <c r="BV425" s="166">
        <f>IF(AND(ISBLANK(AA425),$AY425=1,BV$510=1,$D425&lt;&gt;служ!$AF$3),0,1)</f>
        <v>1</v>
      </c>
      <c r="BW425" s="166">
        <f>IF(AND(ISBLANK(AB425),$AY425=1,BW$510=1,$D425&lt;&gt;служ!$AF$3),0,1)</f>
        <v>1</v>
      </c>
      <c r="BX425" s="166">
        <f>IF(AND(ISBLANK(AC425),$AY425=1,BX$510=1,$D425&lt;&gt;служ!$AF$3),0,1)</f>
        <v>1</v>
      </c>
      <c r="BY425" s="166">
        <f>IF(AND(ISBLANK(AD425),$AY425=1,BY$510=1,$D425&lt;&gt;служ!$AF$3),0,1)</f>
        <v>1</v>
      </c>
      <c r="BZ425" s="166">
        <f>IF(AND(ISBLANK(AE425),$AY425=1,BZ$510=1,$D425&lt;&gt;служ!$AF$3),0,1)</f>
        <v>1</v>
      </c>
      <c r="CA425" s="166">
        <f>IF(AND(ISBLANK(AF425),$AY425=1,CA$510=1,$D425&lt;&gt;служ!$AF$3),0,1)</f>
        <v>1</v>
      </c>
      <c r="CB425" s="166">
        <f>IF(AND(ISBLANK(AG425),$AY425=1,CB$510=1,$D425&lt;&gt;служ!$AF$3),0,1)</f>
        <v>1</v>
      </c>
      <c r="CC425" s="166">
        <f>IF(AND(ISBLANK(AH425),$AY425=1,CC$510=1,$D425&lt;&gt;служ!$AF$3),0,1)</f>
        <v>1</v>
      </c>
      <c r="CD425" s="166">
        <f>IF(AND(ISBLANK(AI425),$AY425=1,CD$510=1,$D425&lt;&gt;служ!$AF$3),0,1)</f>
        <v>1</v>
      </c>
      <c r="CE425" s="166">
        <f>IF(AND(ISBLANK(AJ425),$AY425=1,CE$510=1,$D425&lt;&gt;служ!$AF$3),0,1)</f>
        <v>1</v>
      </c>
      <c r="CF425" s="166">
        <f>IF(AND(ISBLANK(AK425),$AY425=1,CF$510=1,$D425&lt;&gt;служ!$AF$3),0,1)</f>
        <v>1</v>
      </c>
      <c r="CG425" s="166">
        <f>IF(AND(ISBLANK(AL425),$AY425=1,CG$510=1,$D425&lt;&gt;служ!$AF$3),0,1)</f>
        <v>1</v>
      </c>
      <c r="CH425" s="166">
        <f>IF(AND(ISBLANK(AM425),$AY425=1,CH$510=1,$D425&lt;&gt;служ!$AF$3),0,1)</f>
        <v>1</v>
      </c>
      <c r="CI425" s="166">
        <f>IF(AND(ISBLANK(AN425),$AY425=1,CI$510=1,$D425&lt;&gt;служ!$AF$3),0,1)</f>
        <v>1</v>
      </c>
      <c r="CJ425" s="166">
        <f>IF(AND(ISBLANK(AO425),$AY425=1,CJ$510=1,$D425&lt;&gt;служ!$AF$3),0,1)</f>
        <v>1</v>
      </c>
      <c r="CK425" s="166">
        <f>IF(AND(ISBLANK(AP425),$AY425=1,CK$510=1,$D425&lt;&gt;служ!$AF$3),0,1)</f>
        <v>1</v>
      </c>
      <c r="CL425" s="166">
        <f>IF(AND(ISBLANK(AQ425),$AY425=1,CL$510=1,$D425&lt;&gt;служ!$AF$3),0,1)</f>
        <v>1</v>
      </c>
      <c r="CM425" s="166">
        <f>IF(AND(ISBLANK(AR425),$AY425=1,CM$510=1,$D425&lt;&gt;служ!$AF$3),0,1)</f>
        <v>1</v>
      </c>
      <c r="CN425" s="166">
        <f>IF(AND(ISBLANK(AS425),$AY425=1,CN$510=1,$D425&lt;&gt;служ!$AF$3),0,1)</f>
        <v>1</v>
      </c>
      <c r="CO425" s="166">
        <f>IF(AND(ISBLANK(AT425),$AY425=1,CO$510=1,$D425&lt;&gt;служ!$AF$3),0,1)</f>
        <v>1</v>
      </c>
      <c r="CP425" s="2">
        <f t="shared" si="82"/>
        <v>0</v>
      </c>
      <c r="CQ425" s="2">
        <v>1</v>
      </c>
      <c r="CR425" s="161"/>
      <c r="CS425" s="161"/>
      <c r="CT425" s="161"/>
      <c r="CU425" s="167" t="str">
        <f t="shared" si="73"/>
        <v/>
      </c>
      <c r="CV425" s="28">
        <f t="shared" si="74"/>
        <v>1</v>
      </c>
      <c r="CW425" s="28">
        <f t="shared" si="75"/>
        <v>1</v>
      </c>
      <c r="CX425" s="28">
        <f t="shared" si="76"/>
        <v>1</v>
      </c>
      <c r="CY425" s="20">
        <f t="shared" si="77"/>
        <v>1</v>
      </c>
      <c r="CZ425" s="20">
        <f t="shared" si="78"/>
        <v>1</v>
      </c>
    </row>
    <row r="426" spans="2:104" s="20" customFormat="1">
      <c r="B426" s="107">
        <v>417</v>
      </c>
      <c r="C426" s="25">
        <v>6417</v>
      </c>
      <c r="D426" s="108"/>
      <c r="E426" s="168"/>
      <c r="F426" s="169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2"/>
      <c r="Y426" s="162"/>
      <c r="Z426" s="162"/>
      <c r="AA426" s="162"/>
      <c r="AB426" s="162"/>
      <c r="AC426" s="162"/>
      <c r="AD426" s="162"/>
      <c r="AE426" s="162"/>
      <c r="AF426" s="162"/>
      <c r="AG426" s="162"/>
      <c r="AH426" s="162"/>
      <c r="AI426" s="162"/>
      <c r="AJ426" s="162"/>
      <c r="AK426" s="162"/>
      <c r="AL426" s="162"/>
      <c r="AM426" s="162"/>
      <c r="AN426" s="162"/>
      <c r="AO426" s="162"/>
      <c r="AP426" s="162"/>
      <c r="AQ426" s="162"/>
      <c r="AR426" s="162"/>
      <c r="AS426" s="162"/>
      <c r="AT426" s="162"/>
      <c r="AU426" s="163">
        <f>IF(AND(AY426=0,(COUNTIF(D426:AT426,"*")+COUNTIF(D426:AT426,"&lt;9")+COUNTIF(CR426:CT426,"*")+COUNTIF(CR426:CT426,"&lt;9")-COUNTIF(D426,служ!$AF$3))&gt;0),0,1)</f>
        <v>1</v>
      </c>
      <c r="AV426" s="163">
        <f t="shared" si="79"/>
        <v>1</v>
      </c>
      <c r="AW426" s="163">
        <f t="shared" si="80"/>
        <v>0</v>
      </c>
      <c r="AX426" s="164">
        <f>IF(OR(F426="",F426=служ!$AF$3),0,1)</f>
        <v>0</v>
      </c>
      <c r="AY426" s="164">
        <f>IF(OR(D426="",D426=служ!$AF$3),0,1)</f>
        <v>0</v>
      </c>
      <c r="AZ426" s="165">
        <f t="shared" si="81"/>
        <v>1</v>
      </c>
      <c r="BA426" s="166">
        <f t="shared" si="72"/>
        <v>1</v>
      </c>
      <c r="BB426" s="166">
        <f>IF(AND(ISBLANK(G426),$AY426=1,BB$510=1,$D426&lt;&gt;служ!$AF$3),0,1)</f>
        <v>1</v>
      </c>
      <c r="BC426" s="166">
        <f>IF(AND(ISBLANK(H426),$AY426=1,BC$510=1,$D426&lt;&gt;служ!$AF$3),0,1)</f>
        <v>1</v>
      </c>
      <c r="BD426" s="166">
        <f>IF(AND(ISBLANK(I426),$AY426=1,BD$510=1,$D426&lt;&gt;служ!$AF$3),0,1)</f>
        <v>1</v>
      </c>
      <c r="BE426" s="166">
        <f>IF(AND(ISBLANK(J426),$AY426=1,BE$510=1,$D426&lt;&gt;служ!$AF$3),0,1)</f>
        <v>1</v>
      </c>
      <c r="BF426" s="166">
        <f>IF(AND(ISBLANK(K426),$AY426=1,BF$510=1,$D426&lt;&gt;служ!$AF$3,J426&lt;&gt;"X"),0,1)</f>
        <v>1</v>
      </c>
      <c r="BG426" s="166">
        <f>IF(AND(ISBLANK(L426),$AY426=1,BG$510=1,$D426&lt;&gt;служ!$AF$3),0,1)</f>
        <v>1</v>
      </c>
      <c r="BH426" s="166">
        <f>IF(AND(ISBLANK(M426),$AY426=1,BH$510=1,$D426&lt;&gt;служ!$AF$3,L426&lt;&gt;"X"),0,1)</f>
        <v>1</v>
      </c>
      <c r="BI426" s="166">
        <f>IF(AND(ISBLANK(N426),$AY426=1,BI$510=1,$D426&lt;&gt;служ!$AF$3),0,1)</f>
        <v>1</v>
      </c>
      <c r="BJ426" s="166">
        <f>IF(AND(ISBLANK(O426),$AY426=1,BJ$510=1,$D426&lt;&gt;служ!$AF$3),0,1)</f>
        <v>1</v>
      </c>
      <c r="BK426" s="166">
        <f>IF(AND(ISBLANK(P426),$AY426=1,BK$510=1,$D426&lt;&gt;служ!$AF$3,OR(N426&lt;&gt;"X",O426&lt;&gt;"X")),0,1)</f>
        <v>1</v>
      </c>
      <c r="BL426" s="166">
        <f>IF(AND(ISBLANK(Q426),$AY426=1,BL$510=1,$D426&lt;&gt;служ!$AF$3),0,1)</f>
        <v>1</v>
      </c>
      <c r="BM426" s="166">
        <f>IF(AND(ISBLANK(R426),$AY426=1,BM$510=1,$D426&lt;&gt;служ!$AF$3,Q426&lt;&gt;"X"),0,1)</f>
        <v>1</v>
      </c>
      <c r="BN426" s="166">
        <f>IF(AND(ISBLANK(S426),$AY426=1,BN$510=1,$D426&lt;&gt;служ!$AF$3),0,1)</f>
        <v>1</v>
      </c>
      <c r="BO426" s="166">
        <f>IF(AND(ISBLANK(T426),$AY426=1,BO$510=1,$D426&lt;&gt;служ!$AF$3),0,1)</f>
        <v>1</v>
      </c>
      <c r="BP426" s="166">
        <f>IF(AND(ISBLANK(U426),$AY426=1,BP$510=1,$D426&lt;&gt;служ!$AF$3,T426&lt;&gt;"X"),0,1)</f>
        <v>1</v>
      </c>
      <c r="BQ426" s="166">
        <f>IF(AND(ISBLANK(V426),$AY426=1,BQ$510=1,$D426&lt;&gt;служ!$AF$3),0,1)</f>
        <v>1</v>
      </c>
      <c r="BR426" s="166">
        <f>IF(AND(ISBLANK(W426),$AY426=1,BR$510=1,$D426&lt;&gt;служ!$AF$3),0,1)</f>
        <v>1</v>
      </c>
      <c r="BS426" s="166">
        <f>IF(AND(ISBLANK(X426),$AY426=1,BS$510=1,$D426&lt;&gt;служ!$AF$3),0,1)</f>
        <v>1</v>
      </c>
      <c r="BT426" s="166">
        <f>IF(AND(ISBLANK(Y426),$AY426=1,BT$510=1,$D426&lt;&gt;служ!$AF$3),0,1)</f>
        <v>1</v>
      </c>
      <c r="BU426" s="166">
        <f>IF(AND(ISBLANK(Z426),$AY426=1,BU$510=1,$D426&lt;&gt;служ!$AF$3),0,1)</f>
        <v>1</v>
      </c>
      <c r="BV426" s="166">
        <f>IF(AND(ISBLANK(AA426),$AY426=1,BV$510=1,$D426&lt;&gt;служ!$AF$3),0,1)</f>
        <v>1</v>
      </c>
      <c r="BW426" s="166">
        <f>IF(AND(ISBLANK(AB426),$AY426=1,BW$510=1,$D426&lt;&gt;служ!$AF$3),0,1)</f>
        <v>1</v>
      </c>
      <c r="BX426" s="166">
        <f>IF(AND(ISBLANK(AC426),$AY426=1,BX$510=1,$D426&lt;&gt;служ!$AF$3),0,1)</f>
        <v>1</v>
      </c>
      <c r="BY426" s="166">
        <f>IF(AND(ISBLANK(AD426),$AY426=1,BY$510=1,$D426&lt;&gt;служ!$AF$3),0,1)</f>
        <v>1</v>
      </c>
      <c r="BZ426" s="166">
        <f>IF(AND(ISBLANK(AE426),$AY426=1,BZ$510=1,$D426&lt;&gt;служ!$AF$3),0,1)</f>
        <v>1</v>
      </c>
      <c r="CA426" s="166">
        <f>IF(AND(ISBLANK(AF426),$AY426=1,CA$510=1,$D426&lt;&gt;служ!$AF$3),0,1)</f>
        <v>1</v>
      </c>
      <c r="CB426" s="166">
        <f>IF(AND(ISBLANK(AG426),$AY426=1,CB$510=1,$D426&lt;&gt;служ!$AF$3),0,1)</f>
        <v>1</v>
      </c>
      <c r="CC426" s="166">
        <f>IF(AND(ISBLANK(AH426),$AY426=1,CC$510=1,$D426&lt;&gt;служ!$AF$3),0,1)</f>
        <v>1</v>
      </c>
      <c r="CD426" s="166">
        <f>IF(AND(ISBLANK(AI426),$AY426=1,CD$510=1,$D426&lt;&gt;служ!$AF$3),0,1)</f>
        <v>1</v>
      </c>
      <c r="CE426" s="166">
        <f>IF(AND(ISBLANK(AJ426),$AY426=1,CE$510=1,$D426&lt;&gt;служ!$AF$3),0,1)</f>
        <v>1</v>
      </c>
      <c r="CF426" s="166">
        <f>IF(AND(ISBLANK(AK426),$AY426=1,CF$510=1,$D426&lt;&gt;служ!$AF$3),0,1)</f>
        <v>1</v>
      </c>
      <c r="CG426" s="166">
        <f>IF(AND(ISBLANK(AL426),$AY426=1,CG$510=1,$D426&lt;&gt;служ!$AF$3),0,1)</f>
        <v>1</v>
      </c>
      <c r="CH426" s="166">
        <f>IF(AND(ISBLANK(AM426),$AY426=1,CH$510=1,$D426&lt;&gt;служ!$AF$3),0,1)</f>
        <v>1</v>
      </c>
      <c r="CI426" s="166">
        <f>IF(AND(ISBLANK(AN426),$AY426=1,CI$510=1,$D426&lt;&gt;служ!$AF$3),0,1)</f>
        <v>1</v>
      </c>
      <c r="CJ426" s="166">
        <f>IF(AND(ISBLANK(AO426),$AY426=1,CJ$510=1,$D426&lt;&gt;служ!$AF$3),0,1)</f>
        <v>1</v>
      </c>
      <c r="CK426" s="166">
        <f>IF(AND(ISBLANK(AP426),$AY426=1,CK$510=1,$D426&lt;&gt;служ!$AF$3),0,1)</f>
        <v>1</v>
      </c>
      <c r="CL426" s="166">
        <f>IF(AND(ISBLANK(AQ426),$AY426=1,CL$510=1,$D426&lt;&gt;служ!$AF$3),0,1)</f>
        <v>1</v>
      </c>
      <c r="CM426" s="166">
        <f>IF(AND(ISBLANK(AR426),$AY426=1,CM$510=1,$D426&lt;&gt;служ!$AF$3),0,1)</f>
        <v>1</v>
      </c>
      <c r="CN426" s="166">
        <f>IF(AND(ISBLANK(AS426),$AY426=1,CN$510=1,$D426&lt;&gt;служ!$AF$3),0,1)</f>
        <v>1</v>
      </c>
      <c r="CO426" s="166">
        <f>IF(AND(ISBLANK(AT426),$AY426=1,CO$510=1,$D426&lt;&gt;служ!$AF$3),0,1)</f>
        <v>1</v>
      </c>
      <c r="CP426" s="2">
        <f t="shared" si="82"/>
        <v>0</v>
      </c>
      <c r="CQ426" s="2">
        <v>1</v>
      </c>
      <c r="CR426" s="161"/>
      <c r="CS426" s="161"/>
      <c r="CT426" s="161"/>
      <c r="CU426" s="167" t="str">
        <f t="shared" si="73"/>
        <v/>
      </c>
      <c r="CV426" s="28">
        <f t="shared" si="74"/>
        <v>1</v>
      </c>
      <c r="CW426" s="28">
        <f t="shared" si="75"/>
        <v>1</v>
      </c>
      <c r="CX426" s="28">
        <f t="shared" si="76"/>
        <v>1</v>
      </c>
      <c r="CY426" s="20">
        <f t="shared" si="77"/>
        <v>1</v>
      </c>
      <c r="CZ426" s="20">
        <f t="shared" si="78"/>
        <v>1</v>
      </c>
    </row>
    <row r="427" spans="2:104" s="20" customFormat="1">
      <c r="B427" s="107">
        <v>418</v>
      </c>
      <c r="C427" s="25">
        <v>6418</v>
      </c>
      <c r="D427" s="108"/>
      <c r="E427" s="168"/>
      <c r="F427" s="169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2"/>
      <c r="AT427" s="162"/>
      <c r="AU427" s="163">
        <f>IF(AND(AY427=0,(COUNTIF(D427:AT427,"*")+COUNTIF(D427:AT427,"&lt;9")+COUNTIF(CR427:CT427,"*")+COUNTIF(CR427:CT427,"&lt;9")-COUNTIF(D427,служ!$AF$3))&gt;0),0,1)</f>
        <v>1</v>
      </c>
      <c r="AV427" s="163">
        <f t="shared" si="79"/>
        <v>1</v>
      </c>
      <c r="AW427" s="163">
        <f t="shared" si="80"/>
        <v>0</v>
      </c>
      <c r="AX427" s="164">
        <f>IF(OR(F427="",F427=служ!$AF$3),0,1)</f>
        <v>0</v>
      </c>
      <c r="AY427" s="164">
        <f>IF(OR(D427="",D427=служ!$AF$3),0,1)</f>
        <v>0</v>
      </c>
      <c r="AZ427" s="165">
        <f t="shared" si="81"/>
        <v>1</v>
      </c>
      <c r="BA427" s="166">
        <f t="shared" si="72"/>
        <v>1</v>
      </c>
      <c r="BB427" s="166">
        <f>IF(AND(ISBLANK(G427),$AY427=1,BB$510=1,$D427&lt;&gt;служ!$AF$3),0,1)</f>
        <v>1</v>
      </c>
      <c r="BC427" s="166">
        <f>IF(AND(ISBLANK(H427),$AY427=1,BC$510=1,$D427&lt;&gt;служ!$AF$3),0,1)</f>
        <v>1</v>
      </c>
      <c r="BD427" s="166">
        <f>IF(AND(ISBLANK(I427),$AY427=1,BD$510=1,$D427&lt;&gt;служ!$AF$3),0,1)</f>
        <v>1</v>
      </c>
      <c r="BE427" s="166">
        <f>IF(AND(ISBLANK(J427),$AY427=1,BE$510=1,$D427&lt;&gt;служ!$AF$3),0,1)</f>
        <v>1</v>
      </c>
      <c r="BF427" s="166">
        <f>IF(AND(ISBLANK(K427),$AY427=1,BF$510=1,$D427&lt;&gt;служ!$AF$3,J427&lt;&gt;"X"),0,1)</f>
        <v>1</v>
      </c>
      <c r="BG427" s="166">
        <f>IF(AND(ISBLANK(L427),$AY427=1,BG$510=1,$D427&lt;&gt;служ!$AF$3),0,1)</f>
        <v>1</v>
      </c>
      <c r="BH427" s="166">
        <f>IF(AND(ISBLANK(M427),$AY427=1,BH$510=1,$D427&lt;&gt;служ!$AF$3,L427&lt;&gt;"X"),0,1)</f>
        <v>1</v>
      </c>
      <c r="BI427" s="166">
        <f>IF(AND(ISBLANK(N427),$AY427=1,BI$510=1,$D427&lt;&gt;служ!$AF$3),0,1)</f>
        <v>1</v>
      </c>
      <c r="BJ427" s="166">
        <f>IF(AND(ISBLANK(O427),$AY427=1,BJ$510=1,$D427&lt;&gt;служ!$AF$3),0,1)</f>
        <v>1</v>
      </c>
      <c r="BK427" s="166">
        <f>IF(AND(ISBLANK(P427),$AY427=1,BK$510=1,$D427&lt;&gt;служ!$AF$3,OR(N427&lt;&gt;"X",O427&lt;&gt;"X")),0,1)</f>
        <v>1</v>
      </c>
      <c r="BL427" s="166">
        <f>IF(AND(ISBLANK(Q427),$AY427=1,BL$510=1,$D427&lt;&gt;служ!$AF$3),0,1)</f>
        <v>1</v>
      </c>
      <c r="BM427" s="166">
        <f>IF(AND(ISBLANK(R427),$AY427=1,BM$510=1,$D427&lt;&gt;служ!$AF$3,Q427&lt;&gt;"X"),0,1)</f>
        <v>1</v>
      </c>
      <c r="BN427" s="166">
        <f>IF(AND(ISBLANK(S427),$AY427=1,BN$510=1,$D427&lt;&gt;служ!$AF$3),0,1)</f>
        <v>1</v>
      </c>
      <c r="BO427" s="166">
        <f>IF(AND(ISBLANK(T427),$AY427=1,BO$510=1,$D427&lt;&gt;служ!$AF$3),0,1)</f>
        <v>1</v>
      </c>
      <c r="BP427" s="166">
        <f>IF(AND(ISBLANK(U427),$AY427=1,BP$510=1,$D427&lt;&gt;служ!$AF$3,T427&lt;&gt;"X"),0,1)</f>
        <v>1</v>
      </c>
      <c r="BQ427" s="166">
        <f>IF(AND(ISBLANK(V427),$AY427=1,BQ$510=1,$D427&lt;&gt;служ!$AF$3),0,1)</f>
        <v>1</v>
      </c>
      <c r="BR427" s="166">
        <f>IF(AND(ISBLANK(W427),$AY427=1,BR$510=1,$D427&lt;&gt;служ!$AF$3),0,1)</f>
        <v>1</v>
      </c>
      <c r="BS427" s="166">
        <f>IF(AND(ISBLANK(X427),$AY427=1,BS$510=1,$D427&lt;&gt;служ!$AF$3),0,1)</f>
        <v>1</v>
      </c>
      <c r="BT427" s="166">
        <f>IF(AND(ISBLANK(Y427),$AY427=1,BT$510=1,$D427&lt;&gt;служ!$AF$3),0,1)</f>
        <v>1</v>
      </c>
      <c r="BU427" s="166">
        <f>IF(AND(ISBLANK(Z427),$AY427=1,BU$510=1,$D427&lt;&gt;служ!$AF$3),0,1)</f>
        <v>1</v>
      </c>
      <c r="BV427" s="166">
        <f>IF(AND(ISBLANK(AA427),$AY427=1,BV$510=1,$D427&lt;&gt;служ!$AF$3),0,1)</f>
        <v>1</v>
      </c>
      <c r="BW427" s="166">
        <f>IF(AND(ISBLANK(AB427),$AY427=1,BW$510=1,$D427&lt;&gt;служ!$AF$3),0,1)</f>
        <v>1</v>
      </c>
      <c r="BX427" s="166">
        <f>IF(AND(ISBLANK(AC427),$AY427=1,BX$510=1,$D427&lt;&gt;служ!$AF$3),0,1)</f>
        <v>1</v>
      </c>
      <c r="BY427" s="166">
        <f>IF(AND(ISBLANK(AD427),$AY427=1,BY$510=1,$D427&lt;&gt;служ!$AF$3),0,1)</f>
        <v>1</v>
      </c>
      <c r="BZ427" s="166">
        <f>IF(AND(ISBLANK(AE427),$AY427=1,BZ$510=1,$D427&lt;&gt;служ!$AF$3),0,1)</f>
        <v>1</v>
      </c>
      <c r="CA427" s="166">
        <f>IF(AND(ISBLANK(AF427),$AY427=1,CA$510=1,$D427&lt;&gt;служ!$AF$3),0,1)</f>
        <v>1</v>
      </c>
      <c r="CB427" s="166">
        <f>IF(AND(ISBLANK(AG427),$AY427=1,CB$510=1,$D427&lt;&gt;служ!$AF$3),0,1)</f>
        <v>1</v>
      </c>
      <c r="CC427" s="166">
        <f>IF(AND(ISBLANK(AH427),$AY427=1,CC$510=1,$D427&lt;&gt;служ!$AF$3),0,1)</f>
        <v>1</v>
      </c>
      <c r="CD427" s="166">
        <f>IF(AND(ISBLANK(AI427),$AY427=1,CD$510=1,$D427&lt;&gt;служ!$AF$3),0,1)</f>
        <v>1</v>
      </c>
      <c r="CE427" s="166">
        <f>IF(AND(ISBLANK(AJ427),$AY427=1,CE$510=1,$D427&lt;&gt;служ!$AF$3),0,1)</f>
        <v>1</v>
      </c>
      <c r="CF427" s="166">
        <f>IF(AND(ISBLANK(AK427),$AY427=1,CF$510=1,$D427&lt;&gt;служ!$AF$3),0,1)</f>
        <v>1</v>
      </c>
      <c r="CG427" s="166">
        <f>IF(AND(ISBLANK(AL427),$AY427=1,CG$510=1,$D427&lt;&gt;служ!$AF$3),0,1)</f>
        <v>1</v>
      </c>
      <c r="CH427" s="166">
        <f>IF(AND(ISBLANK(AM427),$AY427=1,CH$510=1,$D427&lt;&gt;служ!$AF$3),0,1)</f>
        <v>1</v>
      </c>
      <c r="CI427" s="166">
        <f>IF(AND(ISBLANK(AN427),$AY427=1,CI$510=1,$D427&lt;&gt;служ!$AF$3),0,1)</f>
        <v>1</v>
      </c>
      <c r="CJ427" s="166">
        <f>IF(AND(ISBLANK(AO427),$AY427=1,CJ$510=1,$D427&lt;&gt;служ!$AF$3),0,1)</f>
        <v>1</v>
      </c>
      <c r="CK427" s="166">
        <f>IF(AND(ISBLANK(AP427),$AY427=1,CK$510=1,$D427&lt;&gt;служ!$AF$3),0,1)</f>
        <v>1</v>
      </c>
      <c r="CL427" s="166">
        <f>IF(AND(ISBLANK(AQ427),$AY427=1,CL$510=1,$D427&lt;&gt;служ!$AF$3),0,1)</f>
        <v>1</v>
      </c>
      <c r="CM427" s="166">
        <f>IF(AND(ISBLANK(AR427),$AY427=1,CM$510=1,$D427&lt;&gt;служ!$AF$3),0,1)</f>
        <v>1</v>
      </c>
      <c r="CN427" s="166">
        <f>IF(AND(ISBLANK(AS427),$AY427=1,CN$510=1,$D427&lt;&gt;служ!$AF$3),0,1)</f>
        <v>1</v>
      </c>
      <c r="CO427" s="166">
        <f>IF(AND(ISBLANK(AT427),$AY427=1,CO$510=1,$D427&lt;&gt;служ!$AF$3),0,1)</f>
        <v>1</v>
      </c>
      <c r="CP427" s="2">
        <f t="shared" si="82"/>
        <v>0</v>
      </c>
      <c r="CQ427" s="2">
        <v>1</v>
      </c>
      <c r="CR427" s="161"/>
      <c r="CS427" s="161"/>
      <c r="CT427" s="161"/>
      <c r="CU427" s="167" t="str">
        <f t="shared" si="73"/>
        <v/>
      </c>
      <c r="CV427" s="28">
        <f t="shared" si="74"/>
        <v>1</v>
      </c>
      <c r="CW427" s="28">
        <f t="shared" si="75"/>
        <v>1</v>
      </c>
      <c r="CX427" s="28">
        <f t="shared" si="76"/>
        <v>1</v>
      </c>
      <c r="CY427" s="20">
        <f t="shared" si="77"/>
        <v>1</v>
      </c>
      <c r="CZ427" s="20">
        <f t="shared" si="78"/>
        <v>1</v>
      </c>
    </row>
    <row r="428" spans="2:104" s="20" customFormat="1">
      <c r="B428" s="107">
        <v>419</v>
      </c>
      <c r="C428" s="25">
        <v>6419</v>
      </c>
      <c r="D428" s="108"/>
      <c r="E428" s="168"/>
      <c r="F428" s="169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2"/>
      <c r="AT428" s="162"/>
      <c r="AU428" s="163">
        <f>IF(AND(AY428=0,(COUNTIF(D428:AT428,"*")+COUNTIF(D428:AT428,"&lt;9")+COUNTIF(CR428:CT428,"*")+COUNTIF(CR428:CT428,"&lt;9")-COUNTIF(D428,служ!$AF$3))&gt;0),0,1)</f>
        <v>1</v>
      </c>
      <c r="AV428" s="163">
        <f t="shared" si="79"/>
        <v>1</v>
      </c>
      <c r="AW428" s="163">
        <f t="shared" si="80"/>
        <v>0</v>
      </c>
      <c r="AX428" s="164">
        <f>IF(OR(F428="",F428=служ!$AF$3),0,1)</f>
        <v>0</v>
      </c>
      <c r="AY428" s="164">
        <f>IF(OR(D428="",D428=служ!$AF$3),0,1)</f>
        <v>0</v>
      </c>
      <c r="AZ428" s="165">
        <f t="shared" si="81"/>
        <v>1</v>
      </c>
      <c r="BA428" s="166">
        <f t="shared" si="72"/>
        <v>1</v>
      </c>
      <c r="BB428" s="166">
        <f>IF(AND(ISBLANK(G428),$AY428=1,BB$510=1,$D428&lt;&gt;служ!$AF$3),0,1)</f>
        <v>1</v>
      </c>
      <c r="BC428" s="166">
        <f>IF(AND(ISBLANK(H428),$AY428=1,BC$510=1,$D428&lt;&gt;служ!$AF$3),0,1)</f>
        <v>1</v>
      </c>
      <c r="BD428" s="166">
        <f>IF(AND(ISBLANK(I428),$AY428=1,BD$510=1,$D428&lt;&gt;служ!$AF$3),0,1)</f>
        <v>1</v>
      </c>
      <c r="BE428" s="166">
        <f>IF(AND(ISBLANK(J428),$AY428=1,BE$510=1,$D428&lt;&gt;служ!$AF$3),0,1)</f>
        <v>1</v>
      </c>
      <c r="BF428" s="166">
        <f>IF(AND(ISBLANK(K428),$AY428=1,BF$510=1,$D428&lt;&gt;служ!$AF$3,J428&lt;&gt;"X"),0,1)</f>
        <v>1</v>
      </c>
      <c r="BG428" s="166">
        <f>IF(AND(ISBLANK(L428),$AY428=1,BG$510=1,$D428&lt;&gt;служ!$AF$3),0,1)</f>
        <v>1</v>
      </c>
      <c r="BH428" s="166">
        <f>IF(AND(ISBLANK(M428),$AY428=1,BH$510=1,$D428&lt;&gt;служ!$AF$3,L428&lt;&gt;"X"),0,1)</f>
        <v>1</v>
      </c>
      <c r="BI428" s="166">
        <f>IF(AND(ISBLANK(N428),$AY428=1,BI$510=1,$D428&lt;&gt;служ!$AF$3),0,1)</f>
        <v>1</v>
      </c>
      <c r="BJ428" s="166">
        <f>IF(AND(ISBLANK(O428),$AY428=1,BJ$510=1,$D428&lt;&gt;служ!$AF$3),0,1)</f>
        <v>1</v>
      </c>
      <c r="BK428" s="166">
        <f>IF(AND(ISBLANK(P428),$AY428=1,BK$510=1,$D428&lt;&gt;служ!$AF$3,OR(N428&lt;&gt;"X",O428&lt;&gt;"X")),0,1)</f>
        <v>1</v>
      </c>
      <c r="BL428" s="166">
        <f>IF(AND(ISBLANK(Q428),$AY428=1,BL$510=1,$D428&lt;&gt;служ!$AF$3),0,1)</f>
        <v>1</v>
      </c>
      <c r="BM428" s="166">
        <f>IF(AND(ISBLANK(R428),$AY428=1,BM$510=1,$D428&lt;&gt;служ!$AF$3,Q428&lt;&gt;"X"),0,1)</f>
        <v>1</v>
      </c>
      <c r="BN428" s="166">
        <f>IF(AND(ISBLANK(S428),$AY428=1,BN$510=1,$D428&lt;&gt;служ!$AF$3),0,1)</f>
        <v>1</v>
      </c>
      <c r="BO428" s="166">
        <f>IF(AND(ISBLANK(T428),$AY428=1,BO$510=1,$D428&lt;&gt;служ!$AF$3),0,1)</f>
        <v>1</v>
      </c>
      <c r="BP428" s="166">
        <f>IF(AND(ISBLANK(U428),$AY428=1,BP$510=1,$D428&lt;&gt;служ!$AF$3,T428&lt;&gt;"X"),0,1)</f>
        <v>1</v>
      </c>
      <c r="BQ428" s="166">
        <f>IF(AND(ISBLANK(V428),$AY428=1,BQ$510=1,$D428&lt;&gt;служ!$AF$3),0,1)</f>
        <v>1</v>
      </c>
      <c r="BR428" s="166">
        <f>IF(AND(ISBLANK(W428),$AY428=1,BR$510=1,$D428&lt;&gt;служ!$AF$3),0,1)</f>
        <v>1</v>
      </c>
      <c r="BS428" s="166">
        <f>IF(AND(ISBLANK(X428),$AY428=1,BS$510=1,$D428&lt;&gt;служ!$AF$3),0,1)</f>
        <v>1</v>
      </c>
      <c r="BT428" s="166">
        <f>IF(AND(ISBLANK(Y428),$AY428=1,BT$510=1,$D428&lt;&gt;служ!$AF$3),0,1)</f>
        <v>1</v>
      </c>
      <c r="BU428" s="166">
        <f>IF(AND(ISBLANK(Z428),$AY428=1,BU$510=1,$D428&lt;&gt;служ!$AF$3),0,1)</f>
        <v>1</v>
      </c>
      <c r="BV428" s="166">
        <f>IF(AND(ISBLANK(AA428),$AY428=1,BV$510=1,$D428&lt;&gt;служ!$AF$3),0,1)</f>
        <v>1</v>
      </c>
      <c r="BW428" s="166">
        <f>IF(AND(ISBLANK(AB428),$AY428=1,BW$510=1,$D428&lt;&gt;служ!$AF$3),0,1)</f>
        <v>1</v>
      </c>
      <c r="BX428" s="166">
        <f>IF(AND(ISBLANK(AC428),$AY428=1,BX$510=1,$D428&lt;&gt;служ!$AF$3),0,1)</f>
        <v>1</v>
      </c>
      <c r="BY428" s="166">
        <f>IF(AND(ISBLANK(AD428),$AY428=1,BY$510=1,$D428&lt;&gt;служ!$AF$3),0,1)</f>
        <v>1</v>
      </c>
      <c r="BZ428" s="166">
        <f>IF(AND(ISBLANK(AE428),$AY428=1,BZ$510=1,$D428&lt;&gt;служ!$AF$3),0,1)</f>
        <v>1</v>
      </c>
      <c r="CA428" s="166">
        <f>IF(AND(ISBLANK(AF428),$AY428=1,CA$510=1,$D428&lt;&gt;служ!$AF$3),0,1)</f>
        <v>1</v>
      </c>
      <c r="CB428" s="166">
        <f>IF(AND(ISBLANK(AG428),$AY428=1,CB$510=1,$D428&lt;&gt;служ!$AF$3),0,1)</f>
        <v>1</v>
      </c>
      <c r="CC428" s="166">
        <f>IF(AND(ISBLANK(AH428),$AY428=1,CC$510=1,$D428&lt;&gt;служ!$AF$3),0,1)</f>
        <v>1</v>
      </c>
      <c r="CD428" s="166">
        <f>IF(AND(ISBLANK(AI428),$AY428=1,CD$510=1,$D428&lt;&gt;служ!$AF$3),0,1)</f>
        <v>1</v>
      </c>
      <c r="CE428" s="166">
        <f>IF(AND(ISBLANK(AJ428),$AY428=1,CE$510=1,$D428&lt;&gt;служ!$AF$3),0,1)</f>
        <v>1</v>
      </c>
      <c r="CF428" s="166">
        <f>IF(AND(ISBLANK(AK428),$AY428=1,CF$510=1,$D428&lt;&gt;служ!$AF$3),0,1)</f>
        <v>1</v>
      </c>
      <c r="CG428" s="166">
        <f>IF(AND(ISBLANK(AL428),$AY428=1,CG$510=1,$D428&lt;&gt;служ!$AF$3),0,1)</f>
        <v>1</v>
      </c>
      <c r="CH428" s="166">
        <f>IF(AND(ISBLANK(AM428),$AY428=1,CH$510=1,$D428&lt;&gt;служ!$AF$3),0,1)</f>
        <v>1</v>
      </c>
      <c r="CI428" s="166">
        <f>IF(AND(ISBLANK(AN428),$AY428=1,CI$510=1,$D428&lt;&gt;служ!$AF$3),0,1)</f>
        <v>1</v>
      </c>
      <c r="CJ428" s="166">
        <f>IF(AND(ISBLANK(AO428),$AY428=1,CJ$510=1,$D428&lt;&gt;служ!$AF$3),0,1)</f>
        <v>1</v>
      </c>
      <c r="CK428" s="166">
        <f>IF(AND(ISBLANK(AP428),$AY428=1,CK$510=1,$D428&lt;&gt;служ!$AF$3),0,1)</f>
        <v>1</v>
      </c>
      <c r="CL428" s="166">
        <f>IF(AND(ISBLANK(AQ428),$AY428=1,CL$510=1,$D428&lt;&gt;служ!$AF$3),0,1)</f>
        <v>1</v>
      </c>
      <c r="CM428" s="166">
        <f>IF(AND(ISBLANK(AR428),$AY428=1,CM$510=1,$D428&lt;&gt;служ!$AF$3),0,1)</f>
        <v>1</v>
      </c>
      <c r="CN428" s="166">
        <f>IF(AND(ISBLANK(AS428),$AY428=1,CN$510=1,$D428&lt;&gt;служ!$AF$3),0,1)</f>
        <v>1</v>
      </c>
      <c r="CO428" s="166">
        <f>IF(AND(ISBLANK(AT428),$AY428=1,CO$510=1,$D428&lt;&gt;служ!$AF$3),0,1)</f>
        <v>1</v>
      </c>
      <c r="CP428" s="2">
        <f t="shared" si="82"/>
        <v>0</v>
      </c>
      <c r="CQ428" s="2">
        <v>1</v>
      </c>
      <c r="CR428" s="161"/>
      <c r="CS428" s="161"/>
      <c r="CT428" s="161"/>
      <c r="CU428" s="167" t="str">
        <f t="shared" si="73"/>
        <v/>
      </c>
      <c r="CV428" s="28">
        <f t="shared" si="74"/>
        <v>1</v>
      </c>
      <c r="CW428" s="28">
        <f t="shared" si="75"/>
        <v>1</v>
      </c>
      <c r="CX428" s="28">
        <f t="shared" si="76"/>
        <v>1</v>
      </c>
      <c r="CY428" s="20">
        <f t="shared" si="77"/>
        <v>1</v>
      </c>
      <c r="CZ428" s="20">
        <f t="shared" si="78"/>
        <v>1</v>
      </c>
    </row>
    <row r="429" spans="2:104" s="20" customFormat="1">
      <c r="B429" s="107">
        <v>420</v>
      </c>
      <c r="C429" s="25">
        <v>6420</v>
      </c>
      <c r="D429" s="108"/>
      <c r="E429" s="168"/>
      <c r="F429" s="169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2"/>
      <c r="AT429" s="162"/>
      <c r="AU429" s="163">
        <f>IF(AND(AY429=0,(COUNTIF(D429:AT429,"*")+COUNTIF(D429:AT429,"&lt;9")+COUNTIF(CR429:CT429,"*")+COUNTIF(CR429:CT429,"&lt;9")-COUNTIF(D429,служ!$AF$3))&gt;0),0,1)</f>
        <v>1</v>
      </c>
      <c r="AV429" s="163">
        <f t="shared" si="79"/>
        <v>1</v>
      </c>
      <c r="AW429" s="163">
        <f t="shared" si="80"/>
        <v>0</v>
      </c>
      <c r="AX429" s="164">
        <f>IF(OR(F429="",F429=служ!$AF$3),0,1)</f>
        <v>0</v>
      </c>
      <c r="AY429" s="164">
        <f>IF(OR(D429="",D429=служ!$AF$3),0,1)</f>
        <v>0</v>
      </c>
      <c r="AZ429" s="165">
        <f t="shared" si="81"/>
        <v>1</v>
      </c>
      <c r="BA429" s="166">
        <f t="shared" si="72"/>
        <v>1</v>
      </c>
      <c r="BB429" s="166">
        <f>IF(AND(ISBLANK(G429),$AY429=1,BB$510=1,$D429&lt;&gt;служ!$AF$3),0,1)</f>
        <v>1</v>
      </c>
      <c r="BC429" s="166">
        <f>IF(AND(ISBLANK(H429),$AY429=1,BC$510=1,$D429&lt;&gt;служ!$AF$3),0,1)</f>
        <v>1</v>
      </c>
      <c r="BD429" s="166">
        <f>IF(AND(ISBLANK(I429),$AY429=1,BD$510=1,$D429&lt;&gt;служ!$AF$3),0,1)</f>
        <v>1</v>
      </c>
      <c r="BE429" s="166">
        <f>IF(AND(ISBLANK(J429),$AY429=1,BE$510=1,$D429&lt;&gt;служ!$AF$3),0,1)</f>
        <v>1</v>
      </c>
      <c r="BF429" s="166">
        <f>IF(AND(ISBLANK(K429),$AY429=1,BF$510=1,$D429&lt;&gt;служ!$AF$3,J429&lt;&gt;"X"),0,1)</f>
        <v>1</v>
      </c>
      <c r="BG429" s="166">
        <f>IF(AND(ISBLANK(L429),$AY429=1,BG$510=1,$D429&lt;&gt;служ!$AF$3),0,1)</f>
        <v>1</v>
      </c>
      <c r="BH429" s="166">
        <f>IF(AND(ISBLANK(M429),$AY429=1,BH$510=1,$D429&lt;&gt;служ!$AF$3,L429&lt;&gt;"X"),0,1)</f>
        <v>1</v>
      </c>
      <c r="BI429" s="166">
        <f>IF(AND(ISBLANK(N429),$AY429=1,BI$510=1,$D429&lt;&gt;служ!$AF$3),0,1)</f>
        <v>1</v>
      </c>
      <c r="BJ429" s="166">
        <f>IF(AND(ISBLANK(O429),$AY429=1,BJ$510=1,$D429&lt;&gt;служ!$AF$3),0,1)</f>
        <v>1</v>
      </c>
      <c r="BK429" s="166">
        <f>IF(AND(ISBLANK(P429),$AY429=1,BK$510=1,$D429&lt;&gt;служ!$AF$3,OR(N429&lt;&gt;"X",O429&lt;&gt;"X")),0,1)</f>
        <v>1</v>
      </c>
      <c r="BL429" s="166">
        <f>IF(AND(ISBLANK(Q429),$AY429=1,BL$510=1,$D429&lt;&gt;служ!$AF$3),0,1)</f>
        <v>1</v>
      </c>
      <c r="BM429" s="166">
        <f>IF(AND(ISBLANK(R429),$AY429=1,BM$510=1,$D429&lt;&gt;служ!$AF$3,Q429&lt;&gt;"X"),0,1)</f>
        <v>1</v>
      </c>
      <c r="BN429" s="166">
        <f>IF(AND(ISBLANK(S429),$AY429=1,BN$510=1,$D429&lt;&gt;служ!$AF$3),0,1)</f>
        <v>1</v>
      </c>
      <c r="BO429" s="166">
        <f>IF(AND(ISBLANK(T429),$AY429=1,BO$510=1,$D429&lt;&gt;служ!$AF$3),0,1)</f>
        <v>1</v>
      </c>
      <c r="BP429" s="166">
        <f>IF(AND(ISBLANK(U429),$AY429=1,BP$510=1,$D429&lt;&gt;служ!$AF$3,T429&lt;&gt;"X"),0,1)</f>
        <v>1</v>
      </c>
      <c r="BQ429" s="166">
        <f>IF(AND(ISBLANK(V429),$AY429=1,BQ$510=1,$D429&lt;&gt;служ!$AF$3),0,1)</f>
        <v>1</v>
      </c>
      <c r="BR429" s="166">
        <f>IF(AND(ISBLANK(W429),$AY429=1,BR$510=1,$D429&lt;&gt;служ!$AF$3),0,1)</f>
        <v>1</v>
      </c>
      <c r="BS429" s="166">
        <f>IF(AND(ISBLANK(X429),$AY429=1,BS$510=1,$D429&lt;&gt;служ!$AF$3),0,1)</f>
        <v>1</v>
      </c>
      <c r="BT429" s="166">
        <f>IF(AND(ISBLANK(Y429),$AY429=1,BT$510=1,$D429&lt;&gt;служ!$AF$3),0,1)</f>
        <v>1</v>
      </c>
      <c r="BU429" s="166">
        <f>IF(AND(ISBLANK(Z429),$AY429=1,BU$510=1,$D429&lt;&gt;служ!$AF$3),0,1)</f>
        <v>1</v>
      </c>
      <c r="BV429" s="166">
        <f>IF(AND(ISBLANK(AA429),$AY429=1,BV$510=1,$D429&lt;&gt;служ!$AF$3),0,1)</f>
        <v>1</v>
      </c>
      <c r="BW429" s="166">
        <f>IF(AND(ISBLANK(AB429),$AY429=1,BW$510=1,$D429&lt;&gt;служ!$AF$3),0,1)</f>
        <v>1</v>
      </c>
      <c r="BX429" s="166">
        <f>IF(AND(ISBLANK(AC429),$AY429=1,BX$510=1,$D429&lt;&gt;служ!$AF$3),0,1)</f>
        <v>1</v>
      </c>
      <c r="BY429" s="166">
        <f>IF(AND(ISBLANK(AD429),$AY429=1,BY$510=1,$D429&lt;&gt;служ!$AF$3),0,1)</f>
        <v>1</v>
      </c>
      <c r="BZ429" s="166">
        <f>IF(AND(ISBLANK(AE429),$AY429=1,BZ$510=1,$D429&lt;&gt;служ!$AF$3),0,1)</f>
        <v>1</v>
      </c>
      <c r="CA429" s="166">
        <f>IF(AND(ISBLANK(AF429),$AY429=1,CA$510=1,$D429&lt;&gt;служ!$AF$3),0,1)</f>
        <v>1</v>
      </c>
      <c r="CB429" s="166">
        <f>IF(AND(ISBLANK(AG429),$AY429=1,CB$510=1,$D429&lt;&gt;служ!$AF$3),0,1)</f>
        <v>1</v>
      </c>
      <c r="CC429" s="166">
        <f>IF(AND(ISBLANK(AH429),$AY429=1,CC$510=1,$D429&lt;&gt;служ!$AF$3),0,1)</f>
        <v>1</v>
      </c>
      <c r="CD429" s="166">
        <f>IF(AND(ISBLANK(AI429),$AY429=1,CD$510=1,$D429&lt;&gt;служ!$AF$3),0,1)</f>
        <v>1</v>
      </c>
      <c r="CE429" s="166">
        <f>IF(AND(ISBLANK(AJ429),$AY429=1,CE$510=1,$D429&lt;&gt;служ!$AF$3),0,1)</f>
        <v>1</v>
      </c>
      <c r="CF429" s="166">
        <f>IF(AND(ISBLANK(AK429),$AY429=1,CF$510=1,$D429&lt;&gt;служ!$AF$3),0,1)</f>
        <v>1</v>
      </c>
      <c r="CG429" s="166">
        <f>IF(AND(ISBLANK(AL429),$AY429=1,CG$510=1,$D429&lt;&gt;служ!$AF$3),0,1)</f>
        <v>1</v>
      </c>
      <c r="CH429" s="166">
        <f>IF(AND(ISBLANK(AM429),$AY429=1,CH$510=1,$D429&lt;&gt;служ!$AF$3),0,1)</f>
        <v>1</v>
      </c>
      <c r="CI429" s="166">
        <f>IF(AND(ISBLANK(AN429),$AY429=1,CI$510=1,$D429&lt;&gt;служ!$AF$3),0,1)</f>
        <v>1</v>
      </c>
      <c r="CJ429" s="166">
        <f>IF(AND(ISBLANK(AO429),$AY429=1,CJ$510=1,$D429&lt;&gt;служ!$AF$3),0,1)</f>
        <v>1</v>
      </c>
      <c r="CK429" s="166">
        <f>IF(AND(ISBLANK(AP429),$AY429=1,CK$510=1,$D429&lt;&gt;служ!$AF$3),0,1)</f>
        <v>1</v>
      </c>
      <c r="CL429" s="166">
        <f>IF(AND(ISBLANK(AQ429),$AY429=1,CL$510=1,$D429&lt;&gt;служ!$AF$3),0,1)</f>
        <v>1</v>
      </c>
      <c r="CM429" s="166">
        <f>IF(AND(ISBLANK(AR429),$AY429=1,CM$510=1,$D429&lt;&gt;служ!$AF$3),0,1)</f>
        <v>1</v>
      </c>
      <c r="CN429" s="166">
        <f>IF(AND(ISBLANK(AS429),$AY429=1,CN$510=1,$D429&lt;&gt;служ!$AF$3),0,1)</f>
        <v>1</v>
      </c>
      <c r="CO429" s="166">
        <f>IF(AND(ISBLANK(AT429),$AY429=1,CO$510=1,$D429&lt;&gt;служ!$AF$3),0,1)</f>
        <v>1</v>
      </c>
      <c r="CP429" s="2">
        <f t="shared" si="82"/>
        <v>0</v>
      </c>
      <c r="CQ429" s="2">
        <v>1</v>
      </c>
      <c r="CR429" s="161"/>
      <c r="CS429" s="161"/>
      <c r="CT429" s="161"/>
      <c r="CU429" s="167" t="str">
        <f t="shared" si="73"/>
        <v/>
      </c>
      <c r="CV429" s="28">
        <f t="shared" si="74"/>
        <v>1</v>
      </c>
      <c r="CW429" s="28">
        <f t="shared" si="75"/>
        <v>1</v>
      </c>
      <c r="CX429" s="28">
        <f t="shared" si="76"/>
        <v>1</v>
      </c>
      <c r="CY429" s="20">
        <f t="shared" si="77"/>
        <v>1</v>
      </c>
      <c r="CZ429" s="20">
        <f t="shared" si="78"/>
        <v>1</v>
      </c>
    </row>
    <row r="430" spans="2:104" s="20" customFormat="1">
      <c r="B430" s="107">
        <v>421</v>
      </c>
      <c r="C430" s="25">
        <v>6421</v>
      </c>
      <c r="D430" s="108"/>
      <c r="E430" s="168"/>
      <c r="F430" s="169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2"/>
      <c r="AT430" s="162"/>
      <c r="AU430" s="163">
        <f>IF(AND(AY430=0,(COUNTIF(D430:AT430,"*")+COUNTIF(D430:AT430,"&lt;9")+COUNTIF(CR430:CT430,"*")+COUNTIF(CR430:CT430,"&lt;9")-COUNTIF(D430,служ!$AF$3))&gt;0),0,1)</f>
        <v>1</v>
      </c>
      <c r="AV430" s="163">
        <f t="shared" si="79"/>
        <v>1</v>
      </c>
      <c r="AW430" s="163">
        <f t="shared" si="80"/>
        <v>0</v>
      </c>
      <c r="AX430" s="164">
        <f>IF(OR(F430="",F430=служ!$AF$3),0,1)</f>
        <v>0</v>
      </c>
      <c r="AY430" s="164">
        <f>IF(OR(D430="",D430=служ!$AF$3),0,1)</f>
        <v>0</v>
      </c>
      <c r="AZ430" s="165">
        <f t="shared" si="81"/>
        <v>1</v>
      </c>
      <c r="BA430" s="166">
        <f t="shared" si="72"/>
        <v>1</v>
      </c>
      <c r="BB430" s="166">
        <f>IF(AND(ISBLANK(G430),$AY430=1,BB$510=1,$D430&lt;&gt;служ!$AF$3),0,1)</f>
        <v>1</v>
      </c>
      <c r="BC430" s="166">
        <f>IF(AND(ISBLANK(H430),$AY430=1,BC$510=1,$D430&lt;&gt;служ!$AF$3),0,1)</f>
        <v>1</v>
      </c>
      <c r="BD430" s="166">
        <f>IF(AND(ISBLANK(I430),$AY430=1,BD$510=1,$D430&lt;&gt;служ!$AF$3),0,1)</f>
        <v>1</v>
      </c>
      <c r="BE430" s="166">
        <f>IF(AND(ISBLANK(J430),$AY430=1,BE$510=1,$D430&lt;&gt;служ!$AF$3),0,1)</f>
        <v>1</v>
      </c>
      <c r="BF430" s="166">
        <f>IF(AND(ISBLANK(K430),$AY430=1,BF$510=1,$D430&lt;&gt;служ!$AF$3,J430&lt;&gt;"X"),0,1)</f>
        <v>1</v>
      </c>
      <c r="BG430" s="166">
        <f>IF(AND(ISBLANK(L430),$AY430=1,BG$510=1,$D430&lt;&gt;служ!$AF$3),0,1)</f>
        <v>1</v>
      </c>
      <c r="BH430" s="166">
        <f>IF(AND(ISBLANK(M430),$AY430=1,BH$510=1,$D430&lt;&gt;служ!$AF$3,L430&lt;&gt;"X"),0,1)</f>
        <v>1</v>
      </c>
      <c r="BI430" s="166">
        <f>IF(AND(ISBLANK(N430),$AY430=1,BI$510=1,$D430&lt;&gt;служ!$AF$3),0,1)</f>
        <v>1</v>
      </c>
      <c r="BJ430" s="166">
        <f>IF(AND(ISBLANK(O430),$AY430=1,BJ$510=1,$D430&lt;&gt;служ!$AF$3),0,1)</f>
        <v>1</v>
      </c>
      <c r="BK430" s="166">
        <f>IF(AND(ISBLANK(P430),$AY430=1,BK$510=1,$D430&lt;&gt;служ!$AF$3,OR(N430&lt;&gt;"X",O430&lt;&gt;"X")),0,1)</f>
        <v>1</v>
      </c>
      <c r="BL430" s="166">
        <f>IF(AND(ISBLANK(Q430),$AY430=1,BL$510=1,$D430&lt;&gt;служ!$AF$3),0,1)</f>
        <v>1</v>
      </c>
      <c r="BM430" s="166">
        <f>IF(AND(ISBLANK(R430),$AY430=1,BM$510=1,$D430&lt;&gt;служ!$AF$3,Q430&lt;&gt;"X"),0,1)</f>
        <v>1</v>
      </c>
      <c r="BN430" s="166">
        <f>IF(AND(ISBLANK(S430),$AY430=1,BN$510=1,$D430&lt;&gt;служ!$AF$3),0,1)</f>
        <v>1</v>
      </c>
      <c r="BO430" s="166">
        <f>IF(AND(ISBLANK(T430),$AY430=1,BO$510=1,$D430&lt;&gt;служ!$AF$3),0,1)</f>
        <v>1</v>
      </c>
      <c r="BP430" s="166">
        <f>IF(AND(ISBLANK(U430),$AY430=1,BP$510=1,$D430&lt;&gt;служ!$AF$3,T430&lt;&gt;"X"),0,1)</f>
        <v>1</v>
      </c>
      <c r="BQ430" s="166">
        <f>IF(AND(ISBLANK(V430),$AY430=1,BQ$510=1,$D430&lt;&gt;служ!$AF$3),0,1)</f>
        <v>1</v>
      </c>
      <c r="BR430" s="166">
        <f>IF(AND(ISBLANK(W430),$AY430=1,BR$510=1,$D430&lt;&gt;служ!$AF$3),0,1)</f>
        <v>1</v>
      </c>
      <c r="BS430" s="166">
        <f>IF(AND(ISBLANK(X430),$AY430=1,BS$510=1,$D430&lt;&gt;служ!$AF$3),0,1)</f>
        <v>1</v>
      </c>
      <c r="BT430" s="166">
        <f>IF(AND(ISBLANK(Y430),$AY430=1,BT$510=1,$D430&lt;&gt;служ!$AF$3),0,1)</f>
        <v>1</v>
      </c>
      <c r="BU430" s="166">
        <f>IF(AND(ISBLANK(Z430),$AY430=1,BU$510=1,$D430&lt;&gt;служ!$AF$3),0,1)</f>
        <v>1</v>
      </c>
      <c r="BV430" s="166">
        <f>IF(AND(ISBLANK(AA430),$AY430=1,BV$510=1,$D430&lt;&gt;служ!$AF$3),0,1)</f>
        <v>1</v>
      </c>
      <c r="BW430" s="166">
        <f>IF(AND(ISBLANK(AB430),$AY430=1,BW$510=1,$D430&lt;&gt;служ!$AF$3),0,1)</f>
        <v>1</v>
      </c>
      <c r="BX430" s="166">
        <f>IF(AND(ISBLANK(AC430),$AY430=1,BX$510=1,$D430&lt;&gt;служ!$AF$3),0,1)</f>
        <v>1</v>
      </c>
      <c r="BY430" s="166">
        <f>IF(AND(ISBLANK(AD430),$AY430=1,BY$510=1,$D430&lt;&gt;служ!$AF$3),0,1)</f>
        <v>1</v>
      </c>
      <c r="BZ430" s="166">
        <f>IF(AND(ISBLANK(AE430),$AY430=1,BZ$510=1,$D430&lt;&gt;служ!$AF$3),0,1)</f>
        <v>1</v>
      </c>
      <c r="CA430" s="166">
        <f>IF(AND(ISBLANK(AF430),$AY430=1,CA$510=1,$D430&lt;&gt;служ!$AF$3),0,1)</f>
        <v>1</v>
      </c>
      <c r="CB430" s="166">
        <f>IF(AND(ISBLANK(AG430),$AY430=1,CB$510=1,$D430&lt;&gt;служ!$AF$3),0,1)</f>
        <v>1</v>
      </c>
      <c r="CC430" s="166">
        <f>IF(AND(ISBLANK(AH430),$AY430=1,CC$510=1,$D430&lt;&gt;служ!$AF$3),0,1)</f>
        <v>1</v>
      </c>
      <c r="CD430" s="166">
        <f>IF(AND(ISBLANK(AI430),$AY430=1,CD$510=1,$D430&lt;&gt;служ!$AF$3),0,1)</f>
        <v>1</v>
      </c>
      <c r="CE430" s="166">
        <f>IF(AND(ISBLANK(AJ430),$AY430=1,CE$510=1,$D430&lt;&gt;служ!$AF$3),0,1)</f>
        <v>1</v>
      </c>
      <c r="CF430" s="166">
        <f>IF(AND(ISBLANK(AK430),$AY430=1,CF$510=1,$D430&lt;&gt;служ!$AF$3),0,1)</f>
        <v>1</v>
      </c>
      <c r="CG430" s="166">
        <f>IF(AND(ISBLANK(AL430),$AY430=1,CG$510=1,$D430&lt;&gt;служ!$AF$3),0,1)</f>
        <v>1</v>
      </c>
      <c r="CH430" s="166">
        <f>IF(AND(ISBLANK(AM430),$AY430=1,CH$510=1,$D430&lt;&gt;служ!$AF$3),0,1)</f>
        <v>1</v>
      </c>
      <c r="CI430" s="166">
        <f>IF(AND(ISBLANK(AN430),$AY430=1,CI$510=1,$D430&lt;&gt;служ!$AF$3),0,1)</f>
        <v>1</v>
      </c>
      <c r="CJ430" s="166">
        <f>IF(AND(ISBLANK(AO430),$AY430=1,CJ$510=1,$D430&lt;&gt;служ!$AF$3),0,1)</f>
        <v>1</v>
      </c>
      <c r="CK430" s="166">
        <f>IF(AND(ISBLANK(AP430),$AY430=1,CK$510=1,$D430&lt;&gt;служ!$AF$3),0,1)</f>
        <v>1</v>
      </c>
      <c r="CL430" s="166">
        <f>IF(AND(ISBLANK(AQ430),$AY430=1,CL$510=1,$D430&lt;&gt;служ!$AF$3),0,1)</f>
        <v>1</v>
      </c>
      <c r="CM430" s="166">
        <f>IF(AND(ISBLANK(AR430),$AY430=1,CM$510=1,$D430&lt;&gt;служ!$AF$3),0,1)</f>
        <v>1</v>
      </c>
      <c r="CN430" s="166">
        <f>IF(AND(ISBLANK(AS430),$AY430=1,CN$510=1,$D430&lt;&gt;служ!$AF$3),0,1)</f>
        <v>1</v>
      </c>
      <c r="CO430" s="166">
        <f>IF(AND(ISBLANK(AT430),$AY430=1,CO$510=1,$D430&lt;&gt;служ!$AF$3),0,1)</f>
        <v>1</v>
      </c>
      <c r="CP430" s="2">
        <f t="shared" si="82"/>
        <v>0</v>
      </c>
      <c r="CQ430" s="2">
        <v>1</v>
      </c>
      <c r="CR430" s="161"/>
      <c r="CS430" s="161"/>
      <c r="CT430" s="161"/>
      <c r="CU430" s="167" t="str">
        <f t="shared" si="73"/>
        <v/>
      </c>
      <c r="CV430" s="28">
        <f t="shared" si="74"/>
        <v>1</v>
      </c>
      <c r="CW430" s="28">
        <f t="shared" si="75"/>
        <v>1</v>
      </c>
      <c r="CX430" s="28">
        <f t="shared" si="76"/>
        <v>1</v>
      </c>
      <c r="CY430" s="20">
        <f t="shared" si="77"/>
        <v>1</v>
      </c>
      <c r="CZ430" s="20">
        <f t="shared" si="78"/>
        <v>1</v>
      </c>
    </row>
    <row r="431" spans="2:104" s="20" customFormat="1">
      <c r="B431" s="107">
        <v>422</v>
      </c>
      <c r="C431" s="25">
        <v>6422</v>
      </c>
      <c r="D431" s="108"/>
      <c r="E431" s="168"/>
      <c r="F431" s="169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2"/>
      <c r="AT431" s="162"/>
      <c r="AU431" s="163">
        <f>IF(AND(AY431=0,(COUNTIF(D431:AT431,"*")+COUNTIF(D431:AT431,"&lt;9")+COUNTIF(CR431:CT431,"*")+COUNTIF(CR431:CT431,"&lt;9")-COUNTIF(D431,служ!$AF$3))&gt;0),0,1)</f>
        <v>1</v>
      </c>
      <c r="AV431" s="163">
        <f t="shared" si="79"/>
        <v>1</v>
      </c>
      <c r="AW431" s="163">
        <f t="shared" si="80"/>
        <v>0</v>
      </c>
      <c r="AX431" s="164">
        <f>IF(OR(F431="",F431=служ!$AF$3),0,1)</f>
        <v>0</v>
      </c>
      <c r="AY431" s="164">
        <f>IF(OR(D431="",D431=служ!$AF$3),0,1)</f>
        <v>0</v>
      </c>
      <c r="AZ431" s="165">
        <f t="shared" si="81"/>
        <v>1</v>
      </c>
      <c r="BA431" s="166">
        <f t="shared" si="72"/>
        <v>1</v>
      </c>
      <c r="BB431" s="166">
        <f>IF(AND(ISBLANK(G431),$AY431=1,BB$510=1,$D431&lt;&gt;служ!$AF$3),0,1)</f>
        <v>1</v>
      </c>
      <c r="BC431" s="166">
        <f>IF(AND(ISBLANK(H431),$AY431=1,BC$510=1,$D431&lt;&gt;служ!$AF$3),0,1)</f>
        <v>1</v>
      </c>
      <c r="BD431" s="166">
        <f>IF(AND(ISBLANK(I431),$AY431=1,BD$510=1,$D431&lt;&gt;служ!$AF$3),0,1)</f>
        <v>1</v>
      </c>
      <c r="BE431" s="166">
        <f>IF(AND(ISBLANK(J431),$AY431=1,BE$510=1,$D431&lt;&gt;служ!$AF$3),0,1)</f>
        <v>1</v>
      </c>
      <c r="BF431" s="166">
        <f>IF(AND(ISBLANK(K431),$AY431=1,BF$510=1,$D431&lt;&gt;служ!$AF$3,J431&lt;&gt;"X"),0,1)</f>
        <v>1</v>
      </c>
      <c r="BG431" s="166">
        <f>IF(AND(ISBLANK(L431),$AY431=1,BG$510=1,$D431&lt;&gt;служ!$AF$3),0,1)</f>
        <v>1</v>
      </c>
      <c r="BH431" s="166">
        <f>IF(AND(ISBLANK(M431),$AY431=1,BH$510=1,$D431&lt;&gt;служ!$AF$3,L431&lt;&gt;"X"),0,1)</f>
        <v>1</v>
      </c>
      <c r="BI431" s="166">
        <f>IF(AND(ISBLANK(N431),$AY431=1,BI$510=1,$D431&lt;&gt;служ!$AF$3),0,1)</f>
        <v>1</v>
      </c>
      <c r="BJ431" s="166">
        <f>IF(AND(ISBLANK(O431),$AY431=1,BJ$510=1,$D431&lt;&gt;служ!$AF$3),0,1)</f>
        <v>1</v>
      </c>
      <c r="BK431" s="166">
        <f>IF(AND(ISBLANK(P431),$AY431=1,BK$510=1,$D431&lt;&gt;служ!$AF$3,OR(N431&lt;&gt;"X",O431&lt;&gt;"X")),0,1)</f>
        <v>1</v>
      </c>
      <c r="BL431" s="166">
        <f>IF(AND(ISBLANK(Q431),$AY431=1,BL$510=1,$D431&lt;&gt;служ!$AF$3),0,1)</f>
        <v>1</v>
      </c>
      <c r="BM431" s="166">
        <f>IF(AND(ISBLANK(R431),$AY431=1,BM$510=1,$D431&lt;&gt;служ!$AF$3,Q431&lt;&gt;"X"),0,1)</f>
        <v>1</v>
      </c>
      <c r="BN431" s="166">
        <f>IF(AND(ISBLANK(S431),$AY431=1,BN$510=1,$D431&lt;&gt;служ!$AF$3),0,1)</f>
        <v>1</v>
      </c>
      <c r="BO431" s="166">
        <f>IF(AND(ISBLANK(T431),$AY431=1,BO$510=1,$D431&lt;&gt;служ!$AF$3),0,1)</f>
        <v>1</v>
      </c>
      <c r="BP431" s="166">
        <f>IF(AND(ISBLANK(U431),$AY431=1,BP$510=1,$D431&lt;&gt;служ!$AF$3,T431&lt;&gt;"X"),0,1)</f>
        <v>1</v>
      </c>
      <c r="BQ431" s="166">
        <f>IF(AND(ISBLANK(V431),$AY431=1,BQ$510=1,$D431&lt;&gt;служ!$AF$3),0,1)</f>
        <v>1</v>
      </c>
      <c r="BR431" s="166">
        <f>IF(AND(ISBLANK(W431),$AY431=1,BR$510=1,$D431&lt;&gt;служ!$AF$3),0,1)</f>
        <v>1</v>
      </c>
      <c r="BS431" s="166">
        <f>IF(AND(ISBLANK(X431),$AY431=1,BS$510=1,$D431&lt;&gt;служ!$AF$3),0,1)</f>
        <v>1</v>
      </c>
      <c r="BT431" s="166">
        <f>IF(AND(ISBLANK(Y431),$AY431=1,BT$510=1,$D431&lt;&gt;служ!$AF$3),0,1)</f>
        <v>1</v>
      </c>
      <c r="BU431" s="166">
        <f>IF(AND(ISBLANK(Z431),$AY431=1,BU$510=1,$D431&lt;&gt;служ!$AF$3),0,1)</f>
        <v>1</v>
      </c>
      <c r="BV431" s="166">
        <f>IF(AND(ISBLANK(AA431),$AY431=1,BV$510=1,$D431&lt;&gt;служ!$AF$3),0,1)</f>
        <v>1</v>
      </c>
      <c r="BW431" s="166">
        <f>IF(AND(ISBLANK(AB431),$AY431=1,BW$510=1,$D431&lt;&gt;служ!$AF$3),0,1)</f>
        <v>1</v>
      </c>
      <c r="BX431" s="166">
        <f>IF(AND(ISBLANK(AC431),$AY431=1,BX$510=1,$D431&lt;&gt;служ!$AF$3),0,1)</f>
        <v>1</v>
      </c>
      <c r="BY431" s="166">
        <f>IF(AND(ISBLANK(AD431),$AY431=1,BY$510=1,$D431&lt;&gt;служ!$AF$3),0,1)</f>
        <v>1</v>
      </c>
      <c r="BZ431" s="166">
        <f>IF(AND(ISBLANK(AE431),$AY431=1,BZ$510=1,$D431&lt;&gt;служ!$AF$3),0,1)</f>
        <v>1</v>
      </c>
      <c r="CA431" s="166">
        <f>IF(AND(ISBLANK(AF431),$AY431=1,CA$510=1,$D431&lt;&gt;служ!$AF$3),0,1)</f>
        <v>1</v>
      </c>
      <c r="CB431" s="166">
        <f>IF(AND(ISBLANK(AG431),$AY431=1,CB$510=1,$D431&lt;&gt;служ!$AF$3),0,1)</f>
        <v>1</v>
      </c>
      <c r="CC431" s="166">
        <f>IF(AND(ISBLANK(AH431),$AY431=1,CC$510=1,$D431&lt;&gt;служ!$AF$3),0,1)</f>
        <v>1</v>
      </c>
      <c r="CD431" s="166">
        <f>IF(AND(ISBLANK(AI431),$AY431=1,CD$510=1,$D431&lt;&gt;служ!$AF$3),0,1)</f>
        <v>1</v>
      </c>
      <c r="CE431" s="166">
        <f>IF(AND(ISBLANK(AJ431),$AY431=1,CE$510=1,$D431&lt;&gt;служ!$AF$3),0,1)</f>
        <v>1</v>
      </c>
      <c r="CF431" s="166">
        <f>IF(AND(ISBLANK(AK431),$AY431=1,CF$510=1,$D431&lt;&gt;служ!$AF$3),0,1)</f>
        <v>1</v>
      </c>
      <c r="CG431" s="166">
        <f>IF(AND(ISBLANK(AL431),$AY431=1,CG$510=1,$D431&lt;&gt;служ!$AF$3),0,1)</f>
        <v>1</v>
      </c>
      <c r="CH431" s="166">
        <f>IF(AND(ISBLANK(AM431),$AY431=1,CH$510=1,$D431&lt;&gt;служ!$AF$3),0,1)</f>
        <v>1</v>
      </c>
      <c r="CI431" s="166">
        <f>IF(AND(ISBLANK(AN431),$AY431=1,CI$510=1,$D431&lt;&gt;служ!$AF$3),0,1)</f>
        <v>1</v>
      </c>
      <c r="CJ431" s="166">
        <f>IF(AND(ISBLANK(AO431),$AY431=1,CJ$510=1,$D431&lt;&gt;служ!$AF$3),0,1)</f>
        <v>1</v>
      </c>
      <c r="CK431" s="166">
        <f>IF(AND(ISBLANK(AP431),$AY431=1,CK$510=1,$D431&lt;&gt;служ!$AF$3),0,1)</f>
        <v>1</v>
      </c>
      <c r="CL431" s="166">
        <f>IF(AND(ISBLANK(AQ431),$AY431=1,CL$510=1,$D431&lt;&gt;служ!$AF$3),0,1)</f>
        <v>1</v>
      </c>
      <c r="CM431" s="166">
        <f>IF(AND(ISBLANK(AR431),$AY431=1,CM$510=1,$D431&lt;&gt;служ!$AF$3),0,1)</f>
        <v>1</v>
      </c>
      <c r="CN431" s="166">
        <f>IF(AND(ISBLANK(AS431),$AY431=1,CN$510=1,$D431&lt;&gt;служ!$AF$3),0,1)</f>
        <v>1</v>
      </c>
      <c r="CO431" s="166">
        <f>IF(AND(ISBLANK(AT431),$AY431=1,CO$510=1,$D431&lt;&gt;служ!$AF$3),0,1)</f>
        <v>1</v>
      </c>
      <c r="CP431" s="2">
        <f t="shared" si="82"/>
        <v>0</v>
      </c>
      <c r="CQ431" s="2">
        <v>1</v>
      </c>
      <c r="CR431" s="161"/>
      <c r="CS431" s="161"/>
      <c r="CT431" s="161"/>
      <c r="CU431" s="167" t="str">
        <f t="shared" si="73"/>
        <v/>
      </c>
      <c r="CV431" s="28">
        <f t="shared" si="74"/>
        <v>1</v>
      </c>
      <c r="CW431" s="28">
        <f t="shared" si="75"/>
        <v>1</v>
      </c>
      <c r="CX431" s="28">
        <f t="shared" si="76"/>
        <v>1</v>
      </c>
      <c r="CY431" s="20">
        <f t="shared" si="77"/>
        <v>1</v>
      </c>
      <c r="CZ431" s="20">
        <f t="shared" si="78"/>
        <v>1</v>
      </c>
    </row>
    <row r="432" spans="2:104" s="20" customFormat="1">
      <c r="B432" s="107">
        <v>423</v>
      </c>
      <c r="C432" s="25">
        <v>6423</v>
      </c>
      <c r="D432" s="108"/>
      <c r="E432" s="168"/>
      <c r="F432" s="169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2"/>
      <c r="AT432" s="162"/>
      <c r="AU432" s="163">
        <f>IF(AND(AY432=0,(COUNTIF(D432:AT432,"*")+COUNTIF(D432:AT432,"&lt;9")+COUNTIF(CR432:CT432,"*")+COUNTIF(CR432:CT432,"&lt;9")-COUNTIF(D432,служ!$AF$3))&gt;0),0,1)</f>
        <v>1</v>
      </c>
      <c r="AV432" s="163">
        <f t="shared" si="79"/>
        <v>1</v>
      </c>
      <c r="AW432" s="163">
        <f t="shared" si="80"/>
        <v>0</v>
      </c>
      <c r="AX432" s="164">
        <f>IF(OR(F432="",F432=служ!$AF$3),0,1)</f>
        <v>0</v>
      </c>
      <c r="AY432" s="164">
        <f>IF(OR(D432="",D432=служ!$AF$3),0,1)</f>
        <v>0</v>
      </c>
      <c r="AZ432" s="165">
        <f t="shared" si="81"/>
        <v>1</v>
      </c>
      <c r="BA432" s="166">
        <f t="shared" si="72"/>
        <v>1</v>
      </c>
      <c r="BB432" s="166">
        <f>IF(AND(ISBLANK(G432),$AY432=1,BB$510=1,$D432&lt;&gt;служ!$AF$3),0,1)</f>
        <v>1</v>
      </c>
      <c r="BC432" s="166">
        <f>IF(AND(ISBLANK(H432),$AY432=1,BC$510=1,$D432&lt;&gt;служ!$AF$3),0,1)</f>
        <v>1</v>
      </c>
      <c r="BD432" s="166">
        <f>IF(AND(ISBLANK(I432),$AY432=1,BD$510=1,$D432&lt;&gt;служ!$AF$3),0,1)</f>
        <v>1</v>
      </c>
      <c r="BE432" s="166">
        <f>IF(AND(ISBLANK(J432),$AY432=1,BE$510=1,$D432&lt;&gt;служ!$AF$3),0,1)</f>
        <v>1</v>
      </c>
      <c r="BF432" s="166">
        <f>IF(AND(ISBLANK(K432),$AY432=1,BF$510=1,$D432&lt;&gt;служ!$AF$3,J432&lt;&gt;"X"),0,1)</f>
        <v>1</v>
      </c>
      <c r="BG432" s="166">
        <f>IF(AND(ISBLANK(L432),$AY432=1,BG$510=1,$D432&lt;&gt;служ!$AF$3),0,1)</f>
        <v>1</v>
      </c>
      <c r="BH432" s="166">
        <f>IF(AND(ISBLANK(M432),$AY432=1,BH$510=1,$D432&lt;&gt;служ!$AF$3,L432&lt;&gt;"X"),0,1)</f>
        <v>1</v>
      </c>
      <c r="BI432" s="166">
        <f>IF(AND(ISBLANK(N432),$AY432=1,BI$510=1,$D432&lt;&gt;служ!$AF$3),0,1)</f>
        <v>1</v>
      </c>
      <c r="BJ432" s="166">
        <f>IF(AND(ISBLANK(O432),$AY432=1,BJ$510=1,$D432&lt;&gt;служ!$AF$3),0,1)</f>
        <v>1</v>
      </c>
      <c r="BK432" s="166">
        <f>IF(AND(ISBLANK(P432),$AY432=1,BK$510=1,$D432&lt;&gt;служ!$AF$3,OR(N432&lt;&gt;"X",O432&lt;&gt;"X")),0,1)</f>
        <v>1</v>
      </c>
      <c r="BL432" s="166">
        <f>IF(AND(ISBLANK(Q432),$AY432=1,BL$510=1,$D432&lt;&gt;служ!$AF$3),0,1)</f>
        <v>1</v>
      </c>
      <c r="BM432" s="166">
        <f>IF(AND(ISBLANK(R432),$AY432=1,BM$510=1,$D432&lt;&gt;служ!$AF$3,Q432&lt;&gt;"X"),0,1)</f>
        <v>1</v>
      </c>
      <c r="BN432" s="166">
        <f>IF(AND(ISBLANK(S432),$AY432=1,BN$510=1,$D432&lt;&gt;служ!$AF$3),0,1)</f>
        <v>1</v>
      </c>
      <c r="BO432" s="166">
        <f>IF(AND(ISBLANK(T432),$AY432=1,BO$510=1,$D432&lt;&gt;служ!$AF$3),0,1)</f>
        <v>1</v>
      </c>
      <c r="BP432" s="166">
        <f>IF(AND(ISBLANK(U432),$AY432=1,BP$510=1,$D432&lt;&gt;служ!$AF$3,T432&lt;&gt;"X"),0,1)</f>
        <v>1</v>
      </c>
      <c r="BQ432" s="166">
        <f>IF(AND(ISBLANK(V432),$AY432=1,BQ$510=1,$D432&lt;&gt;служ!$AF$3),0,1)</f>
        <v>1</v>
      </c>
      <c r="BR432" s="166">
        <f>IF(AND(ISBLANK(W432),$AY432=1,BR$510=1,$D432&lt;&gt;служ!$AF$3),0,1)</f>
        <v>1</v>
      </c>
      <c r="BS432" s="166">
        <f>IF(AND(ISBLANK(X432),$AY432=1,BS$510=1,$D432&lt;&gt;служ!$AF$3),0,1)</f>
        <v>1</v>
      </c>
      <c r="BT432" s="166">
        <f>IF(AND(ISBLANK(Y432),$AY432=1,BT$510=1,$D432&lt;&gt;служ!$AF$3),0,1)</f>
        <v>1</v>
      </c>
      <c r="BU432" s="166">
        <f>IF(AND(ISBLANK(Z432),$AY432=1,BU$510=1,$D432&lt;&gt;служ!$AF$3),0,1)</f>
        <v>1</v>
      </c>
      <c r="BV432" s="166">
        <f>IF(AND(ISBLANK(AA432),$AY432=1,BV$510=1,$D432&lt;&gt;служ!$AF$3),0,1)</f>
        <v>1</v>
      </c>
      <c r="BW432" s="166">
        <f>IF(AND(ISBLANK(AB432),$AY432=1,BW$510=1,$D432&lt;&gt;служ!$AF$3),0,1)</f>
        <v>1</v>
      </c>
      <c r="BX432" s="166">
        <f>IF(AND(ISBLANK(AC432),$AY432=1,BX$510=1,$D432&lt;&gt;служ!$AF$3),0,1)</f>
        <v>1</v>
      </c>
      <c r="BY432" s="166">
        <f>IF(AND(ISBLANK(AD432),$AY432=1,BY$510=1,$D432&lt;&gt;служ!$AF$3),0,1)</f>
        <v>1</v>
      </c>
      <c r="BZ432" s="166">
        <f>IF(AND(ISBLANK(AE432),$AY432=1,BZ$510=1,$D432&lt;&gt;служ!$AF$3),0,1)</f>
        <v>1</v>
      </c>
      <c r="CA432" s="166">
        <f>IF(AND(ISBLANK(AF432),$AY432=1,CA$510=1,$D432&lt;&gt;служ!$AF$3),0,1)</f>
        <v>1</v>
      </c>
      <c r="CB432" s="166">
        <f>IF(AND(ISBLANK(AG432),$AY432=1,CB$510=1,$D432&lt;&gt;служ!$AF$3),0,1)</f>
        <v>1</v>
      </c>
      <c r="CC432" s="166">
        <f>IF(AND(ISBLANK(AH432),$AY432=1,CC$510=1,$D432&lt;&gt;служ!$AF$3),0,1)</f>
        <v>1</v>
      </c>
      <c r="CD432" s="166">
        <f>IF(AND(ISBLANK(AI432),$AY432=1,CD$510=1,$D432&lt;&gt;служ!$AF$3),0,1)</f>
        <v>1</v>
      </c>
      <c r="CE432" s="166">
        <f>IF(AND(ISBLANK(AJ432),$AY432=1,CE$510=1,$D432&lt;&gt;служ!$AF$3),0,1)</f>
        <v>1</v>
      </c>
      <c r="CF432" s="166">
        <f>IF(AND(ISBLANK(AK432),$AY432=1,CF$510=1,$D432&lt;&gt;служ!$AF$3),0,1)</f>
        <v>1</v>
      </c>
      <c r="CG432" s="166">
        <f>IF(AND(ISBLANK(AL432),$AY432=1,CG$510=1,$D432&lt;&gt;служ!$AF$3),0,1)</f>
        <v>1</v>
      </c>
      <c r="CH432" s="166">
        <f>IF(AND(ISBLANK(AM432),$AY432=1,CH$510=1,$D432&lt;&gt;служ!$AF$3),0,1)</f>
        <v>1</v>
      </c>
      <c r="CI432" s="166">
        <f>IF(AND(ISBLANK(AN432),$AY432=1,CI$510=1,$D432&lt;&gt;служ!$AF$3),0,1)</f>
        <v>1</v>
      </c>
      <c r="CJ432" s="166">
        <f>IF(AND(ISBLANK(AO432),$AY432=1,CJ$510=1,$D432&lt;&gt;служ!$AF$3),0,1)</f>
        <v>1</v>
      </c>
      <c r="CK432" s="166">
        <f>IF(AND(ISBLANK(AP432),$AY432=1,CK$510=1,$D432&lt;&gt;служ!$AF$3),0,1)</f>
        <v>1</v>
      </c>
      <c r="CL432" s="166">
        <f>IF(AND(ISBLANK(AQ432),$AY432=1,CL$510=1,$D432&lt;&gt;служ!$AF$3),0,1)</f>
        <v>1</v>
      </c>
      <c r="CM432" s="166">
        <f>IF(AND(ISBLANK(AR432),$AY432=1,CM$510=1,$D432&lt;&gt;служ!$AF$3),0,1)</f>
        <v>1</v>
      </c>
      <c r="CN432" s="166">
        <f>IF(AND(ISBLANK(AS432),$AY432=1,CN$510=1,$D432&lt;&gt;служ!$AF$3),0,1)</f>
        <v>1</v>
      </c>
      <c r="CO432" s="166">
        <f>IF(AND(ISBLANK(AT432),$AY432=1,CO$510=1,$D432&lt;&gt;служ!$AF$3),0,1)</f>
        <v>1</v>
      </c>
      <c r="CP432" s="2">
        <f t="shared" si="82"/>
        <v>0</v>
      </c>
      <c r="CQ432" s="2">
        <v>1</v>
      </c>
      <c r="CR432" s="161"/>
      <c r="CS432" s="161"/>
      <c r="CT432" s="161"/>
      <c r="CU432" s="167" t="str">
        <f t="shared" si="73"/>
        <v/>
      </c>
      <c r="CV432" s="28">
        <f t="shared" si="74"/>
        <v>1</v>
      </c>
      <c r="CW432" s="28">
        <f t="shared" si="75"/>
        <v>1</v>
      </c>
      <c r="CX432" s="28">
        <f t="shared" si="76"/>
        <v>1</v>
      </c>
      <c r="CY432" s="20">
        <f t="shared" si="77"/>
        <v>1</v>
      </c>
      <c r="CZ432" s="20">
        <f t="shared" si="78"/>
        <v>1</v>
      </c>
    </row>
    <row r="433" spans="2:104" s="20" customFormat="1">
      <c r="B433" s="107">
        <v>424</v>
      </c>
      <c r="C433" s="25">
        <v>6424</v>
      </c>
      <c r="D433" s="108"/>
      <c r="E433" s="168"/>
      <c r="F433" s="169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2"/>
      <c r="AT433" s="162"/>
      <c r="AU433" s="163">
        <f>IF(AND(AY433=0,(COUNTIF(D433:AT433,"*")+COUNTIF(D433:AT433,"&lt;9")+COUNTIF(CR433:CT433,"*")+COUNTIF(CR433:CT433,"&lt;9")-COUNTIF(D433,служ!$AF$3))&gt;0),0,1)</f>
        <v>1</v>
      </c>
      <c r="AV433" s="163">
        <f t="shared" si="79"/>
        <v>1</v>
      </c>
      <c r="AW433" s="163">
        <f t="shared" si="80"/>
        <v>0</v>
      </c>
      <c r="AX433" s="164">
        <f>IF(OR(F433="",F433=служ!$AF$3),0,1)</f>
        <v>0</v>
      </c>
      <c r="AY433" s="164">
        <f>IF(OR(D433="",D433=служ!$AF$3),0,1)</f>
        <v>0</v>
      </c>
      <c r="AZ433" s="165">
        <f t="shared" si="81"/>
        <v>1</v>
      </c>
      <c r="BA433" s="166">
        <f t="shared" si="72"/>
        <v>1</v>
      </c>
      <c r="BB433" s="166">
        <f>IF(AND(ISBLANK(G433),$AY433=1,BB$510=1,$D433&lt;&gt;служ!$AF$3),0,1)</f>
        <v>1</v>
      </c>
      <c r="BC433" s="166">
        <f>IF(AND(ISBLANK(H433),$AY433=1,BC$510=1,$D433&lt;&gt;служ!$AF$3),0,1)</f>
        <v>1</v>
      </c>
      <c r="BD433" s="166">
        <f>IF(AND(ISBLANK(I433),$AY433=1,BD$510=1,$D433&lt;&gt;служ!$AF$3),0,1)</f>
        <v>1</v>
      </c>
      <c r="BE433" s="166">
        <f>IF(AND(ISBLANK(J433),$AY433=1,BE$510=1,$D433&lt;&gt;служ!$AF$3),0,1)</f>
        <v>1</v>
      </c>
      <c r="BF433" s="166">
        <f>IF(AND(ISBLANK(K433),$AY433=1,BF$510=1,$D433&lt;&gt;служ!$AF$3,J433&lt;&gt;"X"),0,1)</f>
        <v>1</v>
      </c>
      <c r="BG433" s="166">
        <f>IF(AND(ISBLANK(L433),$AY433=1,BG$510=1,$D433&lt;&gt;служ!$AF$3),0,1)</f>
        <v>1</v>
      </c>
      <c r="BH433" s="166">
        <f>IF(AND(ISBLANK(M433),$AY433=1,BH$510=1,$D433&lt;&gt;служ!$AF$3,L433&lt;&gt;"X"),0,1)</f>
        <v>1</v>
      </c>
      <c r="BI433" s="166">
        <f>IF(AND(ISBLANK(N433),$AY433=1,BI$510=1,$D433&lt;&gt;служ!$AF$3),0,1)</f>
        <v>1</v>
      </c>
      <c r="BJ433" s="166">
        <f>IF(AND(ISBLANK(O433),$AY433=1,BJ$510=1,$D433&lt;&gt;служ!$AF$3),0,1)</f>
        <v>1</v>
      </c>
      <c r="BK433" s="166">
        <f>IF(AND(ISBLANK(P433),$AY433=1,BK$510=1,$D433&lt;&gt;служ!$AF$3,OR(N433&lt;&gt;"X",O433&lt;&gt;"X")),0,1)</f>
        <v>1</v>
      </c>
      <c r="BL433" s="166">
        <f>IF(AND(ISBLANK(Q433),$AY433=1,BL$510=1,$D433&lt;&gt;служ!$AF$3),0,1)</f>
        <v>1</v>
      </c>
      <c r="BM433" s="166">
        <f>IF(AND(ISBLANK(R433),$AY433=1,BM$510=1,$D433&lt;&gt;служ!$AF$3,Q433&lt;&gt;"X"),0,1)</f>
        <v>1</v>
      </c>
      <c r="BN433" s="166">
        <f>IF(AND(ISBLANK(S433),$AY433=1,BN$510=1,$D433&lt;&gt;служ!$AF$3),0,1)</f>
        <v>1</v>
      </c>
      <c r="BO433" s="166">
        <f>IF(AND(ISBLANK(T433),$AY433=1,BO$510=1,$D433&lt;&gt;служ!$AF$3),0,1)</f>
        <v>1</v>
      </c>
      <c r="BP433" s="166">
        <f>IF(AND(ISBLANK(U433),$AY433=1,BP$510=1,$D433&lt;&gt;служ!$AF$3,T433&lt;&gt;"X"),0,1)</f>
        <v>1</v>
      </c>
      <c r="BQ433" s="166">
        <f>IF(AND(ISBLANK(V433),$AY433=1,BQ$510=1,$D433&lt;&gt;служ!$AF$3),0,1)</f>
        <v>1</v>
      </c>
      <c r="BR433" s="166">
        <f>IF(AND(ISBLANK(W433),$AY433=1,BR$510=1,$D433&lt;&gt;служ!$AF$3),0,1)</f>
        <v>1</v>
      </c>
      <c r="BS433" s="166">
        <f>IF(AND(ISBLANK(X433),$AY433=1,BS$510=1,$D433&lt;&gt;служ!$AF$3),0,1)</f>
        <v>1</v>
      </c>
      <c r="BT433" s="166">
        <f>IF(AND(ISBLANK(Y433),$AY433=1,BT$510=1,$D433&lt;&gt;служ!$AF$3),0,1)</f>
        <v>1</v>
      </c>
      <c r="BU433" s="166">
        <f>IF(AND(ISBLANK(Z433),$AY433=1,BU$510=1,$D433&lt;&gt;служ!$AF$3),0,1)</f>
        <v>1</v>
      </c>
      <c r="BV433" s="166">
        <f>IF(AND(ISBLANK(AA433),$AY433=1,BV$510=1,$D433&lt;&gt;служ!$AF$3),0,1)</f>
        <v>1</v>
      </c>
      <c r="BW433" s="166">
        <f>IF(AND(ISBLANK(AB433),$AY433=1,BW$510=1,$D433&lt;&gt;служ!$AF$3),0,1)</f>
        <v>1</v>
      </c>
      <c r="BX433" s="166">
        <f>IF(AND(ISBLANK(AC433),$AY433=1,BX$510=1,$D433&lt;&gt;служ!$AF$3),0,1)</f>
        <v>1</v>
      </c>
      <c r="BY433" s="166">
        <f>IF(AND(ISBLANK(AD433),$AY433=1,BY$510=1,$D433&lt;&gt;служ!$AF$3),0,1)</f>
        <v>1</v>
      </c>
      <c r="BZ433" s="166">
        <f>IF(AND(ISBLANK(AE433),$AY433=1,BZ$510=1,$D433&lt;&gt;служ!$AF$3),0,1)</f>
        <v>1</v>
      </c>
      <c r="CA433" s="166">
        <f>IF(AND(ISBLANK(AF433),$AY433=1,CA$510=1,$D433&lt;&gt;служ!$AF$3),0,1)</f>
        <v>1</v>
      </c>
      <c r="CB433" s="166">
        <f>IF(AND(ISBLANK(AG433),$AY433=1,CB$510=1,$D433&lt;&gt;служ!$AF$3),0,1)</f>
        <v>1</v>
      </c>
      <c r="CC433" s="166">
        <f>IF(AND(ISBLANK(AH433),$AY433=1,CC$510=1,$D433&lt;&gt;служ!$AF$3),0,1)</f>
        <v>1</v>
      </c>
      <c r="CD433" s="166">
        <f>IF(AND(ISBLANK(AI433),$AY433=1,CD$510=1,$D433&lt;&gt;служ!$AF$3),0,1)</f>
        <v>1</v>
      </c>
      <c r="CE433" s="166">
        <f>IF(AND(ISBLANK(AJ433),$AY433=1,CE$510=1,$D433&lt;&gt;служ!$AF$3),0,1)</f>
        <v>1</v>
      </c>
      <c r="CF433" s="166">
        <f>IF(AND(ISBLANK(AK433),$AY433=1,CF$510=1,$D433&lt;&gt;служ!$AF$3),0,1)</f>
        <v>1</v>
      </c>
      <c r="CG433" s="166">
        <f>IF(AND(ISBLANK(AL433),$AY433=1,CG$510=1,$D433&lt;&gt;служ!$AF$3),0,1)</f>
        <v>1</v>
      </c>
      <c r="CH433" s="166">
        <f>IF(AND(ISBLANK(AM433),$AY433=1,CH$510=1,$D433&lt;&gt;служ!$AF$3),0,1)</f>
        <v>1</v>
      </c>
      <c r="CI433" s="166">
        <f>IF(AND(ISBLANK(AN433),$AY433=1,CI$510=1,$D433&lt;&gt;служ!$AF$3),0,1)</f>
        <v>1</v>
      </c>
      <c r="CJ433" s="166">
        <f>IF(AND(ISBLANK(AO433),$AY433=1,CJ$510=1,$D433&lt;&gt;служ!$AF$3),0,1)</f>
        <v>1</v>
      </c>
      <c r="CK433" s="166">
        <f>IF(AND(ISBLANK(AP433),$AY433=1,CK$510=1,$D433&lt;&gt;служ!$AF$3),0,1)</f>
        <v>1</v>
      </c>
      <c r="CL433" s="166">
        <f>IF(AND(ISBLANK(AQ433),$AY433=1,CL$510=1,$D433&lt;&gt;служ!$AF$3),0,1)</f>
        <v>1</v>
      </c>
      <c r="CM433" s="166">
        <f>IF(AND(ISBLANK(AR433),$AY433=1,CM$510=1,$D433&lt;&gt;служ!$AF$3),0,1)</f>
        <v>1</v>
      </c>
      <c r="CN433" s="166">
        <f>IF(AND(ISBLANK(AS433),$AY433=1,CN$510=1,$D433&lt;&gt;служ!$AF$3),0,1)</f>
        <v>1</v>
      </c>
      <c r="CO433" s="166">
        <f>IF(AND(ISBLANK(AT433),$AY433=1,CO$510=1,$D433&lt;&gt;служ!$AF$3),0,1)</f>
        <v>1</v>
      </c>
      <c r="CP433" s="2">
        <f t="shared" si="82"/>
        <v>0</v>
      </c>
      <c r="CQ433" s="2">
        <v>1</v>
      </c>
      <c r="CR433" s="161"/>
      <c r="CS433" s="161"/>
      <c r="CT433" s="161"/>
      <c r="CU433" s="167" t="str">
        <f t="shared" si="73"/>
        <v/>
      </c>
      <c r="CV433" s="28">
        <f t="shared" si="74"/>
        <v>1</v>
      </c>
      <c r="CW433" s="28">
        <f t="shared" si="75"/>
        <v>1</v>
      </c>
      <c r="CX433" s="28">
        <f t="shared" si="76"/>
        <v>1</v>
      </c>
      <c r="CY433" s="20">
        <f t="shared" si="77"/>
        <v>1</v>
      </c>
      <c r="CZ433" s="20">
        <f t="shared" si="78"/>
        <v>1</v>
      </c>
    </row>
    <row r="434" spans="2:104" s="20" customFormat="1">
      <c r="B434" s="107">
        <v>425</v>
      </c>
      <c r="C434" s="25">
        <v>6425</v>
      </c>
      <c r="D434" s="108"/>
      <c r="E434" s="168"/>
      <c r="F434" s="169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2"/>
      <c r="AT434" s="162"/>
      <c r="AU434" s="163">
        <f>IF(AND(AY434=0,(COUNTIF(D434:AT434,"*")+COUNTIF(D434:AT434,"&lt;9")+COUNTIF(CR434:CT434,"*")+COUNTIF(CR434:CT434,"&lt;9")-COUNTIF(D434,служ!$AF$3))&gt;0),0,1)</f>
        <v>1</v>
      </c>
      <c r="AV434" s="163">
        <f t="shared" si="79"/>
        <v>1</v>
      </c>
      <c r="AW434" s="163">
        <f t="shared" si="80"/>
        <v>0</v>
      </c>
      <c r="AX434" s="164">
        <f>IF(OR(F434="",F434=служ!$AF$3),0,1)</f>
        <v>0</v>
      </c>
      <c r="AY434" s="164">
        <f>IF(OR(D434="",D434=служ!$AF$3),0,1)</f>
        <v>0</v>
      </c>
      <c r="AZ434" s="165">
        <f t="shared" si="81"/>
        <v>1</v>
      </c>
      <c r="BA434" s="166">
        <f t="shared" si="72"/>
        <v>1</v>
      </c>
      <c r="BB434" s="166">
        <f>IF(AND(ISBLANK(G434),$AY434=1,BB$510=1,$D434&lt;&gt;служ!$AF$3),0,1)</f>
        <v>1</v>
      </c>
      <c r="BC434" s="166">
        <f>IF(AND(ISBLANK(H434),$AY434=1,BC$510=1,$D434&lt;&gt;служ!$AF$3),0,1)</f>
        <v>1</v>
      </c>
      <c r="BD434" s="166">
        <f>IF(AND(ISBLANK(I434),$AY434=1,BD$510=1,$D434&lt;&gt;служ!$AF$3),0,1)</f>
        <v>1</v>
      </c>
      <c r="BE434" s="166">
        <f>IF(AND(ISBLANK(J434),$AY434=1,BE$510=1,$D434&lt;&gt;служ!$AF$3),0,1)</f>
        <v>1</v>
      </c>
      <c r="BF434" s="166">
        <f>IF(AND(ISBLANK(K434),$AY434=1,BF$510=1,$D434&lt;&gt;служ!$AF$3,J434&lt;&gt;"X"),0,1)</f>
        <v>1</v>
      </c>
      <c r="BG434" s="166">
        <f>IF(AND(ISBLANK(L434),$AY434=1,BG$510=1,$D434&lt;&gt;служ!$AF$3),0,1)</f>
        <v>1</v>
      </c>
      <c r="BH434" s="166">
        <f>IF(AND(ISBLANK(M434),$AY434=1,BH$510=1,$D434&lt;&gt;служ!$AF$3,L434&lt;&gt;"X"),0,1)</f>
        <v>1</v>
      </c>
      <c r="BI434" s="166">
        <f>IF(AND(ISBLANK(N434),$AY434=1,BI$510=1,$D434&lt;&gt;служ!$AF$3),0,1)</f>
        <v>1</v>
      </c>
      <c r="BJ434" s="166">
        <f>IF(AND(ISBLANK(O434),$AY434=1,BJ$510=1,$D434&lt;&gt;служ!$AF$3),0,1)</f>
        <v>1</v>
      </c>
      <c r="BK434" s="166">
        <f>IF(AND(ISBLANK(P434),$AY434=1,BK$510=1,$D434&lt;&gt;служ!$AF$3,OR(N434&lt;&gt;"X",O434&lt;&gt;"X")),0,1)</f>
        <v>1</v>
      </c>
      <c r="BL434" s="166">
        <f>IF(AND(ISBLANK(Q434),$AY434=1,BL$510=1,$D434&lt;&gt;служ!$AF$3),0,1)</f>
        <v>1</v>
      </c>
      <c r="BM434" s="166">
        <f>IF(AND(ISBLANK(R434),$AY434=1,BM$510=1,$D434&lt;&gt;служ!$AF$3,Q434&lt;&gt;"X"),0,1)</f>
        <v>1</v>
      </c>
      <c r="BN434" s="166">
        <f>IF(AND(ISBLANK(S434),$AY434=1,BN$510=1,$D434&lt;&gt;служ!$AF$3),0,1)</f>
        <v>1</v>
      </c>
      <c r="BO434" s="166">
        <f>IF(AND(ISBLANK(T434),$AY434=1,BO$510=1,$D434&lt;&gt;служ!$AF$3),0,1)</f>
        <v>1</v>
      </c>
      <c r="BP434" s="166">
        <f>IF(AND(ISBLANK(U434),$AY434=1,BP$510=1,$D434&lt;&gt;служ!$AF$3,T434&lt;&gt;"X"),0,1)</f>
        <v>1</v>
      </c>
      <c r="BQ434" s="166">
        <f>IF(AND(ISBLANK(V434),$AY434=1,BQ$510=1,$D434&lt;&gt;служ!$AF$3),0,1)</f>
        <v>1</v>
      </c>
      <c r="BR434" s="166">
        <f>IF(AND(ISBLANK(W434),$AY434=1,BR$510=1,$D434&lt;&gt;служ!$AF$3),0,1)</f>
        <v>1</v>
      </c>
      <c r="BS434" s="166">
        <f>IF(AND(ISBLANK(X434),$AY434=1,BS$510=1,$D434&lt;&gt;служ!$AF$3),0,1)</f>
        <v>1</v>
      </c>
      <c r="BT434" s="166">
        <f>IF(AND(ISBLANK(Y434),$AY434=1,BT$510=1,$D434&lt;&gt;служ!$AF$3),0,1)</f>
        <v>1</v>
      </c>
      <c r="BU434" s="166">
        <f>IF(AND(ISBLANK(Z434),$AY434=1,BU$510=1,$D434&lt;&gt;служ!$AF$3),0,1)</f>
        <v>1</v>
      </c>
      <c r="BV434" s="166">
        <f>IF(AND(ISBLANK(AA434),$AY434=1,BV$510=1,$D434&lt;&gt;служ!$AF$3),0,1)</f>
        <v>1</v>
      </c>
      <c r="BW434" s="166">
        <f>IF(AND(ISBLANK(AB434),$AY434=1,BW$510=1,$D434&lt;&gt;служ!$AF$3),0,1)</f>
        <v>1</v>
      </c>
      <c r="BX434" s="166">
        <f>IF(AND(ISBLANK(AC434),$AY434=1,BX$510=1,$D434&lt;&gt;служ!$AF$3),0,1)</f>
        <v>1</v>
      </c>
      <c r="BY434" s="166">
        <f>IF(AND(ISBLANK(AD434),$AY434=1,BY$510=1,$D434&lt;&gt;служ!$AF$3),0,1)</f>
        <v>1</v>
      </c>
      <c r="BZ434" s="166">
        <f>IF(AND(ISBLANK(AE434),$AY434=1,BZ$510=1,$D434&lt;&gt;служ!$AF$3),0,1)</f>
        <v>1</v>
      </c>
      <c r="CA434" s="166">
        <f>IF(AND(ISBLANK(AF434),$AY434=1,CA$510=1,$D434&lt;&gt;служ!$AF$3),0,1)</f>
        <v>1</v>
      </c>
      <c r="CB434" s="166">
        <f>IF(AND(ISBLANK(AG434),$AY434=1,CB$510=1,$D434&lt;&gt;служ!$AF$3),0,1)</f>
        <v>1</v>
      </c>
      <c r="CC434" s="166">
        <f>IF(AND(ISBLANK(AH434),$AY434=1,CC$510=1,$D434&lt;&gt;служ!$AF$3),0,1)</f>
        <v>1</v>
      </c>
      <c r="CD434" s="166">
        <f>IF(AND(ISBLANK(AI434),$AY434=1,CD$510=1,$D434&lt;&gt;служ!$AF$3),0,1)</f>
        <v>1</v>
      </c>
      <c r="CE434" s="166">
        <f>IF(AND(ISBLANK(AJ434),$AY434=1,CE$510=1,$D434&lt;&gt;служ!$AF$3),0,1)</f>
        <v>1</v>
      </c>
      <c r="CF434" s="166">
        <f>IF(AND(ISBLANK(AK434),$AY434=1,CF$510=1,$D434&lt;&gt;служ!$AF$3),0,1)</f>
        <v>1</v>
      </c>
      <c r="CG434" s="166">
        <f>IF(AND(ISBLANK(AL434),$AY434=1,CG$510=1,$D434&lt;&gt;служ!$AF$3),0,1)</f>
        <v>1</v>
      </c>
      <c r="CH434" s="166">
        <f>IF(AND(ISBLANK(AM434),$AY434=1,CH$510=1,$D434&lt;&gt;служ!$AF$3),0,1)</f>
        <v>1</v>
      </c>
      <c r="CI434" s="166">
        <f>IF(AND(ISBLANK(AN434),$AY434=1,CI$510=1,$D434&lt;&gt;служ!$AF$3),0,1)</f>
        <v>1</v>
      </c>
      <c r="CJ434" s="166">
        <f>IF(AND(ISBLANK(AO434),$AY434=1,CJ$510=1,$D434&lt;&gt;служ!$AF$3),0,1)</f>
        <v>1</v>
      </c>
      <c r="CK434" s="166">
        <f>IF(AND(ISBLANK(AP434),$AY434=1,CK$510=1,$D434&lt;&gt;служ!$AF$3),0,1)</f>
        <v>1</v>
      </c>
      <c r="CL434" s="166">
        <f>IF(AND(ISBLANK(AQ434),$AY434=1,CL$510=1,$D434&lt;&gt;служ!$AF$3),0,1)</f>
        <v>1</v>
      </c>
      <c r="CM434" s="166">
        <f>IF(AND(ISBLANK(AR434),$AY434=1,CM$510=1,$D434&lt;&gt;служ!$AF$3),0,1)</f>
        <v>1</v>
      </c>
      <c r="CN434" s="166">
        <f>IF(AND(ISBLANK(AS434),$AY434=1,CN$510=1,$D434&lt;&gt;служ!$AF$3),0,1)</f>
        <v>1</v>
      </c>
      <c r="CO434" s="166">
        <f>IF(AND(ISBLANK(AT434),$AY434=1,CO$510=1,$D434&lt;&gt;служ!$AF$3),0,1)</f>
        <v>1</v>
      </c>
      <c r="CP434" s="2">
        <f t="shared" si="82"/>
        <v>0</v>
      </c>
      <c r="CQ434" s="2">
        <v>1</v>
      </c>
      <c r="CR434" s="161"/>
      <c r="CS434" s="161"/>
      <c r="CT434" s="161"/>
      <c r="CU434" s="167" t="str">
        <f t="shared" si="73"/>
        <v/>
      </c>
      <c r="CV434" s="28">
        <f t="shared" si="74"/>
        <v>1</v>
      </c>
      <c r="CW434" s="28">
        <f t="shared" si="75"/>
        <v>1</v>
      </c>
      <c r="CX434" s="28">
        <f t="shared" si="76"/>
        <v>1</v>
      </c>
      <c r="CY434" s="20">
        <f t="shared" si="77"/>
        <v>1</v>
      </c>
      <c r="CZ434" s="20">
        <f t="shared" si="78"/>
        <v>1</v>
      </c>
    </row>
    <row r="435" spans="2:104" s="20" customFormat="1">
      <c r="B435" s="107">
        <v>426</v>
      </c>
      <c r="C435" s="25">
        <v>6426</v>
      </c>
      <c r="D435" s="108"/>
      <c r="E435" s="168"/>
      <c r="F435" s="169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2"/>
      <c r="AT435" s="162"/>
      <c r="AU435" s="163">
        <f>IF(AND(AY435=0,(COUNTIF(D435:AT435,"*")+COUNTIF(D435:AT435,"&lt;9")+COUNTIF(CR435:CT435,"*")+COUNTIF(CR435:CT435,"&lt;9")-COUNTIF(D435,служ!$AF$3))&gt;0),0,1)</f>
        <v>1</v>
      </c>
      <c r="AV435" s="163">
        <f t="shared" si="79"/>
        <v>1</v>
      </c>
      <c r="AW435" s="163">
        <f t="shared" si="80"/>
        <v>0</v>
      </c>
      <c r="AX435" s="164">
        <f>IF(OR(F435="",F435=служ!$AF$3),0,1)</f>
        <v>0</v>
      </c>
      <c r="AY435" s="164">
        <f>IF(OR(D435="",D435=служ!$AF$3),0,1)</f>
        <v>0</v>
      </c>
      <c r="AZ435" s="165">
        <f t="shared" si="81"/>
        <v>1</v>
      </c>
      <c r="BA435" s="166">
        <f t="shared" si="72"/>
        <v>1</v>
      </c>
      <c r="BB435" s="166">
        <f>IF(AND(ISBLANK(G435),$AY435=1,BB$510=1,$D435&lt;&gt;служ!$AF$3),0,1)</f>
        <v>1</v>
      </c>
      <c r="BC435" s="166">
        <f>IF(AND(ISBLANK(H435),$AY435=1,BC$510=1,$D435&lt;&gt;служ!$AF$3),0,1)</f>
        <v>1</v>
      </c>
      <c r="BD435" s="166">
        <f>IF(AND(ISBLANK(I435),$AY435=1,BD$510=1,$D435&lt;&gt;служ!$AF$3),0,1)</f>
        <v>1</v>
      </c>
      <c r="BE435" s="166">
        <f>IF(AND(ISBLANK(J435),$AY435=1,BE$510=1,$D435&lt;&gt;служ!$AF$3),0,1)</f>
        <v>1</v>
      </c>
      <c r="BF435" s="166">
        <f>IF(AND(ISBLANK(K435),$AY435=1,BF$510=1,$D435&lt;&gt;служ!$AF$3,J435&lt;&gt;"X"),0,1)</f>
        <v>1</v>
      </c>
      <c r="BG435" s="166">
        <f>IF(AND(ISBLANK(L435),$AY435=1,BG$510=1,$D435&lt;&gt;служ!$AF$3),0,1)</f>
        <v>1</v>
      </c>
      <c r="BH435" s="166">
        <f>IF(AND(ISBLANK(M435),$AY435=1,BH$510=1,$D435&lt;&gt;служ!$AF$3,L435&lt;&gt;"X"),0,1)</f>
        <v>1</v>
      </c>
      <c r="BI435" s="166">
        <f>IF(AND(ISBLANK(N435),$AY435=1,BI$510=1,$D435&lt;&gt;служ!$AF$3),0,1)</f>
        <v>1</v>
      </c>
      <c r="BJ435" s="166">
        <f>IF(AND(ISBLANK(O435),$AY435=1,BJ$510=1,$D435&lt;&gt;служ!$AF$3),0,1)</f>
        <v>1</v>
      </c>
      <c r="BK435" s="166">
        <f>IF(AND(ISBLANK(P435),$AY435=1,BK$510=1,$D435&lt;&gt;служ!$AF$3,OR(N435&lt;&gt;"X",O435&lt;&gt;"X")),0,1)</f>
        <v>1</v>
      </c>
      <c r="BL435" s="166">
        <f>IF(AND(ISBLANK(Q435),$AY435=1,BL$510=1,$D435&lt;&gt;служ!$AF$3),0,1)</f>
        <v>1</v>
      </c>
      <c r="BM435" s="166">
        <f>IF(AND(ISBLANK(R435),$AY435=1,BM$510=1,$D435&lt;&gt;служ!$AF$3,Q435&lt;&gt;"X"),0,1)</f>
        <v>1</v>
      </c>
      <c r="BN435" s="166">
        <f>IF(AND(ISBLANK(S435),$AY435=1,BN$510=1,$D435&lt;&gt;служ!$AF$3),0,1)</f>
        <v>1</v>
      </c>
      <c r="BO435" s="166">
        <f>IF(AND(ISBLANK(T435),$AY435=1,BO$510=1,$D435&lt;&gt;служ!$AF$3),0,1)</f>
        <v>1</v>
      </c>
      <c r="BP435" s="166">
        <f>IF(AND(ISBLANK(U435),$AY435=1,BP$510=1,$D435&lt;&gt;служ!$AF$3,T435&lt;&gt;"X"),0,1)</f>
        <v>1</v>
      </c>
      <c r="BQ435" s="166">
        <f>IF(AND(ISBLANK(V435),$AY435=1,BQ$510=1,$D435&lt;&gt;служ!$AF$3),0,1)</f>
        <v>1</v>
      </c>
      <c r="BR435" s="166">
        <f>IF(AND(ISBLANK(W435),$AY435=1,BR$510=1,$D435&lt;&gt;служ!$AF$3),0,1)</f>
        <v>1</v>
      </c>
      <c r="BS435" s="166">
        <f>IF(AND(ISBLANK(X435),$AY435=1,BS$510=1,$D435&lt;&gt;служ!$AF$3),0,1)</f>
        <v>1</v>
      </c>
      <c r="BT435" s="166">
        <f>IF(AND(ISBLANK(Y435),$AY435=1,BT$510=1,$D435&lt;&gt;служ!$AF$3),0,1)</f>
        <v>1</v>
      </c>
      <c r="BU435" s="166">
        <f>IF(AND(ISBLANK(Z435),$AY435=1,BU$510=1,$D435&lt;&gt;служ!$AF$3),0,1)</f>
        <v>1</v>
      </c>
      <c r="BV435" s="166">
        <f>IF(AND(ISBLANK(AA435),$AY435=1,BV$510=1,$D435&lt;&gt;служ!$AF$3),0,1)</f>
        <v>1</v>
      </c>
      <c r="BW435" s="166">
        <f>IF(AND(ISBLANK(AB435),$AY435=1,BW$510=1,$D435&lt;&gt;служ!$AF$3),0,1)</f>
        <v>1</v>
      </c>
      <c r="BX435" s="166">
        <f>IF(AND(ISBLANK(AC435),$AY435=1,BX$510=1,$D435&lt;&gt;служ!$AF$3),0,1)</f>
        <v>1</v>
      </c>
      <c r="BY435" s="166">
        <f>IF(AND(ISBLANK(AD435),$AY435=1,BY$510=1,$D435&lt;&gt;служ!$AF$3),0,1)</f>
        <v>1</v>
      </c>
      <c r="BZ435" s="166">
        <f>IF(AND(ISBLANK(AE435),$AY435=1,BZ$510=1,$D435&lt;&gt;служ!$AF$3),0,1)</f>
        <v>1</v>
      </c>
      <c r="CA435" s="166">
        <f>IF(AND(ISBLANK(AF435),$AY435=1,CA$510=1,$D435&lt;&gt;служ!$AF$3),0,1)</f>
        <v>1</v>
      </c>
      <c r="CB435" s="166">
        <f>IF(AND(ISBLANK(AG435),$AY435=1,CB$510=1,$D435&lt;&gt;служ!$AF$3),0,1)</f>
        <v>1</v>
      </c>
      <c r="CC435" s="166">
        <f>IF(AND(ISBLANK(AH435),$AY435=1,CC$510=1,$D435&lt;&gt;служ!$AF$3),0,1)</f>
        <v>1</v>
      </c>
      <c r="CD435" s="166">
        <f>IF(AND(ISBLANK(AI435),$AY435=1,CD$510=1,$D435&lt;&gt;служ!$AF$3),0,1)</f>
        <v>1</v>
      </c>
      <c r="CE435" s="166">
        <f>IF(AND(ISBLANK(AJ435),$AY435=1,CE$510=1,$D435&lt;&gt;служ!$AF$3),0,1)</f>
        <v>1</v>
      </c>
      <c r="CF435" s="166">
        <f>IF(AND(ISBLANK(AK435),$AY435=1,CF$510=1,$D435&lt;&gt;служ!$AF$3),0,1)</f>
        <v>1</v>
      </c>
      <c r="CG435" s="166">
        <f>IF(AND(ISBLANK(AL435),$AY435=1,CG$510=1,$D435&lt;&gt;служ!$AF$3),0,1)</f>
        <v>1</v>
      </c>
      <c r="CH435" s="166">
        <f>IF(AND(ISBLANK(AM435),$AY435=1,CH$510=1,$D435&lt;&gt;служ!$AF$3),0,1)</f>
        <v>1</v>
      </c>
      <c r="CI435" s="166">
        <f>IF(AND(ISBLANK(AN435),$AY435=1,CI$510=1,$D435&lt;&gt;служ!$AF$3),0,1)</f>
        <v>1</v>
      </c>
      <c r="CJ435" s="166">
        <f>IF(AND(ISBLANK(AO435),$AY435=1,CJ$510=1,$D435&lt;&gt;служ!$AF$3),0,1)</f>
        <v>1</v>
      </c>
      <c r="CK435" s="166">
        <f>IF(AND(ISBLANK(AP435),$AY435=1,CK$510=1,$D435&lt;&gt;служ!$AF$3),0,1)</f>
        <v>1</v>
      </c>
      <c r="CL435" s="166">
        <f>IF(AND(ISBLANK(AQ435),$AY435=1,CL$510=1,$D435&lt;&gt;служ!$AF$3),0,1)</f>
        <v>1</v>
      </c>
      <c r="CM435" s="166">
        <f>IF(AND(ISBLANK(AR435),$AY435=1,CM$510=1,$D435&lt;&gt;служ!$AF$3),0,1)</f>
        <v>1</v>
      </c>
      <c r="CN435" s="166">
        <f>IF(AND(ISBLANK(AS435),$AY435=1,CN$510=1,$D435&lt;&gt;служ!$AF$3),0,1)</f>
        <v>1</v>
      </c>
      <c r="CO435" s="166">
        <f>IF(AND(ISBLANK(AT435),$AY435=1,CO$510=1,$D435&lt;&gt;служ!$AF$3),0,1)</f>
        <v>1</v>
      </c>
      <c r="CP435" s="2">
        <f t="shared" si="82"/>
        <v>0</v>
      </c>
      <c r="CQ435" s="2">
        <v>1</v>
      </c>
      <c r="CR435" s="161"/>
      <c r="CS435" s="161"/>
      <c r="CT435" s="161"/>
      <c r="CU435" s="167" t="str">
        <f t="shared" si="73"/>
        <v/>
      </c>
      <c r="CV435" s="28">
        <f t="shared" si="74"/>
        <v>1</v>
      </c>
      <c r="CW435" s="28">
        <f t="shared" si="75"/>
        <v>1</v>
      </c>
      <c r="CX435" s="28">
        <f t="shared" si="76"/>
        <v>1</v>
      </c>
      <c r="CY435" s="20">
        <f t="shared" si="77"/>
        <v>1</v>
      </c>
      <c r="CZ435" s="20">
        <f t="shared" si="78"/>
        <v>1</v>
      </c>
    </row>
    <row r="436" spans="2:104" s="20" customFormat="1">
      <c r="B436" s="107">
        <v>427</v>
      </c>
      <c r="C436" s="25">
        <v>6427</v>
      </c>
      <c r="D436" s="108"/>
      <c r="E436" s="168"/>
      <c r="F436" s="169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2"/>
      <c r="Y436" s="162"/>
      <c r="Z436" s="162"/>
      <c r="AA436" s="162"/>
      <c r="AB436" s="162"/>
      <c r="AC436" s="162"/>
      <c r="AD436" s="162"/>
      <c r="AE436" s="162"/>
      <c r="AF436" s="162"/>
      <c r="AG436" s="162"/>
      <c r="AH436" s="162"/>
      <c r="AI436" s="162"/>
      <c r="AJ436" s="162"/>
      <c r="AK436" s="162"/>
      <c r="AL436" s="162"/>
      <c r="AM436" s="162"/>
      <c r="AN436" s="162"/>
      <c r="AO436" s="162"/>
      <c r="AP436" s="162"/>
      <c r="AQ436" s="162"/>
      <c r="AR436" s="162"/>
      <c r="AS436" s="162"/>
      <c r="AT436" s="162"/>
      <c r="AU436" s="163">
        <f>IF(AND(AY436=0,(COUNTIF(D436:AT436,"*")+COUNTIF(D436:AT436,"&lt;9")+COUNTIF(CR436:CT436,"*")+COUNTIF(CR436:CT436,"&lt;9")-COUNTIF(D436,служ!$AF$3))&gt;0),0,1)</f>
        <v>1</v>
      </c>
      <c r="AV436" s="163">
        <f t="shared" si="79"/>
        <v>1</v>
      </c>
      <c r="AW436" s="163">
        <f t="shared" si="80"/>
        <v>0</v>
      </c>
      <c r="AX436" s="164">
        <f>IF(OR(F436="",F436=служ!$AF$3),0,1)</f>
        <v>0</v>
      </c>
      <c r="AY436" s="164">
        <f>IF(OR(D436="",D436=служ!$AF$3),0,1)</f>
        <v>0</v>
      </c>
      <c r="AZ436" s="165">
        <f t="shared" si="81"/>
        <v>1</v>
      </c>
      <c r="BA436" s="166">
        <f t="shared" si="72"/>
        <v>1</v>
      </c>
      <c r="BB436" s="166">
        <f>IF(AND(ISBLANK(G436),$AY436=1,BB$510=1,$D436&lt;&gt;служ!$AF$3),0,1)</f>
        <v>1</v>
      </c>
      <c r="BC436" s="166">
        <f>IF(AND(ISBLANK(H436),$AY436=1,BC$510=1,$D436&lt;&gt;служ!$AF$3),0,1)</f>
        <v>1</v>
      </c>
      <c r="BD436" s="166">
        <f>IF(AND(ISBLANK(I436),$AY436=1,BD$510=1,$D436&lt;&gt;служ!$AF$3),0,1)</f>
        <v>1</v>
      </c>
      <c r="BE436" s="166">
        <f>IF(AND(ISBLANK(J436),$AY436=1,BE$510=1,$D436&lt;&gt;служ!$AF$3),0,1)</f>
        <v>1</v>
      </c>
      <c r="BF436" s="166">
        <f>IF(AND(ISBLANK(K436),$AY436=1,BF$510=1,$D436&lt;&gt;служ!$AF$3,J436&lt;&gt;"X"),0,1)</f>
        <v>1</v>
      </c>
      <c r="BG436" s="166">
        <f>IF(AND(ISBLANK(L436),$AY436=1,BG$510=1,$D436&lt;&gt;служ!$AF$3),0,1)</f>
        <v>1</v>
      </c>
      <c r="BH436" s="166">
        <f>IF(AND(ISBLANK(M436),$AY436=1,BH$510=1,$D436&lt;&gt;служ!$AF$3,L436&lt;&gt;"X"),0,1)</f>
        <v>1</v>
      </c>
      <c r="BI436" s="166">
        <f>IF(AND(ISBLANK(N436),$AY436=1,BI$510=1,$D436&lt;&gt;служ!$AF$3),0,1)</f>
        <v>1</v>
      </c>
      <c r="BJ436" s="166">
        <f>IF(AND(ISBLANK(O436),$AY436=1,BJ$510=1,$D436&lt;&gt;служ!$AF$3),0,1)</f>
        <v>1</v>
      </c>
      <c r="BK436" s="166">
        <f>IF(AND(ISBLANK(P436),$AY436=1,BK$510=1,$D436&lt;&gt;служ!$AF$3,OR(N436&lt;&gt;"X",O436&lt;&gt;"X")),0,1)</f>
        <v>1</v>
      </c>
      <c r="BL436" s="166">
        <f>IF(AND(ISBLANK(Q436),$AY436=1,BL$510=1,$D436&lt;&gt;служ!$AF$3),0,1)</f>
        <v>1</v>
      </c>
      <c r="BM436" s="166">
        <f>IF(AND(ISBLANK(R436),$AY436=1,BM$510=1,$D436&lt;&gt;служ!$AF$3,Q436&lt;&gt;"X"),0,1)</f>
        <v>1</v>
      </c>
      <c r="BN436" s="166">
        <f>IF(AND(ISBLANK(S436),$AY436=1,BN$510=1,$D436&lt;&gt;служ!$AF$3),0,1)</f>
        <v>1</v>
      </c>
      <c r="BO436" s="166">
        <f>IF(AND(ISBLANK(T436),$AY436=1,BO$510=1,$D436&lt;&gt;служ!$AF$3),0,1)</f>
        <v>1</v>
      </c>
      <c r="BP436" s="166">
        <f>IF(AND(ISBLANK(U436),$AY436=1,BP$510=1,$D436&lt;&gt;служ!$AF$3,T436&lt;&gt;"X"),0,1)</f>
        <v>1</v>
      </c>
      <c r="BQ436" s="166">
        <f>IF(AND(ISBLANK(V436),$AY436=1,BQ$510=1,$D436&lt;&gt;служ!$AF$3),0,1)</f>
        <v>1</v>
      </c>
      <c r="BR436" s="166">
        <f>IF(AND(ISBLANK(W436),$AY436=1,BR$510=1,$D436&lt;&gt;служ!$AF$3),0,1)</f>
        <v>1</v>
      </c>
      <c r="BS436" s="166">
        <f>IF(AND(ISBLANK(X436),$AY436=1,BS$510=1,$D436&lt;&gt;служ!$AF$3),0,1)</f>
        <v>1</v>
      </c>
      <c r="BT436" s="166">
        <f>IF(AND(ISBLANK(Y436),$AY436=1,BT$510=1,$D436&lt;&gt;служ!$AF$3),0,1)</f>
        <v>1</v>
      </c>
      <c r="BU436" s="166">
        <f>IF(AND(ISBLANK(Z436),$AY436=1,BU$510=1,$D436&lt;&gt;служ!$AF$3),0,1)</f>
        <v>1</v>
      </c>
      <c r="BV436" s="166">
        <f>IF(AND(ISBLANK(AA436),$AY436=1,BV$510=1,$D436&lt;&gt;служ!$AF$3),0,1)</f>
        <v>1</v>
      </c>
      <c r="BW436" s="166">
        <f>IF(AND(ISBLANK(AB436),$AY436=1,BW$510=1,$D436&lt;&gt;служ!$AF$3),0,1)</f>
        <v>1</v>
      </c>
      <c r="BX436" s="166">
        <f>IF(AND(ISBLANK(AC436),$AY436=1,BX$510=1,$D436&lt;&gt;служ!$AF$3),0,1)</f>
        <v>1</v>
      </c>
      <c r="BY436" s="166">
        <f>IF(AND(ISBLANK(AD436),$AY436=1,BY$510=1,$D436&lt;&gt;служ!$AF$3),0,1)</f>
        <v>1</v>
      </c>
      <c r="BZ436" s="166">
        <f>IF(AND(ISBLANK(AE436),$AY436=1,BZ$510=1,$D436&lt;&gt;служ!$AF$3),0,1)</f>
        <v>1</v>
      </c>
      <c r="CA436" s="166">
        <f>IF(AND(ISBLANK(AF436),$AY436=1,CA$510=1,$D436&lt;&gt;служ!$AF$3),0,1)</f>
        <v>1</v>
      </c>
      <c r="CB436" s="166">
        <f>IF(AND(ISBLANK(AG436),$AY436=1,CB$510=1,$D436&lt;&gt;служ!$AF$3),0,1)</f>
        <v>1</v>
      </c>
      <c r="CC436" s="166">
        <f>IF(AND(ISBLANK(AH436),$AY436=1,CC$510=1,$D436&lt;&gt;служ!$AF$3),0,1)</f>
        <v>1</v>
      </c>
      <c r="CD436" s="166">
        <f>IF(AND(ISBLANK(AI436),$AY436=1,CD$510=1,$D436&lt;&gt;служ!$AF$3),0,1)</f>
        <v>1</v>
      </c>
      <c r="CE436" s="166">
        <f>IF(AND(ISBLANK(AJ436),$AY436=1,CE$510=1,$D436&lt;&gt;служ!$AF$3),0,1)</f>
        <v>1</v>
      </c>
      <c r="CF436" s="166">
        <f>IF(AND(ISBLANK(AK436),$AY436=1,CF$510=1,$D436&lt;&gt;служ!$AF$3),0,1)</f>
        <v>1</v>
      </c>
      <c r="CG436" s="166">
        <f>IF(AND(ISBLANK(AL436),$AY436=1,CG$510=1,$D436&lt;&gt;служ!$AF$3),0,1)</f>
        <v>1</v>
      </c>
      <c r="CH436" s="166">
        <f>IF(AND(ISBLANK(AM436),$AY436=1,CH$510=1,$D436&lt;&gt;служ!$AF$3),0,1)</f>
        <v>1</v>
      </c>
      <c r="CI436" s="166">
        <f>IF(AND(ISBLANK(AN436),$AY436=1,CI$510=1,$D436&lt;&gt;служ!$AF$3),0,1)</f>
        <v>1</v>
      </c>
      <c r="CJ436" s="166">
        <f>IF(AND(ISBLANK(AO436),$AY436=1,CJ$510=1,$D436&lt;&gt;служ!$AF$3),0,1)</f>
        <v>1</v>
      </c>
      <c r="CK436" s="166">
        <f>IF(AND(ISBLANK(AP436),$AY436=1,CK$510=1,$D436&lt;&gt;служ!$AF$3),0,1)</f>
        <v>1</v>
      </c>
      <c r="CL436" s="166">
        <f>IF(AND(ISBLANK(AQ436),$AY436=1,CL$510=1,$D436&lt;&gt;служ!$AF$3),0,1)</f>
        <v>1</v>
      </c>
      <c r="CM436" s="166">
        <f>IF(AND(ISBLANK(AR436),$AY436=1,CM$510=1,$D436&lt;&gt;служ!$AF$3),0,1)</f>
        <v>1</v>
      </c>
      <c r="CN436" s="166">
        <f>IF(AND(ISBLANK(AS436),$AY436=1,CN$510=1,$D436&lt;&gt;служ!$AF$3),0,1)</f>
        <v>1</v>
      </c>
      <c r="CO436" s="166">
        <f>IF(AND(ISBLANK(AT436),$AY436=1,CO$510=1,$D436&lt;&gt;служ!$AF$3),0,1)</f>
        <v>1</v>
      </c>
      <c r="CP436" s="2">
        <f t="shared" si="82"/>
        <v>0</v>
      </c>
      <c r="CQ436" s="2">
        <v>1</v>
      </c>
      <c r="CR436" s="161"/>
      <c r="CS436" s="161"/>
      <c r="CT436" s="161"/>
      <c r="CU436" s="167" t="str">
        <f t="shared" si="73"/>
        <v/>
      </c>
      <c r="CV436" s="28">
        <f t="shared" si="74"/>
        <v>1</v>
      </c>
      <c r="CW436" s="28">
        <f t="shared" si="75"/>
        <v>1</v>
      </c>
      <c r="CX436" s="28">
        <f t="shared" si="76"/>
        <v>1</v>
      </c>
      <c r="CY436" s="20">
        <f t="shared" si="77"/>
        <v>1</v>
      </c>
      <c r="CZ436" s="20">
        <f t="shared" si="78"/>
        <v>1</v>
      </c>
    </row>
    <row r="437" spans="2:104" s="20" customFormat="1">
      <c r="B437" s="107">
        <v>428</v>
      </c>
      <c r="C437" s="25">
        <v>6428</v>
      </c>
      <c r="D437" s="108"/>
      <c r="E437" s="168"/>
      <c r="F437" s="169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2"/>
      <c r="Y437" s="162"/>
      <c r="Z437" s="162"/>
      <c r="AA437" s="162"/>
      <c r="AB437" s="162"/>
      <c r="AC437" s="162"/>
      <c r="AD437" s="162"/>
      <c r="AE437" s="162"/>
      <c r="AF437" s="162"/>
      <c r="AG437" s="162"/>
      <c r="AH437" s="162"/>
      <c r="AI437" s="162"/>
      <c r="AJ437" s="162"/>
      <c r="AK437" s="162"/>
      <c r="AL437" s="162"/>
      <c r="AM437" s="162"/>
      <c r="AN437" s="162"/>
      <c r="AO437" s="162"/>
      <c r="AP437" s="162"/>
      <c r="AQ437" s="162"/>
      <c r="AR437" s="162"/>
      <c r="AS437" s="162"/>
      <c r="AT437" s="162"/>
      <c r="AU437" s="163">
        <f>IF(AND(AY437=0,(COUNTIF(D437:AT437,"*")+COUNTIF(D437:AT437,"&lt;9")+COUNTIF(CR437:CT437,"*")+COUNTIF(CR437:CT437,"&lt;9")-COUNTIF(D437,служ!$AF$3))&gt;0),0,1)</f>
        <v>1</v>
      </c>
      <c r="AV437" s="163">
        <f t="shared" si="79"/>
        <v>1</v>
      </c>
      <c r="AW437" s="163">
        <f t="shared" si="80"/>
        <v>0</v>
      </c>
      <c r="AX437" s="164">
        <f>IF(OR(F437="",F437=служ!$AF$3),0,1)</f>
        <v>0</v>
      </c>
      <c r="AY437" s="164">
        <f>IF(OR(D437="",D437=служ!$AF$3),0,1)</f>
        <v>0</v>
      </c>
      <c r="AZ437" s="165">
        <f t="shared" si="81"/>
        <v>1</v>
      </c>
      <c r="BA437" s="166">
        <f t="shared" si="72"/>
        <v>1</v>
      </c>
      <c r="BB437" s="166">
        <f>IF(AND(ISBLANK(G437),$AY437=1,BB$510=1,$D437&lt;&gt;служ!$AF$3),0,1)</f>
        <v>1</v>
      </c>
      <c r="BC437" s="166">
        <f>IF(AND(ISBLANK(H437),$AY437=1,BC$510=1,$D437&lt;&gt;служ!$AF$3),0,1)</f>
        <v>1</v>
      </c>
      <c r="BD437" s="166">
        <f>IF(AND(ISBLANK(I437),$AY437=1,BD$510=1,$D437&lt;&gt;служ!$AF$3),0,1)</f>
        <v>1</v>
      </c>
      <c r="BE437" s="166">
        <f>IF(AND(ISBLANK(J437),$AY437=1,BE$510=1,$D437&lt;&gt;служ!$AF$3),0,1)</f>
        <v>1</v>
      </c>
      <c r="BF437" s="166">
        <f>IF(AND(ISBLANK(K437),$AY437=1,BF$510=1,$D437&lt;&gt;служ!$AF$3,J437&lt;&gt;"X"),0,1)</f>
        <v>1</v>
      </c>
      <c r="BG437" s="166">
        <f>IF(AND(ISBLANK(L437),$AY437=1,BG$510=1,$D437&lt;&gt;служ!$AF$3),0,1)</f>
        <v>1</v>
      </c>
      <c r="BH437" s="166">
        <f>IF(AND(ISBLANK(M437),$AY437=1,BH$510=1,$D437&lt;&gt;служ!$AF$3,L437&lt;&gt;"X"),0,1)</f>
        <v>1</v>
      </c>
      <c r="BI437" s="166">
        <f>IF(AND(ISBLANK(N437),$AY437=1,BI$510=1,$D437&lt;&gt;служ!$AF$3),0,1)</f>
        <v>1</v>
      </c>
      <c r="BJ437" s="166">
        <f>IF(AND(ISBLANK(O437),$AY437=1,BJ$510=1,$D437&lt;&gt;служ!$AF$3),0,1)</f>
        <v>1</v>
      </c>
      <c r="BK437" s="166">
        <f>IF(AND(ISBLANK(P437),$AY437=1,BK$510=1,$D437&lt;&gt;служ!$AF$3,OR(N437&lt;&gt;"X",O437&lt;&gt;"X")),0,1)</f>
        <v>1</v>
      </c>
      <c r="BL437" s="166">
        <f>IF(AND(ISBLANK(Q437),$AY437=1,BL$510=1,$D437&lt;&gt;служ!$AF$3),0,1)</f>
        <v>1</v>
      </c>
      <c r="BM437" s="166">
        <f>IF(AND(ISBLANK(R437),$AY437=1,BM$510=1,$D437&lt;&gt;служ!$AF$3,Q437&lt;&gt;"X"),0,1)</f>
        <v>1</v>
      </c>
      <c r="BN437" s="166">
        <f>IF(AND(ISBLANK(S437),$AY437=1,BN$510=1,$D437&lt;&gt;служ!$AF$3),0,1)</f>
        <v>1</v>
      </c>
      <c r="BO437" s="166">
        <f>IF(AND(ISBLANK(T437),$AY437=1,BO$510=1,$D437&lt;&gt;служ!$AF$3),0,1)</f>
        <v>1</v>
      </c>
      <c r="BP437" s="166">
        <f>IF(AND(ISBLANK(U437),$AY437=1,BP$510=1,$D437&lt;&gt;служ!$AF$3,T437&lt;&gt;"X"),0,1)</f>
        <v>1</v>
      </c>
      <c r="BQ437" s="166">
        <f>IF(AND(ISBLANK(V437),$AY437=1,BQ$510=1,$D437&lt;&gt;служ!$AF$3),0,1)</f>
        <v>1</v>
      </c>
      <c r="BR437" s="166">
        <f>IF(AND(ISBLANK(W437),$AY437=1,BR$510=1,$D437&lt;&gt;служ!$AF$3),0,1)</f>
        <v>1</v>
      </c>
      <c r="BS437" s="166">
        <f>IF(AND(ISBLANK(X437),$AY437=1,BS$510=1,$D437&lt;&gt;служ!$AF$3),0,1)</f>
        <v>1</v>
      </c>
      <c r="BT437" s="166">
        <f>IF(AND(ISBLANK(Y437),$AY437=1,BT$510=1,$D437&lt;&gt;служ!$AF$3),0,1)</f>
        <v>1</v>
      </c>
      <c r="BU437" s="166">
        <f>IF(AND(ISBLANK(Z437),$AY437=1,BU$510=1,$D437&lt;&gt;служ!$AF$3),0,1)</f>
        <v>1</v>
      </c>
      <c r="BV437" s="166">
        <f>IF(AND(ISBLANK(AA437),$AY437=1,BV$510=1,$D437&lt;&gt;служ!$AF$3),0,1)</f>
        <v>1</v>
      </c>
      <c r="BW437" s="166">
        <f>IF(AND(ISBLANK(AB437),$AY437=1,BW$510=1,$D437&lt;&gt;служ!$AF$3),0,1)</f>
        <v>1</v>
      </c>
      <c r="BX437" s="166">
        <f>IF(AND(ISBLANK(AC437),$AY437=1,BX$510=1,$D437&lt;&gt;служ!$AF$3),0,1)</f>
        <v>1</v>
      </c>
      <c r="BY437" s="166">
        <f>IF(AND(ISBLANK(AD437),$AY437=1,BY$510=1,$D437&lt;&gt;служ!$AF$3),0,1)</f>
        <v>1</v>
      </c>
      <c r="BZ437" s="166">
        <f>IF(AND(ISBLANK(AE437),$AY437=1,BZ$510=1,$D437&lt;&gt;служ!$AF$3),0,1)</f>
        <v>1</v>
      </c>
      <c r="CA437" s="166">
        <f>IF(AND(ISBLANK(AF437),$AY437=1,CA$510=1,$D437&lt;&gt;служ!$AF$3),0,1)</f>
        <v>1</v>
      </c>
      <c r="CB437" s="166">
        <f>IF(AND(ISBLANK(AG437),$AY437=1,CB$510=1,$D437&lt;&gt;служ!$AF$3),0,1)</f>
        <v>1</v>
      </c>
      <c r="CC437" s="166">
        <f>IF(AND(ISBLANK(AH437),$AY437=1,CC$510=1,$D437&lt;&gt;служ!$AF$3),0,1)</f>
        <v>1</v>
      </c>
      <c r="CD437" s="166">
        <f>IF(AND(ISBLANK(AI437),$AY437=1,CD$510=1,$D437&lt;&gt;служ!$AF$3),0,1)</f>
        <v>1</v>
      </c>
      <c r="CE437" s="166">
        <f>IF(AND(ISBLANK(AJ437),$AY437=1,CE$510=1,$D437&lt;&gt;служ!$AF$3),0,1)</f>
        <v>1</v>
      </c>
      <c r="CF437" s="166">
        <f>IF(AND(ISBLANK(AK437),$AY437=1,CF$510=1,$D437&lt;&gt;служ!$AF$3),0,1)</f>
        <v>1</v>
      </c>
      <c r="CG437" s="166">
        <f>IF(AND(ISBLANK(AL437),$AY437=1,CG$510=1,$D437&lt;&gt;служ!$AF$3),0,1)</f>
        <v>1</v>
      </c>
      <c r="CH437" s="166">
        <f>IF(AND(ISBLANK(AM437),$AY437=1,CH$510=1,$D437&lt;&gt;служ!$AF$3),0,1)</f>
        <v>1</v>
      </c>
      <c r="CI437" s="166">
        <f>IF(AND(ISBLANK(AN437),$AY437=1,CI$510=1,$D437&lt;&gt;служ!$AF$3),0,1)</f>
        <v>1</v>
      </c>
      <c r="CJ437" s="166">
        <f>IF(AND(ISBLANK(AO437),$AY437=1,CJ$510=1,$D437&lt;&gt;служ!$AF$3),0,1)</f>
        <v>1</v>
      </c>
      <c r="CK437" s="166">
        <f>IF(AND(ISBLANK(AP437),$AY437=1,CK$510=1,$D437&lt;&gt;служ!$AF$3),0,1)</f>
        <v>1</v>
      </c>
      <c r="CL437" s="166">
        <f>IF(AND(ISBLANK(AQ437),$AY437=1,CL$510=1,$D437&lt;&gt;служ!$AF$3),0,1)</f>
        <v>1</v>
      </c>
      <c r="CM437" s="166">
        <f>IF(AND(ISBLANK(AR437),$AY437=1,CM$510=1,$D437&lt;&gt;служ!$AF$3),0,1)</f>
        <v>1</v>
      </c>
      <c r="CN437" s="166">
        <f>IF(AND(ISBLANK(AS437),$AY437=1,CN$510=1,$D437&lt;&gt;служ!$AF$3),0,1)</f>
        <v>1</v>
      </c>
      <c r="CO437" s="166">
        <f>IF(AND(ISBLANK(AT437),$AY437=1,CO$510=1,$D437&lt;&gt;служ!$AF$3),0,1)</f>
        <v>1</v>
      </c>
      <c r="CP437" s="2">
        <f t="shared" si="82"/>
        <v>0</v>
      </c>
      <c r="CQ437" s="2">
        <v>1</v>
      </c>
      <c r="CR437" s="161"/>
      <c r="CS437" s="161"/>
      <c r="CT437" s="161"/>
      <c r="CU437" s="167" t="str">
        <f t="shared" si="73"/>
        <v/>
      </c>
      <c r="CV437" s="28">
        <f t="shared" si="74"/>
        <v>1</v>
      </c>
      <c r="CW437" s="28">
        <f t="shared" si="75"/>
        <v>1</v>
      </c>
      <c r="CX437" s="28">
        <f t="shared" si="76"/>
        <v>1</v>
      </c>
      <c r="CY437" s="20">
        <f t="shared" si="77"/>
        <v>1</v>
      </c>
      <c r="CZ437" s="20">
        <f t="shared" si="78"/>
        <v>1</v>
      </c>
    </row>
    <row r="438" spans="2:104" s="20" customFormat="1">
      <c r="B438" s="107">
        <v>429</v>
      </c>
      <c r="C438" s="25">
        <v>6429</v>
      </c>
      <c r="D438" s="108"/>
      <c r="E438" s="168"/>
      <c r="F438" s="169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162"/>
      <c r="AH438" s="162"/>
      <c r="AI438" s="162"/>
      <c r="AJ438" s="162"/>
      <c r="AK438" s="162"/>
      <c r="AL438" s="162"/>
      <c r="AM438" s="162"/>
      <c r="AN438" s="162"/>
      <c r="AO438" s="162"/>
      <c r="AP438" s="162"/>
      <c r="AQ438" s="162"/>
      <c r="AR438" s="162"/>
      <c r="AS438" s="162"/>
      <c r="AT438" s="162"/>
      <c r="AU438" s="163">
        <f>IF(AND(AY438=0,(COUNTIF(D438:AT438,"*")+COUNTIF(D438:AT438,"&lt;9")+COUNTIF(CR438:CT438,"*")+COUNTIF(CR438:CT438,"&lt;9")-COUNTIF(D438,служ!$AF$3))&gt;0),0,1)</f>
        <v>1</v>
      </c>
      <c r="AV438" s="163">
        <f t="shared" si="79"/>
        <v>1</v>
      </c>
      <c r="AW438" s="163">
        <f t="shared" si="80"/>
        <v>0</v>
      </c>
      <c r="AX438" s="164">
        <f>IF(OR(F438="",F438=служ!$AF$3),0,1)</f>
        <v>0</v>
      </c>
      <c r="AY438" s="164">
        <f>IF(OR(D438="",D438=служ!$AF$3),0,1)</f>
        <v>0</v>
      </c>
      <c r="AZ438" s="165">
        <f t="shared" si="81"/>
        <v>1</v>
      </c>
      <c r="BA438" s="166">
        <f t="shared" si="72"/>
        <v>1</v>
      </c>
      <c r="BB438" s="166">
        <f>IF(AND(ISBLANK(G438),$AY438=1,BB$510=1,$D438&lt;&gt;служ!$AF$3),0,1)</f>
        <v>1</v>
      </c>
      <c r="BC438" s="166">
        <f>IF(AND(ISBLANK(H438),$AY438=1,BC$510=1,$D438&lt;&gt;служ!$AF$3),0,1)</f>
        <v>1</v>
      </c>
      <c r="BD438" s="166">
        <f>IF(AND(ISBLANK(I438),$AY438=1,BD$510=1,$D438&lt;&gt;служ!$AF$3),0,1)</f>
        <v>1</v>
      </c>
      <c r="BE438" s="166">
        <f>IF(AND(ISBLANK(J438),$AY438=1,BE$510=1,$D438&lt;&gt;служ!$AF$3),0,1)</f>
        <v>1</v>
      </c>
      <c r="BF438" s="166">
        <f>IF(AND(ISBLANK(K438),$AY438=1,BF$510=1,$D438&lt;&gt;служ!$AF$3,J438&lt;&gt;"X"),0,1)</f>
        <v>1</v>
      </c>
      <c r="BG438" s="166">
        <f>IF(AND(ISBLANK(L438),$AY438=1,BG$510=1,$D438&lt;&gt;служ!$AF$3),0,1)</f>
        <v>1</v>
      </c>
      <c r="BH438" s="166">
        <f>IF(AND(ISBLANK(M438),$AY438=1,BH$510=1,$D438&lt;&gt;служ!$AF$3,L438&lt;&gt;"X"),0,1)</f>
        <v>1</v>
      </c>
      <c r="BI438" s="166">
        <f>IF(AND(ISBLANK(N438),$AY438=1,BI$510=1,$D438&lt;&gt;служ!$AF$3),0,1)</f>
        <v>1</v>
      </c>
      <c r="BJ438" s="166">
        <f>IF(AND(ISBLANK(O438),$AY438=1,BJ$510=1,$D438&lt;&gt;служ!$AF$3),0,1)</f>
        <v>1</v>
      </c>
      <c r="BK438" s="166">
        <f>IF(AND(ISBLANK(P438),$AY438=1,BK$510=1,$D438&lt;&gt;служ!$AF$3,OR(N438&lt;&gt;"X",O438&lt;&gt;"X")),0,1)</f>
        <v>1</v>
      </c>
      <c r="BL438" s="166">
        <f>IF(AND(ISBLANK(Q438),$AY438=1,BL$510=1,$D438&lt;&gt;служ!$AF$3),0,1)</f>
        <v>1</v>
      </c>
      <c r="BM438" s="166">
        <f>IF(AND(ISBLANK(R438),$AY438=1,BM$510=1,$D438&lt;&gt;служ!$AF$3,Q438&lt;&gt;"X"),0,1)</f>
        <v>1</v>
      </c>
      <c r="BN438" s="166">
        <f>IF(AND(ISBLANK(S438),$AY438=1,BN$510=1,$D438&lt;&gt;служ!$AF$3),0,1)</f>
        <v>1</v>
      </c>
      <c r="BO438" s="166">
        <f>IF(AND(ISBLANK(T438),$AY438=1,BO$510=1,$D438&lt;&gt;служ!$AF$3),0,1)</f>
        <v>1</v>
      </c>
      <c r="BP438" s="166">
        <f>IF(AND(ISBLANK(U438),$AY438=1,BP$510=1,$D438&lt;&gt;служ!$AF$3,T438&lt;&gt;"X"),0,1)</f>
        <v>1</v>
      </c>
      <c r="BQ438" s="166">
        <f>IF(AND(ISBLANK(V438),$AY438=1,BQ$510=1,$D438&lt;&gt;служ!$AF$3),0,1)</f>
        <v>1</v>
      </c>
      <c r="BR438" s="166">
        <f>IF(AND(ISBLANK(W438),$AY438=1,BR$510=1,$D438&lt;&gt;служ!$AF$3),0,1)</f>
        <v>1</v>
      </c>
      <c r="BS438" s="166">
        <f>IF(AND(ISBLANK(X438),$AY438=1,BS$510=1,$D438&lt;&gt;служ!$AF$3),0,1)</f>
        <v>1</v>
      </c>
      <c r="BT438" s="166">
        <f>IF(AND(ISBLANK(Y438),$AY438=1,BT$510=1,$D438&lt;&gt;служ!$AF$3),0,1)</f>
        <v>1</v>
      </c>
      <c r="BU438" s="166">
        <f>IF(AND(ISBLANK(Z438),$AY438=1,BU$510=1,$D438&lt;&gt;служ!$AF$3),0,1)</f>
        <v>1</v>
      </c>
      <c r="BV438" s="166">
        <f>IF(AND(ISBLANK(AA438),$AY438=1,BV$510=1,$D438&lt;&gt;служ!$AF$3),0,1)</f>
        <v>1</v>
      </c>
      <c r="BW438" s="166">
        <f>IF(AND(ISBLANK(AB438),$AY438=1,BW$510=1,$D438&lt;&gt;служ!$AF$3),0,1)</f>
        <v>1</v>
      </c>
      <c r="BX438" s="166">
        <f>IF(AND(ISBLANK(AC438),$AY438=1,BX$510=1,$D438&lt;&gt;служ!$AF$3),0,1)</f>
        <v>1</v>
      </c>
      <c r="BY438" s="166">
        <f>IF(AND(ISBLANK(AD438),$AY438=1,BY$510=1,$D438&lt;&gt;служ!$AF$3),0,1)</f>
        <v>1</v>
      </c>
      <c r="BZ438" s="166">
        <f>IF(AND(ISBLANK(AE438),$AY438=1,BZ$510=1,$D438&lt;&gt;служ!$AF$3),0,1)</f>
        <v>1</v>
      </c>
      <c r="CA438" s="166">
        <f>IF(AND(ISBLANK(AF438),$AY438=1,CA$510=1,$D438&lt;&gt;служ!$AF$3),0,1)</f>
        <v>1</v>
      </c>
      <c r="CB438" s="166">
        <f>IF(AND(ISBLANK(AG438),$AY438=1,CB$510=1,$D438&lt;&gt;служ!$AF$3),0,1)</f>
        <v>1</v>
      </c>
      <c r="CC438" s="166">
        <f>IF(AND(ISBLANK(AH438),$AY438=1,CC$510=1,$D438&lt;&gt;служ!$AF$3),0,1)</f>
        <v>1</v>
      </c>
      <c r="CD438" s="166">
        <f>IF(AND(ISBLANK(AI438),$AY438=1,CD$510=1,$D438&lt;&gt;служ!$AF$3),0,1)</f>
        <v>1</v>
      </c>
      <c r="CE438" s="166">
        <f>IF(AND(ISBLANK(AJ438),$AY438=1,CE$510=1,$D438&lt;&gt;служ!$AF$3),0,1)</f>
        <v>1</v>
      </c>
      <c r="CF438" s="166">
        <f>IF(AND(ISBLANK(AK438),$AY438=1,CF$510=1,$D438&lt;&gt;служ!$AF$3),0,1)</f>
        <v>1</v>
      </c>
      <c r="CG438" s="166">
        <f>IF(AND(ISBLANK(AL438),$AY438=1,CG$510=1,$D438&lt;&gt;служ!$AF$3),0,1)</f>
        <v>1</v>
      </c>
      <c r="CH438" s="166">
        <f>IF(AND(ISBLANK(AM438),$AY438=1,CH$510=1,$D438&lt;&gt;служ!$AF$3),0,1)</f>
        <v>1</v>
      </c>
      <c r="CI438" s="166">
        <f>IF(AND(ISBLANK(AN438),$AY438=1,CI$510=1,$D438&lt;&gt;служ!$AF$3),0,1)</f>
        <v>1</v>
      </c>
      <c r="CJ438" s="166">
        <f>IF(AND(ISBLANK(AO438),$AY438=1,CJ$510=1,$D438&lt;&gt;служ!$AF$3),0,1)</f>
        <v>1</v>
      </c>
      <c r="CK438" s="166">
        <f>IF(AND(ISBLANK(AP438),$AY438=1,CK$510=1,$D438&lt;&gt;служ!$AF$3),0,1)</f>
        <v>1</v>
      </c>
      <c r="CL438" s="166">
        <f>IF(AND(ISBLANK(AQ438),$AY438=1,CL$510=1,$D438&lt;&gt;служ!$AF$3),0,1)</f>
        <v>1</v>
      </c>
      <c r="CM438" s="166">
        <f>IF(AND(ISBLANK(AR438),$AY438=1,CM$510=1,$D438&lt;&gt;служ!$AF$3),0,1)</f>
        <v>1</v>
      </c>
      <c r="CN438" s="166">
        <f>IF(AND(ISBLANK(AS438),$AY438=1,CN$510=1,$D438&lt;&gt;служ!$AF$3),0,1)</f>
        <v>1</v>
      </c>
      <c r="CO438" s="166">
        <f>IF(AND(ISBLANK(AT438),$AY438=1,CO$510=1,$D438&lt;&gt;служ!$AF$3),0,1)</f>
        <v>1</v>
      </c>
      <c r="CP438" s="2">
        <f t="shared" si="82"/>
        <v>0</v>
      </c>
      <c r="CQ438" s="2">
        <v>1</v>
      </c>
      <c r="CR438" s="161"/>
      <c r="CS438" s="161"/>
      <c r="CT438" s="161"/>
      <c r="CU438" s="167" t="str">
        <f t="shared" si="73"/>
        <v/>
      </c>
      <c r="CV438" s="28">
        <f t="shared" si="74"/>
        <v>1</v>
      </c>
      <c r="CW438" s="28">
        <f t="shared" si="75"/>
        <v>1</v>
      </c>
      <c r="CX438" s="28">
        <f t="shared" si="76"/>
        <v>1</v>
      </c>
      <c r="CY438" s="20">
        <f t="shared" si="77"/>
        <v>1</v>
      </c>
      <c r="CZ438" s="20">
        <f t="shared" si="78"/>
        <v>1</v>
      </c>
    </row>
    <row r="439" spans="2:104" s="20" customFormat="1">
      <c r="B439" s="107">
        <v>430</v>
      </c>
      <c r="C439" s="25">
        <v>6430</v>
      </c>
      <c r="D439" s="108"/>
      <c r="E439" s="168"/>
      <c r="F439" s="169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2"/>
      <c r="Y439" s="162"/>
      <c r="Z439" s="162"/>
      <c r="AA439" s="162"/>
      <c r="AB439" s="162"/>
      <c r="AC439" s="162"/>
      <c r="AD439" s="162"/>
      <c r="AE439" s="162"/>
      <c r="AF439" s="162"/>
      <c r="AG439" s="162"/>
      <c r="AH439" s="162"/>
      <c r="AI439" s="162"/>
      <c r="AJ439" s="162"/>
      <c r="AK439" s="162"/>
      <c r="AL439" s="162"/>
      <c r="AM439" s="162"/>
      <c r="AN439" s="162"/>
      <c r="AO439" s="162"/>
      <c r="AP439" s="162"/>
      <c r="AQ439" s="162"/>
      <c r="AR439" s="162"/>
      <c r="AS439" s="162"/>
      <c r="AT439" s="162"/>
      <c r="AU439" s="163">
        <f>IF(AND(AY439=0,(COUNTIF(D439:AT439,"*")+COUNTIF(D439:AT439,"&lt;9")+COUNTIF(CR439:CT439,"*")+COUNTIF(CR439:CT439,"&lt;9")-COUNTIF(D439,служ!$AF$3))&gt;0),0,1)</f>
        <v>1</v>
      </c>
      <c r="AV439" s="163">
        <f t="shared" si="79"/>
        <v>1</v>
      </c>
      <c r="AW439" s="163">
        <f t="shared" si="80"/>
        <v>0</v>
      </c>
      <c r="AX439" s="164">
        <f>IF(OR(F439="",F439=служ!$AF$3),0,1)</f>
        <v>0</v>
      </c>
      <c r="AY439" s="164">
        <f>IF(OR(D439="",D439=служ!$AF$3),0,1)</f>
        <v>0</v>
      </c>
      <c r="AZ439" s="165">
        <f t="shared" si="81"/>
        <v>1</v>
      </c>
      <c r="BA439" s="166">
        <f t="shared" si="72"/>
        <v>1</v>
      </c>
      <c r="BB439" s="166">
        <f>IF(AND(ISBLANK(G439),$AY439=1,BB$510=1,$D439&lt;&gt;служ!$AF$3),0,1)</f>
        <v>1</v>
      </c>
      <c r="BC439" s="166">
        <f>IF(AND(ISBLANK(H439),$AY439=1,BC$510=1,$D439&lt;&gt;служ!$AF$3),0,1)</f>
        <v>1</v>
      </c>
      <c r="BD439" s="166">
        <f>IF(AND(ISBLANK(I439),$AY439=1,BD$510=1,$D439&lt;&gt;служ!$AF$3),0,1)</f>
        <v>1</v>
      </c>
      <c r="BE439" s="166">
        <f>IF(AND(ISBLANK(J439),$AY439=1,BE$510=1,$D439&lt;&gt;служ!$AF$3),0,1)</f>
        <v>1</v>
      </c>
      <c r="BF439" s="166">
        <f>IF(AND(ISBLANK(K439),$AY439=1,BF$510=1,$D439&lt;&gt;служ!$AF$3,J439&lt;&gt;"X"),0,1)</f>
        <v>1</v>
      </c>
      <c r="BG439" s="166">
        <f>IF(AND(ISBLANK(L439),$AY439=1,BG$510=1,$D439&lt;&gt;служ!$AF$3),0,1)</f>
        <v>1</v>
      </c>
      <c r="BH439" s="166">
        <f>IF(AND(ISBLANK(M439),$AY439=1,BH$510=1,$D439&lt;&gt;служ!$AF$3,L439&lt;&gt;"X"),0,1)</f>
        <v>1</v>
      </c>
      <c r="BI439" s="166">
        <f>IF(AND(ISBLANK(N439),$AY439=1,BI$510=1,$D439&lt;&gt;служ!$AF$3),0,1)</f>
        <v>1</v>
      </c>
      <c r="BJ439" s="166">
        <f>IF(AND(ISBLANK(O439),$AY439=1,BJ$510=1,$D439&lt;&gt;служ!$AF$3),0,1)</f>
        <v>1</v>
      </c>
      <c r="BK439" s="166">
        <f>IF(AND(ISBLANK(P439),$AY439=1,BK$510=1,$D439&lt;&gt;служ!$AF$3,OR(N439&lt;&gt;"X",O439&lt;&gt;"X")),0,1)</f>
        <v>1</v>
      </c>
      <c r="BL439" s="166">
        <f>IF(AND(ISBLANK(Q439),$AY439=1,BL$510=1,$D439&lt;&gt;служ!$AF$3),0,1)</f>
        <v>1</v>
      </c>
      <c r="BM439" s="166">
        <f>IF(AND(ISBLANK(R439),$AY439=1,BM$510=1,$D439&lt;&gt;служ!$AF$3,Q439&lt;&gt;"X"),0,1)</f>
        <v>1</v>
      </c>
      <c r="BN439" s="166">
        <f>IF(AND(ISBLANK(S439),$AY439=1,BN$510=1,$D439&lt;&gt;служ!$AF$3),0,1)</f>
        <v>1</v>
      </c>
      <c r="BO439" s="166">
        <f>IF(AND(ISBLANK(T439),$AY439=1,BO$510=1,$D439&lt;&gt;служ!$AF$3),0,1)</f>
        <v>1</v>
      </c>
      <c r="BP439" s="166">
        <f>IF(AND(ISBLANK(U439),$AY439=1,BP$510=1,$D439&lt;&gt;служ!$AF$3,T439&lt;&gt;"X"),0,1)</f>
        <v>1</v>
      </c>
      <c r="BQ439" s="166">
        <f>IF(AND(ISBLANK(V439),$AY439=1,BQ$510=1,$D439&lt;&gt;служ!$AF$3),0,1)</f>
        <v>1</v>
      </c>
      <c r="BR439" s="166">
        <f>IF(AND(ISBLANK(W439),$AY439=1,BR$510=1,$D439&lt;&gt;служ!$AF$3),0,1)</f>
        <v>1</v>
      </c>
      <c r="BS439" s="166">
        <f>IF(AND(ISBLANK(X439),$AY439=1,BS$510=1,$D439&lt;&gt;служ!$AF$3),0,1)</f>
        <v>1</v>
      </c>
      <c r="BT439" s="166">
        <f>IF(AND(ISBLANK(Y439),$AY439=1,BT$510=1,$D439&lt;&gt;служ!$AF$3),0,1)</f>
        <v>1</v>
      </c>
      <c r="BU439" s="166">
        <f>IF(AND(ISBLANK(Z439),$AY439=1,BU$510=1,$D439&lt;&gt;служ!$AF$3),0,1)</f>
        <v>1</v>
      </c>
      <c r="BV439" s="166">
        <f>IF(AND(ISBLANK(AA439),$AY439=1,BV$510=1,$D439&lt;&gt;служ!$AF$3),0,1)</f>
        <v>1</v>
      </c>
      <c r="BW439" s="166">
        <f>IF(AND(ISBLANK(AB439),$AY439=1,BW$510=1,$D439&lt;&gt;служ!$AF$3),0,1)</f>
        <v>1</v>
      </c>
      <c r="BX439" s="166">
        <f>IF(AND(ISBLANK(AC439),$AY439=1,BX$510=1,$D439&lt;&gt;служ!$AF$3),0,1)</f>
        <v>1</v>
      </c>
      <c r="BY439" s="166">
        <f>IF(AND(ISBLANK(AD439),$AY439=1,BY$510=1,$D439&lt;&gt;служ!$AF$3),0,1)</f>
        <v>1</v>
      </c>
      <c r="BZ439" s="166">
        <f>IF(AND(ISBLANK(AE439),$AY439=1,BZ$510=1,$D439&lt;&gt;служ!$AF$3),0,1)</f>
        <v>1</v>
      </c>
      <c r="CA439" s="166">
        <f>IF(AND(ISBLANK(AF439),$AY439=1,CA$510=1,$D439&lt;&gt;служ!$AF$3),0,1)</f>
        <v>1</v>
      </c>
      <c r="CB439" s="166">
        <f>IF(AND(ISBLANK(AG439),$AY439=1,CB$510=1,$D439&lt;&gt;служ!$AF$3),0,1)</f>
        <v>1</v>
      </c>
      <c r="CC439" s="166">
        <f>IF(AND(ISBLANK(AH439),$AY439=1,CC$510=1,$D439&lt;&gt;служ!$AF$3),0,1)</f>
        <v>1</v>
      </c>
      <c r="CD439" s="166">
        <f>IF(AND(ISBLANK(AI439),$AY439=1,CD$510=1,$D439&lt;&gt;служ!$AF$3),0,1)</f>
        <v>1</v>
      </c>
      <c r="CE439" s="166">
        <f>IF(AND(ISBLANK(AJ439),$AY439=1,CE$510=1,$D439&lt;&gt;служ!$AF$3),0,1)</f>
        <v>1</v>
      </c>
      <c r="CF439" s="166">
        <f>IF(AND(ISBLANK(AK439),$AY439=1,CF$510=1,$D439&lt;&gt;служ!$AF$3),0,1)</f>
        <v>1</v>
      </c>
      <c r="CG439" s="166">
        <f>IF(AND(ISBLANK(AL439),$AY439=1,CG$510=1,$D439&lt;&gt;служ!$AF$3),0,1)</f>
        <v>1</v>
      </c>
      <c r="CH439" s="166">
        <f>IF(AND(ISBLANK(AM439),$AY439=1,CH$510=1,$D439&lt;&gt;служ!$AF$3),0,1)</f>
        <v>1</v>
      </c>
      <c r="CI439" s="166">
        <f>IF(AND(ISBLANK(AN439),$AY439=1,CI$510=1,$D439&lt;&gt;служ!$AF$3),0,1)</f>
        <v>1</v>
      </c>
      <c r="CJ439" s="166">
        <f>IF(AND(ISBLANK(AO439),$AY439=1,CJ$510=1,$D439&lt;&gt;служ!$AF$3),0,1)</f>
        <v>1</v>
      </c>
      <c r="CK439" s="166">
        <f>IF(AND(ISBLANK(AP439),$AY439=1,CK$510=1,$D439&lt;&gt;служ!$AF$3),0,1)</f>
        <v>1</v>
      </c>
      <c r="CL439" s="166">
        <f>IF(AND(ISBLANK(AQ439),$AY439=1,CL$510=1,$D439&lt;&gt;служ!$AF$3),0,1)</f>
        <v>1</v>
      </c>
      <c r="CM439" s="166">
        <f>IF(AND(ISBLANK(AR439),$AY439=1,CM$510=1,$D439&lt;&gt;служ!$AF$3),0,1)</f>
        <v>1</v>
      </c>
      <c r="CN439" s="166">
        <f>IF(AND(ISBLANK(AS439),$AY439=1,CN$510=1,$D439&lt;&gt;служ!$AF$3),0,1)</f>
        <v>1</v>
      </c>
      <c r="CO439" s="166">
        <f>IF(AND(ISBLANK(AT439),$AY439=1,CO$510=1,$D439&lt;&gt;служ!$AF$3),0,1)</f>
        <v>1</v>
      </c>
      <c r="CP439" s="2">
        <f t="shared" si="82"/>
        <v>0</v>
      </c>
      <c r="CQ439" s="2">
        <v>1</v>
      </c>
      <c r="CR439" s="161"/>
      <c r="CS439" s="161"/>
      <c r="CT439" s="161"/>
      <c r="CU439" s="167" t="str">
        <f t="shared" si="73"/>
        <v/>
      </c>
      <c r="CV439" s="28">
        <f t="shared" si="74"/>
        <v>1</v>
      </c>
      <c r="CW439" s="28">
        <f t="shared" si="75"/>
        <v>1</v>
      </c>
      <c r="CX439" s="28">
        <f t="shared" si="76"/>
        <v>1</v>
      </c>
      <c r="CY439" s="20">
        <f t="shared" si="77"/>
        <v>1</v>
      </c>
      <c r="CZ439" s="20">
        <f t="shared" si="78"/>
        <v>1</v>
      </c>
    </row>
    <row r="440" spans="2:104" s="20" customFormat="1">
      <c r="B440" s="107">
        <v>431</v>
      </c>
      <c r="C440" s="25">
        <v>6431</v>
      </c>
      <c r="D440" s="108"/>
      <c r="E440" s="168"/>
      <c r="F440" s="169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2"/>
      <c r="Y440" s="162"/>
      <c r="Z440" s="162"/>
      <c r="AA440" s="162"/>
      <c r="AB440" s="162"/>
      <c r="AC440" s="162"/>
      <c r="AD440" s="162"/>
      <c r="AE440" s="162"/>
      <c r="AF440" s="162"/>
      <c r="AG440" s="162"/>
      <c r="AH440" s="162"/>
      <c r="AI440" s="162"/>
      <c r="AJ440" s="162"/>
      <c r="AK440" s="162"/>
      <c r="AL440" s="162"/>
      <c r="AM440" s="162"/>
      <c r="AN440" s="162"/>
      <c r="AO440" s="162"/>
      <c r="AP440" s="162"/>
      <c r="AQ440" s="162"/>
      <c r="AR440" s="162"/>
      <c r="AS440" s="162"/>
      <c r="AT440" s="162"/>
      <c r="AU440" s="163">
        <f>IF(AND(AY440=0,(COUNTIF(D440:AT440,"*")+COUNTIF(D440:AT440,"&lt;9")+COUNTIF(CR440:CT440,"*")+COUNTIF(CR440:CT440,"&lt;9")-COUNTIF(D440,служ!$AF$3))&gt;0),0,1)</f>
        <v>1</v>
      </c>
      <c r="AV440" s="163">
        <f t="shared" si="79"/>
        <v>1</v>
      </c>
      <c r="AW440" s="163">
        <f t="shared" si="80"/>
        <v>0</v>
      </c>
      <c r="AX440" s="164">
        <f>IF(OR(F440="",F440=служ!$AF$3),0,1)</f>
        <v>0</v>
      </c>
      <c r="AY440" s="164">
        <f>IF(OR(D440="",D440=служ!$AF$3),0,1)</f>
        <v>0</v>
      </c>
      <c r="AZ440" s="165">
        <f t="shared" si="81"/>
        <v>1</v>
      </c>
      <c r="BA440" s="166">
        <f t="shared" si="72"/>
        <v>1</v>
      </c>
      <c r="BB440" s="166">
        <f>IF(AND(ISBLANK(G440),$AY440=1,BB$510=1,$D440&lt;&gt;служ!$AF$3),0,1)</f>
        <v>1</v>
      </c>
      <c r="BC440" s="166">
        <f>IF(AND(ISBLANK(H440),$AY440=1,BC$510=1,$D440&lt;&gt;служ!$AF$3),0,1)</f>
        <v>1</v>
      </c>
      <c r="BD440" s="166">
        <f>IF(AND(ISBLANK(I440),$AY440=1,BD$510=1,$D440&lt;&gt;служ!$AF$3),0,1)</f>
        <v>1</v>
      </c>
      <c r="BE440" s="166">
        <f>IF(AND(ISBLANK(J440),$AY440=1,BE$510=1,$D440&lt;&gt;служ!$AF$3),0,1)</f>
        <v>1</v>
      </c>
      <c r="BF440" s="166">
        <f>IF(AND(ISBLANK(K440),$AY440=1,BF$510=1,$D440&lt;&gt;служ!$AF$3,J440&lt;&gt;"X"),0,1)</f>
        <v>1</v>
      </c>
      <c r="BG440" s="166">
        <f>IF(AND(ISBLANK(L440),$AY440=1,BG$510=1,$D440&lt;&gt;служ!$AF$3),0,1)</f>
        <v>1</v>
      </c>
      <c r="BH440" s="166">
        <f>IF(AND(ISBLANK(M440),$AY440=1,BH$510=1,$D440&lt;&gt;служ!$AF$3,L440&lt;&gt;"X"),0,1)</f>
        <v>1</v>
      </c>
      <c r="BI440" s="166">
        <f>IF(AND(ISBLANK(N440),$AY440=1,BI$510=1,$D440&lt;&gt;служ!$AF$3),0,1)</f>
        <v>1</v>
      </c>
      <c r="BJ440" s="166">
        <f>IF(AND(ISBLANK(O440),$AY440=1,BJ$510=1,$D440&lt;&gt;служ!$AF$3),0,1)</f>
        <v>1</v>
      </c>
      <c r="BK440" s="166">
        <f>IF(AND(ISBLANK(P440),$AY440=1,BK$510=1,$D440&lt;&gt;служ!$AF$3,OR(N440&lt;&gt;"X",O440&lt;&gt;"X")),0,1)</f>
        <v>1</v>
      </c>
      <c r="BL440" s="166">
        <f>IF(AND(ISBLANK(Q440),$AY440=1,BL$510=1,$D440&lt;&gt;служ!$AF$3),0,1)</f>
        <v>1</v>
      </c>
      <c r="BM440" s="166">
        <f>IF(AND(ISBLANK(R440),$AY440=1,BM$510=1,$D440&lt;&gt;служ!$AF$3,Q440&lt;&gt;"X"),0,1)</f>
        <v>1</v>
      </c>
      <c r="BN440" s="166">
        <f>IF(AND(ISBLANK(S440),$AY440=1,BN$510=1,$D440&lt;&gt;служ!$AF$3),0,1)</f>
        <v>1</v>
      </c>
      <c r="BO440" s="166">
        <f>IF(AND(ISBLANK(T440),$AY440=1,BO$510=1,$D440&lt;&gt;служ!$AF$3),0,1)</f>
        <v>1</v>
      </c>
      <c r="BP440" s="166">
        <f>IF(AND(ISBLANK(U440),$AY440=1,BP$510=1,$D440&lt;&gt;служ!$AF$3,T440&lt;&gt;"X"),0,1)</f>
        <v>1</v>
      </c>
      <c r="BQ440" s="166">
        <f>IF(AND(ISBLANK(V440),$AY440=1,BQ$510=1,$D440&lt;&gt;служ!$AF$3),0,1)</f>
        <v>1</v>
      </c>
      <c r="BR440" s="166">
        <f>IF(AND(ISBLANK(W440),$AY440=1,BR$510=1,$D440&lt;&gt;служ!$AF$3),0,1)</f>
        <v>1</v>
      </c>
      <c r="BS440" s="166">
        <f>IF(AND(ISBLANK(X440),$AY440=1,BS$510=1,$D440&lt;&gt;служ!$AF$3),0,1)</f>
        <v>1</v>
      </c>
      <c r="BT440" s="166">
        <f>IF(AND(ISBLANK(Y440),$AY440=1,BT$510=1,$D440&lt;&gt;служ!$AF$3),0,1)</f>
        <v>1</v>
      </c>
      <c r="BU440" s="166">
        <f>IF(AND(ISBLANK(Z440),$AY440=1,BU$510=1,$D440&lt;&gt;служ!$AF$3),0,1)</f>
        <v>1</v>
      </c>
      <c r="BV440" s="166">
        <f>IF(AND(ISBLANK(AA440),$AY440=1,BV$510=1,$D440&lt;&gt;служ!$AF$3),0,1)</f>
        <v>1</v>
      </c>
      <c r="BW440" s="166">
        <f>IF(AND(ISBLANK(AB440),$AY440=1,BW$510=1,$D440&lt;&gt;служ!$AF$3),0,1)</f>
        <v>1</v>
      </c>
      <c r="BX440" s="166">
        <f>IF(AND(ISBLANK(AC440),$AY440=1,BX$510=1,$D440&lt;&gt;служ!$AF$3),0,1)</f>
        <v>1</v>
      </c>
      <c r="BY440" s="166">
        <f>IF(AND(ISBLANK(AD440),$AY440=1,BY$510=1,$D440&lt;&gt;служ!$AF$3),0,1)</f>
        <v>1</v>
      </c>
      <c r="BZ440" s="166">
        <f>IF(AND(ISBLANK(AE440),$AY440=1,BZ$510=1,$D440&lt;&gt;служ!$AF$3),0,1)</f>
        <v>1</v>
      </c>
      <c r="CA440" s="166">
        <f>IF(AND(ISBLANK(AF440),$AY440=1,CA$510=1,$D440&lt;&gt;служ!$AF$3),0,1)</f>
        <v>1</v>
      </c>
      <c r="CB440" s="166">
        <f>IF(AND(ISBLANK(AG440),$AY440=1,CB$510=1,$D440&lt;&gt;служ!$AF$3),0,1)</f>
        <v>1</v>
      </c>
      <c r="CC440" s="166">
        <f>IF(AND(ISBLANK(AH440),$AY440=1,CC$510=1,$D440&lt;&gt;служ!$AF$3),0,1)</f>
        <v>1</v>
      </c>
      <c r="CD440" s="166">
        <f>IF(AND(ISBLANK(AI440),$AY440=1,CD$510=1,$D440&lt;&gt;служ!$AF$3),0,1)</f>
        <v>1</v>
      </c>
      <c r="CE440" s="166">
        <f>IF(AND(ISBLANK(AJ440),$AY440=1,CE$510=1,$D440&lt;&gt;служ!$AF$3),0,1)</f>
        <v>1</v>
      </c>
      <c r="CF440" s="166">
        <f>IF(AND(ISBLANK(AK440),$AY440=1,CF$510=1,$D440&lt;&gt;служ!$AF$3),0,1)</f>
        <v>1</v>
      </c>
      <c r="CG440" s="166">
        <f>IF(AND(ISBLANK(AL440),$AY440=1,CG$510=1,$D440&lt;&gt;служ!$AF$3),0,1)</f>
        <v>1</v>
      </c>
      <c r="CH440" s="166">
        <f>IF(AND(ISBLANK(AM440),$AY440=1,CH$510=1,$D440&lt;&gt;служ!$AF$3),0,1)</f>
        <v>1</v>
      </c>
      <c r="CI440" s="166">
        <f>IF(AND(ISBLANK(AN440),$AY440=1,CI$510=1,$D440&lt;&gt;служ!$AF$3),0,1)</f>
        <v>1</v>
      </c>
      <c r="CJ440" s="166">
        <f>IF(AND(ISBLANK(AO440),$AY440=1,CJ$510=1,$D440&lt;&gt;служ!$AF$3),0,1)</f>
        <v>1</v>
      </c>
      <c r="CK440" s="166">
        <f>IF(AND(ISBLANK(AP440),$AY440=1,CK$510=1,$D440&lt;&gt;служ!$AF$3),0,1)</f>
        <v>1</v>
      </c>
      <c r="CL440" s="166">
        <f>IF(AND(ISBLANK(AQ440),$AY440=1,CL$510=1,$D440&lt;&gt;служ!$AF$3),0,1)</f>
        <v>1</v>
      </c>
      <c r="CM440" s="166">
        <f>IF(AND(ISBLANK(AR440),$AY440=1,CM$510=1,$D440&lt;&gt;служ!$AF$3),0,1)</f>
        <v>1</v>
      </c>
      <c r="CN440" s="166">
        <f>IF(AND(ISBLANK(AS440),$AY440=1,CN$510=1,$D440&lt;&gt;служ!$AF$3),0,1)</f>
        <v>1</v>
      </c>
      <c r="CO440" s="166">
        <f>IF(AND(ISBLANK(AT440),$AY440=1,CO$510=1,$D440&lt;&gt;служ!$AF$3),0,1)</f>
        <v>1</v>
      </c>
      <c r="CP440" s="2">
        <f t="shared" si="82"/>
        <v>0</v>
      </c>
      <c r="CQ440" s="2">
        <v>1</v>
      </c>
      <c r="CR440" s="161"/>
      <c r="CS440" s="161"/>
      <c r="CT440" s="161"/>
      <c r="CU440" s="167" t="str">
        <f t="shared" si="73"/>
        <v/>
      </c>
      <c r="CV440" s="28">
        <f t="shared" si="74"/>
        <v>1</v>
      </c>
      <c r="CW440" s="28">
        <f t="shared" si="75"/>
        <v>1</v>
      </c>
      <c r="CX440" s="28">
        <f t="shared" si="76"/>
        <v>1</v>
      </c>
      <c r="CY440" s="20">
        <f t="shared" si="77"/>
        <v>1</v>
      </c>
      <c r="CZ440" s="20">
        <f t="shared" si="78"/>
        <v>1</v>
      </c>
    </row>
    <row r="441" spans="2:104" s="20" customFormat="1">
      <c r="B441" s="107">
        <v>432</v>
      </c>
      <c r="C441" s="25">
        <v>6432</v>
      </c>
      <c r="D441" s="108"/>
      <c r="E441" s="168"/>
      <c r="F441" s="169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2"/>
      <c r="Y441" s="162"/>
      <c r="Z441" s="162"/>
      <c r="AA441" s="162"/>
      <c r="AB441" s="162"/>
      <c r="AC441" s="162"/>
      <c r="AD441" s="162"/>
      <c r="AE441" s="162"/>
      <c r="AF441" s="162"/>
      <c r="AG441" s="162"/>
      <c r="AH441" s="162"/>
      <c r="AI441" s="162"/>
      <c r="AJ441" s="162"/>
      <c r="AK441" s="162"/>
      <c r="AL441" s="162"/>
      <c r="AM441" s="162"/>
      <c r="AN441" s="162"/>
      <c r="AO441" s="162"/>
      <c r="AP441" s="162"/>
      <c r="AQ441" s="162"/>
      <c r="AR441" s="162"/>
      <c r="AS441" s="162"/>
      <c r="AT441" s="162"/>
      <c r="AU441" s="163">
        <f>IF(AND(AY441=0,(COUNTIF(D441:AT441,"*")+COUNTIF(D441:AT441,"&lt;9")+COUNTIF(CR441:CT441,"*")+COUNTIF(CR441:CT441,"&lt;9")-COUNTIF(D441,служ!$AF$3))&gt;0),0,1)</f>
        <v>1</v>
      </c>
      <c r="AV441" s="163">
        <f t="shared" si="79"/>
        <v>1</v>
      </c>
      <c r="AW441" s="163">
        <f t="shared" si="80"/>
        <v>0</v>
      </c>
      <c r="AX441" s="164">
        <f>IF(OR(F441="",F441=служ!$AF$3),0,1)</f>
        <v>0</v>
      </c>
      <c r="AY441" s="164">
        <f>IF(OR(D441="",D441=служ!$AF$3),0,1)</f>
        <v>0</v>
      </c>
      <c r="AZ441" s="165">
        <f t="shared" si="81"/>
        <v>1</v>
      </c>
      <c r="BA441" s="166">
        <f t="shared" si="72"/>
        <v>1</v>
      </c>
      <c r="BB441" s="166">
        <f>IF(AND(ISBLANK(G441),$AY441=1,BB$510=1,$D441&lt;&gt;служ!$AF$3),0,1)</f>
        <v>1</v>
      </c>
      <c r="BC441" s="166">
        <f>IF(AND(ISBLANK(H441),$AY441=1,BC$510=1,$D441&lt;&gt;служ!$AF$3),0,1)</f>
        <v>1</v>
      </c>
      <c r="BD441" s="166">
        <f>IF(AND(ISBLANK(I441),$AY441=1,BD$510=1,$D441&lt;&gt;служ!$AF$3),0,1)</f>
        <v>1</v>
      </c>
      <c r="BE441" s="166">
        <f>IF(AND(ISBLANK(J441),$AY441=1,BE$510=1,$D441&lt;&gt;служ!$AF$3),0,1)</f>
        <v>1</v>
      </c>
      <c r="BF441" s="166">
        <f>IF(AND(ISBLANK(K441),$AY441=1,BF$510=1,$D441&lt;&gt;служ!$AF$3,J441&lt;&gt;"X"),0,1)</f>
        <v>1</v>
      </c>
      <c r="BG441" s="166">
        <f>IF(AND(ISBLANK(L441),$AY441=1,BG$510=1,$D441&lt;&gt;служ!$AF$3),0,1)</f>
        <v>1</v>
      </c>
      <c r="BH441" s="166">
        <f>IF(AND(ISBLANK(M441),$AY441=1,BH$510=1,$D441&lt;&gt;служ!$AF$3,L441&lt;&gt;"X"),0,1)</f>
        <v>1</v>
      </c>
      <c r="BI441" s="166">
        <f>IF(AND(ISBLANK(N441),$AY441=1,BI$510=1,$D441&lt;&gt;служ!$AF$3),0,1)</f>
        <v>1</v>
      </c>
      <c r="BJ441" s="166">
        <f>IF(AND(ISBLANK(O441),$AY441=1,BJ$510=1,$D441&lt;&gt;служ!$AF$3),0,1)</f>
        <v>1</v>
      </c>
      <c r="BK441" s="166">
        <f>IF(AND(ISBLANK(P441),$AY441=1,BK$510=1,$D441&lt;&gt;служ!$AF$3,OR(N441&lt;&gt;"X",O441&lt;&gt;"X")),0,1)</f>
        <v>1</v>
      </c>
      <c r="BL441" s="166">
        <f>IF(AND(ISBLANK(Q441),$AY441=1,BL$510=1,$D441&lt;&gt;служ!$AF$3),0,1)</f>
        <v>1</v>
      </c>
      <c r="BM441" s="166">
        <f>IF(AND(ISBLANK(R441),$AY441=1,BM$510=1,$D441&lt;&gt;служ!$AF$3,Q441&lt;&gt;"X"),0,1)</f>
        <v>1</v>
      </c>
      <c r="BN441" s="166">
        <f>IF(AND(ISBLANK(S441),$AY441=1,BN$510=1,$D441&lt;&gt;служ!$AF$3),0,1)</f>
        <v>1</v>
      </c>
      <c r="BO441" s="166">
        <f>IF(AND(ISBLANK(T441),$AY441=1,BO$510=1,$D441&lt;&gt;служ!$AF$3),0,1)</f>
        <v>1</v>
      </c>
      <c r="BP441" s="166">
        <f>IF(AND(ISBLANK(U441),$AY441=1,BP$510=1,$D441&lt;&gt;служ!$AF$3,T441&lt;&gt;"X"),0,1)</f>
        <v>1</v>
      </c>
      <c r="BQ441" s="166">
        <f>IF(AND(ISBLANK(V441),$AY441=1,BQ$510=1,$D441&lt;&gt;служ!$AF$3),0,1)</f>
        <v>1</v>
      </c>
      <c r="BR441" s="166">
        <f>IF(AND(ISBLANK(W441),$AY441=1,BR$510=1,$D441&lt;&gt;служ!$AF$3),0,1)</f>
        <v>1</v>
      </c>
      <c r="BS441" s="166">
        <f>IF(AND(ISBLANK(X441),$AY441=1,BS$510=1,$D441&lt;&gt;служ!$AF$3),0,1)</f>
        <v>1</v>
      </c>
      <c r="BT441" s="166">
        <f>IF(AND(ISBLANK(Y441),$AY441=1,BT$510=1,$D441&lt;&gt;служ!$AF$3),0,1)</f>
        <v>1</v>
      </c>
      <c r="BU441" s="166">
        <f>IF(AND(ISBLANK(Z441),$AY441=1,BU$510=1,$D441&lt;&gt;служ!$AF$3),0,1)</f>
        <v>1</v>
      </c>
      <c r="BV441" s="166">
        <f>IF(AND(ISBLANK(AA441),$AY441=1,BV$510=1,$D441&lt;&gt;служ!$AF$3),0,1)</f>
        <v>1</v>
      </c>
      <c r="BW441" s="166">
        <f>IF(AND(ISBLANK(AB441),$AY441=1,BW$510=1,$D441&lt;&gt;служ!$AF$3),0,1)</f>
        <v>1</v>
      </c>
      <c r="BX441" s="166">
        <f>IF(AND(ISBLANK(AC441),$AY441=1,BX$510=1,$D441&lt;&gt;служ!$AF$3),0,1)</f>
        <v>1</v>
      </c>
      <c r="BY441" s="166">
        <f>IF(AND(ISBLANK(AD441),$AY441=1,BY$510=1,$D441&lt;&gt;служ!$AF$3),0,1)</f>
        <v>1</v>
      </c>
      <c r="BZ441" s="166">
        <f>IF(AND(ISBLANK(AE441),$AY441=1,BZ$510=1,$D441&lt;&gt;служ!$AF$3),0,1)</f>
        <v>1</v>
      </c>
      <c r="CA441" s="166">
        <f>IF(AND(ISBLANK(AF441),$AY441=1,CA$510=1,$D441&lt;&gt;служ!$AF$3),0,1)</f>
        <v>1</v>
      </c>
      <c r="CB441" s="166">
        <f>IF(AND(ISBLANK(AG441),$AY441=1,CB$510=1,$D441&lt;&gt;служ!$AF$3),0,1)</f>
        <v>1</v>
      </c>
      <c r="CC441" s="166">
        <f>IF(AND(ISBLANK(AH441),$AY441=1,CC$510=1,$D441&lt;&gt;служ!$AF$3),0,1)</f>
        <v>1</v>
      </c>
      <c r="CD441" s="166">
        <f>IF(AND(ISBLANK(AI441),$AY441=1,CD$510=1,$D441&lt;&gt;служ!$AF$3),0,1)</f>
        <v>1</v>
      </c>
      <c r="CE441" s="166">
        <f>IF(AND(ISBLANK(AJ441),$AY441=1,CE$510=1,$D441&lt;&gt;служ!$AF$3),0,1)</f>
        <v>1</v>
      </c>
      <c r="CF441" s="166">
        <f>IF(AND(ISBLANK(AK441),$AY441=1,CF$510=1,$D441&lt;&gt;служ!$AF$3),0,1)</f>
        <v>1</v>
      </c>
      <c r="CG441" s="166">
        <f>IF(AND(ISBLANK(AL441),$AY441=1,CG$510=1,$D441&lt;&gt;служ!$AF$3),0,1)</f>
        <v>1</v>
      </c>
      <c r="CH441" s="166">
        <f>IF(AND(ISBLANK(AM441),$AY441=1,CH$510=1,$D441&lt;&gt;служ!$AF$3),0,1)</f>
        <v>1</v>
      </c>
      <c r="CI441" s="166">
        <f>IF(AND(ISBLANK(AN441),$AY441=1,CI$510=1,$D441&lt;&gt;служ!$AF$3),0,1)</f>
        <v>1</v>
      </c>
      <c r="CJ441" s="166">
        <f>IF(AND(ISBLANK(AO441),$AY441=1,CJ$510=1,$D441&lt;&gt;служ!$AF$3),0,1)</f>
        <v>1</v>
      </c>
      <c r="CK441" s="166">
        <f>IF(AND(ISBLANK(AP441),$AY441=1,CK$510=1,$D441&lt;&gt;служ!$AF$3),0,1)</f>
        <v>1</v>
      </c>
      <c r="CL441" s="166">
        <f>IF(AND(ISBLANK(AQ441),$AY441=1,CL$510=1,$D441&lt;&gt;служ!$AF$3),0,1)</f>
        <v>1</v>
      </c>
      <c r="CM441" s="166">
        <f>IF(AND(ISBLANK(AR441),$AY441=1,CM$510=1,$D441&lt;&gt;служ!$AF$3),0,1)</f>
        <v>1</v>
      </c>
      <c r="CN441" s="166">
        <f>IF(AND(ISBLANK(AS441),$AY441=1,CN$510=1,$D441&lt;&gt;служ!$AF$3),0,1)</f>
        <v>1</v>
      </c>
      <c r="CO441" s="166">
        <f>IF(AND(ISBLANK(AT441),$AY441=1,CO$510=1,$D441&lt;&gt;служ!$AF$3),0,1)</f>
        <v>1</v>
      </c>
      <c r="CP441" s="2">
        <f t="shared" si="82"/>
        <v>0</v>
      </c>
      <c r="CQ441" s="2">
        <v>1</v>
      </c>
      <c r="CR441" s="161"/>
      <c r="CS441" s="161"/>
      <c r="CT441" s="161"/>
      <c r="CU441" s="167" t="str">
        <f t="shared" si="73"/>
        <v/>
      </c>
      <c r="CV441" s="28">
        <f t="shared" si="74"/>
        <v>1</v>
      </c>
      <c r="CW441" s="28">
        <f t="shared" si="75"/>
        <v>1</v>
      </c>
      <c r="CX441" s="28">
        <f t="shared" si="76"/>
        <v>1</v>
      </c>
      <c r="CY441" s="20">
        <f t="shared" si="77"/>
        <v>1</v>
      </c>
      <c r="CZ441" s="20">
        <f t="shared" si="78"/>
        <v>1</v>
      </c>
    </row>
    <row r="442" spans="2:104" s="20" customFormat="1">
      <c r="B442" s="107">
        <v>433</v>
      </c>
      <c r="C442" s="25">
        <v>6433</v>
      </c>
      <c r="D442" s="108"/>
      <c r="E442" s="168"/>
      <c r="F442" s="169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2"/>
      <c r="Y442" s="162"/>
      <c r="Z442" s="162"/>
      <c r="AA442" s="162"/>
      <c r="AB442" s="162"/>
      <c r="AC442" s="162"/>
      <c r="AD442" s="162"/>
      <c r="AE442" s="162"/>
      <c r="AF442" s="162"/>
      <c r="AG442" s="162"/>
      <c r="AH442" s="162"/>
      <c r="AI442" s="162"/>
      <c r="AJ442" s="162"/>
      <c r="AK442" s="162"/>
      <c r="AL442" s="162"/>
      <c r="AM442" s="162"/>
      <c r="AN442" s="162"/>
      <c r="AO442" s="162"/>
      <c r="AP442" s="162"/>
      <c r="AQ442" s="162"/>
      <c r="AR442" s="162"/>
      <c r="AS442" s="162"/>
      <c r="AT442" s="162"/>
      <c r="AU442" s="163">
        <f>IF(AND(AY442=0,(COUNTIF(D442:AT442,"*")+COUNTIF(D442:AT442,"&lt;9")+COUNTIF(CR442:CT442,"*")+COUNTIF(CR442:CT442,"&lt;9")-COUNTIF(D442,служ!$AF$3))&gt;0),0,1)</f>
        <v>1</v>
      </c>
      <c r="AV442" s="163">
        <f t="shared" si="79"/>
        <v>1</v>
      </c>
      <c r="AW442" s="163">
        <f t="shared" si="80"/>
        <v>0</v>
      </c>
      <c r="AX442" s="164">
        <f>IF(OR(F442="",F442=служ!$AF$3),0,1)</f>
        <v>0</v>
      </c>
      <c r="AY442" s="164">
        <f>IF(OR(D442="",D442=служ!$AF$3),0,1)</f>
        <v>0</v>
      </c>
      <c r="AZ442" s="165">
        <f t="shared" si="81"/>
        <v>1</v>
      </c>
      <c r="BA442" s="166">
        <f t="shared" si="72"/>
        <v>1</v>
      </c>
      <c r="BB442" s="166">
        <f>IF(AND(ISBLANK(G442),$AY442=1,BB$510=1,$D442&lt;&gt;служ!$AF$3),0,1)</f>
        <v>1</v>
      </c>
      <c r="BC442" s="166">
        <f>IF(AND(ISBLANK(H442),$AY442=1,BC$510=1,$D442&lt;&gt;служ!$AF$3),0,1)</f>
        <v>1</v>
      </c>
      <c r="BD442" s="166">
        <f>IF(AND(ISBLANK(I442),$AY442=1,BD$510=1,$D442&lt;&gt;служ!$AF$3),0,1)</f>
        <v>1</v>
      </c>
      <c r="BE442" s="166">
        <f>IF(AND(ISBLANK(J442),$AY442=1,BE$510=1,$D442&lt;&gt;служ!$AF$3),0,1)</f>
        <v>1</v>
      </c>
      <c r="BF442" s="166">
        <f>IF(AND(ISBLANK(K442),$AY442=1,BF$510=1,$D442&lt;&gt;служ!$AF$3,J442&lt;&gt;"X"),0,1)</f>
        <v>1</v>
      </c>
      <c r="BG442" s="166">
        <f>IF(AND(ISBLANK(L442),$AY442=1,BG$510=1,$D442&lt;&gt;служ!$AF$3),0,1)</f>
        <v>1</v>
      </c>
      <c r="BH442" s="166">
        <f>IF(AND(ISBLANK(M442),$AY442=1,BH$510=1,$D442&lt;&gt;служ!$AF$3,L442&lt;&gt;"X"),0,1)</f>
        <v>1</v>
      </c>
      <c r="BI442" s="166">
        <f>IF(AND(ISBLANK(N442),$AY442=1,BI$510=1,$D442&lt;&gt;служ!$AF$3),0,1)</f>
        <v>1</v>
      </c>
      <c r="BJ442" s="166">
        <f>IF(AND(ISBLANK(O442),$AY442=1,BJ$510=1,$D442&lt;&gt;служ!$AF$3),0,1)</f>
        <v>1</v>
      </c>
      <c r="BK442" s="166">
        <f>IF(AND(ISBLANK(P442),$AY442=1,BK$510=1,$D442&lt;&gt;служ!$AF$3,OR(N442&lt;&gt;"X",O442&lt;&gt;"X")),0,1)</f>
        <v>1</v>
      </c>
      <c r="BL442" s="166">
        <f>IF(AND(ISBLANK(Q442),$AY442=1,BL$510=1,$D442&lt;&gt;служ!$AF$3),0,1)</f>
        <v>1</v>
      </c>
      <c r="BM442" s="166">
        <f>IF(AND(ISBLANK(R442),$AY442=1,BM$510=1,$D442&lt;&gt;служ!$AF$3,Q442&lt;&gt;"X"),0,1)</f>
        <v>1</v>
      </c>
      <c r="BN442" s="166">
        <f>IF(AND(ISBLANK(S442),$AY442=1,BN$510=1,$D442&lt;&gt;служ!$AF$3),0,1)</f>
        <v>1</v>
      </c>
      <c r="BO442" s="166">
        <f>IF(AND(ISBLANK(T442),$AY442=1,BO$510=1,$D442&lt;&gt;служ!$AF$3),0,1)</f>
        <v>1</v>
      </c>
      <c r="BP442" s="166">
        <f>IF(AND(ISBLANK(U442),$AY442=1,BP$510=1,$D442&lt;&gt;служ!$AF$3,T442&lt;&gt;"X"),0,1)</f>
        <v>1</v>
      </c>
      <c r="BQ442" s="166">
        <f>IF(AND(ISBLANK(V442),$AY442=1,BQ$510=1,$D442&lt;&gt;служ!$AF$3),0,1)</f>
        <v>1</v>
      </c>
      <c r="BR442" s="166">
        <f>IF(AND(ISBLANK(W442),$AY442=1,BR$510=1,$D442&lt;&gt;служ!$AF$3),0,1)</f>
        <v>1</v>
      </c>
      <c r="BS442" s="166">
        <f>IF(AND(ISBLANK(X442),$AY442=1,BS$510=1,$D442&lt;&gt;служ!$AF$3),0,1)</f>
        <v>1</v>
      </c>
      <c r="BT442" s="166">
        <f>IF(AND(ISBLANK(Y442),$AY442=1,BT$510=1,$D442&lt;&gt;служ!$AF$3),0,1)</f>
        <v>1</v>
      </c>
      <c r="BU442" s="166">
        <f>IF(AND(ISBLANK(Z442),$AY442=1,BU$510=1,$D442&lt;&gt;служ!$AF$3),0,1)</f>
        <v>1</v>
      </c>
      <c r="BV442" s="166">
        <f>IF(AND(ISBLANK(AA442),$AY442=1,BV$510=1,$D442&lt;&gt;служ!$AF$3),0,1)</f>
        <v>1</v>
      </c>
      <c r="BW442" s="166">
        <f>IF(AND(ISBLANK(AB442),$AY442=1,BW$510=1,$D442&lt;&gt;служ!$AF$3),0,1)</f>
        <v>1</v>
      </c>
      <c r="BX442" s="166">
        <f>IF(AND(ISBLANK(AC442),$AY442=1,BX$510=1,$D442&lt;&gt;служ!$AF$3),0,1)</f>
        <v>1</v>
      </c>
      <c r="BY442" s="166">
        <f>IF(AND(ISBLANK(AD442),$AY442=1,BY$510=1,$D442&lt;&gt;служ!$AF$3),0,1)</f>
        <v>1</v>
      </c>
      <c r="BZ442" s="166">
        <f>IF(AND(ISBLANK(AE442),$AY442=1,BZ$510=1,$D442&lt;&gt;служ!$AF$3),0,1)</f>
        <v>1</v>
      </c>
      <c r="CA442" s="166">
        <f>IF(AND(ISBLANK(AF442),$AY442=1,CA$510=1,$D442&lt;&gt;служ!$AF$3),0,1)</f>
        <v>1</v>
      </c>
      <c r="CB442" s="166">
        <f>IF(AND(ISBLANK(AG442),$AY442=1,CB$510=1,$D442&lt;&gt;служ!$AF$3),0,1)</f>
        <v>1</v>
      </c>
      <c r="CC442" s="166">
        <f>IF(AND(ISBLANK(AH442),$AY442=1,CC$510=1,$D442&lt;&gt;служ!$AF$3),0,1)</f>
        <v>1</v>
      </c>
      <c r="CD442" s="166">
        <f>IF(AND(ISBLANK(AI442),$AY442=1,CD$510=1,$D442&lt;&gt;служ!$AF$3),0,1)</f>
        <v>1</v>
      </c>
      <c r="CE442" s="166">
        <f>IF(AND(ISBLANK(AJ442),$AY442=1,CE$510=1,$D442&lt;&gt;служ!$AF$3),0,1)</f>
        <v>1</v>
      </c>
      <c r="CF442" s="166">
        <f>IF(AND(ISBLANK(AK442),$AY442=1,CF$510=1,$D442&lt;&gt;служ!$AF$3),0,1)</f>
        <v>1</v>
      </c>
      <c r="CG442" s="166">
        <f>IF(AND(ISBLANK(AL442),$AY442=1,CG$510=1,$D442&lt;&gt;служ!$AF$3),0,1)</f>
        <v>1</v>
      </c>
      <c r="CH442" s="166">
        <f>IF(AND(ISBLANK(AM442),$AY442=1,CH$510=1,$D442&lt;&gt;служ!$AF$3),0,1)</f>
        <v>1</v>
      </c>
      <c r="CI442" s="166">
        <f>IF(AND(ISBLANK(AN442),$AY442=1,CI$510=1,$D442&lt;&gt;служ!$AF$3),0,1)</f>
        <v>1</v>
      </c>
      <c r="CJ442" s="166">
        <f>IF(AND(ISBLANK(AO442),$AY442=1,CJ$510=1,$D442&lt;&gt;служ!$AF$3),0,1)</f>
        <v>1</v>
      </c>
      <c r="CK442" s="166">
        <f>IF(AND(ISBLANK(AP442),$AY442=1,CK$510=1,$D442&lt;&gt;служ!$AF$3),0,1)</f>
        <v>1</v>
      </c>
      <c r="CL442" s="166">
        <f>IF(AND(ISBLANK(AQ442),$AY442=1,CL$510=1,$D442&lt;&gt;служ!$AF$3),0,1)</f>
        <v>1</v>
      </c>
      <c r="CM442" s="166">
        <f>IF(AND(ISBLANK(AR442),$AY442=1,CM$510=1,$D442&lt;&gt;служ!$AF$3),0,1)</f>
        <v>1</v>
      </c>
      <c r="CN442" s="166">
        <f>IF(AND(ISBLANK(AS442),$AY442=1,CN$510=1,$D442&lt;&gt;служ!$AF$3),0,1)</f>
        <v>1</v>
      </c>
      <c r="CO442" s="166">
        <f>IF(AND(ISBLANK(AT442),$AY442=1,CO$510=1,$D442&lt;&gt;служ!$AF$3),0,1)</f>
        <v>1</v>
      </c>
      <c r="CP442" s="2">
        <f t="shared" si="82"/>
        <v>0</v>
      </c>
      <c r="CQ442" s="2">
        <v>1</v>
      </c>
      <c r="CR442" s="161"/>
      <c r="CS442" s="161"/>
      <c r="CT442" s="161"/>
      <c r="CU442" s="167" t="str">
        <f t="shared" si="73"/>
        <v/>
      </c>
      <c r="CV442" s="28">
        <f t="shared" si="74"/>
        <v>1</v>
      </c>
      <c r="CW442" s="28">
        <f t="shared" si="75"/>
        <v>1</v>
      </c>
      <c r="CX442" s="28">
        <f t="shared" si="76"/>
        <v>1</v>
      </c>
      <c r="CY442" s="20">
        <f t="shared" si="77"/>
        <v>1</v>
      </c>
      <c r="CZ442" s="20">
        <f t="shared" si="78"/>
        <v>1</v>
      </c>
    </row>
    <row r="443" spans="2:104" s="20" customFormat="1">
      <c r="B443" s="107">
        <v>434</v>
      </c>
      <c r="C443" s="25">
        <v>6434</v>
      </c>
      <c r="D443" s="108"/>
      <c r="E443" s="168"/>
      <c r="F443" s="169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2"/>
      <c r="Y443" s="162"/>
      <c r="Z443" s="162"/>
      <c r="AA443" s="162"/>
      <c r="AB443" s="162"/>
      <c r="AC443" s="162"/>
      <c r="AD443" s="162"/>
      <c r="AE443" s="162"/>
      <c r="AF443" s="162"/>
      <c r="AG443" s="162"/>
      <c r="AH443" s="162"/>
      <c r="AI443" s="162"/>
      <c r="AJ443" s="162"/>
      <c r="AK443" s="162"/>
      <c r="AL443" s="162"/>
      <c r="AM443" s="162"/>
      <c r="AN443" s="162"/>
      <c r="AO443" s="162"/>
      <c r="AP443" s="162"/>
      <c r="AQ443" s="162"/>
      <c r="AR443" s="162"/>
      <c r="AS443" s="162"/>
      <c r="AT443" s="162"/>
      <c r="AU443" s="163">
        <f>IF(AND(AY443=0,(COUNTIF(D443:AT443,"*")+COUNTIF(D443:AT443,"&lt;9")+COUNTIF(CR443:CT443,"*")+COUNTIF(CR443:CT443,"&lt;9")-COUNTIF(D443,служ!$AF$3))&gt;0),0,1)</f>
        <v>1</v>
      </c>
      <c r="AV443" s="163">
        <f t="shared" si="79"/>
        <v>1</v>
      </c>
      <c r="AW443" s="163">
        <f t="shared" si="80"/>
        <v>0</v>
      </c>
      <c r="AX443" s="164">
        <f>IF(OR(F443="",F443=служ!$AF$3),0,1)</f>
        <v>0</v>
      </c>
      <c r="AY443" s="164">
        <f>IF(OR(D443="",D443=служ!$AF$3),0,1)</f>
        <v>0</v>
      </c>
      <c r="AZ443" s="165">
        <f t="shared" si="81"/>
        <v>1</v>
      </c>
      <c r="BA443" s="166">
        <f t="shared" si="72"/>
        <v>1</v>
      </c>
      <c r="BB443" s="166">
        <f>IF(AND(ISBLANK(G443),$AY443=1,BB$510=1,$D443&lt;&gt;служ!$AF$3),0,1)</f>
        <v>1</v>
      </c>
      <c r="BC443" s="166">
        <f>IF(AND(ISBLANK(H443),$AY443=1,BC$510=1,$D443&lt;&gt;служ!$AF$3),0,1)</f>
        <v>1</v>
      </c>
      <c r="BD443" s="166">
        <f>IF(AND(ISBLANK(I443),$AY443=1,BD$510=1,$D443&lt;&gt;служ!$AF$3),0,1)</f>
        <v>1</v>
      </c>
      <c r="BE443" s="166">
        <f>IF(AND(ISBLANK(J443),$AY443=1,BE$510=1,$D443&lt;&gt;служ!$AF$3),0,1)</f>
        <v>1</v>
      </c>
      <c r="BF443" s="166">
        <f>IF(AND(ISBLANK(K443),$AY443=1,BF$510=1,$D443&lt;&gt;служ!$AF$3,J443&lt;&gt;"X"),0,1)</f>
        <v>1</v>
      </c>
      <c r="BG443" s="166">
        <f>IF(AND(ISBLANK(L443),$AY443=1,BG$510=1,$D443&lt;&gt;служ!$AF$3),0,1)</f>
        <v>1</v>
      </c>
      <c r="BH443" s="166">
        <f>IF(AND(ISBLANK(M443),$AY443=1,BH$510=1,$D443&lt;&gt;служ!$AF$3,L443&lt;&gt;"X"),0,1)</f>
        <v>1</v>
      </c>
      <c r="BI443" s="166">
        <f>IF(AND(ISBLANK(N443),$AY443=1,BI$510=1,$D443&lt;&gt;служ!$AF$3),0,1)</f>
        <v>1</v>
      </c>
      <c r="BJ443" s="166">
        <f>IF(AND(ISBLANK(O443),$AY443=1,BJ$510=1,$D443&lt;&gt;служ!$AF$3),0,1)</f>
        <v>1</v>
      </c>
      <c r="BK443" s="166">
        <f>IF(AND(ISBLANK(P443),$AY443=1,BK$510=1,$D443&lt;&gt;служ!$AF$3,OR(N443&lt;&gt;"X",O443&lt;&gt;"X")),0,1)</f>
        <v>1</v>
      </c>
      <c r="BL443" s="166">
        <f>IF(AND(ISBLANK(Q443),$AY443=1,BL$510=1,$D443&lt;&gt;служ!$AF$3),0,1)</f>
        <v>1</v>
      </c>
      <c r="BM443" s="166">
        <f>IF(AND(ISBLANK(R443),$AY443=1,BM$510=1,$D443&lt;&gt;служ!$AF$3,Q443&lt;&gt;"X"),0,1)</f>
        <v>1</v>
      </c>
      <c r="BN443" s="166">
        <f>IF(AND(ISBLANK(S443),$AY443=1,BN$510=1,$D443&lt;&gt;служ!$AF$3),0,1)</f>
        <v>1</v>
      </c>
      <c r="BO443" s="166">
        <f>IF(AND(ISBLANK(T443),$AY443=1,BO$510=1,$D443&lt;&gt;служ!$AF$3),0,1)</f>
        <v>1</v>
      </c>
      <c r="BP443" s="166">
        <f>IF(AND(ISBLANK(U443),$AY443=1,BP$510=1,$D443&lt;&gt;служ!$AF$3,T443&lt;&gt;"X"),0,1)</f>
        <v>1</v>
      </c>
      <c r="BQ443" s="166">
        <f>IF(AND(ISBLANK(V443),$AY443=1,BQ$510=1,$D443&lt;&gt;служ!$AF$3),0,1)</f>
        <v>1</v>
      </c>
      <c r="BR443" s="166">
        <f>IF(AND(ISBLANK(W443),$AY443=1,BR$510=1,$D443&lt;&gt;служ!$AF$3),0,1)</f>
        <v>1</v>
      </c>
      <c r="BS443" s="166">
        <f>IF(AND(ISBLANK(X443),$AY443=1,BS$510=1,$D443&lt;&gt;служ!$AF$3),0,1)</f>
        <v>1</v>
      </c>
      <c r="BT443" s="166">
        <f>IF(AND(ISBLANK(Y443),$AY443=1,BT$510=1,$D443&lt;&gt;служ!$AF$3),0,1)</f>
        <v>1</v>
      </c>
      <c r="BU443" s="166">
        <f>IF(AND(ISBLANK(Z443),$AY443=1,BU$510=1,$D443&lt;&gt;служ!$AF$3),0,1)</f>
        <v>1</v>
      </c>
      <c r="BV443" s="166">
        <f>IF(AND(ISBLANK(AA443),$AY443=1,BV$510=1,$D443&lt;&gt;служ!$AF$3),0,1)</f>
        <v>1</v>
      </c>
      <c r="BW443" s="166">
        <f>IF(AND(ISBLANK(AB443),$AY443=1,BW$510=1,$D443&lt;&gt;служ!$AF$3),0,1)</f>
        <v>1</v>
      </c>
      <c r="BX443" s="166">
        <f>IF(AND(ISBLANK(AC443),$AY443=1,BX$510=1,$D443&lt;&gt;служ!$AF$3),0,1)</f>
        <v>1</v>
      </c>
      <c r="BY443" s="166">
        <f>IF(AND(ISBLANK(AD443),$AY443=1,BY$510=1,$D443&lt;&gt;служ!$AF$3),0,1)</f>
        <v>1</v>
      </c>
      <c r="BZ443" s="166">
        <f>IF(AND(ISBLANK(AE443),$AY443=1,BZ$510=1,$D443&lt;&gt;служ!$AF$3),0,1)</f>
        <v>1</v>
      </c>
      <c r="CA443" s="166">
        <f>IF(AND(ISBLANK(AF443),$AY443=1,CA$510=1,$D443&lt;&gt;служ!$AF$3),0,1)</f>
        <v>1</v>
      </c>
      <c r="CB443" s="166">
        <f>IF(AND(ISBLANK(AG443),$AY443=1,CB$510=1,$D443&lt;&gt;служ!$AF$3),0,1)</f>
        <v>1</v>
      </c>
      <c r="CC443" s="166">
        <f>IF(AND(ISBLANK(AH443),$AY443=1,CC$510=1,$D443&lt;&gt;служ!$AF$3),0,1)</f>
        <v>1</v>
      </c>
      <c r="CD443" s="166">
        <f>IF(AND(ISBLANK(AI443),$AY443=1,CD$510=1,$D443&lt;&gt;служ!$AF$3),0,1)</f>
        <v>1</v>
      </c>
      <c r="CE443" s="166">
        <f>IF(AND(ISBLANK(AJ443),$AY443=1,CE$510=1,$D443&lt;&gt;служ!$AF$3),0,1)</f>
        <v>1</v>
      </c>
      <c r="CF443" s="166">
        <f>IF(AND(ISBLANK(AK443),$AY443=1,CF$510=1,$D443&lt;&gt;служ!$AF$3),0,1)</f>
        <v>1</v>
      </c>
      <c r="CG443" s="166">
        <f>IF(AND(ISBLANK(AL443),$AY443=1,CG$510=1,$D443&lt;&gt;служ!$AF$3),0,1)</f>
        <v>1</v>
      </c>
      <c r="CH443" s="166">
        <f>IF(AND(ISBLANK(AM443),$AY443=1,CH$510=1,$D443&lt;&gt;служ!$AF$3),0,1)</f>
        <v>1</v>
      </c>
      <c r="CI443" s="166">
        <f>IF(AND(ISBLANK(AN443),$AY443=1,CI$510=1,$D443&lt;&gt;служ!$AF$3),0,1)</f>
        <v>1</v>
      </c>
      <c r="CJ443" s="166">
        <f>IF(AND(ISBLANK(AO443),$AY443=1,CJ$510=1,$D443&lt;&gt;служ!$AF$3),0,1)</f>
        <v>1</v>
      </c>
      <c r="CK443" s="166">
        <f>IF(AND(ISBLANK(AP443),$AY443=1,CK$510=1,$D443&lt;&gt;служ!$AF$3),0,1)</f>
        <v>1</v>
      </c>
      <c r="CL443" s="166">
        <f>IF(AND(ISBLANK(AQ443),$AY443=1,CL$510=1,$D443&lt;&gt;служ!$AF$3),0,1)</f>
        <v>1</v>
      </c>
      <c r="CM443" s="166">
        <f>IF(AND(ISBLANK(AR443),$AY443=1,CM$510=1,$D443&lt;&gt;служ!$AF$3),0,1)</f>
        <v>1</v>
      </c>
      <c r="CN443" s="166">
        <f>IF(AND(ISBLANK(AS443),$AY443=1,CN$510=1,$D443&lt;&gt;служ!$AF$3),0,1)</f>
        <v>1</v>
      </c>
      <c r="CO443" s="166">
        <f>IF(AND(ISBLANK(AT443),$AY443=1,CO$510=1,$D443&lt;&gt;служ!$AF$3),0,1)</f>
        <v>1</v>
      </c>
      <c r="CP443" s="2">
        <f t="shared" si="82"/>
        <v>0</v>
      </c>
      <c r="CQ443" s="2">
        <v>1</v>
      </c>
      <c r="CR443" s="161"/>
      <c r="CS443" s="161"/>
      <c r="CT443" s="161"/>
      <c r="CU443" s="167" t="str">
        <f t="shared" si="73"/>
        <v/>
      </c>
      <c r="CV443" s="28">
        <f t="shared" si="74"/>
        <v>1</v>
      </c>
      <c r="CW443" s="28">
        <f t="shared" si="75"/>
        <v>1</v>
      </c>
      <c r="CX443" s="28">
        <f t="shared" si="76"/>
        <v>1</v>
      </c>
      <c r="CY443" s="20">
        <f t="shared" si="77"/>
        <v>1</v>
      </c>
      <c r="CZ443" s="20">
        <f t="shared" si="78"/>
        <v>1</v>
      </c>
    </row>
    <row r="444" spans="2:104" s="20" customFormat="1">
      <c r="B444" s="107">
        <v>435</v>
      </c>
      <c r="C444" s="25">
        <v>6435</v>
      </c>
      <c r="D444" s="108"/>
      <c r="E444" s="168"/>
      <c r="F444" s="169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2"/>
      <c r="Y444" s="162"/>
      <c r="Z444" s="162"/>
      <c r="AA444" s="162"/>
      <c r="AB444" s="162"/>
      <c r="AC444" s="162"/>
      <c r="AD444" s="162"/>
      <c r="AE444" s="162"/>
      <c r="AF444" s="162"/>
      <c r="AG444" s="162"/>
      <c r="AH444" s="162"/>
      <c r="AI444" s="162"/>
      <c r="AJ444" s="162"/>
      <c r="AK444" s="162"/>
      <c r="AL444" s="162"/>
      <c r="AM444" s="162"/>
      <c r="AN444" s="162"/>
      <c r="AO444" s="162"/>
      <c r="AP444" s="162"/>
      <c r="AQ444" s="162"/>
      <c r="AR444" s="162"/>
      <c r="AS444" s="162"/>
      <c r="AT444" s="162"/>
      <c r="AU444" s="163">
        <f>IF(AND(AY444=0,(COUNTIF(D444:AT444,"*")+COUNTIF(D444:AT444,"&lt;9")+COUNTIF(CR444:CT444,"*")+COUNTIF(CR444:CT444,"&lt;9")-COUNTIF(D444,служ!$AF$3))&gt;0),0,1)</f>
        <v>1</v>
      </c>
      <c r="AV444" s="163">
        <f t="shared" si="79"/>
        <v>1</v>
      </c>
      <c r="AW444" s="163">
        <f t="shared" si="80"/>
        <v>0</v>
      </c>
      <c r="AX444" s="164">
        <f>IF(OR(F444="",F444=служ!$AF$3),0,1)</f>
        <v>0</v>
      </c>
      <c r="AY444" s="164">
        <f>IF(OR(D444="",D444=служ!$AF$3),0,1)</f>
        <v>0</v>
      </c>
      <c r="AZ444" s="165">
        <f t="shared" si="81"/>
        <v>1</v>
      </c>
      <c r="BA444" s="166">
        <f t="shared" si="72"/>
        <v>1</v>
      </c>
      <c r="BB444" s="166">
        <f>IF(AND(ISBLANK(G444),$AY444=1,BB$510=1,$D444&lt;&gt;служ!$AF$3),0,1)</f>
        <v>1</v>
      </c>
      <c r="BC444" s="166">
        <f>IF(AND(ISBLANK(H444),$AY444=1,BC$510=1,$D444&lt;&gt;служ!$AF$3),0,1)</f>
        <v>1</v>
      </c>
      <c r="BD444" s="166">
        <f>IF(AND(ISBLANK(I444),$AY444=1,BD$510=1,$D444&lt;&gt;служ!$AF$3),0,1)</f>
        <v>1</v>
      </c>
      <c r="BE444" s="166">
        <f>IF(AND(ISBLANK(J444),$AY444=1,BE$510=1,$D444&lt;&gt;служ!$AF$3),0,1)</f>
        <v>1</v>
      </c>
      <c r="BF444" s="166">
        <f>IF(AND(ISBLANK(K444),$AY444=1,BF$510=1,$D444&lt;&gt;служ!$AF$3,J444&lt;&gt;"X"),0,1)</f>
        <v>1</v>
      </c>
      <c r="BG444" s="166">
        <f>IF(AND(ISBLANK(L444),$AY444=1,BG$510=1,$D444&lt;&gt;служ!$AF$3),0,1)</f>
        <v>1</v>
      </c>
      <c r="BH444" s="166">
        <f>IF(AND(ISBLANK(M444),$AY444=1,BH$510=1,$D444&lt;&gt;служ!$AF$3,L444&lt;&gt;"X"),0,1)</f>
        <v>1</v>
      </c>
      <c r="BI444" s="166">
        <f>IF(AND(ISBLANK(N444),$AY444=1,BI$510=1,$D444&lt;&gt;служ!$AF$3),0,1)</f>
        <v>1</v>
      </c>
      <c r="BJ444" s="166">
        <f>IF(AND(ISBLANK(O444),$AY444=1,BJ$510=1,$D444&lt;&gt;служ!$AF$3),0,1)</f>
        <v>1</v>
      </c>
      <c r="BK444" s="166">
        <f>IF(AND(ISBLANK(P444),$AY444=1,BK$510=1,$D444&lt;&gt;служ!$AF$3,OR(N444&lt;&gt;"X",O444&lt;&gt;"X")),0,1)</f>
        <v>1</v>
      </c>
      <c r="BL444" s="166">
        <f>IF(AND(ISBLANK(Q444),$AY444=1,BL$510=1,$D444&lt;&gt;служ!$AF$3),0,1)</f>
        <v>1</v>
      </c>
      <c r="BM444" s="166">
        <f>IF(AND(ISBLANK(R444),$AY444=1,BM$510=1,$D444&lt;&gt;служ!$AF$3,Q444&lt;&gt;"X"),0,1)</f>
        <v>1</v>
      </c>
      <c r="BN444" s="166">
        <f>IF(AND(ISBLANK(S444),$AY444=1,BN$510=1,$D444&lt;&gt;служ!$AF$3),0,1)</f>
        <v>1</v>
      </c>
      <c r="BO444" s="166">
        <f>IF(AND(ISBLANK(T444),$AY444=1,BO$510=1,$D444&lt;&gt;служ!$AF$3),0,1)</f>
        <v>1</v>
      </c>
      <c r="BP444" s="166">
        <f>IF(AND(ISBLANK(U444),$AY444=1,BP$510=1,$D444&lt;&gt;служ!$AF$3,T444&lt;&gt;"X"),0,1)</f>
        <v>1</v>
      </c>
      <c r="BQ444" s="166">
        <f>IF(AND(ISBLANK(V444),$AY444=1,BQ$510=1,$D444&lt;&gt;служ!$AF$3),0,1)</f>
        <v>1</v>
      </c>
      <c r="BR444" s="166">
        <f>IF(AND(ISBLANK(W444),$AY444=1,BR$510=1,$D444&lt;&gt;служ!$AF$3),0,1)</f>
        <v>1</v>
      </c>
      <c r="BS444" s="166">
        <f>IF(AND(ISBLANK(X444),$AY444=1,BS$510=1,$D444&lt;&gt;служ!$AF$3),0,1)</f>
        <v>1</v>
      </c>
      <c r="BT444" s="166">
        <f>IF(AND(ISBLANK(Y444),$AY444=1,BT$510=1,$D444&lt;&gt;служ!$AF$3),0,1)</f>
        <v>1</v>
      </c>
      <c r="BU444" s="166">
        <f>IF(AND(ISBLANK(Z444),$AY444=1,BU$510=1,$D444&lt;&gt;служ!$AF$3),0,1)</f>
        <v>1</v>
      </c>
      <c r="BV444" s="166">
        <f>IF(AND(ISBLANK(AA444),$AY444=1,BV$510=1,$D444&lt;&gt;служ!$AF$3),0,1)</f>
        <v>1</v>
      </c>
      <c r="BW444" s="166">
        <f>IF(AND(ISBLANK(AB444),$AY444=1,BW$510=1,$D444&lt;&gt;служ!$AF$3),0,1)</f>
        <v>1</v>
      </c>
      <c r="BX444" s="166">
        <f>IF(AND(ISBLANK(AC444),$AY444=1,BX$510=1,$D444&lt;&gt;служ!$AF$3),0,1)</f>
        <v>1</v>
      </c>
      <c r="BY444" s="166">
        <f>IF(AND(ISBLANK(AD444),$AY444=1,BY$510=1,$D444&lt;&gt;служ!$AF$3),0,1)</f>
        <v>1</v>
      </c>
      <c r="BZ444" s="166">
        <f>IF(AND(ISBLANK(AE444),$AY444=1,BZ$510=1,$D444&lt;&gt;служ!$AF$3),0,1)</f>
        <v>1</v>
      </c>
      <c r="CA444" s="166">
        <f>IF(AND(ISBLANK(AF444),$AY444=1,CA$510=1,$D444&lt;&gt;служ!$AF$3),0,1)</f>
        <v>1</v>
      </c>
      <c r="CB444" s="166">
        <f>IF(AND(ISBLANK(AG444),$AY444=1,CB$510=1,$D444&lt;&gt;служ!$AF$3),0,1)</f>
        <v>1</v>
      </c>
      <c r="CC444" s="166">
        <f>IF(AND(ISBLANK(AH444),$AY444=1,CC$510=1,$D444&lt;&gt;служ!$AF$3),0,1)</f>
        <v>1</v>
      </c>
      <c r="CD444" s="166">
        <f>IF(AND(ISBLANK(AI444),$AY444=1,CD$510=1,$D444&lt;&gt;служ!$AF$3),0,1)</f>
        <v>1</v>
      </c>
      <c r="CE444" s="166">
        <f>IF(AND(ISBLANK(AJ444),$AY444=1,CE$510=1,$D444&lt;&gt;служ!$AF$3),0,1)</f>
        <v>1</v>
      </c>
      <c r="CF444" s="166">
        <f>IF(AND(ISBLANK(AK444),$AY444=1,CF$510=1,$D444&lt;&gt;служ!$AF$3),0,1)</f>
        <v>1</v>
      </c>
      <c r="CG444" s="166">
        <f>IF(AND(ISBLANK(AL444),$AY444=1,CG$510=1,$D444&lt;&gt;служ!$AF$3),0,1)</f>
        <v>1</v>
      </c>
      <c r="CH444" s="166">
        <f>IF(AND(ISBLANK(AM444),$AY444=1,CH$510=1,$D444&lt;&gt;служ!$AF$3),0,1)</f>
        <v>1</v>
      </c>
      <c r="CI444" s="166">
        <f>IF(AND(ISBLANK(AN444),$AY444=1,CI$510=1,$D444&lt;&gt;служ!$AF$3),0,1)</f>
        <v>1</v>
      </c>
      <c r="CJ444" s="166">
        <f>IF(AND(ISBLANK(AO444),$AY444=1,CJ$510=1,$D444&lt;&gt;служ!$AF$3),0,1)</f>
        <v>1</v>
      </c>
      <c r="CK444" s="166">
        <f>IF(AND(ISBLANK(AP444),$AY444=1,CK$510=1,$D444&lt;&gt;служ!$AF$3),0,1)</f>
        <v>1</v>
      </c>
      <c r="CL444" s="166">
        <f>IF(AND(ISBLANK(AQ444),$AY444=1,CL$510=1,$D444&lt;&gt;служ!$AF$3),0,1)</f>
        <v>1</v>
      </c>
      <c r="CM444" s="166">
        <f>IF(AND(ISBLANK(AR444),$AY444=1,CM$510=1,$D444&lt;&gt;служ!$AF$3),0,1)</f>
        <v>1</v>
      </c>
      <c r="CN444" s="166">
        <f>IF(AND(ISBLANK(AS444),$AY444=1,CN$510=1,$D444&lt;&gt;служ!$AF$3),0,1)</f>
        <v>1</v>
      </c>
      <c r="CO444" s="166">
        <f>IF(AND(ISBLANK(AT444),$AY444=1,CO$510=1,$D444&lt;&gt;служ!$AF$3),0,1)</f>
        <v>1</v>
      </c>
      <c r="CP444" s="2">
        <f t="shared" si="82"/>
        <v>0</v>
      </c>
      <c r="CQ444" s="2">
        <v>1</v>
      </c>
      <c r="CR444" s="161"/>
      <c r="CS444" s="161"/>
      <c r="CT444" s="161"/>
      <c r="CU444" s="167" t="str">
        <f t="shared" si="73"/>
        <v/>
      </c>
      <c r="CV444" s="28">
        <f t="shared" si="74"/>
        <v>1</v>
      </c>
      <c r="CW444" s="28">
        <f t="shared" si="75"/>
        <v>1</v>
      </c>
      <c r="CX444" s="28">
        <f t="shared" si="76"/>
        <v>1</v>
      </c>
      <c r="CY444" s="20">
        <f t="shared" si="77"/>
        <v>1</v>
      </c>
      <c r="CZ444" s="20">
        <f t="shared" si="78"/>
        <v>1</v>
      </c>
    </row>
    <row r="445" spans="2:104" s="20" customFormat="1">
      <c r="B445" s="107">
        <v>436</v>
      </c>
      <c r="C445" s="25">
        <v>6436</v>
      </c>
      <c r="D445" s="108"/>
      <c r="E445" s="168"/>
      <c r="F445" s="169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2"/>
      <c r="Y445" s="162"/>
      <c r="Z445" s="162"/>
      <c r="AA445" s="162"/>
      <c r="AB445" s="162"/>
      <c r="AC445" s="162"/>
      <c r="AD445" s="162"/>
      <c r="AE445" s="162"/>
      <c r="AF445" s="162"/>
      <c r="AG445" s="162"/>
      <c r="AH445" s="162"/>
      <c r="AI445" s="162"/>
      <c r="AJ445" s="162"/>
      <c r="AK445" s="162"/>
      <c r="AL445" s="162"/>
      <c r="AM445" s="162"/>
      <c r="AN445" s="162"/>
      <c r="AO445" s="162"/>
      <c r="AP445" s="162"/>
      <c r="AQ445" s="162"/>
      <c r="AR445" s="162"/>
      <c r="AS445" s="162"/>
      <c r="AT445" s="162"/>
      <c r="AU445" s="163">
        <f>IF(AND(AY445=0,(COUNTIF(D445:AT445,"*")+COUNTIF(D445:AT445,"&lt;9")+COUNTIF(CR445:CT445,"*")+COUNTIF(CR445:CT445,"&lt;9")-COUNTIF(D445,служ!$AF$3))&gt;0),0,1)</f>
        <v>1</v>
      </c>
      <c r="AV445" s="163">
        <f t="shared" si="79"/>
        <v>1</v>
      </c>
      <c r="AW445" s="163">
        <f t="shared" si="80"/>
        <v>0</v>
      </c>
      <c r="AX445" s="164">
        <f>IF(OR(F445="",F445=служ!$AF$3),0,1)</f>
        <v>0</v>
      </c>
      <c r="AY445" s="164">
        <f>IF(OR(D445="",D445=служ!$AF$3),0,1)</f>
        <v>0</v>
      </c>
      <c r="AZ445" s="165">
        <f t="shared" si="81"/>
        <v>1</v>
      </c>
      <c r="BA445" s="166">
        <f t="shared" si="72"/>
        <v>1</v>
      </c>
      <c r="BB445" s="166">
        <f>IF(AND(ISBLANK(G445),$AY445=1,BB$510=1,$D445&lt;&gt;служ!$AF$3),0,1)</f>
        <v>1</v>
      </c>
      <c r="BC445" s="166">
        <f>IF(AND(ISBLANK(H445),$AY445=1,BC$510=1,$D445&lt;&gt;служ!$AF$3),0,1)</f>
        <v>1</v>
      </c>
      <c r="BD445" s="166">
        <f>IF(AND(ISBLANK(I445),$AY445=1,BD$510=1,$D445&lt;&gt;служ!$AF$3),0,1)</f>
        <v>1</v>
      </c>
      <c r="BE445" s="166">
        <f>IF(AND(ISBLANK(J445),$AY445=1,BE$510=1,$D445&lt;&gt;служ!$AF$3),0,1)</f>
        <v>1</v>
      </c>
      <c r="BF445" s="166">
        <f>IF(AND(ISBLANK(K445),$AY445=1,BF$510=1,$D445&lt;&gt;служ!$AF$3,J445&lt;&gt;"X"),0,1)</f>
        <v>1</v>
      </c>
      <c r="BG445" s="166">
        <f>IF(AND(ISBLANK(L445),$AY445=1,BG$510=1,$D445&lt;&gt;служ!$AF$3),0,1)</f>
        <v>1</v>
      </c>
      <c r="BH445" s="166">
        <f>IF(AND(ISBLANK(M445),$AY445=1,BH$510=1,$D445&lt;&gt;служ!$AF$3,L445&lt;&gt;"X"),0,1)</f>
        <v>1</v>
      </c>
      <c r="BI445" s="166">
        <f>IF(AND(ISBLANK(N445),$AY445=1,BI$510=1,$D445&lt;&gt;служ!$AF$3),0,1)</f>
        <v>1</v>
      </c>
      <c r="BJ445" s="166">
        <f>IF(AND(ISBLANK(O445),$AY445=1,BJ$510=1,$D445&lt;&gt;служ!$AF$3),0,1)</f>
        <v>1</v>
      </c>
      <c r="BK445" s="166">
        <f>IF(AND(ISBLANK(P445),$AY445=1,BK$510=1,$D445&lt;&gt;служ!$AF$3,OR(N445&lt;&gt;"X",O445&lt;&gt;"X")),0,1)</f>
        <v>1</v>
      </c>
      <c r="BL445" s="166">
        <f>IF(AND(ISBLANK(Q445),$AY445=1,BL$510=1,$D445&lt;&gt;служ!$AF$3),0,1)</f>
        <v>1</v>
      </c>
      <c r="BM445" s="166">
        <f>IF(AND(ISBLANK(R445),$AY445=1,BM$510=1,$D445&lt;&gt;служ!$AF$3,Q445&lt;&gt;"X"),0,1)</f>
        <v>1</v>
      </c>
      <c r="BN445" s="166">
        <f>IF(AND(ISBLANK(S445),$AY445=1,BN$510=1,$D445&lt;&gt;служ!$AF$3),0,1)</f>
        <v>1</v>
      </c>
      <c r="BO445" s="166">
        <f>IF(AND(ISBLANK(T445),$AY445=1,BO$510=1,$D445&lt;&gt;служ!$AF$3),0,1)</f>
        <v>1</v>
      </c>
      <c r="BP445" s="166">
        <f>IF(AND(ISBLANK(U445),$AY445=1,BP$510=1,$D445&lt;&gt;служ!$AF$3,T445&lt;&gt;"X"),0,1)</f>
        <v>1</v>
      </c>
      <c r="BQ445" s="166">
        <f>IF(AND(ISBLANK(V445),$AY445=1,BQ$510=1,$D445&lt;&gt;служ!$AF$3),0,1)</f>
        <v>1</v>
      </c>
      <c r="BR445" s="166">
        <f>IF(AND(ISBLANK(W445),$AY445=1,BR$510=1,$D445&lt;&gt;служ!$AF$3),0,1)</f>
        <v>1</v>
      </c>
      <c r="BS445" s="166">
        <f>IF(AND(ISBLANK(X445),$AY445=1,BS$510=1,$D445&lt;&gt;служ!$AF$3),0,1)</f>
        <v>1</v>
      </c>
      <c r="BT445" s="166">
        <f>IF(AND(ISBLANK(Y445),$AY445=1,BT$510=1,$D445&lt;&gt;служ!$AF$3),0,1)</f>
        <v>1</v>
      </c>
      <c r="BU445" s="166">
        <f>IF(AND(ISBLANK(Z445),$AY445=1,BU$510=1,$D445&lt;&gt;служ!$AF$3),0,1)</f>
        <v>1</v>
      </c>
      <c r="BV445" s="166">
        <f>IF(AND(ISBLANK(AA445),$AY445=1,BV$510=1,$D445&lt;&gt;служ!$AF$3),0,1)</f>
        <v>1</v>
      </c>
      <c r="BW445" s="166">
        <f>IF(AND(ISBLANK(AB445),$AY445=1,BW$510=1,$D445&lt;&gt;служ!$AF$3),0,1)</f>
        <v>1</v>
      </c>
      <c r="BX445" s="166">
        <f>IF(AND(ISBLANK(AC445),$AY445=1,BX$510=1,$D445&lt;&gt;служ!$AF$3),0,1)</f>
        <v>1</v>
      </c>
      <c r="BY445" s="166">
        <f>IF(AND(ISBLANK(AD445),$AY445=1,BY$510=1,$D445&lt;&gt;служ!$AF$3),0,1)</f>
        <v>1</v>
      </c>
      <c r="BZ445" s="166">
        <f>IF(AND(ISBLANK(AE445),$AY445=1,BZ$510=1,$D445&lt;&gt;служ!$AF$3),0,1)</f>
        <v>1</v>
      </c>
      <c r="CA445" s="166">
        <f>IF(AND(ISBLANK(AF445),$AY445=1,CA$510=1,$D445&lt;&gt;служ!$AF$3),0,1)</f>
        <v>1</v>
      </c>
      <c r="CB445" s="166">
        <f>IF(AND(ISBLANK(AG445),$AY445=1,CB$510=1,$D445&lt;&gt;служ!$AF$3),0,1)</f>
        <v>1</v>
      </c>
      <c r="CC445" s="166">
        <f>IF(AND(ISBLANK(AH445),$AY445=1,CC$510=1,$D445&lt;&gt;служ!$AF$3),0,1)</f>
        <v>1</v>
      </c>
      <c r="CD445" s="166">
        <f>IF(AND(ISBLANK(AI445),$AY445=1,CD$510=1,$D445&lt;&gt;служ!$AF$3),0,1)</f>
        <v>1</v>
      </c>
      <c r="CE445" s="166">
        <f>IF(AND(ISBLANK(AJ445),$AY445=1,CE$510=1,$D445&lt;&gt;служ!$AF$3),0,1)</f>
        <v>1</v>
      </c>
      <c r="CF445" s="166">
        <f>IF(AND(ISBLANK(AK445),$AY445=1,CF$510=1,$D445&lt;&gt;служ!$AF$3),0,1)</f>
        <v>1</v>
      </c>
      <c r="CG445" s="166">
        <f>IF(AND(ISBLANK(AL445),$AY445=1,CG$510=1,$D445&lt;&gt;служ!$AF$3),0,1)</f>
        <v>1</v>
      </c>
      <c r="CH445" s="166">
        <f>IF(AND(ISBLANK(AM445),$AY445=1,CH$510=1,$D445&lt;&gt;служ!$AF$3),0,1)</f>
        <v>1</v>
      </c>
      <c r="CI445" s="166">
        <f>IF(AND(ISBLANK(AN445),$AY445=1,CI$510=1,$D445&lt;&gt;служ!$AF$3),0,1)</f>
        <v>1</v>
      </c>
      <c r="CJ445" s="166">
        <f>IF(AND(ISBLANK(AO445),$AY445=1,CJ$510=1,$D445&lt;&gt;служ!$AF$3),0,1)</f>
        <v>1</v>
      </c>
      <c r="CK445" s="166">
        <f>IF(AND(ISBLANK(AP445),$AY445=1,CK$510=1,$D445&lt;&gt;служ!$AF$3),0,1)</f>
        <v>1</v>
      </c>
      <c r="CL445" s="166">
        <f>IF(AND(ISBLANK(AQ445),$AY445=1,CL$510=1,$D445&lt;&gt;служ!$AF$3),0,1)</f>
        <v>1</v>
      </c>
      <c r="CM445" s="166">
        <f>IF(AND(ISBLANK(AR445),$AY445=1,CM$510=1,$D445&lt;&gt;служ!$AF$3),0,1)</f>
        <v>1</v>
      </c>
      <c r="CN445" s="166">
        <f>IF(AND(ISBLANK(AS445),$AY445=1,CN$510=1,$D445&lt;&gt;служ!$AF$3),0,1)</f>
        <v>1</v>
      </c>
      <c r="CO445" s="166">
        <f>IF(AND(ISBLANK(AT445),$AY445=1,CO$510=1,$D445&lt;&gt;служ!$AF$3),0,1)</f>
        <v>1</v>
      </c>
      <c r="CP445" s="2">
        <f t="shared" si="82"/>
        <v>0</v>
      </c>
      <c r="CQ445" s="2">
        <v>1</v>
      </c>
      <c r="CR445" s="161"/>
      <c r="CS445" s="161"/>
      <c r="CT445" s="161"/>
      <c r="CU445" s="167" t="str">
        <f t="shared" si="73"/>
        <v/>
      </c>
      <c r="CV445" s="28">
        <f t="shared" si="74"/>
        <v>1</v>
      </c>
      <c r="CW445" s="28">
        <f t="shared" si="75"/>
        <v>1</v>
      </c>
      <c r="CX445" s="28">
        <f t="shared" si="76"/>
        <v>1</v>
      </c>
      <c r="CY445" s="20">
        <f t="shared" si="77"/>
        <v>1</v>
      </c>
      <c r="CZ445" s="20">
        <f t="shared" si="78"/>
        <v>1</v>
      </c>
    </row>
    <row r="446" spans="2:104" s="20" customFormat="1">
      <c r="B446" s="107">
        <v>437</v>
      </c>
      <c r="C446" s="25">
        <v>6437</v>
      </c>
      <c r="D446" s="108"/>
      <c r="E446" s="168"/>
      <c r="F446" s="169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2"/>
      <c r="Y446" s="162"/>
      <c r="Z446" s="162"/>
      <c r="AA446" s="162"/>
      <c r="AB446" s="162"/>
      <c r="AC446" s="162"/>
      <c r="AD446" s="162"/>
      <c r="AE446" s="162"/>
      <c r="AF446" s="162"/>
      <c r="AG446" s="162"/>
      <c r="AH446" s="162"/>
      <c r="AI446" s="162"/>
      <c r="AJ446" s="162"/>
      <c r="AK446" s="162"/>
      <c r="AL446" s="162"/>
      <c r="AM446" s="162"/>
      <c r="AN446" s="162"/>
      <c r="AO446" s="162"/>
      <c r="AP446" s="162"/>
      <c r="AQ446" s="162"/>
      <c r="AR446" s="162"/>
      <c r="AS446" s="162"/>
      <c r="AT446" s="162"/>
      <c r="AU446" s="163">
        <f>IF(AND(AY446=0,(COUNTIF(D446:AT446,"*")+COUNTIF(D446:AT446,"&lt;9")+COUNTIF(CR446:CT446,"*")+COUNTIF(CR446:CT446,"&lt;9")-COUNTIF(D446,служ!$AF$3))&gt;0),0,1)</f>
        <v>1</v>
      </c>
      <c r="AV446" s="163">
        <f t="shared" si="79"/>
        <v>1</v>
      </c>
      <c r="AW446" s="163">
        <f t="shared" si="80"/>
        <v>0</v>
      </c>
      <c r="AX446" s="164">
        <f>IF(OR(F446="",F446=служ!$AF$3),0,1)</f>
        <v>0</v>
      </c>
      <c r="AY446" s="164">
        <f>IF(OR(D446="",D446=служ!$AF$3),0,1)</f>
        <v>0</v>
      </c>
      <c r="AZ446" s="165">
        <f t="shared" si="81"/>
        <v>1</v>
      </c>
      <c r="BA446" s="166">
        <f t="shared" si="72"/>
        <v>1</v>
      </c>
      <c r="BB446" s="166">
        <f>IF(AND(ISBLANK(G446),$AY446=1,BB$510=1,$D446&lt;&gt;служ!$AF$3),0,1)</f>
        <v>1</v>
      </c>
      <c r="BC446" s="166">
        <f>IF(AND(ISBLANK(H446),$AY446=1,BC$510=1,$D446&lt;&gt;служ!$AF$3),0,1)</f>
        <v>1</v>
      </c>
      <c r="BD446" s="166">
        <f>IF(AND(ISBLANK(I446),$AY446=1,BD$510=1,$D446&lt;&gt;служ!$AF$3),0,1)</f>
        <v>1</v>
      </c>
      <c r="BE446" s="166">
        <f>IF(AND(ISBLANK(J446),$AY446=1,BE$510=1,$D446&lt;&gt;служ!$AF$3),0,1)</f>
        <v>1</v>
      </c>
      <c r="BF446" s="166">
        <f>IF(AND(ISBLANK(K446),$AY446=1,BF$510=1,$D446&lt;&gt;служ!$AF$3,J446&lt;&gt;"X"),0,1)</f>
        <v>1</v>
      </c>
      <c r="BG446" s="166">
        <f>IF(AND(ISBLANK(L446),$AY446=1,BG$510=1,$D446&lt;&gt;служ!$AF$3),0,1)</f>
        <v>1</v>
      </c>
      <c r="BH446" s="166">
        <f>IF(AND(ISBLANK(M446),$AY446=1,BH$510=1,$D446&lt;&gt;служ!$AF$3,L446&lt;&gt;"X"),0,1)</f>
        <v>1</v>
      </c>
      <c r="BI446" s="166">
        <f>IF(AND(ISBLANK(N446),$AY446=1,BI$510=1,$D446&lt;&gt;служ!$AF$3),0,1)</f>
        <v>1</v>
      </c>
      <c r="BJ446" s="166">
        <f>IF(AND(ISBLANK(O446),$AY446=1,BJ$510=1,$D446&lt;&gt;служ!$AF$3),0,1)</f>
        <v>1</v>
      </c>
      <c r="BK446" s="166">
        <f>IF(AND(ISBLANK(P446),$AY446=1,BK$510=1,$D446&lt;&gt;служ!$AF$3,OR(N446&lt;&gt;"X",O446&lt;&gt;"X")),0,1)</f>
        <v>1</v>
      </c>
      <c r="BL446" s="166">
        <f>IF(AND(ISBLANK(Q446),$AY446=1,BL$510=1,$D446&lt;&gt;служ!$AF$3),0,1)</f>
        <v>1</v>
      </c>
      <c r="BM446" s="166">
        <f>IF(AND(ISBLANK(R446),$AY446=1,BM$510=1,$D446&lt;&gt;служ!$AF$3,Q446&lt;&gt;"X"),0,1)</f>
        <v>1</v>
      </c>
      <c r="BN446" s="166">
        <f>IF(AND(ISBLANK(S446),$AY446=1,BN$510=1,$D446&lt;&gt;служ!$AF$3),0,1)</f>
        <v>1</v>
      </c>
      <c r="BO446" s="166">
        <f>IF(AND(ISBLANK(T446),$AY446=1,BO$510=1,$D446&lt;&gt;служ!$AF$3),0,1)</f>
        <v>1</v>
      </c>
      <c r="BP446" s="166">
        <f>IF(AND(ISBLANK(U446),$AY446=1,BP$510=1,$D446&lt;&gt;служ!$AF$3,T446&lt;&gt;"X"),0,1)</f>
        <v>1</v>
      </c>
      <c r="BQ446" s="166">
        <f>IF(AND(ISBLANK(V446),$AY446=1,BQ$510=1,$D446&lt;&gt;служ!$AF$3),0,1)</f>
        <v>1</v>
      </c>
      <c r="BR446" s="166">
        <f>IF(AND(ISBLANK(W446),$AY446=1,BR$510=1,$D446&lt;&gt;служ!$AF$3),0,1)</f>
        <v>1</v>
      </c>
      <c r="BS446" s="166">
        <f>IF(AND(ISBLANK(X446),$AY446=1,BS$510=1,$D446&lt;&gt;служ!$AF$3),0,1)</f>
        <v>1</v>
      </c>
      <c r="BT446" s="166">
        <f>IF(AND(ISBLANK(Y446),$AY446=1,BT$510=1,$D446&lt;&gt;служ!$AF$3),0,1)</f>
        <v>1</v>
      </c>
      <c r="BU446" s="166">
        <f>IF(AND(ISBLANK(Z446),$AY446=1,BU$510=1,$D446&lt;&gt;служ!$AF$3),0,1)</f>
        <v>1</v>
      </c>
      <c r="BV446" s="166">
        <f>IF(AND(ISBLANK(AA446),$AY446=1,BV$510=1,$D446&lt;&gt;служ!$AF$3),0,1)</f>
        <v>1</v>
      </c>
      <c r="BW446" s="166">
        <f>IF(AND(ISBLANK(AB446),$AY446=1,BW$510=1,$D446&lt;&gt;служ!$AF$3),0,1)</f>
        <v>1</v>
      </c>
      <c r="BX446" s="166">
        <f>IF(AND(ISBLANK(AC446),$AY446=1,BX$510=1,$D446&lt;&gt;служ!$AF$3),0,1)</f>
        <v>1</v>
      </c>
      <c r="BY446" s="166">
        <f>IF(AND(ISBLANK(AD446),$AY446=1,BY$510=1,$D446&lt;&gt;служ!$AF$3),0,1)</f>
        <v>1</v>
      </c>
      <c r="BZ446" s="166">
        <f>IF(AND(ISBLANK(AE446),$AY446=1,BZ$510=1,$D446&lt;&gt;служ!$AF$3),0,1)</f>
        <v>1</v>
      </c>
      <c r="CA446" s="166">
        <f>IF(AND(ISBLANK(AF446),$AY446=1,CA$510=1,$D446&lt;&gt;служ!$AF$3),0,1)</f>
        <v>1</v>
      </c>
      <c r="CB446" s="166">
        <f>IF(AND(ISBLANK(AG446),$AY446=1,CB$510=1,$D446&lt;&gt;служ!$AF$3),0,1)</f>
        <v>1</v>
      </c>
      <c r="CC446" s="166">
        <f>IF(AND(ISBLANK(AH446),$AY446=1,CC$510=1,$D446&lt;&gt;служ!$AF$3),0,1)</f>
        <v>1</v>
      </c>
      <c r="CD446" s="166">
        <f>IF(AND(ISBLANK(AI446),$AY446=1,CD$510=1,$D446&lt;&gt;служ!$AF$3),0,1)</f>
        <v>1</v>
      </c>
      <c r="CE446" s="166">
        <f>IF(AND(ISBLANK(AJ446),$AY446=1,CE$510=1,$D446&lt;&gt;служ!$AF$3),0,1)</f>
        <v>1</v>
      </c>
      <c r="CF446" s="166">
        <f>IF(AND(ISBLANK(AK446),$AY446=1,CF$510=1,$D446&lt;&gt;служ!$AF$3),0,1)</f>
        <v>1</v>
      </c>
      <c r="CG446" s="166">
        <f>IF(AND(ISBLANK(AL446),$AY446=1,CG$510=1,$D446&lt;&gt;служ!$AF$3),0,1)</f>
        <v>1</v>
      </c>
      <c r="CH446" s="166">
        <f>IF(AND(ISBLANK(AM446),$AY446=1,CH$510=1,$D446&lt;&gt;служ!$AF$3),0,1)</f>
        <v>1</v>
      </c>
      <c r="CI446" s="166">
        <f>IF(AND(ISBLANK(AN446),$AY446=1,CI$510=1,$D446&lt;&gt;служ!$AF$3),0,1)</f>
        <v>1</v>
      </c>
      <c r="CJ446" s="166">
        <f>IF(AND(ISBLANK(AO446),$AY446=1,CJ$510=1,$D446&lt;&gt;служ!$AF$3),0,1)</f>
        <v>1</v>
      </c>
      <c r="CK446" s="166">
        <f>IF(AND(ISBLANK(AP446),$AY446=1,CK$510=1,$D446&lt;&gt;служ!$AF$3),0,1)</f>
        <v>1</v>
      </c>
      <c r="CL446" s="166">
        <f>IF(AND(ISBLANK(AQ446),$AY446=1,CL$510=1,$D446&lt;&gt;служ!$AF$3),0,1)</f>
        <v>1</v>
      </c>
      <c r="CM446" s="166">
        <f>IF(AND(ISBLANK(AR446),$AY446=1,CM$510=1,$D446&lt;&gt;служ!$AF$3),0,1)</f>
        <v>1</v>
      </c>
      <c r="CN446" s="166">
        <f>IF(AND(ISBLANK(AS446),$AY446=1,CN$510=1,$D446&lt;&gt;служ!$AF$3),0,1)</f>
        <v>1</v>
      </c>
      <c r="CO446" s="166">
        <f>IF(AND(ISBLANK(AT446),$AY446=1,CO$510=1,$D446&lt;&gt;служ!$AF$3),0,1)</f>
        <v>1</v>
      </c>
      <c r="CP446" s="2">
        <f t="shared" si="82"/>
        <v>0</v>
      </c>
      <c r="CQ446" s="2">
        <v>1</v>
      </c>
      <c r="CR446" s="161"/>
      <c r="CS446" s="161"/>
      <c r="CT446" s="161"/>
      <c r="CU446" s="167" t="str">
        <f t="shared" si="73"/>
        <v/>
      </c>
      <c r="CV446" s="28">
        <f t="shared" si="74"/>
        <v>1</v>
      </c>
      <c r="CW446" s="28">
        <f t="shared" si="75"/>
        <v>1</v>
      </c>
      <c r="CX446" s="28">
        <f t="shared" si="76"/>
        <v>1</v>
      </c>
      <c r="CY446" s="20">
        <f t="shared" si="77"/>
        <v>1</v>
      </c>
      <c r="CZ446" s="20">
        <f t="shared" si="78"/>
        <v>1</v>
      </c>
    </row>
    <row r="447" spans="2:104" s="20" customFormat="1">
      <c r="B447" s="107">
        <v>438</v>
      </c>
      <c r="C447" s="25">
        <v>6438</v>
      </c>
      <c r="D447" s="108"/>
      <c r="E447" s="168"/>
      <c r="F447" s="169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2"/>
      <c r="Y447" s="162"/>
      <c r="Z447" s="162"/>
      <c r="AA447" s="162"/>
      <c r="AB447" s="162"/>
      <c r="AC447" s="162"/>
      <c r="AD447" s="162"/>
      <c r="AE447" s="162"/>
      <c r="AF447" s="162"/>
      <c r="AG447" s="162"/>
      <c r="AH447" s="162"/>
      <c r="AI447" s="162"/>
      <c r="AJ447" s="162"/>
      <c r="AK447" s="162"/>
      <c r="AL447" s="162"/>
      <c r="AM447" s="162"/>
      <c r="AN447" s="162"/>
      <c r="AO447" s="162"/>
      <c r="AP447" s="162"/>
      <c r="AQ447" s="162"/>
      <c r="AR447" s="162"/>
      <c r="AS447" s="162"/>
      <c r="AT447" s="162"/>
      <c r="AU447" s="163">
        <f>IF(AND(AY447=0,(COUNTIF(D447:AT447,"*")+COUNTIF(D447:AT447,"&lt;9")+COUNTIF(CR447:CT447,"*")+COUNTIF(CR447:CT447,"&lt;9")-COUNTIF(D447,служ!$AF$3))&gt;0),0,1)</f>
        <v>1</v>
      </c>
      <c r="AV447" s="163">
        <f t="shared" si="79"/>
        <v>1</v>
      </c>
      <c r="AW447" s="163">
        <f t="shared" si="80"/>
        <v>0</v>
      </c>
      <c r="AX447" s="164">
        <f>IF(OR(F447="",F447=служ!$AF$3),0,1)</f>
        <v>0</v>
      </c>
      <c r="AY447" s="164">
        <f>IF(OR(D447="",D447=служ!$AF$3),0,1)</f>
        <v>0</v>
      </c>
      <c r="AZ447" s="165">
        <f t="shared" si="81"/>
        <v>1</v>
      </c>
      <c r="BA447" s="166">
        <f t="shared" si="72"/>
        <v>1</v>
      </c>
      <c r="BB447" s="166">
        <f>IF(AND(ISBLANK(G447),$AY447=1,BB$510=1,$D447&lt;&gt;служ!$AF$3),0,1)</f>
        <v>1</v>
      </c>
      <c r="BC447" s="166">
        <f>IF(AND(ISBLANK(H447),$AY447=1,BC$510=1,$D447&lt;&gt;служ!$AF$3),0,1)</f>
        <v>1</v>
      </c>
      <c r="BD447" s="166">
        <f>IF(AND(ISBLANK(I447),$AY447=1,BD$510=1,$D447&lt;&gt;служ!$AF$3),0,1)</f>
        <v>1</v>
      </c>
      <c r="BE447" s="166">
        <f>IF(AND(ISBLANK(J447),$AY447=1,BE$510=1,$D447&lt;&gt;служ!$AF$3),0,1)</f>
        <v>1</v>
      </c>
      <c r="BF447" s="166">
        <f>IF(AND(ISBLANK(K447),$AY447=1,BF$510=1,$D447&lt;&gt;служ!$AF$3,J447&lt;&gt;"X"),0,1)</f>
        <v>1</v>
      </c>
      <c r="BG447" s="166">
        <f>IF(AND(ISBLANK(L447),$AY447=1,BG$510=1,$D447&lt;&gt;служ!$AF$3),0,1)</f>
        <v>1</v>
      </c>
      <c r="BH447" s="166">
        <f>IF(AND(ISBLANK(M447),$AY447=1,BH$510=1,$D447&lt;&gt;служ!$AF$3,L447&lt;&gt;"X"),0,1)</f>
        <v>1</v>
      </c>
      <c r="BI447" s="166">
        <f>IF(AND(ISBLANK(N447),$AY447=1,BI$510=1,$D447&lt;&gt;служ!$AF$3),0,1)</f>
        <v>1</v>
      </c>
      <c r="BJ447" s="166">
        <f>IF(AND(ISBLANK(O447),$AY447=1,BJ$510=1,$D447&lt;&gt;служ!$AF$3),0,1)</f>
        <v>1</v>
      </c>
      <c r="BK447" s="166">
        <f>IF(AND(ISBLANK(P447),$AY447=1,BK$510=1,$D447&lt;&gt;служ!$AF$3,OR(N447&lt;&gt;"X",O447&lt;&gt;"X")),0,1)</f>
        <v>1</v>
      </c>
      <c r="BL447" s="166">
        <f>IF(AND(ISBLANK(Q447),$AY447=1,BL$510=1,$D447&lt;&gt;служ!$AF$3),0,1)</f>
        <v>1</v>
      </c>
      <c r="BM447" s="166">
        <f>IF(AND(ISBLANK(R447),$AY447=1,BM$510=1,$D447&lt;&gt;служ!$AF$3,Q447&lt;&gt;"X"),0,1)</f>
        <v>1</v>
      </c>
      <c r="BN447" s="166">
        <f>IF(AND(ISBLANK(S447),$AY447=1,BN$510=1,$D447&lt;&gt;служ!$AF$3),0,1)</f>
        <v>1</v>
      </c>
      <c r="BO447" s="166">
        <f>IF(AND(ISBLANK(T447),$AY447=1,BO$510=1,$D447&lt;&gt;служ!$AF$3),0,1)</f>
        <v>1</v>
      </c>
      <c r="BP447" s="166">
        <f>IF(AND(ISBLANK(U447),$AY447=1,BP$510=1,$D447&lt;&gt;служ!$AF$3,T447&lt;&gt;"X"),0,1)</f>
        <v>1</v>
      </c>
      <c r="BQ447" s="166">
        <f>IF(AND(ISBLANK(V447),$AY447=1,BQ$510=1,$D447&lt;&gt;служ!$AF$3),0,1)</f>
        <v>1</v>
      </c>
      <c r="BR447" s="166">
        <f>IF(AND(ISBLANK(W447),$AY447=1,BR$510=1,$D447&lt;&gt;служ!$AF$3),0,1)</f>
        <v>1</v>
      </c>
      <c r="BS447" s="166">
        <f>IF(AND(ISBLANK(X447),$AY447=1,BS$510=1,$D447&lt;&gt;служ!$AF$3),0,1)</f>
        <v>1</v>
      </c>
      <c r="BT447" s="166">
        <f>IF(AND(ISBLANK(Y447),$AY447=1,BT$510=1,$D447&lt;&gt;служ!$AF$3),0,1)</f>
        <v>1</v>
      </c>
      <c r="BU447" s="166">
        <f>IF(AND(ISBLANK(Z447),$AY447=1,BU$510=1,$D447&lt;&gt;служ!$AF$3),0,1)</f>
        <v>1</v>
      </c>
      <c r="BV447" s="166">
        <f>IF(AND(ISBLANK(AA447),$AY447=1,BV$510=1,$D447&lt;&gt;служ!$AF$3),0,1)</f>
        <v>1</v>
      </c>
      <c r="BW447" s="166">
        <f>IF(AND(ISBLANK(AB447),$AY447=1,BW$510=1,$D447&lt;&gt;служ!$AF$3),0,1)</f>
        <v>1</v>
      </c>
      <c r="BX447" s="166">
        <f>IF(AND(ISBLANK(AC447),$AY447=1,BX$510=1,$D447&lt;&gt;служ!$AF$3),0,1)</f>
        <v>1</v>
      </c>
      <c r="BY447" s="166">
        <f>IF(AND(ISBLANK(AD447),$AY447=1,BY$510=1,$D447&lt;&gt;служ!$AF$3),0,1)</f>
        <v>1</v>
      </c>
      <c r="BZ447" s="166">
        <f>IF(AND(ISBLANK(AE447),$AY447=1,BZ$510=1,$D447&lt;&gt;служ!$AF$3),0,1)</f>
        <v>1</v>
      </c>
      <c r="CA447" s="166">
        <f>IF(AND(ISBLANK(AF447),$AY447=1,CA$510=1,$D447&lt;&gt;служ!$AF$3),0,1)</f>
        <v>1</v>
      </c>
      <c r="CB447" s="166">
        <f>IF(AND(ISBLANK(AG447),$AY447=1,CB$510=1,$D447&lt;&gt;служ!$AF$3),0,1)</f>
        <v>1</v>
      </c>
      <c r="CC447" s="166">
        <f>IF(AND(ISBLANK(AH447),$AY447=1,CC$510=1,$D447&lt;&gt;служ!$AF$3),0,1)</f>
        <v>1</v>
      </c>
      <c r="CD447" s="166">
        <f>IF(AND(ISBLANK(AI447),$AY447=1,CD$510=1,$D447&lt;&gt;служ!$AF$3),0,1)</f>
        <v>1</v>
      </c>
      <c r="CE447" s="166">
        <f>IF(AND(ISBLANK(AJ447),$AY447=1,CE$510=1,$D447&lt;&gt;служ!$AF$3),0,1)</f>
        <v>1</v>
      </c>
      <c r="CF447" s="166">
        <f>IF(AND(ISBLANK(AK447),$AY447=1,CF$510=1,$D447&lt;&gt;служ!$AF$3),0,1)</f>
        <v>1</v>
      </c>
      <c r="CG447" s="166">
        <f>IF(AND(ISBLANK(AL447),$AY447=1,CG$510=1,$D447&lt;&gt;служ!$AF$3),0,1)</f>
        <v>1</v>
      </c>
      <c r="CH447" s="166">
        <f>IF(AND(ISBLANK(AM447),$AY447=1,CH$510=1,$D447&lt;&gt;служ!$AF$3),0,1)</f>
        <v>1</v>
      </c>
      <c r="CI447" s="166">
        <f>IF(AND(ISBLANK(AN447),$AY447=1,CI$510=1,$D447&lt;&gt;служ!$AF$3),0,1)</f>
        <v>1</v>
      </c>
      <c r="CJ447" s="166">
        <f>IF(AND(ISBLANK(AO447),$AY447=1,CJ$510=1,$D447&lt;&gt;служ!$AF$3),0,1)</f>
        <v>1</v>
      </c>
      <c r="CK447" s="166">
        <f>IF(AND(ISBLANK(AP447),$AY447=1,CK$510=1,$D447&lt;&gt;служ!$AF$3),0,1)</f>
        <v>1</v>
      </c>
      <c r="CL447" s="166">
        <f>IF(AND(ISBLANK(AQ447),$AY447=1,CL$510=1,$D447&lt;&gt;служ!$AF$3),0,1)</f>
        <v>1</v>
      </c>
      <c r="CM447" s="166">
        <f>IF(AND(ISBLANK(AR447),$AY447=1,CM$510=1,$D447&lt;&gt;служ!$AF$3),0,1)</f>
        <v>1</v>
      </c>
      <c r="CN447" s="166">
        <f>IF(AND(ISBLANK(AS447),$AY447=1,CN$510=1,$D447&lt;&gt;служ!$AF$3),0,1)</f>
        <v>1</v>
      </c>
      <c r="CO447" s="166">
        <f>IF(AND(ISBLANK(AT447),$AY447=1,CO$510=1,$D447&lt;&gt;служ!$AF$3),0,1)</f>
        <v>1</v>
      </c>
      <c r="CP447" s="2">
        <f t="shared" si="82"/>
        <v>0</v>
      </c>
      <c r="CQ447" s="2">
        <v>1</v>
      </c>
      <c r="CR447" s="161"/>
      <c r="CS447" s="161"/>
      <c r="CT447" s="161"/>
      <c r="CU447" s="167" t="str">
        <f t="shared" si="73"/>
        <v/>
      </c>
      <c r="CV447" s="28">
        <f t="shared" si="74"/>
        <v>1</v>
      </c>
      <c r="CW447" s="28">
        <f t="shared" si="75"/>
        <v>1</v>
      </c>
      <c r="CX447" s="28">
        <f t="shared" si="76"/>
        <v>1</v>
      </c>
      <c r="CY447" s="20">
        <f t="shared" si="77"/>
        <v>1</v>
      </c>
      <c r="CZ447" s="20">
        <f t="shared" si="78"/>
        <v>1</v>
      </c>
    </row>
    <row r="448" spans="2:104" s="20" customFormat="1">
      <c r="B448" s="107">
        <v>439</v>
      </c>
      <c r="C448" s="25">
        <v>6439</v>
      </c>
      <c r="D448" s="108"/>
      <c r="E448" s="168"/>
      <c r="F448" s="169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2"/>
      <c r="Y448" s="162"/>
      <c r="Z448" s="162"/>
      <c r="AA448" s="162"/>
      <c r="AB448" s="162"/>
      <c r="AC448" s="162"/>
      <c r="AD448" s="162"/>
      <c r="AE448" s="162"/>
      <c r="AF448" s="162"/>
      <c r="AG448" s="162"/>
      <c r="AH448" s="162"/>
      <c r="AI448" s="162"/>
      <c r="AJ448" s="162"/>
      <c r="AK448" s="162"/>
      <c r="AL448" s="162"/>
      <c r="AM448" s="162"/>
      <c r="AN448" s="162"/>
      <c r="AO448" s="162"/>
      <c r="AP448" s="162"/>
      <c r="AQ448" s="162"/>
      <c r="AR448" s="162"/>
      <c r="AS448" s="162"/>
      <c r="AT448" s="162"/>
      <c r="AU448" s="163">
        <f>IF(AND(AY448=0,(COUNTIF(D448:AT448,"*")+COUNTIF(D448:AT448,"&lt;9")+COUNTIF(CR448:CT448,"*")+COUNTIF(CR448:CT448,"&lt;9")-COUNTIF(D448,служ!$AF$3))&gt;0),0,1)</f>
        <v>1</v>
      </c>
      <c r="AV448" s="163">
        <f t="shared" si="79"/>
        <v>1</v>
      </c>
      <c r="AW448" s="163">
        <f t="shared" si="80"/>
        <v>0</v>
      </c>
      <c r="AX448" s="164">
        <f>IF(OR(F448="",F448=служ!$AF$3),0,1)</f>
        <v>0</v>
      </c>
      <c r="AY448" s="164">
        <f>IF(OR(D448="",D448=служ!$AF$3),0,1)</f>
        <v>0</v>
      </c>
      <c r="AZ448" s="165">
        <f t="shared" si="81"/>
        <v>1</v>
      </c>
      <c r="BA448" s="166">
        <f t="shared" si="72"/>
        <v>1</v>
      </c>
      <c r="BB448" s="166">
        <f>IF(AND(ISBLANK(G448),$AY448=1,BB$510=1,$D448&lt;&gt;служ!$AF$3),0,1)</f>
        <v>1</v>
      </c>
      <c r="BC448" s="166">
        <f>IF(AND(ISBLANK(H448),$AY448=1,BC$510=1,$D448&lt;&gt;служ!$AF$3),0,1)</f>
        <v>1</v>
      </c>
      <c r="BD448" s="166">
        <f>IF(AND(ISBLANK(I448),$AY448=1,BD$510=1,$D448&lt;&gt;служ!$AF$3),0,1)</f>
        <v>1</v>
      </c>
      <c r="BE448" s="166">
        <f>IF(AND(ISBLANK(J448),$AY448=1,BE$510=1,$D448&lt;&gt;служ!$AF$3),0,1)</f>
        <v>1</v>
      </c>
      <c r="BF448" s="166">
        <f>IF(AND(ISBLANK(K448),$AY448=1,BF$510=1,$D448&lt;&gt;служ!$AF$3,J448&lt;&gt;"X"),0,1)</f>
        <v>1</v>
      </c>
      <c r="BG448" s="166">
        <f>IF(AND(ISBLANK(L448),$AY448=1,BG$510=1,$D448&lt;&gt;служ!$AF$3),0,1)</f>
        <v>1</v>
      </c>
      <c r="BH448" s="166">
        <f>IF(AND(ISBLANK(M448),$AY448=1,BH$510=1,$D448&lt;&gt;служ!$AF$3,L448&lt;&gt;"X"),0,1)</f>
        <v>1</v>
      </c>
      <c r="BI448" s="166">
        <f>IF(AND(ISBLANK(N448),$AY448=1,BI$510=1,$D448&lt;&gt;служ!$AF$3),0,1)</f>
        <v>1</v>
      </c>
      <c r="BJ448" s="166">
        <f>IF(AND(ISBLANK(O448),$AY448=1,BJ$510=1,$D448&lt;&gt;служ!$AF$3),0,1)</f>
        <v>1</v>
      </c>
      <c r="BK448" s="166">
        <f>IF(AND(ISBLANK(P448),$AY448=1,BK$510=1,$D448&lt;&gt;служ!$AF$3,OR(N448&lt;&gt;"X",O448&lt;&gt;"X")),0,1)</f>
        <v>1</v>
      </c>
      <c r="BL448" s="166">
        <f>IF(AND(ISBLANK(Q448),$AY448=1,BL$510=1,$D448&lt;&gt;служ!$AF$3),0,1)</f>
        <v>1</v>
      </c>
      <c r="BM448" s="166">
        <f>IF(AND(ISBLANK(R448),$AY448=1,BM$510=1,$D448&lt;&gt;служ!$AF$3,Q448&lt;&gt;"X"),0,1)</f>
        <v>1</v>
      </c>
      <c r="BN448" s="166">
        <f>IF(AND(ISBLANK(S448),$AY448=1,BN$510=1,$D448&lt;&gt;служ!$AF$3),0,1)</f>
        <v>1</v>
      </c>
      <c r="BO448" s="166">
        <f>IF(AND(ISBLANK(T448),$AY448=1,BO$510=1,$D448&lt;&gt;служ!$AF$3),0,1)</f>
        <v>1</v>
      </c>
      <c r="BP448" s="166">
        <f>IF(AND(ISBLANK(U448),$AY448=1,BP$510=1,$D448&lt;&gt;служ!$AF$3,T448&lt;&gt;"X"),0,1)</f>
        <v>1</v>
      </c>
      <c r="BQ448" s="166">
        <f>IF(AND(ISBLANK(V448),$AY448=1,BQ$510=1,$D448&lt;&gt;служ!$AF$3),0,1)</f>
        <v>1</v>
      </c>
      <c r="BR448" s="166">
        <f>IF(AND(ISBLANK(W448),$AY448=1,BR$510=1,$D448&lt;&gt;служ!$AF$3),0,1)</f>
        <v>1</v>
      </c>
      <c r="BS448" s="166">
        <f>IF(AND(ISBLANK(X448),$AY448=1,BS$510=1,$D448&lt;&gt;служ!$AF$3),0,1)</f>
        <v>1</v>
      </c>
      <c r="BT448" s="166">
        <f>IF(AND(ISBLANK(Y448),$AY448=1,BT$510=1,$D448&lt;&gt;служ!$AF$3),0,1)</f>
        <v>1</v>
      </c>
      <c r="BU448" s="166">
        <f>IF(AND(ISBLANK(Z448),$AY448=1,BU$510=1,$D448&lt;&gt;служ!$AF$3),0,1)</f>
        <v>1</v>
      </c>
      <c r="BV448" s="166">
        <f>IF(AND(ISBLANK(AA448),$AY448=1,BV$510=1,$D448&lt;&gt;служ!$AF$3),0,1)</f>
        <v>1</v>
      </c>
      <c r="BW448" s="166">
        <f>IF(AND(ISBLANK(AB448),$AY448=1,BW$510=1,$D448&lt;&gt;служ!$AF$3),0,1)</f>
        <v>1</v>
      </c>
      <c r="BX448" s="166">
        <f>IF(AND(ISBLANK(AC448),$AY448=1,BX$510=1,$D448&lt;&gt;служ!$AF$3),0,1)</f>
        <v>1</v>
      </c>
      <c r="BY448" s="166">
        <f>IF(AND(ISBLANK(AD448),$AY448=1,BY$510=1,$D448&lt;&gt;служ!$AF$3),0,1)</f>
        <v>1</v>
      </c>
      <c r="BZ448" s="166">
        <f>IF(AND(ISBLANK(AE448),$AY448=1,BZ$510=1,$D448&lt;&gt;служ!$AF$3),0,1)</f>
        <v>1</v>
      </c>
      <c r="CA448" s="166">
        <f>IF(AND(ISBLANK(AF448),$AY448=1,CA$510=1,$D448&lt;&gt;служ!$AF$3),0,1)</f>
        <v>1</v>
      </c>
      <c r="CB448" s="166">
        <f>IF(AND(ISBLANK(AG448),$AY448=1,CB$510=1,$D448&lt;&gt;служ!$AF$3),0,1)</f>
        <v>1</v>
      </c>
      <c r="CC448" s="166">
        <f>IF(AND(ISBLANK(AH448),$AY448=1,CC$510=1,$D448&lt;&gt;служ!$AF$3),0,1)</f>
        <v>1</v>
      </c>
      <c r="CD448" s="166">
        <f>IF(AND(ISBLANK(AI448),$AY448=1,CD$510=1,$D448&lt;&gt;служ!$AF$3),0,1)</f>
        <v>1</v>
      </c>
      <c r="CE448" s="166">
        <f>IF(AND(ISBLANK(AJ448),$AY448=1,CE$510=1,$D448&lt;&gt;служ!$AF$3),0,1)</f>
        <v>1</v>
      </c>
      <c r="CF448" s="166">
        <f>IF(AND(ISBLANK(AK448),$AY448=1,CF$510=1,$D448&lt;&gt;служ!$AF$3),0,1)</f>
        <v>1</v>
      </c>
      <c r="CG448" s="166">
        <f>IF(AND(ISBLANK(AL448),$AY448=1,CG$510=1,$D448&lt;&gt;служ!$AF$3),0,1)</f>
        <v>1</v>
      </c>
      <c r="CH448" s="166">
        <f>IF(AND(ISBLANK(AM448),$AY448=1,CH$510=1,$D448&lt;&gt;служ!$AF$3),0,1)</f>
        <v>1</v>
      </c>
      <c r="CI448" s="166">
        <f>IF(AND(ISBLANK(AN448),$AY448=1,CI$510=1,$D448&lt;&gt;служ!$AF$3),0,1)</f>
        <v>1</v>
      </c>
      <c r="CJ448" s="166">
        <f>IF(AND(ISBLANK(AO448),$AY448=1,CJ$510=1,$D448&lt;&gt;служ!$AF$3),0,1)</f>
        <v>1</v>
      </c>
      <c r="CK448" s="166">
        <f>IF(AND(ISBLANK(AP448),$AY448=1,CK$510=1,$D448&lt;&gt;служ!$AF$3),0,1)</f>
        <v>1</v>
      </c>
      <c r="CL448" s="166">
        <f>IF(AND(ISBLANK(AQ448),$AY448=1,CL$510=1,$D448&lt;&gt;служ!$AF$3),0,1)</f>
        <v>1</v>
      </c>
      <c r="CM448" s="166">
        <f>IF(AND(ISBLANK(AR448),$AY448=1,CM$510=1,$D448&lt;&gt;служ!$AF$3),0,1)</f>
        <v>1</v>
      </c>
      <c r="CN448" s="166">
        <f>IF(AND(ISBLANK(AS448),$AY448=1,CN$510=1,$D448&lt;&gt;служ!$AF$3),0,1)</f>
        <v>1</v>
      </c>
      <c r="CO448" s="166">
        <f>IF(AND(ISBLANK(AT448),$AY448=1,CO$510=1,$D448&lt;&gt;служ!$AF$3),0,1)</f>
        <v>1</v>
      </c>
      <c r="CP448" s="2">
        <f t="shared" si="82"/>
        <v>0</v>
      </c>
      <c r="CQ448" s="2">
        <v>1</v>
      </c>
      <c r="CR448" s="161"/>
      <c r="CS448" s="161"/>
      <c r="CT448" s="161"/>
      <c r="CU448" s="167" t="str">
        <f t="shared" si="73"/>
        <v/>
      </c>
      <c r="CV448" s="28">
        <f t="shared" si="74"/>
        <v>1</v>
      </c>
      <c r="CW448" s="28">
        <f t="shared" si="75"/>
        <v>1</v>
      </c>
      <c r="CX448" s="28">
        <f t="shared" si="76"/>
        <v>1</v>
      </c>
      <c r="CY448" s="20">
        <f t="shared" si="77"/>
        <v>1</v>
      </c>
      <c r="CZ448" s="20">
        <f t="shared" si="78"/>
        <v>1</v>
      </c>
    </row>
    <row r="449" spans="2:104" s="20" customFormat="1">
      <c r="B449" s="107">
        <v>440</v>
      </c>
      <c r="C449" s="25">
        <v>6440</v>
      </c>
      <c r="D449" s="108"/>
      <c r="E449" s="168"/>
      <c r="F449" s="169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2"/>
      <c r="Y449" s="162"/>
      <c r="Z449" s="162"/>
      <c r="AA449" s="162"/>
      <c r="AB449" s="162"/>
      <c r="AC449" s="162"/>
      <c r="AD449" s="162"/>
      <c r="AE449" s="162"/>
      <c r="AF449" s="162"/>
      <c r="AG449" s="162"/>
      <c r="AH449" s="162"/>
      <c r="AI449" s="162"/>
      <c r="AJ449" s="162"/>
      <c r="AK449" s="162"/>
      <c r="AL449" s="162"/>
      <c r="AM449" s="162"/>
      <c r="AN449" s="162"/>
      <c r="AO449" s="162"/>
      <c r="AP449" s="162"/>
      <c r="AQ449" s="162"/>
      <c r="AR449" s="162"/>
      <c r="AS449" s="162"/>
      <c r="AT449" s="162"/>
      <c r="AU449" s="163">
        <f>IF(AND(AY449=0,(COUNTIF(D449:AT449,"*")+COUNTIF(D449:AT449,"&lt;9")+COUNTIF(CR449:CT449,"*")+COUNTIF(CR449:CT449,"&lt;9")-COUNTIF(D449,служ!$AF$3))&gt;0),0,1)</f>
        <v>1</v>
      </c>
      <c r="AV449" s="163">
        <f t="shared" si="79"/>
        <v>1</v>
      </c>
      <c r="AW449" s="163">
        <f t="shared" si="80"/>
        <v>0</v>
      </c>
      <c r="AX449" s="164">
        <f>IF(OR(F449="",F449=служ!$AF$3),0,1)</f>
        <v>0</v>
      </c>
      <c r="AY449" s="164">
        <f>IF(OR(D449="",D449=служ!$AF$3),0,1)</f>
        <v>0</v>
      </c>
      <c r="AZ449" s="165">
        <f t="shared" si="81"/>
        <v>1</v>
      </c>
      <c r="BA449" s="166">
        <f t="shared" si="72"/>
        <v>1</v>
      </c>
      <c r="BB449" s="166">
        <f>IF(AND(ISBLANK(G449),$AY449=1,BB$510=1,$D449&lt;&gt;служ!$AF$3),0,1)</f>
        <v>1</v>
      </c>
      <c r="BC449" s="166">
        <f>IF(AND(ISBLANK(H449),$AY449=1,BC$510=1,$D449&lt;&gt;служ!$AF$3),0,1)</f>
        <v>1</v>
      </c>
      <c r="BD449" s="166">
        <f>IF(AND(ISBLANK(I449),$AY449=1,BD$510=1,$D449&lt;&gt;служ!$AF$3),0,1)</f>
        <v>1</v>
      </c>
      <c r="BE449" s="166">
        <f>IF(AND(ISBLANK(J449),$AY449=1,BE$510=1,$D449&lt;&gt;служ!$AF$3),0,1)</f>
        <v>1</v>
      </c>
      <c r="BF449" s="166">
        <f>IF(AND(ISBLANK(K449),$AY449=1,BF$510=1,$D449&lt;&gt;служ!$AF$3,J449&lt;&gt;"X"),0,1)</f>
        <v>1</v>
      </c>
      <c r="BG449" s="166">
        <f>IF(AND(ISBLANK(L449),$AY449=1,BG$510=1,$D449&lt;&gt;служ!$AF$3),0,1)</f>
        <v>1</v>
      </c>
      <c r="BH449" s="166">
        <f>IF(AND(ISBLANK(M449),$AY449=1,BH$510=1,$D449&lt;&gt;служ!$AF$3,L449&lt;&gt;"X"),0,1)</f>
        <v>1</v>
      </c>
      <c r="BI449" s="166">
        <f>IF(AND(ISBLANK(N449),$AY449=1,BI$510=1,$D449&lt;&gt;служ!$AF$3),0,1)</f>
        <v>1</v>
      </c>
      <c r="BJ449" s="166">
        <f>IF(AND(ISBLANK(O449),$AY449=1,BJ$510=1,$D449&lt;&gt;служ!$AF$3),0,1)</f>
        <v>1</v>
      </c>
      <c r="BK449" s="166">
        <f>IF(AND(ISBLANK(P449),$AY449=1,BK$510=1,$D449&lt;&gt;служ!$AF$3,OR(N449&lt;&gt;"X",O449&lt;&gt;"X")),0,1)</f>
        <v>1</v>
      </c>
      <c r="BL449" s="166">
        <f>IF(AND(ISBLANK(Q449),$AY449=1,BL$510=1,$D449&lt;&gt;служ!$AF$3),0,1)</f>
        <v>1</v>
      </c>
      <c r="BM449" s="166">
        <f>IF(AND(ISBLANK(R449),$AY449=1,BM$510=1,$D449&lt;&gt;служ!$AF$3,Q449&lt;&gt;"X"),0,1)</f>
        <v>1</v>
      </c>
      <c r="BN449" s="166">
        <f>IF(AND(ISBLANK(S449),$AY449=1,BN$510=1,$D449&lt;&gt;служ!$AF$3),0,1)</f>
        <v>1</v>
      </c>
      <c r="BO449" s="166">
        <f>IF(AND(ISBLANK(T449),$AY449=1,BO$510=1,$D449&lt;&gt;служ!$AF$3),0,1)</f>
        <v>1</v>
      </c>
      <c r="BP449" s="166">
        <f>IF(AND(ISBLANK(U449),$AY449=1,BP$510=1,$D449&lt;&gt;служ!$AF$3,T449&lt;&gt;"X"),0,1)</f>
        <v>1</v>
      </c>
      <c r="BQ449" s="166">
        <f>IF(AND(ISBLANK(V449),$AY449=1,BQ$510=1,$D449&lt;&gt;служ!$AF$3),0,1)</f>
        <v>1</v>
      </c>
      <c r="BR449" s="166">
        <f>IF(AND(ISBLANK(W449),$AY449=1,BR$510=1,$D449&lt;&gt;служ!$AF$3),0,1)</f>
        <v>1</v>
      </c>
      <c r="BS449" s="166">
        <f>IF(AND(ISBLANK(X449),$AY449=1,BS$510=1,$D449&lt;&gt;служ!$AF$3),0,1)</f>
        <v>1</v>
      </c>
      <c r="BT449" s="166">
        <f>IF(AND(ISBLANK(Y449),$AY449=1,BT$510=1,$D449&lt;&gt;служ!$AF$3),0,1)</f>
        <v>1</v>
      </c>
      <c r="BU449" s="166">
        <f>IF(AND(ISBLANK(Z449),$AY449=1,BU$510=1,$D449&lt;&gt;служ!$AF$3),0,1)</f>
        <v>1</v>
      </c>
      <c r="BV449" s="166">
        <f>IF(AND(ISBLANK(AA449),$AY449=1,BV$510=1,$D449&lt;&gt;служ!$AF$3),0,1)</f>
        <v>1</v>
      </c>
      <c r="BW449" s="166">
        <f>IF(AND(ISBLANK(AB449),$AY449=1,BW$510=1,$D449&lt;&gt;служ!$AF$3),0,1)</f>
        <v>1</v>
      </c>
      <c r="BX449" s="166">
        <f>IF(AND(ISBLANK(AC449),$AY449=1,BX$510=1,$D449&lt;&gt;служ!$AF$3),0,1)</f>
        <v>1</v>
      </c>
      <c r="BY449" s="166">
        <f>IF(AND(ISBLANK(AD449),$AY449=1,BY$510=1,$D449&lt;&gt;служ!$AF$3),0,1)</f>
        <v>1</v>
      </c>
      <c r="BZ449" s="166">
        <f>IF(AND(ISBLANK(AE449),$AY449=1,BZ$510=1,$D449&lt;&gt;служ!$AF$3),0,1)</f>
        <v>1</v>
      </c>
      <c r="CA449" s="166">
        <f>IF(AND(ISBLANK(AF449),$AY449=1,CA$510=1,$D449&lt;&gt;служ!$AF$3),0,1)</f>
        <v>1</v>
      </c>
      <c r="CB449" s="166">
        <f>IF(AND(ISBLANK(AG449),$AY449=1,CB$510=1,$D449&lt;&gt;служ!$AF$3),0,1)</f>
        <v>1</v>
      </c>
      <c r="CC449" s="166">
        <f>IF(AND(ISBLANK(AH449),$AY449=1,CC$510=1,$D449&lt;&gt;служ!$AF$3),0,1)</f>
        <v>1</v>
      </c>
      <c r="CD449" s="166">
        <f>IF(AND(ISBLANK(AI449),$AY449=1,CD$510=1,$D449&lt;&gt;служ!$AF$3),0,1)</f>
        <v>1</v>
      </c>
      <c r="CE449" s="166">
        <f>IF(AND(ISBLANK(AJ449),$AY449=1,CE$510=1,$D449&lt;&gt;служ!$AF$3),0,1)</f>
        <v>1</v>
      </c>
      <c r="CF449" s="166">
        <f>IF(AND(ISBLANK(AK449),$AY449=1,CF$510=1,$D449&lt;&gt;служ!$AF$3),0,1)</f>
        <v>1</v>
      </c>
      <c r="CG449" s="166">
        <f>IF(AND(ISBLANK(AL449),$AY449=1,CG$510=1,$D449&lt;&gt;служ!$AF$3),0,1)</f>
        <v>1</v>
      </c>
      <c r="CH449" s="166">
        <f>IF(AND(ISBLANK(AM449),$AY449=1,CH$510=1,$D449&lt;&gt;служ!$AF$3),0,1)</f>
        <v>1</v>
      </c>
      <c r="CI449" s="166">
        <f>IF(AND(ISBLANK(AN449),$AY449=1,CI$510=1,$D449&lt;&gt;служ!$AF$3),0,1)</f>
        <v>1</v>
      </c>
      <c r="CJ449" s="166">
        <f>IF(AND(ISBLANK(AO449),$AY449=1,CJ$510=1,$D449&lt;&gt;служ!$AF$3),0,1)</f>
        <v>1</v>
      </c>
      <c r="CK449" s="166">
        <f>IF(AND(ISBLANK(AP449),$AY449=1,CK$510=1,$D449&lt;&gt;служ!$AF$3),0,1)</f>
        <v>1</v>
      </c>
      <c r="CL449" s="166">
        <f>IF(AND(ISBLANK(AQ449),$AY449=1,CL$510=1,$D449&lt;&gt;служ!$AF$3),0,1)</f>
        <v>1</v>
      </c>
      <c r="CM449" s="166">
        <f>IF(AND(ISBLANK(AR449),$AY449=1,CM$510=1,$D449&lt;&gt;служ!$AF$3),0,1)</f>
        <v>1</v>
      </c>
      <c r="CN449" s="166">
        <f>IF(AND(ISBLANK(AS449),$AY449=1,CN$510=1,$D449&lt;&gt;служ!$AF$3),0,1)</f>
        <v>1</v>
      </c>
      <c r="CO449" s="166">
        <f>IF(AND(ISBLANK(AT449),$AY449=1,CO$510=1,$D449&lt;&gt;служ!$AF$3),0,1)</f>
        <v>1</v>
      </c>
      <c r="CP449" s="2">
        <f t="shared" si="82"/>
        <v>0</v>
      </c>
      <c r="CQ449" s="2">
        <v>1</v>
      </c>
      <c r="CR449" s="161"/>
      <c r="CS449" s="161"/>
      <c r="CT449" s="161"/>
      <c r="CU449" s="167" t="str">
        <f t="shared" si="73"/>
        <v/>
      </c>
      <c r="CV449" s="28">
        <f t="shared" si="74"/>
        <v>1</v>
      </c>
      <c r="CW449" s="28">
        <f t="shared" si="75"/>
        <v>1</v>
      </c>
      <c r="CX449" s="28">
        <f t="shared" si="76"/>
        <v>1</v>
      </c>
      <c r="CY449" s="20">
        <f t="shared" si="77"/>
        <v>1</v>
      </c>
      <c r="CZ449" s="20">
        <f t="shared" si="78"/>
        <v>1</v>
      </c>
    </row>
    <row r="450" spans="2:104" s="20" customFormat="1">
      <c r="B450" s="107">
        <v>441</v>
      </c>
      <c r="C450" s="25">
        <v>6441</v>
      </c>
      <c r="D450" s="108"/>
      <c r="E450" s="168"/>
      <c r="F450" s="169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2"/>
      <c r="Y450" s="162"/>
      <c r="Z450" s="162"/>
      <c r="AA450" s="162"/>
      <c r="AB450" s="162"/>
      <c r="AC450" s="162"/>
      <c r="AD450" s="162"/>
      <c r="AE450" s="162"/>
      <c r="AF450" s="162"/>
      <c r="AG450" s="162"/>
      <c r="AH450" s="162"/>
      <c r="AI450" s="162"/>
      <c r="AJ450" s="162"/>
      <c r="AK450" s="162"/>
      <c r="AL450" s="162"/>
      <c r="AM450" s="162"/>
      <c r="AN450" s="162"/>
      <c r="AO450" s="162"/>
      <c r="AP450" s="162"/>
      <c r="AQ450" s="162"/>
      <c r="AR450" s="162"/>
      <c r="AS450" s="162"/>
      <c r="AT450" s="162"/>
      <c r="AU450" s="163">
        <f>IF(AND(AY450=0,(COUNTIF(D450:AT450,"*")+COUNTIF(D450:AT450,"&lt;9")+COUNTIF(CR450:CT450,"*")+COUNTIF(CR450:CT450,"&lt;9")-COUNTIF(D450,служ!$AF$3))&gt;0),0,1)</f>
        <v>1</v>
      </c>
      <c r="AV450" s="163">
        <f t="shared" si="79"/>
        <v>1</v>
      </c>
      <c r="AW450" s="163">
        <f t="shared" si="80"/>
        <v>0</v>
      </c>
      <c r="AX450" s="164">
        <f>IF(OR(F450="",F450=служ!$AF$3),0,1)</f>
        <v>0</v>
      </c>
      <c r="AY450" s="164">
        <f>IF(OR(D450="",D450=служ!$AF$3),0,1)</f>
        <v>0</v>
      </c>
      <c r="AZ450" s="165">
        <f t="shared" si="81"/>
        <v>1</v>
      </c>
      <c r="BA450" s="166">
        <f t="shared" si="72"/>
        <v>1</v>
      </c>
      <c r="BB450" s="166">
        <f>IF(AND(ISBLANK(G450),$AY450=1,BB$510=1,$D450&lt;&gt;служ!$AF$3),0,1)</f>
        <v>1</v>
      </c>
      <c r="BC450" s="166">
        <f>IF(AND(ISBLANK(H450),$AY450=1,BC$510=1,$D450&lt;&gt;служ!$AF$3),0,1)</f>
        <v>1</v>
      </c>
      <c r="BD450" s="166">
        <f>IF(AND(ISBLANK(I450),$AY450=1,BD$510=1,$D450&lt;&gt;служ!$AF$3),0,1)</f>
        <v>1</v>
      </c>
      <c r="BE450" s="166">
        <f>IF(AND(ISBLANK(J450),$AY450=1,BE$510=1,$D450&lt;&gt;служ!$AF$3),0,1)</f>
        <v>1</v>
      </c>
      <c r="BF450" s="166">
        <f>IF(AND(ISBLANK(K450),$AY450=1,BF$510=1,$D450&lt;&gt;служ!$AF$3,J450&lt;&gt;"X"),0,1)</f>
        <v>1</v>
      </c>
      <c r="BG450" s="166">
        <f>IF(AND(ISBLANK(L450),$AY450=1,BG$510=1,$D450&lt;&gt;служ!$AF$3),0,1)</f>
        <v>1</v>
      </c>
      <c r="BH450" s="166">
        <f>IF(AND(ISBLANK(M450),$AY450=1,BH$510=1,$D450&lt;&gt;служ!$AF$3,L450&lt;&gt;"X"),0,1)</f>
        <v>1</v>
      </c>
      <c r="BI450" s="166">
        <f>IF(AND(ISBLANK(N450),$AY450=1,BI$510=1,$D450&lt;&gt;служ!$AF$3),0,1)</f>
        <v>1</v>
      </c>
      <c r="BJ450" s="166">
        <f>IF(AND(ISBLANK(O450),$AY450=1,BJ$510=1,$D450&lt;&gt;служ!$AF$3),0,1)</f>
        <v>1</v>
      </c>
      <c r="BK450" s="166">
        <f>IF(AND(ISBLANK(P450),$AY450=1,BK$510=1,$D450&lt;&gt;служ!$AF$3,OR(N450&lt;&gt;"X",O450&lt;&gt;"X")),0,1)</f>
        <v>1</v>
      </c>
      <c r="BL450" s="166">
        <f>IF(AND(ISBLANK(Q450),$AY450=1,BL$510=1,$D450&lt;&gt;служ!$AF$3),0,1)</f>
        <v>1</v>
      </c>
      <c r="BM450" s="166">
        <f>IF(AND(ISBLANK(R450),$AY450=1,BM$510=1,$D450&lt;&gt;служ!$AF$3,Q450&lt;&gt;"X"),0,1)</f>
        <v>1</v>
      </c>
      <c r="BN450" s="166">
        <f>IF(AND(ISBLANK(S450),$AY450=1,BN$510=1,$D450&lt;&gt;служ!$AF$3),0,1)</f>
        <v>1</v>
      </c>
      <c r="BO450" s="166">
        <f>IF(AND(ISBLANK(T450),$AY450=1,BO$510=1,$D450&lt;&gt;служ!$AF$3),0,1)</f>
        <v>1</v>
      </c>
      <c r="BP450" s="166">
        <f>IF(AND(ISBLANK(U450),$AY450=1,BP$510=1,$D450&lt;&gt;служ!$AF$3,T450&lt;&gt;"X"),0,1)</f>
        <v>1</v>
      </c>
      <c r="BQ450" s="166">
        <f>IF(AND(ISBLANK(V450),$AY450=1,BQ$510=1,$D450&lt;&gt;служ!$AF$3),0,1)</f>
        <v>1</v>
      </c>
      <c r="BR450" s="166">
        <f>IF(AND(ISBLANK(W450),$AY450=1,BR$510=1,$D450&lt;&gt;служ!$AF$3),0,1)</f>
        <v>1</v>
      </c>
      <c r="BS450" s="166">
        <f>IF(AND(ISBLANK(X450),$AY450=1,BS$510=1,$D450&lt;&gt;служ!$AF$3),0,1)</f>
        <v>1</v>
      </c>
      <c r="BT450" s="166">
        <f>IF(AND(ISBLANK(Y450),$AY450=1,BT$510=1,$D450&lt;&gt;служ!$AF$3),0,1)</f>
        <v>1</v>
      </c>
      <c r="BU450" s="166">
        <f>IF(AND(ISBLANK(Z450),$AY450=1,BU$510=1,$D450&lt;&gt;служ!$AF$3),0,1)</f>
        <v>1</v>
      </c>
      <c r="BV450" s="166">
        <f>IF(AND(ISBLANK(AA450),$AY450=1,BV$510=1,$D450&lt;&gt;служ!$AF$3),0,1)</f>
        <v>1</v>
      </c>
      <c r="BW450" s="166">
        <f>IF(AND(ISBLANK(AB450),$AY450=1,BW$510=1,$D450&lt;&gt;служ!$AF$3),0,1)</f>
        <v>1</v>
      </c>
      <c r="BX450" s="166">
        <f>IF(AND(ISBLANK(AC450),$AY450=1,BX$510=1,$D450&lt;&gt;служ!$AF$3),0,1)</f>
        <v>1</v>
      </c>
      <c r="BY450" s="166">
        <f>IF(AND(ISBLANK(AD450),$AY450=1,BY$510=1,$D450&lt;&gt;служ!$AF$3),0,1)</f>
        <v>1</v>
      </c>
      <c r="BZ450" s="166">
        <f>IF(AND(ISBLANK(AE450),$AY450=1,BZ$510=1,$D450&lt;&gt;служ!$AF$3),0,1)</f>
        <v>1</v>
      </c>
      <c r="CA450" s="166">
        <f>IF(AND(ISBLANK(AF450),$AY450=1,CA$510=1,$D450&lt;&gt;служ!$AF$3),0,1)</f>
        <v>1</v>
      </c>
      <c r="CB450" s="166">
        <f>IF(AND(ISBLANK(AG450),$AY450=1,CB$510=1,$D450&lt;&gt;служ!$AF$3),0,1)</f>
        <v>1</v>
      </c>
      <c r="CC450" s="166">
        <f>IF(AND(ISBLANK(AH450),$AY450=1,CC$510=1,$D450&lt;&gt;служ!$AF$3),0,1)</f>
        <v>1</v>
      </c>
      <c r="CD450" s="166">
        <f>IF(AND(ISBLANK(AI450),$AY450=1,CD$510=1,$D450&lt;&gt;служ!$AF$3),0,1)</f>
        <v>1</v>
      </c>
      <c r="CE450" s="166">
        <f>IF(AND(ISBLANK(AJ450),$AY450=1,CE$510=1,$D450&lt;&gt;служ!$AF$3),0,1)</f>
        <v>1</v>
      </c>
      <c r="CF450" s="166">
        <f>IF(AND(ISBLANK(AK450),$AY450=1,CF$510=1,$D450&lt;&gt;служ!$AF$3),0,1)</f>
        <v>1</v>
      </c>
      <c r="CG450" s="166">
        <f>IF(AND(ISBLANK(AL450),$AY450=1,CG$510=1,$D450&lt;&gt;служ!$AF$3),0,1)</f>
        <v>1</v>
      </c>
      <c r="CH450" s="166">
        <f>IF(AND(ISBLANK(AM450),$AY450=1,CH$510=1,$D450&lt;&gt;служ!$AF$3),0,1)</f>
        <v>1</v>
      </c>
      <c r="CI450" s="166">
        <f>IF(AND(ISBLANK(AN450),$AY450=1,CI$510=1,$D450&lt;&gt;служ!$AF$3),0,1)</f>
        <v>1</v>
      </c>
      <c r="CJ450" s="166">
        <f>IF(AND(ISBLANK(AO450),$AY450=1,CJ$510=1,$D450&lt;&gt;служ!$AF$3),0,1)</f>
        <v>1</v>
      </c>
      <c r="CK450" s="166">
        <f>IF(AND(ISBLANK(AP450),$AY450=1,CK$510=1,$D450&lt;&gt;служ!$AF$3),0,1)</f>
        <v>1</v>
      </c>
      <c r="CL450" s="166">
        <f>IF(AND(ISBLANK(AQ450),$AY450=1,CL$510=1,$D450&lt;&gt;служ!$AF$3),0,1)</f>
        <v>1</v>
      </c>
      <c r="CM450" s="166">
        <f>IF(AND(ISBLANK(AR450),$AY450=1,CM$510=1,$D450&lt;&gt;служ!$AF$3),0,1)</f>
        <v>1</v>
      </c>
      <c r="CN450" s="166">
        <f>IF(AND(ISBLANK(AS450),$AY450=1,CN$510=1,$D450&lt;&gt;служ!$AF$3),0,1)</f>
        <v>1</v>
      </c>
      <c r="CO450" s="166">
        <f>IF(AND(ISBLANK(AT450),$AY450=1,CO$510=1,$D450&lt;&gt;служ!$AF$3),0,1)</f>
        <v>1</v>
      </c>
      <c r="CP450" s="2">
        <f t="shared" si="82"/>
        <v>0</v>
      </c>
      <c r="CQ450" s="2">
        <v>1</v>
      </c>
      <c r="CR450" s="161"/>
      <c r="CS450" s="161"/>
      <c r="CT450" s="161"/>
      <c r="CU450" s="167" t="str">
        <f t="shared" si="73"/>
        <v/>
      </c>
      <c r="CV450" s="28">
        <f t="shared" si="74"/>
        <v>1</v>
      </c>
      <c r="CW450" s="28">
        <f t="shared" si="75"/>
        <v>1</v>
      </c>
      <c r="CX450" s="28">
        <f t="shared" si="76"/>
        <v>1</v>
      </c>
      <c r="CY450" s="20">
        <f t="shared" si="77"/>
        <v>1</v>
      </c>
      <c r="CZ450" s="20">
        <f t="shared" si="78"/>
        <v>1</v>
      </c>
    </row>
    <row r="451" spans="2:104" s="20" customFormat="1">
      <c r="B451" s="107">
        <v>442</v>
      </c>
      <c r="C451" s="25">
        <v>6442</v>
      </c>
      <c r="D451" s="108"/>
      <c r="E451" s="168"/>
      <c r="F451" s="169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2"/>
      <c r="Y451" s="162"/>
      <c r="Z451" s="162"/>
      <c r="AA451" s="162"/>
      <c r="AB451" s="162"/>
      <c r="AC451" s="162"/>
      <c r="AD451" s="162"/>
      <c r="AE451" s="162"/>
      <c r="AF451" s="162"/>
      <c r="AG451" s="162"/>
      <c r="AH451" s="162"/>
      <c r="AI451" s="162"/>
      <c r="AJ451" s="162"/>
      <c r="AK451" s="162"/>
      <c r="AL451" s="162"/>
      <c r="AM451" s="162"/>
      <c r="AN451" s="162"/>
      <c r="AO451" s="162"/>
      <c r="AP451" s="162"/>
      <c r="AQ451" s="162"/>
      <c r="AR451" s="162"/>
      <c r="AS451" s="162"/>
      <c r="AT451" s="162"/>
      <c r="AU451" s="163">
        <f>IF(AND(AY451=0,(COUNTIF(D451:AT451,"*")+COUNTIF(D451:AT451,"&lt;9")+COUNTIF(CR451:CT451,"*")+COUNTIF(CR451:CT451,"&lt;9")-COUNTIF(D451,служ!$AF$3))&gt;0),0,1)</f>
        <v>1</v>
      </c>
      <c r="AV451" s="163">
        <f t="shared" si="79"/>
        <v>1</v>
      </c>
      <c r="AW451" s="163">
        <f t="shared" si="80"/>
        <v>0</v>
      </c>
      <c r="AX451" s="164">
        <f>IF(OR(F451="",F451=служ!$AF$3),0,1)</f>
        <v>0</v>
      </c>
      <c r="AY451" s="164">
        <f>IF(OR(D451="",D451=служ!$AF$3),0,1)</f>
        <v>0</v>
      </c>
      <c r="AZ451" s="165">
        <f t="shared" si="81"/>
        <v>1</v>
      </c>
      <c r="BA451" s="166">
        <f t="shared" si="72"/>
        <v>1</v>
      </c>
      <c r="BB451" s="166">
        <f>IF(AND(ISBLANK(G451),$AY451=1,BB$510=1,$D451&lt;&gt;служ!$AF$3),0,1)</f>
        <v>1</v>
      </c>
      <c r="BC451" s="166">
        <f>IF(AND(ISBLANK(H451),$AY451=1,BC$510=1,$D451&lt;&gt;служ!$AF$3),0,1)</f>
        <v>1</v>
      </c>
      <c r="BD451" s="166">
        <f>IF(AND(ISBLANK(I451),$AY451=1,BD$510=1,$D451&lt;&gt;служ!$AF$3),0,1)</f>
        <v>1</v>
      </c>
      <c r="BE451" s="166">
        <f>IF(AND(ISBLANK(J451),$AY451=1,BE$510=1,$D451&lt;&gt;служ!$AF$3),0,1)</f>
        <v>1</v>
      </c>
      <c r="BF451" s="166">
        <f>IF(AND(ISBLANK(K451),$AY451=1,BF$510=1,$D451&lt;&gt;служ!$AF$3,J451&lt;&gt;"X"),0,1)</f>
        <v>1</v>
      </c>
      <c r="BG451" s="166">
        <f>IF(AND(ISBLANK(L451),$AY451=1,BG$510=1,$D451&lt;&gt;служ!$AF$3),0,1)</f>
        <v>1</v>
      </c>
      <c r="BH451" s="166">
        <f>IF(AND(ISBLANK(M451),$AY451=1,BH$510=1,$D451&lt;&gt;служ!$AF$3,L451&lt;&gt;"X"),0,1)</f>
        <v>1</v>
      </c>
      <c r="BI451" s="166">
        <f>IF(AND(ISBLANK(N451),$AY451=1,BI$510=1,$D451&lt;&gt;служ!$AF$3),0,1)</f>
        <v>1</v>
      </c>
      <c r="BJ451" s="166">
        <f>IF(AND(ISBLANK(O451),$AY451=1,BJ$510=1,$D451&lt;&gt;служ!$AF$3),0,1)</f>
        <v>1</v>
      </c>
      <c r="BK451" s="166">
        <f>IF(AND(ISBLANK(P451),$AY451=1,BK$510=1,$D451&lt;&gt;служ!$AF$3,OR(N451&lt;&gt;"X",O451&lt;&gt;"X")),0,1)</f>
        <v>1</v>
      </c>
      <c r="BL451" s="166">
        <f>IF(AND(ISBLANK(Q451),$AY451=1,BL$510=1,$D451&lt;&gt;служ!$AF$3),0,1)</f>
        <v>1</v>
      </c>
      <c r="BM451" s="166">
        <f>IF(AND(ISBLANK(R451),$AY451=1,BM$510=1,$D451&lt;&gt;служ!$AF$3,Q451&lt;&gt;"X"),0,1)</f>
        <v>1</v>
      </c>
      <c r="BN451" s="166">
        <f>IF(AND(ISBLANK(S451),$AY451=1,BN$510=1,$D451&lt;&gt;служ!$AF$3),0,1)</f>
        <v>1</v>
      </c>
      <c r="BO451" s="166">
        <f>IF(AND(ISBLANK(T451),$AY451=1,BO$510=1,$D451&lt;&gt;служ!$AF$3),0,1)</f>
        <v>1</v>
      </c>
      <c r="BP451" s="166">
        <f>IF(AND(ISBLANK(U451),$AY451=1,BP$510=1,$D451&lt;&gt;служ!$AF$3,T451&lt;&gt;"X"),0,1)</f>
        <v>1</v>
      </c>
      <c r="BQ451" s="166">
        <f>IF(AND(ISBLANK(V451),$AY451=1,BQ$510=1,$D451&lt;&gt;служ!$AF$3),0,1)</f>
        <v>1</v>
      </c>
      <c r="BR451" s="166">
        <f>IF(AND(ISBLANK(W451),$AY451=1,BR$510=1,$D451&lt;&gt;служ!$AF$3),0,1)</f>
        <v>1</v>
      </c>
      <c r="BS451" s="166">
        <f>IF(AND(ISBLANK(X451),$AY451=1,BS$510=1,$D451&lt;&gt;служ!$AF$3),0,1)</f>
        <v>1</v>
      </c>
      <c r="BT451" s="166">
        <f>IF(AND(ISBLANK(Y451),$AY451=1,BT$510=1,$D451&lt;&gt;служ!$AF$3),0,1)</f>
        <v>1</v>
      </c>
      <c r="BU451" s="166">
        <f>IF(AND(ISBLANK(Z451),$AY451=1,BU$510=1,$D451&lt;&gt;служ!$AF$3),0,1)</f>
        <v>1</v>
      </c>
      <c r="BV451" s="166">
        <f>IF(AND(ISBLANK(AA451),$AY451=1,BV$510=1,$D451&lt;&gt;служ!$AF$3),0,1)</f>
        <v>1</v>
      </c>
      <c r="BW451" s="166">
        <f>IF(AND(ISBLANK(AB451),$AY451=1,BW$510=1,$D451&lt;&gt;служ!$AF$3),0,1)</f>
        <v>1</v>
      </c>
      <c r="BX451" s="166">
        <f>IF(AND(ISBLANK(AC451),$AY451=1,BX$510=1,$D451&lt;&gt;служ!$AF$3),0,1)</f>
        <v>1</v>
      </c>
      <c r="BY451" s="166">
        <f>IF(AND(ISBLANK(AD451),$AY451=1,BY$510=1,$D451&lt;&gt;служ!$AF$3),0,1)</f>
        <v>1</v>
      </c>
      <c r="BZ451" s="166">
        <f>IF(AND(ISBLANK(AE451),$AY451=1,BZ$510=1,$D451&lt;&gt;служ!$AF$3),0,1)</f>
        <v>1</v>
      </c>
      <c r="CA451" s="166">
        <f>IF(AND(ISBLANK(AF451),$AY451=1,CA$510=1,$D451&lt;&gt;служ!$AF$3),0,1)</f>
        <v>1</v>
      </c>
      <c r="CB451" s="166">
        <f>IF(AND(ISBLANK(AG451),$AY451=1,CB$510=1,$D451&lt;&gt;служ!$AF$3),0,1)</f>
        <v>1</v>
      </c>
      <c r="CC451" s="166">
        <f>IF(AND(ISBLANK(AH451),$AY451=1,CC$510=1,$D451&lt;&gt;служ!$AF$3),0,1)</f>
        <v>1</v>
      </c>
      <c r="CD451" s="166">
        <f>IF(AND(ISBLANK(AI451),$AY451=1,CD$510=1,$D451&lt;&gt;служ!$AF$3),0,1)</f>
        <v>1</v>
      </c>
      <c r="CE451" s="166">
        <f>IF(AND(ISBLANK(AJ451),$AY451=1,CE$510=1,$D451&lt;&gt;служ!$AF$3),0,1)</f>
        <v>1</v>
      </c>
      <c r="CF451" s="166">
        <f>IF(AND(ISBLANK(AK451),$AY451=1,CF$510=1,$D451&lt;&gt;служ!$AF$3),0,1)</f>
        <v>1</v>
      </c>
      <c r="CG451" s="166">
        <f>IF(AND(ISBLANK(AL451),$AY451=1,CG$510=1,$D451&lt;&gt;служ!$AF$3),0,1)</f>
        <v>1</v>
      </c>
      <c r="CH451" s="166">
        <f>IF(AND(ISBLANK(AM451),$AY451=1,CH$510=1,$D451&lt;&gt;служ!$AF$3),0,1)</f>
        <v>1</v>
      </c>
      <c r="CI451" s="166">
        <f>IF(AND(ISBLANK(AN451),$AY451=1,CI$510=1,$D451&lt;&gt;служ!$AF$3),0,1)</f>
        <v>1</v>
      </c>
      <c r="CJ451" s="166">
        <f>IF(AND(ISBLANK(AO451),$AY451=1,CJ$510=1,$D451&lt;&gt;служ!$AF$3),0,1)</f>
        <v>1</v>
      </c>
      <c r="CK451" s="166">
        <f>IF(AND(ISBLANK(AP451),$AY451=1,CK$510=1,$D451&lt;&gt;служ!$AF$3),0,1)</f>
        <v>1</v>
      </c>
      <c r="CL451" s="166">
        <f>IF(AND(ISBLANK(AQ451),$AY451=1,CL$510=1,$D451&lt;&gt;служ!$AF$3),0,1)</f>
        <v>1</v>
      </c>
      <c r="CM451" s="166">
        <f>IF(AND(ISBLANK(AR451),$AY451=1,CM$510=1,$D451&lt;&gt;служ!$AF$3),0,1)</f>
        <v>1</v>
      </c>
      <c r="CN451" s="166">
        <f>IF(AND(ISBLANK(AS451),$AY451=1,CN$510=1,$D451&lt;&gt;служ!$AF$3),0,1)</f>
        <v>1</v>
      </c>
      <c r="CO451" s="166">
        <f>IF(AND(ISBLANK(AT451),$AY451=1,CO$510=1,$D451&lt;&gt;служ!$AF$3),0,1)</f>
        <v>1</v>
      </c>
      <c r="CP451" s="2">
        <f t="shared" si="82"/>
        <v>0</v>
      </c>
      <c r="CQ451" s="2">
        <v>1</v>
      </c>
      <c r="CR451" s="161"/>
      <c r="CS451" s="161"/>
      <c r="CT451" s="161"/>
      <c r="CU451" s="167" t="str">
        <f t="shared" si="73"/>
        <v/>
      </c>
      <c r="CV451" s="28">
        <f t="shared" si="74"/>
        <v>1</v>
      </c>
      <c r="CW451" s="28">
        <f t="shared" si="75"/>
        <v>1</v>
      </c>
      <c r="CX451" s="28">
        <f t="shared" si="76"/>
        <v>1</v>
      </c>
      <c r="CY451" s="20">
        <f t="shared" si="77"/>
        <v>1</v>
      </c>
      <c r="CZ451" s="20">
        <f t="shared" si="78"/>
        <v>1</v>
      </c>
    </row>
    <row r="452" spans="2:104" s="20" customFormat="1">
      <c r="B452" s="107">
        <v>443</v>
      </c>
      <c r="C452" s="25">
        <v>6443</v>
      </c>
      <c r="D452" s="108"/>
      <c r="E452" s="168"/>
      <c r="F452" s="169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2"/>
      <c r="Y452" s="162"/>
      <c r="Z452" s="162"/>
      <c r="AA452" s="162"/>
      <c r="AB452" s="162"/>
      <c r="AC452" s="162"/>
      <c r="AD452" s="162"/>
      <c r="AE452" s="162"/>
      <c r="AF452" s="162"/>
      <c r="AG452" s="162"/>
      <c r="AH452" s="162"/>
      <c r="AI452" s="162"/>
      <c r="AJ452" s="162"/>
      <c r="AK452" s="162"/>
      <c r="AL452" s="162"/>
      <c r="AM452" s="162"/>
      <c r="AN452" s="162"/>
      <c r="AO452" s="162"/>
      <c r="AP452" s="162"/>
      <c r="AQ452" s="162"/>
      <c r="AR452" s="162"/>
      <c r="AS452" s="162"/>
      <c r="AT452" s="162"/>
      <c r="AU452" s="163">
        <f>IF(AND(AY452=0,(COUNTIF(D452:AT452,"*")+COUNTIF(D452:AT452,"&lt;9")+COUNTIF(CR452:CT452,"*")+COUNTIF(CR452:CT452,"&lt;9")-COUNTIF(D452,служ!$AF$3))&gt;0),0,1)</f>
        <v>1</v>
      </c>
      <c r="AV452" s="163">
        <f t="shared" si="79"/>
        <v>1</v>
      </c>
      <c r="AW452" s="163">
        <f t="shared" si="80"/>
        <v>0</v>
      </c>
      <c r="AX452" s="164">
        <f>IF(OR(F452="",F452=служ!$AF$3),0,1)</f>
        <v>0</v>
      </c>
      <c r="AY452" s="164">
        <f>IF(OR(D452="",D452=служ!$AF$3),0,1)</f>
        <v>0</v>
      </c>
      <c r="AZ452" s="165">
        <f t="shared" si="81"/>
        <v>1</v>
      </c>
      <c r="BA452" s="166">
        <f t="shared" si="72"/>
        <v>1</v>
      </c>
      <c r="BB452" s="166">
        <f>IF(AND(ISBLANK(G452),$AY452=1,BB$510=1,$D452&lt;&gt;служ!$AF$3),0,1)</f>
        <v>1</v>
      </c>
      <c r="BC452" s="166">
        <f>IF(AND(ISBLANK(H452),$AY452=1,BC$510=1,$D452&lt;&gt;служ!$AF$3),0,1)</f>
        <v>1</v>
      </c>
      <c r="BD452" s="166">
        <f>IF(AND(ISBLANK(I452),$AY452=1,BD$510=1,$D452&lt;&gt;служ!$AF$3),0,1)</f>
        <v>1</v>
      </c>
      <c r="BE452" s="166">
        <f>IF(AND(ISBLANK(J452),$AY452=1,BE$510=1,$D452&lt;&gt;служ!$AF$3),0,1)</f>
        <v>1</v>
      </c>
      <c r="BF452" s="166">
        <f>IF(AND(ISBLANK(K452),$AY452=1,BF$510=1,$D452&lt;&gt;служ!$AF$3,J452&lt;&gt;"X"),0,1)</f>
        <v>1</v>
      </c>
      <c r="BG452" s="166">
        <f>IF(AND(ISBLANK(L452),$AY452=1,BG$510=1,$D452&lt;&gt;служ!$AF$3),0,1)</f>
        <v>1</v>
      </c>
      <c r="BH452" s="166">
        <f>IF(AND(ISBLANK(M452),$AY452=1,BH$510=1,$D452&lt;&gt;служ!$AF$3,L452&lt;&gt;"X"),0,1)</f>
        <v>1</v>
      </c>
      <c r="BI452" s="166">
        <f>IF(AND(ISBLANK(N452),$AY452=1,BI$510=1,$D452&lt;&gt;служ!$AF$3),0,1)</f>
        <v>1</v>
      </c>
      <c r="BJ452" s="166">
        <f>IF(AND(ISBLANK(O452),$AY452=1,BJ$510=1,$D452&lt;&gt;служ!$AF$3),0,1)</f>
        <v>1</v>
      </c>
      <c r="BK452" s="166">
        <f>IF(AND(ISBLANK(P452),$AY452=1,BK$510=1,$D452&lt;&gt;служ!$AF$3,OR(N452&lt;&gt;"X",O452&lt;&gt;"X")),0,1)</f>
        <v>1</v>
      </c>
      <c r="BL452" s="166">
        <f>IF(AND(ISBLANK(Q452),$AY452=1,BL$510=1,$D452&lt;&gt;служ!$AF$3),0,1)</f>
        <v>1</v>
      </c>
      <c r="BM452" s="166">
        <f>IF(AND(ISBLANK(R452),$AY452=1,BM$510=1,$D452&lt;&gt;служ!$AF$3,Q452&lt;&gt;"X"),0,1)</f>
        <v>1</v>
      </c>
      <c r="BN452" s="166">
        <f>IF(AND(ISBLANK(S452),$AY452=1,BN$510=1,$D452&lt;&gt;служ!$AF$3),0,1)</f>
        <v>1</v>
      </c>
      <c r="BO452" s="166">
        <f>IF(AND(ISBLANK(T452),$AY452=1,BO$510=1,$D452&lt;&gt;служ!$AF$3),0,1)</f>
        <v>1</v>
      </c>
      <c r="BP452" s="166">
        <f>IF(AND(ISBLANK(U452),$AY452=1,BP$510=1,$D452&lt;&gt;служ!$AF$3,T452&lt;&gt;"X"),0,1)</f>
        <v>1</v>
      </c>
      <c r="BQ452" s="166">
        <f>IF(AND(ISBLANK(V452),$AY452=1,BQ$510=1,$D452&lt;&gt;служ!$AF$3),0,1)</f>
        <v>1</v>
      </c>
      <c r="BR452" s="166">
        <f>IF(AND(ISBLANK(W452),$AY452=1,BR$510=1,$D452&lt;&gt;служ!$AF$3),0,1)</f>
        <v>1</v>
      </c>
      <c r="BS452" s="166">
        <f>IF(AND(ISBLANK(X452),$AY452=1,BS$510=1,$D452&lt;&gt;служ!$AF$3),0,1)</f>
        <v>1</v>
      </c>
      <c r="BT452" s="166">
        <f>IF(AND(ISBLANK(Y452),$AY452=1,BT$510=1,$D452&lt;&gt;служ!$AF$3),0,1)</f>
        <v>1</v>
      </c>
      <c r="BU452" s="166">
        <f>IF(AND(ISBLANK(Z452),$AY452=1,BU$510=1,$D452&lt;&gt;служ!$AF$3),0,1)</f>
        <v>1</v>
      </c>
      <c r="BV452" s="166">
        <f>IF(AND(ISBLANK(AA452),$AY452=1,BV$510=1,$D452&lt;&gt;служ!$AF$3),0,1)</f>
        <v>1</v>
      </c>
      <c r="BW452" s="166">
        <f>IF(AND(ISBLANK(AB452),$AY452=1,BW$510=1,$D452&lt;&gt;служ!$AF$3),0,1)</f>
        <v>1</v>
      </c>
      <c r="BX452" s="166">
        <f>IF(AND(ISBLANK(AC452),$AY452=1,BX$510=1,$D452&lt;&gt;служ!$AF$3),0,1)</f>
        <v>1</v>
      </c>
      <c r="BY452" s="166">
        <f>IF(AND(ISBLANK(AD452),$AY452=1,BY$510=1,$D452&lt;&gt;служ!$AF$3),0,1)</f>
        <v>1</v>
      </c>
      <c r="BZ452" s="166">
        <f>IF(AND(ISBLANK(AE452),$AY452=1,BZ$510=1,$D452&lt;&gt;служ!$AF$3),0,1)</f>
        <v>1</v>
      </c>
      <c r="CA452" s="166">
        <f>IF(AND(ISBLANK(AF452),$AY452=1,CA$510=1,$D452&lt;&gt;служ!$AF$3),0,1)</f>
        <v>1</v>
      </c>
      <c r="CB452" s="166">
        <f>IF(AND(ISBLANK(AG452),$AY452=1,CB$510=1,$D452&lt;&gt;служ!$AF$3),0,1)</f>
        <v>1</v>
      </c>
      <c r="CC452" s="166">
        <f>IF(AND(ISBLANK(AH452),$AY452=1,CC$510=1,$D452&lt;&gt;служ!$AF$3),0,1)</f>
        <v>1</v>
      </c>
      <c r="CD452" s="166">
        <f>IF(AND(ISBLANK(AI452),$AY452=1,CD$510=1,$D452&lt;&gt;служ!$AF$3),0,1)</f>
        <v>1</v>
      </c>
      <c r="CE452" s="166">
        <f>IF(AND(ISBLANK(AJ452),$AY452=1,CE$510=1,$D452&lt;&gt;служ!$AF$3),0,1)</f>
        <v>1</v>
      </c>
      <c r="CF452" s="166">
        <f>IF(AND(ISBLANK(AK452),$AY452=1,CF$510=1,$D452&lt;&gt;служ!$AF$3),0,1)</f>
        <v>1</v>
      </c>
      <c r="CG452" s="166">
        <f>IF(AND(ISBLANK(AL452),$AY452=1,CG$510=1,$D452&lt;&gt;служ!$AF$3),0,1)</f>
        <v>1</v>
      </c>
      <c r="CH452" s="166">
        <f>IF(AND(ISBLANK(AM452),$AY452=1,CH$510=1,$D452&lt;&gt;служ!$AF$3),0,1)</f>
        <v>1</v>
      </c>
      <c r="CI452" s="166">
        <f>IF(AND(ISBLANK(AN452),$AY452=1,CI$510=1,$D452&lt;&gt;служ!$AF$3),0,1)</f>
        <v>1</v>
      </c>
      <c r="CJ452" s="166">
        <f>IF(AND(ISBLANK(AO452),$AY452=1,CJ$510=1,$D452&lt;&gt;служ!$AF$3),0,1)</f>
        <v>1</v>
      </c>
      <c r="CK452" s="166">
        <f>IF(AND(ISBLANK(AP452),$AY452=1,CK$510=1,$D452&lt;&gt;служ!$AF$3),0,1)</f>
        <v>1</v>
      </c>
      <c r="CL452" s="166">
        <f>IF(AND(ISBLANK(AQ452),$AY452=1,CL$510=1,$D452&lt;&gt;служ!$AF$3),0,1)</f>
        <v>1</v>
      </c>
      <c r="CM452" s="166">
        <f>IF(AND(ISBLANK(AR452),$AY452=1,CM$510=1,$D452&lt;&gt;служ!$AF$3),0,1)</f>
        <v>1</v>
      </c>
      <c r="CN452" s="166">
        <f>IF(AND(ISBLANK(AS452),$AY452=1,CN$510=1,$D452&lt;&gt;служ!$AF$3),0,1)</f>
        <v>1</v>
      </c>
      <c r="CO452" s="166">
        <f>IF(AND(ISBLANK(AT452),$AY452=1,CO$510=1,$D452&lt;&gt;служ!$AF$3),0,1)</f>
        <v>1</v>
      </c>
      <c r="CP452" s="2">
        <f t="shared" si="82"/>
        <v>0</v>
      </c>
      <c r="CQ452" s="2">
        <v>1</v>
      </c>
      <c r="CR452" s="161"/>
      <c r="CS452" s="161"/>
      <c r="CT452" s="161"/>
      <c r="CU452" s="167" t="str">
        <f t="shared" si="73"/>
        <v/>
      </c>
      <c r="CV452" s="28">
        <f t="shared" si="74"/>
        <v>1</v>
      </c>
      <c r="CW452" s="28">
        <f t="shared" si="75"/>
        <v>1</v>
      </c>
      <c r="CX452" s="28">
        <f t="shared" si="76"/>
        <v>1</v>
      </c>
      <c r="CY452" s="20">
        <f t="shared" si="77"/>
        <v>1</v>
      </c>
      <c r="CZ452" s="20">
        <f t="shared" si="78"/>
        <v>1</v>
      </c>
    </row>
    <row r="453" spans="2:104" s="20" customFormat="1">
      <c r="B453" s="107">
        <v>444</v>
      </c>
      <c r="C453" s="25">
        <v>6444</v>
      </c>
      <c r="D453" s="108"/>
      <c r="E453" s="168"/>
      <c r="F453" s="169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2"/>
      <c r="Y453" s="162"/>
      <c r="Z453" s="162"/>
      <c r="AA453" s="162"/>
      <c r="AB453" s="162"/>
      <c r="AC453" s="162"/>
      <c r="AD453" s="162"/>
      <c r="AE453" s="162"/>
      <c r="AF453" s="162"/>
      <c r="AG453" s="162"/>
      <c r="AH453" s="162"/>
      <c r="AI453" s="162"/>
      <c r="AJ453" s="162"/>
      <c r="AK453" s="162"/>
      <c r="AL453" s="162"/>
      <c r="AM453" s="162"/>
      <c r="AN453" s="162"/>
      <c r="AO453" s="162"/>
      <c r="AP453" s="162"/>
      <c r="AQ453" s="162"/>
      <c r="AR453" s="162"/>
      <c r="AS453" s="162"/>
      <c r="AT453" s="162"/>
      <c r="AU453" s="163">
        <f>IF(AND(AY453=0,(COUNTIF(D453:AT453,"*")+COUNTIF(D453:AT453,"&lt;9")+COUNTIF(CR453:CT453,"*")+COUNTIF(CR453:CT453,"&lt;9")-COUNTIF(D453,служ!$AF$3))&gt;0),0,1)</f>
        <v>1</v>
      </c>
      <c r="AV453" s="163">
        <f t="shared" si="79"/>
        <v>1</v>
      </c>
      <c r="AW453" s="163">
        <f t="shared" si="80"/>
        <v>0</v>
      </c>
      <c r="AX453" s="164">
        <f>IF(OR(F453="",F453=служ!$AF$3),0,1)</f>
        <v>0</v>
      </c>
      <c r="AY453" s="164">
        <f>IF(OR(D453="",D453=служ!$AF$3),0,1)</f>
        <v>0</v>
      </c>
      <c r="AZ453" s="165">
        <f t="shared" si="81"/>
        <v>1</v>
      </c>
      <c r="BA453" s="166">
        <f t="shared" si="72"/>
        <v>1</v>
      </c>
      <c r="BB453" s="166">
        <f>IF(AND(ISBLANK(G453),$AY453=1,BB$510=1,$D453&lt;&gt;служ!$AF$3),0,1)</f>
        <v>1</v>
      </c>
      <c r="BC453" s="166">
        <f>IF(AND(ISBLANK(H453),$AY453=1,BC$510=1,$D453&lt;&gt;служ!$AF$3),0,1)</f>
        <v>1</v>
      </c>
      <c r="BD453" s="166">
        <f>IF(AND(ISBLANK(I453),$AY453=1,BD$510=1,$D453&lt;&gt;служ!$AF$3),0,1)</f>
        <v>1</v>
      </c>
      <c r="BE453" s="166">
        <f>IF(AND(ISBLANK(J453),$AY453=1,BE$510=1,$D453&lt;&gt;служ!$AF$3),0,1)</f>
        <v>1</v>
      </c>
      <c r="BF453" s="166">
        <f>IF(AND(ISBLANK(K453),$AY453=1,BF$510=1,$D453&lt;&gt;служ!$AF$3,J453&lt;&gt;"X"),0,1)</f>
        <v>1</v>
      </c>
      <c r="BG453" s="166">
        <f>IF(AND(ISBLANK(L453),$AY453=1,BG$510=1,$D453&lt;&gt;служ!$AF$3),0,1)</f>
        <v>1</v>
      </c>
      <c r="BH453" s="166">
        <f>IF(AND(ISBLANK(M453),$AY453=1,BH$510=1,$D453&lt;&gt;служ!$AF$3,L453&lt;&gt;"X"),0,1)</f>
        <v>1</v>
      </c>
      <c r="BI453" s="166">
        <f>IF(AND(ISBLANK(N453),$AY453=1,BI$510=1,$D453&lt;&gt;служ!$AF$3),0,1)</f>
        <v>1</v>
      </c>
      <c r="BJ453" s="166">
        <f>IF(AND(ISBLANK(O453),$AY453=1,BJ$510=1,$D453&lt;&gt;служ!$AF$3),0,1)</f>
        <v>1</v>
      </c>
      <c r="BK453" s="166">
        <f>IF(AND(ISBLANK(P453),$AY453=1,BK$510=1,$D453&lt;&gt;служ!$AF$3,OR(N453&lt;&gt;"X",O453&lt;&gt;"X")),0,1)</f>
        <v>1</v>
      </c>
      <c r="BL453" s="166">
        <f>IF(AND(ISBLANK(Q453),$AY453=1,BL$510=1,$D453&lt;&gt;служ!$AF$3),0,1)</f>
        <v>1</v>
      </c>
      <c r="BM453" s="166">
        <f>IF(AND(ISBLANK(R453),$AY453=1,BM$510=1,$D453&lt;&gt;служ!$AF$3,Q453&lt;&gt;"X"),0,1)</f>
        <v>1</v>
      </c>
      <c r="BN453" s="166">
        <f>IF(AND(ISBLANK(S453),$AY453=1,BN$510=1,$D453&lt;&gt;служ!$AF$3),0,1)</f>
        <v>1</v>
      </c>
      <c r="BO453" s="166">
        <f>IF(AND(ISBLANK(T453),$AY453=1,BO$510=1,$D453&lt;&gt;служ!$AF$3),0,1)</f>
        <v>1</v>
      </c>
      <c r="BP453" s="166">
        <f>IF(AND(ISBLANK(U453),$AY453=1,BP$510=1,$D453&lt;&gt;служ!$AF$3,T453&lt;&gt;"X"),0,1)</f>
        <v>1</v>
      </c>
      <c r="BQ453" s="166">
        <f>IF(AND(ISBLANK(V453),$AY453=1,BQ$510=1,$D453&lt;&gt;служ!$AF$3),0,1)</f>
        <v>1</v>
      </c>
      <c r="BR453" s="166">
        <f>IF(AND(ISBLANK(W453),$AY453=1,BR$510=1,$D453&lt;&gt;служ!$AF$3),0,1)</f>
        <v>1</v>
      </c>
      <c r="BS453" s="166">
        <f>IF(AND(ISBLANK(X453),$AY453=1,BS$510=1,$D453&lt;&gt;служ!$AF$3),0,1)</f>
        <v>1</v>
      </c>
      <c r="BT453" s="166">
        <f>IF(AND(ISBLANK(Y453),$AY453=1,BT$510=1,$D453&lt;&gt;служ!$AF$3),0,1)</f>
        <v>1</v>
      </c>
      <c r="BU453" s="166">
        <f>IF(AND(ISBLANK(Z453),$AY453=1,BU$510=1,$D453&lt;&gt;служ!$AF$3),0,1)</f>
        <v>1</v>
      </c>
      <c r="BV453" s="166">
        <f>IF(AND(ISBLANK(AA453),$AY453=1,BV$510=1,$D453&lt;&gt;служ!$AF$3),0,1)</f>
        <v>1</v>
      </c>
      <c r="BW453" s="166">
        <f>IF(AND(ISBLANK(AB453),$AY453=1,BW$510=1,$D453&lt;&gt;служ!$AF$3),0,1)</f>
        <v>1</v>
      </c>
      <c r="BX453" s="166">
        <f>IF(AND(ISBLANK(AC453),$AY453=1,BX$510=1,$D453&lt;&gt;служ!$AF$3),0,1)</f>
        <v>1</v>
      </c>
      <c r="BY453" s="166">
        <f>IF(AND(ISBLANK(AD453),$AY453=1,BY$510=1,$D453&lt;&gt;служ!$AF$3),0,1)</f>
        <v>1</v>
      </c>
      <c r="BZ453" s="166">
        <f>IF(AND(ISBLANK(AE453),$AY453=1,BZ$510=1,$D453&lt;&gt;служ!$AF$3),0,1)</f>
        <v>1</v>
      </c>
      <c r="CA453" s="166">
        <f>IF(AND(ISBLANK(AF453),$AY453=1,CA$510=1,$D453&lt;&gt;служ!$AF$3),0,1)</f>
        <v>1</v>
      </c>
      <c r="CB453" s="166">
        <f>IF(AND(ISBLANK(AG453),$AY453=1,CB$510=1,$D453&lt;&gt;служ!$AF$3),0,1)</f>
        <v>1</v>
      </c>
      <c r="CC453" s="166">
        <f>IF(AND(ISBLANK(AH453),$AY453=1,CC$510=1,$D453&lt;&gt;служ!$AF$3),0,1)</f>
        <v>1</v>
      </c>
      <c r="CD453" s="166">
        <f>IF(AND(ISBLANK(AI453),$AY453=1,CD$510=1,$D453&lt;&gt;служ!$AF$3),0,1)</f>
        <v>1</v>
      </c>
      <c r="CE453" s="166">
        <f>IF(AND(ISBLANK(AJ453),$AY453=1,CE$510=1,$D453&lt;&gt;служ!$AF$3),0,1)</f>
        <v>1</v>
      </c>
      <c r="CF453" s="166">
        <f>IF(AND(ISBLANK(AK453),$AY453=1,CF$510=1,$D453&lt;&gt;служ!$AF$3),0,1)</f>
        <v>1</v>
      </c>
      <c r="CG453" s="166">
        <f>IF(AND(ISBLANK(AL453),$AY453=1,CG$510=1,$D453&lt;&gt;служ!$AF$3),0,1)</f>
        <v>1</v>
      </c>
      <c r="CH453" s="166">
        <f>IF(AND(ISBLANK(AM453),$AY453=1,CH$510=1,$D453&lt;&gt;служ!$AF$3),0,1)</f>
        <v>1</v>
      </c>
      <c r="CI453" s="166">
        <f>IF(AND(ISBLANK(AN453),$AY453=1,CI$510=1,$D453&lt;&gt;служ!$AF$3),0,1)</f>
        <v>1</v>
      </c>
      <c r="CJ453" s="166">
        <f>IF(AND(ISBLANK(AO453),$AY453=1,CJ$510=1,$D453&lt;&gt;служ!$AF$3),0,1)</f>
        <v>1</v>
      </c>
      <c r="CK453" s="166">
        <f>IF(AND(ISBLANK(AP453),$AY453=1,CK$510=1,$D453&lt;&gt;служ!$AF$3),0,1)</f>
        <v>1</v>
      </c>
      <c r="CL453" s="166">
        <f>IF(AND(ISBLANK(AQ453),$AY453=1,CL$510=1,$D453&lt;&gt;служ!$AF$3),0,1)</f>
        <v>1</v>
      </c>
      <c r="CM453" s="166">
        <f>IF(AND(ISBLANK(AR453),$AY453=1,CM$510=1,$D453&lt;&gt;служ!$AF$3),0,1)</f>
        <v>1</v>
      </c>
      <c r="CN453" s="166">
        <f>IF(AND(ISBLANK(AS453),$AY453=1,CN$510=1,$D453&lt;&gt;служ!$AF$3),0,1)</f>
        <v>1</v>
      </c>
      <c r="CO453" s="166">
        <f>IF(AND(ISBLANK(AT453),$AY453=1,CO$510=1,$D453&lt;&gt;служ!$AF$3),0,1)</f>
        <v>1</v>
      </c>
      <c r="CP453" s="2">
        <f t="shared" si="82"/>
        <v>0</v>
      </c>
      <c r="CQ453" s="2">
        <v>1</v>
      </c>
      <c r="CR453" s="161"/>
      <c r="CS453" s="161"/>
      <c r="CT453" s="161"/>
      <c r="CU453" s="167" t="str">
        <f t="shared" si="73"/>
        <v/>
      </c>
      <c r="CV453" s="28">
        <f t="shared" si="74"/>
        <v>1</v>
      </c>
      <c r="CW453" s="28">
        <f t="shared" si="75"/>
        <v>1</v>
      </c>
      <c r="CX453" s="28">
        <f t="shared" si="76"/>
        <v>1</v>
      </c>
      <c r="CY453" s="20">
        <f t="shared" si="77"/>
        <v>1</v>
      </c>
      <c r="CZ453" s="20">
        <f t="shared" si="78"/>
        <v>1</v>
      </c>
    </row>
    <row r="454" spans="2:104" s="20" customFormat="1">
      <c r="B454" s="107">
        <v>445</v>
      </c>
      <c r="C454" s="25">
        <v>6445</v>
      </c>
      <c r="D454" s="108"/>
      <c r="E454" s="168"/>
      <c r="F454" s="169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/>
      <c r="AR454" s="162"/>
      <c r="AS454" s="162"/>
      <c r="AT454" s="162"/>
      <c r="AU454" s="163">
        <f>IF(AND(AY454=0,(COUNTIF(D454:AT454,"*")+COUNTIF(D454:AT454,"&lt;9")+COUNTIF(CR454:CT454,"*")+COUNTIF(CR454:CT454,"&lt;9")-COUNTIF(D454,служ!$AF$3))&gt;0),0,1)</f>
        <v>1</v>
      </c>
      <c r="AV454" s="163">
        <f t="shared" si="79"/>
        <v>1</v>
      </c>
      <c r="AW454" s="163">
        <f t="shared" si="80"/>
        <v>0</v>
      </c>
      <c r="AX454" s="164">
        <f>IF(OR(F454="",F454=служ!$AF$3),0,1)</f>
        <v>0</v>
      </c>
      <c r="AY454" s="164">
        <f>IF(OR(D454="",D454=служ!$AF$3),0,1)</f>
        <v>0</v>
      </c>
      <c r="AZ454" s="165">
        <f t="shared" si="81"/>
        <v>1</v>
      </c>
      <c r="BA454" s="166">
        <f t="shared" si="72"/>
        <v>1</v>
      </c>
      <c r="BB454" s="166">
        <f>IF(AND(ISBLANK(G454),$AY454=1,BB$510=1,$D454&lt;&gt;служ!$AF$3),0,1)</f>
        <v>1</v>
      </c>
      <c r="BC454" s="166">
        <f>IF(AND(ISBLANK(H454),$AY454=1,BC$510=1,$D454&lt;&gt;служ!$AF$3),0,1)</f>
        <v>1</v>
      </c>
      <c r="BD454" s="166">
        <f>IF(AND(ISBLANK(I454),$AY454=1,BD$510=1,$D454&lt;&gt;служ!$AF$3),0,1)</f>
        <v>1</v>
      </c>
      <c r="BE454" s="166">
        <f>IF(AND(ISBLANK(J454),$AY454=1,BE$510=1,$D454&lt;&gt;служ!$AF$3),0,1)</f>
        <v>1</v>
      </c>
      <c r="BF454" s="166">
        <f>IF(AND(ISBLANK(K454),$AY454=1,BF$510=1,$D454&lt;&gt;служ!$AF$3,J454&lt;&gt;"X"),0,1)</f>
        <v>1</v>
      </c>
      <c r="BG454" s="166">
        <f>IF(AND(ISBLANK(L454),$AY454=1,BG$510=1,$D454&lt;&gt;служ!$AF$3),0,1)</f>
        <v>1</v>
      </c>
      <c r="BH454" s="166">
        <f>IF(AND(ISBLANK(M454),$AY454=1,BH$510=1,$D454&lt;&gt;служ!$AF$3,L454&lt;&gt;"X"),0,1)</f>
        <v>1</v>
      </c>
      <c r="BI454" s="166">
        <f>IF(AND(ISBLANK(N454),$AY454=1,BI$510=1,$D454&lt;&gt;служ!$AF$3),0,1)</f>
        <v>1</v>
      </c>
      <c r="BJ454" s="166">
        <f>IF(AND(ISBLANK(O454),$AY454=1,BJ$510=1,$D454&lt;&gt;служ!$AF$3),0,1)</f>
        <v>1</v>
      </c>
      <c r="BK454" s="166">
        <f>IF(AND(ISBLANK(P454),$AY454=1,BK$510=1,$D454&lt;&gt;служ!$AF$3,OR(N454&lt;&gt;"X",O454&lt;&gt;"X")),0,1)</f>
        <v>1</v>
      </c>
      <c r="BL454" s="166">
        <f>IF(AND(ISBLANK(Q454),$AY454=1,BL$510=1,$D454&lt;&gt;служ!$AF$3),0,1)</f>
        <v>1</v>
      </c>
      <c r="BM454" s="166">
        <f>IF(AND(ISBLANK(R454),$AY454=1,BM$510=1,$D454&lt;&gt;служ!$AF$3,Q454&lt;&gt;"X"),0,1)</f>
        <v>1</v>
      </c>
      <c r="BN454" s="166">
        <f>IF(AND(ISBLANK(S454),$AY454=1,BN$510=1,$D454&lt;&gt;служ!$AF$3),0,1)</f>
        <v>1</v>
      </c>
      <c r="BO454" s="166">
        <f>IF(AND(ISBLANK(T454),$AY454=1,BO$510=1,$D454&lt;&gt;служ!$AF$3),0,1)</f>
        <v>1</v>
      </c>
      <c r="BP454" s="166">
        <f>IF(AND(ISBLANK(U454),$AY454=1,BP$510=1,$D454&lt;&gt;служ!$AF$3,T454&lt;&gt;"X"),0,1)</f>
        <v>1</v>
      </c>
      <c r="BQ454" s="166">
        <f>IF(AND(ISBLANK(V454),$AY454=1,BQ$510=1,$D454&lt;&gt;служ!$AF$3),0,1)</f>
        <v>1</v>
      </c>
      <c r="BR454" s="166">
        <f>IF(AND(ISBLANK(W454),$AY454=1,BR$510=1,$D454&lt;&gt;служ!$AF$3),0,1)</f>
        <v>1</v>
      </c>
      <c r="BS454" s="166">
        <f>IF(AND(ISBLANK(X454),$AY454=1,BS$510=1,$D454&lt;&gt;служ!$AF$3),0,1)</f>
        <v>1</v>
      </c>
      <c r="BT454" s="166">
        <f>IF(AND(ISBLANK(Y454),$AY454=1,BT$510=1,$D454&lt;&gt;служ!$AF$3),0,1)</f>
        <v>1</v>
      </c>
      <c r="BU454" s="166">
        <f>IF(AND(ISBLANK(Z454),$AY454=1,BU$510=1,$D454&lt;&gt;служ!$AF$3),0,1)</f>
        <v>1</v>
      </c>
      <c r="BV454" s="166">
        <f>IF(AND(ISBLANK(AA454),$AY454=1,BV$510=1,$D454&lt;&gt;служ!$AF$3),0,1)</f>
        <v>1</v>
      </c>
      <c r="BW454" s="166">
        <f>IF(AND(ISBLANK(AB454),$AY454=1,BW$510=1,$D454&lt;&gt;служ!$AF$3),0,1)</f>
        <v>1</v>
      </c>
      <c r="BX454" s="166">
        <f>IF(AND(ISBLANK(AC454),$AY454=1,BX$510=1,$D454&lt;&gt;служ!$AF$3),0,1)</f>
        <v>1</v>
      </c>
      <c r="BY454" s="166">
        <f>IF(AND(ISBLANK(AD454),$AY454=1,BY$510=1,$D454&lt;&gt;служ!$AF$3),0,1)</f>
        <v>1</v>
      </c>
      <c r="BZ454" s="166">
        <f>IF(AND(ISBLANK(AE454),$AY454=1,BZ$510=1,$D454&lt;&gt;служ!$AF$3),0,1)</f>
        <v>1</v>
      </c>
      <c r="CA454" s="166">
        <f>IF(AND(ISBLANK(AF454),$AY454=1,CA$510=1,$D454&lt;&gt;служ!$AF$3),0,1)</f>
        <v>1</v>
      </c>
      <c r="CB454" s="166">
        <f>IF(AND(ISBLANK(AG454),$AY454=1,CB$510=1,$D454&lt;&gt;служ!$AF$3),0,1)</f>
        <v>1</v>
      </c>
      <c r="CC454" s="166">
        <f>IF(AND(ISBLANK(AH454),$AY454=1,CC$510=1,$D454&lt;&gt;служ!$AF$3),0,1)</f>
        <v>1</v>
      </c>
      <c r="CD454" s="166">
        <f>IF(AND(ISBLANK(AI454),$AY454=1,CD$510=1,$D454&lt;&gt;служ!$AF$3),0,1)</f>
        <v>1</v>
      </c>
      <c r="CE454" s="166">
        <f>IF(AND(ISBLANK(AJ454),$AY454=1,CE$510=1,$D454&lt;&gt;служ!$AF$3),0,1)</f>
        <v>1</v>
      </c>
      <c r="CF454" s="166">
        <f>IF(AND(ISBLANK(AK454),$AY454=1,CF$510=1,$D454&lt;&gt;служ!$AF$3),0,1)</f>
        <v>1</v>
      </c>
      <c r="CG454" s="166">
        <f>IF(AND(ISBLANK(AL454),$AY454=1,CG$510=1,$D454&lt;&gt;служ!$AF$3),0,1)</f>
        <v>1</v>
      </c>
      <c r="CH454" s="166">
        <f>IF(AND(ISBLANK(AM454),$AY454=1,CH$510=1,$D454&lt;&gt;служ!$AF$3),0,1)</f>
        <v>1</v>
      </c>
      <c r="CI454" s="166">
        <f>IF(AND(ISBLANK(AN454),$AY454=1,CI$510=1,$D454&lt;&gt;служ!$AF$3),0,1)</f>
        <v>1</v>
      </c>
      <c r="CJ454" s="166">
        <f>IF(AND(ISBLANK(AO454),$AY454=1,CJ$510=1,$D454&lt;&gt;служ!$AF$3),0,1)</f>
        <v>1</v>
      </c>
      <c r="CK454" s="166">
        <f>IF(AND(ISBLANK(AP454),$AY454=1,CK$510=1,$D454&lt;&gt;служ!$AF$3),0,1)</f>
        <v>1</v>
      </c>
      <c r="CL454" s="166">
        <f>IF(AND(ISBLANK(AQ454),$AY454=1,CL$510=1,$D454&lt;&gt;служ!$AF$3),0,1)</f>
        <v>1</v>
      </c>
      <c r="CM454" s="166">
        <f>IF(AND(ISBLANK(AR454),$AY454=1,CM$510=1,$D454&lt;&gt;служ!$AF$3),0,1)</f>
        <v>1</v>
      </c>
      <c r="CN454" s="166">
        <f>IF(AND(ISBLANK(AS454),$AY454=1,CN$510=1,$D454&lt;&gt;служ!$AF$3),0,1)</f>
        <v>1</v>
      </c>
      <c r="CO454" s="166">
        <f>IF(AND(ISBLANK(AT454),$AY454=1,CO$510=1,$D454&lt;&gt;служ!$AF$3),0,1)</f>
        <v>1</v>
      </c>
      <c r="CP454" s="2">
        <f t="shared" si="82"/>
        <v>0</v>
      </c>
      <c r="CQ454" s="2">
        <v>1</v>
      </c>
      <c r="CR454" s="161"/>
      <c r="CS454" s="161"/>
      <c r="CT454" s="161"/>
      <c r="CU454" s="167" t="str">
        <f t="shared" si="73"/>
        <v/>
      </c>
      <c r="CV454" s="28">
        <f t="shared" si="74"/>
        <v>1</v>
      </c>
      <c r="CW454" s="28">
        <f t="shared" si="75"/>
        <v>1</v>
      </c>
      <c r="CX454" s="28">
        <f t="shared" si="76"/>
        <v>1</v>
      </c>
      <c r="CY454" s="20">
        <f t="shared" si="77"/>
        <v>1</v>
      </c>
      <c r="CZ454" s="20">
        <f t="shared" si="78"/>
        <v>1</v>
      </c>
    </row>
    <row r="455" spans="2:104" s="20" customFormat="1">
      <c r="B455" s="107">
        <v>446</v>
      </c>
      <c r="C455" s="25">
        <v>6446</v>
      </c>
      <c r="D455" s="108"/>
      <c r="E455" s="168"/>
      <c r="F455" s="169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2"/>
      <c r="Y455" s="162"/>
      <c r="Z455" s="162"/>
      <c r="AA455" s="162"/>
      <c r="AB455" s="162"/>
      <c r="AC455" s="162"/>
      <c r="AD455" s="162"/>
      <c r="AE455" s="162"/>
      <c r="AF455" s="162"/>
      <c r="AG455" s="162"/>
      <c r="AH455" s="162"/>
      <c r="AI455" s="162"/>
      <c r="AJ455" s="162"/>
      <c r="AK455" s="162"/>
      <c r="AL455" s="162"/>
      <c r="AM455" s="162"/>
      <c r="AN455" s="162"/>
      <c r="AO455" s="162"/>
      <c r="AP455" s="162"/>
      <c r="AQ455" s="162"/>
      <c r="AR455" s="162"/>
      <c r="AS455" s="162"/>
      <c r="AT455" s="162"/>
      <c r="AU455" s="163">
        <f>IF(AND(AY455=0,(COUNTIF(D455:AT455,"*")+COUNTIF(D455:AT455,"&lt;9")+COUNTIF(CR455:CT455,"*")+COUNTIF(CR455:CT455,"&lt;9")-COUNTIF(D455,служ!$AF$3))&gt;0),0,1)</f>
        <v>1</v>
      </c>
      <c r="AV455" s="163">
        <f t="shared" si="79"/>
        <v>1</v>
      </c>
      <c r="AW455" s="163">
        <f t="shared" si="80"/>
        <v>0</v>
      </c>
      <c r="AX455" s="164">
        <f>IF(OR(F455="",F455=служ!$AF$3),0,1)</f>
        <v>0</v>
      </c>
      <c r="AY455" s="164">
        <f>IF(OR(D455="",D455=служ!$AF$3),0,1)</f>
        <v>0</v>
      </c>
      <c r="AZ455" s="165">
        <f t="shared" si="81"/>
        <v>1</v>
      </c>
      <c r="BA455" s="166">
        <f t="shared" si="72"/>
        <v>1</v>
      </c>
      <c r="BB455" s="166">
        <f>IF(AND(ISBLANK(G455),$AY455=1,BB$510=1,$D455&lt;&gt;служ!$AF$3),0,1)</f>
        <v>1</v>
      </c>
      <c r="BC455" s="166">
        <f>IF(AND(ISBLANK(H455),$AY455=1,BC$510=1,$D455&lt;&gt;служ!$AF$3),0,1)</f>
        <v>1</v>
      </c>
      <c r="BD455" s="166">
        <f>IF(AND(ISBLANK(I455),$AY455=1,BD$510=1,$D455&lt;&gt;служ!$AF$3),0,1)</f>
        <v>1</v>
      </c>
      <c r="BE455" s="166">
        <f>IF(AND(ISBLANK(J455),$AY455=1,BE$510=1,$D455&lt;&gt;служ!$AF$3),0,1)</f>
        <v>1</v>
      </c>
      <c r="BF455" s="166">
        <f>IF(AND(ISBLANK(K455),$AY455=1,BF$510=1,$D455&lt;&gt;служ!$AF$3,J455&lt;&gt;"X"),0,1)</f>
        <v>1</v>
      </c>
      <c r="BG455" s="166">
        <f>IF(AND(ISBLANK(L455),$AY455=1,BG$510=1,$D455&lt;&gt;служ!$AF$3),0,1)</f>
        <v>1</v>
      </c>
      <c r="BH455" s="166">
        <f>IF(AND(ISBLANK(M455),$AY455=1,BH$510=1,$D455&lt;&gt;служ!$AF$3,L455&lt;&gt;"X"),0,1)</f>
        <v>1</v>
      </c>
      <c r="BI455" s="166">
        <f>IF(AND(ISBLANK(N455),$AY455=1,BI$510=1,$D455&lt;&gt;служ!$AF$3),0,1)</f>
        <v>1</v>
      </c>
      <c r="BJ455" s="166">
        <f>IF(AND(ISBLANK(O455),$AY455=1,BJ$510=1,$D455&lt;&gt;служ!$AF$3),0,1)</f>
        <v>1</v>
      </c>
      <c r="BK455" s="166">
        <f>IF(AND(ISBLANK(P455),$AY455=1,BK$510=1,$D455&lt;&gt;служ!$AF$3,OR(N455&lt;&gt;"X",O455&lt;&gt;"X")),0,1)</f>
        <v>1</v>
      </c>
      <c r="BL455" s="166">
        <f>IF(AND(ISBLANK(Q455),$AY455=1,BL$510=1,$D455&lt;&gt;служ!$AF$3),0,1)</f>
        <v>1</v>
      </c>
      <c r="BM455" s="166">
        <f>IF(AND(ISBLANK(R455),$AY455=1,BM$510=1,$D455&lt;&gt;служ!$AF$3,Q455&lt;&gt;"X"),0,1)</f>
        <v>1</v>
      </c>
      <c r="BN455" s="166">
        <f>IF(AND(ISBLANK(S455),$AY455=1,BN$510=1,$D455&lt;&gt;служ!$AF$3),0,1)</f>
        <v>1</v>
      </c>
      <c r="BO455" s="166">
        <f>IF(AND(ISBLANK(T455),$AY455=1,BO$510=1,$D455&lt;&gt;служ!$AF$3),0,1)</f>
        <v>1</v>
      </c>
      <c r="BP455" s="166">
        <f>IF(AND(ISBLANK(U455),$AY455=1,BP$510=1,$D455&lt;&gt;служ!$AF$3,T455&lt;&gt;"X"),0,1)</f>
        <v>1</v>
      </c>
      <c r="BQ455" s="166">
        <f>IF(AND(ISBLANK(V455),$AY455=1,BQ$510=1,$D455&lt;&gt;служ!$AF$3),0,1)</f>
        <v>1</v>
      </c>
      <c r="BR455" s="166">
        <f>IF(AND(ISBLANK(W455),$AY455=1,BR$510=1,$D455&lt;&gt;служ!$AF$3),0,1)</f>
        <v>1</v>
      </c>
      <c r="BS455" s="166">
        <f>IF(AND(ISBLANK(X455),$AY455=1,BS$510=1,$D455&lt;&gt;служ!$AF$3),0,1)</f>
        <v>1</v>
      </c>
      <c r="BT455" s="166">
        <f>IF(AND(ISBLANK(Y455),$AY455=1,BT$510=1,$D455&lt;&gt;служ!$AF$3),0,1)</f>
        <v>1</v>
      </c>
      <c r="BU455" s="166">
        <f>IF(AND(ISBLANK(Z455),$AY455=1,BU$510=1,$D455&lt;&gt;служ!$AF$3),0,1)</f>
        <v>1</v>
      </c>
      <c r="BV455" s="166">
        <f>IF(AND(ISBLANK(AA455),$AY455=1,BV$510=1,$D455&lt;&gt;служ!$AF$3),0,1)</f>
        <v>1</v>
      </c>
      <c r="BW455" s="166">
        <f>IF(AND(ISBLANK(AB455),$AY455=1,BW$510=1,$D455&lt;&gt;служ!$AF$3),0,1)</f>
        <v>1</v>
      </c>
      <c r="BX455" s="166">
        <f>IF(AND(ISBLANK(AC455),$AY455=1,BX$510=1,$D455&lt;&gt;служ!$AF$3),0,1)</f>
        <v>1</v>
      </c>
      <c r="BY455" s="166">
        <f>IF(AND(ISBLANK(AD455),$AY455=1,BY$510=1,$D455&lt;&gt;служ!$AF$3),0,1)</f>
        <v>1</v>
      </c>
      <c r="BZ455" s="166">
        <f>IF(AND(ISBLANK(AE455),$AY455=1,BZ$510=1,$D455&lt;&gt;служ!$AF$3),0,1)</f>
        <v>1</v>
      </c>
      <c r="CA455" s="166">
        <f>IF(AND(ISBLANK(AF455),$AY455=1,CA$510=1,$D455&lt;&gt;служ!$AF$3),0,1)</f>
        <v>1</v>
      </c>
      <c r="CB455" s="166">
        <f>IF(AND(ISBLANK(AG455),$AY455=1,CB$510=1,$D455&lt;&gt;служ!$AF$3),0,1)</f>
        <v>1</v>
      </c>
      <c r="CC455" s="166">
        <f>IF(AND(ISBLANK(AH455),$AY455=1,CC$510=1,$D455&lt;&gt;служ!$AF$3),0,1)</f>
        <v>1</v>
      </c>
      <c r="CD455" s="166">
        <f>IF(AND(ISBLANK(AI455),$AY455=1,CD$510=1,$D455&lt;&gt;служ!$AF$3),0,1)</f>
        <v>1</v>
      </c>
      <c r="CE455" s="166">
        <f>IF(AND(ISBLANK(AJ455),$AY455=1,CE$510=1,$D455&lt;&gt;служ!$AF$3),0,1)</f>
        <v>1</v>
      </c>
      <c r="CF455" s="166">
        <f>IF(AND(ISBLANK(AK455),$AY455=1,CF$510=1,$D455&lt;&gt;служ!$AF$3),0,1)</f>
        <v>1</v>
      </c>
      <c r="CG455" s="166">
        <f>IF(AND(ISBLANK(AL455),$AY455=1,CG$510=1,$D455&lt;&gt;служ!$AF$3),0,1)</f>
        <v>1</v>
      </c>
      <c r="CH455" s="166">
        <f>IF(AND(ISBLANK(AM455),$AY455=1,CH$510=1,$D455&lt;&gt;служ!$AF$3),0,1)</f>
        <v>1</v>
      </c>
      <c r="CI455" s="166">
        <f>IF(AND(ISBLANK(AN455),$AY455=1,CI$510=1,$D455&lt;&gt;служ!$AF$3),0,1)</f>
        <v>1</v>
      </c>
      <c r="CJ455" s="166">
        <f>IF(AND(ISBLANK(AO455),$AY455=1,CJ$510=1,$D455&lt;&gt;служ!$AF$3),0,1)</f>
        <v>1</v>
      </c>
      <c r="CK455" s="166">
        <f>IF(AND(ISBLANK(AP455),$AY455=1,CK$510=1,$D455&lt;&gt;служ!$AF$3),0,1)</f>
        <v>1</v>
      </c>
      <c r="CL455" s="166">
        <f>IF(AND(ISBLANK(AQ455),$AY455=1,CL$510=1,$D455&lt;&gt;служ!$AF$3),0,1)</f>
        <v>1</v>
      </c>
      <c r="CM455" s="166">
        <f>IF(AND(ISBLANK(AR455),$AY455=1,CM$510=1,$D455&lt;&gt;служ!$AF$3),0,1)</f>
        <v>1</v>
      </c>
      <c r="CN455" s="166">
        <f>IF(AND(ISBLANK(AS455),$AY455=1,CN$510=1,$D455&lt;&gt;служ!$AF$3),0,1)</f>
        <v>1</v>
      </c>
      <c r="CO455" s="166">
        <f>IF(AND(ISBLANK(AT455),$AY455=1,CO$510=1,$D455&lt;&gt;служ!$AF$3),0,1)</f>
        <v>1</v>
      </c>
      <c r="CP455" s="2">
        <f t="shared" si="82"/>
        <v>0</v>
      </c>
      <c r="CQ455" s="2">
        <v>1</v>
      </c>
      <c r="CR455" s="161"/>
      <c r="CS455" s="161"/>
      <c r="CT455" s="161"/>
      <c r="CU455" s="167" t="str">
        <f t="shared" si="73"/>
        <v/>
      </c>
      <c r="CV455" s="28">
        <f t="shared" si="74"/>
        <v>1</v>
      </c>
      <c r="CW455" s="28">
        <f t="shared" si="75"/>
        <v>1</v>
      </c>
      <c r="CX455" s="28">
        <f t="shared" si="76"/>
        <v>1</v>
      </c>
      <c r="CY455" s="20">
        <f t="shared" si="77"/>
        <v>1</v>
      </c>
      <c r="CZ455" s="20">
        <f t="shared" si="78"/>
        <v>1</v>
      </c>
    </row>
    <row r="456" spans="2:104" s="20" customFormat="1">
      <c r="B456" s="107">
        <v>447</v>
      </c>
      <c r="C456" s="25">
        <v>6447</v>
      </c>
      <c r="D456" s="108"/>
      <c r="E456" s="168"/>
      <c r="F456" s="169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3">
        <f>IF(AND(AY456=0,(COUNTIF(D456:AT456,"*")+COUNTIF(D456:AT456,"&lt;9")+COUNTIF(CR456:CT456,"*")+COUNTIF(CR456:CT456,"&lt;9")-COUNTIF(D456,служ!$AF$3))&gt;0),0,1)</f>
        <v>1</v>
      </c>
      <c r="AV456" s="163">
        <f t="shared" si="79"/>
        <v>1</v>
      </c>
      <c r="AW456" s="163">
        <f t="shared" si="80"/>
        <v>0</v>
      </c>
      <c r="AX456" s="164">
        <f>IF(OR(F456="",F456=служ!$AF$3),0,1)</f>
        <v>0</v>
      </c>
      <c r="AY456" s="164">
        <f>IF(OR(D456="",D456=служ!$AF$3),0,1)</f>
        <v>0</v>
      </c>
      <c r="AZ456" s="165">
        <f t="shared" si="81"/>
        <v>1</v>
      </c>
      <c r="BA456" s="166">
        <f t="shared" si="72"/>
        <v>1</v>
      </c>
      <c r="BB456" s="166">
        <f>IF(AND(ISBLANK(G456),$AY456=1,BB$510=1,$D456&lt;&gt;служ!$AF$3),0,1)</f>
        <v>1</v>
      </c>
      <c r="BC456" s="166">
        <f>IF(AND(ISBLANK(H456),$AY456=1,BC$510=1,$D456&lt;&gt;служ!$AF$3),0,1)</f>
        <v>1</v>
      </c>
      <c r="BD456" s="166">
        <f>IF(AND(ISBLANK(I456),$AY456=1,BD$510=1,$D456&lt;&gt;служ!$AF$3),0,1)</f>
        <v>1</v>
      </c>
      <c r="BE456" s="166">
        <f>IF(AND(ISBLANK(J456),$AY456=1,BE$510=1,$D456&lt;&gt;служ!$AF$3),0,1)</f>
        <v>1</v>
      </c>
      <c r="BF456" s="166">
        <f>IF(AND(ISBLANK(K456),$AY456=1,BF$510=1,$D456&lt;&gt;служ!$AF$3,J456&lt;&gt;"X"),0,1)</f>
        <v>1</v>
      </c>
      <c r="BG456" s="166">
        <f>IF(AND(ISBLANK(L456),$AY456=1,BG$510=1,$D456&lt;&gt;служ!$AF$3),0,1)</f>
        <v>1</v>
      </c>
      <c r="BH456" s="166">
        <f>IF(AND(ISBLANK(M456),$AY456=1,BH$510=1,$D456&lt;&gt;служ!$AF$3,L456&lt;&gt;"X"),0,1)</f>
        <v>1</v>
      </c>
      <c r="BI456" s="166">
        <f>IF(AND(ISBLANK(N456),$AY456=1,BI$510=1,$D456&lt;&gt;служ!$AF$3),0,1)</f>
        <v>1</v>
      </c>
      <c r="BJ456" s="166">
        <f>IF(AND(ISBLANK(O456),$AY456=1,BJ$510=1,$D456&lt;&gt;служ!$AF$3),0,1)</f>
        <v>1</v>
      </c>
      <c r="BK456" s="166">
        <f>IF(AND(ISBLANK(P456),$AY456=1,BK$510=1,$D456&lt;&gt;служ!$AF$3,OR(N456&lt;&gt;"X",O456&lt;&gt;"X")),0,1)</f>
        <v>1</v>
      </c>
      <c r="BL456" s="166">
        <f>IF(AND(ISBLANK(Q456),$AY456=1,BL$510=1,$D456&lt;&gt;служ!$AF$3),0,1)</f>
        <v>1</v>
      </c>
      <c r="BM456" s="166">
        <f>IF(AND(ISBLANK(R456),$AY456=1,BM$510=1,$D456&lt;&gt;служ!$AF$3,Q456&lt;&gt;"X"),0,1)</f>
        <v>1</v>
      </c>
      <c r="BN456" s="166">
        <f>IF(AND(ISBLANK(S456),$AY456=1,BN$510=1,$D456&lt;&gt;служ!$AF$3),0,1)</f>
        <v>1</v>
      </c>
      <c r="BO456" s="166">
        <f>IF(AND(ISBLANK(T456),$AY456=1,BO$510=1,$D456&lt;&gt;служ!$AF$3),0,1)</f>
        <v>1</v>
      </c>
      <c r="BP456" s="166">
        <f>IF(AND(ISBLANK(U456),$AY456=1,BP$510=1,$D456&lt;&gt;служ!$AF$3,T456&lt;&gt;"X"),0,1)</f>
        <v>1</v>
      </c>
      <c r="BQ456" s="166">
        <f>IF(AND(ISBLANK(V456),$AY456=1,BQ$510=1,$D456&lt;&gt;служ!$AF$3),0,1)</f>
        <v>1</v>
      </c>
      <c r="BR456" s="166">
        <f>IF(AND(ISBLANK(W456),$AY456=1,BR$510=1,$D456&lt;&gt;служ!$AF$3),0,1)</f>
        <v>1</v>
      </c>
      <c r="BS456" s="166">
        <f>IF(AND(ISBLANK(X456),$AY456=1,BS$510=1,$D456&lt;&gt;служ!$AF$3),0,1)</f>
        <v>1</v>
      </c>
      <c r="BT456" s="166">
        <f>IF(AND(ISBLANK(Y456),$AY456=1,BT$510=1,$D456&lt;&gt;служ!$AF$3),0,1)</f>
        <v>1</v>
      </c>
      <c r="BU456" s="166">
        <f>IF(AND(ISBLANK(Z456),$AY456=1,BU$510=1,$D456&lt;&gt;служ!$AF$3),0,1)</f>
        <v>1</v>
      </c>
      <c r="BV456" s="166">
        <f>IF(AND(ISBLANK(AA456),$AY456=1,BV$510=1,$D456&lt;&gt;служ!$AF$3),0,1)</f>
        <v>1</v>
      </c>
      <c r="BW456" s="166">
        <f>IF(AND(ISBLANK(AB456),$AY456=1,BW$510=1,$D456&lt;&gt;служ!$AF$3),0,1)</f>
        <v>1</v>
      </c>
      <c r="BX456" s="166">
        <f>IF(AND(ISBLANK(AC456),$AY456=1,BX$510=1,$D456&lt;&gt;служ!$AF$3),0,1)</f>
        <v>1</v>
      </c>
      <c r="BY456" s="166">
        <f>IF(AND(ISBLANK(AD456),$AY456=1,BY$510=1,$D456&lt;&gt;служ!$AF$3),0,1)</f>
        <v>1</v>
      </c>
      <c r="BZ456" s="166">
        <f>IF(AND(ISBLANK(AE456),$AY456=1,BZ$510=1,$D456&lt;&gt;служ!$AF$3),0,1)</f>
        <v>1</v>
      </c>
      <c r="CA456" s="166">
        <f>IF(AND(ISBLANK(AF456),$AY456=1,CA$510=1,$D456&lt;&gt;служ!$AF$3),0,1)</f>
        <v>1</v>
      </c>
      <c r="CB456" s="166">
        <f>IF(AND(ISBLANK(AG456),$AY456=1,CB$510=1,$D456&lt;&gt;служ!$AF$3),0,1)</f>
        <v>1</v>
      </c>
      <c r="CC456" s="166">
        <f>IF(AND(ISBLANK(AH456),$AY456=1,CC$510=1,$D456&lt;&gt;служ!$AF$3),0,1)</f>
        <v>1</v>
      </c>
      <c r="CD456" s="166">
        <f>IF(AND(ISBLANK(AI456),$AY456=1,CD$510=1,$D456&lt;&gt;служ!$AF$3),0,1)</f>
        <v>1</v>
      </c>
      <c r="CE456" s="166">
        <f>IF(AND(ISBLANK(AJ456),$AY456=1,CE$510=1,$D456&lt;&gt;служ!$AF$3),0,1)</f>
        <v>1</v>
      </c>
      <c r="CF456" s="166">
        <f>IF(AND(ISBLANK(AK456),$AY456=1,CF$510=1,$D456&lt;&gt;служ!$AF$3),0,1)</f>
        <v>1</v>
      </c>
      <c r="CG456" s="166">
        <f>IF(AND(ISBLANK(AL456),$AY456=1,CG$510=1,$D456&lt;&gt;служ!$AF$3),0,1)</f>
        <v>1</v>
      </c>
      <c r="CH456" s="166">
        <f>IF(AND(ISBLANK(AM456),$AY456=1,CH$510=1,$D456&lt;&gt;служ!$AF$3),0,1)</f>
        <v>1</v>
      </c>
      <c r="CI456" s="166">
        <f>IF(AND(ISBLANK(AN456),$AY456=1,CI$510=1,$D456&lt;&gt;служ!$AF$3),0,1)</f>
        <v>1</v>
      </c>
      <c r="CJ456" s="166">
        <f>IF(AND(ISBLANK(AO456),$AY456=1,CJ$510=1,$D456&lt;&gt;служ!$AF$3),0,1)</f>
        <v>1</v>
      </c>
      <c r="CK456" s="166">
        <f>IF(AND(ISBLANK(AP456),$AY456=1,CK$510=1,$D456&lt;&gt;служ!$AF$3),0,1)</f>
        <v>1</v>
      </c>
      <c r="CL456" s="166">
        <f>IF(AND(ISBLANK(AQ456),$AY456=1,CL$510=1,$D456&lt;&gt;служ!$AF$3),0,1)</f>
        <v>1</v>
      </c>
      <c r="CM456" s="166">
        <f>IF(AND(ISBLANK(AR456),$AY456=1,CM$510=1,$D456&lt;&gt;служ!$AF$3),0,1)</f>
        <v>1</v>
      </c>
      <c r="CN456" s="166">
        <f>IF(AND(ISBLANK(AS456),$AY456=1,CN$510=1,$D456&lt;&gt;служ!$AF$3),0,1)</f>
        <v>1</v>
      </c>
      <c r="CO456" s="166">
        <f>IF(AND(ISBLANK(AT456),$AY456=1,CO$510=1,$D456&lt;&gt;служ!$AF$3),0,1)</f>
        <v>1</v>
      </c>
      <c r="CP456" s="2">
        <f t="shared" si="82"/>
        <v>0</v>
      </c>
      <c r="CQ456" s="2">
        <v>1</v>
      </c>
      <c r="CR456" s="161"/>
      <c r="CS456" s="161"/>
      <c r="CT456" s="161"/>
      <c r="CU456" s="167" t="str">
        <f t="shared" si="73"/>
        <v/>
      </c>
      <c r="CV456" s="28">
        <f t="shared" si="74"/>
        <v>1</v>
      </c>
      <c r="CW456" s="28">
        <f t="shared" si="75"/>
        <v>1</v>
      </c>
      <c r="CX456" s="28">
        <f t="shared" si="76"/>
        <v>1</v>
      </c>
      <c r="CY456" s="20">
        <f t="shared" si="77"/>
        <v>1</v>
      </c>
      <c r="CZ456" s="20">
        <f t="shared" si="78"/>
        <v>1</v>
      </c>
    </row>
    <row r="457" spans="2:104" s="20" customFormat="1">
      <c r="B457" s="107">
        <v>448</v>
      </c>
      <c r="C457" s="25">
        <v>6448</v>
      </c>
      <c r="D457" s="108"/>
      <c r="E457" s="168"/>
      <c r="F457" s="169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/>
      <c r="AR457" s="162"/>
      <c r="AS457" s="162"/>
      <c r="AT457" s="162"/>
      <c r="AU457" s="163">
        <f>IF(AND(AY457=0,(COUNTIF(D457:AT457,"*")+COUNTIF(D457:AT457,"&lt;9")+COUNTIF(CR457:CT457,"*")+COUNTIF(CR457:CT457,"&lt;9")-COUNTIF(D457,служ!$AF$3))&gt;0),0,1)</f>
        <v>1</v>
      </c>
      <c r="AV457" s="163">
        <f t="shared" si="79"/>
        <v>1</v>
      </c>
      <c r="AW457" s="163">
        <f t="shared" si="80"/>
        <v>0</v>
      </c>
      <c r="AX457" s="164">
        <f>IF(OR(F457="",F457=служ!$AF$3),0,1)</f>
        <v>0</v>
      </c>
      <c r="AY457" s="164">
        <f>IF(OR(D457="",D457=служ!$AF$3),0,1)</f>
        <v>0</v>
      </c>
      <c r="AZ457" s="165">
        <f t="shared" si="81"/>
        <v>1</v>
      </c>
      <c r="BA457" s="166">
        <f t="shared" si="72"/>
        <v>1</v>
      </c>
      <c r="BB457" s="166">
        <f>IF(AND(ISBLANK(G457),$AY457=1,BB$510=1,$D457&lt;&gt;служ!$AF$3),0,1)</f>
        <v>1</v>
      </c>
      <c r="BC457" s="166">
        <f>IF(AND(ISBLANK(H457),$AY457=1,BC$510=1,$D457&lt;&gt;служ!$AF$3),0,1)</f>
        <v>1</v>
      </c>
      <c r="BD457" s="166">
        <f>IF(AND(ISBLANK(I457),$AY457=1,BD$510=1,$D457&lt;&gt;служ!$AF$3),0,1)</f>
        <v>1</v>
      </c>
      <c r="BE457" s="166">
        <f>IF(AND(ISBLANK(J457),$AY457=1,BE$510=1,$D457&lt;&gt;служ!$AF$3),0,1)</f>
        <v>1</v>
      </c>
      <c r="BF457" s="166">
        <f>IF(AND(ISBLANK(K457),$AY457=1,BF$510=1,$D457&lt;&gt;служ!$AF$3,J457&lt;&gt;"X"),0,1)</f>
        <v>1</v>
      </c>
      <c r="BG457" s="166">
        <f>IF(AND(ISBLANK(L457),$AY457=1,BG$510=1,$D457&lt;&gt;служ!$AF$3),0,1)</f>
        <v>1</v>
      </c>
      <c r="BH457" s="166">
        <f>IF(AND(ISBLANK(M457),$AY457=1,BH$510=1,$D457&lt;&gt;служ!$AF$3,L457&lt;&gt;"X"),0,1)</f>
        <v>1</v>
      </c>
      <c r="BI457" s="166">
        <f>IF(AND(ISBLANK(N457),$AY457=1,BI$510=1,$D457&lt;&gt;служ!$AF$3),0,1)</f>
        <v>1</v>
      </c>
      <c r="BJ457" s="166">
        <f>IF(AND(ISBLANK(O457),$AY457=1,BJ$510=1,$D457&lt;&gt;служ!$AF$3),0,1)</f>
        <v>1</v>
      </c>
      <c r="BK457" s="166">
        <f>IF(AND(ISBLANK(P457),$AY457=1,BK$510=1,$D457&lt;&gt;служ!$AF$3,OR(N457&lt;&gt;"X",O457&lt;&gt;"X")),0,1)</f>
        <v>1</v>
      </c>
      <c r="BL457" s="166">
        <f>IF(AND(ISBLANK(Q457),$AY457=1,BL$510=1,$D457&lt;&gt;служ!$AF$3),0,1)</f>
        <v>1</v>
      </c>
      <c r="BM457" s="166">
        <f>IF(AND(ISBLANK(R457),$AY457=1,BM$510=1,$D457&lt;&gt;служ!$AF$3,Q457&lt;&gt;"X"),0,1)</f>
        <v>1</v>
      </c>
      <c r="BN457" s="166">
        <f>IF(AND(ISBLANK(S457),$AY457=1,BN$510=1,$D457&lt;&gt;служ!$AF$3),0,1)</f>
        <v>1</v>
      </c>
      <c r="BO457" s="166">
        <f>IF(AND(ISBLANK(T457),$AY457=1,BO$510=1,$D457&lt;&gt;служ!$AF$3),0,1)</f>
        <v>1</v>
      </c>
      <c r="BP457" s="166">
        <f>IF(AND(ISBLANK(U457),$AY457=1,BP$510=1,$D457&lt;&gt;служ!$AF$3,T457&lt;&gt;"X"),0,1)</f>
        <v>1</v>
      </c>
      <c r="BQ457" s="166">
        <f>IF(AND(ISBLANK(V457),$AY457=1,BQ$510=1,$D457&lt;&gt;служ!$AF$3),0,1)</f>
        <v>1</v>
      </c>
      <c r="BR457" s="166">
        <f>IF(AND(ISBLANK(W457),$AY457=1,BR$510=1,$D457&lt;&gt;служ!$AF$3),0,1)</f>
        <v>1</v>
      </c>
      <c r="BS457" s="166">
        <f>IF(AND(ISBLANK(X457),$AY457=1,BS$510=1,$D457&lt;&gt;служ!$AF$3),0,1)</f>
        <v>1</v>
      </c>
      <c r="BT457" s="166">
        <f>IF(AND(ISBLANK(Y457),$AY457=1,BT$510=1,$D457&lt;&gt;служ!$AF$3),0,1)</f>
        <v>1</v>
      </c>
      <c r="BU457" s="166">
        <f>IF(AND(ISBLANK(Z457),$AY457=1,BU$510=1,$D457&lt;&gt;служ!$AF$3),0,1)</f>
        <v>1</v>
      </c>
      <c r="BV457" s="166">
        <f>IF(AND(ISBLANK(AA457),$AY457=1,BV$510=1,$D457&lt;&gt;служ!$AF$3),0,1)</f>
        <v>1</v>
      </c>
      <c r="BW457" s="166">
        <f>IF(AND(ISBLANK(AB457),$AY457=1,BW$510=1,$D457&lt;&gt;служ!$AF$3),0,1)</f>
        <v>1</v>
      </c>
      <c r="BX457" s="166">
        <f>IF(AND(ISBLANK(AC457),$AY457=1,BX$510=1,$D457&lt;&gt;служ!$AF$3),0,1)</f>
        <v>1</v>
      </c>
      <c r="BY457" s="166">
        <f>IF(AND(ISBLANK(AD457),$AY457=1,BY$510=1,$D457&lt;&gt;служ!$AF$3),0,1)</f>
        <v>1</v>
      </c>
      <c r="BZ457" s="166">
        <f>IF(AND(ISBLANK(AE457),$AY457=1,BZ$510=1,$D457&lt;&gt;служ!$AF$3),0,1)</f>
        <v>1</v>
      </c>
      <c r="CA457" s="166">
        <f>IF(AND(ISBLANK(AF457),$AY457=1,CA$510=1,$D457&lt;&gt;служ!$AF$3),0,1)</f>
        <v>1</v>
      </c>
      <c r="CB457" s="166">
        <f>IF(AND(ISBLANK(AG457),$AY457=1,CB$510=1,$D457&lt;&gt;служ!$AF$3),0,1)</f>
        <v>1</v>
      </c>
      <c r="CC457" s="166">
        <f>IF(AND(ISBLANK(AH457),$AY457=1,CC$510=1,$D457&lt;&gt;служ!$AF$3),0,1)</f>
        <v>1</v>
      </c>
      <c r="CD457" s="166">
        <f>IF(AND(ISBLANK(AI457),$AY457=1,CD$510=1,$D457&lt;&gt;служ!$AF$3),0,1)</f>
        <v>1</v>
      </c>
      <c r="CE457" s="166">
        <f>IF(AND(ISBLANK(AJ457),$AY457=1,CE$510=1,$D457&lt;&gt;служ!$AF$3),0,1)</f>
        <v>1</v>
      </c>
      <c r="CF457" s="166">
        <f>IF(AND(ISBLANK(AK457),$AY457=1,CF$510=1,$D457&lt;&gt;служ!$AF$3),0,1)</f>
        <v>1</v>
      </c>
      <c r="CG457" s="166">
        <f>IF(AND(ISBLANK(AL457),$AY457=1,CG$510=1,$D457&lt;&gt;служ!$AF$3),0,1)</f>
        <v>1</v>
      </c>
      <c r="CH457" s="166">
        <f>IF(AND(ISBLANK(AM457),$AY457=1,CH$510=1,$D457&lt;&gt;служ!$AF$3),0,1)</f>
        <v>1</v>
      </c>
      <c r="CI457" s="166">
        <f>IF(AND(ISBLANK(AN457),$AY457=1,CI$510=1,$D457&lt;&gt;служ!$AF$3),0,1)</f>
        <v>1</v>
      </c>
      <c r="CJ457" s="166">
        <f>IF(AND(ISBLANK(AO457),$AY457=1,CJ$510=1,$D457&lt;&gt;служ!$AF$3),0,1)</f>
        <v>1</v>
      </c>
      <c r="CK457" s="166">
        <f>IF(AND(ISBLANK(AP457),$AY457=1,CK$510=1,$D457&lt;&gt;служ!$AF$3),0,1)</f>
        <v>1</v>
      </c>
      <c r="CL457" s="166">
        <f>IF(AND(ISBLANK(AQ457),$AY457=1,CL$510=1,$D457&lt;&gt;служ!$AF$3),0,1)</f>
        <v>1</v>
      </c>
      <c r="CM457" s="166">
        <f>IF(AND(ISBLANK(AR457),$AY457=1,CM$510=1,$D457&lt;&gt;служ!$AF$3),0,1)</f>
        <v>1</v>
      </c>
      <c r="CN457" s="166">
        <f>IF(AND(ISBLANK(AS457),$AY457=1,CN$510=1,$D457&lt;&gt;служ!$AF$3),0,1)</f>
        <v>1</v>
      </c>
      <c r="CO457" s="166">
        <f>IF(AND(ISBLANK(AT457),$AY457=1,CO$510=1,$D457&lt;&gt;служ!$AF$3),0,1)</f>
        <v>1</v>
      </c>
      <c r="CP457" s="2">
        <f t="shared" si="82"/>
        <v>0</v>
      </c>
      <c r="CQ457" s="2">
        <v>1</v>
      </c>
      <c r="CR457" s="161"/>
      <c r="CS457" s="161"/>
      <c r="CT457" s="161"/>
      <c r="CU457" s="167" t="str">
        <f t="shared" si="73"/>
        <v/>
      </c>
      <c r="CV457" s="28">
        <f t="shared" si="74"/>
        <v>1</v>
      </c>
      <c r="CW457" s="28">
        <f t="shared" si="75"/>
        <v>1</v>
      </c>
      <c r="CX457" s="28">
        <f t="shared" si="76"/>
        <v>1</v>
      </c>
      <c r="CY457" s="20">
        <f t="shared" si="77"/>
        <v>1</v>
      </c>
      <c r="CZ457" s="20">
        <f t="shared" si="78"/>
        <v>1</v>
      </c>
    </row>
    <row r="458" spans="2:104" s="20" customFormat="1">
      <c r="B458" s="107">
        <v>449</v>
      </c>
      <c r="C458" s="25">
        <v>6449</v>
      </c>
      <c r="D458" s="108"/>
      <c r="E458" s="168"/>
      <c r="F458" s="169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3">
        <f>IF(AND(AY458=0,(COUNTIF(D458:AT458,"*")+COUNTIF(D458:AT458,"&lt;9")+COUNTIF(CR458:CT458,"*")+COUNTIF(CR458:CT458,"&lt;9")-COUNTIF(D458,служ!$AF$3))&gt;0),0,1)</f>
        <v>1</v>
      </c>
      <c r="AV458" s="163">
        <f t="shared" si="79"/>
        <v>1</v>
      </c>
      <c r="AW458" s="163">
        <f t="shared" si="80"/>
        <v>0</v>
      </c>
      <c r="AX458" s="164">
        <f>IF(OR(F458="",F458=служ!$AF$3),0,1)</f>
        <v>0</v>
      </c>
      <c r="AY458" s="164">
        <f>IF(OR(D458="",D458=служ!$AF$3),0,1)</f>
        <v>0</v>
      </c>
      <c r="AZ458" s="165">
        <f t="shared" si="81"/>
        <v>1</v>
      </c>
      <c r="BA458" s="166">
        <f t="shared" ref="BA458:BA509" si="83">IF(AND(ISBLANK(D458),$AX458=1,BA$510=1),0,1)</f>
        <v>1</v>
      </c>
      <c r="BB458" s="166">
        <f>IF(AND(ISBLANK(G458),$AY458=1,BB$510=1,$D458&lt;&gt;служ!$AF$3),0,1)</f>
        <v>1</v>
      </c>
      <c r="BC458" s="166">
        <f>IF(AND(ISBLANK(H458),$AY458=1,BC$510=1,$D458&lt;&gt;служ!$AF$3),0,1)</f>
        <v>1</v>
      </c>
      <c r="BD458" s="166">
        <f>IF(AND(ISBLANK(I458),$AY458=1,BD$510=1,$D458&lt;&gt;служ!$AF$3),0,1)</f>
        <v>1</v>
      </c>
      <c r="BE458" s="166">
        <f>IF(AND(ISBLANK(J458),$AY458=1,BE$510=1,$D458&lt;&gt;служ!$AF$3),0,1)</f>
        <v>1</v>
      </c>
      <c r="BF458" s="166">
        <f>IF(AND(ISBLANK(K458),$AY458=1,BF$510=1,$D458&lt;&gt;служ!$AF$3,J458&lt;&gt;"X"),0,1)</f>
        <v>1</v>
      </c>
      <c r="BG458" s="166">
        <f>IF(AND(ISBLANK(L458),$AY458=1,BG$510=1,$D458&lt;&gt;служ!$AF$3),0,1)</f>
        <v>1</v>
      </c>
      <c r="BH458" s="166">
        <f>IF(AND(ISBLANK(M458),$AY458=1,BH$510=1,$D458&lt;&gt;служ!$AF$3,L458&lt;&gt;"X"),0,1)</f>
        <v>1</v>
      </c>
      <c r="BI458" s="166">
        <f>IF(AND(ISBLANK(N458),$AY458=1,BI$510=1,$D458&lt;&gt;служ!$AF$3),0,1)</f>
        <v>1</v>
      </c>
      <c r="BJ458" s="166">
        <f>IF(AND(ISBLANK(O458),$AY458=1,BJ$510=1,$D458&lt;&gt;служ!$AF$3),0,1)</f>
        <v>1</v>
      </c>
      <c r="BK458" s="166">
        <f>IF(AND(ISBLANK(P458),$AY458=1,BK$510=1,$D458&lt;&gt;служ!$AF$3,OR(N458&lt;&gt;"X",O458&lt;&gt;"X")),0,1)</f>
        <v>1</v>
      </c>
      <c r="BL458" s="166">
        <f>IF(AND(ISBLANK(Q458),$AY458=1,BL$510=1,$D458&lt;&gt;служ!$AF$3),0,1)</f>
        <v>1</v>
      </c>
      <c r="BM458" s="166">
        <f>IF(AND(ISBLANK(R458),$AY458=1,BM$510=1,$D458&lt;&gt;служ!$AF$3,Q458&lt;&gt;"X"),0,1)</f>
        <v>1</v>
      </c>
      <c r="BN458" s="166">
        <f>IF(AND(ISBLANK(S458),$AY458=1,BN$510=1,$D458&lt;&gt;служ!$AF$3),0,1)</f>
        <v>1</v>
      </c>
      <c r="BO458" s="166">
        <f>IF(AND(ISBLANK(T458),$AY458=1,BO$510=1,$D458&lt;&gt;служ!$AF$3),0,1)</f>
        <v>1</v>
      </c>
      <c r="BP458" s="166">
        <f>IF(AND(ISBLANK(U458),$AY458=1,BP$510=1,$D458&lt;&gt;служ!$AF$3,T458&lt;&gt;"X"),0,1)</f>
        <v>1</v>
      </c>
      <c r="BQ458" s="166">
        <f>IF(AND(ISBLANK(V458),$AY458=1,BQ$510=1,$D458&lt;&gt;служ!$AF$3),0,1)</f>
        <v>1</v>
      </c>
      <c r="BR458" s="166">
        <f>IF(AND(ISBLANK(W458),$AY458=1,BR$510=1,$D458&lt;&gt;служ!$AF$3),0,1)</f>
        <v>1</v>
      </c>
      <c r="BS458" s="166">
        <f>IF(AND(ISBLANK(X458),$AY458=1,BS$510=1,$D458&lt;&gt;служ!$AF$3),0,1)</f>
        <v>1</v>
      </c>
      <c r="BT458" s="166">
        <f>IF(AND(ISBLANK(Y458),$AY458=1,BT$510=1,$D458&lt;&gt;служ!$AF$3),0,1)</f>
        <v>1</v>
      </c>
      <c r="BU458" s="166">
        <f>IF(AND(ISBLANK(Z458),$AY458=1,BU$510=1,$D458&lt;&gt;служ!$AF$3),0,1)</f>
        <v>1</v>
      </c>
      <c r="BV458" s="166">
        <f>IF(AND(ISBLANK(AA458),$AY458=1,BV$510=1,$D458&lt;&gt;служ!$AF$3),0,1)</f>
        <v>1</v>
      </c>
      <c r="BW458" s="166">
        <f>IF(AND(ISBLANK(AB458),$AY458=1,BW$510=1,$D458&lt;&gt;служ!$AF$3),0,1)</f>
        <v>1</v>
      </c>
      <c r="BX458" s="166">
        <f>IF(AND(ISBLANK(AC458),$AY458=1,BX$510=1,$D458&lt;&gt;служ!$AF$3),0,1)</f>
        <v>1</v>
      </c>
      <c r="BY458" s="166">
        <f>IF(AND(ISBLANK(AD458),$AY458=1,BY$510=1,$D458&lt;&gt;служ!$AF$3),0,1)</f>
        <v>1</v>
      </c>
      <c r="BZ458" s="166">
        <f>IF(AND(ISBLANK(AE458),$AY458=1,BZ$510=1,$D458&lt;&gt;служ!$AF$3),0,1)</f>
        <v>1</v>
      </c>
      <c r="CA458" s="166">
        <f>IF(AND(ISBLANK(AF458),$AY458=1,CA$510=1,$D458&lt;&gt;служ!$AF$3),0,1)</f>
        <v>1</v>
      </c>
      <c r="CB458" s="166">
        <f>IF(AND(ISBLANK(AG458),$AY458=1,CB$510=1,$D458&lt;&gt;служ!$AF$3),0,1)</f>
        <v>1</v>
      </c>
      <c r="CC458" s="166">
        <f>IF(AND(ISBLANK(AH458),$AY458=1,CC$510=1,$D458&lt;&gt;служ!$AF$3),0,1)</f>
        <v>1</v>
      </c>
      <c r="CD458" s="166">
        <f>IF(AND(ISBLANK(AI458),$AY458=1,CD$510=1,$D458&lt;&gt;служ!$AF$3),0,1)</f>
        <v>1</v>
      </c>
      <c r="CE458" s="166">
        <f>IF(AND(ISBLANK(AJ458),$AY458=1,CE$510=1,$D458&lt;&gt;служ!$AF$3),0,1)</f>
        <v>1</v>
      </c>
      <c r="CF458" s="166">
        <f>IF(AND(ISBLANK(AK458),$AY458=1,CF$510=1,$D458&lt;&gt;служ!$AF$3),0,1)</f>
        <v>1</v>
      </c>
      <c r="CG458" s="166">
        <f>IF(AND(ISBLANK(AL458),$AY458=1,CG$510=1,$D458&lt;&gt;служ!$AF$3),0,1)</f>
        <v>1</v>
      </c>
      <c r="CH458" s="166">
        <f>IF(AND(ISBLANK(AM458),$AY458=1,CH$510=1,$D458&lt;&gt;служ!$AF$3),0,1)</f>
        <v>1</v>
      </c>
      <c r="CI458" s="166">
        <f>IF(AND(ISBLANK(AN458),$AY458=1,CI$510=1,$D458&lt;&gt;служ!$AF$3),0,1)</f>
        <v>1</v>
      </c>
      <c r="CJ458" s="166">
        <f>IF(AND(ISBLANK(AO458),$AY458=1,CJ$510=1,$D458&lt;&gt;служ!$AF$3),0,1)</f>
        <v>1</v>
      </c>
      <c r="CK458" s="166">
        <f>IF(AND(ISBLANK(AP458),$AY458=1,CK$510=1,$D458&lt;&gt;служ!$AF$3),0,1)</f>
        <v>1</v>
      </c>
      <c r="CL458" s="166">
        <f>IF(AND(ISBLANK(AQ458),$AY458=1,CL$510=1,$D458&lt;&gt;служ!$AF$3),0,1)</f>
        <v>1</v>
      </c>
      <c r="CM458" s="166">
        <f>IF(AND(ISBLANK(AR458),$AY458=1,CM$510=1,$D458&lt;&gt;служ!$AF$3),0,1)</f>
        <v>1</v>
      </c>
      <c r="CN458" s="166">
        <f>IF(AND(ISBLANK(AS458),$AY458=1,CN$510=1,$D458&lt;&gt;служ!$AF$3),0,1)</f>
        <v>1</v>
      </c>
      <c r="CO458" s="166">
        <f>IF(AND(ISBLANK(AT458),$AY458=1,CO$510=1,$D458&lt;&gt;служ!$AF$3),0,1)</f>
        <v>1</v>
      </c>
      <c r="CP458" s="2">
        <f t="shared" si="82"/>
        <v>0</v>
      </c>
      <c r="CQ458" s="2">
        <v>1</v>
      </c>
      <c r="CR458" s="161"/>
      <c r="CS458" s="161"/>
      <c r="CT458" s="161"/>
      <c r="CU458" s="167" t="str">
        <f t="shared" si="73"/>
        <v/>
      </c>
      <c r="CV458" s="28">
        <f t="shared" si="74"/>
        <v>1</v>
      </c>
      <c r="CW458" s="28">
        <f t="shared" si="75"/>
        <v>1</v>
      </c>
      <c r="CX458" s="28">
        <f t="shared" si="76"/>
        <v>1</v>
      </c>
      <c r="CY458" s="20">
        <f t="shared" si="77"/>
        <v>1</v>
      </c>
      <c r="CZ458" s="20">
        <f t="shared" si="78"/>
        <v>1</v>
      </c>
    </row>
    <row r="459" spans="2:104" s="20" customFormat="1">
      <c r="B459" s="107">
        <v>450</v>
      </c>
      <c r="C459" s="25">
        <v>6450</v>
      </c>
      <c r="D459" s="108"/>
      <c r="E459" s="168"/>
      <c r="F459" s="169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2"/>
      <c r="Y459" s="162"/>
      <c r="Z459" s="162"/>
      <c r="AA459" s="162"/>
      <c r="AB459" s="162"/>
      <c r="AC459" s="162"/>
      <c r="AD459" s="162"/>
      <c r="AE459" s="162"/>
      <c r="AF459" s="162"/>
      <c r="AG459" s="162"/>
      <c r="AH459" s="162"/>
      <c r="AI459" s="162"/>
      <c r="AJ459" s="162"/>
      <c r="AK459" s="162"/>
      <c r="AL459" s="162"/>
      <c r="AM459" s="162"/>
      <c r="AN459" s="162"/>
      <c r="AO459" s="162"/>
      <c r="AP459" s="162"/>
      <c r="AQ459" s="162"/>
      <c r="AR459" s="162"/>
      <c r="AS459" s="162"/>
      <c r="AT459" s="162"/>
      <c r="AU459" s="163">
        <f>IF(AND(AY459=0,(COUNTIF(D459:AT459,"*")+COUNTIF(D459:AT459,"&lt;9")+COUNTIF(CR459:CT459,"*")+COUNTIF(CR459:CT459,"&lt;9")-COUNTIF(D459,служ!$AF$3))&gt;0),0,1)</f>
        <v>1</v>
      </c>
      <c r="AV459" s="163">
        <f t="shared" si="79"/>
        <v>1</v>
      </c>
      <c r="AW459" s="163">
        <f t="shared" si="80"/>
        <v>0</v>
      </c>
      <c r="AX459" s="164">
        <f>IF(OR(F459="",F459=служ!$AF$3),0,1)</f>
        <v>0</v>
      </c>
      <c r="AY459" s="164">
        <f>IF(OR(D459="",D459=служ!$AF$3),0,1)</f>
        <v>0</v>
      </c>
      <c r="AZ459" s="165">
        <f t="shared" si="81"/>
        <v>1</v>
      </c>
      <c r="BA459" s="166">
        <f t="shared" si="83"/>
        <v>1</v>
      </c>
      <c r="BB459" s="166">
        <f>IF(AND(ISBLANK(G459),$AY459=1,BB$510=1,$D459&lt;&gt;служ!$AF$3),0,1)</f>
        <v>1</v>
      </c>
      <c r="BC459" s="166">
        <f>IF(AND(ISBLANK(H459),$AY459=1,BC$510=1,$D459&lt;&gt;служ!$AF$3),0,1)</f>
        <v>1</v>
      </c>
      <c r="BD459" s="166">
        <f>IF(AND(ISBLANK(I459),$AY459=1,BD$510=1,$D459&lt;&gt;служ!$AF$3),0,1)</f>
        <v>1</v>
      </c>
      <c r="BE459" s="166">
        <f>IF(AND(ISBLANK(J459),$AY459=1,BE$510=1,$D459&lt;&gt;служ!$AF$3),0,1)</f>
        <v>1</v>
      </c>
      <c r="BF459" s="166">
        <f>IF(AND(ISBLANK(K459),$AY459=1,BF$510=1,$D459&lt;&gt;служ!$AF$3,J459&lt;&gt;"X"),0,1)</f>
        <v>1</v>
      </c>
      <c r="BG459" s="166">
        <f>IF(AND(ISBLANK(L459),$AY459=1,BG$510=1,$D459&lt;&gt;служ!$AF$3),0,1)</f>
        <v>1</v>
      </c>
      <c r="BH459" s="166">
        <f>IF(AND(ISBLANK(M459),$AY459=1,BH$510=1,$D459&lt;&gt;служ!$AF$3,L459&lt;&gt;"X"),0,1)</f>
        <v>1</v>
      </c>
      <c r="BI459" s="166">
        <f>IF(AND(ISBLANK(N459),$AY459=1,BI$510=1,$D459&lt;&gt;служ!$AF$3),0,1)</f>
        <v>1</v>
      </c>
      <c r="BJ459" s="166">
        <f>IF(AND(ISBLANK(O459),$AY459=1,BJ$510=1,$D459&lt;&gt;служ!$AF$3),0,1)</f>
        <v>1</v>
      </c>
      <c r="BK459" s="166">
        <f>IF(AND(ISBLANK(P459),$AY459=1,BK$510=1,$D459&lt;&gt;служ!$AF$3,OR(N459&lt;&gt;"X",O459&lt;&gt;"X")),0,1)</f>
        <v>1</v>
      </c>
      <c r="BL459" s="166">
        <f>IF(AND(ISBLANK(Q459),$AY459=1,BL$510=1,$D459&lt;&gt;служ!$AF$3),0,1)</f>
        <v>1</v>
      </c>
      <c r="BM459" s="166">
        <f>IF(AND(ISBLANK(R459),$AY459=1,BM$510=1,$D459&lt;&gt;служ!$AF$3,Q459&lt;&gt;"X"),0,1)</f>
        <v>1</v>
      </c>
      <c r="BN459" s="166">
        <f>IF(AND(ISBLANK(S459),$AY459=1,BN$510=1,$D459&lt;&gt;служ!$AF$3),0,1)</f>
        <v>1</v>
      </c>
      <c r="BO459" s="166">
        <f>IF(AND(ISBLANK(T459),$AY459=1,BO$510=1,$D459&lt;&gt;служ!$AF$3),0,1)</f>
        <v>1</v>
      </c>
      <c r="BP459" s="166">
        <f>IF(AND(ISBLANK(U459),$AY459=1,BP$510=1,$D459&lt;&gt;служ!$AF$3,T459&lt;&gt;"X"),0,1)</f>
        <v>1</v>
      </c>
      <c r="BQ459" s="166">
        <f>IF(AND(ISBLANK(V459),$AY459=1,BQ$510=1,$D459&lt;&gt;служ!$AF$3),0,1)</f>
        <v>1</v>
      </c>
      <c r="BR459" s="166">
        <f>IF(AND(ISBLANK(W459),$AY459=1,BR$510=1,$D459&lt;&gt;служ!$AF$3),0,1)</f>
        <v>1</v>
      </c>
      <c r="BS459" s="166">
        <f>IF(AND(ISBLANK(X459),$AY459=1,BS$510=1,$D459&lt;&gt;служ!$AF$3),0,1)</f>
        <v>1</v>
      </c>
      <c r="BT459" s="166">
        <f>IF(AND(ISBLANK(Y459),$AY459=1,BT$510=1,$D459&lt;&gt;служ!$AF$3),0,1)</f>
        <v>1</v>
      </c>
      <c r="BU459" s="166">
        <f>IF(AND(ISBLANK(Z459),$AY459=1,BU$510=1,$D459&lt;&gt;служ!$AF$3),0,1)</f>
        <v>1</v>
      </c>
      <c r="BV459" s="166">
        <f>IF(AND(ISBLANK(AA459),$AY459=1,BV$510=1,$D459&lt;&gt;служ!$AF$3),0,1)</f>
        <v>1</v>
      </c>
      <c r="BW459" s="166">
        <f>IF(AND(ISBLANK(AB459),$AY459=1,BW$510=1,$D459&lt;&gt;служ!$AF$3),0,1)</f>
        <v>1</v>
      </c>
      <c r="BX459" s="166">
        <f>IF(AND(ISBLANK(AC459),$AY459=1,BX$510=1,$D459&lt;&gt;служ!$AF$3),0,1)</f>
        <v>1</v>
      </c>
      <c r="BY459" s="166">
        <f>IF(AND(ISBLANK(AD459),$AY459=1,BY$510=1,$D459&lt;&gt;служ!$AF$3),0,1)</f>
        <v>1</v>
      </c>
      <c r="BZ459" s="166">
        <f>IF(AND(ISBLANK(AE459),$AY459=1,BZ$510=1,$D459&lt;&gt;служ!$AF$3),0,1)</f>
        <v>1</v>
      </c>
      <c r="CA459" s="166">
        <f>IF(AND(ISBLANK(AF459),$AY459=1,CA$510=1,$D459&lt;&gt;служ!$AF$3),0,1)</f>
        <v>1</v>
      </c>
      <c r="CB459" s="166">
        <f>IF(AND(ISBLANK(AG459),$AY459=1,CB$510=1,$D459&lt;&gt;служ!$AF$3),0,1)</f>
        <v>1</v>
      </c>
      <c r="CC459" s="166">
        <f>IF(AND(ISBLANK(AH459),$AY459=1,CC$510=1,$D459&lt;&gt;служ!$AF$3),0,1)</f>
        <v>1</v>
      </c>
      <c r="CD459" s="166">
        <f>IF(AND(ISBLANK(AI459),$AY459=1,CD$510=1,$D459&lt;&gt;служ!$AF$3),0,1)</f>
        <v>1</v>
      </c>
      <c r="CE459" s="166">
        <f>IF(AND(ISBLANK(AJ459),$AY459=1,CE$510=1,$D459&lt;&gt;служ!$AF$3),0,1)</f>
        <v>1</v>
      </c>
      <c r="CF459" s="166">
        <f>IF(AND(ISBLANK(AK459),$AY459=1,CF$510=1,$D459&lt;&gt;служ!$AF$3),0,1)</f>
        <v>1</v>
      </c>
      <c r="CG459" s="166">
        <f>IF(AND(ISBLANK(AL459),$AY459=1,CG$510=1,$D459&lt;&gt;служ!$AF$3),0,1)</f>
        <v>1</v>
      </c>
      <c r="CH459" s="166">
        <f>IF(AND(ISBLANK(AM459),$AY459=1,CH$510=1,$D459&lt;&gt;служ!$AF$3),0,1)</f>
        <v>1</v>
      </c>
      <c r="CI459" s="166">
        <f>IF(AND(ISBLANK(AN459),$AY459=1,CI$510=1,$D459&lt;&gt;служ!$AF$3),0,1)</f>
        <v>1</v>
      </c>
      <c r="CJ459" s="166">
        <f>IF(AND(ISBLANK(AO459),$AY459=1,CJ$510=1,$D459&lt;&gt;служ!$AF$3),0,1)</f>
        <v>1</v>
      </c>
      <c r="CK459" s="166">
        <f>IF(AND(ISBLANK(AP459),$AY459=1,CK$510=1,$D459&lt;&gt;служ!$AF$3),0,1)</f>
        <v>1</v>
      </c>
      <c r="CL459" s="166">
        <f>IF(AND(ISBLANK(AQ459),$AY459=1,CL$510=1,$D459&lt;&gt;служ!$AF$3),0,1)</f>
        <v>1</v>
      </c>
      <c r="CM459" s="166">
        <f>IF(AND(ISBLANK(AR459),$AY459=1,CM$510=1,$D459&lt;&gt;служ!$AF$3),0,1)</f>
        <v>1</v>
      </c>
      <c r="CN459" s="166">
        <f>IF(AND(ISBLANK(AS459),$AY459=1,CN$510=1,$D459&lt;&gt;служ!$AF$3),0,1)</f>
        <v>1</v>
      </c>
      <c r="CO459" s="166">
        <f>IF(AND(ISBLANK(AT459),$AY459=1,CO$510=1,$D459&lt;&gt;служ!$AF$3),0,1)</f>
        <v>1</v>
      </c>
      <c r="CP459" s="2">
        <f t="shared" si="82"/>
        <v>0</v>
      </c>
      <c r="CQ459" s="2">
        <v>1</v>
      </c>
      <c r="CR459" s="161"/>
      <c r="CS459" s="161"/>
      <c r="CT459" s="161"/>
      <c r="CU459" s="167" t="str">
        <f t="shared" ref="CU459:CU508" si="84">IF(AND(AX459=1,AY459=1),SUM(G459:AT459),IF(AY459=1,SUM(G459:AT459),IF(AX459=1,SUM(Y459:AC459),"")))</f>
        <v/>
      </c>
      <c r="CV459" s="28">
        <f t="shared" ref="CV459:CV508" si="85">IF(AND(ISBLANK(CR459),OR(AX459=1,AY459=1)),0,1)</f>
        <v>1</v>
      </c>
      <c r="CW459" s="28">
        <f t="shared" ref="CW459:CW508" si="86">IF(AND(ISBLANK(CS459),OR(AX459=1,AY459=1)),0,1)</f>
        <v>1</v>
      </c>
      <c r="CX459" s="28">
        <f t="shared" ref="CX459:CX508" si="87">IF(AND(ISBLANK(CT459),OR(AX459=1,AY459=1)),0,1)</f>
        <v>1</v>
      </c>
      <c r="CY459" s="20">
        <f t="shared" ref="CY459:CY508" si="88">IF(AND(CP459=0,(COUNTIF(G459:X459,"*")+COUNTIF(G459:X459,"&lt;9"))&gt;0),0,1)</f>
        <v>1</v>
      </c>
      <c r="CZ459" s="20">
        <f t="shared" ref="CZ459:CZ508" si="89">IF(AND(CQ459=0,(COUNTIF(Y459:AC459,"*")+COUNTIF(Y459:AC459,"&lt;9"))&gt;0),0,1)</f>
        <v>1</v>
      </c>
    </row>
    <row r="460" spans="2:104" s="20" customFormat="1">
      <c r="B460" s="107">
        <v>451</v>
      </c>
      <c r="C460" s="25">
        <v>6451</v>
      </c>
      <c r="D460" s="108"/>
      <c r="E460" s="168"/>
      <c r="F460" s="169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2"/>
      <c r="Y460" s="162"/>
      <c r="Z460" s="162"/>
      <c r="AA460" s="162"/>
      <c r="AB460" s="162"/>
      <c r="AC460" s="162"/>
      <c r="AD460" s="162"/>
      <c r="AE460" s="162"/>
      <c r="AF460" s="162"/>
      <c r="AG460" s="162"/>
      <c r="AH460" s="162"/>
      <c r="AI460" s="162"/>
      <c r="AJ460" s="162"/>
      <c r="AK460" s="162"/>
      <c r="AL460" s="162"/>
      <c r="AM460" s="162"/>
      <c r="AN460" s="162"/>
      <c r="AO460" s="162"/>
      <c r="AP460" s="162"/>
      <c r="AQ460" s="162"/>
      <c r="AR460" s="162"/>
      <c r="AS460" s="162"/>
      <c r="AT460" s="162"/>
      <c r="AU460" s="163">
        <f>IF(AND(AY460=0,(COUNTIF(D460:AT460,"*")+COUNTIF(D460:AT460,"&lt;9")+COUNTIF(CR460:CT460,"*")+COUNTIF(CR460:CT460,"&lt;9")-COUNTIF(D460,служ!$AF$3))&gt;0),0,1)</f>
        <v>1</v>
      </c>
      <c r="AV460" s="163">
        <f t="shared" si="79"/>
        <v>1</v>
      </c>
      <c r="AW460" s="163">
        <f t="shared" si="80"/>
        <v>0</v>
      </c>
      <c r="AX460" s="164">
        <f>IF(OR(F460="",F460=служ!$AF$3),0,1)</f>
        <v>0</v>
      </c>
      <c r="AY460" s="164">
        <f>IF(OR(D460="",D460=служ!$AF$3),0,1)</f>
        <v>0</v>
      </c>
      <c r="AZ460" s="165">
        <f t="shared" si="81"/>
        <v>1</v>
      </c>
      <c r="BA460" s="166">
        <f t="shared" si="83"/>
        <v>1</v>
      </c>
      <c r="BB460" s="166">
        <f>IF(AND(ISBLANK(G460),$AY460=1,BB$510=1,$D460&lt;&gt;служ!$AF$3),0,1)</f>
        <v>1</v>
      </c>
      <c r="BC460" s="166">
        <f>IF(AND(ISBLANK(H460),$AY460=1,BC$510=1,$D460&lt;&gt;служ!$AF$3),0,1)</f>
        <v>1</v>
      </c>
      <c r="BD460" s="166">
        <f>IF(AND(ISBLANK(I460),$AY460=1,BD$510=1,$D460&lt;&gt;служ!$AF$3),0,1)</f>
        <v>1</v>
      </c>
      <c r="BE460" s="166">
        <f>IF(AND(ISBLANK(J460),$AY460=1,BE$510=1,$D460&lt;&gt;служ!$AF$3),0,1)</f>
        <v>1</v>
      </c>
      <c r="BF460" s="166">
        <f>IF(AND(ISBLANK(K460),$AY460=1,BF$510=1,$D460&lt;&gt;служ!$AF$3,J460&lt;&gt;"X"),0,1)</f>
        <v>1</v>
      </c>
      <c r="BG460" s="166">
        <f>IF(AND(ISBLANK(L460),$AY460=1,BG$510=1,$D460&lt;&gt;служ!$AF$3),0,1)</f>
        <v>1</v>
      </c>
      <c r="BH460" s="166">
        <f>IF(AND(ISBLANK(M460),$AY460=1,BH$510=1,$D460&lt;&gt;служ!$AF$3,L460&lt;&gt;"X"),0,1)</f>
        <v>1</v>
      </c>
      <c r="BI460" s="166">
        <f>IF(AND(ISBLANK(N460),$AY460=1,BI$510=1,$D460&lt;&gt;служ!$AF$3),0,1)</f>
        <v>1</v>
      </c>
      <c r="BJ460" s="166">
        <f>IF(AND(ISBLANK(O460),$AY460=1,BJ$510=1,$D460&lt;&gt;служ!$AF$3),0,1)</f>
        <v>1</v>
      </c>
      <c r="BK460" s="166">
        <f>IF(AND(ISBLANK(P460),$AY460=1,BK$510=1,$D460&lt;&gt;служ!$AF$3,OR(N460&lt;&gt;"X",O460&lt;&gt;"X")),0,1)</f>
        <v>1</v>
      </c>
      <c r="BL460" s="166">
        <f>IF(AND(ISBLANK(Q460),$AY460=1,BL$510=1,$D460&lt;&gt;служ!$AF$3),0,1)</f>
        <v>1</v>
      </c>
      <c r="BM460" s="166">
        <f>IF(AND(ISBLANK(R460),$AY460=1,BM$510=1,$D460&lt;&gt;служ!$AF$3,Q460&lt;&gt;"X"),0,1)</f>
        <v>1</v>
      </c>
      <c r="BN460" s="166">
        <f>IF(AND(ISBLANK(S460),$AY460=1,BN$510=1,$D460&lt;&gt;служ!$AF$3),0,1)</f>
        <v>1</v>
      </c>
      <c r="BO460" s="166">
        <f>IF(AND(ISBLANK(T460),$AY460=1,BO$510=1,$D460&lt;&gt;служ!$AF$3),0,1)</f>
        <v>1</v>
      </c>
      <c r="BP460" s="166">
        <f>IF(AND(ISBLANK(U460),$AY460=1,BP$510=1,$D460&lt;&gt;служ!$AF$3,T460&lt;&gt;"X"),0,1)</f>
        <v>1</v>
      </c>
      <c r="BQ460" s="166">
        <f>IF(AND(ISBLANK(V460),$AY460=1,BQ$510=1,$D460&lt;&gt;служ!$AF$3),0,1)</f>
        <v>1</v>
      </c>
      <c r="BR460" s="166">
        <f>IF(AND(ISBLANK(W460),$AY460=1,BR$510=1,$D460&lt;&gt;служ!$AF$3),0,1)</f>
        <v>1</v>
      </c>
      <c r="BS460" s="166">
        <f>IF(AND(ISBLANK(X460),$AY460=1,BS$510=1,$D460&lt;&gt;служ!$AF$3),0,1)</f>
        <v>1</v>
      </c>
      <c r="BT460" s="166">
        <f>IF(AND(ISBLANK(Y460),$AY460=1,BT$510=1,$D460&lt;&gt;служ!$AF$3),0,1)</f>
        <v>1</v>
      </c>
      <c r="BU460" s="166">
        <f>IF(AND(ISBLANK(Z460),$AY460=1,BU$510=1,$D460&lt;&gt;служ!$AF$3),0,1)</f>
        <v>1</v>
      </c>
      <c r="BV460" s="166">
        <f>IF(AND(ISBLANK(AA460),$AY460=1,BV$510=1,$D460&lt;&gt;служ!$AF$3),0,1)</f>
        <v>1</v>
      </c>
      <c r="BW460" s="166">
        <f>IF(AND(ISBLANK(AB460),$AY460=1,BW$510=1,$D460&lt;&gt;служ!$AF$3),0,1)</f>
        <v>1</v>
      </c>
      <c r="BX460" s="166">
        <f>IF(AND(ISBLANK(AC460),$AY460=1,BX$510=1,$D460&lt;&gt;служ!$AF$3),0,1)</f>
        <v>1</v>
      </c>
      <c r="BY460" s="166">
        <f>IF(AND(ISBLANK(AD460),$AY460=1,BY$510=1,$D460&lt;&gt;служ!$AF$3),0,1)</f>
        <v>1</v>
      </c>
      <c r="BZ460" s="166">
        <f>IF(AND(ISBLANK(AE460),$AY460=1,BZ$510=1,$D460&lt;&gt;служ!$AF$3),0,1)</f>
        <v>1</v>
      </c>
      <c r="CA460" s="166">
        <f>IF(AND(ISBLANK(AF460),$AY460=1,CA$510=1,$D460&lt;&gt;служ!$AF$3),0,1)</f>
        <v>1</v>
      </c>
      <c r="CB460" s="166">
        <f>IF(AND(ISBLANK(AG460),$AY460=1,CB$510=1,$D460&lt;&gt;служ!$AF$3),0,1)</f>
        <v>1</v>
      </c>
      <c r="CC460" s="166">
        <f>IF(AND(ISBLANK(AH460),$AY460=1,CC$510=1,$D460&lt;&gt;служ!$AF$3),0,1)</f>
        <v>1</v>
      </c>
      <c r="CD460" s="166">
        <f>IF(AND(ISBLANK(AI460),$AY460=1,CD$510=1,$D460&lt;&gt;служ!$AF$3),0,1)</f>
        <v>1</v>
      </c>
      <c r="CE460" s="166">
        <f>IF(AND(ISBLANK(AJ460),$AY460=1,CE$510=1,$D460&lt;&gt;служ!$AF$3),0,1)</f>
        <v>1</v>
      </c>
      <c r="CF460" s="166">
        <f>IF(AND(ISBLANK(AK460),$AY460=1,CF$510=1,$D460&lt;&gt;служ!$AF$3),0,1)</f>
        <v>1</v>
      </c>
      <c r="CG460" s="166">
        <f>IF(AND(ISBLANK(AL460),$AY460=1,CG$510=1,$D460&lt;&gt;служ!$AF$3),0,1)</f>
        <v>1</v>
      </c>
      <c r="CH460" s="166">
        <f>IF(AND(ISBLANK(AM460),$AY460=1,CH$510=1,$D460&lt;&gt;служ!$AF$3),0,1)</f>
        <v>1</v>
      </c>
      <c r="CI460" s="166">
        <f>IF(AND(ISBLANK(AN460),$AY460=1,CI$510=1,$D460&lt;&gt;служ!$AF$3),0,1)</f>
        <v>1</v>
      </c>
      <c r="CJ460" s="166">
        <f>IF(AND(ISBLANK(AO460),$AY460=1,CJ$510=1,$D460&lt;&gt;служ!$AF$3),0,1)</f>
        <v>1</v>
      </c>
      <c r="CK460" s="166">
        <f>IF(AND(ISBLANK(AP460),$AY460=1,CK$510=1,$D460&lt;&gt;служ!$AF$3),0,1)</f>
        <v>1</v>
      </c>
      <c r="CL460" s="166">
        <f>IF(AND(ISBLANK(AQ460),$AY460=1,CL$510=1,$D460&lt;&gt;служ!$AF$3),0,1)</f>
        <v>1</v>
      </c>
      <c r="CM460" s="166">
        <f>IF(AND(ISBLANK(AR460),$AY460=1,CM$510=1,$D460&lt;&gt;служ!$AF$3),0,1)</f>
        <v>1</v>
      </c>
      <c r="CN460" s="166">
        <f>IF(AND(ISBLANK(AS460),$AY460=1,CN$510=1,$D460&lt;&gt;служ!$AF$3),0,1)</f>
        <v>1</v>
      </c>
      <c r="CO460" s="166">
        <f>IF(AND(ISBLANK(AT460),$AY460=1,CO$510=1,$D460&lt;&gt;служ!$AF$3),0,1)</f>
        <v>1</v>
      </c>
      <c r="CP460" s="2">
        <f t="shared" si="82"/>
        <v>0</v>
      </c>
      <c r="CQ460" s="2">
        <v>1</v>
      </c>
      <c r="CR460" s="161"/>
      <c r="CS460" s="161"/>
      <c r="CT460" s="161"/>
      <c r="CU460" s="167" t="str">
        <f t="shared" si="84"/>
        <v/>
      </c>
      <c r="CV460" s="28">
        <f t="shared" si="85"/>
        <v>1</v>
      </c>
      <c r="CW460" s="28">
        <f t="shared" si="86"/>
        <v>1</v>
      </c>
      <c r="CX460" s="28">
        <f t="shared" si="87"/>
        <v>1</v>
      </c>
      <c r="CY460" s="20">
        <f t="shared" si="88"/>
        <v>1</v>
      </c>
      <c r="CZ460" s="20">
        <f t="shared" si="89"/>
        <v>1</v>
      </c>
    </row>
    <row r="461" spans="2:104" s="20" customFormat="1">
      <c r="B461" s="107">
        <v>452</v>
      </c>
      <c r="C461" s="25">
        <v>6452</v>
      </c>
      <c r="D461" s="108"/>
      <c r="E461" s="168"/>
      <c r="F461" s="169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/>
      <c r="AR461" s="162"/>
      <c r="AS461" s="162"/>
      <c r="AT461" s="162"/>
      <c r="AU461" s="163">
        <f>IF(AND(AY461=0,(COUNTIF(D461:AT461,"*")+COUNTIF(D461:AT461,"&lt;9")+COUNTIF(CR461:CT461,"*")+COUNTIF(CR461:CT461,"&lt;9")-COUNTIF(D461,служ!$AF$3))&gt;0),0,1)</f>
        <v>1</v>
      </c>
      <c r="AV461" s="163">
        <f t="shared" si="79"/>
        <v>1</v>
      </c>
      <c r="AW461" s="163">
        <f t="shared" si="80"/>
        <v>0</v>
      </c>
      <c r="AX461" s="164">
        <f>IF(OR(F461="",F461=служ!$AF$3),0,1)</f>
        <v>0</v>
      </c>
      <c r="AY461" s="164">
        <f>IF(OR(D461="",D461=служ!$AF$3),0,1)</f>
        <v>0</v>
      </c>
      <c r="AZ461" s="165">
        <f t="shared" si="81"/>
        <v>1</v>
      </c>
      <c r="BA461" s="166">
        <f t="shared" si="83"/>
        <v>1</v>
      </c>
      <c r="BB461" s="166">
        <f>IF(AND(ISBLANK(G461),$AY461=1,BB$510=1,$D461&lt;&gt;служ!$AF$3),0,1)</f>
        <v>1</v>
      </c>
      <c r="BC461" s="166">
        <f>IF(AND(ISBLANK(H461),$AY461=1,BC$510=1,$D461&lt;&gt;служ!$AF$3),0,1)</f>
        <v>1</v>
      </c>
      <c r="BD461" s="166">
        <f>IF(AND(ISBLANK(I461),$AY461=1,BD$510=1,$D461&lt;&gt;служ!$AF$3),0,1)</f>
        <v>1</v>
      </c>
      <c r="BE461" s="166">
        <f>IF(AND(ISBLANK(J461),$AY461=1,BE$510=1,$D461&lt;&gt;служ!$AF$3),0,1)</f>
        <v>1</v>
      </c>
      <c r="BF461" s="166">
        <f>IF(AND(ISBLANK(K461),$AY461=1,BF$510=1,$D461&lt;&gt;служ!$AF$3,J461&lt;&gt;"X"),0,1)</f>
        <v>1</v>
      </c>
      <c r="BG461" s="166">
        <f>IF(AND(ISBLANK(L461),$AY461=1,BG$510=1,$D461&lt;&gt;служ!$AF$3),0,1)</f>
        <v>1</v>
      </c>
      <c r="BH461" s="166">
        <f>IF(AND(ISBLANK(M461),$AY461=1,BH$510=1,$D461&lt;&gt;служ!$AF$3,L461&lt;&gt;"X"),0,1)</f>
        <v>1</v>
      </c>
      <c r="BI461" s="166">
        <f>IF(AND(ISBLANK(N461),$AY461=1,BI$510=1,$D461&lt;&gt;служ!$AF$3),0,1)</f>
        <v>1</v>
      </c>
      <c r="BJ461" s="166">
        <f>IF(AND(ISBLANK(O461),$AY461=1,BJ$510=1,$D461&lt;&gt;служ!$AF$3),0,1)</f>
        <v>1</v>
      </c>
      <c r="BK461" s="166">
        <f>IF(AND(ISBLANK(P461),$AY461=1,BK$510=1,$D461&lt;&gt;служ!$AF$3,OR(N461&lt;&gt;"X",O461&lt;&gt;"X")),0,1)</f>
        <v>1</v>
      </c>
      <c r="BL461" s="166">
        <f>IF(AND(ISBLANK(Q461),$AY461=1,BL$510=1,$D461&lt;&gt;служ!$AF$3),0,1)</f>
        <v>1</v>
      </c>
      <c r="BM461" s="166">
        <f>IF(AND(ISBLANK(R461),$AY461=1,BM$510=1,$D461&lt;&gt;служ!$AF$3,Q461&lt;&gt;"X"),0,1)</f>
        <v>1</v>
      </c>
      <c r="BN461" s="166">
        <f>IF(AND(ISBLANK(S461),$AY461=1,BN$510=1,$D461&lt;&gt;служ!$AF$3),0,1)</f>
        <v>1</v>
      </c>
      <c r="BO461" s="166">
        <f>IF(AND(ISBLANK(T461),$AY461=1,BO$510=1,$D461&lt;&gt;служ!$AF$3),0,1)</f>
        <v>1</v>
      </c>
      <c r="BP461" s="166">
        <f>IF(AND(ISBLANK(U461),$AY461=1,BP$510=1,$D461&lt;&gt;служ!$AF$3,T461&lt;&gt;"X"),0,1)</f>
        <v>1</v>
      </c>
      <c r="BQ461" s="166">
        <f>IF(AND(ISBLANK(V461),$AY461=1,BQ$510=1,$D461&lt;&gt;служ!$AF$3),0,1)</f>
        <v>1</v>
      </c>
      <c r="BR461" s="166">
        <f>IF(AND(ISBLANK(W461),$AY461=1,BR$510=1,$D461&lt;&gt;служ!$AF$3),0,1)</f>
        <v>1</v>
      </c>
      <c r="BS461" s="166">
        <f>IF(AND(ISBLANK(X461),$AY461=1,BS$510=1,$D461&lt;&gt;служ!$AF$3),0,1)</f>
        <v>1</v>
      </c>
      <c r="BT461" s="166">
        <f>IF(AND(ISBLANK(Y461),$AY461=1,BT$510=1,$D461&lt;&gt;служ!$AF$3),0,1)</f>
        <v>1</v>
      </c>
      <c r="BU461" s="166">
        <f>IF(AND(ISBLANK(Z461),$AY461=1,BU$510=1,$D461&lt;&gt;служ!$AF$3),0,1)</f>
        <v>1</v>
      </c>
      <c r="BV461" s="166">
        <f>IF(AND(ISBLANK(AA461),$AY461=1,BV$510=1,$D461&lt;&gt;служ!$AF$3),0,1)</f>
        <v>1</v>
      </c>
      <c r="BW461" s="166">
        <f>IF(AND(ISBLANK(AB461),$AY461=1,BW$510=1,$D461&lt;&gt;служ!$AF$3),0,1)</f>
        <v>1</v>
      </c>
      <c r="BX461" s="166">
        <f>IF(AND(ISBLANK(AC461),$AY461=1,BX$510=1,$D461&lt;&gt;служ!$AF$3),0,1)</f>
        <v>1</v>
      </c>
      <c r="BY461" s="166">
        <f>IF(AND(ISBLANK(AD461),$AY461=1,BY$510=1,$D461&lt;&gt;служ!$AF$3),0,1)</f>
        <v>1</v>
      </c>
      <c r="BZ461" s="166">
        <f>IF(AND(ISBLANK(AE461),$AY461=1,BZ$510=1,$D461&lt;&gt;служ!$AF$3),0,1)</f>
        <v>1</v>
      </c>
      <c r="CA461" s="166">
        <f>IF(AND(ISBLANK(AF461),$AY461=1,CA$510=1,$D461&lt;&gt;служ!$AF$3),0,1)</f>
        <v>1</v>
      </c>
      <c r="CB461" s="166">
        <f>IF(AND(ISBLANK(AG461),$AY461=1,CB$510=1,$D461&lt;&gt;служ!$AF$3),0,1)</f>
        <v>1</v>
      </c>
      <c r="CC461" s="166">
        <f>IF(AND(ISBLANK(AH461),$AY461=1,CC$510=1,$D461&lt;&gt;служ!$AF$3),0,1)</f>
        <v>1</v>
      </c>
      <c r="CD461" s="166">
        <f>IF(AND(ISBLANK(AI461),$AY461=1,CD$510=1,$D461&lt;&gt;служ!$AF$3),0,1)</f>
        <v>1</v>
      </c>
      <c r="CE461" s="166">
        <f>IF(AND(ISBLANK(AJ461),$AY461=1,CE$510=1,$D461&lt;&gt;служ!$AF$3),0,1)</f>
        <v>1</v>
      </c>
      <c r="CF461" s="166">
        <f>IF(AND(ISBLANK(AK461),$AY461=1,CF$510=1,$D461&lt;&gt;служ!$AF$3),0,1)</f>
        <v>1</v>
      </c>
      <c r="CG461" s="166">
        <f>IF(AND(ISBLANK(AL461),$AY461=1,CG$510=1,$D461&lt;&gt;служ!$AF$3),0,1)</f>
        <v>1</v>
      </c>
      <c r="CH461" s="166">
        <f>IF(AND(ISBLANK(AM461),$AY461=1,CH$510=1,$D461&lt;&gt;служ!$AF$3),0,1)</f>
        <v>1</v>
      </c>
      <c r="CI461" s="166">
        <f>IF(AND(ISBLANK(AN461),$AY461=1,CI$510=1,$D461&lt;&gt;служ!$AF$3),0,1)</f>
        <v>1</v>
      </c>
      <c r="CJ461" s="166">
        <f>IF(AND(ISBLANK(AO461),$AY461=1,CJ$510=1,$D461&lt;&gt;служ!$AF$3),0,1)</f>
        <v>1</v>
      </c>
      <c r="CK461" s="166">
        <f>IF(AND(ISBLANK(AP461),$AY461=1,CK$510=1,$D461&lt;&gt;служ!$AF$3),0,1)</f>
        <v>1</v>
      </c>
      <c r="CL461" s="166">
        <f>IF(AND(ISBLANK(AQ461),$AY461=1,CL$510=1,$D461&lt;&gt;служ!$AF$3),0,1)</f>
        <v>1</v>
      </c>
      <c r="CM461" s="166">
        <f>IF(AND(ISBLANK(AR461),$AY461=1,CM$510=1,$D461&lt;&gt;служ!$AF$3),0,1)</f>
        <v>1</v>
      </c>
      <c r="CN461" s="166">
        <f>IF(AND(ISBLANK(AS461),$AY461=1,CN$510=1,$D461&lt;&gt;служ!$AF$3),0,1)</f>
        <v>1</v>
      </c>
      <c r="CO461" s="166">
        <f>IF(AND(ISBLANK(AT461),$AY461=1,CO$510=1,$D461&lt;&gt;служ!$AF$3),0,1)</f>
        <v>1</v>
      </c>
      <c r="CP461" s="2">
        <f t="shared" si="82"/>
        <v>0</v>
      </c>
      <c r="CQ461" s="2">
        <v>1</v>
      </c>
      <c r="CR461" s="161"/>
      <c r="CS461" s="161"/>
      <c r="CT461" s="161"/>
      <c r="CU461" s="167" t="str">
        <f t="shared" si="84"/>
        <v/>
      </c>
      <c r="CV461" s="28">
        <f t="shared" si="85"/>
        <v>1</v>
      </c>
      <c r="CW461" s="28">
        <f t="shared" si="86"/>
        <v>1</v>
      </c>
      <c r="CX461" s="28">
        <f t="shared" si="87"/>
        <v>1</v>
      </c>
      <c r="CY461" s="20">
        <f t="shared" si="88"/>
        <v>1</v>
      </c>
      <c r="CZ461" s="20">
        <f t="shared" si="89"/>
        <v>1</v>
      </c>
    </row>
    <row r="462" spans="2:104" s="20" customFormat="1">
      <c r="B462" s="107">
        <v>453</v>
      </c>
      <c r="C462" s="25">
        <v>6453</v>
      </c>
      <c r="D462" s="108"/>
      <c r="E462" s="168"/>
      <c r="F462" s="169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/>
      <c r="AR462" s="162"/>
      <c r="AS462" s="162"/>
      <c r="AT462" s="162"/>
      <c r="AU462" s="163">
        <f>IF(AND(AY462=0,(COUNTIF(D462:AT462,"*")+COUNTIF(D462:AT462,"&lt;9")+COUNTIF(CR462:CT462,"*")+COUNTIF(CR462:CT462,"&lt;9")-COUNTIF(D462,служ!$AF$3))&gt;0),0,1)</f>
        <v>1</v>
      </c>
      <c r="AV462" s="163">
        <f t="shared" si="79"/>
        <v>1</v>
      </c>
      <c r="AW462" s="163">
        <f t="shared" si="80"/>
        <v>0</v>
      </c>
      <c r="AX462" s="164">
        <f>IF(OR(F462="",F462=служ!$AF$3),0,1)</f>
        <v>0</v>
      </c>
      <c r="AY462" s="164">
        <f>IF(OR(D462="",D462=служ!$AF$3),0,1)</f>
        <v>0</v>
      </c>
      <c r="AZ462" s="165">
        <f t="shared" si="81"/>
        <v>1</v>
      </c>
      <c r="BA462" s="166">
        <f t="shared" si="83"/>
        <v>1</v>
      </c>
      <c r="BB462" s="166">
        <f>IF(AND(ISBLANK(G462),$AY462=1,BB$510=1,$D462&lt;&gt;служ!$AF$3),0,1)</f>
        <v>1</v>
      </c>
      <c r="BC462" s="166">
        <f>IF(AND(ISBLANK(H462),$AY462=1,BC$510=1,$D462&lt;&gt;служ!$AF$3),0,1)</f>
        <v>1</v>
      </c>
      <c r="BD462" s="166">
        <f>IF(AND(ISBLANK(I462),$AY462=1,BD$510=1,$D462&lt;&gt;служ!$AF$3),0,1)</f>
        <v>1</v>
      </c>
      <c r="BE462" s="166">
        <f>IF(AND(ISBLANK(J462),$AY462=1,BE$510=1,$D462&lt;&gt;служ!$AF$3),0,1)</f>
        <v>1</v>
      </c>
      <c r="BF462" s="166">
        <f>IF(AND(ISBLANK(K462),$AY462=1,BF$510=1,$D462&lt;&gt;служ!$AF$3,J462&lt;&gt;"X"),0,1)</f>
        <v>1</v>
      </c>
      <c r="BG462" s="166">
        <f>IF(AND(ISBLANK(L462),$AY462=1,BG$510=1,$D462&lt;&gt;служ!$AF$3),0,1)</f>
        <v>1</v>
      </c>
      <c r="BH462" s="166">
        <f>IF(AND(ISBLANK(M462),$AY462=1,BH$510=1,$D462&lt;&gt;служ!$AF$3,L462&lt;&gt;"X"),0,1)</f>
        <v>1</v>
      </c>
      <c r="BI462" s="166">
        <f>IF(AND(ISBLANK(N462),$AY462=1,BI$510=1,$D462&lt;&gt;служ!$AF$3),0,1)</f>
        <v>1</v>
      </c>
      <c r="BJ462" s="166">
        <f>IF(AND(ISBLANK(O462),$AY462=1,BJ$510=1,$D462&lt;&gt;служ!$AF$3),0,1)</f>
        <v>1</v>
      </c>
      <c r="BK462" s="166">
        <f>IF(AND(ISBLANK(P462),$AY462=1,BK$510=1,$D462&lt;&gt;служ!$AF$3,OR(N462&lt;&gt;"X",O462&lt;&gt;"X")),0,1)</f>
        <v>1</v>
      </c>
      <c r="BL462" s="166">
        <f>IF(AND(ISBLANK(Q462),$AY462=1,BL$510=1,$D462&lt;&gt;служ!$AF$3),0,1)</f>
        <v>1</v>
      </c>
      <c r="BM462" s="166">
        <f>IF(AND(ISBLANK(R462),$AY462=1,BM$510=1,$D462&lt;&gt;служ!$AF$3,Q462&lt;&gt;"X"),0,1)</f>
        <v>1</v>
      </c>
      <c r="BN462" s="166">
        <f>IF(AND(ISBLANK(S462),$AY462=1,BN$510=1,$D462&lt;&gt;служ!$AF$3),0,1)</f>
        <v>1</v>
      </c>
      <c r="BO462" s="166">
        <f>IF(AND(ISBLANK(T462),$AY462=1,BO$510=1,$D462&lt;&gt;служ!$AF$3),0,1)</f>
        <v>1</v>
      </c>
      <c r="BP462" s="166">
        <f>IF(AND(ISBLANK(U462),$AY462=1,BP$510=1,$D462&lt;&gt;служ!$AF$3,T462&lt;&gt;"X"),0,1)</f>
        <v>1</v>
      </c>
      <c r="BQ462" s="166">
        <f>IF(AND(ISBLANK(V462),$AY462=1,BQ$510=1,$D462&lt;&gt;служ!$AF$3),0,1)</f>
        <v>1</v>
      </c>
      <c r="BR462" s="166">
        <f>IF(AND(ISBLANK(W462),$AY462=1,BR$510=1,$D462&lt;&gt;служ!$AF$3),0,1)</f>
        <v>1</v>
      </c>
      <c r="BS462" s="166">
        <f>IF(AND(ISBLANK(X462),$AY462=1,BS$510=1,$D462&lt;&gt;служ!$AF$3),0,1)</f>
        <v>1</v>
      </c>
      <c r="BT462" s="166">
        <f>IF(AND(ISBLANK(Y462),$AY462=1,BT$510=1,$D462&lt;&gt;служ!$AF$3),0,1)</f>
        <v>1</v>
      </c>
      <c r="BU462" s="166">
        <f>IF(AND(ISBLANK(Z462),$AY462=1,BU$510=1,$D462&lt;&gt;служ!$AF$3),0,1)</f>
        <v>1</v>
      </c>
      <c r="BV462" s="166">
        <f>IF(AND(ISBLANK(AA462),$AY462=1,BV$510=1,$D462&lt;&gt;служ!$AF$3),0,1)</f>
        <v>1</v>
      </c>
      <c r="BW462" s="166">
        <f>IF(AND(ISBLANK(AB462),$AY462=1,BW$510=1,$D462&lt;&gt;служ!$AF$3),0,1)</f>
        <v>1</v>
      </c>
      <c r="BX462" s="166">
        <f>IF(AND(ISBLANK(AC462),$AY462=1,BX$510=1,$D462&lt;&gt;служ!$AF$3),0,1)</f>
        <v>1</v>
      </c>
      <c r="BY462" s="166">
        <f>IF(AND(ISBLANK(AD462),$AY462=1,BY$510=1,$D462&lt;&gt;служ!$AF$3),0,1)</f>
        <v>1</v>
      </c>
      <c r="BZ462" s="166">
        <f>IF(AND(ISBLANK(AE462),$AY462=1,BZ$510=1,$D462&lt;&gt;служ!$AF$3),0,1)</f>
        <v>1</v>
      </c>
      <c r="CA462" s="166">
        <f>IF(AND(ISBLANK(AF462),$AY462=1,CA$510=1,$D462&lt;&gt;служ!$AF$3),0,1)</f>
        <v>1</v>
      </c>
      <c r="CB462" s="166">
        <f>IF(AND(ISBLANK(AG462),$AY462=1,CB$510=1,$D462&lt;&gt;служ!$AF$3),0,1)</f>
        <v>1</v>
      </c>
      <c r="CC462" s="166">
        <f>IF(AND(ISBLANK(AH462),$AY462=1,CC$510=1,$D462&lt;&gt;служ!$AF$3),0,1)</f>
        <v>1</v>
      </c>
      <c r="CD462" s="166">
        <f>IF(AND(ISBLANK(AI462),$AY462=1,CD$510=1,$D462&lt;&gt;служ!$AF$3),0,1)</f>
        <v>1</v>
      </c>
      <c r="CE462" s="166">
        <f>IF(AND(ISBLANK(AJ462),$AY462=1,CE$510=1,$D462&lt;&gt;служ!$AF$3),0,1)</f>
        <v>1</v>
      </c>
      <c r="CF462" s="166">
        <f>IF(AND(ISBLANK(AK462),$AY462=1,CF$510=1,$D462&lt;&gt;служ!$AF$3),0,1)</f>
        <v>1</v>
      </c>
      <c r="CG462" s="166">
        <f>IF(AND(ISBLANK(AL462),$AY462=1,CG$510=1,$D462&lt;&gt;служ!$AF$3),0,1)</f>
        <v>1</v>
      </c>
      <c r="CH462" s="166">
        <f>IF(AND(ISBLANK(AM462),$AY462=1,CH$510=1,$D462&lt;&gt;служ!$AF$3),0,1)</f>
        <v>1</v>
      </c>
      <c r="CI462" s="166">
        <f>IF(AND(ISBLANK(AN462),$AY462=1,CI$510=1,$D462&lt;&gt;служ!$AF$3),0,1)</f>
        <v>1</v>
      </c>
      <c r="CJ462" s="166">
        <f>IF(AND(ISBLANK(AO462),$AY462=1,CJ$510=1,$D462&lt;&gt;служ!$AF$3),0,1)</f>
        <v>1</v>
      </c>
      <c r="CK462" s="166">
        <f>IF(AND(ISBLANK(AP462),$AY462=1,CK$510=1,$D462&lt;&gt;служ!$AF$3),0,1)</f>
        <v>1</v>
      </c>
      <c r="CL462" s="166">
        <f>IF(AND(ISBLANK(AQ462),$AY462=1,CL$510=1,$D462&lt;&gt;служ!$AF$3),0,1)</f>
        <v>1</v>
      </c>
      <c r="CM462" s="166">
        <f>IF(AND(ISBLANK(AR462),$AY462=1,CM$510=1,$D462&lt;&gt;служ!$AF$3),0,1)</f>
        <v>1</v>
      </c>
      <c r="CN462" s="166">
        <f>IF(AND(ISBLANK(AS462),$AY462=1,CN$510=1,$D462&lt;&gt;служ!$AF$3),0,1)</f>
        <v>1</v>
      </c>
      <c r="CO462" s="166">
        <f>IF(AND(ISBLANK(AT462),$AY462=1,CO$510=1,$D462&lt;&gt;служ!$AF$3),0,1)</f>
        <v>1</v>
      </c>
      <c r="CP462" s="2">
        <f t="shared" si="82"/>
        <v>0</v>
      </c>
      <c r="CQ462" s="2">
        <v>1</v>
      </c>
      <c r="CR462" s="161"/>
      <c r="CS462" s="161"/>
      <c r="CT462" s="161"/>
      <c r="CU462" s="167" t="str">
        <f t="shared" si="84"/>
        <v/>
      </c>
      <c r="CV462" s="28">
        <f t="shared" si="85"/>
        <v>1</v>
      </c>
      <c r="CW462" s="28">
        <f t="shared" si="86"/>
        <v>1</v>
      </c>
      <c r="CX462" s="28">
        <f t="shared" si="87"/>
        <v>1</v>
      </c>
      <c r="CY462" s="20">
        <f t="shared" si="88"/>
        <v>1</v>
      </c>
      <c r="CZ462" s="20">
        <f t="shared" si="89"/>
        <v>1</v>
      </c>
    </row>
    <row r="463" spans="2:104" s="20" customFormat="1">
      <c r="B463" s="107">
        <v>454</v>
      </c>
      <c r="C463" s="25">
        <v>6454</v>
      </c>
      <c r="D463" s="108"/>
      <c r="E463" s="168"/>
      <c r="F463" s="169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/>
      <c r="AR463" s="162"/>
      <c r="AS463" s="162"/>
      <c r="AT463" s="162"/>
      <c r="AU463" s="163">
        <f>IF(AND(AY463=0,(COUNTIF(D463:AT463,"*")+COUNTIF(D463:AT463,"&lt;9")+COUNTIF(CR463:CT463,"*")+COUNTIF(CR463:CT463,"&lt;9")-COUNTIF(D463,служ!$AF$3))&gt;0),0,1)</f>
        <v>1</v>
      </c>
      <c r="AV463" s="163">
        <f t="shared" si="79"/>
        <v>1</v>
      </c>
      <c r="AW463" s="163">
        <f t="shared" si="80"/>
        <v>0</v>
      </c>
      <c r="AX463" s="164">
        <f>IF(OR(F463="",F463=служ!$AF$3),0,1)</f>
        <v>0</v>
      </c>
      <c r="AY463" s="164">
        <f>IF(OR(D463="",D463=служ!$AF$3),0,1)</f>
        <v>0</v>
      </c>
      <c r="AZ463" s="165">
        <f t="shared" si="81"/>
        <v>1</v>
      </c>
      <c r="BA463" s="166">
        <f t="shared" si="83"/>
        <v>1</v>
      </c>
      <c r="BB463" s="166">
        <f>IF(AND(ISBLANK(G463),$AY463=1,BB$510=1,$D463&lt;&gt;служ!$AF$3),0,1)</f>
        <v>1</v>
      </c>
      <c r="BC463" s="166">
        <f>IF(AND(ISBLANK(H463),$AY463=1,BC$510=1,$D463&lt;&gt;служ!$AF$3),0,1)</f>
        <v>1</v>
      </c>
      <c r="BD463" s="166">
        <f>IF(AND(ISBLANK(I463),$AY463=1,BD$510=1,$D463&lt;&gt;служ!$AF$3),0,1)</f>
        <v>1</v>
      </c>
      <c r="BE463" s="166">
        <f>IF(AND(ISBLANK(J463),$AY463=1,BE$510=1,$D463&lt;&gt;служ!$AF$3),0,1)</f>
        <v>1</v>
      </c>
      <c r="BF463" s="166">
        <f>IF(AND(ISBLANK(K463),$AY463=1,BF$510=1,$D463&lt;&gt;служ!$AF$3,J463&lt;&gt;"X"),0,1)</f>
        <v>1</v>
      </c>
      <c r="BG463" s="166">
        <f>IF(AND(ISBLANK(L463),$AY463=1,BG$510=1,$D463&lt;&gt;служ!$AF$3),0,1)</f>
        <v>1</v>
      </c>
      <c r="BH463" s="166">
        <f>IF(AND(ISBLANK(M463),$AY463=1,BH$510=1,$D463&lt;&gt;служ!$AF$3,L463&lt;&gt;"X"),0,1)</f>
        <v>1</v>
      </c>
      <c r="BI463" s="166">
        <f>IF(AND(ISBLANK(N463),$AY463=1,BI$510=1,$D463&lt;&gt;служ!$AF$3),0,1)</f>
        <v>1</v>
      </c>
      <c r="BJ463" s="166">
        <f>IF(AND(ISBLANK(O463),$AY463=1,BJ$510=1,$D463&lt;&gt;служ!$AF$3),0,1)</f>
        <v>1</v>
      </c>
      <c r="BK463" s="166">
        <f>IF(AND(ISBLANK(P463),$AY463=1,BK$510=1,$D463&lt;&gt;служ!$AF$3,OR(N463&lt;&gt;"X",O463&lt;&gt;"X")),0,1)</f>
        <v>1</v>
      </c>
      <c r="BL463" s="166">
        <f>IF(AND(ISBLANK(Q463),$AY463=1,BL$510=1,$D463&lt;&gt;служ!$AF$3),0,1)</f>
        <v>1</v>
      </c>
      <c r="BM463" s="166">
        <f>IF(AND(ISBLANK(R463),$AY463=1,BM$510=1,$D463&lt;&gt;служ!$AF$3,Q463&lt;&gt;"X"),0,1)</f>
        <v>1</v>
      </c>
      <c r="BN463" s="166">
        <f>IF(AND(ISBLANK(S463),$AY463=1,BN$510=1,$D463&lt;&gt;служ!$AF$3),0,1)</f>
        <v>1</v>
      </c>
      <c r="BO463" s="166">
        <f>IF(AND(ISBLANK(T463),$AY463=1,BO$510=1,$D463&lt;&gt;служ!$AF$3),0,1)</f>
        <v>1</v>
      </c>
      <c r="BP463" s="166">
        <f>IF(AND(ISBLANK(U463),$AY463=1,BP$510=1,$D463&lt;&gt;служ!$AF$3,T463&lt;&gt;"X"),0,1)</f>
        <v>1</v>
      </c>
      <c r="BQ463" s="166">
        <f>IF(AND(ISBLANK(V463),$AY463=1,BQ$510=1,$D463&lt;&gt;служ!$AF$3),0,1)</f>
        <v>1</v>
      </c>
      <c r="BR463" s="166">
        <f>IF(AND(ISBLANK(W463),$AY463=1,BR$510=1,$D463&lt;&gt;служ!$AF$3),0,1)</f>
        <v>1</v>
      </c>
      <c r="BS463" s="166">
        <f>IF(AND(ISBLANK(X463),$AY463=1,BS$510=1,$D463&lt;&gt;служ!$AF$3),0,1)</f>
        <v>1</v>
      </c>
      <c r="BT463" s="166">
        <f>IF(AND(ISBLANK(Y463),$AY463=1,BT$510=1,$D463&lt;&gt;служ!$AF$3),0,1)</f>
        <v>1</v>
      </c>
      <c r="BU463" s="166">
        <f>IF(AND(ISBLANK(Z463),$AY463=1,BU$510=1,$D463&lt;&gt;служ!$AF$3),0,1)</f>
        <v>1</v>
      </c>
      <c r="BV463" s="166">
        <f>IF(AND(ISBLANK(AA463),$AY463=1,BV$510=1,$D463&lt;&gt;служ!$AF$3),0,1)</f>
        <v>1</v>
      </c>
      <c r="BW463" s="166">
        <f>IF(AND(ISBLANK(AB463),$AY463=1,BW$510=1,$D463&lt;&gt;служ!$AF$3),0,1)</f>
        <v>1</v>
      </c>
      <c r="BX463" s="166">
        <f>IF(AND(ISBLANK(AC463),$AY463=1,BX$510=1,$D463&lt;&gt;служ!$AF$3),0,1)</f>
        <v>1</v>
      </c>
      <c r="BY463" s="166">
        <f>IF(AND(ISBLANK(AD463),$AY463=1,BY$510=1,$D463&lt;&gt;служ!$AF$3),0,1)</f>
        <v>1</v>
      </c>
      <c r="BZ463" s="166">
        <f>IF(AND(ISBLANK(AE463),$AY463=1,BZ$510=1,$D463&lt;&gt;служ!$AF$3),0,1)</f>
        <v>1</v>
      </c>
      <c r="CA463" s="166">
        <f>IF(AND(ISBLANK(AF463),$AY463=1,CA$510=1,$D463&lt;&gt;служ!$AF$3),0,1)</f>
        <v>1</v>
      </c>
      <c r="CB463" s="166">
        <f>IF(AND(ISBLANK(AG463),$AY463=1,CB$510=1,$D463&lt;&gt;служ!$AF$3),0,1)</f>
        <v>1</v>
      </c>
      <c r="CC463" s="166">
        <f>IF(AND(ISBLANK(AH463),$AY463=1,CC$510=1,$D463&lt;&gt;служ!$AF$3),0,1)</f>
        <v>1</v>
      </c>
      <c r="CD463" s="166">
        <f>IF(AND(ISBLANK(AI463),$AY463=1,CD$510=1,$D463&lt;&gt;служ!$AF$3),0,1)</f>
        <v>1</v>
      </c>
      <c r="CE463" s="166">
        <f>IF(AND(ISBLANK(AJ463),$AY463=1,CE$510=1,$D463&lt;&gt;служ!$AF$3),0,1)</f>
        <v>1</v>
      </c>
      <c r="CF463" s="166">
        <f>IF(AND(ISBLANK(AK463),$AY463=1,CF$510=1,$D463&lt;&gt;служ!$AF$3),0,1)</f>
        <v>1</v>
      </c>
      <c r="CG463" s="166">
        <f>IF(AND(ISBLANK(AL463),$AY463=1,CG$510=1,$D463&lt;&gt;служ!$AF$3),0,1)</f>
        <v>1</v>
      </c>
      <c r="CH463" s="166">
        <f>IF(AND(ISBLANK(AM463),$AY463=1,CH$510=1,$D463&lt;&gt;служ!$AF$3),0,1)</f>
        <v>1</v>
      </c>
      <c r="CI463" s="166">
        <f>IF(AND(ISBLANK(AN463),$AY463=1,CI$510=1,$D463&lt;&gt;служ!$AF$3),0,1)</f>
        <v>1</v>
      </c>
      <c r="CJ463" s="166">
        <f>IF(AND(ISBLANK(AO463),$AY463=1,CJ$510=1,$D463&lt;&gt;служ!$AF$3),0,1)</f>
        <v>1</v>
      </c>
      <c r="CK463" s="166">
        <f>IF(AND(ISBLANK(AP463),$AY463=1,CK$510=1,$D463&lt;&gt;служ!$AF$3),0,1)</f>
        <v>1</v>
      </c>
      <c r="CL463" s="166">
        <f>IF(AND(ISBLANK(AQ463),$AY463=1,CL$510=1,$D463&lt;&gt;служ!$AF$3),0,1)</f>
        <v>1</v>
      </c>
      <c r="CM463" s="166">
        <f>IF(AND(ISBLANK(AR463),$AY463=1,CM$510=1,$D463&lt;&gt;служ!$AF$3),0,1)</f>
        <v>1</v>
      </c>
      <c r="CN463" s="166">
        <f>IF(AND(ISBLANK(AS463),$AY463=1,CN$510=1,$D463&lt;&gt;служ!$AF$3),0,1)</f>
        <v>1</v>
      </c>
      <c r="CO463" s="166">
        <f>IF(AND(ISBLANK(AT463),$AY463=1,CO$510=1,$D463&lt;&gt;служ!$AF$3),0,1)</f>
        <v>1</v>
      </c>
      <c r="CP463" s="2">
        <f t="shared" si="82"/>
        <v>0</v>
      </c>
      <c r="CQ463" s="2">
        <v>1</v>
      </c>
      <c r="CR463" s="161"/>
      <c r="CS463" s="161"/>
      <c r="CT463" s="161"/>
      <c r="CU463" s="167" t="str">
        <f t="shared" si="84"/>
        <v/>
      </c>
      <c r="CV463" s="28">
        <f t="shared" si="85"/>
        <v>1</v>
      </c>
      <c r="CW463" s="28">
        <f t="shared" si="86"/>
        <v>1</v>
      </c>
      <c r="CX463" s="28">
        <f t="shared" si="87"/>
        <v>1</v>
      </c>
      <c r="CY463" s="20">
        <f t="shared" si="88"/>
        <v>1</v>
      </c>
      <c r="CZ463" s="20">
        <f t="shared" si="89"/>
        <v>1</v>
      </c>
    </row>
    <row r="464" spans="2:104" s="20" customFormat="1">
      <c r="B464" s="107">
        <v>455</v>
      </c>
      <c r="C464" s="25">
        <v>6455</v>
      </c>
      <c r="D464" s="108"/>
      <c r="E464" s="168"/>
      <c r="F464" s="169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2"/>
      <c r="AT464" s="162"/>
      <c r="AU464" s="163">
        <f>IF(AND(AY464=0,(COUNTIF(D464:AT464,"*")+COUNTIF(D464:AT464,"&lt;9")+COUNTIF(CR464:CT464,"*")+COUNTIF(CR464:CT464,"&lt;9")-COUNTIF(D464,служ!$AF$3))&gt;0),0,1)</f>
        <v>1</v>
      </c>
      <c r="AV464" s="163">
        <f t="shared" si="79"/>
        <v>1</v>
      </c>
      <c r="AW464" s="163">
        <f t="shared" si="80"/>
        <v>0</v>
      </c>
      <c r="AX464" s="164">
        <f>IF(OR(F464="",F464=служ!$AF$3),0,1)</f>
        <v>0</v>
      </c>
      <c r="AY464" s="164">
        <f>IF(OR(D464="",D464=служ!$AF$3),0,1)</f>
        <v>0</v>
      </c>
      <c r="AZ464" s="165">
        <f t="shared" si="81"/>
        <v>1</v>
      </c>
      <c r="BA464" s="166">
        <f t="shared" si="83"/>
        <v>1</v>
      </c>
      <c r="BB464" s="166">
        <f>IF(AND(ISBLANK(G464),$AY464=1,BB$510=1,$D464&lt;&gt;служ!$AF$3),0,1)</f>
        <v>1</v>
      </c>
      <c r="BC464" s="166">
        <f>IF(AND(ISBLANK(H464),$AY464=1,BC$510=1,$D464&lt;&gt;служ!$AF$3),0,1)</f>
        <v>1</v>
      </c>
      <c r="BD464" s="166">
        <f>IF(AND(ISBLANK(I464),$AY464=1,BD$510=1,$D464&lt;&gt;служ!$AF$3),0,1)</f>
        <v>1</v>
      </c>
      <c r="BE464" s="166">
        <f>IF(AND(ISBLANK(J464),$AY464=1,BE$510=1,$D464&lt;&gt;служ!$AF$3),0,1)</f>
        <v>1</v>
      </c>
      <c r="BF464" s="166">
        <f>IF(AND(ISBLANK(K464),$AY464=1,BF$510=1,$D464&lt;&gt;служ!$AF$3,J464&lt;&gt;"X"),0,1)</f>
        <v>1</v>
      </c>
      <c r="BG464" s="166">
        <f>IF(AND(ISBLANK(L464),$AY464=1,BG$510=1,$D464&lt;&gt;служ!$AF$3),0,1)</f>
        <v>1</v>
      </c>
      <c r="BH464" s="166">
        <f>IF(AND(ISBLANK(M464),$AY464=1,BH$510=1,$D464&lt;&gt;служ!$AF$3,L464&lt;&gt;"X"),0,1)</f>
        <v>1</v>
      </c>
      <c r="BI464" s="166">
        <f>IF(AND(ISBLANK(N464),$AY464=1,BI$510=1,$D464&lt;&gt;служ!$AF$3),0,1)</f>
        <v>1</v>
      </c>
      <c r="BJ464" s="166">
        <f>IF(AND(ISBLANK(O464),$AY464=1,BJ$510=1,$D464&lt;&gt;служ!$AF$3),0,1)</f>
        <v>1</v>
      </c>
      <c r="BK464" s="166">
        <f>IF(AND(ISBLANK(P464),$AY464=1,BK$510=1,$D464&lt;&gt;служ!$AF$3,OR(N464&lt;&gt;"X",O464&lt;&gt;"X")),0,1)</f>
        <v>1</v>
      </c>
      <c r="BL464" s="166">
        <f>IF(AND(ISBLANK(Q464),$AY464=1,BL$510=1,$D464&lt;&gt;служ!$AF$3),0,1)</f>
        <v>1</v>
      </c>
      <c r="BM464" s="166">
        <f>IF(AND(ISBLANK(R464),$AY464=1,BM$510=1,$D464&lt;&gt;служ!$AF$3,Q464&lt;&gt;"X"),0,1)</f>
        <v>1</v>
      </c>
      <c r="BN464" s="166">
        <f>IF(AND(ISBLANK(S464),$AY464=1,BN$510=1,$D464&lt;&gt;служ!$AF$3),0,1)</f>
        <v>1</v>
      </c>
      <c r="BO464" s="166">
        <f>IF(AND(ISBLANK(T464),$AY464=1,BO$510=1,$D464&lt;&gt;служ!$AF$3),0,1)</f>
        <v>1</v>
      </c>
      <c r="BP464" s="166">
        <f>IF(AND(ISBLANK(U464),$AY464=1,BP$510=1,$D464&lt;&gt;служ!$AF$3,T464&lt;&gt;"X"),0,1)</f>
        <v>1</v>
      </c>
      <c r="BQ464" s="166">
        <f>IF(AND(ISBLANK(V464),$AY464=1,BQ$510=1,$D464&lt;&gt;служ!$AF$3),0,1)</f>
        <v>1</v>
      </c>
      <c r="BR464" s="166">
        <f>IF(AND(ISBLANK(W464),$AY464=1,BR$510=1,$D464&lt;&gt;служ!$AF$3),0,1)</f>
        <v>1</v>
      </c>
      <c r="BS464" s="166">
        <f>IF(AND(ISBLANK(X464),$AY464=1,BS$510=1,$D464&lt;&gt;служ!$AF$3),0,1)</f>
        <v>1</v>
      </c>
      <c r="BT464" s="166">
        <f>IF(AND(ISBLANK(Y464),$AY464=1,BT$510=1,$D464&lt;&gt;служ!$AF$3),0,1)</f>
        <v>1</v>
      </c>
      <c r="BU464" s="166">
        <f>IF(AND(ISBLANK(Z464),$AY464=1,BU$510=1,$D464&lt;&gt;служ!$AF$3),0,1)</f>
        <v>1</v>
      </c>
      <c r="BV464" s="166">
        <f>IF(AND(ISBLANK(AA464),$AY464=1,BV$510=1,$D464&lt;&gt;служ!$AF$3),0,1)</f>
        <v>1</v>
      </c>
      <c r="BW464" s="166">
        <f>IF(AND(ISBLANK(AB464),$AY464=1,BW$510=1,$D464&lt;&gt;служ!$AF$3),0,1)</f>
        <v>1</v>
      </c>
      <c r="BX464" s="166">
        <f>IF(AND(ISBLANK(AC464),$AY464=1,BX$510=1,$D464&lt;&gt;служ!$AF$3),0,1)</f>
        <v>1</v>
      </c>
      <c r="BY464" s="166">
        <f>IF(AND(ISBLANK(AD464),$AY464=1,BY$510=1,$D464&lt;&gt;служ!$AF$3),0,1)</f>
        <v>1</v>
      </c>
      <c r="BZ464" s="166">
        <f>IF(AND(ISBLANK(AE464),$AY464=1,BZ$510=1,$D464&lt;&gt;служ!$AF$3),0,1)</f>
        <v>1</v>
      </c>
      <c r="CA464" s="166">
        <f>IF(AND(ISBLANK(AF464),$AY464=1,CA$510=1,$D464&lt;&gt;служ!$AF$3),0,1)</f>
        <v>1</v>
      </c>
      <c r="CB464" s="166">
        <f>IF(AND(ISBLANK(AG464),$AY464=1,CB$510=1,$D464&lt;&gt;служ!$AF$3),0,1)</f>
        <v>1</v>
      </c>
      <c r="CC464" s="166">
        <f>IF(AND(ISBLANK(AH464),$AY464=1,CC$510=1,$D464&lt;&gt;служ!$AF$3),0,1)</f>
        <v>1</v>
      </c>
      <c r="CD464" s="166">
        <f>IF(AND(ISBLANK(AI464),$AY464=1,CD$510=1,$D464&lt;&gt;служ!$AF$3),0,1)</f>
        <v>1</v>
      </c>
      <c r="CE464" s="166">
        <f>IF(AND(ISBLANK(AJ464),$AY464=1,CE$510=1,$D464&lt;&gt;служ!$AF$3),0,1)</f>
        <v>1</v>
      </c>
      <c r="CF464" s="166">
        <f>IF(AND(ISBLANK(AK464),$AY464=1,CF$510=1,$D464&lt;&gt;служ!$AF$3),0,1)</f>
        <v>1</v>
      </c>
      <c r="CG464" s="166">
        <f>IF(AND(ISBLANK(AL464),$AY464=1,CG$510=1,$D464&lt;&gt;служ!$AF$3),0,1)</f>
        <v>1</v>
      </c>
      <c r="CH464" s="166">
        <f>IF(AND(ISBLANK(AM464),$AY464=1,CH$510=1,$D464&lt;&gt;служ!$AF$3),0,1)</f>
        <v>1</v>
      </c>
      <c r="CI464" s="166">
        <f>IF(AND(ISBLANK(AN464),$AY464=1,CI$510=1,$D464&lt;&gt;служ!$AF$3),0,1)</f>
        <v>1</v>
      </c>
      <c r="CJ464" s="166">
        <f>IF(AND(ISBLANK(AO464),$AY464=1,CJ$510=1,$D464&lt;&gt;служ!$AF$3),0,1)</f>
        <v>1</v>
      </c>
      <c r="CK464" s="166">
        <f>IF(AND(ISBLANK(AP464),$AY464=1,CK$510=1,$D464&lt;&gt;служ!$AF$3),0,1)</f>
        <v>1</v>
      </c>
      <c r="CL464" s="166">
        <f>IF(AND(ISBLANK(AQ464),$AY464=1,CL$510=1,$D464&lt;&gt;служ!$AF$3),0,1)</f>
        <v>1</v>
      </c>
      <c r="CM464" s="166">
        <f>IF(AND(ISBLANK(AR464),$AY464=1,CM$510=1,$D464&lt;&gt;служ!$AF$3),0,1)</f>
        <v>1</v>
      </c>
      <c r="CN464" s="166">
        <f>IF(AND(ISBLANK(AS464),$AY464=1,CN$510=1,$D464&lt;&gt;служ!$AF$3),0,1)</f>
        <v>1</v>
      </c>
      <c r="CO464" s="166">
        <f>IF(AND(ISBLANK(AT464),$AY464=1,CO$510=1,$D464&lt;&gt;служ!$AF$3),0,1)</f>
        <v>1</v>
      </c>
      <c r="CP464" s="2">
        <f t="shared" si="82"/>
        <v>0</v>
      </c>
      <c r="CQ464" s="2">
        <v>1</v>
      </c>
      <c r="CR464" s="161"/>
      <c r="CS464" s="161"/>
      <c r="CT464" s="161"/>
      <c r="CU464" s="167" t="str">
        <f t="shared" si="84"/>
        <v/>
      </c>
      <c r="CV464" s="28">
        <f t="shared" si="85"/>
        <v>1</v>
      </c>
      <c r="CW464" s="28">
        <f t="shared" si="86"/>
        <v>1</v>
      </c>
      <c r="CX464" s="28">
        <f t="shared" si="87"/>
        <v>1</v>
      </c>
      <c r="CY464" s="20">
        <f t="shared" si="88"/>
        <v>1</v>
      </c>
      <c r="CZ464" s="20">
        <f t="shared" si="89"/>
        <v>1</v>
      </c>
    </row>
    <row r="465" spans="2:104" s="20" customFormat="1">
      <c r="B465" s="107">
        <v>456</v>
      </c>
      <c r="C465" s="25">
        <v>6456</v>
      </c>
      <c r="D465" s="108"/>
      <c r="E465" s="168"/>
      <c r="F465" s="169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2"/>
      <c r="Y465" s="162"/>
      <c r="Z465" s="162"/>
      <c r="AA465" s="162"/>
      <c r="AB465" s="162"/>
      <c r="AC465" s="162"/>
      <c r="AD465" s="162"/>
      <c r="AE465" s="162"/>
      <c r="AF465" s="162"/>
      <c r="AG465" s="162"/>
      <c r="AH465" s="162"/>
      <c r="AI465" s="162"/>
      <c r="AJ465" s="162"/>
      <c r="AK465" s="162"/>
      <c r="AL465" s="162"/>
      <c r="AM465" s="162"/>
      <c r="AN465" s="162"/>
      <c r="AO465" s="162"/>
      <c r="AP465" s="162"/>
      <c r="AQ465" s="162"/>
      <c r="AR465" s="162"/>
      <c r="AS465" s="162"/>
      <c r="AT465" s="162"/>
      <c r="AU465" s="163">
        <f>IF(AND(AY465=0,(COUNTIF(D465:AT465,"*")+COUNTIF(D465:AT465,"&lt;9")+COUNTIF(CR465:CT465,"*")+COUNTIF(CR465:CT465,"&lt;9")-COUNTIF(D465,служ!$AF$3))&gt;0),0,1)</f>
        <v>1</v>
      </c>
      <c r="AV465" s="163">
        <f t="shared" ref="AV465:AV508" si="90">IF(AND($CP465=1,AY465=0),0,1)</f>
        <v>1</v>
      </c>
      <c r="AW465" s="163">
        <f t="shared" ref="AW465:AW509" si="91">IF($AY465=1,1,0)</f>
        <v>0</v>
      </c>
      <c r="AX465" s="164">
        <f>IF(OR(F465="",F465=служ!$AF$3),0,1)</f>
        <v>0</v>
      </c>
      <c r="AY465" s="164">
        <f>IF(OR(D465="",D465=служ!$AF$3),0,1)</f>
        <v>0</v>
      </c>
      <c r="AZ465" s="165">
        <f t="shared" ref="AZ465:AZ508" si="92">IF(SUM(BA465:CO465)+SUM(CV465:CX465)=44,1,0)</f>
        <v>1</v>
      </c>
      <c r="BA465" s="166">
        <f t="shared" si="83"/>
        <v>1</v>
      </c>
      <c r="BB465" s="166">
        <f>IF(AND(ISBLANK(G465),$AY465=1,BB$510=1,$D465&lt;&gt;служ!$AF$3),0,1)</f>
        <v>1</v>
      </c>
      <c r="BC465" s="166">
        <f>IF(AND(ISBLANK(H465),$AY465=1,BC$510=1,$D465&lt;&gt;служ!$AF$3),0,1)</f>
        <v>1</v>
      </c>
      <c r="BD465" s="166">
        <f>IF(AND(ISBLANK(I465),$AY465=1,BD$510=1,$D465&lt;&gt;служ!$AF$3),0,1)</f>
        <v>1</v>
      </c>
      <c r="BE465" s="166">
        <f>IF(AND(ISBLANK(J465),$AY465=1,BE$510=1,$D465&lt;&gt;служ!$AF$3),0,1)</f>
        <v>1</v>
      </c>
      <c r="BF465" s="166">
        <f>IF(AND(ISBLANK(K465),$AY465=1,BF$510=1,$D465&lt;&gt;служ!$AF$3,J465&lt;&gt;"X"),0,1)</f>
        <v>1</v>
      </c>
      <c r="BG465" s="166">
        <f>IF(AND(ISBLANK(L465),$AY465=1,BG$510=1,$D465&lt;&gt;служ!$AF$3),0,1)</f>
        <v>1</v>
      </c>
      <c r="BH465" s="166">
        <f>IF(AND(ISBLANK(M465),$AY465=1,BH$510=1,$D465&lt;&gt;служ!$AF$3,L465&lt;&gt;"X"),0,1)</f>
        <v>1</v>
      </c>
      <c r="BI465" s="166">
        <f>IF(AND(ISBLANK(N465),$AY465=1,BI$510=1,$D465&lt;&gt;служ!$AF$3),0,1)</f>
        <v>1</v>
      </c>
      <c r="BJ465" s="166">
        <f>IF(AND(ISBLANK(O465),$AY465=1,BJ$510=1,$D465&lt;&gt;служ!$AF$3),0,1)</f>
        <v>1</v>
      </c>
      <c r="BK465" s="166">
        <f>IF(AND(ISBLANK(P465),$AY465=1,BK$510=1,$D465&lt;&gt;служ!$AF$3,OR(N465&lt;&gt;"X",O465&lt;&gt;"X")),0,1)</f>
        <v>1</v>
      </c>
      <c r="BL465" s="166">
        <f>IF(AND(ISBLANK(Q465),$AY465=1,BL$510=1,$D465&lt;&gt;служ!$AF$3),0,1)</f>
        <v>1</v>
      </c>
      <c r="BM465" s="166">
        <f>IF(AND(ISBLANK(R465),$AY465=1,BM$510=1,$D465&lt;&gt;служ!$AF$3,Q465&lt;&gt;"X"),0,1)</f>
        <v>1</v>
      </c>
      <c r="BN465" s="166">
        <f>IF(AND(ISBLANK(S465),$AY465=1,BN$510=1,$D465&lt;&gt;служ!$AF$3),0,1)</f>
        <v>1</v>
      </c>
      <c r="BO465" s="166">
        <f>IF(AND(ISBLANK(T465),$AY465=1,BO$510=1,$D465&lt;&gt;служ!$AF$3),0,1)</f>
        <v>1</v>
      </c>
      <c r="BP465" s="166">
        <f>IF(AND(ISBLANK(U465),$AY465=1,BP$510=1,$D465&lt;&gt;служ!$AF$3,T465&lt;&gt;"X"),0,1)</f>
        <v>1</v>
      </c>
      <c r="BQ465" s="166">
        <f>IF(AND(ISBLANK(V465),$AY465=1,BQ$510=1,$D465&lt;&gt;служ!$AF$3),0,1)</f>
        <v>1</v>
      </c>
      <c r="BR465" s="166">
        <f>IF(AND(ISBLANK(W465),$AY465=1,BR$510=1,$D465&lt;&gt;служ!$AF$3),0,1)</f>
        <v>1</v>
      </c>
      <c r="BS465" s="166">
        <f>IF(AND(ISBLANK(X465),$AY465=1,BS$510=1,$D465&lt;&gt;служ!$AF$3),0,1)</f>
        <v>1</v>
      </c>
      <c r="BT465" s="166">
        <f>IF(AND(ISBLANK(Y465),$AY465=1,BT$510=1,$D465&lt;&gt;служ!$AF$3),0,1)</f>
        <v>1</v>
      </c>
      <c r="BU465" s="166">
        <f>IF(AND(ISBLANK(Z465),$AY465=1,BU$510=1,$D465&lt;&gt;служ!$AF$3),0,1)</f>
        <v>1</v>
      </c>
      <c r="BV465" s="166">
        <f>IF(AND(ISBLANK(AA465),$AY465=1,BV$510=1,$D465&lt;&gt;служ!$AF$3),0,1)</f>
        <v>1</v>
      </c>
      <c r="BW465" s="166">
        <f>IF(AND(ISBLANK(AB465),$AY465=1,BW$510=1,$D465&lt;&gt;служ!$AF$3),0,1)</f>
        <v>1</v>
      </c>
      <c r="BX465" s="166">
        <f>IF(AND(ISBLANK(AC465),$AY465=1,BX$510=1,$D465&lt;&gt;служ!$AF$3),0,1)</f>
        <v>1</v>
      </c>
      <c r="BY465" s="166">
        <f>IF(AND(ISBLANK(AD465),$AY465=1,BY$510=1,$D465&lt;&gt;служ!$AF$3),0,1)</f>
        <v>1</v>
      </c>
      <c r="BZ465" s="166">
        <f>IF(AND(ISBLANK(AE465),$AY465=1,BZ$510=1,$D465&lt;&gt;служ!$AF$3),0,1)</f>
        <v>1</v>
      </c>
      <c r="CA465" s="166">
        <f>IF(AND(ISBLANK(AF465),$AY465=1,CA$510=1,$D465&lt;&gt;служ!$AF$3),0,1)</f>
        <v>1</v>
      </c>
      <c r="CB465" s="166">
        <f>IF(AND(ISBLANK(AG465),$AY465=1,CB$510=1,$D465&lt;&gt;служ!$AF$3),0,1)</f>
        <v>1</v>
      </c>
      <c r="CC465" s="166">
        <f>IF(AND(ISBLANK(AH465),$AY465=1,CC$510=1,$D465&lt;&gt;служ!$AF$3),0,1)</f>
        <v>1</v>
      </c>
      <c r="CD465" s="166">
        <f>IF(AND(ISBLANK(AI465),$AY465=1,CD$510=1,$D465&lt;&gt;служ!$AF$3),0,1)</f>
        <v>1</v>
      </c>
      <c r="CE465" s="166">
        <f>IF(AND(ISBLANK(AJ465),$AY465=1,CE$510=1,$D465&lt;&gt;служ!$AF$3),0,1)</f>
        <v>1</v>
      </c>
      <c r="CF465" s="166">
        <f>IF(AND(ISBLANK(AK465),$AY465=1,CF$510=1,$D465&lt;&gt;служ!$AF$3),0,1)</f>
        <v>1</v>
      </c>
      <c r="CG465" s="166">
        <f>IF(AND(ISBLANK(AL465),$AY465=1,CG$510=1,$D465&lt;&gt;служ!$AF$3),0,1)</f>
        <v>1</v>
      </c>
      <c r="CH465" s="166">
        <f>IF(AND(ISBLANK(AM465),$AY465=1,CH$510=1,$D465&lt;&gt;служ!$AF$3),0,1)</f>
        <v>1</v>
      </c>
      <c r="CI465" s="166">
        <f>IF(AND(ISBLANK(AN465),$AY465=1,CI$510=1,$D465&lt;&gt;служ!$AF$3),0,1)</f>
        <v>1</v>
      </c>
      <c r="CJ465" s="166">
        <f>IF(AND(ISBLANK(AO465),$AY465=1,CJ$510=1,$D465&lt;&gt;служ!$AF$3),0,1)</f>
        <v>1</v>
      </c>
      <c r="CK465" s="166">
        <f>IF(AND(ISBLANK(AP465),$AY465=1,CK$510=1,$D465&lt;&gt;служ!$AF$3),0,1)</f>
        <v>1</v>
      </c>
      <c r="CL465" s="166">
        <f>IF(AND(ISBLANK(AQ465),$AY465=1,CL$510=1,$D465&lt;&gt;служ!$AF$3),0,1)</f>
        <v>1</v>
      </c>
      <c r="CM465" s="166">
        <f>IF(AND(ISBLANK(AR465),$AY465=1,CM$510=1,$D465&lt;&gt;служ!$AF$3),0,1)</f>
        <v>1</v>
      </c>
      <c r="CN465" s="166">
        <f>IF(AND(ISBLANK(AS465),$AY465=1,CN$510=1,$D465&lt;&gt;служ!$AF$3),0,1)</f>
        <v>1</v>
      </c>
      <c r="CO465" s="166">
        <f>IF(AND(ISBLANK(AT465),$AY465=1,CO$510=1,$D465&lt;&gt;служ!$AF$3),0,1)</f>
        <v>1</v>
      </c>
      <c r="CP465" s="2">
        <f t="shared" ref="CP465:CP508" si="93">IF(D465&gt;0,1,0)</f>
        <v>0</v>
      </c>
      <c r="CQ465" s="2">
        <v>1</v>
      </c>
      <c r="CR465" s="161"/>
      <c r="CS465" s="161"/>
      <c r="CT465" s="161"/>
      <c r="CU465" s="167" t="str">
        <f t="shared" si="84"/>
        <v/>
      </c>
      <c r="CV465" s="28">
        <f t="shared" si="85"/>
        <v>1</v>
      </c>
      <c r="CW465" s="28">
        <f t="shared" si="86"/>
        <v>1</v>
      </c>
      <c r="CX465" s="28">
        <f t="shared" si="87"/>
        <v>1</v>
      </c>
      <c r="CY465" s="20">
        <f t="shared" si="88"/>
        <v>1</v>
      </c>
      <c r="CZ465" s="20">
        <f t="shared" si="89"/>
        <v>1</v>
      </c>
    </row>
    <row r="466" spans="2:104" s="20" customFormat="1">
      <c r="B466" s="107">
        <v>457</v>
      </c>
      <c r="C466" s="25">
        <v>6457</v>
      </c>
      <c r="D466" s="108"/>
      <c r="E466" s="168"/>
      <c r="F466" s="169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2"/>
      <c r="Y466" s="162"/>
      <c r="Z466" s="162"/>
      <c r="AA466" s="162"/>
      <c r="AB466" s="162"/>
      <c r="AC466" s="162"/>
      <c r="AD466" s="162"/>
      <c r="AE466" s="162"/>
      <c r="AF466" s="162"/>
      <c r="AG466" s="162"/>
      <c r="AH466" s="162"/>
      <c r="AI466" s="162"/>
      <c r="AJ466" s="162"/>
      <c r="AK466" s="162"/>
      <c r="AL466" s="162"/>
      <c r="AM466" s="162"/>
      <c r="AN466" s="162"/>
      <c r="AO466" s="162"/>
      <c r="AP466" s="162"/>
      <c r="AQ466" s="162"/>
      <c r="AR466" s="162"/>
      <c r="AS466" s="162"/>
      <c r="AT466" s="162"/>
      <c r="AU466" s="163">
        <f>IF(AND(AY466=0,(COUNTIF(D466:AT466,"*")+COUNTIF(D466:AT466,"&lt;9")+COUNTIF(CR466:CT466,"*")+COUNTIF(CR466:CT466,"&lt;9")-COUNTIF(D466,служ!$AF$3))&gt;0),0,1)</f>
        <v>1</v>
      </c>
      <c r="AV466" s="163">
        <f t="shared" si="90"/>
        <v>1</v>
      </c>
      <c r="AW466" s="163">
        <f t="shared" si="91"/>
        <v>0</v>
      </c>
      <c r="AX466" s="164">
        <f>IF(OR(F466="",F466=служ!$AF$3),0,1)</f>
        <v>0</v>
      </c>
      <c r="AY466" s="164">
        <f>IF(OR(D466="",D466=служ!$AF$3),0,1)</f>
        <v>0</v>
      </c>
      <c r="AZ466" s="165">
        <f t="shared" si="92"/>
        <v>1</v>
      </c>
      <c r="BA466" s="166">
        <f t="shared" si="83"/>
        <v>1</v>
      </c>
      <c r="BB466" s="166">
        <f>IF(AND(ISBLANK(G466),$AY466=1,BB$510=1,$D466&lt;&gt;служ!$AF$3),0,1)</f>
        <v>1</v>
      </c>
      <c r="BC466" s="166">
        <f>IF(AND(ISBLANK(H466),$AY466=1,BC$510=1,$D466&lt;&gt;служ!$AF$3),0,1)</f>
        <v>1</v>
      </c>
      <c r="BD466" s="166">
        <f>IF(AND(ISBLANK(I466),$AY466=1,BD$510=1,$D466&lt;&gt;служ!$AF$3),0,1)</f>
        <v>1</v>
      </c>
      <c r="BE466" s="166">
        <f>IF(AND(ISBLANK(J466),$AY466=1,BE$510=1,$D466&lt;&gt;служ!$AF$3),0,1)</f>
        <v>1</v>
      </c>
      <c r="BF466" s="166">
        <f>IF(AND(ISBLANK(K466),$AY466=1,BF$510=1,$D466&lt;&gt;служ!$AF$3,J466&lt;&gt;"X"),0,1)</f>
        <v>1</v>
      </c>
      <c r="BG466" s="166">
        <f>IF(AND(ISBLANK(L466),$AY466=1,BG$510=1,$D466&lt;&gt;служ!$AF$3),0,1)</f>
        <v>1</v>
      </c>
      <c r="BH466" s="166">
        <f>IF(AND(ISBLANK(M466),$AY466=1,BH$510=1,$D466&lt;&gt;служ!$AF$3,L466&lt;&gt;"X"),0,1)</f>
        <v>1</v>
      </c>
      <c r="BI466" s="166">
        <f>IF(AND(ISBLANK(N466),$AY466=1,BI$510=1,$D466&lt;&gt;служ!$AF$3),0,1)</f>
        <v>1</v>
      </c>
      <c r="BJ466" s="166">
        <f>IF(AND(ISBLANK(O466),$AY466=1,BJ$510=1,$D466&lt;&gt;служ!$AF$3),0,1)</f>
        <v>1</v>
      </c>
      <c r="BK466" s="166">
        <f>IF(AND(ISBLANK(P466),$AY466=1,BK$510=1,$D466&lt;&gt;служ!$AF$3,OR(N466&lt;&gt;"X",O466&lt;&gt;"X")),0,1)</f>
        <v>1</v>
      </c>
      <c r="BL466" s="166">
        <f>IF(AND(ISBLANK(Q466),$AY466=1,BL$510=1,$D466&lt;&gt;служ!$AF$3),0,1)</f>
        <v>1</v>
      </c>
      <c r="BM466" s="166">
        <f>IF(AND(ISBLANK(R466),$AY466=1,BM$510=1,$D466&lt;&gt;служ!$AF$3,Q466&lt;&gt;"X"),0,1)</f>
        <v>1</v>
      </c>
      <c r="BN466" s="166">
        <f>IF(AND(ISBLANK(S466),$AY466=1,BN$510=1,$D466&lt;&gt;служ!$AF$3),0,1)</f>
        <v>1</v>
      </c>
      <c r="BO466" s="166">
        <f>IF(AND(ISBLANK(T466),$AY466=1,BO$510=1,$D466&lt;&gt;служ!$AF$3),0,1)</f>
        <v>1</v>
      </c>
      <c r="BP466" s="166">
        <f>IF(AND(ISBLANK(U466),$AY466=1,BP$510=1,$D466&lt;&gt;служ!$AF$3,T466&lt;&gt;"X"),0,1)</f>
        <v>1</v>
      </c>
      <c r="BQ466" s="166">
        <f>IF(AND(ISBLANK(V466),$AY466=1,BQ$510=1,$D466&lt;&gt;служ!$AF$3),0,1)</f>
        <v>1</v>
      </c>
      <c r="BR466" s="166">
        <f>IF(AND(ISBLANK(W466),$AY466=1,BR$510=1,$D466&lt;&gt;служ!$AF$3),0,1)</f>
        <v>1</v>
      </c>
      <c r="BS466" s="166">
        <f>IF(AND(ISBLANK(X466),$AY466=1,BS$510=1,$D466&lt;&gt;служ!$AF$3),0,1)</f>
        <v>1</v>
      </c>
      <c r="BT466" s="166">
        <f>IF(AND(ISBLANK(Y466),$AY466=1,BT$510=1,$D466&lt;&gt;служ!$AF$3),0,1)</f>
        <v>1</v>
      </c>
      <c r="BU466" s="166">
        <f>IF(AND(ISBLANK(Z466),$AY466=1,BU$510=1,$D466&lt;&gt;служ!$AF$3),0,1)</f>
        <v>1</v>
      </c>
      <c r="BV466" s="166">
        <f>IF(AND(ISBLANK(AA466),$AY466=1,BV$510=1,$D466&lt;&gt;служ!$AF$3),0,1)</f>
        <v>1</v>
      </c>
      <c r="BW466" s="166">
        <f>IF(AND(ISBLANK(AB466),$AY466=1,BW$510=1,$D466&lt;&gt;служ!$AF$3),0,1)</f>
        <v>1</v>
      </c>
      <c r="BX466" s="166">
        <f>IF(AND(ISBLANK(AC466),$AY466=1,BX$510=1,$D466&lt;&gt;служ!$AF$3),0,1)</f>
        <v>1</v>
      </c>
      <c r="BY466" s="166">
        <f>IF(AND(ISBLANK(AD466),$AY466=1,BY$510=1,$D466&lt;&gt;служ!$AF$3),0,1)</f>
        <v>1</v>
      </c>
      <c r="BZ466" s="166">
        <f>IF(AND(ISBLANK(AE466),$AY466=1,BZ$510=1,$D466&lt;&gt;служ!$AF$3),0,1)</f>
        <v>1</v>
      </c>
      <c r="CA466" s="166">
        <f>IF(AND(ISBLANK(AF466),$AY466=1,CA$510=1,$D466&lt;&gt;служ!$AF$3),0,1)</f>
        <v>1</v>
      </c>
      <c r="CB466" s="166">
        <f>IF(AND(ISBLANK(AG466),$AY466=1,CB$510=1,$D466&lt;&gt;служ!$AF$3),0,1)</f>
        <v>1</v>
      </c>
      <c r="CC466" s="166">
        <f>IF(AND(ISBLANK(AH466),$AY466=1,CC$510=1,$D466&lt;&gt;служ!$AF$3),0,1)</f>
        <v>1</v>
      </c>
      <c r="CD466" s="166">
        <f>IF(AND(ISBLANK(AI466),$AY466=1,CD$510=1,$D466&lt;&gt;служ!$AF$3),0,1)</f>
        <v>1</v>
      </c>
      <c r="CE466" s="166">
        <f>IF(AND(ISBLANK(AJ466),$AY466=1,CE$510=1,$D466&lt;&gt;служ!$AF$3),0,1)</f>
        <v>1</v>
      </c>
      <c r="CF466" s="166">
        <f>IF(AND(ISBLANK(AK466),$AY466=1,CF$510=1,$D466&lt;&gt;служ!$AF$3),0,1)</f>
        <v>1</v>
      </c>
      <c r="CG466" s="166">
        <f>IF(AND(ISBLANK(AL466),$AY466=1,CG$510=1,$D466&lt;&gt;служ!$AF$3),0,1)</f>
        <v>1</v>
      </c>
      <c r="CH466" s="166">
        <f>IF(AND(ISBLANK(AM466),$AY466=1,CH$510=1,$D466&lt;&gt;служ!$AF$3),0,1)</f>
        <v>1</v>
      </c>
      <c r="CI466" s="166">
        <f>IF(AND(ISBLANK(AN466),$AY466=1,CI$510=1,$D466&lt;&gt;служ!$AF$3),0,1)</f>
        <v>1</v>
      </c>
      <c r="CJ466" s="166">
        <f>IF(AND(ISBLANK(AO466),$AY466=1,CJ$510=1,$D466&lt;&gt;служ!$AF$3),0,1)</f>
        <v>1</v>
      </c>
      <c r="CK466" s="166">
        <f>IF(AND(ISBLANK(AP466),$AY466=1,CK$510=1,$D466&lt;&gt;служ!$AF$3),0,1)</f>
        <v>1</v>
      </c>
      <c r="CL466" s="166">
        <f>IF(AND(ISBLANK(AQ466),$AY466=1,CL$510=1,$D466&lt;&gt;служ!$AF$3),0,1)</f>
        <v>1</v>
      </c>
      <c r="CM466" s="166">
        <f>IF(AND(ISBLANK(AR466),$AY466=1,CM$510=1,$D466&lt;&gt;служ!$AF$3),0,1)</f>
        <v>1</v>
      </c>
      <c r="CN466" s="166">
        <f>IF(AND(ISBLANK(AS466),$AY466=1,CN$510=1,$D466&lt;&gt;служ!$AF$3),0,1)</f>
        <v>1</v>
      </c>
      <c r="CO466" s="166">
        <f>IF(AND(ISBLANK(AT466),$AY466=1,CO$510=1,$D466&lt;&gt;служ!$AF$3),0,1)</f>
        <v>1</v>
      </c>
      <c r="CP466" s="2">
        <f t="shared" si="93"/>
        <v>0</v>
      </c>
      <c r="CQ466" s="2">
        <v>1</v>
      </c>
      <c r="CR466" s="161"/>
      <c r="CS466" s="161"/>
      <c r="CT466" s="161"/>
      <c r="CU466" s="167" t="str">
        <f t="shared" si="84"/>
        <v/>
      </c>
      <c r="CV466" s="28">
        <f t="shared" si="85"/>
        <v>1</v>
      </c>
      <c r="CW466" s="28">
        <f t="shared" si="86"/>
        <v>1</v>
      </c>
      <c r="CX466" s="28">
        <f t="shared" si="87"/>
        <v>1</v>
      </c>
      <c r="CY466" s="20">
        <f t="shared" si="88"/>
        <v>1</v>
      </c>
      <c r="CZ466" s="20">
        <f t="shared" si="89"/>
        <v>1</v>
      </c>
    </row>
    <row r="467" spans="2:104" s="20" customFormat="1">
      <c r="B467" s="107">
        <v>458</v>
      </c>
      <c r="C467" s="25">
        <v>6458</v>
      </c>
      <c r="D467" s="108"/>
      <c r="E467" s="168"/>
      <c r="F467" s="169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2"/>
      <c r="Y467" s="162"/>
      <c r="Z467" s="162"/>
      <c r="AA467" s="162"/>
      <c r="AB467" s="162"/>
      <c r="AC467" s="162"/>
      <c r="AD467" s="162"/>
      <c r="AE467" s="162"/>
      <c r="AF467" s="162"/>
      <c r="AG467" s="162"/>
      <c r="AH467" s="162"/>
      <c r="AI467" s="162"/>
      <c r="AJ467" s="162"/>
      <c r="AK467" s="162"/>
      <c r="AL467" s="162"/>
      <c r="AM467" s="162"/>
      <c r="AN467" s="162"/>
      <c r="AO467" s="162"/>
      <c r="AP467" s="162"/>
      <c r="AQ467" s="162"/>
      <c r="AR467" s="162"/>
      <c r="AS467" s="162"/>
      <c r="AT467" s="162"/>
      <c r="AU467" s="163">
        <f>IF(AND(AY467=0,(COUNTIF(D467:AT467,"*")+COUNTIF(D467:AT467,"&lt;9")+COUNTIF(CR467:CT467,"*")+COUNTIF(CR467:CT467,"&lt;9")-COUNTIF(D467,служ!$AF$3))&gt;0),0,1)</f>
        <v>1</v>
      </c>
      <c r="AV467" s="163">
        <f t="shared" si="90"/>
        <v>1</v>
      </c>
      <c r="AW467" s="163">
        <f t="shared" si="91"/>
        <v>0</v>
      </c>
      <c r="AX467" s="164">
        <f>IF(OR(F467="",F467=служ!$AF$3),0,1)</f>
        <v>0</v>
      </c>
      <c r="AY467" s="164">
        <f>IF(OR(D467="",D467=служ!$AF$3),0,1)</f>
        <v>0</v>
      </c>
      <c r="AZ467" s="165">
        <f t="shared" si="92"/>
        <v>1</v>
      </c>
      <c r="BA467" s="166">
        <f t="shared" si="83"/>
        <v>1</v>
      </c>
      <c r="BB467" s="166">
        <f>IF(AND(ISBLANK(G467),$AY467=1,BB$510=1,$D467&lt;&gt;служ!$AF$3),0,1)</f>
        <v>1</v>
      </c>
      <c r="BC467" s="166">
        <f>IF(AND(ISBLANK(H467),$AY467=1,BC$510=1,$D467&lt;&gt;служ!$AF$3),0,1)</f>
        <v>1</v>
      </c>
      <c r="BD467" s="166">
        <f>IF(AND(ISBLANK(I467),$AY467=1,BD$510=1,$D467&lt;&gt;служ!$AF$3),0,1)</f>
        <v>1</v>
      </c>
      <c r="BE467" s="166">
        <f>IF(AND(ISBLANK(J467),$AY467=1,BE$510=1,$D467&lt;&gt;служ!$AF$3),0,1)</f>
        <v>1</v>
      </c>
      <c r="BF467" s="166">
        <f>IF(AND(ISBLANK(K467),$AY467=1,BF$510=1,$D467&lt;&gt;служ!$AF$3,J467&lt;&gt;"X"),0,1)</f>
        <v>1</v>
      </c>
      <c r="BG467" s="166">
        <f>IF(AND(ISBLANK(L467),$AY467=1,BG$510=1,$D467&lt;&gt;служ!$AF$3),0,1)</f>
        <v>1</v>
      </c>
      <c r="BH467" s="166">
        <f>IF(AND(ISBLANK(M467),$AY467=1,BH$510=1,$D467&lt;&gt;служ!$AF$3,L467&lt;&gt;"X"),0,1)</f>
        <v>1</v>
      </c>
      <c r="BI467" s="166">
        <f>IF(AND(ISBLANK(N467),$AY467=1,BI$510=1,$D467&lt;&gt;служ!$AF$3),0,1)</f>
        <v>1</v>
      </c>
      <c r="BJ467" s="166">
        <f>IF(AND(ISBLANK(O467),$AY467=1,BJ$510=1,$D467&lt;&gt;служ!$AF$3),0,1)</f>
        <v>1</v>
      </c>
      <c r="BK467" s="166">
        <f>IF(AND(ISBLANK(P467),$AY467=1,BK$510=1,$D467&lt;&gt;служ!$AF$3,OR(N467&lt;&gt;"X",O467&lt;&gt;"X")),0,1)</f>
        <v>1</v>
      </c>
      <c r="BL467" s="166">
        <f>IF(AND(ISBLANK(Q467),$AY467=1,BL$510=1,$D467&lt;&gt;служ!$AF$3),0,1)</f>
        <v>1</v>
      </c>
      <c r="BM467" s="166">
        <f>IF(AND(ISBLANK(R467),$AY467=1,BM$510=1,$D467&lt;&gt;служ!$AF$3,Q467&lt;&gt;"X"),0,1)</f>
        <v>1</v>
      </c>
      <c r="BN467" s="166">
        <f>IF(AND(ISBLANK(S467),$AY467=1,BN$510=1,$D467&lt;&gt;служ!$AF$3),0,1)</f>
        <v>1</v>
      </c>
      <c r="BO467" s="166">
        <f>IF(AND(ISBLANK(T467),$AY467=1,BO$510=1,$D467&lt;&gt;служ!$AF$3),0,1)</f>
        <v>1</v>
      </c>
      <c r="BP467" s="166">
        <f>IF(AND(ISBLANK(U467),$AY467=1,BP$510=1,$D467&lt;&gt;служ!$AF$3,T467&lt;&gt;"X"),0,1)</f>
        <v>1</v>
      </c>
      <c r="BQ467" s="166">
        <f>IF(AND(ISBLANK(V467),$AY467=1,BQ$510=1,$D467&lt;&gt;служ!$AF$3),0,1)</f>
        <v>1</v>
      </c>
      <c r="BR467" s="166">
        <f>IF(AND(ISBLANK(W467),$AY467=1,BR$510=1,$D467&lt;&gt;служ!$AF$3),0,1)</f>
        <v>1</v>
      </c>
      <c r="BS467" s="166">
        <f>IF(AND(ISBLANK(X467),$AY467=1,BS$510=1,$D467&lt;&gt;служ!$AF$3),0,1)</f>
        <v>1</v>
      </c>
      <c r="BT467" s="166">
        <f>IF(AND(ISBLANK(Y467),$AY467=1,BT$510=1,$D467&lt;&gt;служ!$AF$3),0,1)</f>
        <v>1</v>
      </c>
      <c r="BU467" s="166">
        <f>IF(AND(ISBLANK(Z467),$AY467=1,BU$510=1,$D467&lt;&gt;служ!$AF$3),0,1)</f>
        <v>1</v>
      </c>
      <c r="BV467" s="166">
        <f>IF(AND(ISBLANK(AA467),$AY467=1,BV$510=1,$D467&lt;&gt;служ!$AF$3),0,1)</f>
        <v>1</v>
      </c>
      <c r="BW467" s="166">
        <f>IF(AND(ISBLANK(AB467),$AY467=1,BW$510=1,$D467&lt;&gt;служ!$AF$3),0,1)</f>
        <v>1</v>
      </c>
      <c r="BX467" s="166">
        <f>IF(AND(ISBLANK(AC467),$AY467=1,BX$510=1,$D467&lt;&gt;служ!$AF$3),0,1)</f>
        <v>1</v>
      </c>
      <c r="BY467" s="166">
        <f>IF(AND(ISBLANK(AD467),$AY467=1,BY$510=1,$D467&lt;&gt;служ!$AF$3),0,1)</f>
        <v>1</v>
      </c>
      <c r="BZ467" s="166">
        <f>IF(AND(ISBLANK(AE467),$AY467=1,BZ$510=1,$D467&lt;&gt;служ!$AF$3),0,1)</f>
        <v>1</v>
      </c>
      <c r="CA467" s="166">
        <f>IF(AND(ISBLANK(AF467),$AY467=1,CA$510=1,$D467&lt;&gt;служ!$AF$3),0,1)</f>
        <v>1</v>
      </c>
      <c r="CB467" s="166">
        <f>IF(AND(ISBLANK(AG467),$AY467=1,CB$510=1,$D467&lt;&gt;служ!$AF$3),0,1)</f>
        <v>1</v>
      </c>
      <c r="CC467" s="166">
        <f>IF(AND(ISBLANK(AH467),$AY467=1,CC$510=1,$D467&lt;&gt;служ!$AF$3),0,1)</f>
        <v>1</v>
      </c>
      <c r="CD467" s="166">
        <f>IF(AND(ISBLANK(AI467),$AY467=1,CD$510=1,$D467&lt;&gt;служ!$AF$3),0,1)</f>
        <v>1</v>
      </c>
      <c r="CE467" s="166">
        <f>IF(AND(ISBLANK(AJ467),$AY467=1,CE$510=1,$D467&lt;&gt;служ!$AF$3),0,1)</f>
        <v>1</v>
      </c>
      <c r="CF467" s="166">
        <f>IF(AND(ISBLANK(AK467),$AY467=1,CF$510=1,$D467&lt;&gt;служ!$AF$3),0,1)</f>
        <v>1</v>
      </c>
      <c r="CG467" s="166">
        <f>IF(AND(ISBLANK(AL467),$AY467=1,CG$510=1,$D467&lt;&gt;служ!$AF$3),0,1)</f>
        <v>1</v>
      </c>
      <c r="CH467" s="166">
        <f>IF(AND(ISBLANK(AM467),$AY467=1,CH$510=1,$D467&lt;&gt;служ!$AF$3),0,1)</f>
        <v>1</v>
      </c>
      <c r="CI467" s="166">
        <f>IF(AND(ISBLANK(AN467),$AY467=1,CI$510=1,$D467&lt;&gt;служ!$AF$3),0,1)</f>
        <v>1</v>
      </c>
      <c r="CJ467" s="166">
        <f>IF(AND(ISBLANK(AO467),$AY467=1,CJ$510=1,$D467&lt;&gt;служ!$AF$3),0,1)</f>
        <v>1</v>
      </c>
      <c r="CK467" s="166">
        <f>IF(AND(ISBLANK(AP467),$AY467=1,CK$510=1,$D467&lt;&gt;служ!$AF$3),0,1)</f>
        <v>1</v>
      </c>
      <c r="CL467" s="166">
        <f>IF(AND(ISBLANK(AQ467),$AY467=1,CL$510=1,$D467&lt;&gt;служ!$AF$3),0,1)</f>
        <v>1</v>
      </c>
      <c r="CM467" s="166">
        <f>IF(AND(ISBLANK(AR467),$AY467=1,CM$510=1,$D467&lt;&gt;служ!$AF$3),0,1)</f>
        <v>1</v>
      </c>
      <c r="CN467" s="166">
        <f>IF(AND(ISBLANK(AS467),$AY467=1,CN$510=1,$D467&lt;&gt;служ!$AF$3),0,1)</f>
        <v>1</v>
      </c>
      <c r="CO467" s="166">
        <f>IF(AND(ISBLANK(AT467),$AY467=1,CO$510=1,$D467&lt;&gt;служ!$AF$3),0,1)</f>
        <v>1</v>
      </c>
      <c r="CP467" s="2">
        <f t="shared" si="93"/>
        <v>0</v>
      </c>
      <c r="CQ467" s="2">
        <v>1</v>
      </c>
      <c r="CR467" s="161"/>
      <c r="CS467" s="161"/>
      <c r="CT467" s="161"/>
      <c r="CU467" s="167" t="str">
        <f t="shared" si="84"/>
        <v/>
      </c>
      <c r="CV467" s="28">
        <f t="shared" si="85"/>
        <v>1</v>
      </c>
      <c r="CW467" s="28">
        <f t="shared" si="86"/>
        <v>1</v>
      </c>
      <c r="CX467" s="28">
        <f t="shared" si="87"/>
        <v>1</v>
      </c>
      <c r="CY467" s="20">
        <f t="shared" si="88"/>
        <v>1</v>
      </c>
      <c r="CZ467" s="20">
        <f t="shared" si="89"/>
        <v>1</v>
      </c>
    </row>
    <row r="468" spans="2:104" s="20" customFormat="1">
      <c r="B468" s="107">
        <v>459</v>
      </c>
      <c r="C468" s="25">
        <v>6459</v>
      </c>
      <c r="D468" s="108"/>
      <c r="E468" s="168"/>
      <c r="F468" s="169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2"/>
      <c r="Y468" s="162"/>
      <c r="Z468" s="162"/>
      <c r="AA468" s="162"/>
      <c r="AB468" s="162"/>
      <c r="AC468" s="162"/>
      <c r="AD468" s="162"/>
      <c r="AE468" s="162"/>
      <c r="AF468" s="162"/>
      <c r="AG468" s="162"/>
      <c r="AH468" s="162"/>
      <c r="AI468" s="162"/>
      <c r="AJ468" s="162"/>
      <c r="AK468" s="162"/>
      <c r="AL468" s="162"/>
      <c r="AM468" s="162"/>
      <c r="AN468" s="162"/>
      <c r="AO468" s="162"/>
      <c r="AP468" s="162"/>
      <c r="AQ468" s="162"/>
      <c r="AR468" s="162"/>
      <c r="AS468" s="162"/>
      <c r="AT468" s="162"/>
      <c r="AU468" s="163">
        <f>IF(AND(AY468=0,(COUNTIF(D468:AT468,"*")+COUNTIF(D468:AT468,"&lt;9")+COUNTIF(CR468:CT468,"*")+COUNTIF(CR468:CT468,"&lt;9")-COUNTIF(D468,служ!$AF$3))&gt;0),0,1)</f>
        <v>1</v>
      </c>
      <c r="AV468" s="163">
        <f t="shared" si="90"/>
        <v>1</v>
      </c>
      <c r="AW468" s="163">
        <f t="shared" si="91"/>
        <v>0</v>
      </c>
      <c r="AX468" s="164">
        <f>IF(OR(F468="",F468=служ!$AF$3),0,1)</f>
        <v>0</v>
      </c>
      <c r="AY468" s="164">
        <f>IF(OR(D468="",D468=служ!$AF$3),0,1)</f>
        <v>0</v>
      </c>
      <c r="AZ468" s="165">
        <f t="shared" si="92"/>
        <v>1</v>
      </c>
      <c r="BA468" s="166">
        <f t="shared" si="83"/>
        <v>1</v>
      </c>
      <c r="BB468" s="166">
        <f>IF(AND(ISBLANK(G468),$AY468=1,BB$510=1,$D468&lt;&gt;служ!$AF$3),0,1)</f>
        <v>1</v>
      </c>
      <c r="BC468" s="166">
        <f>IF(AND(ISBLANK(H468),$AY468=1,BC$510=1,$D468&lt;&gt;служ!$AF$3),0,1)</f>
        <v>1</v>
      </c>
      <c r="BD468" s="166">
        <f>IF(AND(ISBLANK(I468),$AY468=1,BD$510=1,$D468&lt;&gt;служ!$AF$3),0,1)</f>
        <v>1</v>
      </c>
      <c r="BE468" s="166">
        <f>IF(AND(ISBLANK(J468),$AY468=1,BE$510=1,$D468&lt;&gt;служ!$AF$3),0,1)</f>
        <v>1</v>
      </c>
      <c r="BF468" s="166">
        <f>IF(AND(ISBLANK(K468),$AY468=1,BF$510=1,$D468&lt;&gt;служ!$AF$3,J468&lt;&gt;"X"),0,1)</f>
        <v>1</v>
      </c>
      <c r="BG468" s="166">
        <f>IF(AND(ISBLANK(L468),$AY468=1,BG$510=1,$D468&lt;&gt;служ!$AF$3),0,1)</f>
        <v>1</v>
      </c>
      <c r="BH468" s="166">
        <f>IF(AND(ISBLANK(M468),$AY468=1,BH$510=1,$D468&lt;&gt;служ!$AF$3,L468&lt;&gt;"X"),0,1)</f>
        <v>1</v>
      </c>
      <c r="BI468" s="166">
        <f>IF(AND(ISBLANK(N468),$AY468=1,BI$510=1,$D468&lt;&gt;служ!$AF$3),0,1)</f>
        <v>1</v>
      </c>
      <c r="BJ468" s="166">
        <f>IF(AND(ISBLANK(O468),$AY468=1,BJ$510=1,$D468&lt;&gt;служ!$AF$3),0,1)</f>
        <v>1</v>
      </c>
      <c r="BK468" s="166">
        <f>IF(AND(ISBLANK(P468),$AY468=1,BK$510=1,$D468&lt;&gt;служ!$AF$3,OR(N468&lt;&gt;"X",O468&lt;&gt;"X")),0,1)</f>
        <v>1</v>
      </c>
      <c r="BL468" s="166">
        <f>IF(AND(ISBLANK(Q468),$AY468=1,BL$510=1,$D468&lt;&gt;служ!$AF$3),0,1)</f>
        <v>1</v>
      </c>
      <c r="BM468" s="166">
        <f>IF(AND(ISBLANK(R468),$AY468=1,BM$510=1,$D468&lt;&gt;служ!$AF$3,Q468&lt;&gt;"X"),0,1)</f>
        <v>1</v>
      </c>
      <c r="BN468" s="166">
        <f>IF(AND(ISBLANK(S468),$AY468=1,BN$510=1,$D468&lt;&gt;служ!$AF$3),0,1)</f>
        <v>1</v>
      </c>
      <c r="BO468" s="166">
        <f>IF(AND(ISBLANK(T468),$AY468=1,BO$510=1,$D468&lt;&gt;служ!$AF$3),0,1)</f>
        <v>1</v>
      </c>
      <c r="BP468" s="166">
        <f>IF(AND(ISBLANK(U468),$AY468=1,BP$510=1,$D468&lt;&gt;служ!$AF$3,T468&lt;&gt;"X"),0,1)</f>
        <v>1</v>
      </c>
      <c r="BQ468" s="166">
        <f>IF(AND(ISBLANK(V468),$AY468=1,BQ$510=1,$D468&lt;&gt;служ!$AF$3),0,1)</f>
        <v>1</v>
      </c>
      <c r="BR468" s="166">
        <f>IF(AND(ISBLANK(W468),$AY468=1,BR$510=1,$D468&lt;&gt;служ!$AF$3),0,1)</f>
        <v>1</v>
      </c>
      <c r="BS468" s="166">
        <f>IF(AND(ISBLANK(X468),$AY468=1,BS$510=1,$D468&lt;&gt;служ!$AF$3),0,1)</f>
        <v>1</v>
      </c>
      <c r="BT468" s="166">
        <f>IF(AND(ISBLANK(Y468),$AY468=1,BT$510=1,$D468&lt;&gt;служ!$AF$3),0,1)</f>
        <v>1</v>
      </c>
      <c r="BU468" s="166">
        <f>IF(AND(ISBLANK(Z468),$AY468=1,BU$510=1,$D468&lt;&gt;служ!$AF$3),0,1)</f>
        <v>1</v>
      </c>
      <c r="BV468" s="166">
        <f>IF(AND(ISBLANK(AA468),$AY468=1,BV$510=1,$D468&lt;&gt;служ!$AF$3),0,1)</f>
        <v>1</v>
      </c>
      <c r="BW468" s="166">
        <f>IF(AND(ISBLANK(AB468),$AY468=1,BW$510=1,$D468&lt;&gt;служ!$AF$3),0,1)</f>
        <v>1</v>
      </c>
      <c r="BX468" s="166">
        <f>IF(AND(ISBLANK(AC468),$AY468=1,BX$510=1,$D468&lt;&gt;служ!$AF$3),0,1)</f>
        <v>1</v>
      </c>
      <c r="BY468" s="166">
        <f>IF(AND(ISBLANK(AD468),$AY468=1,BY$510=1,$D468&lt;&gt;служ!$AF$3),0,1)</f>
        <v>1</v>
      </c>
      <c r="BZ468" s="166">
        <f>IF(AND(ISBLANK(AE468),$AY468=1,BZ$510=1,$D468&lt;&gt;служ!$AF$3),0,1)</f>
        <v>1</v>
      </c>
      <c r="CA468" s="166">
        <f>IF(AND(ISBLANK(AF468),$AY468=1,CA$510=1,$D468&lt;&gt;служ!$AF$3),0,1)</f>
        <v>1</v>
      </c>
      <c r="CB468" s="166">
        <f>IF(AND(ISBLANK(AG468),$AY468=1,CB$510=1,$D468&lt;&gt;служ!$AF$3),0,1)</f>
        <v>1</v>
      </c>
      <c r="CC468" s="166">
        <f>IF(AND(ISBLANK(AH468),$AY468=1,CC$510=1,$D468&lt;&gt;служ!$AF$3),0,1)</f>
        <v>1</v>
      </c>
      <c r="CD468" s="166">
        <f>IF(AND(ISBLANK(AI468),$AY468=1,CD$510=1,$D468&lt;&gt;служ!$AF$3),0,1)</f>
        <v>1</v>
      </c>
      <c r="CE468" s="166">
        <f>IF(AND(ISBLANK(AJ468),$AY468=1,CE$510=1,$D468&lt;&gt;служ!$AF$3),0,1)</f>
        <v>1</v>
      </c>
      <c r="CF468" s="166">
        <f>IF(AND(ISBLANK(AK468),$AY468=1,CF$510=1,$D468&lt;&gt;служ!$AF$3),0,1)</f>
        <v>1</v>
      </c>
      <c r="CG468" s="166">
        <f>IF(AND(ISBLANK(AL468),$AY468=1,CG$510=1,$D468&lt;&gt;служ!$AF$3),0,1)</f>
        <v>1</v>
      </c>
      <c r="CH468" s="166">
        <f>IF(AND(ISBLANK(AM468),$AY468=1,CH$510=1,$D468&lt;&gt;служ!$AF$3),0,1)</f>
        <v>1</v>
      </c>
      <c r="CI468" s="166">
        <f>IF(AND(ISBLANK(AN468),$AY468=1,CI$510=1,$D468&lt;&gt;служ!$AF$3),0,1)</f>
        <v>1</v>
      </c>
      <c r="CJ468" s="166">
        <f>IF(AND(ISBLANK(AO468),$AY468=1,CJ$510=1,$D468&lt;&gt;служ!$AF$3),0,1)</f>
        <v>1</v>
      </c>
      <c r="CK468" s="166">
        <f>IF(AND(ISBLANK(AP468),$AY468=1,CK$510=1,$D468&lt;&gt;служ!$AF$3),0,1)</f>
        <v>1</v>
      </c>
      <c r="CL468" s="166">
        <f>IF(AND(ISBLANK(AQ468),$AY468=1,CL$510=1,$D468&lt;&gt;служ!$AF$3),0,1)</f>
        <v>1</v>
      </c>
      <c r="CM468" s="166">
        <f>IF(AND(ISBLANK(AR468),$AY468=1,CM$510=1,$D468&lt;&gt;служ!$AF$3),0,1)</f>
        <v>1</v>
      </c>
      <c r="CN468" s="166">
        <f>IF(AND(ISBLANK(AS468),$AY468=1,CN$510=1,$D468&lt;&gt;служ!$AF$3),0,1)</f>
        <v>1</v>
      </c>
      <c r="CO468" s="166">
        <f>IF(AND(ISBLANK(AT468),$AY468=1,CO$510=1,$D468&lt;&gt;служ!$AF$3),0,1)</f>
        <v>1</v>
      </c>
      <c r="CP468" s="2">
        <f t="shared" si="93"/>
        <v>0</v>
      </c>
      <c r="CQ468" s="2">
        <v>1</v>
      </c>
      <c r="CR468" s="161"/>
      <c r="CS468" s="161"/>
      <c r="CT468" s="161"/>
      <c r="CU468" s="167" t="str">
        <f t="shared" si="84"/>
        <v/>
      </c>
      <c r="CV468" s="28">
        <f t="shared" si="85"/>
        <v>1</v>
      </c>
      <c r="CW468" s="28">
        <f t="shared" si="86"/>
        <v>1</v>
      </c>
      <c r="CX468" s="28">
        <f t="shared" si="87"/>
        <v>1</v>
      </c>
      <c r="CY468" s="20">
        <f t="shared" si="88"/>
        <v>1</v>
      </c>
      <c r="CZ468" s="20">
        <f t="shared" si="89"/>
        <v>1</v>
      </c>
    </row>
    <row r="469" spans="2:104" s="20" customFormat="1">
      <c r="B469" s="107">
        <v>460</v>
      </c>
      <c r="C469" s="25">
        <v>6460</v>
      </c>
      <c r="D469" s="108"/>
      <c r="E469" s="168"/>
      <c r="F469" s="169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2"/>
      <c r="Y469" s="162"/>
      <c r="Z469" s="162"/>
      <c r="AA469" s="162"/>
      <c r="AB469" s="162"/>
      <c r="AC469" s="162"/>
      <c r="AD469" s="162"/>
      <c r="AE469" s="162"/>
      <c r="AF469" s="162"/>
      <c r="AG469" s="162"/>
      <c r="AH469" s="162"/>
      <c r="AI469" s="162"/>
      <c r="AJ469" s="162"/>
      <c r="AK469" s="162"/>
      <c r="AL469" s="162"/>
      <c r="AM469" s="162"/>
      <c r="AN469" s="162"/>
      <c r="AO469" s="162"/>
      <c r="AP469" s="162"/>
      <c r="AQ469" s="162"/>
      <c r="AR469" s="162"/>
      <c r="AS469" s="162"/>
      <c r="AT469" s="162"/>
      <c r="AU469" s="163">
        <f>IF(AND(AY469=0,(COUNTIF(D469:AT469,"*")+COUNTIF(D469:AT469,"&lt;9")+COUNTIF(CR469:CT469,"*")+COUNTIF(CR469:CT469,"&lt;9")-COUNTIF(D469,служ!$AF$3))&gt;0),0,1)</f>
        <v>1</v>
      </c>
      <c r="AV469" s="163">
        <f t="shared" si="90"/>
        <v>1</v>
      </c>
      <c r="AW469" s="163">
        <f t="shared" si="91"/>
        <v>0</v>
      </c>
      <c r="AX469" s="164">
        <f>IF(OR(F469="",F469=служ!$AF$3),0,1)</f>
        <v>0</v>
      </c>
      <c r="AY469" s="164">
        <f>IF(OR(D469="",D469=служ!$AF$3),0,1)</f>
        <v>0</v>
      </c>
      <c r="AZ469" s="165">
        <f t="shared" si="92"/>
        <v>1</v>
      </c>
      <c r="BA469" s="166">
        <f t="shared" si="83"/>
        <v>1</v>
      </c>
      <c r="BB469" s="166">
        <f>IF(AND(ISBLANK(G469),$AY469=1,BB$510=1,$D469&lt;&gt;служ!$AF$3),0,1)</f>
        <v>1</v>
      </c>
      <c r="BC469" s="166">
        <f>IF(AND(ISBLANK(H469),$AY469=1,BC$510=1,$D469&lt;&gt;служ!$AF$3),0,1)</f>
        <v>1</v>
      </c>
      <c r="BD469" s="166">
        <f>IF(AND(ISBLANK(I469),$AY469=1,BD$510=1,$D469&lt;&gt;служ!$AF$3),0,1)</f>
        <v>1</v>
      </c>
      <c r="BE469" s="166">
        <f>IF(AND(ISBLANK(J469),$AY469=1,BE$510=1,$D469&lt;&gt;служ!$AF$3),0,1)</f>
        <v>1</v>
      </c>
      <c r="BF469" s="166">
        <f>IF(AND(ISBLANK(K469),$AY469=1,BF$510=1,$D469&lt;&gt;служ!$AF$3,J469&lt;&gt;"X"),0,1)</f>
        <v>1</v>
      </c>
      <c r="BG469" s="166">
        <f>IF(AND(ISBLANK(L469),$AY469=1,BG$510=1,$D469&lt;&gt;служ!$AF$3),0,1)</f>
        <v>1</v>
      </c>
      <c r="BH469" s="166">
        <f>IF(AND(ISBLANK(M469),$AY469=1,BH$510=1,$D469&lt;&gt;служ!$AF$3,L469&lt;&gt;"X"),0,1)</f>
        <v>1</v>
      </c>
      <c r="BI469" s="166">
        <f>IF(AND(ISBLANK(N469),$AY469=1,BI$510=1,$D469&lt;&gt;служ!$AF$3),0,1)</f>
        <v>1</v>
      </c>
      <c r="BJ469" s="166">
        <f>IF(AND(ISBLANK(O469),$AY469=1,BJ$510=1,$D469&lt;&gt;служ!$AF$3),0,1)</f>
        <v>1</v>
      </c>
      <c r="BK469" s="166">
        <f>IF(AND(ISBLANK(P469),$AY469=1,BK$510=1,$D469&lt;&gt;служ!$AF$3,OR(N469&lt;&gt;"X",O469&lt;&gt;"X")),0,1)</f>
        <v>1</v>
      </c>
      <c r="BL469" s="166">
        <f>IF(AND(ISBLANK(Q469),$AY469=1,BL$510=1,$D469&lt;&gt;служ!$AF$3),0,1)</f>
        <v>1</v>
      </c>
      <c r="BM469" s="166">
        <f>IF(AND(ISBLANK(R469),$AY469=1,BM$510=1,$D469&lt;&gt;служ!$AF$3,Q469&lt;&gt;"X"),0,1)</f>
        <v>1</v>
      </c>
      <c r="BN469" s="166">
        <f>IF(AND(ISBLANK(S469),$AY469=1,BN$510=1,$D469&lt;&gt;служ!$AF$3),0,1)</f>
        <v>1</v>
      </c>
      <c r="BO469" s="166">
        <f>IF(AND(ISBLANK(T469),$AY469=1,BO$510=1,$D469&lt;&gt;служ!$AF$3),0,1)</f>
        <v>1</v>
      </c>
      <c r="BP469" s="166">
        <f>IF(AND(ISBLANK(U469),$AY469=1,BP$510=1,$D469&lt;&gt;служ!$AF$3,T469&lt;&gt;"X"),0,1)</f>
        <v>1</v>
      </c>
      <c r="BQ469" s="166">
        <f>IF(AND(ISBLANK(V469),$AY469=1,BQ$510=1,$D469&lt;&gt;служ!$AF$3),0,1)</f>
        <v>1</v>
      </c>
      <c r="BR469" s="166">
        <f>IF(AND(ISBLANK(W469),$AY469=1,BR$510=1,$D469&lt;&gt;служ!$AF$3),0,1)</f>
        <v>1</v>
      </c>
      <c r="BS469" s="166">
        <f>IF(AND(ISBLANK(X469),$AY469=1,BS$510=1,$D469&lt;&gt;служ!$AF$3),0,1)</f>
        <v>1</v>
      </c>
      <c r="BT469" s="166">
        <f>IF(AND(ISBLANK(Y469),$AY469=1,BT$510=1,$D469&lt;&gt;служ!$AF$3),0,1)</f>
        <v>1</v>
      </c>
      <c r="BU469" s="166">
        <f>IF(AND(ISBLANK(Z469),$AY469=1,BU$510=1,$D469&lt;&gt;служ!$AF$3),0,1)</f>
        <v>1</v>
      </c>
      <c r="BV469" s="166">
        <f>IF(AND(ISBLANK(AA469),$AY469=1,BV$510=1,$D469&lt;&gt;служ!$AF$3),0,1)</f>
        <v>1</v>
      </c>
      <c r="BW469" s="166">
        <f>IF(AND(ISBLANK(AB469),$AY469=1,BW$510=1,$D469&lt;&gt;служ!$AF$3),0,1)</f>
        <v>1</v>
      </c>
      <c r="BX469" s="166">
        <f>IF(AND(ISBLANK(AC469),$AY469=1,BX$510=1,$D469&lt;&gt;служ!$AF$3),0,1)</f>
        <v>1</v>
      </c>
      <c r="BY469" s="166">
        <f>IF(AND(ISBLANK(AD469),$AY469=1,BY$510=1,$D469&lt;&gt;служ!$AF$3),0,1)</f>
        <v>1</v>
      </c>
      <c r="BZ469" s="166">
        <f>IF(AND(ISBLANK(AE469),$AY469=1,BZ$510=1,$D469&lt;&gt;служ!$AF$3),0,1)</f>
        <v>1</v>
      </c>
      <c r="CA469" s="166">
        <f>IF(AND(ISBLANK(AF469),$AY469=1,CA$510=1,$D469&lt;&gt;служ!$AF$3),0,1)</f>
        <v>1</v>
      </c>
      <c r="CB469" s="166">
        <f>IF(AND(ISBLANK(AG469),$AY469=1,CB$510=1,$D469&lt;&gt;служ!$AF$3),0,1)</f>
        <v>1</v>
      </c>
      <c r="CC469" s="166">
        <f>IF(AND(ISBLANK(AH469),$AY469=1,CC$510=1,$D469&lt;&gt;служ!$AF$3),0,1)</f>
        <v>1</v>
      </c>
      <c r="CD469" s="166">
        <f>IF(AND(ISBLANK(AI469),$AY469=1,CD$510=1,$D469&lt;&gt;служ!$AF$3),0,1)</f>
        <v>1</v>
      </c>
      <c r="CE469" s="166">
        <f>IF(AND(ISBLANK(AJ469),$AY469=1,CE$510=1,$D469&lt;&gt;служ!$AF$3),0,1)</f>
        <v>1</v>
      </c>
      <c r="CF469" s="166">
        <f>IF(AND(ISBLANK(AK469),$AY469=1,CF$510=1,$D469&lt;&gt;служ!$AF$3),0,1)</f>
        <v>1</v>
      </c>
      <c r="CG469" s="166">
        <f>IF(AND(ISBLANK(AL469),$AY469=1,CG$510=1,$D469&lt;&gt;служ!$AF$3),0,1)</f>
        <v>1</v>
      </c>
      <c r="CH469" s="166">
        <f>IF(AND(ISBLANK(AM469),$AY469=1,CH$510=1,$D469&lt;&gt;служ!$AF$3),0,1)</f>
        <v>1</v>
      </c>
      <c r="CI469" s="166">
        <f>IF(AND(ISBLANK(AN469),$AY469=1,CI$510=1,$D469&lt;&gt;служ!$AF$3),0,1)</f>
        <v>1</v>
      </c>
      <c r="CJ469" s="166">
        <f>IF(AND(ISBLANK(AO469),$AY469=1,CJ$510=1,$D469&lt;&gt;служ!$AF$3),0,1)</f>
        <v>1</v>
      </c>
      <c r="CK469" s="166">
        <f>IF(AND(ISBLANK(AP469),$AY469=1,CK$510=1,$D469&lt;&gt;служ!$AF$3),0,1)</f>
        <v>1</v>
      </c>
      <c r="CL469" s="166">
        <f>IF(AND(ISBLANK(AQ469),$AY469=1,CL$510=1,$D469&lt;&gt;служ!$AF$3),0,1)</f>
        <v>1</v>
      </c>
      <c r="CM469" s="166">
        <f>IF(AND(ISBLANK(AR469),$AY469=1,CM$510=1,$D469&lt;&gt;служ!$AF$3),0,1)</f>
        <v>1</v>
      </c>
      <c r="CN469" s="166">
        <f>IF(AND(ISBLANK(AS469),$AY469=1,CN$510=1,$D469&lt;&gt;служ!$AF$3),0,1)</f>
        <v>1</v>
      </c>
      <c r="CO469" s="166">
        <f>IF(AND(ISBLANK(AT469),$AY469=1,CO$510=1,$D469&lt;&gt;служ!$AF$3),0,1)</f>
        <v>1</v>
      </c>
      <c r="CP469" s="2">
        <f t="shared" si="93"/>
        <v>0</v>
      </c>
      <c r="CQ469" s="2">
        <v>1</v>
      </c>
      <c r="CR469" s="161"/>
      <c r="CS469" s="161"/>
      <c r="CT469" s="161"/>
      <c r="CU469" s="167" t="str">
        <f t="shared" si="84"/>
        <v/>
      </c>
      <c r="CV469" s="28">
        <f t="shared" si="85"/>
        <v>1</v>
      </c>
      <c r="CW469" s="28">
        <f t="shared" si="86"/>
        <v>1</v>
      </c>
      <c r="CX469" s="28">
        <f t="shared" si="87"/>
        <v>1</v>
      </c>
      <c r="CY469" s="20">
        <f t="shared" si="88"/>
        <v>1</v>
      </c>
      <c r="CZ469" s="20">
        <f t="shared" si="89"/>
        <v>1</v>
      </c>
    </row>
    <row r="470" spans="2:104" s="20" customFormat="1">
      <c r="B470" s="107">
        <v>461</v>
      </c>
      <c r="C470" s="25">
        <v>6461</v>
      </c>
      <c r="D470" s="108"/>
      <c r="E470" s="168"/>
      <c r="F470" s="169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2"/>
      <c r="Y470" s="162"/>
      <c r="Z470" s="162"/>
      <c r="AA470" s="162"/>
      <c r="AB470" s="162"/>
      <c r="AC470" s="162"/>
      <c r="AD470" s="162"/>
      <c r="AE470" s="162"/>
      <c r="AF470" s="162"/>
      <c r="AG470" s="162"/>
      <c r="AH470" s="162"/>
      <c r="AI470" s="162"/>
      <c r="AJ470" s="162"/>
      <c r="AK470" s="162"/>
      <c r="AL470" s="162"/>
      <c r="AM470" s="162"/>
      <c r="AN470" s="162"/>
      <c r="AO470" s="162"/>
      <c r="AP470" s="162"/>
      <c r="AQ470" s="162"/>
      <c r="AR470" s="162"/>
      <c r="AS470" s="162"/>
      <c r="AT470" s="162"/>
      <c r="AU470" s="163">
        <f>IF(AND(AY470=0,(COUNTIF(D470:AT470,"*")+COUNTIF(D470:AT470,"&lt;9")+COUNTIF(CR470:CT470,"*")+COUNTIF(CR470:CT470,"&lt;9")-COUNTIF(D470,служ!$AF$3))&gt;0),0,1)</f>
        <v>1</v>
      </c>
      <c r="AV470" s="163">
        <f t="shared" si="90"/>
        <v>1</v>
      </c>
      <c r="AW470" s="163">
        <f t="shared" si="91"/>
        <v>0</v>
      </c>
      <c r="AX470" s="164">
        <f>IF(OR(F470="",F470=служ!$AF$3),0,1)</f>
        <v>0</v>
      </c>
      <c r="AY470" s="164">
        <f>IF(OR(D470="",D470=служ!$AF$3),0,1)</f>
        <v>0</v>
      </c>
      <c r="AZ470" s="165">
        <f t="shared" si="92"/>
        <v>1</v>
      </c>
      <c r="BA470" s="166">
        <f t="shared" si="83"/>
        <v>1</v>
      </c>
      <c r="BB470" s="166">
        <f>IF(AND(ISBLANK(G470),$AY470=1,BB$510=1,$D470&lt;&gt;служ!$AF$3),0,1)</f>
        <v>1</v>
      </c>
      <c r="BC470" s="166">
        <f>IF(AND(ISBLANK(H470),$AY470=1,BC$510=1,$D470&lt;&gt;служ!$AF$3),0,1)</f>
        <v>1</v>
      </c>
      <c r="BD470" s="166">
        <f>IF(AND(ISBLANK(I470),$AY470=1,BD$510=1,$D470&lt;&gt;служ!$AF$3),0,1)</f>
        <v>1</v>
      </c>
      <c r="BE470" s="166">
        <f>IF(AND(ISBLANK(J470),$AY470=1,BE$510=1,$D470&lt;&gt;служ!$AF$3),0,1)</f>
        <v>1</v>
      </c>
      <c r="BF470" s="166">
        <f>IF(AND(ISBLANK(K470),$AY470=1,BF$510=1,$D470&lt;&gt;служ!$AF$3,J470&lt;&gt;"X"),0,1)</f>
        <v>1</v>
      </c>
      <c r="BG470" s="166">
        <f>IF(AND(ISBLANK(L470),$AY470=1,BG$510=1,$D470&lt;&gt;служ!$AF$3),0,1)</f>
        <v>1</v>
      </c>
      <c r="BH470" s="166">
        <f>IF(AND(ISBLANK(M470),$AY470=1,BH$510=1,$D470&lt;&gt;служ!$AF$3,L470&lt;&gt;"X"),0,1)</f>
        <v>1</v>
      </c>
      <c r="BI470" s="166">
        <f>IF(AND(ISBLANK(N470),$AY470=1,BI$510=1,$D470&lt;&gt;служ!$AF$3),0,1)</f>
        <v>1</v>
      </c>
      <c r="BJ470" s="166">
        <f>IF(AND(ISBLANK(O470),$AY470=1,BJ$510=1,$D470&lt;&gt;служ!$AF$3),0,1)</f>
        <v>1</v>
      </c>
      <c r="BK470" s="166">
        <f>IF(AND(ISBLANK(P470),$AY470=1,BK$510=1,$D470&lt;&gt;служ!$AF$3,OR(N470&lt;&gt;"X",O470&lt;&gt;"X")),0,1)</f>
        <v>1</v>
      </c>
      <c r="BL470" s="166">
        <f>IF(AND(ISBLANK(Q470),$AY470=1,BL$510=1,$D470&lt;&gt;служ!$AF$3),0,1)</f>
        <v>1</v>
      </c>
      <c r="BM470" s="166">
        <f>IF(AND(ISBLANK(R470),$AY470=1,BM$510=1,$D470&lt;&gt;служ!$AF$3,Q470&lt;&gt;"X"),0,1)</f>
        <v>1</v>
      </c>
      <c r="BN470" s="166">
        <f>IF(AND(ISBLANK(S470),$AY470=1,BN$510=1,$D470&lt;&gt;служ!$AF$3),0,1)</f>
        <v>1</v>
      </c>
      <c r="BO470" s="166">
        <f>IF(AND(ISBLANK(T470),$AY470=1,BO$510=1,$D470&lt;&gt;служ!$AF$3),0,1)</f>
        <v>1</v>
      </c>
      <c r="BP470" s="166">
        <f>IF(AND(ISBLANK(U470),$AY470=1,BP$510=1,$D470&lt;&gt;служ!$AF$3,T470&lt;&gt;"X"),0,1)</f>
        <v>1</v>
      </c>
      <c r="BQ470" s="166">
        <f>IF(AND(ISBLANK(V470),$AY470=1,BQ$510=1,$D470&lt;&gt;служ!$AF$3),0,1)</f>
        <v>1</v>
      </c>
      <c r="BR470" s="166">
        <f>IF(AND(ISBLANK(W470),$AY470=1,BR$510=1,$D470&lt;&gt;служ!$AF$3),0,1)</f>
        <v>1</v>
      </c>
      <c r="BS470" s="166">
        <f>IF(AND(ISBLANK(X470),$AY470=1,BS$510=1,$D470&lt;&gt;служ!$AF$3),0,1)</f>
        <v>1</v>
      </c>
      <c r="BT470" s="166">
        <f>IF(AND(ISBLANK(Y470),$AY470=1,BT$510=1,$D470&lt;&gt;служ!$AF$3),0,1)</f>
        <v>1</v>
      </c>
      <c r="BU470" s="166">
        <f>IF(AND(ISBLANK(Z470),$AY470=1,BU$510=1,$D470&lt;&gt;служ!$AF$3),0,1)</f>
        <v>1</v>
      </c>
      <c r="BV470" s="166">
        <f>IF(AND(ISBLANK(AA470),$AY470=1,BV$510=1,$D470&lt;&gt;служ!$AF$3),0,1)</f>
        <v>1</v>
      </c>
      <c r="BW470" s="166">
        <f>IF(AND(ISBLANK(AB470),$AY470=1,BW$510=1,$D470&lt;&gt;служ!$AF$3),0,1)</f>
        <v>1</v>
      </c>
      <c r="BX470" s="166">
        <f>IF(AND(ISBLANK(AC470),$AY470=1,BX$510=1,$D470&lt;&gt;служ!$AF$3),0,1)</f>
        <v>1</v>
      </c>
      <c r="BY470" s="166">
        <f>IF(AND(ISBLANK(AD470),$AY470=1,BY$510=1,$D470&lt;&gt;служ!$AF$3),0,1)</f>
        <v>1</v>
      </c>
      <c r="BZ470" s="166">
        <f>IF(AND(ISBLANK(AE470),$AY470=1,BZ$510=1,$D470&lt;&gt;служ!$AF$3),0,1)</f>
        <v>1</v>
      </c>
      <c r="CA470" s="166">
        <f>IF(AND(ISBLANK(AF470),$AY470=1,CA$510=1,$D470&lt;&gt;служ!$AF$3),0,1)</f>
        <v>1</v>
      </c>
      <c r="CB470" s="166">
        <f>IF(AND(ISBLANK(AG470),$AY470=1,CB$510=1,$D470&lt;&gt;служ!$AF$3),0,1)</f>
        <v>1</v>
      </c>
      <c r="CC470" s="166">
        <f>IF(AND(ISBLANK(AH470),$AY470=1,CC$510=1,$D470&lt;&gt;служ!$AF$3),0,1)</f>
        <v>1</v>
      </c>
      <c r="CD470" s="166">
        <f>IF(AND(ISBLANK(AI470),$AY470=1,CD$510=1,$D470&lt;&gt;служ!$AF$3),0,1)</f>
        <v>1</v>
      </c>
      <c r="CE470" s="166">
        <f>IF(AND(ISBLANK(AJ470),$AY470=1,CE$510=1,$D470&lt;&gt;служ!$AF$3),0,1)</f>
        <v>1</v>
      </c>
      <c r="CF470" s="166">
        <f>IF(AND(ISBLANK(AK470),$AY470=1,CF$510=1,$D470&lt;&gt;служ!$AF$3),0,1)</f>
        <v>1</v>
      </c>
      <c r="CG470" s="166">
        <f>IF(AND(ISBLANK(AL470),$AY470=1,CG$510=1,$D470&lt;&gt;служ!$AF$3),0,1)</f>
        <v>1</v>
      </c>
      <c r="CH470" s="166">
        <f>IF(AND(ISBLANK(AM470),$AY470=1,CH$510=1,$D470&lt;&gt;служ!$AF$3),0,1)</f>
        <v>1</v>
      </c>
      <c r="CI470" s="166">
        <f>IF(AND(ISBLANK(AN470),$AY470=1,CI$510=1,$D470&lt;&gt;служ!$AF$3),0,1)</f>
        <v>1</v>
      </c>
      <c r="CJ470" s="166">
        <f>IF(AND(ISBLANK(AO470),$AY470=1,CJ$510=1,$D470&lt;&gt;служ!$AF$3),0,1)</f>
        <v>1</v>
      </c>
      <c r="CK470" s="166">
        <f>IF(AND(ISBLANK(AP470),$AY470=1,CK$510=1,$D470&lt;&gt;служ!$AF$3),0,1)</f>
        <v>1</v>
      </c>
      <c r="CL470" s="166">
        <f>IF(AND(ISBLANK(AQ470),$AY470=1,CL$510=1,$D470&lt;&gt;служ!$AF$3),0,1)</f>
        <v>1</v>
      </c>
      <c r="CM470" s="166">
        <f>IF(AND(ISBLANK(AR470),$AY470=1,CM$510=1,$D470&lt;&gt;служ!$AF$3),0,1)</f>
        <v>1</v>
      </c>
      <c r="CN470" s="166">
        <f>IF(AND(ISBLANK(AS470),$AY470=1,CN$510=1,$D470&lt;&gt;служ!$AF$3),0,1)</f>
        <v>1</v>
      </c>
      <c r="CO470" s="166">
        <f>IF(AND(ISBLANK(AT470),$AY470=1,CO$510=1,$D470&lt;&gt;служ!$AF$3),0,1)</f>
        <v>1</v>
      </c>
      <c r="CP470" s="2">
        <f t="shared" si="93"/>
        <v>0</v>
      </c>
      <c r="CQ470" s="2">
        <v>1</v>
      </c>
      <c r="CR470" s="161"/>
      <c r="CS470" s="161"/>
      <c r="CT470" s="161"/>
      <c r="CU470" s="167" t="str">
        <f t="shared" si="84"/>
        <v/>
      </c>
      <c r="CV470" s="28">
        <f t="shared" si="85"/>
        <v>1</v>
      </c>
      <c r="CW470" s="28">
        <f t="shared" si="86"/>
        <v>1</v>
      </c>
      <c r="CX470" s="28">
        <f t="shared" si="87"/>
        <v>1</v>
      </c>
      <c r="CY470" s="20">
        <f t="shared" si="88"/>
        <v>1</v>
      </c>
      <c r="CZ470" s="20">
        <f t="shared" si="89"/>
        <v>1</v>
      </c>
    </row>
    <row r="471" spans="2:104" s="20" customFormat="1">
      <c r="B471" s="107">
        <v>462</v>
      </c>
      <c r="C471" s="25">
        <v>6462</v>
      </c>
      <c r="D471" s="108"/>
      <c r="E471" s="168"/>
      <c r="F471" s="169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2"/>
      <c r="Y471" s="162"/>
      <c r="Z471" s="162"/>
      <c r="AA471" s="162"/>
      <c r="AB471" s="162"/>
      <c r="AC471" s="162"/>
      <c r="AD471" s="162"/>
      <c r="AE471" s="162"/>
      <c r="AF471" s="162"/>
      <c r="AG471" s="162"/>
      <c r="AH471" s="162"/>
      <c r="AI471" s="162"/>
      <c r="AJ471" s="162"/>
      <c r="AK471" s="162"/>
      <c r="AL471" s="162"/>
      <c r="AM471" s="162"/>
      <c r="AN471" s="162"/>
      <c r="AO471" s="162"/>
      <c r="AP471" s="162"/>
      <c r="AQ471" s="162"/>
      <c r="AR471" s="162"/>
      <c r="AS471" s="162"/>
      <c r="AT471" s="162"/>
      <c r="AU471" s="163">
        <f>IF(AND(AY471=0,(COUNTIF(D471:AT471,"*")+COUNTIF(D471:AT471,"&lt;9")+COUNTIF(CR471:CT471,"*")+COUNTIF(CR471:CT471,"&lt;9")-COUNTIF(D471,служ!$AF$3))&gt;0),0,1)</f>
        <v>1</v>
      </c>
      <c r="AV471" s="163">
        <f t="shared" si="90"/>
        <v>1</v>
      </c>
      <c r="AW471" s="163">
        <f t="shared" si="91"/>
        <v>0</v>
      </c>
      <c r="AX471" s="164">
        <f>IF(OR(F471="",F471=служ!$AF$3),0,1)</f>
        <v>0</v>
      </c>
      <c r="AY471" s="164">
        <f>IF(OR(D471="",D471=служ!$AF$3),0,1)</f>
        <v>0</v>
      </c>
      <c r="AZ471" s="165">
        <f t="shared" si="92"/>
        <v>1</v>
      </c>
      <c r="BA471" s="166">
        <f t="shared" si="83"/>
        <v>1</v>
      </c>
      <c r="BB471" s="166">
        <f>IF(AND(ISBLANK(G471),$AY471=1,BB$510=1,$D471&lt;&gt;служ!$AF$3),0,1)</f>
        <v>1</v>
      </c>
      <c r="BC471" s="166">
        <f>IF(AND(ISBLANK(H471),$AY471=1,BC$510=1,$D471&lt;&gt;служ!$AF$3),0,1)</f>
        <v>1</v>
      </c>
      <c r="BD471" s="166">
        <f>IF(AND(ISBLANK(I471),$AY471=1,BD$510=1,$D471&lt;&gt;служ!$AF$3),0,1)</f>
        <v>1</v>
      </c>
      <c r="BE471" s="166">
        <f>IF(AND(ISBLANK(J471),$AY471=1,BE$510=1,$D471&lt;&gt;служ!$AF$3),0,1)</f>
        <v>1</v>
      </c>
      <c r="BF471" s="166">
        <f>IF(AND(ISBLANK(K471),$AY471=1,BF$510=1,$D471&lt;&gt;служ!$AF$3,J471&lt;&gt;"X"),0,1)</f>
        <v>1</v>
      </c>
      <c r="BG471" s="166">
        <f>IF(AND(ISBLANK(L471),$AY471=1,BG$510=1,$D471&lt;&gt;служ!$AF$3),0,1)</f>
        <v>1</v>
      </c>
      <c r="BH471" s="166">
        <f>IF(AND(ISBLANK(M471),$AY471=1,BH$510=1,$D471&lt;&gt;служ!$AF$3,L471&lt;&gt;"X"),0,1)</f>
        <v>1</v>
      </c>
      <c r="BI471" s="166">
        <f>IF(AND(ISBLANK(N471),$AY471=1,BI$510=1,$D471&lt;&gt;служ!$AF$3),0,1)</f>
        <v>1</v>
      </c>
      <c r="BJ471" s="166">
        <f>IF(AND(ISBLANK(O471),$AY471=1,BJ$510=1,$D471&lt;&gt;служ!$AF$3),0,1)</f>
        <v>1</v>
      </c>
      <c r="BK471" s="166">
        <f>IF(AND(ISBLANK(P471),$AY471=1,BK$510=1,$D471&lt;&gt;служ!$AF$3,OR(N471&lt;&gt;"X",O471&lt;&gt;"X")),0,1)</f>
        <v>1</v>
      </c>
      <c r="BL471" s="166">
        <f>IF(AND(ISBLANK(Q471),$AY471=1,BL$510=1,$D471&lt;&gt;служ!$AF$3),0,1)</f>
        <v>1</v>
      </c>
      <c r="BM471" s="166">
        <f>IF(AND(ISBLANK(R471),$AY471=1,BM$510=1,$D471&lt;&gt;служ!$AF$3,Q471&lt;&gt;"X"),0,1)</f>
        <v>1</v>
      </c>
      <c r="BN471" s="166">
        <f>IF(AND(ISBLANK(S471),$AY471=1,BN$510=1,$D471&lt;&gt;служ!$AF$3),0,1)</f>
        <v>1</v>
      </c>
      <c r="BO471" s="166">
        <f>IF(AND(ISBLANK(T471),$AY471=1,BO$510=1,$D471&lt;&gt;служ!$AF$3),0,1)</f>
        <v>1</v>
      </c>
      <c r="BP471" s="166">
        <f>IF(AND(ISBLANK(U471),$AY471=1,BP$510=1,$D471&lt;&gt;служ!$AF$3,T471&lt;&gt;"X"),0,1)</f>
        <v>1</v>
      </c>
      <c r="BQ471" s="166">
        <f>IF(AND(ISBLANK(V471),$AY471=1,BQ$510=1,$D471&lt;&gt;служ!$AF$3),0,1)</f>
        <v>1</v>
      </c>
      <c r="BR471" s="166">
        <f>IF(AND(ISBLANK(W471),$AY471=1,BR$510=1,$D471&lt;&gt;служ!$AF$3),0,1)</f>
        <v>1</v>
      </c>
      <c r="BS471" s="166">
        <f>IF(AND(ISBLANK(X471),$AY471=1,BS$510=1,$D471&lt;&gt;служ!$AF$3),0,1)</f>
        <v>1</v>
      </c>
      <c r="BT471" s="166">
        <f>IF(AND(ISBLANK(Y471),$AY471=1,BT$510=1,$D471&lt;&gt;служ!$AF$3),0,1)</f>
        <v>1</v>
      </c>
      <c r="BU471" s="166">
        <f>IF(AND(ISBLANK(Z471),$AY471=1,BU$510=1,$D471&lt;&gt;служ!$AF$3),0,1)</f>
        <v>1</v>
      </c>
      <c r="BV471" s="166">
        <f>IF(AND(ISBLANK(AA471),$AY471=1,BV$510=1,$D471&lt;&gt;служ!$AF$3),0,1)</f>
        <v>1</v>
      </c>
      <c r="BW471" s="166">
        <f>IF(AND(ISBLANK(AB471),$AY471=1,BW$510=1,$D471&lt;&gt;служ!$AF$3),0,1)</f>
        <v>1</v>
      </c>
      <c r="BX471" s="166">
        <f>IF(AND(ISBLANK(AC471),$AY471=1,BX$510=1,$D471&lt;&gt;служ!$AF$3),0,1)</f>
        <v>1</v>
      </c>
      <c r="BY471" s="166">
        <f>IF(AND(ISBLANK(AD471),$AY471=1,BY$510=1,$D471&lt;&gt;служ!$AF$3),0,1)</f>
        <v>1</v>
      </c>
      <c r="BZ471" s="166">
        <f>IF(AND(ISBLANK(AE471),$AY471=1,BZ$510=1,$D471&lt;&gt;служ!$AF$3),0,1)</f>
        <v>1</v>
      </c>
      <c r="CA471" s="166">
        <f>IF(AND(ISBLANK(AF471),$AY471=1,CA$510=1,$D471&lt;&gt;служ!$AF$3),0,1)</f>
        <v>1</v>
      </c>
      <c r="CB471" s="166">
        <f>IF(AND(ISBLANK(AG471),$AY471=1,CB$510=1,$D471&lt;&gt;служ!$AF$3),0,1)</f>
        <v>1</v>
      </c>
      <c r="CC471" s="166">
        <f>IF(AND(ISBLANK(AH471),$AY471=1,CC$510=1,$D471&lt;&gt;служ!$AF$3),0,1)</f>
        <v>1</v>
      </c>
      <c r="CD471" s="166">
        <f>IF(AND(ISBLANK(AI471),$AY471=1,CD$510=1,$D471&lt;&gt;служ!$AF$3),0,1)</f>
        <v>1</v>
      </c>
      <c r="CE471" s="166">
        <f>IF(AND(ISBLANK(AJ471),$AY471=1,CE$510=1,$D471&lt;&gt;служ!$AF$3),0,1)</f>
        <v>1</v>
      </c>
      <c r="CF471" s="166">
        <f>IF(AND(ISBLANK(AK471),$AY471=1,CF$510=1,$D471&lt;&gt;служ!$AF$3),0,1)</f>
        <v>1</v>
      </c>
      <c r="CG471" s="166">
        <f>IF(AND(ISBLANK(AL471),$AY471=1,CG$510=1,$D471&lt;&gt;служ!$AF$3),0,1)</f>
        <v>1</v>
      </c>
      <c r="CH471" s="166">
        <f>IF(AND(ISBLANK(AM471),$AY471=1,CH$510=1,$D471&lt;&gt;служ!$AF$3),0,1)</f>
        <v>1</v>
      </c>
      <c r="CI471" s="166">
        <f>IF(AND(ISBLANK(AN471),$AY471=1,CI$510=1,$D471&lt;&gt;служ!$AF$3),0,1)</f>
        <v>1</v>
      </c>
      <c r="CJ471" s="166">
        <f>IF(AND(ISBLANK(AO471),$AY471=1,CJ$510=1,$D471&lt;&gt;служ!$AF$3),0,1)</f>
        <v>1</v>
      </c>
      <c r="CK471" s="166">
        <f>IF(AND(ISBLANK(AP471),$AY471=1,CK$510=1,$D471&lt;&gt;служ!$AF$3),0,1)</f>
        <v>1</v>
      </c>
      <c r="CL471" s="166">
        <f>IF(AND(ISBLANK(AQ471),$AY471=1,CL$510=1,$D471&lt;&gt;служ!$AF$3),0,1)</f>
        <v>1</v>
      </c>
      <c r="CM471" s="166">
        <f>IF(AND(ISBLANK(AR471),$AY471=1,CM$510=1,$D471&lt;&gt;служ!$AF$3),0,1)</f>
        <v>1</v>
      </c>
      <c r="CN471" s="166">
        <f>IF(AND(ISBLANK(AS471),$AY471=1,CN$510=1,$D471&lt;&gt;служ!$AF$3),0,1)</f>
        <v>1</v>
      </c>
      <c r="CO471" s="166">
        <f>IF(AND(ISBLANK(AT471),$AY471=1,CO$510=1,$D471&lt;&gt;служ!$AF$3),0,1)</f>
        <v>1</v>
      </c>
      <c r="CP471" s="2">
        <f t="shared" si="93"/>
        <v>0</v>
      </c>
      <c r="CQ471" s="2">
        <v>1</v>
      </c>
      <c r="CR471" s="161"/>
      <c r="CS471" s="161"/>
      <c r="CT471" s="161"/>
      <c r="CU471" s="167" t="str">
        <f t="shared" si="84"/>
        <v/>
      </c>
      <c r="CV471" s="28">
        <f t="shared" si="85"/>
        <v>1</v>
      </c>
      <c r="CW471" s="28">
        <f t="shared" si="86"/>
        <v>1</v>
      </c>
      <c r="CX471" s="28">
        <f t="shared" si="87"/>
        <v>1</v>
      </c>
      <c r="CY471" s="20">
        <f t="shared" si="88"/>
        <v>1</v>
      </c>
      <c r="CZ471" s="20">
        <f t="shared" si="89"/>
        <v>1</v>
      </c>
    </row>
    <row r="472" spans="2:104" s="20" customFormat="1">
      <c r="B472" s="107">
        <v>463</v>
      </c>
      <c r="C472" s="25">
        <v>6463</v>
      </c>
      <c r="D472" s="108"/>
      <c r="E472" s="168"/>
      <c r="F472" s="169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2"/>
      <c r="Y472" s="162"/>
      <c r="Z472" s="162"/>
      <c r="AA472" s="162"/>
      <c r="AB472" s="162"/>
      <c r="AC472" s="162"/>
      <c r="AD472" s="162"/>
      <c r="AE472" s="162"/>
      <c r="AF472" s="162"/>
      <c r="AG472" s="162"/>
      <c r="AH472" s="162"/>
      <c r="AI472" s="162"/>
      <c r="AJ472" s="162"/>
      <c r="AK472" s="162"/>
      <c r="AL472" s="162"/>
      <c r="AM472" s="162"/>
      <c r="AN472" s="162"/>
      <c r="AO472" s="162"/>
      <c r="AP472" s="162"/>
      <c r="AQ472" s="162"/>
      <c r="AR472" s="162"/>
      <c r="AS472" s="162"/>
      <c r="AT472" s="162"/>
      <c r="AU472" s="163">
        <f>IF(AND(AY472=0,(COUNTIF(D472:AT472,"*")+COUNTIF(D472:AT472,"&lt;9")+COUNTIF(CR472:CT472,"*")+COUNTIF(CR472:CT472,"&lt;9")-COUNTIF(D472,служ!$AF$3))&gt;0),0,1)</f>
        <v>1</v>
      </c>
      <c r="AV472" s="163">
        <f t="shared" si="90"/>
        <v>1</v>
      </c>
      <c r="AW472" s="163">
        <f t="shared" si="91"/>
        <v>0</v>
      </c>
      <c r="AX472" s="164">
        <f>IF(OR(F472="",F472=служ!$AF$3),0,1)</f>
        <v>0</v>
      </c>
      <c r="AY472" s="164">
        <f>IF(OR(D472="",D472=служ!$AF$3),0,1)</f>
        <v>0</v>
      </c>
      <c r="AZ472" s="165">
        <f t="shared" si="92"/>
        <v>1</v>
      </c>
      <c r="BA472" s="166">
        <f t="shared" si="83"/>
        <v>1</v>
      </c>
      <c r="BB472" s="166">
        <f>IF(AND(ISBLANK(G472),$AY472=1,BB$510=1,$D472&lt;&gt;служ!$AF$3),0,1)</f>
        <v>1</v>
      </c>
      <c r="BC472" s="166">
        <f>IF(AND(ISBLANK(H472),$AY472=1,BC$510=1,$D472&lt;&gt;служ!$AF$3),0,1)</f>
        <v>1</v>
      </c>
      <c r="BD472" s="166">
        <f>IF(AND(ISBLANK(I472),$AY472=1,BD$510=1,$D472&lt;&gt;служ!$AF$3),0,1)</f>
        <v>1</v>
      </c>
      <c r="BE472" s="166">
        <f>IF(AND(ISBLANK(J472),$AY472=1,BE$510=1,$D472&lt;&gt;служ!$AF$3),0,1)</f>
        <v>1</v>
      </c>
      <c r="BF472" s="166">
        <f>IF(AND(ISBLANK(K472),$AY472=1,BF$510=1,$D472&lt;&gt;служ!$AF$3,J472&lt;&gt;"X"),0,1)</f>
        <v>1</v>
      </c>
      <c r="BG472" s="166">
        <f>IF(AND(ISBLANK(L472),$AY472=1,BG$510=1,$D472&lt;&gt;служ!$AF$3),0,1)</f>
        <v>1</v>
      </c>
      <c r="BH472" s="166">
        <f>IF(AND(ISBLANK(M472),$AY472=1,BH$510=1,$D472&lt;&gt;служ!$AF$3,L472&lt;&gt;"X"),0,1)</f>
        <v>1</v>
      </c>
      <c r="BI472" s="166">
        <f>IF(AND(ISBLANK(N472),$AY472=1,BI$510=1,$D472&lt;&gt;служ!$AF$3),0,1)</f>
        <v>1</v>
      </c>
      <c r="BJ472" s="166">
        <f>IF(AND(ISBLANK(O472),$AY472=1,BJ$510=1,$D472&lt;&gt;служ!$AF$3),0,1)</f>
        <v>1</v>
      </c>
      <c r="BK472" s="166">
        <f>IF(AND(ISBLANK(P472),$AY472=1,BK$510=1,$D472&lt;&gt;служ!$AF$3,OR(N472&lt;&gt;"X",O472&lt;&gt;"X")),0,1)</f>
        <v>1</v>
      </c>
      <c r="BL472" s="166">
        <f>IF(AND(ISBLANK(Q472),$AY472=1,BL$510=1,$D472&lt;&gt;служ!$AF$3),0,1)</f>
        <v>1</v>
      </c>
      <c r="BM472" s="166">
        <f>IF(AND(ISBLANK(R472),$AY472=1,BM$510=1,$D472&lt;&gt;служ!$AF$3,Q472&lt;&gt;"X"),0,1)</f>
        <v>1</v>
      </c>
      <c r="BN472" s="166">
        <f>IF(AND(ISBLANK(S472),$AY472=1,BN$510=1,$D472&lt;&gt;служ!$AF$3),0,1)</f>
        <v>1</v>
      </c>
      <c r="BO472" s="166">
        <f>IF(AND(ISBLANK(T472),$AY472=1,BO$510=1,$D472&lt;&gt;служ!$AF$3),0,1)</f>
        <v>1</v>
      </c>
      <c r="BP472" s="166">
        <f>IF(AND(ISBLANK(U472),$AY472=1,BP$510=1,$D472&lt;&gt;служ!$AF$3,T472&lt;&gt;"X"),0,1)</f>
        <v>1</v>
      </c>
      <c r="BQ472" s="166">
        <f>IF(AND(ISBLANK(V472),$AY472=1,BQ$510=1,$D472&lt;&gt;служ!$AF$3),0,1)</f>
        <v>1</v>
      </c>
      <c r="BR472" s="166">
        <f>IF(AND(ISBLANK(W472),$AY472=1,BR$510=1,$D472&lt;&gt;служ!$AF$3),0,1)</f>
        <v>1</v>
      </c>
      <c r="BS472" s="166">
        <f>IF(AND(ISBLANK(X472),$AY472=1,BS$510=1,$D472&lt;&gt;служ!$AF$3),0,1)</f>
        <v>1</v>
      </c>
      <c r="BT472" s="166">
        <f>IF(AND(ISBLANK(Y472),$AY472=1,BT$510=1,$D472&lt;&gt;служ!$AF$3),0,1)</f>
        <v>1</v>
      </c>
      <c r="BU472" s="166">
        <f>IF(AND(ISBLANK(Z472),$AY472=1,BU$510=1,$D472&lt;&gt;служ!$AF$3),0,1)</f>
        <v>1</v>
      </c>
      <c r="BV472" s="166">
        <f>IF(AND(ISBLANK(AA472),$AY472=1,BV$510=1,$D472&lt;&gt;служ!$AF$3),0,1)</f>
        <v>1</v>
      </c>
      <c r="BW472" s="166">
        <f>IF(AND(ISBLANK(AB472),$AY472=1,BW$510=1,$D472&lt;&gt;служ!$AF$3),0,1)</f>
        <v>1</v>
      </c>
      <c r="BX472" s="166">
        <f>IF(AND(ISBLANK(AC472),$AY472=1,BX$510=1,$D472&lt;&gt;служ!$AF$3),0,1)</f>
        <v>1</v>
      </c>
      <c r="BY472" s="166">
        <f>IF(AND(ISBLANK(AD472),$AY472=1,BY$510=1,$D472&lt;&gt;служ!$AF$3),0,1)</f>
        <v>1</v>
      </c>
      <c r="BZ472" s="166">
        <f>IF(AND(ISBLANK(AE472),$AY472=1,BZ$510=1,$D472&lt;&gt;служ!$AF$3),0,1)</f>
        <v>1</v>
      </c>
      <c r="CA472" s="166">
        <f>IF(AND(ISBLANK(AF472),$AY472=1,CA$510=1,$D472&lt;&gt;служ!$AF$3),0,1)</f>
        <v>1</v>
      </c>
      <c r="CB472" s="166">
        <f>IF(AND(ISBLANK(AG472),$AY472=1,CB$510=1,$D472&lt;&gt;служ!$AF$3),0,1)</f>
        <v>1</v>
      </c>
      <c r="CC472" s="166">
        <f>IF(AND(ISBLANK(AH472),$AY472=1,CC$510=1,$D472&lt;&gt;служ!$AF$3),0,1)</f>
        <v>1</v>
      </c>
      <c r="CD472" s="166">
        <f>IF(AND(ISBLANK(AI472),$AY472=1,CD$510=1,$D472&lt;&gt;служ!$AF$3),0,1)</f>
        <v>1</v>
      </c>
      <c r="CE472" s="166">
        <f>IF(AND(ISBLANK(AJ472),$AY472=1,CE$510=1,$D472&lt;&gt;служ!$AF$3),0,1)</f>
        <v>1</v>
      </c>
      <c r="CF472" s="166">
        <f>IF(AND(ISBLANK(AK472),$AY472=1,CF$510=1,$D472&lt;&gt;служ!$AF$3),0,1)</f>
        <v>1</v>
      </c>
      <c r="CG472" s="166">
        <f>IF(AND(ISBLANK(AL472),$AY472=1,CG$510=1,$D472&lt;&gt;служ!$AF$3),0,1)</f>
        <v>1</v>
      </c>
      <c r="CH472" s="166">
        <f>IF(AND(ISBLANK(AM472),$AY472=1,CH$510=1,$D472&lt;&gt;служ!$AF$3),0,1)</f>
        <v>1</v>
      </c>
      <c r="CI472" s="166">
        <f>IF(AND(ISBLANK(AN472),$AY472=1,CI$510=1,$D472&lt;&gt;служ!$AF$3),0,1)</f>
        <v>1</v>
      </c>
      <c r="CJ472" s="166">
        <f>IF(AND(ISBLANK(AO472),$AY472=1,CJ$510=1,$D472&lt;&gt;служ!$AF$3),0,1)</f>
        <v>1</v>
      </c>
      <c r="CK472" s="166">
        <f>IF(AND(ISBLANK(AP472),$AY472=1,CK$510=1,$D472&lt;&gt;служ!$AF$3),0,1)</f>
        <v>1</v>
      </c>
      <c r="CL472" s="166">
        <f>IF(AND(ISBLANK(AQ472),$AY472=1,CL$510=1,$D472&lt;&gt;служ!$AF$3),0,1)</f>
        <v>1</v>
      </c>
      <c r="CM472" s="166">
        <f>IF(AND(ISBLANK(AR472),$AY472=1,CM$510=1,$D472&lt;&gt;служ!$AF$3),0,1)</f>
        <v>1</v>
      </c>
      <c r="CN472" s="166">
        <f>IF(AND(ISBLANK(AS472),$AY472=1,CN$510=1,$D472&lt;&gt;служ!$AF$3),0,1)</f>
        <v>1</v>
      </c>
      <c r="CO472" s="166">
        <f>IF(AND(ISBLANK(AT472),$AY472=1,CO$510=1,$D472&lt;&gt;служ!$AF$3),0,1)</f>
        <v>1</v>
      </c>
      <c r="CP472" s="2">
        <f t="shared" si="93"/>
        <v>0</v>
      </c>
      <c r="CQ472" s="2">
        <v>1</v>
      </c>
      <c r="CR472" s="161"/>
      <c r="CS472" s="161"/>
      <c r="CT472" s="161"/>
      <c r="CU472" s="167" t="str">
        <f t="shared" si="84"/>
        <v/>
      </c>
      <c r="CV472" s="28">
        <f t="shared" si="85"/>
        <v>1</v>
      </c>
      <c r="CW472" s="28">
        <f t="shared" si="86"/>
        <v>1</v>
      </c>
      <c r="CX472" s="28">
        <f t="shared" si="87"/>
        <v>1</v>
      </c>
      <c r="CY472" s="20">
        <f t="shared" si="88"/>
        <v>1</v>
      </c>
      <c r="CZ472" s="20">
        <f t="shared" si="89"/>
        <v>1</v>
      </c>
    </row>
    <row r="473" spans="2:104" s="20" customFormat="1">
      <c r="B473" s="107">
        <v>464</v>
      </c>
      <c r="C473" s="25">
        <v>6464</v>
      </c>
      <c r="D473" s="108"/>
      <c r="E473" s="168"/>
      <c r="F473" s="169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2"/>
      <c r="Y473" s="162"/>
      <c r="Z473" s="162"/>
      <c r="AA473" s="162"/>
      <c r="AB473" s="162"/>
      <c r="AC473" s="162"/>
      <c r="AD473" s="162"/>
      <c r="AE473" s="162"/>
      <c r="AF473" s="162"/>
      <c r="AG473" s="162"/>
      <c r="AH473" s="162"/>
      <c r="AI473" s="162"/>
      <c r="AJ473" s="162"/>
      <c r="AK473" s="162"/>
      <c r="AL473" s="162"/>
      <c r="AM473" s="162"/>
      <c r="AN473" s="162"/>
      <c r="AO473" s="162"/>
      <c r="AP473" s="162"/>
      <c r="AQ473" s="162"/>
      <c r="AR473" s="162"/>
      <c r="AS473" s="162"/>
      <c r="AT473" s="162"/>
      <c r="AU473" s="163">
        <f>IF(AND(AY473=0,(COUNTIF(D473:AT473,"*")+COUNTIF(D473:AT473,"&lt;9")+COUNTIF(CR473:CT473,"*")+COUNTIF(CR473:CT473,"&lt;9")-COUNTIF(D473,служ!$AF$3))&gt;0),0,1)</f>
        <v>1</v>
      </c>
      <c r="AV473" s="163">
        <f t="shared" si="90"/>
        <v>1</v>
      </c>
      <c r="AW473" s="163">
        <f t="shared" si="91"/>
        <v>0</v>
      </c>
      <c r="AX473" s="164">
        <f>IF(OR(F473="",F473=служ!$AF$3),0,1)</f>
        <v>0</v>
      </c>
      <c r="AY473" s="164">
        <f>IF(OR(D473="",D473=служ!$AF$3),0,1)</f>
        <v>0</v>
      </c>
      <c r="AZ473" s="165">
        <f t="shared" si="92"/>
        <v>1</v>
      </c>
      <c r="BA473" s="166">
        <f t="shared" si="83"/>
        <v>1</v>
      </c>
      <c r="BB473" s="166">
        <f>IF(AND(ISBLANK(G473),$AY473=1,BB$510=1,$D473&lt;&gt;служ!$AF$3),0,1)</f>
        <v>1</v>
      </c>
      <c r="BC473" s="166">
        <f>IF(AND(ISBLANK(H473),$AY473=1,BC$510=1,$D473&lt;&gt;служ!$AF$3),0,1)</f>
        <v>1</v>
      </c>
      <c r="BD473" s="166">
        <f>IF(AND(ISBLANK(I473),$AY473=1,BD$510=1,$D473&lt;&gt;служ!$AF$3),0,1)</f>
        <v>1</v>
      </c>
      <c r="BE473" s="166">
        <f>IF(AND(ISBLANK(J473),$AY473=1,BE$510=1,$D473&lt;&gt;служ!$AF$3),0,1)</f>
        <v>1</v>
      </c>
      <c r="BF473" s="166">
        <f>IF(AND(ISBLANK(K473),$AY473=1,BF$510=1,$D473&lt;&gt;служ!$AF$3,J473&lt;&gt;"X"),0,1)</f>
        <v>1</v>
      </c>
      <c r="BG473" s="166">
        <f>IF(AND(ISBLANK(L473),$AY473=1,BG$510=1,$D473&lt;&gt;служ!$AF$3),0,1)</f>
        <v>1</v>
      </c>
      <c r="BH473" s="166">
        <f>IF(AND(ISBLANK(M473),$AY473=1,BH$510=1,$D473&lt;&gt;служ!$AF$3,L473&lt;&gt;"X"),0,1)</f>
        <v>1</v>
      </c>
      <c r="BI473" s="166">
        <f>IF(AND(ISBLANK(N473),$AY473=1,BI$510=1,$D473&lt;&gt;служ!$AF$3),0,1)</f>
        <v>1</v>
      </c>
      <c r="BJ473" s="166">
        <f>IF(AND(ISBLANK(O473),$AY473=1,BJ$510=1,$D473&lt;&gt;служ!$AF$3),0,1)</f>
        <v>1</v>
      </c>
      <c r="BK473" s="166">
        <f>IF(AND(ISBLANK(P473),$AY473=1,BK$510=1,$D473&lt;&gt;служ!$AF$3,OR(N473&lt;&gt;"X",O473&lt;&gt;"X")),0,1)</f>
        <v>1</v>
      </c>
      <c r="BL473" s="166">
        <f>IF(AND(ISBLANK(Q473),$AY473=1,BL$510=1,$D473&lt;&gt;служ!$AF$3),0,1)</f>
        <v>1</v>
      </c>
      <c r="BM473" s="166">
        <f>IF(AND(ISBLANK(R473),$AY473=1,BM$510=1,$D473&lt;&gt;служ!$AF$3,Q473&lt;&gt;"X"),0,1)</f>
        <v>1</v>
      </c>
      <c r="BN473" s="166">
        <f>IF(AND(ISBLANK(S473),$AY473=1,BN$510=1,$D473&lt;&gt;служ!$AF$3),0,1)</f>
        <v>1</v>
      </c>
      <c r="BO473" s="166">
        <f>IF(AND(ISBLANK(T473),$AY473=1,BO$510=1,$D473&lt;&gt;служ!$AF$3),0,1)</f>
        <v>1</v>
      </c>
      <c r="BP473" s="166">
        <f>IF(AND(ISBLANK(U473),$AY473=1,BP$510=1,$D473&lt;&gt;служ!$AF$3,T473&lt;&gt;"X"),0,1)</f>
        <v>1</v>
      </c>
      <c r="BQ473" s="166">
        <f>IF(AND(ISBLANK(V473),$AY473=1,BQ$510=1,$D473&lt;&gt;служ!$AF$3),0,1)</f>
        <v>1</v>
      </c>
      <c r="BR473" s="166">
        <f>IF(AND(ISBLANK(W473),$AY473=1,BR$510=1,$D473&lt;&gt;служ!$AF$3),0,1)</f>
        <v>1</v>
      </c>
      <c r="BS473" s="166">
        <f>IF(AND(ISBLANK(X473),$AY473=1,BS$510=1,$D473&lt;&gt;служ!$AF$3),0,1)</f>
        <v>1</v>
      </c>
      <c r="BT473" s="166">
        <f>IF(AND(ISBLANK(Y473),$AY473=1,BT$510=1,$D473&lt;&gt;служ!$AF$3),0,1)</f>
        <v>1</v>
      </c>
      <c r="BU473" s="166">
        <f>IF(AND(ISBLANK(Z473),$AY473=1,BU$510=1,$D473&lt;&gt;служ!$AF$3),0,1)</f>
        <v>1</v>
      </c>
      <c r="BV473" s="166">
        <f>IF(AND(ISBLANK(AA473),$AY473=1,BV$510=1,$D473&lt;&gt;служ!$AF$3),0,1)</f>
        <v>1</v>
      </c>
      <c r="BW473" s="166">
        <f>IF(AND(ISBLANK(AB473),$AY473=1,BW$510=1,$D473&lt;&gt;служ!$AF$3),0,1)</f>
        <v>1</v>
      </c>
      <c r="BX473" s="166">
        <f>IF(AND(ISBLANK(AC473),$AY473=1,BX$510=1,$D473&lt;&gt;служ!$AF$3),0,1)</f>
        <v>1</v>
      </c>
      <c r="BY473" s="166">
        <f>IF(AND(ISBLANK(AD473),$AY473=1,BY$510=1,$D473&lt;&gt;служ!$AF$3),0,1)</f>
        <v>1</v>
      </c>
      <c r="BZ473" s="166">
        <f>IF(AND(ISBLANK(AE473),$AY473=1,BZ$510=1,$D473&lt;&gt;служ!$AF$3),0,1)</f>
        <v>1</v>
      </c>
      <c r="CA473" s="166">
        <f>IF(AND(ISBLANK(AF473),$AY473=1,CA$510=1,$D473&lt;&gt;служ!$AF$3),0,1)</f>
        <v>1</v>
      </c>
      <c r="CB473" s="166">
        <f>IF(AND(ISBLANK(AG473),$AY473=1,CB$510=1,$D473&lt;&gt;служ!$AF$3),0,1)</f>
        <v>1</v>
      </c>
      <c r="CC473" s="166">
        <f>IF(AND(ISBLANK(AH473),$AY473=1,CC$510=1,$D473&lt;&gt;служ!$AF$3),0,1)</f>
        <v>1</v>
      </c>
      <c r="CD473" s="166">
        <f>IF(AND(ISBLANK(AI473),$AY473=1,CD$510=1,$D473&lt;&gt;служ!$AF$3),0,1)</f>
        <v>1</v>
      </c>
      <c r="CE473" s="166">
        <f>IF(AND(ISBLANK(AJ473),$AY473=1,CE$510=1,$D473&lt;&gt;служ!$AF$3),0,1)</f>
        <v>1</v>
      </c>
      <c r="CF473" s="166">
        <f>IF(AND(ISBLANK(AK473),$AY473=1,CF$510=1,$D473&lt;&gt;служ!$AF$3),0,1)</f>
        <v>1</v>
      </c>
      <c r="CG473" s="166">
        <f>IF(AND(ISBLANK(AL473),$AY473=1,CG$510=1,$D473&lt;&gt;служ!$AF$3),0,1)</f>
        <v>1</v>
      </c>
      <c r="CH473" s="166">
        <f>IF(AND(ISBLANK(AM473),$AY473=1,CH$510=1,$D473&lt;&gt;служ!$AF$3),0,1)</f>
        <v>1</v>
      </c>
      <c r="CI473" s="166">
        <f>IF(AND(ISBLANK(AN473),$AY473=1,CI$510=1,$D473&lt;&gt;служ!$AF$3),0,1)</f>
        <v>1</v>
      </c>
      <c r="CJ473" s="166">
        <f>IF(AND(ISBLANK(AO473),$AY473=1,CJ$510=1,$D473&lt;&gt;служ!$AF$3),0,1)</f>
        <v>1</v>
      </c>
      <c r="CK473" s="166">
        <f>IF(AND(ISBLANK(AP473),$AY473=1,CK$510=1,$D473&lt;&gt;служ!$AF$3),0,1)</f>
        <v>1</v>
      </c>
      <c r="CL473" s="166">
        <f>IF(AND(ISBLANK(AQ473),$AY473=1,CL$510=1,$D473&lt;&gt;служ!$AF$3),0,1)</f>
        <v>1</v>
      </c>
      <c r="CM473" s="166">
        <f>IF(AND(ISBLANK(AR473),$AY473=1,CM$510=1,$D473&lt;&gt;служ!$AF$3),0,1)</f>
        <v>1</v>
      </c>
      <c r="CN473" s="166">
        <f>IF(AND(ISBLANK(AS473),$AY473=1,CN$510=1,$D473&lt;&gt;служ!$AF$3),0,1)</f>
        <v>1</v>
      </c>
      <c r="CO473" s="166">
        <f>IF(AND(ISBLANK(AT473),$AY473=1,CO$510=1,$D473&lt;&gt;служ!$AF$3),0,1)</f>
        <v>1</v>
      </c>
      <c r="CP473" s="2">
        <f t="shared" si="93"/>
        <v>0</v>
      </c>
      <c r="CQ473" s="2">
        <v>1</v>
      </c>
      <c r="CR473" s="161"/>
      <c r="CS473" s="161"/>
      <c r="CT473" s="161"/>
      <c r="CU473" s="167" t="str">
        <f t="shared" si="84"/>
        <v/>
      </c>
      <c r="CV473" s="28">
        <f t="shared" si="85"/>
        <v>1</v>
      </c>
      <c r="CW473" s="28">
        <f t="shared" si="86"/>
        <v>1</v>
      </c>
      <c r="CX473" s="28">
        <f t="shared" si="87"/>
        <v>1</v>
      </c>
      <c r="CY473" s="20">
        <f t="shared" si="88"/>
        <v>1</v>
      </c>
      <c r="CZ473" s="20">
        <f t="shared" si="89"/>
        <v>1</v>
      </c>
    </row>
    <row r="474" spans="2:104" s="20" customFormat="1">
      <c r="B474" s="107">
        <v>465</v>
      </c>
      <c r="C474" s="25">
        <v>6465</v>
      </c>
      <c r="D474" s="108"/>
      <c r="E474" s="168"/>
      <c r="F474" s="169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2"/>
      <c r="Y474" s="162"/>
      <c r="Z474" s="162"/>
      <c r="AA474" s="162"/>
      <c r="AB474" s="162"/>
      <c r="AC474" s="162"/>
      <c r="AD474" s="162"/>
      <c r="AE474" s="162"/>
      <c r="AF474" s="162"/>
      <c r="AG474" s="162"/>
      <c r="AH474" s="162"/>
      <c r="AI474" s="162"/>
      <c r="AJ474" s="162"/>
      <c r="AK474" s="162"/>
      <c r="AL474" s="162"/>
      <c r="AM474" s="162"/>
      <c r="AN474" s="162"/>
      <c r="AO474" s="162"/>
      <c r="AP474" s="162"/>
      <c r="AQ474" s="162"/>
      <c r="AR474" s="162"/>
      <c r="AS474" s="162"/>
      <c r="AT474" s="162"/>
      <c r="AU474" s="163">
        <f>IF(AND(AY474=0,(COUNTIF(D474:AT474,"*")+COUNTIF(D474:AT474,"&lt;9")+COUNTIF(CR474:CT474,"*")+COUNTIF(CR474:CT474,"&lt;9")-COUNTIF(D474,служ!$AF$3))&gt;0),0,1)</f>
        <v>1</v>
      </c>
      <c r="AV474" s="163">
        <f t="shared" si="90"/>
        <v>1</v>
      </c>
      <c r="AW474" s="163">
        <f t="shared" si="91"/>
        <v>0</v>
      </c>
      <c r="AX474" s="164">
        <f>IF(OR(F474="",F474=служ!$AF$3),0,1)</f>
        <v>0</v>
      </c>
      <c r="AY474" s="164">
        <f>IF(OR(D474="",D474=служ!$AF$3),0,1)</f>
        <v>0</v>
      </c>
      <c r="AZ474" s="165">
        <f t="shared" si="92"/>
        <v>1</v>
      </c>
      <c r="BA474" s="166">
        <f t="shared" si="83"/>
        <v>1</v>
      </c>
      <c r="BB474" s="166">
        <f>IF(AND(ISBLANK(G474),$AY474=1,BB$510=1,$D474&lt;&gt;служ!$AF$3),0,1)</f>
        <v>1</v>
      </c>
      <c r="BC474" s="166">
        <f>IF(AND(ISBLANK(H474),$AY474=1,BC$510=1,$D474&lt;&gt;служ!$AF$3),0,1)</f>
        <v>1</v>
      </c>
      <c r="BD474" s="166">
        <f>IF(AND(ISBLANK(I474),$AY474=1,BD$510=1,$D474&lt;&gt;служ!$AF$3),0,1)</f>
        <v>1</v>
      </c>
      <c r="BE474" s="166">
        <f>IF(AND(ISBLANK(J474),$AY474=1,BE$510=1,$D474&lt;&gt;служ!$AF$3),0,1)</f>
        <v>1</v>
      </c>
      <c r="BF474" s="166">
        <f>IF(AND(ISBLANK(K474),$AY474=1,BF$510=1,$D474&lt;&gt;служ!$AF$3,J474&lt;&gt;"X"),0,1)</f>
        <v>1</v>
      </c>
      <c r="BG474" s="166">
        <f>IF(AND(ISBLANK(L474),$AY474=1,BG$510=1,$D474&lt;&gt;служ!$AF$3),0,1)</f>
        <v>1</v>
      </c>
      <c r="BH474" s="166">
        <f>IF(AND(ISBLANK(M474),$AY474=1,BH$510=1,$D474&lt;&gt;служ!$AF$3,L474&lt;&gt;"X"),0,1)</f>
        <v>1</v>
      </c>
      <c r="BI474" s="166">
        <f>IF(AND(ISBLANK(N474),$AY474=1,BI$510=1,$D474&lt;&gt;служ!$AF$3),0,1)</f>
        <v>1</v>
      </c>
      <c r="BJ474" s="166">
        <f>IF(AND(ISBLANK(O474),$AY474=1,BJ$510=1,$D474&lt;&gt;служ!$AF$3),0,1)</f>
        <v>1</v>
      </c>
      <c r="BK474" s="166">
        <f>IF(AND(ISBLANK(P474),$AY474=1,BK$510=1,$D474&lt;&gt;служ!$AF$3,OR(N474&lt;&gt;"X",O474&lt;&gt;"X")),0,1)</f>
        <v>1</v>
      </c>
      <c r="BL474" s="166">
        <f>IF(AND(ISBLANK(Q474),$AY474=1,BL$510=1,$D474&lt;&gt;служ!$AF$3),0,1)</f>
        <v>1</v>
      </c>
      <c r="BM474" s="166">
        <f>IF(AND(ISBLANK(R474),$AY474=1,BM$510=1,$D474&lt;&gt;служ!$AF$3,Q474&lt;&gt;"X"),0,1)</f>
        <v>1</v>
      </c>
      <c r="BN474" s="166">
        <f>IF(AND(ISBLANK(S474),$AY474=1,BN$510=1,$D474&lt;&gt;служ!$AF$3),0,1)</f>
        <v>1</v>
      </c>
      <c r="BO474" s="166">
        <f>IF(AND(ISBLANK(T474),$AY474=1,BO$510=1,$D474&lt;&gt;служ!$AF$3),0,1)</f>
        <v>1</v>
      </c>
      <c r="BP474" s="166">
        <f>IF(AND(ISBLANK(U474),$AY474=1,BP$510=1,$D474&lt;&gt;служ!$AF$3,T474&lt;&gt;"X"),0,1)</f>
        <v>1</v>
      </c>
      <c r="BQ474" s="166">
        <f>IF(AND(ISBLANK(V474),$AY474=1,BQ$510=1,$D474&lt;&gt;служ!$AF$3),0,1)</f>
        <v>1</v>
      </c>
      <c r="BR474" s="166">
        <f>IF(AND(ISBLANK(W474),$AY474=1,BR$510=1,$D474&lt;&gt;служ!$AF$3),0,1)</f>
        <v>1</v>
      </c>
      <c r="BS474" s="166">
        <f>IF(AND(ISBLANK(X474),$AY474=1,BS$510=1,$D474&lt;&gt;служ!$AF$3),0,1)</f>
        <v>1</v>
      </c>
      <c r="BT474" s="166">
        <f>IF(AND(ISBLANK(Y474),$AY474=1,BT$510=1,$D474&lt;&gt;служ!$AF$3),0,1)</f>
        <v>1</v>
      </c>
      <c r="BU474" s="166">
        <f>IF(AND(ISBLANK(Z474),$AY474=1,BU$510=1,$D474&lt;&gt;служ!$AF$3),0,1)</f>
        <v>1</v>
      </c>
      <c r="BV474" s="166">
        <f>IF(AND(ISBLANK(AA474),$AY474=1,BV$510=1,$D474&lt;&gt;служ!$AF$3),0,1)</f>
        <v>1</v>
      </c>
      <c r="BW474" s="166">
        <f>IF(AND(ISBLANK(AB474),$AY474=1,BW$510=1,$D474&lt;&gt;служ!$AF$3),0,1)</f>
        <v>1</v>
      </c>
      <c r="BX474" s="166">
        <f>IF(AND(ISBLANK(AC474),$AY474=1,BX$510=1,$D474&lt;&gt;служ!$AF$3),0,1)</f>
        <v>1</v>
      </c>
      <c r="BY474" s="166">
        <f>IF(AND(ISBLANK(AD474),$AY474=1,BY$510=1,$D474&lt;&gt;служ!$AF$3),0,1)</f>
        <v>1</v>
      </c>
      <c r="BZ474" s="166">
        <f>IF(AND(ISBLANK(AE474),$AY474=1,BZ$510=1,$D474&lt;&gt;служ!$AF$3),0,1)</f>
        <v>1</v>
      </c>
      <c r="CA474" s="166">
        <f>IF(AND(ISBLANK(AF474),$AY474=1,CA$510=1,$D474&lt;&gt;служ!$AF$3),0,1)</f>
        <v>1</v>
      </c>
      <c r="CB474" s="166">
        <f>IF(AND(ISBLANK(AG474),$AY474=1,CB$510=1,$D474&lt;&gt;служ!$AF$3),0,1)</f>
        <v>1</v>
      </c>
      <c r="CC474" s="166">
        <f>IF(AND(ISBLANK(AH474),$AY474=1,CC$510=1,$D474&lt;&gt;служ!$AF$3),0,1)</f>
        <v>1</v>
      </c>
      <c r="CD474" s="166">
        <f>IF(AND(ISBLANK(AI474),$AY474=1,CD$510=1,$D474&lt;&gt;служ!$AF$3),0,1)</f>
        <v>1</v>
      </c>
      <c r="CE474" s="166">
        <f>IF(AND(ISBLANK(AJ474),$AY474=1,CE$510=1,$D474&lt;&gt;служ!$AF$3),0,1)</f>
        <v>1</v>
      </c>
      <c r="CF474" s="166">
        <f>IF(AND(ISBLANK(AK474),$AY474=1,CF$510=1,$D474&lt;&gt;служ!$AF$3),0,1)</f>
        <v>1</v>
      </c>
      <c r="CG474" s="166">
        <f>IF(AND(ISBLANK(AL474),$AY474=1,CG$510=1,$D474&lt;&gt;служ!$AF$3),0,1)</f>
        <v>1</v>
      </c>
      <c r="CH474" s="166">
        <f>IF(AND(ISBLANK(AM474),$AY474=1,CH$510=1,$D474&lt;&gt;служ!$AF$3),0,1)</f>
        <v>1</v>
      </c>
      <c r="CI474" s="166">
        <f>IF(AND(ISBLANK(AN474),$AY474=1,CI$510=1,$D474&lt;&gt;служ!$AF$3),0,1)</f>
        <v>1</v>
      </c>
      <c r="CJ474" s="166">
        <f>IF(AND(ISBLANK(AO474),$AY474=1,CJ$510=1,$D474&lt;&gt;служ!$AF$3),0,1)</f>
        <v>1</v>
      </c>
      <c r="CK474" s="166">
        <f>IF(AND(ISBLANK(AP474),$AY474=1,CK$510=1,$D474&lt;&gt;служ!$AF$3),0,1)</f>
        <v>1</v>
      </c>
      <c r="CL474" s="166">
        <f>IF(AND(ISBLANK(AQ474),$AY474=1,CL$510=1,$D474&lt;&gt;служ!$AF$3),0,1)</f>
        <v>1</v>
      </c>
      <c r="CM474" s="166">
        <f>IF(AND(ISBLANK(AR474),$AY474=1,CM$510=1,$D474&lt;&gt;служ!$AF$3),0,1)</f>
        <v>1</v>
      </c>
      <c r="CN474" s="166">
        <f>IF(AND(ISBLANK(AS474),$AY474=1,CN$510=1,$D474&lt;&gt;служ!$AF$3),0,1)</f>
        <v>1</v>
      </c>
      <c r="CO474" s="166">
        <f>IF(AND(ISBLANK(AT474),$AY474=1,CO$510=1,$D474&lt;&gt;служ!$AF$3),0,1)</f>
        <v>1</v>
      </c>
      <c r="CP474" s="2">
        <f t="shared" si="93"/>
        <v>0</v>
      </c>
      <c r="CQ474" s="2">
        <v>1</v>
      </c>
      <c r="CR474" s="161"/>
      <c r="CS474" s="161"/>
      <c r="CT474" s="161"/>
      <c r="CU474" s="167" t="str">
        <f t="shared" si="84"/>
        <v/>
      </c>
      <c r="CV474" s="28">
        <f t="shared" si="85"/>
        <v>1</v>
      </c>
      <c r="CW474" s="28">
        <f t="shared" si="86"/>
        <v>1</v>
      </c>
      <c r="CX474" s="28">
        <f t="shared" si="87"/>
        <v>1</v>
      </c>
      <c r="CY474" s="20">
        <f t="shared" si="88"/>
        <v>1</v>
      </c>
      <c r="CZ474" s="20">
        <f t="shared" si="89"/>
        <v>1</v>
      </c>
    </row>
    <row r="475" spans="2:104" s="20" customFormat="1">
      <c r="B475" s="107">
        <v>466</v>
      </c>
      <c r="C475" s="25">
        <v>6466</v>
      </c>
      <c r="D475" s="108"/>
      <c r="E475" s="168"/>
      <c r="F475" s="169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2"/>
      <c r="Y475" s="162"/>
      <c r="Z475" s="162"/>
      <c r="AA475" s="162"/>
      <c r="AB475" s="162"/>
      <c r="AC475" s="162"/>
      <c r="AD475" s="162"/>
      <c r="AE475" s="162"/>
      <c r="AF475" s="162"/>
      <c r="AG475" s="162"/>
      <c r="AH475" s="162"/>
      <c r="AI475" s="162"/>
      <c r="AJ475" s="162"/>
      <c r="AK475" s="162"/>
      <c r="AL475" s="162"/>
      <c r="AM475" s="162"/>
      <c r="AN475" s="162"/>
      <c r="AO475" s="162"/>
      <c r="AP475" s="162"/>
      <c r="AQ475" s="162"/>
      <c r="AR475" s="162"/>
      <c r="AS475" s="162"/>
      <c r="AT475" s="162"/>
      <c r="AU475" s="163">
        <f>IF(AND(AY475=0,(COUNTIF(D475:AT475,"*")+COUNTIF(D475:AT475,"&lt;9")+COUNTIF(CR475:CT475,"*")+COUNTIF(CR475:CT475,"&lt;9")-COUNTIF(D475,служ!$AF$3))&gt;0),0,1)</f>
        <v>1</v>
      </c>
      <c r="AV475" s="163">
        <f t="shared" si="90"/>
        <v>1</v>
      </c>
      <c r="AW475" s="163">
        <f t="shared" si="91"/>
        <v>0</v>
      </c>
      <c r="AX475" s="164">
        <f>IF(OR(F475="",F475=служ!$AF$3),0,1)</f>
        <v>0</v>
      </c>
      <c r="AY475" s="164">
        <f>IF(OR(D475="",D475=служ!$AF$3),0,1)</f>
        <v>0</v>
      </c>
      <c r="AZ475" s="165">
        <f t="shared" si="92"/>
        <v>1</v>
      </c>
      <c r="BA475" s="166">
        <f t="shared" si="83"/>
        <v>1</v>
      </c>
      <c r="BB475" s="166">
        <f>IF(AND(ISBLANK(G475),$AY475=1,BB$510=1,$D475&lt;&gt;служ!$AF$3),0,1)</f>
        <v>1</v>
      </c>
      <c r="BC475" s="166">
        <f>IF(AND(ISBLANK(H475),$AY475=1,BC$510=1,$D475&lt;&gt;служ!$AF$3),0,1)</f>
        <v>1</v>
      </c>
      <c r="BD475" s="166">
        <f>IF(AND(ISBLANK(I475),$AY475=1,BD$510=1,$D475&lt;&gt;служ!$AF$3),0,1)</f>
        <v>1</v>
      </c>
      <c r="BE475" s="166">
        <f>IF(AND(ISBLANK(J475),$AY475=1,BE$510=1,$D475&lt;&gt;служ!$AF$3),0,1)</f>
        <v>1</v>
      </c>
      <c r="BF475" s="166">
        <f>IF(AND(ISBLANK(K475),$AY475=1,BF$510=1,$D475&lt;&gt;служ!$AF$3,J475&lt;&gt;"X"),0,1)</f>
        <v>1</v>
      </c>
      <c r="BG475" s="166">
        <f>IF(AND(ISBLANK(L475),$AY475=1,BG$510=1,$D475&lt;&gt;служ!$AF$3),0,1)</f>
        <v>1</v>
      </c>
      <c r="BH475" s="166">
        <f>IF(AND(ISBLANK(M475),$AY475=1,BH$510=1,$D475&lt;&gt;служ!$AF$3,L475&lt;&gt;"X"),0,1)</f>
        <v>1</v>
      </c>
      <c r="BI475" s="166">
        <f>IF(AND(ISBLANK(N475),$AY475=1,BI$510=1,$D475&lt;&gt;служ!$AF$3),0,1)</f>
        <v>1</v>
      </c>
      <c r="BJ475" s="166">
        <f>IF(AND(ISBLANK(O475),$AY475=1,BJ$510=1,$D475&lt;&gt;служ!$AF$3),0,1)</f>
        <v>1</v>
      </c>
      <c r="BK475" s="166">
        <f>IF(AND(ISBLANK(P475),$AY475=1,BK$510=1,$D475&lt;&gt;служ!$AF$3,OR(N475&lt;&gt;"X",O475&lt;&gt;"X")),0,1)</f>
        <v>1</v>
      </c>
      <c r="BL475" s="166">
        <f>IF(AND(ISBLANK(Q475),$AY475=1,BL$510=1,$D475&lt;&gt;служ!$AF$3),0,1)</f>
        <v>1</v>
      </c>
      <c r="BM475" s="166">
        <f>IF(AND(ISBLANK(R475),$AY475=1,BM$510=1,$D475&lt;&gt;служ!$AF$3,Q475&lt;&gt;"X"),0,1)</f>
        <v>1</v>
      </c>
      <c r="BN475" s="166">
        <f>IF(AND(ISBLANK(S475),$AY475=1,BN$510=1,$D475&lt;&gt;служ!$AF$3),0,1)</f>
        <v>1</v>
      </c>
      <c r="BO475" s="166">
        <f>IF(AND(ISBLANK(T475),$AY475=1,BO$510=1,$D475&lt;&gt;служ!$AF$3),0,1)</f>
        <v>1</v>
      </c>
      <c r="BP475" s="166">
        <f>IF(AND(ISBLANK(U475),$AY475=1,BP$510=1,$D475&lt;&gt;служ!$AF$3,T475&lt;&gt;"X"),0,1)</f>
        <v>1</v>
      </c>
      <c r="BQ475" s="166">
        <f>IF(AND(ISBLANK(V475),$AY475=1,BQ$510=1,$D475&lt;&gt;служ!$AF$3),0,1)</f>
        <v>1</v>
      </c>
      <c r="BR475" s="166">
        <f>IF(AND(ISBLANK(W475),$AY475=1,BR$510=1,$D475&lt;&gt;служ!$AF$3),0,1)</f>
        <v>1</v>
      </c>
      <c r="BS475" s="166">
        <f>IF(AND(ISBLANK(X475),$AY475=1,BS$510=1,$D475&lt;&gt;служ!$AF$3),0,1)</f>
        <v>1</v>
      </c>
      <c r="BT475" s="166">
        <f>IF(AND(ISBLANK(Y475),$AY475=1,BT$510=1,$D475&lt;&gt;служ!$AF$3),0,1)</f>
        <v>1</v>
      </c>
      <c r="BU475" s="166">
        <f>IF(AND(ISBLANK(Z475),$AY475=1,BU$510=1,$D475&lt;&gt;служ!$AF$3),0,1)</f>
        <v>1</v>
      </c>
      <c r="BV475" s="166">
        <f>IF(AND(ISBLANK(AA475),$AY475=1,BV$510=1,$D475&lt;&gt;служ!$AF$3),0,1)</f>
        <v>1</v>
      </c>
      <c r="BW475" s="166">
        <f>IF(AND(ISBLANK(AB475),$AY475=1,BW$510=1,$D475&lt;&gt;служ!$AF$3),0,1)</f>
        <v>1</v>
      </c>
      <c r="BX475" s="166">
        <f>IF(AND(ISBLANK(AC475),$AY475=1,BX$510=1,$D475&lt;&gt;служ!$AF$3),0,1)</f>
        <v>1</v>
      </c>
      <c r="BY475" s="166">
        <f>IF(AND(ISBLANK(AD475),$AY475=1,BY$510=1,$D475&lt;&gt;служ!$AF$3),0,1)</f>
        <v>1</v>
      </c>
      <c r="BZ475" s="166">
        <f>IF(AND(ISBLANK(AE475),$AY475=1,BZ$510=1,$D475&lt;&gt;служ!$AF$3),0,1)</f>
        <v>1</v>
      </c>
      <c r="CA475" s="166">
        <f>IF(AND(ISBLANK(AF475),$AY475=1,CA$510=1,$D475&lt;&gt;служ!$AF$3),0,1)</f>
        <v>1</v>
      </c>
      <c r="CB475" s="166">
        <f>IF(AND(ISBLANK(AG475),$AY475=1,CB$510=1,$D475&lt;&gt;служ!$AF$3),0,1)</f>
        <v>1</v>
      </c>
      <c r="CC475" s="166">
        <f>IF(AND(ISBLANK(AH475),$AY475=1,CC$510=1,$D475&lt;&gt;служ!$AF$3),0,1)</f>
        <v>1</v>
      </c>
      <c r="CD475" s="166">
        <f>IF(AND(ISBLANK(AI475),$AY475=1,CD$510=1,$D475&lt;&gt;служ!$AF$3),0,1)</f>
        <v>1</v>
      </c>
      <c r="CE475" s="166">
        <f>IF(AND(ISBLANK(AJ475),$AY475=1,CE$510=1,$D475&lt;&gt;служ!$AF$3),0,1)</f>
        <v>1</v>
      </c>
      <c r="CF475" s="166">
        <f>IF(AND(ISBLANK(AK475),$AY475=1,CF$510=1,$D475&lt;&gt;служ!$AF$3),0,1)</f>
        <v>1</v>
      </c>
      <c r="CG475" s="166">
        <f>IF(AND(ISBLANK(AL475),$AY475=1,CG$510=1,$D475&lt;&gt;служ!$AF$3),0,1)</f>
        <v>1</v>
      </c>
      <c r="CH475" s="166">
        <f>IF(AND(ISBLANK(AM475),$AY475=1,CH$510=1,$D475&lt;&gt;служ!$AF$3),0,1)</f>
        <v>1</v>
      </c>
      <c r="CI475" s="166">
        <f>IF(AND(ISBLANK(AN475),$AY475=1,CI$510=1,$D475&lt;&gt;служ!$AF$3),0,1)</f>
        <v>1</v>
      </c>
      <c r="CJ475" s="166">
        <f>IF(AND(ISBLANK(AO475),$AY475=1,CJ$510=1,$D475&lt;&gt;служ!$AF$3),0,1)</f>
        <v>1</v>
      </c>
      <c r="CK475" s="166">
        <f>IF(AND(ISBLANK(AP475),$AY475=1,CK$510=1,$D475&lt;&gt;служ!$AF$3),0,1)</f>
        <v>1</v>
      </c>
      <c r="CL475" s="166">
        <f>IF(AND(ISBLANK(AQ475),$AY475=1,CL$510=1,$D475&lt;&gt;служ!$AF$3),0,1)</f>
        <v>1</v>
      </c>
      <c r="CM475" s="166">
        <f>IF(AND(ISBLANK(AR475),$AY475=1,CM$510=1,$D475&lt;&gt;служ!$AF$3),0,1)</f>
        <v>1</v>
      </c>
      <c r="CN475" s="166">
        <f>IF(AND(ISBLANK(AS475),$AY475=1,CN$510=1,$D475&lt;&gt;служ!$AF$3),0,1)</f>
        <v>1</v>
      </c>
      <c r="CO475" s="166">
        <f>IF(AND(ISBLANK(AT475),$AY475=1,CO$510=1,$D475&lt;&gt;служ!$AF$3),0,1)</f>
        <v>1</v>
      </c>
      <c r="CP475" s="2">
        <f t="shared" si="93"/>
        <v>0</v>
      </c>
      <c r="CQ475" s="2">
        <v>1</v>
      </c>
      <c r="CR475" s="161"/>
      <c r="CS475" s="161"/>
      <c r="CT475" s="161"/>
      <c r="CU475" s="167" t="str">
        <f t="shared" si="84"/>
        <v/>
      </c>
      <c r="CV475" s="28">
        <f t="shared" si="85"/>
        <v>1</v>
      </c>
      <c r="CW475" s="28">
        <f t="shared" si="86"/>
        <v>1</v>
      </c>
      <c r="CX475" s="28">
        <f t="shared" si="87"/>
        <v>1</v>
      </c>
      <c r="CY475" s="20">
        <f t="shared" si="88"/>
        <v>1</v>
      </c>
      <c r="CZ475" s="20">
        <f t="shared" si="89"/>
        <v>1</v>
      </c>
    </row>
    <row r="476" spans="2:104" s="20" customFormat="1">
      <c r="B476" s="107">
        <v>467</v>
      </c>
      <c r="C476" s="25">
        <v>6467</v>
      </c>
      <c r="D476" s="108"/>
      <c r="E476" s="168"/>
      <c r="F476" s="169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2"/>
      <c r="Y476" s="162"/>
      <c r="Z476" s="162"/>
      <c r="AA476" s="162"/>
      <c r="AB476" s="162"/>
      <c r="AC476" s="162"/>
      <c r="AD476" s="162"/>
      <c r="AE476" s="162"/>
      <c r="AF476" s="162"/>
      <c r="AG476" s="162"/>
      <c r="AH476" s="162"/>
      <c r="AI476" s="162"/>
      <c r="AJ476" s="162"/>
      <c r="AK476" s="162"/>
      <c r="AL476" s="162"/>
      <c r="AM476" s="162"/>
      <c r="AN476" s="162"/>
      <c r="AO476" s="162"/>
      <c r="AP476" s="162"/>
      <c r="AQ476" s="162"/>
      <c r="AR476" s="162"/>
      <c r="AS476" s="162"/>
      <c r="AT476" s="162"/>
      <c r="AU476" s="163">
        <f>IF(AND(AY476=0,(COUNTIF(D476:AT476,"*")+COUNTIF(D476:AT476,"&lt;9")+COUNTIF(CR476:CT476,"*")+COUNTIF(CR476:CT476,"&lt;9")-COUNTIF(D476,служ!$AF$3))&gt;0),0,1)</f>
        <v>1</v>
      </c>
      <c r="AV476" s="163">
        <f t="shared" si="90"/>
        <v>1</v>
      </c>
      <c r="AW476" s="163">
        <f t="shared" si="91"/>
        <v>0</v>
      </c>
      <c r="AX476" s="164">
        <f>IF(OR(F476="",F476=служ!$AF$3),0,1)</f>
        <v>0</v>
      </c>
      <c r="AY476" s="164">
        <f>IF(OR(D476="",D476=служ!$AF$3),0,1)</f>
        <v>0</v>
      </c>
      <c r="AZ476" s="165">
        <f t="shared" si="92"/>
        <v>1</v>
      </c>
      <c r="BA476" s="166">
        <f t="shared" si="83"/>
        <v>1</v>
      </c>
      <c r="BB476" s="166">
        <f>IF(AND(ISBLANK(G476),$AY476=1,BB$510=1,$D476&lt;&gt;служ!$AF$3),0,1)</f>
        <v>1</v>
      </c>
      <c r="BC476" s="166">
        <f>IF(AND(ISBLANK(H476),$AY476=1,BC$510=1,$D476&lt;&gt;служ!$AF$3),0,1)</f>
        <v>1</v>
      </c>
      <c r="BD476" s="166">
        <f>IF(AND(ISBLANK(I476),$AY476=1,BD$510=1,$D476&lt;&gt;служ!$AF$3),0,1)</f>
        <v>1</v>
      </c>
      <c r="BE476" s="166">
        <f>IF(AND(ISBLANK(J476),$AY476=1,BE$510=1,$D476&lt;&gt;служ!$AF$3),0,1)</f>
        <v>1</v>
      </c>
      <c r="BF476" s="166">
        <f>IF(AND(ISBLANK(K476),$AY476=1,BF$510=1,$D476&lt;&gt;служ!$AF$3,J476&lt;&gt;"X"),0,1)</f>
        <v>1</v>
      </c>
      <c r="BG476" s="166">
        <f>IF(AND(ISBLANK(L476),$AY476=1,BG$510=1,$D476&lt;&gt;служ!$AF$3),0,1)</f>
        <v>1</v>
      </c>
      <c r="BH476" s="166">
        <f>IF(AND(ISBLANK(M476),$AY476=1,BH$510=1,$D476&lt;&gt;служ!$AF$3,L476&lt;&gt;"X"),0,1)</f>
        <v>1</v>
      </c>
      <c r="BI476" s="166">
        <f>IF(AND(ISBLANK(N476),$AY476=1,BI$510=1,$D476&lt;&gt;служ!$AF$3),0,1)</f>
        <v>1</v>
      </c>
      <c r="BJ476" s="166">
        <f>IF(AND(ISBLANK(O476),$AY476=1,BJ$510=1,$D476&lt;&gt;служ!$AF$3),0,1)</f>
        <v>1</v>
      </c>
      <c r="BK476" s="166">
        <f>IF(AND(ISBLANK(P476),$AY476=1,BK$510=1,$D476&lt;&gt;служ!$AF$3,OR(N476&lt;&gt;"X",O476&lt;&gt;"X")),0,1)</f>
        <v>1</v>
      </c>
      <c r="BL476" s="166">
        <f>IF(AND(ISBLANK(Q476),$AY476=1,BL$510=1,$D476&lt;&gt;служ!$AF$3),0,1)</f>
        <v>1</v>
      </c>
      <c r="BM476" s="166">
        <f>IF(AND(ISBLANK(R476),$AY476=1,BM$510=1,$D476&lt;&gt;служ!$AF$3,Q476&lt;&gt;"X"),0,1)</f>
        <v>1</v>
      </c>
      <c r="BN476" s="166">
        <f>IF(AND(ISBLANK(S476),$AY476=1,BN$510=1,$D476&lt;&gt;служ!$AF$3),0,1)</f>
        <v>1</v>
      </c>
      <c r="BO476" s="166">
        <f>IF(AND(ISBLANK(T476),$AY476=1,BO$510=1,$D476&lt;&gt;служ!$AF$3),0,1)</f>
        <v>1</v>
      </c>
      <c r="BP476" s="166">
        <f>IF(AND(ISBLANK(U476),$AY476=1,BP$510=1,$D476&lt;&gt;служ!$AF$3,T476&lt;&gt;"X"),0,1)</f>
        <v>1</v>
      </c>
      <c r="BQ476" s="166">
        <f>IF(AND(ISBLANK(V476),$AY476=1,BQ$510=1,$D476&lt;&gt;служ!$AF$3),0,1)</f>
        <v>1</v>
      </c>
      <c r="BR476" s="166">
        <f>IF(AND(ISBLANK(W476),$AY476=1,BR$510=1,$D476&lt;&gt;служ!$AF$3),0,1)</f>
        <v>1</v>
      </c>
      <c r="BS476" s="166">
        <f>IF(AND(ISBLANK(X476),$AY476=1,BS$510=1,$D476&lt;&gt;служ!$AF$3),0,1)</f>
        <v>1</v>
      </c>
      <c r="BT476" s="166">
        <f>IF(AND(ISBLANK(Y476),$AY476=1,BT$510=1,$D476&lt;&gt;служ!$AF$3),0,1)</f>
        <v>1</v>
      </c>
      <c r="BU476" s="166">
        <f>IF(AND(ISBLANK(Z476),$AY476=1,BU$510=1,$D476&lt;&gt;служ!$AF$3),0,1)</f>
        <v>1</v>
      </c>
      <c r="BV476" s="166">
        <f>IF(AND(ISBLANK(AA476),$AY476=1,BV$510=1,$D476&lt;&gt;служ!$AF$3),0,1)</f>
        <v>1</v>
      </c>
      <c r="BW476" s="166">
        <f>IF(AND(ISBLANK(AB476),$AY476=1,BW$510=1,$D476&lt;&gt;служ!$AF$3),0,1)</f>
        <v>1</v>
      </c>
      <c r="BX476" s="166">
        <f>IF(AND(ISBLANK(AC476),$AY476=1,BX$510=1,$D476&lt;&gt;служ!$AF$3),0,1)</f>
        <v>1</v>
      </c>
      <c r="BY476" s="166">
        <f>IF(AND(ISBLANK(AD476),$AY476=1,BY$510=1,$D476&lt;&gt;служ!$AF$3),0,1)</f>
        <v>1</v>
      </c>
      <c r="BZ476" s="166">
        <f>IF(AND(ISBLANK(AE476),$AY476=1,BZ$510=1,$D476&lt;&gt;служ!$AF$3),0,1)</f>
        <v>1</v>
      </c>
      <c r="CA476" s="166">
        <f>IF(AND(ISBLANK(AF476),$AY476=1,CA$510=1,$D476&lt;&gt;служ!$AF$3),0,1)</f>
        <v>1</v>
      </c>
      <c r="CB476" s="166">
        <f>IF(AND(ISBLANK(AG476),$AY476=1,CB$510=1,$D476&lt;&gt;служ!$AF$3),0,1)</f>
        <v>1</v>
      </c>
      <c r="CC476" s="166">
        <f>IF(AND(ISBLANK(AH476),$AY476=1,CC$510=1,$D476&lt;&gt;служ!$AF$3),0,1)</f>
        <v>1</v>
      </c>
      <c r="CD476" s="166">
        <f>IF(AND(ISBLANK(AI476),$AY476=1,CD$510=1,$D476&lt;&gt;служ!$AF$3),0,1)</f>
        <v>1</v>
      </c>
      <c r="CE476" s="166">
        <f>IF(AND(ISBLANK(AJ476),$AY476=1,CE$510=1,$D476&lt;&gt;служ!$AF$3),0,1)</f>
        <v>1</v>
      </c>
      <c r="CF476" s="166">
        <f>IF(AND(ISBLANK(AK476),$AY476=1,CF$510=1,$D476&lt;&gt;служ!$AF$3),0,1)</f>
        <v>1</v>
      </c>
      <c r="CG476" s="166">
        <f>IF(AND(ISBLANK(AL476),$AY476=1,CG$510=1,$D476&lt;&gt;служ!$AF$3),0,1)</f>
        <v>1</v>
      </c>
      <c r="CH476" s="166">
        <f>IF(AND(ISBLANK(AM476),$AY476=1,CH$510=1,$D476&lt;&gt;служ!$AF$3),0,1)</f>
        <v>1</v>
      </c>
      <c r="CI476" s="166">
        <f>IF(AND(ISBLANK(AN476),$AY476=1,CI$510=1,$D476&lt;&gt;служ!$AF$3),0,1)</f>
        <v>1</v>
      </c>
      <c r="CJ476" s="166">
        <f>IF(AND(ISBLANK(AO476),$AY476=1,CJ$510=1,$D476&lt;&gt;служ!$AF$3),0,1)</f>
        <v>1</v>
      </c>
      <c r="CK476" s="166">
        <f>IF(AND(ISBLANK(AP476),$AY476=1,CK$510=1,$D476&lt;&gt;служ!$AF$3),0,1)</f>
        <v>1</v>
      </c>
      <c r="CL476" s="166">
        <f>IF(AND(ISBLANK(AQ476),$AY476=1,CL$510=1,$D476&lt;&gt;служ!$AF$3),0,1)</f>
        <v>1</v>
      </c>
      <c r="CM476" s="166">
        <f>IF(AND(ISBLANK(AR476),$AY476=1,CM$510=1,$D476&lt;&gt;служ!$AF$3),0,1)</f>
        <v>1</v>
      </c>
      <c r="CN476" s="166">
        <f>IF(AND(ISBLANK(AS476),$AY476=1,CN$510=1,$D476&lt;&gt;служ!$AF$3),0,1)</f>
        <v>1</v>
      </c>
      <c r="CO476" s="166">
        <f>IF(AND(ISBLANK(AT476),$AY476=1,CO$510=1,$D476&lt;&gt;служ!$AF$3),0,1)</f>
        <v>1</v>
      </c>
      <c r="CP476" s="2">
        <f t="shared" si="93"/>
        <v>0</v>
      </c>
      <c r="CQ476" s="2">
        <v>1</v>
      </c>
      <c r="CR476" s="161"/>
      <c r="CS476" s="161"/>
      <c r="CT476" s="161"/>
      <c r="CU476" s="167" t="str">
        <f t="shared" si="84"/>
        <v/>
      </c>
      <c r="CV476" s="28">
        <f t="shared" si="85"/>
        <v>1</v>
      </c>
      <c r="CW476" s="28">
        <f t="shared" si="86"/>
        <v>1</v>
      </c>
      <c r="CX476" s="28">
        <f t="shared" si="87"/>
        <v>1</v>
      </c>
      <c r="CY476" s="20">
        <f t="shared" si="88"/>
        <v>1</v>
      </c>
      <c r="CZ476" s="20">
        <f t="shared" si="89"/>
        <v>1</v>
      </c>
    </row>
    <row r="477" spans="2:104" s="20" customFormat="1">
      <c r="B477" s="107">
        <v>468</v>
      </c>
      <c r="C477" s="25">
        <v>6468</v>
      </c>
      <c r="D477" s="108"/>
      <c r="E477" s="168"/>
      <c r="F477" s="169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2"/>
      <c r="Y477" s="162"/>
      <c r="Z477" s="162"/>
      <c r="AA477" s="162"/>
      <c r="AB477" s="162"/>
      <c r="AC477" s="162"/>
      <c r="AD477" s="162"/>
      <c r="AE477" s="162"/>
      <c r="AF477" s="162"/>
      <c r="AG477" s="162"/>
      <c r="AH477" s="162"/>
      <c r="AI477" s="162"/>
      <c r="AJ477" s="162"/>
      <c r="AK477" s="162"/>
      <c r="AL477" s="162"/>
      <c r="AM477" s="162"/>
      <c r="AN477" s="162"/>
      <c r="AO477" s="162"/>
      <c r="AP477" s="162"/>
      <c r="AQ477" s="162"/>
      <c r="AR477" s="162"/>
      <c r="AS477" s="162"/>
      <c r="AT477" s="162"/>
      <c r="AU477" s="163">
        <f>IF(AND(AY477=0,(COUNTIF(D477:AT477,"*")+COUNTIF(D477:AT477,"&lt;9")+COUNTIF(CR477:CT477,"*")+COUNTIF(CR477:CT477,"&lt;9")-COUNTIF(D477,служ!$AF$3))&gt;0),0,1)</f>
        <v>1</v>
      </c>
      <c r="AV477" s="163">
        <f t="shared" si="90"/>
        <v>1</v>
      </c>
      <c r="AW477" s="163">
        <f t="shared" si="91"/>
        <v>0</v>
      </c>
      <c r="AX477" s="164">
        <f>IF(OR(F477="",F477=служ!$AF$3),0,1)</f>
        <v>0</v>
      </c>
      <c r="AY477" s="164">
        <f>IF(OR(D477="",D477=служ!$AF$3),0,1)</f>
        <v>0</v>
      </c>
      <c r="AZ477" s="165">
        <f t="shared" si="92"/>
        <v>1</v>
      </c>
      <c r="BA477" s="166">
        <f t="shared" si="83"/>
        <v>1</v>
      </c>
      <c r="BB477" s="166">
        <f>IF(AND(ISBLANK(G477),$AY477=1,BB$510=1,$D477&lt;&gt;служ!$AF$3),0,1)</f>
        <v>1</v>
      </c>
      <c r="BC477" s="166">
        <f>IF(AND(ISBLANK(H477),$AY477=1,BC$510=1,$D477&lt;&gt;служ!$AF$3),0,1)</f>
        <v>1</v>
      </c>
      <c r="BD477" s="166">
        <f>IF(AND(ISBLANK(I477),$AY477=1,BD$510=1,$D477&lt;&gt;служ!$AF$3),0,1)</f>
        <v>1</v>
      </c>
      <c r="BE477" s="166">
        <f>IF(AND(ISBLANK(J477),$AY477=1,BE$510=1,$D477&lt;&gt;служ!$AF$3),0,1)</f>
        <v>1</v>
      </c>
      <c r="BF477" s="166">
        <f>IF(AND(ISBLANK(K477),$AY477=1,BF$510=1,$D477&lt;&gt;служ!$AF$3,J477&lt;&gt;"X"),0,1)</f>
        <v>1</v>
      </c>
      <c r="BG477" s="166">
        <f>IF(AND(ISBLANK(L477),$AY477=1,BG$510=1,$D477&lt;&gt;служ!$AF$3),0,1)</f>
        <v>1</v>
      </c>
      <c r="BH477" s="166">
        <f>IF(AND(ISBLANK(M477),$AY477=1,BH$510=1,$D477&lt;&gt;служ!$AF$3,L477&lt;&gt;"X"),0,1)</f>
        <v>1</v>
      </c>
      <c r="BI477" s="166">
        <f>IF(AND(ISBLANK(N477),$AY477=1,BI$510=1,$D477&lt;&gt;служ!$AF$3),0,1)</f>
        <v>1</v>
      </c>
      <c r="BJ477" s="166">
        <f>IF(AND(ISBLANK(O477),$AY477=1,BJ$510=1,$D477&lt;&gt;служ!$AF$3),0,1)</f>
        <v>1</v>
      </c>
      <c r="BK477" s="166">
        <f>IF(AND(ISBLANK(P477),$AY477=1,BK$510=1,$D477&lt;&gt;служ!$AF$3,OR(N477&lt;&gt;"X",O477&lt;&gt;"X")),0,1)</f>
        <v>1</v>
      </c>
      <c r="BL477" s="166">
        <f>IF(AND(ISBLANK(Q477),$AY477=1,BL$510=1,$D477&lt;&gt;служ!$AF$3),0,1)</f>
        <v>1</v>
      </c>
      <c r="BM477" s="166">
        <f>IF(AND(ISBLANK(R477),$AY477=1,BM$510=1,$D477&lt;&gt;служ!$AF$3,Q477&lt;&gt;"X"),0,1)</f>
        <v>1</v>
      </c>
      <c r="BN477" s="166">
        <f>IF(AND(ISBLANK(S477),$AY477=1,BN$510=1,$D477&lt;&gt;служ!$AF$3),0,1)</f>
        <v>1</v>
      </c>
      <c r="BO477" s="166">
        <f>IF(AND(ISBLANK(T477),$AY477=1,BO$510=1,$D477&lt;&gt;служ!$AF$3),0,1)</f>
        <v>1</v>
      </c>
      <c r="BP477" s="166">
        <f>IF(AND(ISBLANK(U477),$AY477=1,BP$510=1,$D477&lt;&gt;служ!$AF$3,T477&lt;&gt;"X"),0,1)</f>
        <v>1</v>
      </c>
      <c r="BQ477" s="166">
        <f>IF(AND(ISBLANK(V477),$AY477=1,BQ$510=1,$D477&lt;&gt;служ!$AF$3),0,1)</f>
        <v>1</v>
      </c>
      <c r="BR477" s="166">
        <f>IF(AND(ISBLANK(W477),$AY477=1,BR$510=1,$D477&lt;&gt;служ!$AF$3),0,1)</f>
        <v>1</v>
      </c>
      <c r="BS477" s="166">
        <f>IF(AND(ISBLANK(X477),$AY477=1,BS$510=1,$D477&lt;&gt;служ!$AF$3),0,1)</f>
        <v>1</v>
      </c>
      <c r="BT477" s="166">
        <f>IF(AND(ISBLANK(Y477),$AY477=1,BT$510=1,$D477&lt;&gt;служ!$AF$3),0,1)</f>
        <v>1</v>
      </c>
      <c r="BU477" s="166">
        <f>IF(AND(ISBLANK(Z477),$AY477=1,BU$510=1,$D477&lt;&gt;служ!$AF$3),0,1)</f>
        <v>1</v>
      </c>
      <c r="BV477" s="166">
        <f>IF(AND(ISBLANK(AA477),$AY477=1,BV$510=1,$D477&lt;&gt;служ!$AF$3),0,1)</f>
        <v>1</v>
      </c>
      <c r="BW477" s="166">
        <f>IF(AND(ISBLANK(AB477),$AY477=1,BW$510=1,$D477&lt;&gt;служ!$AF$3),0,1)</f>
        <v>1</v>
      </c>
      <c r="BX477" s="166">
        <f>IF(AND(ISBLANK(AC477),$AY477=1,BX$510=1,$D477&lt;&gt;служ!$AF$3),0,1)</f>
        <v>1</v>
      </c>
      <c r="BY477" s="166">
        <f>IF(AND(ISBLANK(AD477),$AY477=1,BY$510=1,$D477&lt;&gt;служ!$AF$3),0,1)</f>
        <v>1</v>
      </c>
      <c r="BZ477" s="166">
        <f>IF(AND(ISBLANK(AE477),$AY477=1,BZ$510=1,$D477&lt;&gt;служ!$AF$3),0,1)</f>
        <v>1</v>
      </c>
      <c r="CA477" s="166">
        <f>IF(AND(ISBLANK(AF477),$AY477=1,CA$510=1,$D477&lt;&gt;служ!$AF$3),0,1)</f>
        <v>1</v>
      </c>
      <c r="CB477" s="166">
        <f>IF(AND(ISBLANK(AG477),$AY477=1,CB$510=1,$D477&lt;&gt;служ!$AF$3),0,1)</f>
        <v>1</v>
      </c>
      <c r="CC477" s="166">
        <f>IF(AND(ISBLANK(AH477),$AY477=1,CC$510=1,$D477&lt;&gt;служ!$AF$3),0,1)</f>
        <v>1</v>
      </c>
      <c r="CD477" s="166">
        <f>IF(AND(ISBLANK(AI477),$AY477=1,CD$510=1,$D477&lt;&gt;служ!$AF$3),0,1)</f>
        <v>1</v>
      </c>
      <c r="CE477" s="166">
        <f>IF(AND(ISBLANK(AJ477),$AY477=1,CE$510=1,$D477&lt;&gt;служ!$AF$3),0,1)</f>
        <v>1</v>
      </c>
      <c r="CF477" s="166">
        <f>IF(AND(ISBLANK(AK477),$AY477=1,CF$510=1,$D477&lt;&gt;служ!$AF$3),0,1)</f>
        <v>1</v>
      </c>
      <c r="CG477" s="166">
        <f>IF(AND(ISBLANK(AL477),$AY477=1,CG$510=1,$D477&lt;&gt;служ!$AF$3),0,1)</f>
        <v>1</v>
      </c>
      <c r="CH477" s="166">
        <f>IF(AND(ISBLANK(AM477),$AY477=1,CH$510=1,$D477&lt;&gt;служ!$AF$3),0,1)</f>
        <v>1</v>
      </c>
      <c r="CI477" s="166">
        <f>IF(AND(ISBLANK(AN477),$AY477=1,CI$510=1,$D477&lt;&gt;служ!$AF$3),0,1)</f>
        <v>1</v>
      </c>
      <c r="CJ477" s="166">
        <f>IF(AND(ISBLANK(AO477),$AY477=1,CJ$510=1,$D477&lt;&gt;служ!$AF$3),0,1)</f>
        <v>1</v>
      </c>
      <c r="CK477" s="166">
        <f>IF(AND(ISBLANK(AP477),$AY477=1,CK$510=1,$D477&lt;&gt;служ!$AF$3),0,1)</f>
        <v>1</v>
      </c>
      <c r="CL477" s="166">
        <f>IF(AND(ISBLANK(AQ477),$AY477=1,CL$510=1,$D477&lt;&gt;служ!$AF$3),0,1)</f>
        <v>1</v>
      </c>
      <c r="CM477" s="166">
        <f>IF(AND(ISBLANK(AR477),$AY477=1,CM$510=1,$D477&lt;&gt;служ!$AF$3),0,1)</f>
        <v>1</v>
      </c>
      <c r="CN477" s="166">
        <f>IF(AND(ISBLANK(AS477),$AY477=1,CN$510=1,$D477&lt;&gt;служ!$AF$3),0,1)</f>
        <v>1</v>
      </c>
      <c r="CO477" s="166">
        <f>IF(AND(ISBLANK(AT477),$AY477=1,CO$510=1,$D477&lt;&gt;служ!$AF$3),0,1)</f>
        <v>1</v>
      </c>
      <c r="CP477" s="2">
        <f t="shared" si="93"/>
        <v>0</v>
      </c>
      <c r="CQ477" s="2">
        <v>1</v>
      </c>
      <c r="CR477" s="161"/>
      <c r="CS477" s="161"/>
      <c r="CT477" s="161"/>
      <c r="CU477" s="167" t="str">
        <f t="shared" si="84"/>
        <v/>
      </c>
      <c r="CV477" s="28">
        <f t="shared" si="85"/>
        <v>1</v>
      </c>
      <c r="CW477" s="28">
        <f t="shared" si="86"/>
        <v>1</v>
      </c>
      <c r="CX477" s="28">
        <f t="shared" si="87"/>
        <v>1</v>
      </c>
      <c r="CY477" s="20">
        <f t="shared" si="88"/>
        <v>1</v>
      </c>
      <c r="CZ477" s="20">
        <f t="shared" si="89"/>
        <v>1</v>
      </c>
    </row>
    <row r="478" spans="2:104" s="20" customFormat="1">
      <c r="B478" s="107">
        <v>469</v>
      </c>
      <c r="C478" s="25">
        <v>6469</v>
      </c>
      <c r="D478" s="108"/>
      <c r="E478" s="168"/>
      <c r="F478" s="169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2"/>
      <c r="Y478" s="162"/>
      <c r="Z478" s="162"/>
      <c r="AA478" s="162"/>
      <c r="AB478" s="162"/>
      <c r="AC478" s="162"/>
      <c r="AD478" s="162"/>
      <c r="AE478" s="162"/>
      <c r="AF478" s="162"/>
      <c r="AG478" s="162"/>
      <c r="AH478" s="162"/>
      <c r="AI478" s="162"/>
      <c r="AJ478" s="162"/>
      <c r="AK478" s="162"/>
      <c r="AL478" s="162"/>
      <c r="AM478" s="162"/>
      <c r="AN478" s="162"/>
      <c r="AO478" s="162"/>
      <c r="AP478" s="162"/>
      <c r="AQ478" s="162"/>
      <c r="AR478" s="162"/>
      <c r="AS478" s="162"/>
      <c r="AT478" s="162"/>
      <c r="AU478" s="163">
        <f>IF(AND(AY478=0,(COUNTIF(D478:AT478,"*")+COUNTIF(D478:AT478,"&lt;9")+COUNTIF(CR478:CT478,"*")+COUNTIF(CR478:CT478,"&lt;9")-COUNTIF(D478,служ!$AF$3))&gt;0),0,1)</f>
        <v>1</v>
      </c>
      <c r="AV478" s="163">
        <f t="shared" si="90"/>
        <v>1</v>
      </c>
      <c r="AW478" s="163">
        <f t="shared" si="91"/>
        <v>0</v>
      </c>
      <c r="AX478" s="164">
        <f>IF(OR(F478="",F478=служ!$AF$3),0,1)</f>
        <v>0</v>
      </c>
      <c r="AY478" s="164">
        <f>IF(OR(D478="",D478=служ!$AF$3),0,1)</f>
        <v>0</v>
      </c>
      <c r="AZ478" s="165">
        <f t="shared" si="92"/>
        <v>1</v>
      </c>
      <c r="BA478" s="166">
        <f t="shared" si="83"/>
        <v>1</v>
      </c>
      <c r="BB478" s="166">
        <f>IF(AND(ISBLANK(G478),$AY478=1,BB$510=1,$D478&lt;&gt;служ!$AF$3),0,1)</f>
        <v>1</v>
      </c>
      <c r="BC478" s="166">
        <f>IF(AND(ISBLANK(H478),$AY478=1,BC$510=1,$D478&lt;&gt;служ!$AF$3),0,1)</f>
        <v>1</v>
      </c>
      <c r="BD478" s="166">
        <f>IF(AND(ISBLANK(I478),$AY478=1,BD$510=1,$D478&lt;&gt;служ!$AF$3),0,1)</f>
        <v>1</v>
      </c>
      <c r="BE478" s="166">
        <f>IF(AND(ISBLANK(J478),$AY478=1,BE$510=1,$D478&lt;&gt;служ!$AF$3),0,1)</f>
        <v>1</v>
      </c>
      <c r="BF478" s="166">
        <f>IF(AND(ISBLANK(K478),$AY478=1,BF$510=1,$D478&lt;&gt;служ!$AF$3,J478&lt;&gt;"X"),0,1)</f>
        <v>1</v>
      </c>
      <c r="BG478" s="166">
        <f>IF(AND(ISBLANK(L478),$AY478=1,BG$510=1,$D478&lt;&gt;служ!$AF$3),0,1)</f>
        <v>1</v>
      </c>
      <c r="BH478" s="166">
        <f>IF(AND(ISBLANK(M478),$AY478=1,BH$510=1,$D478&lt;&gt;служ!$AF$3,L478&lt;&gt;"X"),0,1)</f>
        <v>1</v>
      </c>
      <c r="BI478" s="166">
        <f>IF(AND(ISBLANK(N478),$AY478=1,BI$510=1,$D478&lt;&gt;служ!$AF$3),0,1)</f>
        <v>1</v>
      </c>
      <c r="BJ478" s="166">
        <f>IF(AND(ISBLANK(O478),$AY478=1,BJ$510=1,$D478&lt;&gt;служ!$AF$3),0,1)</f>
        <v>1</v>
      </c>
      <c r="BK478" s="166">
        <f>IF(AND(ISBLANK(P478),$AY478=1,BK$510=1,$D478&lt;&gt;служ!$AF$3,OR(N478&lt;&gt;"X",O478&lt;&gt;"X")),0,1)</f>
        <v>1</v>
      </c>
      <c r="BL478" s="166">
        <f>IF(AND(ISBLANK(Q478),$AY478=1,BL$510=1,$D478&lt;&gt;служ!$AF$3),0,1)</f>
        <v>1</v>
      </c>
      <c r="BM478" s="166">
        <f>IF(AND(ISBLANK(R478),$AY478=1,BM$510=1,$D478&lt;&gt;служ!$AF$3,Q478&lt;&gt;"X"),0,1)</f>
        <v>1</v>
      </c>
      <c r="BN478" s="166">
        <f>IF(AND(ISBLANK(S478),$AY478=1,BN$510=1,$D478&lt;&gt;служ!$AF$3),0,1)</f>
        <v>1</v>
      </c>
      <c r="BO478" s="166">
        <f>IF(AND(ISBLANK(T478),$AY478=1,BO$510=1,$D478&lt;&gt;служ!$AF$3),0,1)</f>
        <v>1</v>
      </c>
      <c r="BP478" s="166">
        <f>IF(AND(ISBLANK(U478),$AY478=1,BP$510=1,$D478&lt;&gt;служ!$AF$3,T478&lt;&gt;"X"),0,1)</f>
        <v>1</v>
      </c>
      <c r="BQ478" s="166">
        <f>IF(AND(ISBLANK(V478),$AY478=1,BQ$510=1,$D478&lt;&gt;служ!$AF$3),0,1)</f>
        <v>1</v>
      </c>
      <c r="BR478" s="166">
        <f>IF(AND(ISBLANK(W478),$AY478=1,BR$510=1,$D478&lt;&gt;служ!$AF$3),0,1)</f>
        <v>1</v>
      </c>
      <c r="BS478" s="166">
        <f>IF(AND(ISBLANK(X478),$AY478=1,BS$510=1,$D478&lt;&gt;служ!$AF$3),0,1)</f>
        <v>1</v>
      </c>
      <c r="BT478" s="166">
        <f>IF(AND(ISBLANK(Y478),$AY478=1,BT$510=1,$D478&lt;&gt;служ!$AF$3),0,1)</f>
        <v>1</v>
      </c>
      <c r="BU478" s="166">
        <f>IF(AND(ISBLANK(Z478),$AY478=1,BU$510=1,$D478&lt;&gt;служ!$AF$3),0,1)</f>
        <v>1</v>
      </c>
      <c r="BV478" s="166">
        <f>IF(AND(ISBLANK(AA478),$AY478=1,BV$510=1,$D478&lt;&gt;служ!$AF$3),0,1)</f>
        <v>1</v>
      </c>
      <c r="BW478" s="166">
        <f>IF(AND(ISBLANK(AB478),$AY478=1,BW$510=1,$D478&lt;&gt;служ!$AF$3),0,1)</f>
        <v>1</v>
      </c>
      <c r="BX478" s="166">
        <f>IF(AND(ISBLANK(AC478),$AY478=1,BX$510=1,$D478&lt;&gt;служ!$AF$3),0,1)</f>
        <v>1</v>
      </c>
      <c r="BY478" s="166">
        <f>IF(AND(ISBLANK(AD478),$AY478=1,BY$510=1,$D478&lt;&gt;служ!$AF$3),0,1)</f>
        <v>1</v>
      </c>
      <c r="BZ478" s="166">
        <f>IF(AND(ISBLANK(AE478),$AY478=1,BZ$510=1,$D478&lt;&gt;служ!$AF$3),0,1)</f>
        <v>1</v>
      </c>
      <c r="CA478" s="166">
        <f>IF(AND(ISBLANK(AF478),$AY478=1,CA$510=1,$D478&lt;&gt;служ!$AF$3),0,1)</f>
        <v>1</v>
      </c>
      <c r="CB478" s="166">
        <f>IF(AND(ISBLANK(AG478),$AY478=1,CB$510=1,$D478&lt;&gt;служ!$AF$3),0,1)</f>
        <v>1</v>
      </c>
      <c r="CC478" s="166">
        <f>IF(AND(ISBLANK(AH478),$AY478=1,CC$510=1,$D478&lt;&gt;служ!$AF$3),0,1)</f>
        <v>1</v>
      </c>
      <c r="CD478" s="166">
        <f>IF(AND(ISBLANK(AI478),$AY478=1,CD$510=1,$D478&lt;&gt;служ!$AF$3),0,1)</f>
        <v>1</v>
      </c>
      <c r="CE478" s="166">
        <f>IF(AND(ISBLANK(AJ478),$AY478=1,CE$510=1,$D478&lt;&gt;служ!$AF$3),0,1)</f>
        <v>1</v>
      </c>
      <c r="CF478" s="166">
        <f>IF(AND(ISBLANK(AK478),$AY478=1,CF$510=1,$D478&lt;&gt;служ!$AF$3),0,1)</f>
        <v>1</v>
      </c>
      <c r="CG478" s="166">
        <f>IF(AND(ISBLANK(AL478),$AY478=1,CG$510=1,$D478&lt;&gt;служ!$AF$3),0,1)</f>
        <v>1</v>
      </c>
      <c r="CH478" s="166">
        <f>IF(AND(ISBLANK(AM478),$AY478=1,CH$510=1,$D478&lt;&gt;служ!$AF$3),0,1)</f>
        <v>1</v>
      </c>
      <c r="CI478" s="166">
        <f>IF(AND(ISBLANK(AN478),$AY478=1,CI$510=1,$D478&lt;&gt;служ!$AF$3),0,1)</f>
        <v>1</v>
      </c>
      <c r="CJ478" s="166">
        <f>IF(AND(ISBLANK(AO478),$AY478=1,CJ$510=1,$D478&lt;&gt;служ!$AF$3),0,1)</f>
        <v>1</v>
      </c>
      <c r="CK478" s="166">
        <f>IF(AND(ISBLANK(AP478),$AY478=1,CK$510=1,$D478&lt;&gt;служ!$AF$3),0,1)</f>
        <v>1</v>
      </c>
      <c r="CL478" s="166">
        <f>IF(AND(ISBLANK(AQ478),$AY478=1,CL$510=1,$D478&lt;&gt;служ!$AF$3),0,1)</f>
        <v>1</v>
      </c>
      <c r="CM478" s="166">
        <f>IF(AND(ISBLANK(AR478),$AY478=1,CM$510=1,$D478&lt;&gt;служ!$AF$3),0,1)</f>
        <v>1</v>
      </c>
      <c r="CN478" s="166">
        <f>IF(AND(ISBLANK(AS478),$AY478=1,CN$510=1,$D478&lt;&gt;служ!$AF$3),0,1)</f>
        <v>1</v>
      </c>
      <c r="CO478" s="166">
        <f>IF(AND(ISBLANK(AT478),$AY478=1,CO$510=1,$D478&lt;&gt;служ!$AF$3),0,1)</f>
        <v>1</v>
      </c>
      <c r="CP478" s="2">
        <f t="shared" si="93"/>
        <v>0</v>
      </c>
      <c r="CQ478" s="2">
        <v>1</v>
      </c>
      <c r="CR478" s="161"/>
      <c r="CS478" s="161"/>
      <c r="CT478" s="161"/>
      <c r="CU478" s="167" t="str">
        <f t="shared" si="84"/>
        <v/>
      </c>
      <c r="CV478" s="28">
        <f t="shared" si="85"/>
        <v>1</v>
      </c>
      <c r="CW478" s="28">
        <f t="shared" si="86"/>
        <v>1</v>
      </c>
      <c r="CX478" s="28">
        <f t="shared" si="87"/>
        <v>1</v>
      </c>
      <c r="CY478" s="20">
        <f t="shared" si="88"/>
        <v>1</v>
      </c>
      <c r="CZ478" s="20">
        <f t="shared" si="89"/>
        <v>1</v>
      </c>
    </row>
    <row r="479" spans="2:104" s="20" customFormat="1">
      <c r="B479" s="107">
        <v>470</v>
      </c>
      <c r="C479" s="25">
        <v>6470</v>
      </c>
      <c r="D479" s="108"/>
      <c r="E479" s="168"/>
      <c r="F479" s="169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2"/>
      <c r="Y479" s="162"/>
      <c r="Z479" s="162"/>
      <c r="AA479" s="162"/>
      <c r="AB479" s="162"/>
      <c r="AC479" s="162"/>
      <c r="AD479" s="162"/>
      <c r="AE479" s="162"/>
      <c r="AF479" s="162"/>
      <c r="AG479" s="162"/>
      <c r="AH479" s="162"/>
      <c r="AI479" s="162"/>
      <c r="AJ479" s="162"/>
      <c r="AK479" s="162"/>
      <c r="AL479" s="162"/>
      <c r="AM479" s="162"/>
      <c r="AN479" s="162"/>
      <c r="AO479" s="162"/>
      <c r="AP479" s="162"/>
      <c r="AQ479" s="162"/>
      <c r="AR479" s="162"/>
      <c r="AS479" s="162"/>
      <c r="AT479" s="162"/>
      <c r="AU479" s="163">
        <f>IF(AND(AY479=0,(COUNTIF(D479:AT479,"*")+COUNTIF(D479:AT479,"&lt;9")+COUNTIF(CR479:CT479,"*")+COUNTIF(CR479:CT479,"&lt;9")-COUNTIF(D479,служ!$AF$3))&gt;0),0,1)</f>
        <v>1</v>
      </c>
      <c r="AV479" s="163">
        <f t="shared" si="90"/>
        <v>1</v>
      </c>
      <c r="AW479" s="163">
        <f t="shared" si="91"/>
        <v>0</v>
      </c>
      <c r="AX479" s="164">
        <f>IF(OR(F479="",F479=служ!$AF$3),0,1)</f>
        <v>0</v>
      </c>
      <c r="AY479" s="164">
        <f>IF(OR(D479="",D479=служ!$AF$3),0,1)</f>
        <v>0</v>
      </c>
      <c r="AZ479" s="165">
        <f t="shared" si="92"/>
        <v>1</v>
      </c>
      <c r="BA479" s="166">
        <f t="shared" si="83"/>
        <v>1</v>
      </c>
      <c r="BB479" s="166">
        <f>IF(AND(ISBLANK(G479),$AY479=1,BB$510=1,$D479&lt;&gt;служ!$AF$3),0,1)</f>
        <v>1</v>
      </c>
      <c r="BC479" s="166">
        <f>IF(AND(ISBLANK(H479),$AY479=1,BC$510=1,$D479&lt;&gt;служ!$AF$3),0,1)</f>
        <v>1</v>
      </c>
      <c r="BD479" s="166">
        <f>IF(AND(ISBLANK(I479),$AY479=1,BD$510=1,$D479&lt;&gt;служ!$AF$3),0,1)</f>
        <v>1</v>
      </c>
      <c r="BE479" s="166">
        <f>IF(AND(ISBLANK(J479),$AY479=1,BE$510=1,$D479&lt;&gt;служ!$AF$3),0,1)</f>
        <v>1</v>
      </c>
      <c r="BF479" s="166">
        <f>IF(AND(ISBLANK(K479),$AY479=1,BF$510=1,$D479&lt;&gt;служ!$AF$3,J479&lt;&gt;"X"),0,1)</f>
        <v>1</v>
      </c>
      <c r="BG479" s="166">
        <f>IF(AND(ISBLANK(L479),$AY479=1,BG$510=1,$D479&lt;&gt;служ!$AF$3),0,1)</f>
        <v>1</v>
      </c>
      <c r="BH479" s="166">
        <f>IF(AND(ISBLANK(M479),$AY479=1,BH$510=1,$D479&lt;&gt;служ!$AF$3,L479&lt;&gt;"X"),0,1)</f>
        <v>1</v>
      </c>
      <c r="BI479" s="166">
        <f>IF(AND(ISBLANK(N479),$AY479=1,BI$510=1,$D479&lt;&gt;служ!$AF$3),0,1)</f>
        <v>1</v>
      </c>
      <c r="BJ479" s="166">
        <f>IF(AND(ISBLANK(O479),$AY479=1,BJ$510=1,$D479&lt;&gt;служ!$AF$3),0,1)</f>
        <v>1</v>
      </c>
      <c r="BK479" s="166">
        <f>IF(AND(ISBLANK(P479),$AY479=1,BK$510=1,$D479&lt;&gt;служ!$AF$3,OR(N479&lt;&gt;"X",O479&lt;&gt;"X")),0,1)</f>
        <v>1</v>
      </c>
      <c r="BL479" s="166">
        <f>IF(AND(ISBLANK(Q479),$AY479=1,BL$510=1,$D479&lt;&gt;служ!$AF$3),0,1)</f>
        <v>1</v>
      </c>
      <c r="BM479" s="166">
        <f>IF(AND(ISBLANK(R479),$AY479=1,BM$510=1,$D479&lt;&gt;служ!$AF$3,Q479&lt;&gt;"X"),0,1)</f>
        <v>1</v>
      </c>
      <c r="BN479" s="166">
        <f>IF(AND(ISBLANK(S479),$AY479=1,BN$510=1,$D479&lt;&gt;служ!$AF$3),0,1)</f>
        <v>1</v>
      </c>
      <c r="BO479" s="166">
        <f>IF(AND(ISBLANK(T479),$AY479=1,BO$510=1,$D479&lt;&gt;служ!$AF$3),0,1)</f>
        <v>1</v>
      </c>
      <c r="BP479" s="166">
        <f>IF(AND(ISBLANK(U479),$AY479=1,BP$510=1,$D479&lt;&gt;служ!$AF$3,T479&lt;&gt;"X"),0,1)</f>
        <v>1</v>
      </c>
      <c r="BQ479" s="166">
        <f>IF(AND(ISBLANK(V479),$AY479=1,BQ$510=1,$D479&lt;&gt;служ!$AF$3),0,1)</f>
        <v>1</v>
      </c>
      <c r="BR479" s="166">
        <f>IF(AND(ISBLANK(W479),$AY479=1,BR$510=1,$D479&lt;&gt;служ!$AF$3),0,1)</f>
        <v>1</v>
      </c>
      <c r="BS479" s="166">
        <f>IF(AND(ISBLANK(X479),$AY479=1,BS$510=1,$D479&lt;&gt;служ!$AF$3),0,1)</f>
        <v>1</v>
      </c>
      <c r="BT479" s="166">
        <f>IF(AND(ISBLANK(Y479),$AY479=1,BT$510=1,$D479&lt;&gt;служ!$AF$3),0,1)</f>
        <v>1</v>
      </c>
      <c r="BU479" s="166">
        <f>IF(AND(ISBLANK(Z479),$AY479=1,BU$510=1,$D479&lt;&gt;служ!$AF$3),0,1)</f>
        <v>1</v>
      </c>
      <c r="BV479" s="166">
        <f>IF(AND(ISBLANK(AA479),$AY479=1,BV$510=1,$D479&lt;&gt;служ!$AF$3),0,1)</f>
        <v>1</v>
      </c>
      <c r="BW479" s="166">
        <f>IF(AND(ISBLANK(AB479),$AY479=1,BW$510=1,$D479&lt;&gt;служ!$AF$3),0,1)</f>
        <v>1</v>
      </c>
      <c r="BX479" s="166">
        <f>IF(AND(ISBLANK(AC479),$AY479=1,BX$510=1,$D479&lt;&gt;служ!$AF$3),0,1)</f>
        <v>1</v>
      </c>
      <c r="BY479" s="166">
        <f>IF(AND(ISBLANK(AD479),$AY479=1,BY$510=1,$D479&lt;&gt;служ!$AF$3),0,1)</f>
        <v>1</v>
      </c>
      <c r="BZ479" s="166">
        <f>IF(AND(ISBLANK(AE479),$AY479=1,BZ$510=1,$D479&lt;&gt;служ!$AF$3),0,1)</f>
        <v>1</v>
      </c>
      <c r="CA479" s="166">
        <f>IF(AND(ISBLANK(AF479),$AY479=1,CA$510=1,$D479&lt;&gt;служ!$AF$3),0,1)</f>
        <v>1</v>
      </c>
      <c r="CB479" s="166">
        <f>IF(AND(ISBLANK(AG479),$AY479=1,CB$510=1,$D479&lt;&gt;служ!$AF$3),0,1)</f>
        <v>1</v>
      </c>
      <c r="CC479" s="166">
        <f>IF(AND(ISBLANK(AH479),$AY479=1,CC$510=1,$D479&lt;&gt;служ!$AF$3),0,1)</f>
        <v>1</v>
      </c>
      <c r="CD479" s="166">
        <f>IF(AND(ISBLANK(AI479),$AY479=1,CD$510=1,$D479&lt;&gt;служ!$AF$3),0,1)</f>
        <v>1</v>
      </c>
      <c r="CE479" s="166">
        <f>IF(AND(ISBLANK(AJ479),$AY479=1,CE$510=1,$D479&lt;&gt;служ!$AF$3),0,1)</f>
        <v>1</v>
      </c>
      <c r="CF479" s="166">
        <f>IF(AND(ISBLANK(AK479),$AY479=1,CF$510=1,$D479&lt;&gt;служ!$AF$3),0,1)</f>
        <v>1</v>
      </c>
      <c r="CG479" s="166">
        <f>IF(AND(ISBLANK(AL479),$AY479=1,CG$510=1,$D479&lt;&gt;служ!$AF$3),0,1)</f>
        <v>1</v>
      </c>
      <c r="CH479" s="166">
        <f>IF(AND(ISBLANK(AM479),$AY479=1,CH$510=1,$D479&lt;&gt;служ!$AF$3),0,1)</f>
        <v>1</v>
      </c>
      <c r="CI479" s="166">
        <f>IF(AND(ISBLANK(AN479),$AY479=1,CI$510=1,$D479&lt;&gt;служ!$AF$3),0,1)</f>
        <v>1</v>
      </c>
      <c r="CJ479" s="166">
        <f>IF(AND(ISBLANK(AO479),$AY479=1,CJ$510=1,$D479&lt;&gt;служ!$AF$3),0,1)</f>
        <v>1</v>
      </c>
      <c r="CK479" s="166">
        <f>IF(AND(ISBLANK(AP479),$AY479=1,CK$510=1,$D479&lt;&gt;служ!$AF$3),0,1)</f>
        <v>1</v>
      </c>
      <c r="CL479" s="166">
        <f>IF(AND(ISBLANK(AQ479),$AY479=1,CL$510=1,$D479&lt;&gt;служ!$AF$3),0,1)</f>
        <v>1</v>
      </c>
      <c r="CM479" s="166">
        <f>IF(AND(ISBLANK(AR479),$AY479=1,CM$510=1,$D479&lt;&gt;служ!$AF$3),0,1)</f>
        <v>1</v>
      </c>
      <c r="CN479" s="166">
        <f>IF(AND(ISBLANK(AS479),$AY479=1,CN$510=1,$D479&lt;&gt;служ!$AF$3),0,1)</f>
        <v>1</v>
      </c>
      <c r="CO479" s="166">
        <f>IF(AND(ISBLANK(AT479),$AY479=1,CO$510=1,$D479&lt;&gt;служ!$AF$3),0,1)</f>
        <v>1</v>
      </c>
      <c r="CP479" s="2">
        <f t="shared" si="93"/>
        <v>0</v>
      </c>
      <c r="CQ479" s="2">
        <v>1</v>
      </c>
      <c r="CR479" s="161"/>
      <c r="CS479" s="161"/>
      <c r="CT479" s="161"/>
      <c r="CU479" s="167" t="str">
        <f t="shared" si="84"/>
        <v/>
      </c>
      <c r="CV479" s="28">
        <f t="shared" si="85"/>
        <v>1</v>
      </c>
      <c r="CW479" s="28">
        <f t="shared" si="86"/>
        <v>1</v>
      </c>
      <c r="CX479" s="28">
        <f t="shared" si="87"/>
        <v>1</v>
      </c>
      <c r="CY479" s="20">
        <f t="shared" si="88"/>
        <v>1</v>
      </c>
      <c r="CZ479" s="20">
        <f t="shared" si="89"/>
        <v>1</v>
      </c>
    </row>
    <row r="480" spans="2:104" s="20" customFormat="1">
      <c r="B480" s="107">
        <v>471</v>
      </c>
      <c r="C480" s="25">
        <v>6471</v>
      </c>
      <c r="D480" s="108"/>
      <c r="E480" s="168"/>
      <c r="F480" s="169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2"/>
      <c r="Y480" s="162"/>
      <c r="Z480" s="162"/>
      <c r="AA480" s="162"/>
      <c r="AB480" s="162"/>
      <c r="AC480" s="162"/>
      <c r="AD480" s="162"/>
      <c r="AE480" s="162"/>
      <c r="AF480" s="162"/>
      <c r="AG480" s="162"/>
      <c r="AH480" s="162"/>
      <c r="AI480" s="162"/>
      <c r="AJ480" s="162"/>
      <c r="AK480" s="162"/>
      <c r="AL480" s="162"/>
      <c r="AM480" s="162"/>
      <c r="AN480" s="162"/>
      <c r="AO480" s="162"/>
      <c r="AP480" s="162"/>
      <c r="AQ480" s="162"/>
      <c r="AR480" s="162"/>
      <c r="AS480" s="162"/>
      <c r="AT480" s="162"/>
      <c r="AU480" s="163">
        <f>IF(AND(AY480=0,(COUNTIF(D480:AT480,"*")+COUNTIF(D480:AT480,"&lt;9")+COUNTIF(CR480:CT480,"*")+COUNTIF(CR480:CT480,"&lt;9")-COUNTIF(D480,служ!$AF$3))&gt;0),0,1)</f>
        <v>1</v>
      </c>
      <c r="AV480" s="163">
        <f t="shared" si="90"/>
        <v>1</v>
      </c>
      <c r="AW480" s="163">
        <f t="shared" si="91"/>
        <v>0</v>
      </c>
      <c r="AX480" s="164">
        <f>IF(OR(F480="",F480=служ!$AF$3),0,1)</f>
        <v>0</v>
      </c>
      <c r="AY480" s="164">
        <f>IF(OR(D480="",D480=служ!$AF$3),0,1)</f>
        <v>0</v>
      </c>
      <c r="AZ480" s="165">
        <f t="shared" si="92"/>
        <v>1</v>
      </c>
      <c r="BA480" s="166">
        <f t="shared" si="83"/>
        <v>1</v>
      </c>
      <c r="BB480" s="166">
        <f>IF(AND(ISBLANK(G480),$AY480=1,BB$510=1,$D480&lt;&gt;служ!$AF$3),0,1)</f>
        <v>1</v>
      </c>
      <c r="BC480" s="166">
        <f>IF(AND(ISBLANK(H480),$AY480=1,BC$510=1,$D480&lt;&gt;служ!$AF$3),0,1)</f>
        <v>1</v>
      </c>
      <c r="BD480" s="166">
        <f>IF(AND(ISBLANK(I480),$AY480=1,BD$510=1,$D480&lt;&gt;служ!$AF$3),0,1)</f>
        <v>1</v>
      </c>
      <c r="BE480" s="166">
        <f>IF(AND(ISBLANK(J480),$AY480=1,BE$510=1,$D480&lt;&gt;служ!$AF$3),0,1)</f>
        <v>1</v>
      </c>
      <c r="BF480" s="166">
        <f>IF(AND(ISBLANK(K480),$AY480=1,BF$510=1,$D480&lt;&gt;служ!$AF$3,J480&lt;&gt;"X"),0,1)</f>
        <v>1</v>
      </c>
      <c r="BG480" s="166">
        <f>IF(AND(ISBLANK(L480),$AY480=1,BG$510=1,$D480&lt;&gt;служ!$AF$3),0,1)</f>
        <v>1</v>
      </c>
      <c r="BH480" s="166">
        <f>IF(AND(ISBLANK(M480),$AY480=1,BH$510=1,$D480&lt;&gt;служ!$AF$3,L480&lt;&gt;"X"),0,1)</f>
        <v>1</v>
      </c>
      <c r="BI480" s="166">
        <f>IF(AND(ISBLANK(N480),$AY480=1,BI$510=1,$D480&lt;&gt;служ!$AF$3),0,1)</f>
        <v>1</v>
      </c>
      <c r="BJ480" s="166">
        <f>IF(AND(ISBLANK(O480),$AY480=1,BJ$510=1,$D480&lt;&gt;служ!$AF$3),0,1)</f>
        <v>1</v>
      </c>
      <c r="BK480" s="166">
        <f>IF(AND(ISBLANK(P480),$AY480=1,BK$510=1,$D480&lt;&gt;служ!$AF$3,OR(N480&lt;&gt;"X",O480&lt;&gt;"X")),0,1)</f>
        <v>1</v>
      </c>
      <c r="BL480" s="166">
        <f>IF(AND(ISBLANK(Q480),$AY480=1,BL$510=1,$D480&lt;&gt;служ!$AF$3),0,1)</f>
        <v>1</v>
      </c>
      <c r="BM480" s="166">
        <f>IF(AND(ISBLANK(R480),$AY480=1,BM$510=1,$D480&lt;&gt;служ!$AF$3,Q480&lt;&gt;"X"),0,1)</f>
        <v>1</v>
      </c>
      <c r="BN480" s="166">
        <f>IF(AND(ISBLANK(S480),$AY480=1,BN$510=1,$D480&lt;&gt;служ!$AF$3),0,1)</f>
        <v>1</v>
      </c>
      <c r="BO480" s="166">
        <f>IF(AND(ISBLANK(T480),$AY480=1,BO$510=1,$D480&lt;&gt;служ!$AF$3),0,1)</f>
        <v>1</v>
      </c>
      <c r="BP480" s="166">
        <f>IF(AND(ISBLANK(U480),$AY480=1,BP$510=1,$D480&lt;&gt;служ!$AF$3,T480&lt;&gt;"X"),0,1)</f>
        <v>1</v>
      </c>
      <c r="BQ480" s="166">
        <f>IF(AND(ISBLANK(V480),$AY480=1,BQ$510=1,$D480&lt;&gt;служ!$AF$3),0,1)</f>
        <v>1</v>
      </c>
      <c r="BR480" s="166">
        <f>IF(AND(ISBLANK(W480),$AY480=1,BR$510=1,$D480&lt;&gt;служ!$AF$3),0,1)</f>
        <v>1</v>
      </c>
      <c r="BS480" s="166">
        <f>IF(AND(ISBLANK(X480),$AY480=1,BS$510=1,$D480&lt;&gt;служ!$AF$3),0,1)</f>
        <v>1</v>
      </c>
      <c r="BT480" s="166">
        <f>IF(AND(ISBLANK(Y480),$AY480=1,BT$510=1,$D480&lt;&gt;служ!$AF$3),0,1)</f>
        <v>1</v>
      </c>
      <c r="BU480" s="166">
        <f>IF(AND(ISBLANK(Z480),$AY480=1,BU$510=1,$D480&lt;&gt;служ!$AF$3),0,1)</f>
        <v>1</v>
      </c>
      <c r="BV480" s="166">
        <f>IF(AND(ISBLANK(AA480),$AY480=1,BV$510=1,$D480&lt;&gt;служ!$AF$3),0,1)</f>
        <v>1</v>
      </c>
      <c r="BW480" s="166">
        <f>IF(AND(ISBLANK(AB480),$AY480=1,BW$510=1,$D480&lt;&gt;служ!$AF$3),0,1)</f>
        <v>1</v>
      </c>
      <c r="BX480" s="166">
        <f>IF(AND(ISBLANK(AC480),$AY480=1,BX$510=1,$D480&lt;&gt;служ!$AF$3),0,1)</f>
        <v>1</v>
      </c>
      <c r="BY480" s="166">
        <f>IF(AND(ISBLANK(AD480),$AY480=1,BY$510=1,$D480&lt;&gt;служ!$AF$3),0,1)</f>
        <v>1</v>
      </c>
      <c r="BZ480" s="166">
        <f>IF(AND(ISBLANK(AE480),$AY480=1,BZ$510=1,$D480&lt;&gt;служ!$AF$3),0,1)</f>
        <v>1</v>
      </c>
      <c r="CA480" s="166">
        <f>IF(AND(ISBLANK(AF480),$AY480=1,CA$510=1,$D480&lt;&gt;служ!$AF$3),0,1)</f>
        <v>1</v>
      </c>
      <c r="CB480" s="166">
        <f>IF(AND(ISBLANK(AG480),$AY480=1,CB$510=1,$D480&lt;&gt;служ!$AF$3),0,1)</f>
        <v>1</v>
      </c>
      <c r="CC480" s="166">
        <f>IF(AND(ISBLANK(AH480),$AY480=1,CC$510=1,$D480&lt;&gt;служ!$AF$3),0,1)</f>
        <v>1</v>
      </c>
      <c r="CD480" s="166">
        <f>IF(AND(ISBLANK(AI480),$AY480=1,CD$510=1,$D480&lt;&gt;служ!$AF$3),0,1)</f>
        <v>1</v>
      </c>
      <c r="CE480" s="166">
        <f>IF(AND(ISBLANK(AJ480),$AY480=1,CE$510=1,$D480&lt;&gt;служ!$AF$3),0,1)</f>
        <v>1</v>
      </c>
      <c r="CF480" s="166">
        <f>IF(AND(ISBLANK(AK480),$AY480=1,CF$510=1,$D480&lt;&gt;служ!$AF$3),0,1)</f>
        <v>1</v>
      </c>
      <c r="CG480" s="166">
        <f>IF(AND(ISBLANK(AL480),$AY480=1,CG$510=1,$D480&lt;&gt;служ!$AF$3),0,1)</f>
        <v>1</v>
      </c>
      <c r="CH480" s="166">
        <f>IF(AND(ISBLANK(AM480),$AY480=1,CH$510=1,$D480&lt;&gt;служ!$AF$3),0,1)</f>
        <v>1</v>
      </c>
      <c r="CI480" s="166">
        <f>IF(AND(ISBLANK(AN480),$AY480=1,CI$510=1,$D480&lt;&gt;служ!$AF$3),0,1)</f>
        <v>1</v>
      </c>
      <c r="CJ480" s="166">
        <f>IF(AND(ISBLANK(AO480),$AY480=1,CJ$510=1,$D480&lt;&gt;служ!$AF$3),0,1)</f>
        <v>1</v>
      </c>
      <c r="CK480" s="166">
        <f>IF(AND(ISBLANK(AP480),$AY480=1,CK$510=1,$D480&lt;&gt;служ!$AF$3),0,1)</f>
        <v>1</v>
      </c>
      <c r="CL480" s="166">
        <f>IF(AND(ISBLANK(AQ480),$AY480=1,CL$510=1,$D480&lt;&gt;служ!$AF$3),0,1)</f>
        <v>1</v>
      </c>
      <c r="CM480" s="166">
        <f>IF(AND(ISBLANK(AR480),$AY480=1,CM$510=1,$D480&lt;&gt;служ!$AF$3),0,1)</f>
        <v>1</v>
      </c>
      <c r="CN480" s="166">
        <f>IF(AND(ISBLANK(AS480),$AY480=1,CN$510=1,$D480&lt;&gt;служ!$AF$3),0,1)</f>
        <v>1</v>
      </c>
      <c r="CO480" s="166">
        <f>IF(AND(ISBLANK(AT480),$AY480=1,CO$510=1,$D480&lt;&gt;служ!$AF$3),0,1)</f>
        <v>1</v>
      </c>
      <c r="CP480" s="2">
        <f t="shared" si="93"/>
        <v>0</v>
      </c>
      <c r="CQ480" s="2">
        <v>1</v>
      </c>
      <c r="CR480" s="161"/>
      <c r="CS480" s="161"/>
      <c r="CT480" s="161"/>
      <c r="CU480" s="167" t="str">
        <f t="shared" si="84"/>
        <v/>
      </c>
      <c r="CV480" s="28">
        <f t="shared" si="85"/>
        <v>1</v>
      </c>
      <c r="CW480" s="28">
        <f t="shared" si="86"/>
        <v>1</v>
      </c>
      <c r="CX480" s="28">
        <f t="shared" si="87"/>
        <v>1</v>
      </c>
      <c r="CY480" s="20">
        <f t="shared" si="88"/>
        <v>1</v>
      </c>
      <c r="CZ480" s="20">
        <f t="shared" si="89"/>
        <v>1</v>
      </c>
    </row>
    <row r="481" spans="2:104" s="20" customFormat="1">
      <c r="B481" s="107">
        <v>472</v>
      </c>
      <c r="C481" s="25">
        <v>6472</v>
      </c>
      <c r="D481" s="108"/>
      <c r="E481" s="168"/>
      <c r="F481" s="169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2"/>
      <c r="Y481" s="162"/>
      <c r="Z481" s="162"/>
      <c r="AA481" s="162"/>
      <c r="AB481" s="162"/>
      <c r="AC481" s="162"/>
      <c r="AD481" s="162"/>
      <c r="AE481" s="162"/>
      <c r="AF481" s="162"/>
      <c r="AG481" s="162"/>
      <c r="AH481" s="162"/>
      <c r="AI481" s="162"/>
      <c r="AJ481" s="162"/>
      <c r="AK481" s="162"/>
      <c r="AL481" s="162"/>
      <c r="AM481" s="162"/>
      <c r="AN481" s="162"/>
      <c r="AO481" s="162"/>
      <c r="AP481" s="162"/>
      <c r="AQ481" s="162"/>
      <c r="AR481" s="162"/>
      <c r="AS481" s="162"/>
      <c r="AT481" s="162"/>
      <c r="AU481" s="163">
        <f>IF(AND(AY481=0,(COUNTIF(D481:AT481,"*")+COUNTIF(D481:AT481,"&lt;9")+COUNTIF(CR481:CT481,"*")+COUNTIF(CR481:CT481,"&lt;9")-COUNTIF(D481,служ!$AF$3))&gt;0),0,1)</f>
        <v>1</v>
      </c>
      <c r="AV481" s="163">
        <f t="shared" si="90"/>
        <v>1</v>
      </c>
      <c r="AW481" s="163">
        <f t="shared" si="91"/>
        <v>0</v>
      </c>
      <c r="AX481" s="164">
        <f>IF(OR(F481="",F481=служ!$AF$3),0,1)</f>
        <v>0</v>
      </c>
      <c r="AY481" s="164">
        <f>IF(OR(D481="",D481=служ!$AF$3),0,1)</f>
        <v>0</v>
      </c>
      <c r="AZ481" s="165">
        <f t="shared" si="92"/>
        <v>1</v>
      </c>
      <c r="BA481" s="166">
        <f t="shared" si="83"/>
        <v>1</v>
      </c>
      <c r="BB481" s="166">
        <f>IF(AND(ISBLANK(G481),$AY481=1,BB$510=1,$D481&lt;&gt;служ!$AF$3),0,1)</f>
        <v>1</v>
      </c>
      <c r="BC481" s="166">
        <f>IF(AND(ISBLANK(H481),$AY481=1,BC$510=1,$D481&lt;&gt;служ!$AF$3),0,1)</f>
        <v>1</v>
      </c>
      <c r="BD481" s="166">
        <f>IF(AND(ISBLANK(I481),$AY481=1,BD$510=1,$D481&lt;&gt;служ!$AF$3),0,1)</f>
        <v>1</v>
      </c>
      <c r="BE481" s="166">
        <f>IF(AND(ISBLANK(J481),$AY481=1,BE$510=1,$D481&lt;&gt;служ!$AF$3),0,1)</f>
        <v>1</v>
      </c>
      <c r="BF481" s="166">
        <f>IF(AND(ISBLANK(K481),$AY481=1,BF$510=1,$D481&lt;&gt;служ!$AF$3,J481&lt;&gt;"X"),0,1)</f>
        <v>1</v>
      </c>
      <c r="BG481" s="166">
        <f>IF(AND(ISBLANK(L481),$AY481=1,BG$510=1,$D481&lt;&gt;служ!$AF$3),0,1)</f>
        <v>1</v>
      </c>
      <c r="BH481" s="166">
        <f>IF(AND(ISBLANK(M481),$AY481=1,BH$510=1,$D481&lt;&gt;служ!$AF$3,L481&lt;&gt;"X"),0,1)</f>
        <v>1</v>
      </c>
      <c r="BI481" s="166">
        <f>IF(AND(ISBLANK(N481),$AY481=1,BI$510=1,$D481&lt;&gt;служ!$AF$3),0,1)</f>
        <v>1</v>
      </c>
      <c r="BJ481" s="166">
        <f>IF(AND(ISBLANK(O481),$AY481=1,BJ$510=1,$D481&lt;&gt;служ!$AF$3),0,1)</f>
        <v>1</v>
      </c>
      <c r="BK481" s="166">
        <f>IF(AND(ISBLANK(P481),$AY481=1,BK$510=1,$D481&lt;&gt;служ!$AF$3,OR(N481&lt;&gt;"X",O481&lt;&gt;"X")),0,1)</f>
        <v>1</v>
      </c>
      <c r="BL481" s="166">
        <f>IF(AND(ISBLANK(Q481),$AY481=1,BL$510=1,$D481&lt;&gt;служ!$AF$3),0,1)</f>
        <v>1</v>
      </c>
      <c r="BM481" s="166">
        <f>IF(AND(ISBLANK(R481),$AY481=1,BM$510=1,$D481&lt;&gt;служ!$AF$3,Q481&lt;&gt;"X"),0,1)</f>
        <v>1</v>
      </c>
      <c r="BN481" s="166">
        <f>IF(AND(ISBLANK(S481),$AY481=1,BN$510=1,$D481&lt;&gt;служ!$AF$3),0,1)</f>
        <v>1</v>
      </c>
      <c r="BO481" s="166">
        <f>IF(AND(ISBLANK(T481),$AY481=1,BO$510=1,$D481&lt;&gt;служ!$AF$3),0,1)</f>
        <v>1</v>
      </c>
      <c r="BP481" s="166">
        <f>IF(AND(ISBLANK(U481),$AY481=1,BP$510=1,$D481&lt;&gt;служ!$AF$3,T481&lt;&gt;"X"),0,1)</f>
        <v>1</v>
      </c>
      <c r="BQ481" s="166">
        <f>IF(AND(ISBLANK(V481),$AY481=1,BQ$510=1,$D481&lt;&gt;служ!$AF$3),0,1)</f>
        <v>1</v>
      </c>
      <c r="BR481" s="166">
        <f>IF(AND(ISBLANK(W481),$AY481=1,BR$510=1,$D481&lt;&gt;служ!$AF$3),0,1)</f>
        <v>1</v>
      </c>
      <c r="BS481" s="166">
        <f>IF(AND(ISBLANK(X481),$AY481=1,BS$510=1,$D481&lt;&gt;служ!$AF$3),0,1)</f>
        <v>1</v>
      </c>
      <c r="BT481" s="166">
        <f>IF(AND(ISBLANK(Y481),$AY481=1,BT$510=1,$D481&lt;&gt;служ!$AF$3),0,1)</f>
        <v>1</v>
      </c>
      <c r="BU481" s="166">
        <f>IF(AND(ISBLANK(Z481),$AY481=1,BU$510=1,$D481&lt;&gt;служ!$AF$3),0,1)</f>
        <v>1</v>
      </c>
      <c r="BV481" s="166">
        <f>IF(AND(ISBLANK(AA481),$AY481=1,BV$510=1,$D481&lt;&gt;служ!$AF$3),0,1)</f>
        <v>1</v>
      </c>
      <c r="BW481" s="166">
        <f>IF(AND(ISBLANK(AB481),$AY481=1,BW$510=1,$D481&lt;&gt;служ!$AF$3),0,1)</f>
        <v>1</v>
      </c>
      <c r="BX481" s="166">
        <f>IF(AND(ISBLANK(AC481),$AY481=1,BX$510=1,$D481&lt;&gt;служ!$AF$3),0,1)</f>
        <v>1</v>
      </c>
      <c r="BY481" s="166">
        <f>IF(AND(ISBLANK(AD481),$AY481=1,BY$510=1,$D481&lt;&gt;служ!$AF$3),0,1)</f>
        <v>1</v>
      </c>
      <c r="BZ481" s="166">
        <f>IF(AND(ISBLANK(AE481),$AY481=1,BZ$510=1,$D481&lt;&gt;служ!$AF$3),0,1)</f>
        <v>1</v>
      </c>
      <c r="CA481" s="166">
        <f>IF(AND(ISBLANK(AF481),$AY481=1,CA$510=1,$D481&lt;&gt;служ!$AF$3),0,1)</f>
        <v>1</v>
      </c>
      <c r="CB481" s="166">
        <f>IF(AND(ISBLANK(AG481),$AY481=1,CB$510=1,$D481&lt;&gt;служ!$AF$3),0,1)</f>
        <v>1</v>
      </c>
      <c r="CC481" s="166">
        <f>IF(AND(ISBLANK(AH481),$AY481=1,CC$510=1,$D481&lt;&gt;служ!$AF$3),0,1)</f>
        <v>1</v>
      </c>
      <c r="CD481" s="166">
        <f>IF(AND(ISBLANK(AI481),$AY481=1,CD$510=1,$D481&lt;&gt;служ!$AF$3),0,1)</f>
        <v>1</v>
      </c>
      <c r="CE481" s="166">
        <f>IF(AND(ISBLANK(AJ481),$AY481=1,CE$510=1,$D481&lt;&gt;служ!$AF$3),0,1)</f>
        <v>1</v>
      </c>
      <c r="CF481" s="166">
        <f>IF(AND(ISBLANK(AK481),$AY481=1,CF$510=1,$D481&lt;&gt;служ!$AF$3),0,1)</f>
        <v>1</v>
      </c>
      <c r="CG481" s="166">
        <f>IF(AND(ISBLANK(AL481),$AY481=1,CG$510=1,$D481&lt;&gt;служ!$AF$3),0,1)</f>
        <v>1</v>
      </c>
      <c r="CH481" s="166">
        <f>IF(AND(ISBLANK(AM481),$AY481=1,CH$510=1,$D481&lt;&gt;служ!$AF$3),0,1)</f>
        <v>1</v>
      </c>
      <c r="CI481" s="166">
        <f>IF(AND(ISBLANK(AN481),$AY481=1,CI$510=1,$D481&lt;&gt;служ!$AF$3),0,1)</f>
        <v>1</v>
      </c>
      <c r="CJ481" s="166">
        <f>IF(AND(ISBLANK(AO481),$AY481=1,CJ$510=1,$D481&lt;&gt;служ!$AF$3),0,1)</f>
        <v>1</v>
      </c>
      <c r="CK481" s="166">
        <f>IF(AND(ISBLANK(AP481),$AY481=1,CK$510=1,$D481&lt;&gt;служ!$AF$3),0,1)</f>
        <v>1</v>
      </c>
      <c r="CL481" s="166">
        <f>IF(AND(ISBLANK(AQ481),$AY481=1,CL$510=1,$D481&lt;&gt;служ!$AF$3),0,1)</f>
        <v>1</v>
      </c>
      <c r="CM481" s="166">
        <f>IF(AND(ISBLANK(AR481),$AY481=1,CM$510=1,$D481&lt;&gt;служ!$AF$3),0,1)</f>
        <v>1</v>
      </c>
      <c r="CN481" s="166">
        <f>IF(AND(ISBLANK(AS481),$AY481=1,CN$510=1,$D481&lt;&gt;служ!$AF$3),0,1)</f>
        <v>1</v>
      </c>
      <c r="CO481" s="166">
        <f>IF(AND(ISBLANK(AT481),$AY481=1,CO$510=1,$D481&lt;&gt;служ!$AF$3),0,1)</f>
        <v>1</v>
      </c>
      <c r="CP481" s="2">
        <f t="shared" si="93"/>
        <v>0</v>
      </c>
      <c r="CQ481" s="2">
        <v>1</v>
      </c>
      <c r="CR481" s="161"/>
      <c r="CS481" s="161"/>
      <c r="CT481" s="161"/>
      <c r="CU481" s="167" t="str">
        <f t="shared" si="84"/>
        <v/>
      </c>
      <c r="CV481" s="28">
        <f t="shared" si="85"/>
        <v>1</v>
      </c>
      <c r="CW481" s="28">
        <f t="shared" si="86"/>
        <v>1</v>
      </c>
      <c r="CX481" s="28">
        <f t="shared" si="87"/>
        <v>1</v>
      </c>
      <c r="CY481" s="20">
        <f t="shared" si="88"/>
        <v>1</v>
      </c>
      <c r="CZ481" s="20">
        <f t="shared" si="89"/>
        <v>1</v>
      </c>
    </row>
    <row r="482" spans="2:104" s="20" customFormat="1">
      <c r="B482" s="107">
        <v>473</v>
      </c>
      <c r="C482" s="25">
        <v>6473</v>
      </c>
      <c r="D482" s="108"/>
      <c r="E482" s="168"/>
      <c r="F482" s="169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2"/>
      <c r="Y482" s="162"/>
      <c r="Z482" s="162"/>
      <c r="AA482" s="162"/>
      <c r="AB482" s="162"/>
      <c r="AC482" s="162"/>
      <c r="AD482" s="162"/>
      <c r="AE482" s="162"/>
      <c r="AF482" s="162"/>
      <c r="AG482" s="162"/>
      <c r="AH482" s="162"/>
      <c r="AI482" s="162"/>
      <c r="AJ482" s="162"/>
      <c r="AK482" s="162"/>
      <c r="AL482" s="162"/>
      <c r="AM482" s="162"/>
      <c r="AN482" s="162"/>
      <c r="AO482" s="162"/>
      <c r="AP482" s="162"/>
      <c r="AQ482" s="162"/>
      <c r="AR482" s="162"/>
      <c r="AS482" s="162"/>
      <c r="AT482" s="162"/>
      <c r="AU482" s="163">
        <f>IF(AND(AY482=0,(COUNTIF(D482:AT482,"*")+COUNTIF(D482:AT482,"&lt;9")+COUNTIF(CR482:CT482,"*")+COUNTIF(CR482:CT482,"&lt;9")-COUNTIF(D482,служ!$AF$3))&gt;0),0,1)</f>
        <v>1</v>
      </c>
      <c r="AV482" s="163">
        <f t="shared" si="90"/>
        <v>1</v>
      </c>
      <c r="AW482" s="163">
        <f t="shared" si="91"/>
        <v>0</v>
      </c>
      <c r="AX482" s="164">
        <f>IF(OR(F482="",F482=служ!$AF$3),0,1)</f>
        <v>0</v>
      </c>
      <c r="AY482" s="164">
        <f>IF(OR(D482="",D482=служ!$AF$3),0,1)</f>
        <v>0</v>
      </c>
      <c r="AZ482" s="165">
        <f t="shared" si="92"/>
        <v>1</v>
      </c>
      <c r="BA482" s="166">
        <f t="shared" si="83"/>
        <v>1</v>
      </c>
      <c r="BB482" s="166">
        <f>IF(AND(ISBLANK(G482),$AY482=1,BB$510=1,$D482&lt;&gt;служ!$AF$3),0,1)</f>
        <v>1</v>
      </c>
      <c r="BC482" s="166">
        <f>IF(AND(ISBLANK(H482),$AY482=1,BC$510=1,$D482&lt;&gt;служ!$AF$3),0,1)</f>
        <v>1</v>
      </c>
      <c r="BD482" s="166">
        <f>IF(AND(ISBLANK(I482),$AY482=1,BD$510=1,$D482&lt;&gt;служ!$AF$3),0,1)</f>
        <v>1</v>
      </c>
      <c r="BE482" s="166">
        <f>IF(AND(ISBLANK(J482),$AY482=1,BE$510=1,$D482&lt;&gt;служ!$AF$3),0,1)</f>
        <v>1</v>
      </c>
      <c r="BF482" s="166">
        <f>IF(AND(ISBLANK(K482),$AY482=1,BF$510=1,$D482&lt;&gt;служ!$AF$3,J482&lt;&gt;"X"),0,1)</f>
        <v>1</v>
      </c>
      <c r="BG482" s="166">
        <f>IF(AND(ISBLANK(L482),$AY482=1,BG$510=1,$D482&lt;&gt;служ!$AF$3),0,1)</f>
        <v>1</v>
      </c>
      <c r="BH482" s="166">
        <f>IF(AND(ISBLANK(M482),$AY482=1,BH$510=1,$D482&lt;&gt;служ!$AF$3,L482&lt;&gt;"X"),0,1)</f>
        <v>1</v>
      </c>
      <c r="BI482" s="166">
        <f>IF(AND(ISBLANK(N482),$AY482=1,BI$510=1,$D482&lt;&gt;служ!$AF$3),0,1)</f>
        <v>1</v>
      </c>
      <c r="BJ482" s="166">
        <f>IF(AND(ISBLANK(O482),$AY482=1,BJ$510=1,$D482&lt;&gt;служ!$AF$3),0,1)</f>
        <v>1</v>
      </c>
      <c r="BK482" s="166">
        <f>IF(AND(ISBLANK(P482),$AY482=1,BK$510=1,$D482&lt;&gt;служ!$AF$3,OR(N482&lt;&gt;"X",O482&lt;&gt;"X")),0,1)</f>
        <v>1</v>
      </c>
      <c r="BL482" s="166">
        <f>IF(AND(ISBLANK(Q482),$AY482=1,BL$510=1,$D482&lt;&gt;служ!$AF$3),0,1)</f>
        <v>1</v>
      </c>
      <c r="BM482" s="166">
        <f>IF(AND(ISBLANK(R482),$AY482=1,BM$510=1,$D482&lt;&gt;служ!$AF$3,Q482&lt;&gt;"X"),0,1)</f>
        <v>1</v>
      </c>
      <c r="BN482" s="166">
        <f>IF(AND(ISBLANK(S482),$AY482=1,BN$510=1,$D482&lt;&gt;служ!$AF$3),0,1)</f>
        <v>1</v>
      </c>
      <c r="BO482" s="166">
        <f>IF(AND(ISBLANK(T482),$AY482=1,BO$510=1,$D482&lt;&gt;служ!$AF$3),0,1)</f>
        <v>1</v>
      </c>
      <c r="BP482" s="166">
        <f>IF(AND(ISBLANK(U482),$AY482=1,BP$510=1,$D482&lt;&gt;служ!$AF$3,T482&lt;&gt;"X"),0,1)</f>
        <v>1</v>
      </c>
      <c r="BQ482" s="166">
        <f>IF(AND(ISBLANK(V482),$AY482=1,BQ$510=1,$D482&lt;&gt;служ!$AF$3),0,1)</f>
        <v>1</v>
      </c>
      <c r="BR482" s="166">
        <f>IF(AND(ISBLANK(W482),$AY482=1,BR$510=1,$D482&lt;&gt;служ!$AF$3),0,1)</f>
        <v>1</v>
      </c>
      <c r="BS482" s="166">
        <f>IF(AND(ISBLANK(X482),$AY482=1,BS$510=1,$D482&lt;&gt;служ!$AF$3),0,1)</f>
        <v>1</v>
      </c>
      <c r="BT482" s="166">
        <f>IF(AND(ISBLANK(Y482),$AY482=1,BT$510=1,$D482&lt;&gt;служ!$AF$3),0,1)</f>
        <v>1</v>
      </c>
      <c r="BU482" s="166">
        <f>IF(AND(ISBLANK(Z482),$AY482=1,BU$510=1,$D482&lt;&gt;служ!$AF$3),0,1)</f>
        <v>1</v>
      </c>
      <c r="BV482" s="166">
        <f>IF(AND(ISBLANK(AA482),$AY482=1,BV$510=1,$D482&lt;&gt;служ!$AF$3),0,1)</f>
        <v>1</v>
      </c>
      <c r="BW482" s="166">
        <f>IF(AND(ISBLANK(AB482),$AY482=1,BW$510=1,$D482&lt;&gt;служ!$AF$3),0,1)</f>
        <v>1</v>
      </c>
      <c r="BX482" s="166">
        <f>IF(AND(ISBLANK(AC482),$AY482=1,BX$510=1,$D482&lt;&gt;служ!$AF$3),0,1)</f>
        <v>1</v>
      </c>
      <c r="BY482" s="166">
        <f>IF(AND(ISBLANK(AD482),$AY482=1,BY$510=1,$D482&lt;&gt;служ!$AF$3),0,1)</f>
        <v>1</v>
      </c>
      <c r="BZ482" s="166">
        <f>IF(AND(ISBLANK(AE482),$AY482=1,BZ$510=1,$D482&lt;&gt;служ!$AF$3),0,1)</f>
        <v>1</v>
      </c>
      <c r="CA482" s="166">
        <f>IF(AND(ISBLANK(AF482),$AY482=1,CA$510=1,$D482&lt;&gt;служ!$AF$3),0,1)</f>
        <v>1</v>
      </c>
      <c r="CB482" s="166">
        <f>IF(AND(ISBLANK(AG482),$AY482=1,CB$510=1,$D482&lt;&gt;служ!$AF$3),0,1)</f>
        <v>1</v>
      </c>
      <c r="CC482" s="166">
        <f>IF(AND(ISBLANK(AH482),$AY482=1,CC$510=1,$D482&lt;&gt;служ!$AF$3),0,1)</f>
        <v>1</v>
      </c>
      <c r="CD482" s="166">
        <f>IF(AND(ISBLANK(AI482),$AY482=1,CD$510=1,$D482&lt;&gt;служ!$AF$3),0,1)</f>
        <v>1</v>
      </c>
      <c r="CE482" s="166">
        <f>IF(AND(ISBLANK(AJ482),$AY482=1,CE$510=1,$D482&lt;&gt;служ!$AF$3),0,1)</f>
        <v>1</v>
      </c>
      <c r="CF482" s="166">
        <f>IF(AND(ISBLANK(AK482),$AY482=1,CF$510=1,$D482&lt;&gt;служ!$AF$3),0,1)</f>
        <v>1</v>
      </c>
      <c r="CG482" s="166">
        <f>IF(AND(ISBLANK(AL482),$AY482=1,CG$510=1,$D482&lt;&gt;служ!$AF$3),0,1)</f>
        <v>1</v>
      </c>
      <c r="CH482" s="166">
        <f>IF(AND(ISBLANK(AM482),$AY482=1,CH$510=1,$D482&lt;&gt;служ!$AF$3),0,1)</f>
        <v>1</v>
      </c>
      <c r="CI482" s="166">
        <f>IF(AND(ISBLANK(AN482),$AY482=1,CI$510=1,$D482&lt;&gt;служ!$AF$3),0,1)</f>
        <v>1</v>
      </c>
      <c r="CJ482" s="166">
        <f>IF(AND(ISBLANK(AO482),$AY482=1,CJ$510=1,$D482&lt;&gt;служ!$AF$3),0,1)</f>
        <v>1</v>
      </c>
      <c r="CK482" s="166">
        <f>IF(AND(ISBLANK(AP482),$AY482=1,CK$510=1,$D482&lt;&gt;служ!$AF$3),0,1)</f>
        <v>1</v>
      </c>
      <c r="CL482" s="166">
        <f>IF(AND(ISBLANK(AQ482),$AY482=1,CL$510=1,$D482&lt;&gt;служ!$AF$3),0,1)</f>
        <v>1</v>
      </c>
      <c r="CM482" s="166">
        <f>IF(AND(ISBLANK(AR482),$AY482=1,CM$510=1,$D482&lt;&gt;служ!$AF$3),0,1)</f>
        <v>1</v>
      </c>
      <c r="CN482" s="166">
        <f>IF(AND(ISBLANK(AS482),$AY482=1,CN$510=1,$D482&lt;&gt;служ!$AF$3),0,1)</f>
        <v>1</v>
      </c>
      <c r="CO482" s="166">
        <f>IF(AND(ISBLANK(AT482),$AY482=1,CO$510=1,$D482&lt;&gt;служ!$AF$3),0,1)</f>
        <v>1</v>
      </c>
      <c r="CP482" s="2">
        <f t="shared" si="93"/>
        <v>0</v>
      </c>
      <c r="CQ482" s="2">
        <v>1</v>
      </c>
      <c r="CR482" s="161"/>
      <c r="CS482" s="161"/>
      <c r="CT482" s="161"/>
      <c r="CU482" s="167" t="str">
        <f t="shared" si="84"/>
        <v/>
      </c>
      <c r="CV482" s="28">
        <f t="shared" si="85"/>
        <v>1</v>
      </c>
      <c r="CW482" s="28">
        <f t="shared" si="86"/>
        <v>1</v>
      </c>
      <c r="CX482" s="28">
        <f t="shared" si="87"/>
        <v>1</v>
      </c>
      <c r="CY482" s="20">
        <f t="shared" si="88"/>
        <v>1</v>
      </c>
      <c r="CZ482" s="20">
        <f t="shared" si="89"/>
        <v>1</v>
      </c>
    </row>
    <row r="483" spans="2:104" s="20" customFormat="1">
      <c r="B483" s="107">
        <v>474</v>
      </c>
      <c r="C483" s="25">
        <v>6474</v>
      </c>
      <c r="D483" s="108"/>
      <c r="E483" s="168"/>
      <c r="F483" s="169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2"/>
      <c r="Y483" s="162"/>
      <c r="Z483" s="162"/>
      <c r="AA483" s="162"/>
      <c r="AB483" s="162"/>
      <c r="AC483" s="162"/>
      <c r="AD483" s="162"/>
      <c r="AE483" s="162"/>
      <c r="AF483" s="162"/>
      <c r="AG483" s="162"/>
      <c r="AH483" s="162"/>
      <c r="AI483" s="162"/>
      <c r="AJ483" s="162"/>
      <c r="AK483" s="162"/>
      <c r="AL483" s="162"/>
      <c r="AM483" s="162"/>
      <c r="AN483" s="162"/>
      <c r="AO483" s="162"/>
      <c r="AP483" s="162"/>
      <c r="AQ483" s="162"/>
      <c r="AR483" s="162"/>
      <c r="AS483" s="162"/>
      <c r="AT483" s="162"/>
      <c r="AU483" s="163">
        <f>IF(AND(AY483=0,(COUNTIF(D483:AT483,"*")+COUNTIF(D483:AT483,"&lt;9")+COUNTIF(CR483:CT483,"*")+COUNTIF(CR483:CT483,"&lt;9")-COUNTIF(D483,служ!$AF$3))&gt;0),0,1)</f>
        <v>1</v>
      </c>
      <c r="AV483" s="163">
        <f t="shared" si="90"/>
        <v>1</v>
      </c>
      <c r="AW483" s="163">
        <f t="shared" si="91"/>
        <v>0</v>
      </c>
      <c r="AX483" s="164">
        <f>IF(OR(F483="",F483=служ!$AF$3),0,1)</f>
        <v>0</v>
      </c>
      <c r="AY483" s="164">
        <f>IF(OR(D483="",D483=служ!$AF$3),0,1)</f>
        <v>0</v>
      </c>
      <c r="AZ483" s="165">
        <f t="shared" si="92"/>
        <v>1</v>
      </c>
      <c r="BA483" s="166">
        <f t="shared" si="83"/>
        <v>1</v>
      </c>
      <c r="BB483" s="166">
        <f>IF(AND(ISBLANK(G483),$AY483=1,BB$510=1,$D483&lt;&gt;служ!$AF$3),0,1)</f>
        <v>1</v>
      </c>
      <c r="BC483" s="166">
        <f>IF(AND(ISBLANK(H483),$AY483=1,BC$510=1,$D483&lt;&gt;служ!$AF$3),0,1)</f>
        <v>1</v>
      </c>
      <c r="BD483" s="166">
        <f>IF(AND(ISBLANK(I483),$AY483=1,BD$510=1,$D483&lt;&gt;служ!$AF$3),0,1)</f>
        <v>1</v>
      </c>
      <c r="BE483" s="166">
        <f>IF(AND(ISBLANK(J483),$AY483=1,BE$510=1,$D483&lt;&gt;служ!$AF$3),0,1)</f>
        <v>1</v>
      </c>
      <c r="BF483" s="166">
        <f>IF(AND(ISBLANK(K483),$AY483=1,BF$510=1,$D483&lt;&gt;служ!$AF$3,J483&lt;&gt;"X"),0,1)</f>
        <v>1</v>
      </c>
      <c r="BG483" s="166">
        <f>IF(AND(ISBLANK(L483),$AY483=1,BG$510=1,$D483&lt;&gt;служ!$AF$3),0,1)</f>
        <v>1</v>
      </c>
      <c r="BH483" s="166">
        <f>IF(AND(ISBLANK(M483),$AY483=1,BH$510=1,$D483&lt;&gt;служ!$AF$3,L483&lt;&gt;"X"),0,1)</f>
        <v>1</v>
      </c>
      <c r="BI483" s="166">
        <f>IF(AND(ISBLANK(N483),$AY483=1,BI$510=1,$D483&lt;&gt;служ!$AF$3),0,1)</f>
        <v>1</v>
      </c>
      <c r="BJ483" s="166">
        <f>IF(AND(ISBLANK(O483),$AY483=1,BJ$510=1,$D483&lt;&gt;служ!$AF$3),0,1)</f>
        <v>1</v>
      </c>
      <c r="BK483" s="166">
        <f>IF(AND(ISBLANK(P483),$AY483=1,BK$510=1,$D483&lt;&gt;служ!$AF$3,OR(N483&lt;&gt;"X",O483&lt;&gt;"X")),0,1)</f>
        <v>1</v>
      </c>
      <c r="BL483" s="166">
        <f>IF(AND(ISBLANK(Q483),$AY483=1,BL$510=1,$D483&lt;&gt;служ!$AF$3),0,1)</f>
        <v>1</v>
      </c>
      <c r="BM483" s="166">
        <f>IF(AND(ISBLANK(R483),$AY483=1,BM$510=1,$D483&lt;&gt;служ!$AF$3,Q483&lt;&gt;"X"),0,1)</f>
        <v>1</v>
      </c>
      <c r="BN483" s="166">
        <f>IF(AND(ISBLANK(S483),$AY483=1,BN$510=1,$D483&lt;&gt;служ!$AF$3),0,1)</f>
        <v>1</v>
      </c>
      <c r="BO483" s="166">
        <f>IF(AND(ISBLANK(T483),$AY483=1,BO$510=1,$D483&lt;&gt;служ!$AF$3),0,1)</f>
        <v>1</v>
      </c>
      <c r="BP483" s="166">
        <f>IF(AND(ISBLANK(U483),$AY483=1,BP$510=1,$D483&lt;&gt;служ!$AF$3,T483&lt;&gt;"X"),0,1)</f>
        <v>1</v>
      </c>
      <c r="BQ483" s="166">
        <f>IF(AND(ISBLANK(V483),$AY483=1,BQ$510=1,$D483&lt;&gt;служ!$AF$3),0,1)</f>
        <v>1</v>
      </c>
      <c r="BR483" s="166">
        <f>IF(AND(ISBLANK(W483),$AY483=1,BR$510=1,$D483&lt;&gt;служ!$AF$3),0,1)</f>
        <v>1</v>
      </c>
      <c r="BS483" s="166">
        <f>IF(AND(ISBLANK(X483),$AY483=1,BS$510=1,$D483&lt;&gt;служ!$AF$3),0,1)</f>
        <v>1</v>
      </c>
      <c r="BT483" s="166">
        <f>IF(AND(ISBLANK(Y483),$AY483=1,BT$510=1,$D483&lt;&gt;служ!$AF$3),0,1)</f>
        <v>1</v>
      </c>
      <c r="BU483" s="166">
        <f>IF(AND(ISBLANK(Z483),$AY483=1,BU$510=1,$D483&lt;&gt;служ!$AF$3),0,1)</f>
        <v>1</v>
      </c>
      <c r="BV483" s="166">
        <f>IF(AND(ISBLANK(AA483),$AY483=1,BV$510=1,$D483&lt;&gt;служ!$AF$3),0,1)</f>
        <v>1</v>
      </c>
      <c r="BW483" s="166">
        <f>IF(AND(ISBLANK(AB483),$AY483=1,BW$510=1,$D483&lt;&gt;служ!$AF$3),0,1)</f>
        <v>1</v>
      </c>
      <c r="BX483" s="166">
        <f>IF(AND(ISBLANK(AC483),$AY483=1,BX$510=1,$D483&lt;&gt;служ!$AF$3),0,1)</f>
        <v>1</v>
      </c>
      <c r="BY483" s="166">
        <f>IF(AND(ISBLANK(AD483),$AY483=1,BY$510=1,$D483&lt;&gt;служ!$AF$3),0,1)</f>
        <v>1</v>
      </c>
      <c r="BZ483" s="166">
        <f>IF(AND(ISBLANK(AE483),$AY483=1,BZ$510=1,$D483&lt;&gt;служ!$AF$3),0,1)</f>
        <v>1</v>
      </c>
      <c r="CA483" s="166">
        <f>IF(AND(ISBLANK(AF483),$AY483=1,CA$510=1,$D483&lt;&gt;служ!$AF$3),0,1)</f>
        <v>1</v>
      </c>
      <c r="CB483" s="166">
        <f>IF(AND(ISBLANK(AG483),$AY483=1,CB$510=1,$D483&lt;&gt;служ!$AF$3),0,1)</f>
        <v>1</v>
      </c>
      <c r="CC483" s="166">
        <f>IF(AND(ISBLANK(AH483),$AY483=1,CC$510=1,$D483&lt;&gt;служ!$AF$3),0,1)</f>
        <v>1</v>
      </c>
      <c r="CD483" s="166">
        <f>IF(AND(ISBLANK(AI483),$AY483=1,CD$510=1,$D483&lt;&gt;служ!$AF$3),0,1)</f>
        <v>1</v>
      </c>
      <c r="CE483" s="166">
        <f>IF(AND(ISBLANK(AJ483),$AY483=1,CE$510=1,$D483&lt;&gt;служ!$AF$3),0,1)</f>
        <v>1</v>
      </c>
      <c r="CF483" s="166">
        <f>IF(AND(ISBLANK(AK483),$AY483=1,CF$510=1,$D483&lt;&gt;служ!$AF$3),0,1)</f>
        <v>1</v>
      </c>
      <c r="CG483" s="166">
        <f>IF(AND(ISBLANK(AL483),$AY483=1,CG$510=1,$D483&lt;&gt;служ!$AF$3),0,1)</f>
        <v>1</v>
      </c>
      <c r="CH483" s="166">
        <f>IF(AND(ISBLANK(AM483),$AY483=1,CH$510=1,$D483&lt;&gt;служ!$AF$3),0,1)</f>
        <v>1</v>
      </c>
      <c r="CI483" s="166">
        <f>IF(AND(ISBLANK(AN483),$AY483=1,CI$510=1,$D483&lt;&gt;служ!$AF$3),0,1)</f>
        <v>1</v>
      </c>
      <c r="CJ483" s="166">
        <f>IF(AND(ISBLANK(AO483),$AY483=1,CJ$510=1,$D483&lt;&gt;служ!$AF$3),0,1)</f>
        <v>1</v>
      </c>
      <c r="CK483" s="166">
        <f>IF(AND(ISBLANK(AP483),$AY483=1,CK$510=1,$D483&lt;&gt;служ!$AF$3),0,1)</f>
        <v>1</v>
      </c>
      <c r="CL483" s="166">
        <f>IF(AND(ISBLANK(AQ483),$AY483=1,CL$510=1,$D483&lt;&gt;служ!$AF$3),0,1)</f>
        <v>1</v>
      </c>
      <c r="CM483" s="166">
        <f>IF(AND(ISBLANK(AR483),$AY483=1,CM$510=1,$D483&lt;&gt;служ!$AF$3),0,1)</f>
        <v>1</v>
      </c>
      <c r="CN483" s="166">
        <f>IF(AND(ISBLANK(AS483),$AY483=1,CN$510=1,$D483&lt;&gt;служ!$AF$3),0,1)</f>
        <v>1</v>
      </c>
      <c r="CO483" s="166">
        <f>IF(AND(ISBLANK(AT483),$AY483=1,CO$510=1,$D483&lt;&gt;служ!$AF$3),0,1)</f>
        <v>1</v>
      </c>
      <c r="CP483" s="2">
        <f t="shared" si="93"/>
        <v>0</v>
      </c>
      <c r="CQ483" s="2">
        <v>1</v>
      </c>
      <c r="CR483" s="161"/>
      <c r="CS483" s="161"/>
      <c r="CT483" s="161"/>
      <c r="CU483" s="167" t="str">
        <f t="shared" si="84"/>
        <v/>
      </c>
      <c r="CV483" s="28">
        <f t="shared" si="85"/>
        <v>1</v>
      </c>
      <c r="CW483" s="28">
        <f t="shared" si="86"/>
        <v>1</v>
      </c>
      <c r="CX483" s="28">
        <f t="shared" si="87"/>
        <v>1</v>
      </c>
      <c r="CY483" s="20">
        <f t="shared" si="88"/>
        <v>1</v>
      </c>
      <c r="CZ483" s="20">
        <f t="shared" si="89"/>
        <v>1</v>
      </c>
    </row>
    <row r="484" spans="2:104" s="20" customFormat="1">
      <c r="B484" s="107">
        <v>475</v>
      </c>
      <c r="C484" s="25">
        <v>6475</v>
      </c>
      <c r="D484" s="108"/>
      <c r="E484" s="168"/>
      <c r="F484" s="169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2"/>
      <c r="Y484" s="162"/>
      <c r="Z484" s="162"/>
      <c r="AA484" s="162"/>
      <c r="AB484" s="162"/>
      <c r="AC484" s="162"/>
      <c r="AD484" s="162"/>
      <c r="AE484" s="162"/>
      <c r="AF484" s="162"/>
      <c r="AG484" s="162"/>
      <c r="AH484" s="162"/>
      <c r="AI484" s="162"/>
      <c r="AJ484" s="162"/>
      <c r="AK484" s="162"/>
      <c r="AL484" s="162"/>
      <c r="AM484" s="162"/>
      <c r="AN484" s="162"/>
      <c r="AO484" s="162"/>
      <c r="AP484" s="162"/>
      <c r="AQ484" s="162"/>
      <c r="AR484" s="162"/>
      <c r="AS484" s="162"/>
      <c r="AT484" s="162"/>
      <c r="AU484" s="163">
        <f>IF(AND(AY484=0,(COUNTIF(D484:AT484,"*")+COUNTIF(D484:AT484,"&lt;9")+COUNTIF(CR484:CT484,"*")+COUNTIF(CR484:CT484,"&lt;9")-COUNTIF(D484,служ!$AF$3))&gt;0),0,1)</f>
        <v>1</v>
      </c>
      <c r="AV484" s="163">
        <f t="shared" si="90"/>
        <v>1</v>
      </c>
      <c r="AW484" s="163">
        <f t="shared" si="91"/>
        <v>0</v>
      </c>
      <c r="AX484" s="164">
        <f>IF(OR(F484="",F484=служ!$AF$3),0,1)</f>
        <v>0</v>
      </c>
      <c r="AY484" s="164">
        <f>IF(OR(D484="",D484=служ!$AF$3),0,1)</f>
        <v>0</v>
      </c>
      <c r="AZ484" s="165">
        <f t="shared" si="92"/>
        <v>1</v>
      </c>
      <c r="BA484" s="166">
        <f t="shared" si="83"/>
        <v>1</v>
      </c>
      <c r="BB484" s="166">
        <f>IF(AND(ISBLANK(G484),$AY484=1,BB$510=1,$D484&lt;&gt;служ!$AF$3),0,1)</f>
        <v>1</v>
      </c>
      <c r="BC484" s="166">
        <f>IF(AND(ISBLANK(H484),$AY484=1,BC$510=1,$D484&lt;&gt;служ!$AF$3),0,1)</f>
        <v>1</v>
      </c>
      <c r="BD484" s="166">
        <f>IF(AND(ISBLANK(I484),$AY484=1,BD$510=1,$D484&lt;&gt;служ!$AF$3),0,1)</f>
        <v>1</v>
      </c>
      <c r="BE484" s="166">
        <f>IF(AND(ISBLANK(J484),$AY484=1,BE$510=1,$D484&lt;&gt;служ!$AF$3),0,1)</f>
        <v>1</v>
      </c>
      <c r="BF484" s="166">
        <f>IF(AND(ISBLANK(K484),$AY484=1,BF$510=1,$D484&lt;&gt;служ!$AF$3,J484&lt;&gt;"X"),0,1)</f>
        <v>1</v>
      </c>
      <c r="BG484" s="166">
        <f>IF(AND(ISBLANK(L484),$AY484=1,BG$510=1,$D484&lt;&gt;служ!$AF$3),0,1)</f>
        <v>1</v>
      </c>
      <c r="BH484" s="166">
        <f>IF(AND(ISBLANK(M484),$AY484=1,BH$510=1,$D484&lt;&gt;служ!$AF$3,L484&lt;&gt;"X"),0,1)</f>
        <v>1</v>
      </c>
      <c r="BI484" s="166">
        <f>IF(AND(ISBLANK(N484),$AY484=1,BI$510=1,$D484&lt;&gt;служ!$AF$3),0,1)</f>
        <v>1</v>
      </c>
      <c r="BJ484" s="166">
        <f>IF(AND(ISBLANK(O484),$AY484=1,BJ$510=1,$D484&lt;&gt;служ!$AF$3),0,1)</f>
        <v>1</v>
      </c>
      <c r="BK484" s="166">
        <f>IF(AND(ISBLANK(P484),$AY484=1,BK$510=1,$D484&lt;&gt;служ!$AF$3,OR(N484&lt;&gt;"X",O484&lt;&gt;"X")),0,1)</f>
        <v>1</v>
      </c>
      <c r="BL484" s="166">
        <f>IF(AND(ISBLANK(Q484),$AY484=1,BL$510=1,$D484&lt;&gt;служ!$AF$3),0,1)</f>
        <v>1</v>
      </c>
      <c r="BM484" s="166">
        <f>IF(AND(ISBLANK(R484),$AY484=1,BM$510=1,$D484&lt;&gt;служ!$AF$3,Q484&lt;&gt;"X"),0,1)</f>
        <v>1</v>
      </c>
      <c r="BN484" s="166">
        <f>IF(AND(ISBLANK(S484),$AY484=1,BN$510=1,$D484&lt;&gt;служ!$AF$3),0,1)</f>
        <v>1</v>
      </c>
      <c r="BO484" s="166">
        <f>IF(AND(ISBLANK(T484),$AY484=1,BO$510=1,$D484&lt;&gt;служ!$AF$3),0,1)</f>
        <v>1</v>
      </c>
      <c r="BP484" s="166">
        <f>IF(AND(ISBLANK(U484),$AY484=1,BP$510=1,$D484&lt;&gt;служ!$AF$3,T484&lt;&gt;"X"),0,1)</f>
        <v>1</v>
      </c>
      <c r="BQ484" s="166">
        <f>IF(AND(ISBLANK(V484),$AY484=1,BQ$510=1,$D484&lt;&gt;служ!$AF$3),0,1)</f>
        <v>1</v>
      </c>
      <c r="BR484" s="166">
        <f>IF(AND(ISBLANK(W484),$AY484=1,BR$510=1,$D484&lt;&gt;служ!$AF$3),0,1)</f>
        <v>1</v>
      </c>
      <c r="BS484" s="166">
        <f>IF(AND(ISBLANK(X484),$AY484=1,BS$510=1,$D484&lt;&gt;служ!$AF$3),0,1)</f>
        <v>1</v>
      </c>
      <c r="BT484" s="166">
        <f>IF(AND(ISBLANK(Y484),$AY484=1,BT$510=1,$D484&lt;&gt;служ!$AF$3),0,1)</f>
        <v>1</v>
      </c>
      <c r="BU484" s="166">
        <f>IF(AND(ISBLANK(Z484),$AY484=1,BU$510=1,$D484&lt;&gt;служ!$AF$3),0,1)</f>
        <v>1</v>
      </c>
      <c r="BV484" s="166">
        <f>IF(AND(ISBLANK(AA484),$AY484=1,BV$510=1,$D484&lt;&gt;служ!$AF$3),0,1)</f>
        <v>1</v>
      </c>
      <c r="BW484" s="166">
        <f>IF(AND(ISBLANK(AB484),$AY484=1,BW$510=1,$D484&lt;&gt;служ!$AF$3),0,1)</f>
        <v>1</v>
      </c>
      <c r="BX484" s="166">
        <f>IF(AND(ISBLANK(AC484),$AY484=1,BX$510=1,$D484&lt;&gt;служ!$AF$3),0,1)</f>
        <v>1</v>
      </c>
      <c r="BY484" s="166">
        <f>IF(AND(ISBLANK(AD484),$AY484=1,BY$510=1,$D484&lt;&gt;служ!$AF$3),0,1)</f>
        <v>1</v>
      </c>
      <c r="BZ484" s="166">
        <f>IF(AND(ISBLANK(AE484),$AY484=1,BZ$510=1,$D484&lt;&gt;служ!$AF$3),0,1)</f>
        <v>1</v>
      </c>
      <c r="CA484" s="166">
        <f>IF(AND(ISBLANK(AF484),$AY484=1,CA$510=1,$D484&lt;&gt;служ!$AF$3),0,1)</f>
        <v>1</v>
      </c>
      <c r="CB484" s="166">
        <f>IF(AND(ISBLANK(AG484),$AY484=1,CB$510=1,$D484&lt;&gt;служ!$AF$3),0,1)</f>
        <v>1</v>
      </c>
      <c r="CC484" s="166">
        <f>IF(AND(ISBLANK(AH484),$AY484=1,CC$510=1,$D484&lt;&gt;служ!$AF$3),0,1)</f>
        <v>1</v>
      </c>
      <c r="CD484" s="166">
        <f>IF(AND(ISBLANK(AI484),$AY484=1,CD$510=1,$D484&lt;&gt;служ!$AF$3),0,1)</f>
        <v>1</v>
      </c>
      <c r="CE484" s="166">
        <f>IF(AND(ISBLANK(AJ484),$AY484=1,CE$510=1,$D484&lt;&gt;служ!$AF$3),0,1)</f>
        <v>1</v>
      </c>
      <c r="CF484" s="166">
        <f>IF(AND(ISBLANK(AK484),$AY484=1,CF$510=1,$D484&lt;&gt;служ!$AF$3),0,1)</f>
        <v>1</v>
      </c>
      <c r="CG484" s="166">
        <f>IF(AND(ISBLANK(AL484),$AY484=1,CG$510=1,$D484&lt;&gt;служ!$AF$3),0,1)</f>
        <v>1</v>
      </c>
      <c r="CH484" s="166">
        <f>IF(AND(ISBLANK(AM484),$AY484=1,CH$510=1,$D484&lt;&gt;служ!$AF$3),0,1)</f>
        <v>1</v>
      </c>
      <c r="CI484" s="166">
        <f>IF(AND(ISBLANK(AN484),$AY484=1,CI$510=1,$D484&lt;&gt;служ!$AF$3),0,1)</f>
        <v>1</v>
      </c>
      <c r="CJ484" s="166">
        <f>IF(AND(ISBLANK(AO484),$AY484=1,CJ$510=1,$D484&lt;&gt;служ!$AF$3),0,1)</f>
        <v>1</v>
      </c>
      <c r="CK484" s="166">
        <f>IF(AND(ISBLANK(AP484),$AY484=1,CK$510=1,$D484&lt;&gt;служ!$AF$3),0,1)</f>
        <v>1</v>
      </c>
      <c r="CL484" s="166">
        <f>IF(AND(ISBLANK(AQ484),$AY484=1,CL$510=1,$D484&lt;&gt;служ!$AF$3),0,1)</f>
        <v>1</v>
      </c>
      <c r="CM484" s="166">
        <f>IF(AND(ISBLANK(AR484),$AY484=1,CM$510=1,$D484&lt;&gt;служ!$AF$3),0,1)</f>
        <v>1</v>
      </c>
      <c r="CN484" s="166">
        <f>IF(AND(ISBLANK(AS484),$AY484=1,CN$510=1,$D484&lt;&gt;служ!$AF$3),0,1)</f>
        <v>1</v>
      </c>
      <c r="CO484" s="166">
        <f>IF(AND(ISBLANK(AT484),$AY484=1,CO$510=1,$D484&lt;&gt;служ!$AF$3),0,1)</f>
        <v>1</v>
      </c>
      <c r="CP484" s="2">
        <f t="shared" si="93"/>
        <v>0</v>
      </c>
      <c r="CQ484" s="2">
        <v>1</v>
      </c>
      <c r="CR484" s="161"/>
      <c r="CS484" s="161"/>
      <c r="CT484" s="161"/>
      <c r="CU484" s="167" t="str">
        <f t="shared" si="84"/>
        <v/>
      </c>
      <c r="CV484" s="28">
        <f t="shared" si="85"/>
        <v>1</v>
      </c>
      <c r="CW484" s="28">
        <f t="shared" si="86"/>
        <v>1</v>
      </c>
      <c r="CX484" s="28">
        <f t="shared" si="87"/>
        <v>1</v>
      </c>
      <c r="CY484" s="20">
        <f t="shared" si="88"/>
        <v>1</v>
      </c>
      <c r="CZ484" s="20">
        <f t="shared" si="89"/>
        <v>1</v>
      </c>
    </row>
    <row r="485" spans="2:104" s="20" customFormat="1">
      <c r="B485" s="107">
        <v>476</v>
      </c>
      <c r="C485" s="25">
        <v>6476</v>
      </c>
      <c r="D485" s="108"/>
      <c r="E485" s="168"/>
      <c r="F485" s="169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2"/>
      <c r="Y485" s="162"/>
      <c r="Z485" s="162"/>
      <c r="AA485" s="162"/>
      <c r="AB485" s="162"/>
      <c r="AC485" s="162"/>
      <c r="AD485" s="162"/>
      <c r="AE485" s="162"/>
      <c r="AF485" s="162"/>
      <c r="AG485" s="162"/>
      <c r="AH485" s="162"/>
      <c r="AI485" s="162"/>
      <c r="AJ485" s="162"/>
      <c r="AK485" s="162"/>
      <c r="AL485" s="162"/>
      <c r="AM485" s="162"/>
      <c r="AN485" s="162"/>
      <c r="AO485" s="162"/>
      <c r="AP485" s="162"/>
      <c r="AQ485" s="162"/>
      <c r="AR485" s="162"/>
      <c r="AS485" s="162"/>
      <c r="AT485" s="162"/>
      <c r="AU485" s="163">
        <f>IF(AND(AY485=0,(COUNTIF(D485:AT485,"*")+COUNTIF(D485:AT485,"&lt;9")+COUNTIF(CR485:CT485,"*")+COUNTIF(CR485:CT485,"&lt;9")-COUNTIF(D485,служ!$AF$3))&gt;0),0,1)</f>
        <v>1</v>
      </c>
      <c r="AV485" s="163">
        <f t="shared" si="90"/>
        <v>1</v>
      </c>
      <c r="AW485" s="163">
        <f t="shared" si="91"/>
        <v>0</v>
      </c>
      <c r="AX485" s="164">
        <f>IF(OR(F485="",F485=служ!$AF$3),0,1)</f>
        <v>0</v>
      </c>
      <c r="AY485" s="164">
        <f>IF(OR(D485="",D485=служ!$AF$3),0,1)</f>
        <v>0</v>
      </c>
      <c r="AZ485" s="165">
        <f t="shared" si="92"/>
        <v>1</v>
      </c>
      <c r="BA485" s="166">
        <f t="shared" si="83"/>
        <v>1</v>
      </c>
      <c r="BB485" s="166">
        <f>IF(AND(ISBLANK(G485),$AY485=1,BB$510=1,$D485&lt;&gt;служ!$AF$3),0,1)</f>
        <v>1</v>
      </c>
      <c r="BC485" s="166">
        <f>IF(AND(ISBLANK(H485),$AY485=1,BC$510=1,$D485&lt;&gt;служ!$AF$3),0,1)</f>
        <v>1</v>
      </c>
      <c r="BD485" s="166">
        <f>IF(AND(ISBLANK(I485),$AY485=1,BD$510=1,$D485&lt;&gt;служ!$AF$3),0,1)</f>
        <v>1</v>
      </c>
      <c r="BE485" s="166">
        <f>IF(AND(ISBLANK(J485),$AY485=1,BE$510=1,$D485&lt;&gt;служ!$AF$3),0,1)</f>
        <v>1</v>
      </c>
      <c r="BF485" s="166">
        <f>IF(AND(ISBLANK(K485),$AY485=1,BF$510=1,$D485&lt;&gt;служ!$AF$3,J485&lt;&gt;"X"),0,1)</f>
        <v>1</v>
      </c>
      <c r="BG485" s="166">
        <f>IF(AND(ISBLANK(L485),$AY485=1,BG$510=1,$D485&lt;&gt;служ!$AF$3),0,1)</f>
        <v>1</v>
      </c>
      <c r="BH485" s="166">
        <f>IF(AND(ISBLANK(M485),$AY485=1,BH$510=1,$D485&lt;&gt;служ!$AF$3,L485&lt;&gt;"X"),0,1)</f>
        <v>1</v>
      </c>
      <c r="BI485" s="166">
        <f>IF(AND(ISBLANK(N485),$AY485=1,BI$510=1,$D485&lt;&gt;служ!$AF$3),0,1)</f>
        <v>1</v>
      </c>
      <c r="BJ485" s="166">
        <f>IF(AND(ISBLANK(O485),$AY485=1,BJ$510=1,$D485&lt;&gt;служ!$AF$3),0,1)</f>
        <v>1</v>
      </c>
      <c r="BK485" s="166">
        <f>IF(AND(ISBLANK(P485),$AY485=1,BK$510=1,$D485&lt;&gt;служ!$AF$3,OR(N485&lt;&gt;"X",O485&lt;&gt;"X")),0,1)</f>
        <v>1</v>
      </c>
      <c r="BL485" s="166">
        <f>IF(AND(ISBLANK(Q485),$AY485=1,BL$510=1,$D485&lt;&gt;служ!$AF$3),0,1)</f>
        <v>1</v>
      </c>
      <c r="BM485" s="166">
        <f>IF(AND(ISBLANK(R485),$AY485=1,BM$510=1,$D485&lt;&gt;служ!$AF$3,Q485&lt;&gt;"X"),0,1)</f>
        <v>1</v>
      </c>
      <c r="BN485" s="166">
        <f>IF(AND(ISBLANK(S485),$AY485=1,BN$510=1,$D485&lt;&gt;служ!$AF$3),0,1)</f>
        <v>1</v>
      </c>
      <c r="BO485" s="166">
        <f>IF(AND(ISBLANK(T485),$AY485=1,BO$510=1,$D485&lt;&gt;служ!$AF$3),0,1)</f>
        <v>1</v>
      </c>
      <c r="BP485" s="166">
        <f>IF(AND(ISBLANK(U485),$AY485=1,BP$510=1,$D485&lt;&gt;служ!$AF$3,T485&lt;&gt;"X"),0,1)</f>
        <v>1</v>
      </c>
      <c r="BQ485" s="166">
        <f>IF(AND(ISBLANK(V485),$AY485=1,BQ$510=1,$D485&lt;&gt;служ!$AF$3),0,1)</f>
        <v>1</v>
      </c>
      <c r="BR485" s="166">
        <f>IF(AND(ISBLANK(W485),$AY485=1,BR$510=1,$D485&lt;&gt;служ!$AF$3),0,1)</f>
        <v>1</v>
      </c>
      <c r="BS485" s="166">
        <f>IF(AND(ISBLANK(X485),$AY485=1,BS$510=1,$D485&lt;&gt;служ!$AF$3),0,1)</f>
        <v>1</v>
      </c>
      <c r="BT485" s="166">
        <f>IF(AND(ISBLANK(Y485),$AY485=1,BT$510=1,$D485&lt;&gt;служ!$AF$3),0,1)</f>
        <v>1</v>
      </c>
      <c r="BU485" s="166">
        <f>IF(AND(ISBLANK(Z485),$AY485=1,BU$510=1,$D485&lt;&gt;служ!$AF$3),0,1)</f>
        <v>1</v>
      </c>
      <c r="BV485" s="166">
        <f>IF(AND(ISBLANK(AA485),$AY485=1,BV$510=1,$D485&lt;&gt;служ!$AF$3),0,1)</f>
        <v>1</v>
      </c>
      <c r="BW485" s="166">
        <f>IF(AND(ISBLANK(AB485),$AY485=1,BW$510=1,$D485&lt;&gt;служ!$AF$3),0,1)</f>
        <v>1</v>
      </c>
      <c r="BX485" s="166">
        <f>IF(AND(ISBLANK(AC485),$AY485=1,BX$510=1,$D485&lt;&gt;служ!$AF$3),0,1)</f>
        <v>1</v>
      </c>
      <c r="BY485" s="166">
        <f>IF(AND(ISBLANK(AD485),$AY485=1,BY$510=1,$D485&lt;&gt;служ!$AF$3),0,1)</f>
        <v>1</v>
      </c>
      <c r="BZ485" s="166">
        <f>IF(AND(ISBLANK(AE485),$AY485=1,BZ$510=1,$D485&lt;&gt;служ!$AF$3),0,1)</f>
        <v>1</v>
      </c>
      <c r="CA485" s="166">
        <f>IF(AND(ISBLANK(AF485),$AY485=1,CA$510=1,$D485&lt;&gt;служ!$AF$3),0,1)</f>
        <v>1</v>
      </c>
      <c r="CB485" s="166">
        <f>IF(AND(ISBLANK(AG485),$AY485=1,CB$510=1,$D485&lt;&gt;служ!$AF$3),0,1)</f>
        <v>1</v>
      </c>
      <c r="CC485" s="166">
        <f>IF(AND(ISBLANK(AH485),$AY485=1,CC$510=1,$D485&lt;&gt;служ!$AF$3),0,1)</f>
        <v>1</v>
      </c>
      <c r="CD485" s="166">
        <f>IF(AND(ISBLANK(AI485),$AY485=1,CD$510=1,$D485&lt;&gt;служ!$AF$3),0,1)</f>
        <v>1</v>
      </c>
      <c r="CE485" s="166">
        <f>IF(AND(ISBLANK(AJ485),$AY485=1,CE$510=1,$D485&lt;&gt;служ!$AF$3),0,1)</f>
        <v>1</v>
      </c>
      <c r="CF485" s="166">
        <f>IF(AND(ISBLANK(AK485),$AY485=1,CF$510=1,$D485&lt;&gt;служ!$AF$3),0,1)</f>
        <v>1</v>
      </c>
      <c r="CG485" s="166">
        <f>IF(AND(ISBLANK(AL485),$AY485=1,CG$510=1,$D485&lt;&gt;служ!$AF$3),0,1)</f>
        <v>1</v>
      </c>
      <c r="CH485" s="166">
        <f>IF(AND(ISBLANK(AM485),$AY485=1,CH$510=1,$D485&lt;&gt;служ!$AF$3),0,1)</f>
        <v>1</v>
      </c>
      <c r="CI485" s="166">
        <f>IF(AND(ISBLANK(AN485),$AY485=1,CI$510=1,$D485&lt;&gt;служ!$AF$3),0,1)</f>
        <v>1</v>
      </c>
      <c r="CJ485" s="166">
        <f>IF(AND(ISBLANK(AO485),$AY485=1,CJ$510=1,$D485&lt;&gt;служ!$AF$3),0,1)</f>
        <v>1</v>
      </c>
      <c r="CK485" s="166">
        <f>IF(AND(ISBLANK(AP485),$AY485=1,CK$510=1,$D485&lt;&gt;служ!$AF$3),0,1)</f>
        <v>1</v>
      </c>
      <c r="CL485" s="166">
        <f>IF(AND(ISBLANK(AQ485),$AY485=1,CL$510=1,$D485&lt;&gt;служ!$AF$3),0,1)</f>
        <v>1</v>
      </c>
      <c r="CM485" s="166">
        <f>IF(AND(ISBLANK(AR485),$AY485=1,CM$510=1,$D485&lt;&gt;служ!$AF$3),0,1)</f>
        <v>1</v>
      </c>
      <c r="CN485" s="166">
        <f>IF(AND(ISBLANK(AS485),$AY485=1,CN$510=1,$D485&lt;&gt;служ!$AF$3),0,1)</f>
        <v>1</v>
      </c>
      <c r="CO485" s="166">
        <f>IF(AND(ISBLANK(AT485),$AY485=1,CO$510=1,$D485&lt;&gt;служ!$AF$3),0,1)</f>
        <v>1</v>
      </c>
      <c r="CP485" s="2">
        <f t="shared" si="93"/>
        <v>0</v>
      </c>
      <c r="CQ485" s="2">
        <v>1</v>
      </c>
      <c r="CR485" s="161"/>
      <c r="CS485" s="161"/>
      <c r="CT485" s="161"/>
      <c r="CU485" s="167" t="str">
        <f t="shared" si="84"/>
        <v/>
      </c>
      <c r="CV485" s="28">
        <f t="shared" si="85"/>
        <v>1</v>
      </c>
      <c r="CW485" s="28">
        <f t="shared" si="86"/>
        <v>1</v>
      </c>
      <c r="CX485" s="28">
        <f t="shared" si="87"/>
        <v>1</v>
      </c>
      <c r="CY485" s="20">
        <f t="shared" si="88"/>
        <v>1</v>
      </c>
      <c r="CZ485" s="20">
        <f t="shared" si="89"/>
        <v>1</v>
      </c>
    </row>
    <row r="486" spans="2:104" s="20" customFormat="1">
      <c r="B486" s="107">
        <v>477</v>
      </c>
      <c r="C486" s="25">
        <v>6477</v>
      </c>
      <c r="D486" s="108"/>
      <c r="E486" s="168"/>
      <c r="F486" s="169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2"/>
      <c r="Y486" s="162"/>
      <c r="Z486" s="162"/>
      <c r="AA486" s="162"/>
      <c r="AB486" s="162"/>
      <c r="AC486" s="162"/>
      <c r="AD486" s="162"/>
      <c r="AE486" s="162"/>
      <c r="AF486" s="162"/>
      <c r="AG486" s="162"/>
      <c r="AH486" s="162"/>
      <c r="AI486" s="162"/>
      <c r="AJ486" s="162"/>
      <c r="AK486" s="162"/>
      <c r="AL486" s="162"/>
      <c r="AM486" s="162"/>
      <c r="AN486" s="162"/>
      <c r="AO486" s="162"/>
      <c r="AP486" s="162"/>
      <c r="AQ486" s="162"/>
      <c r="AR486" s="162"/>
      <c r="AS486" s="162"/>
      <c r="AT486" s="162"/>
      <c r="AU486" s="163">
        <f>IF(AND(AY486=0,(COUNTIF(D486:AT486,"*")+COUNTIF(D486:AT486,"&lt;9")+COUNTIF(CR486:CT486,"*")+COUNTIF(CR486:CT486,"&lt;9")-COUNTIF(D486,служ!$AF$3))&gt;0),0,1)</f>
        <v>1</v>
      </c>
      <c r="AV486" s="163">
        <f t="shared" si="90"/>
        <v>1</v>
      </c>
      <c r="AW486" s="163">
        <f t="shared" si="91"/>
        <v>0</v>
      </c>
      <c r="AX486" s="164">
        <f>IF(OR(F486="",F486=служ!$AF$3),0,1)</f>
        <v>0</v>
      </c>
      <c r="AY486" s="164">
        <f>IF(OR(D486="",D486=служ!$AF$3),0,1)</f>
        <v>0</v>
      </c>
      <c r="AZ486" s="165">
        <f t="shared" si="92"/>
        <v>1</v>
      </c>
      <c r="BA486" s="166">
        <f t="shared" si="83"/>
        <v>1</v>
      </c>
      <c r="BB486" s="166">
        <f>IF(AND(ISBLANK(G486),$AY486=1,BB$510=1,$D486&lt;&gt;служ!$AF$3),0,1)</f>
        <v>1</v>
      </c>
      <c r="BC486" s="166">
        <f>IF(AND(ISBLANK(H486),$AY486=1,BC$510=1,$D486&lt;&gt;служ!$AF$3),0,1)</f>
        <v>1</v>
      </c>
      <c r="BD486" s="166">
        <f>IF(AND(ISBLANK(I486),$AY486=1,BD$510=1,$D486&lt;&gt;служ!$AF$3),0,1)</f>
        <v>1</v>
      </c>
      <c r="BE486" s="166">
        <f>IF(AND(ISBLANK(J486),$AY486=1,BE$510=1,$D486&lt;&gt;служ!$AF$3),0,1)</f>
        <v>1</v>
      </c>
      <c r="BF486" s="166">
        <f>IF(AND(ISBLANK(K486),$AY486=1,BF$510=1,$D486&lt;&gt;служ!$AF$3,J486&lt;&gt;"X"),0,1)</f>
        <v>1</v>
      </c>
      <c r="BG486" s="166">
        <f>IF(AND(ISBLANK(L486),$AY486=1,BG$510=1,$D486&lt;&gt;служ!$AF$3),0,1)</f>
        <v>1</v>
      </c>
      <c r="BH486" s="166">
        <f>IF(AND(ISBLANK(M486),$AY486=1,BH$510=1,$D486&lt;&gt;служ!$AF$3,L486&lt;&gt;"X"),0,1)</f>
        <v>1</v>
      </c>
      <c r="BI486" s="166">
        <f>IF(AND(ISBLANK(N486),$AY486=1,BI$510=1,$D486&lt;&gt;служ!$AF$3),0,1)</f>
        <v>1</v>
      </c>
      <c r="BJ486" s="166">
        <f>IF(AND(ISBLANK(O486),$AY486=1,BJ$510=1,$D486&lt;&gt;служ!$AF$3),0,1)</f>
        <v>1</v>
      </c>
      <c r="BK486" s="166">
        <f>IF(AND(ISBLANK(P486),$AY486=1,BK$510=1,$D486&lt;&gt;служ!$AF$3,OR(N486&lt;&gt;"X",O486&lt;&gt;"X")),0,1)</f>
        <v>1</v>
      </c>
      <c r="BL486" s="166">
        <f>IF(AND(ISBLANK(Q486),$AY486=1,BL$510=1,$D486&lt;&gt;служ!$AF$3),0,1)</f>
        <v>1</v>
      </c>
      <c r="BM486" s="166">
        <f>IF(AND(ISBLANK(R486),$AY486=1,BM$510=1,$D486&lt;&gt;служ!$AF$3,Q486&lt;&gt;"X"),0,1)</f>
        <v>1</v>
      </c>
      <c r="BN486" s="166">
        <f>IF(AND(ISBLANK(S486),$AY486=1,BN$510=1,$D486&lt;&gt;служ!$AF$3),0,1)</f>
        <v>1</v>
      </c>
      <c r="BO486" s="166">
        <f>IF(AND(ISBLANK(T486),$AY486=1,BO$510=1,$D486&lt;&gt;служ!$AF$3),0,1)</f>
        <v>1</v>
      </c>
      <c r="BP486" s="166">
        <f>IF(AND(ISBLANK(U486),$AY486=1,BP$510=1,$D486&lt;&gt;служ!$AF$3,T486&lt;&gt;"X"),0,1)</f>
        <v>1</v>
      </c>
      <c r="BQ486" s="166">
        <f>IF(AND(ISBLANK(V486),$AY486=1,BQ$510=1,$D486&lt;&gt;служ!$AF$3),0,1)</f>
        <v>1</v>
      </c>
      <c r="BR486" s="166">
        <f>IF(AND(ISBLANK(W486),$AY486=1,BR$510=1,$D486&lt;&gt;служ!$AF$3),0,1)</f>
        <v>1</v>
      </c>
      <c r="BS486" s="166">
        <f>IF(AND(ISBLANK(X486),$AY486=1,BS$510=1,$D486&lt;&gt;служ!$AF$3),0,1)</f>
        <v>1</v>
      </c>
      <c r="BT486" s="166">
        <f>IF(AND(ISBLANK(Y486),$AY486=1,BT$510=1,$D486&lt;&gt;служ!$AF$3),0,1)</f>
        <v>1</v>
      </c>
      <c r="BU486" s="166">
        <f>IF(AND(ISBLANK(Z486),$AY486=1,BU$510=1,$D486&lt;&gt;служ!$AF$3),0,1)</f>
        <v>1</v>
      </c>
      <c r="BV486" s="166">
        <f>IF(AND(ISBLANK(AA486),$AY486=1,BV$510=1,$D486&lt;&gt;служ!$AF$3),0,1)</f>
        <v>1</v>
      </c>
      <c r="BW486" s="166">
        <f>IF(AND(ISBLANK(AB486),$AY486=1,BW$510=1,$D486&lt;&gt;служ!$AF$3),0,1)</f>
        <v>1</v>
      </c>
      <c r="BX486" s="166">
        <f>IF(AND(ISBLANK(AC486),$AY486=1,BX$510=1,$D486&lt;&gt;служ!$AF$3),0,1)</f>
        <v>1</v>
      </c>
      <c r="BY486" s="166">
        <f>IF(AND(ISBLANK(AD486),$AY486=1,BY$510=1,$D486&lt;&gt;служ!$AF$3),0,1)</f>
        <v>1</v>
      </c>
      <c r="BZ486" s="166">
        <f>IF(AND(ISBLANK(AE486),$AY486=1,BZ$510=1,$D486&lt;&gt;служ!$AF$3),0,1)</f>
        <v>1</v>
      </c>
      <c r="CA486" s="166">
        <f>IF(AND(ISBLANK(AF486),$AY486=1,CA$510=1,$D486&lt;&gt;служ!$AF$3),0,1)</f>
        <v>1</v>
      </c>
      <c r="CB486" s="166">
        <f>IF(AND(ISBLANK(AG486),$AY486=1,CB$510=1,$D486&lt;&gt;служ!$AF$3),0,1)</f>
        <v>1</v>
      </c>
      <c r="CC486" s="166">
        <f>IF(AND(ISBLANK(AH486),$AY486=1,CC$510=1,$D486&lt;&gt;служ!$AF$3),0,1)</f>
        <v>1</v>
      </c>
      <c r="CD486" s="166">
        <f>IF(AND(ISBLANK(AI486),$AY486=1,CD$510=1,$D486&lt;&gt;служ!$AF$3),0,1)</f>
        <v>1</v>
      </c>
      <c r="CE486" s="166">
        <f>IF(AND(ISBLANK(AJ486),$AY486=1,CE$510=1,$D486&lt;&gt;служ!$AF$3),0,1)</f>
        <v>1</v>
      </c>
      <c r="CF486" s="166">
        <f>IF(AND(ISBLANK(AK486),$AY486=1,CF$510=1,$D486&lt;&gt;служ!$AF$3),0,1)</f>
        <v>1</v>
      </c>
      <c r="CG486" s="166">
        <f>IF(AND(ISBLANK(AL486),$AY486=1,CG$510=1,$D486&lt;&gt;служ!$AF$3),0,1)</f>
        <v>1</v>
      </c>
      <c r="CH486" s="166">
        <f>IF(AND(ISBLANK(AM486),$AY486=1,CH$510=1,$D486&lt;&gt;служ!$AF$3),0,1)</f>
        <v>1</v>
      </c>
      <c r="CI486" s="166">
        <f>IF(AND(ISBLANK(AN486),$AY486=1,CI$510=1,$D486&lt;&gt;служ!$AF$3),0,1)</f>
        <v>1</v>
      </c>
      <c r="CJ486" s="166">
        <f>IF(AND(ISBLANK(AO486),$AY486=1,CJ$510=1,$D486&lt;&gt;служ!$AF$3),0,1)</f>
        <v>1</v>
      </c>
      <c r="CK486" s="166">
        <f>IF(AND(ISBLANK(AP486),$AY486=1,CK$510=1,$D486&lt;&gt;служ!$AF$3),0,1)</f>
        <v>1</v>
      </c>
      <c r="CL486" s="166">
        <f>IF(AND(ISBLANK(AQ486),$AY486=1,CL$510=1,$D486&lt;&gt;служ!$AF$3),0,1)</f>
        <v>1</v>
      </c>
      <c r="CM486" s="166">
        <f>IF(AND(ISBLANK(AR486),$AY486=1,CM$510=1,$D486&lt;&gt;служ!$AF$3),0,1)</f>
        <v>1</v>
      </c>
      <c r="CN486" s="166">
        <f>IF(AND(ISBLANK(AS486),$AY486=1,CN$510=1,$D486&lt;&gt;служ!$AF$3),0,1)</f>
        <v>1</v>
      </c>
      <c r="CO486" s="166">
        <f>IF(AND(ISBLANK(AT486),$AY486=1,CO$510=1,$D486&lt;&gt;служ!$AF$3),0,1)</f>
        <v>1</v>
      </c>
      <c r="CP486" s="2">
        <f t="shared" si="93"/>
        <v>0</v>
      </c>
      <c r="CQ486" s="2">
        <v>1</v>
      </c>
      <c r="CR486" s="161"/>
      <c r="CS486" s="161"/>
      <c r="CT486" s="161"/>
      <c r="CU486" s="167" t="str">
        <f t="shared" si="84"/>
        <v/>
      </c>
      <c r="CV486" s="28">
        <f t="shared" si="85"/>
        <v>1</v>
      </c>
      <c r="CW486" s="28">
        <f t="shared" si="86"/>
        <v>1</v>
      </c>
      <c r="CX486" s="28">
        <f t="shared" si="87"/>
        <v>1</v>
      </c>
      <c r="CY486" s="20">
        <f t="shared" si="88"/>
        <v>1</v>
      </c>
      <c r="CZ486" s="20">
        <f t="shared" si="89"/>
        <v>1</v>
      </c>
    </row>
    <row r="487" spans="2:104" s="20" customFormat="1">
      <c r="B487" s="107">
        <v>478</v>
      </c>
      <c r="C487" s="25">
        <v>6478</v>
      </c>
      <c r="D487" s="108"/>
      <c r="E487" s="168"/>
      <c r="F487" s="169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2"/>
      <c r="Y487" s="162"/>
      <c r="Z487" s="162"/>
      <c r="AA487" s="162"/>
      <c r="AB487" s="162"/>
      <c r="AC487" s="162"/>
      <c r="AD487" s="162"/>
      <c r="AE487" s="162"/>
      <c r="AF487" s="162"/>
      <c r="AG487" s="162"/>
      <c r="AH487" s="162"/>
      <c r="AI487" s="162"/>
      <c r="AJ487" s="162"/>
      <c r="AK487" s="162"/>
      <c r="AL487" s="162"/>
      <c r="AM487" s="162"/>
      <c r="AN487" s="162"/>
      <c r="AO487" s="162"/>
      <c r="AP487" s="162"/>
      <c r="AQ487" s="162"/>
      <c r="AR487" s="162"/>
      <c r="AS487" s="162"/>
      <c r="AT487" s="162"/>
      <c r="AU487" s="163">
        <f>IF(AND(AY487=0,(COUNTIF(D487:AT487,"*")+COUNTIF(D487:AT487,"&lt;9")+COUNTIF(CR487:CT487,"*")+COUNTIF(CR487:CT487,"&lt;9")-COUNTIF(D487,служ!$AF$3))&gt;0),0,1)</f>
        <v>1</v>
      </c>
      <c r="AV487" s="163">
        <f t="shared" si="90"/>
        <v>1</v>
      </c>
      <c r="AW487" s="163">
        <f t="shared" si="91"/>
        <v>0</v>
      </c>
      <c r="AX487" s="164">
        <f>IF(OR(F487="",F487=служ!$AF$3),0,1)</f>
        <v>0</v>
      </c>
      <c r="AY487" s="164">
        <f>IF(OR(D487="",D487=служ!$AF$3),0,1)</f>
        <v>0</v>
      </c>
      <c r="AZ487" s="165">
        <f t="shared" si="92"/>
        <v>1</v>
      </c>
      <c r="BA487" s="166">
        <f t="shared" si="83"/>
        <v>1</v>
      </c>
      <c r="BB487" s="166">
        <f>IF(AND(ISBLANK(G487),$AY487=1,BB$510=1,$D487&lt;&gt;служ!$AF$3),0,1)</f>
        <v>1</v>
      </c>
      <c r="BC487" s="166">
        <f>IF(AND(ISBLANK(H487),$AY487=1,BC$510=1,$D487&lt;&gt;служ!$AF$3),0,1)</f>
        <v>1</v>
      </c>
      <c r="BD487" s="166">
        <f>IF(AND(ISBLANK(I487),$AY487=1,BD$510=1,$D487&lt;&gt;служ!$AF$3),0,1)</f>
        <v>1</v>
      </c>
      <c r="BE487" s="166">
        <f>IF(AND(ISBLANK(J487),$AY487=1,BE$510=1,$D487&lt;&gt;служ!$AF$3),0,1)</f>
        <v>1</v>
      </c>
      <c r="BF487" s="166">
        <f>IF(AND(ISBLANK(K487),$AY487=1,BF$510=1,$D487&lt;&gt;служ!$AF$3,J487&lt;&gt;"X"),0,1)</f>
        <v>1</v>
      </c>
      <c r="BG487" s="166">
        <f>IF(AND(ISBLANK(L487),$AY487=1,BG$510=1,$D487&lt;&gt;служ!$AF$3),0,1)</f>
        <v>1</v>
      </c>
      <c r="BH487" s="166">
        <f>IF(AND(ISBLANK(M487),$AY487=1,BH$510=1,$D487&lt;&gt;служ!$AF$3,L487&lt;&gt;"X"),0,1)</f>
        <v>1</v>
      </c>
      <c r="BI487" s="166">
        <f>IF(AND(ISBLANK(N487),$AY487=1,BI$510=1,$D487&lt;&gt;служ!$AF$3),0,1)</f>
        <v>1</v>
      </c>
      <c r="BJ487" s="166">
        <f>IF(AND(ISBLANK(O487),$AY487=1,BJ$510=1,$D487&lt;&gt;служ!$AF$3),0,1)</f>
        <v>1</v>
      </c>
      <c r="BK487" s="166">
        <f>IF(AND(ISBLANK(P487),$AY487=1,BK$510=1,$D487&lt;&gt;служ!$AF$3,OR(N487&lt;&gt;"X",O487&lt;&gt;"X")),0,1)</f>
        <v>1</v>
      </c>
      <c r="BL487" s="166">
        <f>IF(AND(ISBLANK(Q487),$AY487=1,BL$510=1,$D487&lt;&gt;служ!$AF$3),0,1)</f>
        <v>1</v>
      </c>
      <c r="BM487" s="166">
        <f>IF(AND(ISBLANK(R487),$AY487=1,BM$510=1,$D487&lt;&gt;служ!$AF$3,Q487&lt;&gt;"X"),0,1)</f>
        <v>1</v>
      </c>
      <c r="BN487" s="166">
        <f>IF(AND(ISBLANK(S487),$AY487=1,BN$510=1,$D487&lt;&gt;служ!$AF$3),0,1)</f>
        <v>1</v>
      </c>
      <c r="BO487" s="166">
        <f>IF(AND(ISBLANK(T487),$AY487=1,BO$510=1,$D487&lt;&gt;служ!$AF$3),0,1)</f>
        <v>1</v>
      </c>
      <c r="BP487" s="166">
        <f>IF(AND(ISBLANK(U487),$AY487=1,BP$510=1,$D487&lt;&gt;служ!$AF$3,T487&lt;&gt;"X"),0,1)</f>
        <v>1</v>
      </c>
      <c r="BQ487" s="166">
        <f>IF(AND(ISBLANK(V487),$AY487=1,BQ$510=1,$D487&lt;&gt;служ!$AF$3),0,1)</f>
        <v>1</v>
      </c>
      <c r="BR487" s="166">
        <f>IF(AND(ISBLANK(W487),$AY487=1,BR$510=1,$D487&lt;&gt;служ!$AF$3),0,1)</f>
        <v>1</v>
      </c>
      <c r="BS487" s="166">
        <f>IF(AND(ISBLANK(X487),$AY487=1,BS$510=1,$D487&lt;&gt;служ!$AF$3),0,1)</f>
        <v>1</v>
      </c>
      <c r="BT487" s="166">
        <f>IF(AND(ISBLANK(Y487),$AY487=1,BT$510=1,$D487&lt;&gt;служ!$AF$3),0,1)</f>
        <v>1</v>
      </c>
      <c r="BU487" s="166">
        <f>IF(AND(ISBLANK(Z487),$AY487=1,BU$510=1,$D487&lt;&gt;служ!$AF$3),0,1)</f>
        <v>1</v>
      </c>
      <c r="BV487" s="166">
        <f>IF(AND(ISBLANK(AA487),$AY487=1,BV$510=1,$D487&lt;&gt;служ!$AF$3),0,1)</f>
        <v>1</v>
      </c>
      <c r="BW487" s="166">
        <f>IF(AND(ISBLANK(AB487),$AY487=1,BW$510=1,$D487&lt;&gt;служ!$AF$3),0,1)</f>
        <v>1</v>
      </c>
      <c r="BX487" s="166">
        <f>IF(AND(ISBLANK(AC487),$AY487=1,BX$510=1,$D487&lt;&gt;служ!$AF$3),0,1)</f>
        <v>1</v>
      </c>
      <c r="BY487" s="166">
        <f>IF(AND(ISBLANK(AD487),$AY487=1,BY$510=1,$D487&lt;&gt;служ!$AF$3),0,1)</f>
        <v>1</v>
      </c>
      <c r="BZ487" s="166">
        <f>IF(AND(ISBLANK(AE487),$AY487=1,BZ$510=1,$D487&lt;&gt;служ!$AF$3),0,1)</f>
        <v>1</v>
      </c>
      <c r="CA487" s="166">
        <f>IF(AND(ISBLANK(AF487),$AY487=1,CA$510=1,$D487&lt;&gt;служ!$AF$3),0,1)</f>
        <v>1</v>
      </c>
      <c r="CB487" s="166">
        <f>IF(AND(ISBLANK(AG487),$AY487=1,CB$510=1,$D487&lt;&gt;служ!$AF$3),0,1)</f>
        <v>1</v>
      </c>
      <c r="CC487" s="166">
        <f>IF(AND(ISBLANK(AH487),$AY487=1,CC$510=1,$D487&lt;&gt;служ!$AF$3),0,1)</f>
        <v>1</v>
      </c>
      <c r="CD487" s="166">
        <f>IF(AND(ISBLANK(AI487),$AY487=1,CD$510=1,$D487&lt;&gt;служ!$AF$3),0,1)</f>
        <v>1</v>
      </c>
      <c r="CE487" s="166">
        <f>IF(AND(ISBLANK(AJ487),$AY487=1,CE$510=1,$D487&lt;&gt;служ!$AF$3),0,1)</f>
        <v>1</v>
      </c>
      <c r="CF487" s="166">
        <f>IF(AND(ISBLANK(AK487),$AY487=1,CF$510=1,$D487&lt;&gt;служ!$AF$3),0,1)</f>
        <v>1</v>
      </c>
      <c r="CG487" s="166">
        <f>IF(AND(ISBLANK(AL487),$AY487=1,CG$510=1,$D487&lt;&gt;служ!$AF$3),0,1)</f>
        <v>1</v>
      </c>
      <c r="CH487" s="166">
        <f>IF(AND(ISBLANK(AM487),$AY487=1,CH$510=1,$D487&lt;&gt;служ!$AF$3),0,1)</f>
        <v>1</v>
      </c>
      <c r="CI487" s="166">
        <f>IF(AND(ISBLANK(AN487),$AY487=1,CI$510=1,$D487&lt;&gt;служ!$AF$3),0,1)</f>
        <v>1</v>
      </c>
      <c r="CJ487" s="166">
        <f>IF(AND(ISBLANK(AO487),$AY487=1,CJ$510=1,$D487&lt;&gt;служ!$AF$3),0,1)</f>
        <v>1</v>
      </c>
      <c r="CK487" s="166">
        <f>IF(AND(ISBLANK(AP487),$AY487=1,CK$510=1,$D487&lt;&gt;служ!$AF$3),0,1)</f>
        <v>1</v>
      </c>
      <c r="CL487" s="166">
        <f>IF(AND(ISBLANK(AQ487),$AY487=1,CL$510=1,$D487&lt;&gt;служ!$AF$3),0,1)</f>
        <v>1</v>
      </c>
      <c r="CM487" s="166">
        <f>IF(AND(ISBLANK(AR487),$AY487=1,CM$510=1,$D487&lt;&gt;служ!$AF$3),0,1)</f>
        <v>1</v>
      </c>
      <c r="CN487" s="166">
        <f>IF(AND(ISBLANK(AS487),$AY487=1,CN$510=1,$D487&lt;&gt;служ!$AF$3),0,1)</f>
        <v>1</v>
      </c>
      <c r="CO487" s="166">
        <f>IF(AND(ISBLANK(AT487),$AY487=1,CO$510=1,$D487&lt;&gt;служ!$AF$3),0,1)</f>
        <v>1</v>
      </c>
      <c r="CP487" s="2">
        <f t="shared" si="93"/>
        <v>0</v>
      </c>
      <c r="CQ487" s="2">
        <v>1</v>
      </c>
      <c r="CR487" s="161"/>
      <c r="CS487" s="161"/>
      <c r="CT487" s="161"/>
      <c r="CU487" s="167" t="str">
        <f t="shared" si="84"/>
        <v/>
      </c>
      <c r="CV487" s="28">
        <f t="shared" si="85"/>
        <v>1</v>
      </c>
      <c r="CW487" s="28">
        <f t="shared" si="86"/>
        <v>1</v>
      </c>
      <c r="CX487" s="28">
        <f t="shared" si="87"/>
        <v>1</v>
      </c>
      <c r="CY487" s="20">
        <f t="shared" si="88"/>
        <v>1</v>
      </c>
      <c r="CZ487" s="20">
        <f t="shared" si="89"/>
        <v>1</v>
      </c>
    </row>
    <row r="488" spans="2:104" s="20" customFormat="1">
      <c r="B488" s="107">
        <v>479</v>
      </c>
      <c r="C488" s="25">
        <v>6479</v>
      </c>
      <c r="D488" s="108"/>
      <c r="E488" s="168"/>
      <c r="F488" s="169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2"/>
      <c r="Y488" s="162"/>
      <c r="Z488" s="162"/>
      <c r="AA488" s="162"/>
      <c r="AB488" s="162"/>
      <c r="AC488" s="162"/>
      <c r="AD488" s="162"/>
      <c r="AE488" s="162"/>
      <c r="AF488" s="162"/>
      <c r="AG488" s="162"/>
      <c r="AH488" s="162"/>
      <c r="AI488" s="162"/>
      <c r="AJ488" s="162"/>
      <c r="AK488" s="162"/>
      <c r="AL488" s="162"/>
      <c r="AM488" s="162"/>
      <c r="AN488" s="162"/>
      <c r="AO488" s="162"/>
      <c r="AP488" s="162"/>
      <c r="AQ488" s="162"/>
      <c r="AR488" s="162"/>
      <c r="AS488" s="162"/>
      <c r="AT488" s="162"/>
      <c r="AU488" s="163">
        <f>IF(AND(AY488=0,(COUNTIF(D488:AT488,"*")+COUNTIF(D488:AT488,"&lt;9")+COUNTIF(CR488:CT488,"*")+COUNTIF(CR488:CT488,"&lt;9")-COUNTIF(D488,служ!$AF$3))&gt;0),0,1)</f>
        <v>1</v>
      </c>
      <c r="AV488" s="163">
        <f t="shared" si="90"/>
        <v>1</v>
      </c>
      <c r="AW488" s="163">
        <f t="shared" si="91"/>
        <v>0</v>
      </c>
      <c r="AX488" s="164">
        <f>IF(OR(F488="",F488=служ!$AF$3),0,1)</f>
        <v>0</v>
      </c>
      <c r="AY488" s="164">
        <f>IF(OR(D488="",D488=служ!$AF$3),0,1)</f>
        <v>0</v>
      </c>
      <c r="AZ488" s="165">
        <f t="shared" si="92"/>
        <v>1</v>
      </c>
      <c r="BA488" s="166">
        <f t="shared" si="83"/>
        <v>1</v>
      </c>
      <c r="BB488" s="166">
        <f>IF(AND(ISBLANK(G488),$AY488=1,BB$510=1,$D488&lt;&gt;служ!$AF$3),0,1)</f>
        <v>1</v>
      </c>
      <c r="BC488" s="166">
        <f>IF(AND(ISBLANK(H488),$AY488=1,BC$510=1,$D488&lt;&gt;служ!$AF$3),0,1)</f>
        <v>1</v>
      </c>
      <c r="BD488" s="166">
        <f>IF(AND(ISBLANK(I488),$AY488=1,BD$510=1,$D488&lt;&gt;служ!$AF$3),0,1)</f>
        <v>1</v>
      </c>
      <c r="BE488" s="166">
        <f>IF(AND(ISBLANK(J488),$AY488=1,BE$510=1,$D488&lt;&gt;служ!$AF$3),0,1)</f>
        <v>1</v>
      </c>
      <c r="BF488" s="166">
        <f>IF(AND(ISBLANK(K488),$AY488=1,BF$510=1,$D488&lt;&gt;служ!$AF$3,J488&lt;&gt;"X"),0,1)</f>
        <v>1</v>
      </c>
      <c r="BG488" s="166">
        <f>IF(AND(ISBLANK(L488),$AY488=1,BG$510=1,$D488&lt;&gt;служ!$AF$3),0,1)</f>
        <v>1</v>
      </c>
      <c r="BH488" s="166">
        <f>IF(AND(ISBLANK(M488),$AY488=1,BH$510=1,$D488&lt;&gt;служ!$AF$3,L488&lt;&gt;"X"),0,1)</f>
        <v>1</v>
      </c>
      <c r="BI488" s="166">
        <f>IF(AND(ISBLANK(N488),$AY488=1,BI$510=1,$D488&lt;&gt;служ!$AF$3),0,1)</f>
        <v>1</v>
      </c>
      <c r="BJ488" s="166">
        <f>IF(AND(ISBLANK(O488),$AY488=1,BJ$510=1,$D488&lt;&gt;служ!$AF$3),0,1)</f>
        <v>1</v>
      </c>
      <c r="BK488" s="166">
        <f>IF(AND(ISBLANK(P488),$AY488=1,BK$510=1,$D488&lt;&gt;служ!$AF$3,OR(N488&lt;&gt;"X",O488&lt;&gt;"X")),0,1)</f>
        <v>1</v>
      </c>
      <c r="BL488" s="166">
        <f>IF(AND(ISBLANK(Q488),$AY488=1,BL$510=1,$D488&lt;&gt;служ!$AF$3),0,1)</f>
        <v>1</v>
      </c>
      <c r="BM488" s="166">
        <f>IF(AND(ISBLANK(R488),$AY488=1,BM$510=1,$D488&lt;&gt;служ!$AF$3,Q488&lt;&gt;"X"),0,1)</f>
        <v>1</v>
      </c>
      <c r="BN488" s="166">
        <f>IF(AND(ISBLANK(S488),$AY488=1,BN$510=1,$D488&lt;&gt;служ!$AF$3),0,1)</f>
        <v>1</v>
      </c>
      <c r="BO488" s="166">
        <f>IF(AND(ISBLANK(T488),$AY488=1,BO$510=1,$D488&lt;&gt;служ!$AF$3),0,1)</f>
        <v>1</v>
      </c>
      <c r="BP488" s="166">
        <f>IF(AND(ISBLANK(U488),$AY488=1,BP$510=1,$D488&lt;&gt;служ!$AF$3,T488&lt;&gt;"X"),0,1)</f>
        <v>1</v>
      </c>
      <c r="BQ488" s="166">
        <f>IF(AND(ISBLANK(V488),$AY488=1,BQ$510=1,$D488&lt;&gt;служ!$AF$3),0,1)</f>
        <v>1</v>
      </c>
      <c r="BR488" s="166">
        <f>IF(AND(ISBLANK(W488),$AY488=1,BR$510=1,$D488&lt;&gt;служ!$AF$3),0,1)</f>
        <v>1</v>
      </c>
      <c r="BS488" s="166">
        <f>IF(AND(ISBLANK(X488),$AY488=1,BS$510=1,$D488&lt;&gt;служ!$AF$3),0,1)</f>
        <v>1</v>
      </c>
      <c r="BT488" s="166">
        <f>IF(AND(ISBLANK(Y488),$AY488=1,BT$510=1,$D488&lt;&gt;служ!$AF$3),0,1)</f>
        <v>1</v>
      </c>
      <c r="BU488" s="166">
        <f>IF(AND(ISBLANK(Z488),$AY488=1,BU$510=1,$D488&lt;&gt;служ!$AF$3),0,1)</f>
        <v>1</v>
      </c>
      <c r="BV488" s="166">
        <f>IF(AND(ISBLANK(AA488),$AY488=1,BV$510=1,$D488&lt;&gt;служ!$AF$3),0,1)</f>
        <v>1</v>
      </c>
      <c r="BW488" s="166">
        <f>IF(AND(ISBLANK(AB488),$AY488=1,BW$510=1,$D488&lt;&gt;служ!$AF$3),0,1)</f>
        <v>1</v>
      </c>
      <c r="BX488" s="166">
        <f>IF(AND(ISBLANK(AC488),$AY488=1,BX$510=1,$D488&lt;&gt;служ!$AF$3),0,1)</f>
        <v>1</v>
      </c>
      <c r="BY488" s="166">
        <f>IF(AND(ISBLANK(AD488),$AY488=1,BY$510=1,$D488&lt;&gt;служ!$AF$3),0,1)</f>
        <v>1</v>
      </c>
      <c r="BZ488" s="166">
        <f>IF(AND(ISBLANK(AE488),$AY488=1,BZ$510=1,$D488&lt;&gt;служ!$AF$3),0,1)</f>
        <v>1</v>
      </c>
      <c r="CA488" s="166">
        <f>IF(AND(ISBLANK(AF488),$AY488=1,CA$510=1,$D488&lt;&gt;служ!$AF$3),0,1)</f>
        <v>1</v>
      </c>
      <c r="CB488" s="166">
        <f>IF(AND(ISBLANK(AG488),$AY488=1,CB$510=1,$D488&lt;&gt;служ!$AF$3),0,1)</f>
        <v>1</v>
      </c>
      <c r="CC488" s="166">
        <f>IF(AND(ISBLANK(AH488),$AY488=1,CC$510=1,$D488&lt;&gt;служ!$AF$3),0,1)</f>
        <v>1</v>
      </c>
      <c r="CD488" s="166">
        <f>IF(AND(ISBLANK(AI488),$AY488=1,CD$510=1,$D488&lt;&gt;служ!$AF$3),0,1)</f>
        <v>1</v>
      </c>
      <c r="CE488" s="166">
        <f>IF(AND(ISBLANK(AJ488),$AY488=1,CE$510=1,$D488&lt;&gt;служ!$AF$3),0,1)</f>
        <v>1</v>
      </c>
      <c r="CF488" s="166">
        <f>IF(AND(ISBLANK(AK488),$AY488=1,CF$510=1,$D488&lt;&gt;служ!$AF$3),0,1)</f>
        <v>1</v>
      </c>
      <c r="CG488" s="166">
        <f>IF(AND(ISBLANK(AL488),$AY488=1,CG$510=1,$D488&lt;&gt;служ!$AF$3),0,1)</f>
        <v>1</v>
      </c>
      <c r="CH488" s="166">
        <f>IF(AND(ISBLANK(AM488),$AY488=1,CH$510=1,$D488&lt;&gt;служ!$AF$3),0,1)</f>
        <v>1</v>
      </c>
      <c r="CI488" s="166">
        <f>IF(AND(ISBLANK(AN488),$AY488=1,CI$510=1,$D488&lt;&gt;служ!$AF$3),0,1)</f>
        <v>1</v>
      </c>
      <c r="CJ488" s="166">
        <f>IF(AND(ISBLANK(AO488),$AY488=1,CJ$510=1,$D488&lt;&gt;служ!$AF$3),0,1)</f>
        <v>1</v>
      </c>
      <c r="CK488" s="166">
        <f>IF(AND(ISBLANK(AP488),$AY488=1,CK$510=1,$D488&lt;&gt;служ!$AF$3),0,1)</f>
        <v>1</v>
      </c>
      <c r="CL488" s="166">
        <f>IF(AND(ISBLANK(AQ488),$AY488=1,CL$510=1,$D488&lt;&gt;служ!$AF$3),0,1)</f>
        <v>1</v>
      </c>
      <c r="CM488" s="166">
        <f>IF(AND(ISBLANK(AR488),$AY488=1,CM$510=1,$D488&lt;&gt;служ!$AF$3),0,1)</f>
        <v>1</v>
      </c>
      <c r="CN488" s="166">
        <f>IF(AND(ISBLANK(AS488),$AY488=1,CN$510=1,$D488&lt;&gt;служ!$AF$3),0,1)</f>
        <v>1</v>
      </c>
      <c r="CO488" s="166">
        <f>IF(AND(ISBLANK(AT488),$AY488=1,CO$510=1,$D488&lt;&gt;служ!$AF$3),0,1)</f>
        <v>1</v>
      </c>
      <c r="CP488" s="2">
        <f t="shared" si="93"/>
        <v>0</v>
      </c>
      <c r="CQ488" s="2">
        <v>1</v>
      </c>
      <c r="CR488" s="161"/>
      <c r="CS488" s="161"/>
      <c r="CT488" s="161"/>
      <c r="CU488" s="167" t="str">
        <f t="shared" si="84"/>
        <v/>
      </c>
      <c r="CV488" s="28">
        <f t="shared" si="85"/>
        <v>1</v>
      </c>
      <c r="CW488" s="28">
        <f t="shared" si="86"/>
        <v>1</v>
      </c>
      <c r="CX488" s="28">
        <f t="shared" si="87"/>
        <v>1</v>
      </c>
      <c r="CY488" s="20">
        <f t="shared" si="88"/>
        <v>1</v>
      </c>
      <c r="CZ488" s="20">
        <f t="shared" si="89"/>
        <v>1</v>
      </c>
    </row>
    <row r="489" spans="2:104" s="20" customFormat="1">
      <c r="B489" s="107">
        <v>480</v>
      </c>
      <c r="C489" s="25">
        <v>6480</v>
      </c>
      <c r="D489" s="108"/>
      <c r="E489" s="168"/>
      <c r="F489" s="169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2"/>
      <c r="Y489" s="162"/>
      <c r="Z489" s="162"/>
      <c r="AA489" s="162"/>
      <c r="AB489" s="162"/>
      <c r="AC489" s="162"/>
      <c r="AD489" s="162"/>
      <c r="AE489" s="162"/>
      <c r="AF489" s="162"/>
      <c r="AG489" s="162"/>
      <c r="AH489" s="162"/>
      <c r="AI489" s="162"/>
      <c r="AJ489" s="162"/>
      <c r="AK489" s="162"/>
      <c r="AL489" s="162"/>
      <c r="AM489" s="162"/>
      <c r="AN489" s="162"/>
      <c r="AO489" s="162"/>
      <c r="AP489" s="162"/>
      <c r="AQ489" s="162"/>
      <c r="AR489" s="162"/>
      <c r="AS489" s="162"/>
      <c r="AT489" s="162"/>
      <c r="AU489" s="163">
        <f>IF(AND(AY489=0,(COUNTIF(D489:AT489,"*")+COUNTIF(D489:AT489,"&lt;9")+COUNTIF(CR489:CT489,"*")+COUNTIF(CR489:CT489,"&lt;9")-COUNTIF(D489,служ!$AF$3))&gt;0),0,1)</f>
        <v>1</v>
      </c>
      <c r="AV489" s="163">
        <f t="shared" si="90"/>
        <v>1</v>
      </c>
      <c r="AW489" s="163">
        <f t="shared" si="91"/>
        <v>0</v>
      </c>
      <c r="AX489" s="164">
        <f>IF(OR(F489="",F489=служ!$AF$3),0,1)</f>
        <v>0</v>
      </c>
      <c r="AY489" s="164">
        <f>IF(OR(D489="",D489=служ!$AF$3),0,1)</f>
        <v>0</v>
      </c>
      <c r="AZ489" s="165">
        <f t="shared" si="92"/>
        <v>1</v>
      </c>
      <c r="BA489" s="166">
        <f t="shared" si="83"/>
        <v>1</v>
      </c>
      <c r="BB489" s="166">
        <f>IF(AND(ISBLANK(G489),$AY489=1,BB$510=1,$D489&lt;&gt;служ!$AF$3),0,1)</f>
        <v>1</v>
      </c>
      <c r="BC489" s="166">
        <f>IF(AND(ISBLANK(H489),$AY489=1,BC$510=1,$D489&lt;&gt;служ!$AF$3),0,1)</f>
        <v>1</v>
      </c>
      <c r="BD489" s="166">
        <f>IF(AND(ISBLANK(I489),$AY489=1,BD$510=1,$D489&lt;&gt;служ!$AF$3),0,1)</f>
        <v>1</v>
      </c>
      <c r="BE489" s="166">
        <f>IF(AND(ISBLANK(J489),$AY489=1,BE$510=1,$D489&lt;&gt;служ!$AF$3),0,1)</f>
        <v>1</v>
      </c>
      <c r="BF489" s="166">
        <f>IF(AND(ISBLANK(K489),$AY489=1,BF$510=1,$D489&lt;&gt;служ!$AF$3,J489&lt;&gt;"X"),0,1)</f>
        <v>1</v>
      </c>
      <c r="BG489" s="166">
        <f>IF(AND(ISBLANK(L489),$AY489=1,BG$510=1,$D489&lt;&gt;служ!$AF$3),0,1)</f>
        <v>1</v>
      </c>
      <c r="BH489" s="166">
        <f>IF(AND(ISBLANK(M489),$AY489=1,BH$510=1,$D489&lt;&gt;служ!$AF$3,L489&lt;&gt;"X"),0,1)</f>
        <v>1</v>
      </c>
      <c r="BI489" s="166">
        <f>IF(AND(ISBLANK(N489),$AY489=1,BI$510=1,$D489&lt;&gt;служ!$AF$3),0,1)</f>
        <v>1</v>
      </c>
      <c r="BJ489" s="166">
        <f>IF(AND(ISBLANK(O489),$AY489=1,BJ$510=1,$D489&lt;&gt;служ!$AF$3),0,1)</f>
        <v>1</v>
      </c>
      <c r="BK489" s="166">
        <f>IF(AND(ISBLANK(P489),$AY489=1,BK$510=1,$D489&lt;&gt;служ!$AF$3,OR(N489&lt;&gt;"X",O489&lt;&gt;"X")),0,1)</f>
        <v>1</v>
      </c>
      <c r="BL489" s="166">
        <f>IF(AND(ISBLANK(Q489),$AY489=1,BL$510=1,$D489&lt;&gt;служ!$AF$3),0,1)</f>
        <v>1</v>
      </c>
      <c r="BM489" s="166">
        <f>IF(AND(ISBLANK(R489),$AY489=1,BM$510=1,$D489&lt;&gt;служ!$AF$3,Q489&lt;&gt;"X"),0,1)</f>
        <v>1</v>
      </c>
      <c r="BN489" s="166">
        <f>IF(AND(ISBLANK(S489),$AY489=1,BN$510=1,$D489&lt;&gt;служ!$AF$3),0,1)</f>
        <v>1</v>
      </c>
      <c r="BO489" s="166">
        <f>IF(AND(ISBLANK(T489),$AY489=1,BO$510=1,$D489&lt;&gt;служ!$AF$3),0,1)</f>
        <v>1</v>
      </c>
      <c r="BP489" s="166">
        <f>IF(AND(ISBLANK(U489),$AY489=1,BP$510=1,$D489&lt;&gt;служ!$AF$3,T489&lt;&gt;"X"),0,1)</f>
        <v>1</v>
      </c>
      <c r="BQ489" s="166">
        <f>IF(AND(ISBLANK(V489),$AY489=1,BQ$510=1,$D489&lt;&gt;служ!$AF$3),0,1)</f>
        <v>1</v>
      </c>
      <c r="BR489" s="166">
        <f>IF(AND(ISBLANK(W489),$AY489=1,BR$510=1,$D489&lt;&gt;служ!$AF$3),0,1)</f>
        <v>1</v>
      </c>
      <c r="BS489" s="166">
        <f>IF(AND(ISBLANK(X489),$AY489=1,BS$510=1,$D489&lt;&gt;служ!$AF$3),0,1)</f>
        <v>1</v>
      </c>
      <c r="BT489" s="166">
        <f>IF(AND(ISBLANK(Y489),$AY489=1,BT$510=1,$D489&lt;&gt;служ!$AF$3),0,1)</f>
        <v>1</v>
      </c>
      <c r="BU489" s="166">
        <f>IF(AND(ISBLANK(Z489),$AY489=1,BU$510=1,$D489&lt;&gt;служ!$AF$3),0,1)</f>
        <v>1</v>
      </c>
      <c r="BV489" s="166">
        <f>IF(AND(ISBLANK(AA489),$AY489=1,BV$510=1,$D489&lt;&gt;служ!$AF$3),0,1)</f>
        <v>1</v>
      </c>
      <c r="BW489" s="166">
        <f>IF(AND(ISBLANK(AB489),$AY489=1,BW$510=1,$D489&lt;&gt;служ!$AF$3),0,1)</f>
        <v>1</v>
      </c>
      <c r="BX489" s="166">
        <f>IF(AND(ISBLANK(AC489),$AY489=1,BX$510=1,$D489&lt;&gt;служ!$AF$3),0,1)</f>
        <v>1</v>
      </c>
      <c r="BY489" s="166">
        <f>IF(AND(ISBLANK(AD489),$AY489=1,BY$510=1,$D489&lt;&gt;служ!$AF$3),0,1)</f>
        <v>1</v>
      </c>
      <c r="BZ489" s="166">
        <f>IF(AND(ISBLANK(AE489),$AY489=1,BZ$510=1,$D489&lt;&gt;служ!$AF$3),0,1)</f>
        <v>1</v>
      </c>
      <c r="CA489" s="166">
        <f>IF(AND(ISBLANK(AF489),$AY489=1,CA$510=1,$D489&lt;&gt;служ!$AF$3),0,1)</f>
        <v>1</v>
      </c>
      <c r="CB489" s="166">
        <f>IF(AND(ISBLANK(AG489),$AY489=1,CB$510=1,$D489&lt;&gt;служ!$AF$3),0,1)</f>
        <v>1</v>
      </c>
      <c r="CC489" s="166">
        <f>IF(AND(ISBLANK(AH489),$AY489=1,CC$510=1,$D489&lt;&gt;служ!$AF$3),0,1)</f>
        <v>1</v>
      </c>
      <c r="CD489" s="166">
        <f>IF(AND(ISBLANK(AI489),$AY489=1,CD$510=1,$D489&lt;&gt;служ!$AF$3),0,1)</f>
        <v>1</v>
      </c>
      <c r="CE489" s="166">
        <f>IF(AND(ISBLANK(AJ489),$AY489=1,CE$510=1,$D489&lt;&gt;служ!$AF$3),0,1)</f>
        <v>1</v>
      </c>
      <c r="CF489" s="166">
        <f>IF(AND(ISBLANK(AK489),$AY489=1,CF$510=1,$D489&lt;&gt;служ!$AF$3),0,1)</f>
        <v>1</v>
      </c>
      <c r="CG489" s="166">
        <f>IF(AND(ISBLANK(AL489),$AY489=1,CG$510=1,$D489&lt;&gt;служ!$AF$3),0,1)</f>
        <v>1</v>
      </c>
      <c r="CH489" s="166">
        <f>IF(AND(ISBLANK(AM489),$AY489=1,CH$510=1,$D489&lt;&gt;служ!$AF$3),0,1)</f>
        <v>1</v>
      </c>
      <c r="CI489" s="166">
        <f>IF(AND(ISBLANK(AN489),$AY489=1,CI$510=1,$D489&lt;&gt;служ!$AF$3),0,1)</f>
        <v>1</v>
      </c>
      <c r="CJ489" s="166">
        <f>IF(AND(ISBLANK(AO489),$AY489=1,CJ$510=1,$D489&lt;&gt;служ!$AF$3),0,1)</f>
        <v>1</v>
      </c>
      <c r="CK489" s="166">
        <f>IF(AND(ISBLANK(AP489),$AY489=1,CK$510=1,$D489&lt;&gt;служ!$AF$3),0,1)</f>
        <v>1</v>
      </c>
      <c r="CL489" s="166">
        <f>IF(AND(ISBLANK(AQ489),$AY489=1,CL$510=1,$D489&lt;&gt;служ!$AF$3),0,1)</f>
        <v>1</v>
      </c>
      <c r="CM489" s="166">
        <f>IF(AND(ISBLANK(AR489),$AY489=1,CM$510=1,$D489&lt;&gt;служ!$AF$3),0,1)</f>
        <v>1</v>
      </c>
      <c r="CN489" s="166">
        <f>IF(AND(ISBLANK(AS489),$AY489=1,CN$510=1,$D489&lt;&gt;служ!$AF$3),0,1)</f>
        <v>1</v>
      </c>
      <c r="CO489" s="166">
        <f>IF(AND(ISBLANK(AT489),$AY489=1,CO$510=1,$D489&lt;&gt;служ!$AF$3),0,1)</f>
        <v>1</v>
      </c>
      <c r="CP489" s="2">
        <f t="shared" si="93"/>
        <v>0</v>
      </c>
      <c r="CQ489" s="2">
        <v>1</v>
      </c>
      <c r="CR489" s="161"/>
      <c r="CS489" s="161"/>
      <c r="CT489" s="161"/>
      <c r="CU489" s="167" t="str">
        <f t="shared" si="84"/>
        <v/>
      </c>
      <c r="CV489" s="28">
        <f t="shared" si="85"/>
        <v>1</v>
      </c>
      <c r="CW489" s="28">
        <f t="shared" si="86"/>
        <v>1</v>
      </c>
      <c r="CX489" s="28">
        <f t="shared" si="87"/>
        <v>1</v>
      </c>
      <c r="CY489" s="20">
        <f t="shared" si="88"/>
        <v>1</v>
      </c>
      <c r="CZ489" s="20">
        <f t="shared" si="89"/>
        <v>1</v>
      </c>
    </row>
    <row r="490" spans="2:104" s="20" customFormat="1">
      <c r="B490" s="107">
        <v>481</v>
      </c>
      <c r="C490" s="25">
        <v>6481</v>
      </c>
      <c r="D490" s="108"/>
      <c r="E490" s="168"/>
      <c r="F490" s="169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2"/>
      <c r="Y490" s="162"/>
      <c r="Z490" s="162"/>
      <c r="AA490" s="162"/>
      <c r="AB490" s="162"/>
      <c r="AC490" s="162"/>
      <c r="AD490" s="162"/>
      <c r="AE490" s="162"/>
      <c r="AF490" s="162"/>
      <c r="AG490" s="162"/>
      <c r="AH490" s="162"/>
      <c r="AI490" s="162"/>
      <c r="AJ490" s="162"/>
      <c r="AK490" s="162"/>
      <c r="AL490" s="162"/>
      <c r="AM490" s="162"/>
      <c r="AN490" s="162"/>
      <c r="AO490" s="162"/>
      <c r="AP490" s="162"/>
      <c r="AQ490" s="162"/>
      <c r="AR490" s="162"/>
      <c r="AS490" s="162"/>
      <c r="AT490" s="162"/>
      <c r="AU490" s="163">
        <f>IF(AND(AY490=0,(COUNTIF(D490:AT490,"*")+COUNTIF(D490:AT490,"&lt;9")+COUNTIF(CR490:CT490,"*")+COUNTIF(CR490:CT490,"&lt;9")-COUNTIF(D490,служ!$AF$3))&gt;0),0,1)</f>
        <v>1</v>
      </c>
      <c r="AV490" s="163">
        <f t="shared" si="90"/>
        <v>1</v>
      </c>
      <c r="AW490" s="163">
        <f t="shared" si="91"/>
        <v>0</v>
      </c>
      <c r="AX490" s="164">
        <f>IF(OR(F490="",F490=служ!$AF$3),0,1)</f>
        <v>0</v>
      </c>
      <c r="AY490" s="164">
        <f>IF(OR(D490="",D490=служ!$AF$3),0,1)</f>
        <v>0</v>
      </c>
      <c r="AZ490" s="165">
        <f t="shared" si="92"/>
        <v>1</v>
      </c>
      <c r="BA490" s="166">
        <f t="shared" si="83"/>
        <v>1</v>
      </c>
      <c r="BB490" s="166">
        <f>IF(AND(ISBLANK(G490),$AY490=1,BB$510=1,$D490&lt;&gt;служ!$AF$3),0,1)</f>
        <v>1</v>
      </c>
      <c r="BC490" s="166">
        <f>IF(AND(ISBLANK(H490),$AY490=1,BC$510=1,$D490&lt;&gt;служ!$AF$3),0,1)</f>
        <v>1</v>
      </c>
      <c r="BD490" s="166">
        <f>IF(AND(ISBLANK(I490),$AY490=1,BD$510=1,$D490&lt;&gt;служ!$AF$3),0,1)</f>
        <v>1</v>
      </c>
      <c r="BE490" s="166">
        <f>IF(AND(ISBLANK(J490),$AY490=1,BE$510=1,$D490&lt;&gt;служ!$AF$3),0,1)</f>
        <v>1</v>
      </c>
      <c r="BF490" s="166">
        <f>IF(AND(ISBLANK(K490),$AY490=1,BF$510=1,$D490&lt;&gt;служ!$AF$3,J490&lt;&gt;"X"),0,1)</f>
        <v>1</v>
      </c>
      <c r="BG490" s="166">
        <f>IF(AND(ISBLANK(L490),$AY490=1,BG$510=1,$D490&lt;&gt;служ!$AF$3),0,1)</f>
        <v>1</v>
      </c>
      <c r="BH490" s="166">
        <f>IF(AND(ISBLANK(M490),$AY490=1,BH$510=1,$D490&lt;&gt;служ!$AF$3,L490&lt;&gt;"X"),0,1)</f>
        <v>1</v>
      </c>
      <c r="BI490" s="166">
        <f>IF(AND(ISBLANK(N490),$AY490=1,BI$510=1,$D490&lt;&gt;служ!$AF$3),0,1)</f>
        <v>1</v>
      </c>
      <c r="BJ490" s="166">
        <f>IF(AND(ISBLANK(O490),$AY490=1,BJ$510=1,$D490&lt;&gt;служ!$AF$3),0,1)</f>
        <v>1</v>
      </c>
      <c r="BK490" s="166">
        <f>IF(AND(ISBLANK(P490),$AY490=1,BK$510=1,$D490&lt;&gt;служ!$AF$3,OR(N490&lt;&gt;"X",O490&lt;&gt;"X")),0,1)</f>
        <v>1</v>
      </c>
      <c r="BL490" s="166">
        <f>IF(AND(ISBLANK(Q490),$AY490=1,BL$510=1,$D490&lt;&gt;служ!$AF$3),0,1)</f>
        <v>1</v>
      </c>
      <c r="BM490" s="166">
        <f>IF(AND(ISBLANK(R490),$AY490=1,BM$510=1,$D490&lt;&gt;служ!$AF$3,Q490&lt;&gt;"X"),0,1)</f>
        <v>1</v>
      </c>
      <c r="BN490" s="166">
        <f>IF(AND(ISBLANK(S490),$AY490=1,BN$510=1,$D490&lt;&gt;служ!$AF$3),0,1)</f>
        <v>1</v>
      </c>
      <c r="BO490" s="166">
        <f>IF(AND(ISBLANK(T490),$AY490=1,BO$510=1,$D490&lt;&gt;служ!$AF$3),0,1)</f>
        <v>1</v>
      </c>
      <c r="BP490" s="166">
        <f>IF(AND(ISBLANK(U490),$AY490=1,BP$510=1,$D490&lt;&gt;служ!$AF$3,T490&lt;&gt;"X"),0,1)</f>
        <v>1</v>
      </c>
      <c r="BQ490" s="166">
        <f>IF(AND(ISBLANK(V490),$AY490=1,BQ$510=1,$D490&lt;&gt;служ!$AF$3),0,1)</f>
        <v>1</v>
      </c>
      <c r="BR490" s="166">
        <f>IF(AND(ISBLANK(W490),$AY490=1,BR$510=1,$D490&lt;&gt;служ!$AF$3),0,1)</f>
        <v>1</v>
      </c>
      <c r="BS490" s="166">
        <f>IF(AND(ISBLANK(X490),$AY490=1,BS$510=1,$D490&lt;&gt;служ!$AF$3),0,1)</f>
        <v>1</v>
      </c>
      <c r="BT490" s="166">
        <f>IF(AND(ISBLANK(Y490),$AY490=1,BT$510=1,$D490&lt;&gt;служ!$AF$3),0,1)</f>
        <v>1</v>
      </c>
      <c r="BU490" s="166">
        <f>IF(AND(ISBLANK(Z490),$AY490=1,BU$510=1,$D490&lt;&gt;служ!$AF$3),0,1)</f>
        <v>1</v>
      </c>
      <c r="BV490" s="166">
        <f>IF(AND(ISBLANK(AA490),$AY490=1,BV$510=1,$D490&lt;&gt;служ!$AF$3),0,1)</f>
        <v>1</v>
      </c>
      <c r="BW490" s="166">
        <f>IF(AND(ISBLANK(AB490),$AY490=1,BW$510=1,$D490&lt;&gt;служ!$AF$3),0,1)</f>
        <v>1</v>
      </c>
      <c r="BX490" s="166">
        <f>IF(AND(ISBLANK(AC490),$AY490=1,BX$510=1,$D490&lt;&gt;служ!$AF$3),0,1)</f>
        <v>1</v>
      </c>
      <c r="BY490" s="166">
        <f>IF(AND(ISBLANK(AD490),$AY490=1,BY$510=1,$D490&lt;&gt;служ!$AF$3),0,1)</f>
        <v>1</v>
      </c>
      <c r="BZ490" s="166">
        <f>IF(AND(ISBLANK(AE490),$AY490=1,BZ$510=1,$D490&lt;&gt;служ!$AF$3),0,1)</f>
        <v>1</v>
      </c>
      <c r="CA490" s="166">
        <f>IF(AND(ISBLANK(AF490),$AY490=1,CA$510=1,$D490&lt;&gt;служ!$AF$3),0,1)</f>
        <v>1</v>
      </c>
      <c r="CB490" s="166">
        <f>IF(AND(ISBLANK(AG490),$AY490=1,CB$510=1,$D490&lt;&gt;служ!$AF$3),0,1)</f>
        <v>1</v>
      </c>
      <c r="CC490" s="166">
        <f>IF(AND(ISBLANK(AH490),$AY490=1,CC$510=1,$D490&lt;&gt;служ!$AF$3),0,1)</f>
        <v>1</v>
      </c>
      <c r="CD490" s="166">
        <f>IF(AND(ISBLANK(AI490),$AY490=1,CD$510=1,$D490&lt;&gt;служ!$AF$3),0,1)</f>
        <v>1</v>
      </c>
      <c r="CE490" s="166">
        <f>IF(AND(ISBLANK(AJ490),$AY490=1,CE$510=1,$D490&lt;&gt;служ!$AF$3),0,1)</f>
        <v>1</v>
      </c>
      <c r="CF490" s="166">
        <f>IF(AND(ISBLANK(AK490),$AY490=1,CF$510=1,$D490&lt;&gt;служ!$AF$3),0,1)</f>
        <v>1</v>
      </c>
      <c r="CG490" s="166">
        <f>IF(AND(ISBLANK(AL490),$AY490=1,CG$510=1,$D490&lt;&gt;служ!$AF$3),0,1)</f>
        <v>1</v>
      </c>
      <c r="CH490" s="166">
        <f>IF(AND(ISBLANK(AM490),$AY490=1,CH$510=1,$D490&lt;&gt;служ!$AF$3),0,1)</f>
        <v>1</v>
      </c>
      <c r="CI490" s="166">
        <f>IF(AND(ISBLANK(AN490),$AY490=1,CI$510=1,$D490&lt;&gt;служ!$AF$3),0,1)</f>
        <v>1</v>
      </c>
      <c r="CJ490" s="166">
        <f>IF(AND(ISBLANK(AO490),$AY490=1,CJ$510=1,$D490&lt;&gt;служ!$AF$3),0,1)</f>
        <v>1</v>
      </c>
      <c r="CK490" s="166">
        <f>IF(AND(ISBLANK(AP490),$AY490=1,CK$510=1,$D490&lt;&gt;служ!$AF$3),0,1)</f>
        <v>1</v>
      </c>
      <c r="CL490" s="166">
        <f>IF(AND(ISBLANK(AQ490),$AY490=1,CL$510=1,$D490&lt;&gt;служ!$AF$3),0,1)</f>
        <v>1</v>
      </c>
      <c r="CM490" s="166">
        <f>IF(AND(ISBLANK(AR490),$AY490=1,CM$510=1,$D490&lt;&gt;служ!$AF$3),0,1)</f>
        <v>1</v>
      </c>
      <c r="CN490" s="166">
        <f>IF(AND(ISBLANK(AS490),$AY490=1,CN$510=1,$D490&lt;&gt;служ!$AF$3),0,1)</f>
        <v>1</v>
      </c>
      <c r="CO490" s="166">
        <f>IF(AND(ISBLANK(AT490),$AY490=1,CO$510=1,$D490&lt;&gt;служ!$AF$3),0,1)</f>
        <v>1</v>
      </c>
      <c r="CP490" s="2">
        <f t="shared" si="93"/>
        <v>0</v>
      </c>
      <c r="CQ490" s="2">
        <v>1</v>
      </c>
      <c r="CR490" s="161"/>
      <c r="CS490" s="161"/>
      <c r="CT490" s="161"/>
      <c r="CU490" s="167" t="str">
        <f t="shared" si="84"/>
        <v/>
      </c>
      <c r="CV490" s="28">
        <f t="shared" si="85"/>
        <v>1</v>
      </c>
      <c r="CW490" s="28">
        <f t="shared" si="86"/>
        <v>1</v>
      </c>
      <c r="CX490" s="28">
        <f t="shared" si="87"/>
        <v>1</v>
      </c>
      <c r="CY490" s="20">
        <f t="shared" si="88"/>
        <v>1</v>
      </c>
      <c r="CZ490" s="20">
        <f t="shared" si="89"/>
        <v>1</v>
      </c>
    </row>
    <row r="491" spans="2:104" s="20" customFormat="1">
      <c r="B491" s="107">
        <v>482</v>
      </c>
      <c r="C491" s="25">
        <v>6482</v>
      </c>
      <c r="D491" s="108"/>
      <c r="E491" s="168"/>
      <c r="F491" s="169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2"/>
      <c r="Y491" s="162"/>
      <c r="Z491" s="162"/>
      <c r="AA491" s="162"/>
      <c r="AB491" s="162"/>
      <c r="AC491" s="162"/>
      <c r="AD491" s="162"/>
      <c r="AE491" s="162"/>
      <c r="AF491" s="162"/>
      <c r="AG491" s="162"/>
      <c r="AH491" s="162"/>
      <c r="AI491" s="162"/>
      <c r="AJ491" s="162"/>
      <c r="AK491" s="162"/>
      <c r="AL491" s="162"/>
      <c r="AM491" s="162"/>
      <c r="AN491" s="162"/>
      <c r="AO491" s="162"/>
      <c r="AP491" s="162"/>
      <c r="AQ491" s="162"/>
      <c r="AR491" s="162"/>
      <c r="AS491" s="162"/>
      <c r="AT491" s="162"/>
      <c r="AU491" s="163">
        <f>IF(AND(AY491=0,(COUNTIF(D491:AT491,"*")+COUNTIF(D491:AT491,"&lt;9")+COUNTIF(CR491:CT491,"*")+COUNTIF(CR491:CT491,"&lt;9")-COUNTIF(D491,служ!$AF$3))&gt;0),0,1)</f>
        <v>1</v>
      </c>
      <c r="AV491" s="163">
        <f t="shared" si="90"/>
        <v>1</v>
      </c>
      <c r="AW491" s="163">
        <f t="shared" si="91"/>
        <v>0</v>
      </c>
      <c r="AX491" s="164">
        <f>IF(OR(F491="",F491=служ!$AF$3),0,1)</f>
        <v>0</v>
      </c>
      <c r="AY491" s="164">
        <f>IF(OR(D491="",D491=служ!$AF$3),0,1)</f>
        <v>0</v>
      </c>
      <c r="AZ491" s="165">
        <f t="shared" si="92"/>
        <v>1</v>
      </c>
      <c r="BA491" s="166">
        <f t="shared" si="83"/>
        <v>1</v>
      </c>
      <c r="BB491" s="166">
        <f>IF(AND(ISBLANK(G491),$AY491=1,BB$510=1,$D491&lt;&gt;служ!$AF$3),0,1)</f>
        <v>1</v>
      </c>
      <c r="BC491" s="166">
        <f>IF(AND(ISBLANK(H491),$AY491=1,BC$510=1,$D491&lt;&gt;служ!$AF$3),0,1)</f>
        <v>1</v>
      </c>
      <c r="BD491" s="166">
        <f>IF(AND(ISBLANK(I491),$AY491=1,BD$510=1,$D491&lt;&gt;служ!$AF$3),0,1)</f>
        <v>1</v>
      </c>
      <c r="BE491" s="166">
        <f>IF(AND(ISBLANK(J491),$AY491=1,BE$510=1,$D491&lt;&gt;служ!$AF$3),0,1)</f>
        <v>1</v>
      </c>
      <c r="BF491" s="166">
        <f>IF(AND(ISBLANK(K491),$AY491=1,BF$510=1,$D491&lt;&gt;служ!$AF$3,J491&lt;&gt;"X"),0,1)</f>
        <v>1</v>
      </c>
      <c r="BG491" s="166">
        <f>IF(AND(ISBLANK(L491),$AY491=1,BG$510=1,$D491&lt;&gt;служ!$AF$3),0,1)</f>
        <v>1</v>
      </c>
      <c r="BH491" s="166">
        <f>IF(AND(ISBLANK(M491),$AY491=1,BH$510=1,$D491&lt;&gt;служ!$AF$3,L491&lt;&gt;"X"),0,1)</f>
        <v>1</v>
      </c>
      <c r="BI491" s="166">
        <f>IF(AND(ISBLANK(N491),$AY491=1,BI$510=1,$D491&lt;&gt;служ!$AF$3),0,1)</f>
        <v>1</v>
      </c>
      <c r="BJ491" s="166">
        <f>IF(AND(ISBLANK(O491),$AY491=1,BJ$510=1,$D491&lt;&gt;служ!$AF$3),0,1)</f>
        <v>1</v>
      </c>
      <c r="BK491" s="166">
        <f>IF(AND(ISBLANK(P491),$AY491=1,BK$510=1,$D491&lt;&gt;служ!$AF$3,OR(N491&lt;&gt;"X",O491&lt;&gt;"X")),0,1)</f>
        <v>1</v>
      </c>
      <c r="BL491" s="166">
        <f>IF(AND(ISBLANK(Q491),$AY491=1,BL$510=1,$D491&lt;&gt;служ!$AF$3),0,1)</f>
        <v>1</v>
      </c>
      <c r="BM491" s="166">
        <f>IF(AND(ISBLANK(R491),$AY491=1,BM$510=1,$D491&lt;&gt;служ!$AF$3,Q491&lt;&gt;"X"),0,1)</f>
        <v>1</v>
      </c>
      <c r="BN491" s="166">
        <f>IF(AND(ISBLANK(S491),$AY491=1,BN$510=1,$D491&lt;&gt;служ!$AF$3),0,1)</f>
        <v>1</v>
      </c>
      <c r="BO491" s="166">
        <f>IF(AND(ISBLANK(T491),$AY491=1,BO$510=1,$D491&lt;&gt;служ!$AF$3),0,1)</f>
        <v>1</v>
      </c>
      <c r="BP491" s="166">
        <f>IF(AND(ISBLANK(U491),$AY491=1,BP$510=1,$D491&lt;&gt;служ!$AF$3,T491&lt;&gt;"X"),0,1)</f>
        <v>1</v>
      </c>
      <c r="BQ491" s="166">
        <f>IF(AND(ISBLANK(V491),$AY491=1,BQ$510=1,$D491&lt;&gt;служ!$AF$3),0,1)</f>
        <v>1</v>
      </c>
      <c r="BR491" s="166">
        <f>IF(AND(ISBLANK(W491),$AY491=1,BR$510=1,$D491&lt;&gt;служ!$AF$3),0,1)</f>
        <v>1</v>
      </c>
      <c r="BS491" s="166">
        <f>IF(AND(ISBLANK(X491),$AY491=1,BS$510=1,$D491&lt;&gt;служ!$AF$3),0,1)</f>
        <v>1</v>
      </c>
      <c r="BT491" s="166">
        <f>IF(AND(ISBLANK(Y491),$AY491=1,BT$510=1,$D491&lt;&gt;служ!$AF$3),0,1)</f>
        <v>1</v>
      </c>
      <c r="BU491" s="166">
        <f>IF(AND(ISBLANK(Z491),$AY491=1,BU$510=1,$D491&lt;&gt;служ!$AF$3),0,1)</f>
        <v>1</v>
      </c>
      <c r="BV491" s="166">
        <f>IF(AND(ISBLANK(AA491),$AY491=1,BV$510=1,$D491&lt;&gt;служ!$AF$3),0,1)</f>
        <v>1</v>
      </c>
      <c r="BW491" s="166">
        <f>IF(AND(ISBLANK(AB491),$AY491=1,BW$510=1,$D491&lt;&gt;служ!$AF$3),0,1)</f>
        <v>1</v>
      </c>
      <c r="BX491" s="166">
        <f>IF(AND(ISBLANK(AC491),$AY491=1,BX$510=1,$D491&lt;&gt;служ!$AF$3),0,1)</f>
        <v>1</v>
      </c>
      <c r="BY491" s="166">
        <f>IF(AND(ISBLANK(AD491),$AY491=1,BY$510=1,$D491&lt;&gt;служ!$AF$3),0,1)</f>
        <v>1</v>
      </c>
      <c r="BZ491" s="166">
        <f>IF(AND(ISBLANK(AE491),$AY491=1,BZ$510=1,$D491&lt;&gt;служ!$AF$3),0,1)</f>
        <v>1</v>
      </c>
      <c r="CA491" s="166">
        <f>IF(AND(ISBLANK(AF491),$AY491=1,CA$510=1,$D491&lt;&gt;служ!$AF$3),0,1)</f>
        <v>1</v>
      </c>
      <c r="CB491" s="166">
        <f>IF(AND(ISBLANK(AG491),$AY491=1,CB$510=1,$D491&lt;&gt;служ!$AF$3),0,1)</f>
        <v>1</v>
      </c>
      <c r="CC491" s="166">
        <f>IF(AND(ISBLANK(AH491),$AY491=1,CC$510=1,$D491&lt;&gt;служ!$AF$3),0,1)</f>
        <v>1</v>
      </c>
      <c r="CD491" s="166">
        <f>IF(AND(ISBLANK(AI491),$AY491=1,CD$510=1,$D491&lt;&gt;служ!$AF$3),0,1)</f>
        <v>1</v>
      </c>
      <c r="CE491" s="166">
        <f>IF(AND(ISBLANK(AJ491),$AY491=1,CE$510=1,$D491&lt;&gt;служ!$AF$3),0,1)</f>
        <v>1</v>
      </c>
      <c r="CF491" s="166">
        <f>IF(AND(ISBLANK(AK491),$AY491=1,CF$510=1,$D491&lt;&gt;служ!$AF$3),0,1)</f>
        <v>1</v>
      </c>
      <c r="CG491" s="166">
        <f>IF(AND(ISBLANK(AL491),$AY491=1,CG$510=1,$D491&lt;&gt;служ!$AF$3),0,1)</f>
        <v>1</v>
      </c>
      <c r="CH491" s="166">
        <f>IF(AND(ISBLANK(AM491),$AY491=1,CH$510=1,$D491&lt;&gt;служ!$AF$3),0,1)</f>
        <v>1</v>
      </c>
      <c r="CI491" s="166">
        <f>IF(AND(ISBLANK(AN491),$AY491=1,CI$510=1,$D491&lt;&gt;служ!$AF$3),0,1)</f>
        <v>1</v>
      </c>
      <c r="CJ491" s="166">
        <f>IF(AND(ISBLANK(AO491),$AY491=1,CJ$510=1,$D491&lt;&gt;служ!$AF$3),0,1)</f>
        <v>1</v>
      </c>
      <c r="CK491" s="166">
        <f>IF(AND(ISBLANK(AP491),$AY491=1,CK$510=1,$D491&lt;&gt;служ!$AF$3),0,1)</f>
        <v>1</v>
      </c>
      <c r="CL491" s="166">
        <f>IF(AND(ISBLANK(AQ491),$AY491=1,CL$510=1,$D491&lt;&gt;служ!$AF$3),0,1)</f>
        <v>1</v>
      </c>
      <c r="CM491" s="166">
        <f>IF(AND(ISBLANK(AR491),$AY491=1,CM$510=1,$D491&lt;&gt;служ!$AF$3),0,1)</f>
        <v>1</v>
      </c>
      <c r="CN491" s="166">
        <f>IF(AND(ISBLANK(AS491),$AY491=1,CN$510=1,$D491&lt;&gt;служ!$AF$3),0,1)</f>
        <v>1</v>
      </c>
      <c r="CO491" s="166">
        <f>IF(AND(ISBLANK(AT491),$AY491=1,CO$510=1,$D491&lt;&gt;служ!$AF$3),0,1)</f>
        <v>1</v>
      </c>
      <c r="CP491" s="2">
        <f t="shared" si="93"/>
        <v>0</v>
      </c>
      <c r="CQ491" s="2">
        <v>1</v>
      </c>
      <c r="CR491" s="161"/>
      <c r="CS491" s="161"/>
      <c r="CT491" s="161"/>
      <c r="CU491" s="167" t="str">
        <f t="shared" si="84"/>
        <v/>
      </c>
      <c r="CV491" s="28">
        <f t="shared" si="85"/>
        <v>1</v>
      </c>
      <c r="CW491" s="28">
        <f t="shared" si="86"/>
        <v>1</v>
      </c>
      <c r="CX491" s="28">
        <f t="shared" si="87"/>
        <v>1</v>
      </c>
      <c r="CY491" s="20">
        <f t="shared" si="88"/>
        <v>1</v>
      </c>
      <c r="CZ491" s="20">
        <f t="shared" si="89"/>
        <v>1</v>
      </c>
    </row>
    <row r="492" spans="2:104" s="20" customFormat="1">
      <c r="B492" s="107">
        <v>483</v>
      </c>
      <c r="C492" s="25">
        <v>6483</v>
      </c>
      <c r="D492" s="108"/>
      <c r="E492" s="168"/>
      <c r="F492" s="169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2"/>
      <c r="Y492" s="162"/>
      <c r="Z492" s="162"/>
      <c r="AA492" s="162"/>
      <c r="AB492" s="162"/>
      <c r="AC492" s="162"/>
      <c r="AD492" s="162"/>
      <c r="AE492" s="162"/>
      <c r="AF492" s="162"/>
      <c r="AG492" s="162"/>
      <c r="AH492" s="162"/>
      <c r="AI492" s="162"/>
      <c r="AJ492" s="162"/>
      <c r="AK492" s="162"/>
      <c r="AL492" s="162"/>
      <c r="AM492" s="162"/>
      <c r="AN492" s="162"/>
      <c r="AO492" s="162"/>
      <c r="AP492" s="162"/>
      <c r="AQ492" s="162"/>
      <c r="AR492" s="162"/>
      <c r="AS492" s="162"/>
      <c r="AT492" s="162"/>
      <c r="AU492" s="163">
        <f>IF(AND(AY492=0,(COUNTIF(D492:AT492,"*")+COUNTIF(D492:AT492,"&lt;9")+COUNTIF(CR492:CT492,"*")+COUNTIF(CR492:CT492,"&lt;9")-COUNTIF(D492,служ!$AF$3))&gt;0),0,1)</f>
        <v>1</v>
      </c>
      <c r="AV492" s="163">
        <f t="shared" si="90"/>
        <v>1</v>
      </c>
      <c r="AW492" s="163">
        <f t="shared" si="91"/>
        <v>0</v>
      </c>
      <c r="AX492" s="164">
        <f>IF(OR(F492="",F492=служ!$AF$3),0,1)</f>
        <v>0</v>
      </c>
      <c r="AY492" s="164">
        <f>IF(OR(D492="",D492=служ!$AF$3),0,1)</f>
        <v>0</v>
      </c>
      <c r="AZ492" s="165">
        <f t="shared" si="92"/>
        <v>1</v>
      </c>
      <c r="BA492" s="166">
        <f t="shared" si="83"/>
        <v>1</v>
      </c>
      <c r="BB492" s="166">
        <f>IF(AND(ISBLANK(G492),$AY492=1,BB$510=1,$D492&lt;&gt;служ!$AF$3),0,1)</f>
        <v>1</v>
      </c>
      <c r="BC492" s="166">
        <f>IF(AND(ISBLANK(H492),$AY492=1,BC$510=1,$D492&lt;&gt;служ!$AF$3),0,1)</f>
        <v>1</v>
      </c>
      <c r="BD492" s="166">
        <f>IF(AND(ISBLANK(I492),$AY492=1,BD$510=1,$D492&lt;&gt;служ!$AF$3),0,1)</f>
        <v>1</v>
      </c>
      <c r="BE492" s="166">
        <f>IF(AND(ISBLANK(J492),$AY492=1,BE$510=1,$D492&lt;&gt;служ!$AF$3),0,1)</f>
        <v>1</v>
      </c>
      <c r="BF492" s="166">
        <f>IF(AND(ISBLANK(K492),$AY492=1,BF$510=1,$D492&lt;&gt;служ!$AF$3,J492&lt;&gt;"X"),0,1)</f>
        <v>1</v>
      </c>
      <c r="BG492" s="166">
        <f>IF(AND(ISBLANK(L492),$AY492=1,BG$510=1,$D492&lt;&gt;служ!$AF$3),0,1)</f>
        <v>1</v>
      </c>
      <c r="BH492" s="166">
        <f>IF(AND(ISBLANK(M492),$AY492=1,BH$510=1,$D492&lt;&gt;служ!$AF$3,L492&lt;&gt;"X"),0,1)</f>
        <v>1</v>
      </c>
      <c r="BI492" s="166">
        <f>IF(AND(ISBLANK(N492),$AY492=1,BI$510=1,$D492&lt;&gt;служ!$AF$3),0,1)</f>
        <v>1</v>
      </c>
      <c r="BJ492" s="166">
        <f>IF(AND(ISBLANK(O492),$AY492=1,BJ$510=1,$D492&lt;&gt;служ!$AF$3),0,1)</f>
        <v>1</v>
      </c>
      <c r="BK492" s="166">
        <f>IF(AND(ISBLANK(P492),$AY492=1,BK$510=1,$D492&lt;&gt;служ!$AF$3,OR(N492&lt;&gt;"X",O492&lt;&gt;"X")),0,1)</f>
        <v>1</v>
      </c>
      <c r="BL492" s="166">
        <f>IF(AND(ISBLANK(Q492),$AY492=1,BL$510=1,$D492&lt;&gt;служ!$AF$3),0,1)</f>
        <v>1</v>
      </c>
      <c r="BM492" s="166">
        <f>IF(AND(ISBLANK(R492),$AY492=1,BM$510=1,$D492&lt;&gt;служ!$AF$3,Q492&lt;&gt;"X"),0,1)</f>
        <v>1</v>
      </c>
      <c r="BN492" s="166">
        <f>IF(AND(ISBLANK(S492),$AY492=1,BN$510=1,$D492&lt;&gt;служ!$AF$3),0,1)</f>
        <v>1</v>
      </c>
      <c r="BO492" s="166">
        <f>IF(AND(ISBLANK(T492),$AY492=1,BO$510=1,$D492&lt;&gt;служ!$AF$3),0,1)</f>
        <v>1</v>
      </c>
      <c r="BP492" s="166">
        <f>IF(AND(ISBLANK(U492),$AY492=1,BP$510=1,$D492&lt;&gt;служ!$AF$3,T492&lt;&gt;"X"),0,1)</f>
        <v>1</v>
      </c>
      <c r="BQ492" s="166">
        <f>IF(AND(ISBLANK(V492),$AY492=1,BQ$510=1,$D492&lt;&gt;служ!$AF$3),0,1)</f>
        <v>1</v>
      </c>
      <c r="BR492" s="166">
        <f>IF(AND(ISBLANK(W492),$AY492=1,BR$510=1,$D492&lt;&gt;служ!$AF$3),0,1)</f>
        <v>1</v>
      </c>
      <c r="BS492" s="166">
        <f>IF(AND(ISBLANK(X492),$AY492=1,BS$510=1,$D492&lt;&gt;служ!$AF$3),0,1)</f>
        <v>1</v>
      </c>
      <c r="BT492" s="166">
        <f>IF(AND(ISBLANK(Y492),$AY492=1,BT$510=1,$D492&lt;&gt;служ!$AF$3),0,1)</f>
        <v>1</v>
      </c>
      <c r="BU492" s="166">
        <f>IF(AND(ISBLANK(Z492),$AY492=1,BU$510=1,$D492&lt;&gt;служ!$AF$3),0,1)</f>
        <v>1</v>
      </c>
      <c r="BV492" s="166">
        <f>IF(AND(ISBLANK(AA492),$AY492=1,BV$510=1,$D492&lt;&gt;служ!$AF$3),0,1)</f>
        <v>1</v>
      </c>
      <c r="BW492" s="166">
        <f>IF(AND(ISBLANK(AB492),$AY492=1,BW$510=1,$D492&lt;&gt;служ!$AF$3),0,1)</f>
        <v>1</v>
      </c>
      <c r="BX492" s="166">
        <f>IF(AND(ISBLANK(AC492),$AY492=1,BX$510=1,$D492&lt;&gt;служ!$AF$3),0,1)</f>
        <v>1</v>
      </c>
      <c r="BY492" s="166">
        <f>IF(AND(ISBLANK(AD492),$AY492=1,BY$510=1,$D492&lt;&gt;служ!$AF$3),0,1)</f>
        <v>1</v>
      </c>
      <c r="BZ492" s="166">
        <f>IF(AND(ISBLANK(AE492),$AY492=1,BZ$510=1,$D492&lt;&gt;служ!$AF$3),0,1)</f>
        <v>1</v>
      </c>
      <c r="CA492" s="166">
        <f>IF(AND(ISBLANK(AF492),$AY492=1,CA$510=1,$D492&lt;&gt;служ!$AF$3),0,1)</f>
        <v>1</v>
      </c>
      <c r="CB492" s="166">
        <f>IF(AND(ISBLANK(AG492),$AY492=1,CB$510=1,$D492&lt;&gt;служ!$AF$3),0,1)</f>
        <v>1</v>
      </c>
      <c r="CC492" s="166">
        <f>IF(AND(ISBLANK(AH492),$AY492=1,CC$510=1,$D492&lt;&gt;служ!$AF$3),0,1)</f>
        <v>1</v>
      </c>
      <c r="CD492" s="166">
        <f>IF(AND(ISBLANK(AI492),$AY492=1,CD$510=1,$D492&lt;&gt;служ!$AF$3),0,1)</f>
        <v>1</v>
      </c>
      <c r="CE492" s="166">
        <f>IF(AND(ISBLANK(AJ492),$AY492=1,CE$510=1,$D492&lt;&gt;служ!$AF$3),0,1)</f>
        <v>1</v>
      </c>
      <c r="CF492" s="166">
        <f>IF(AND(ISBLANK(AK492),$AY492=1,CF$510=1,$D492&lt;&gt;служ!$AF$3),0,1)</f>
        <v>1</v>
      </c>
      <c r="CG492" s="166">
        <f>IF(AND(ISBLANK(AL492),$AY492=1,CG$510=1,$D492&lt;&gt;служ!$AF$3),0,1)</f>
        <v>1</v>
      </c>
      <c r="CH492" s="166">
        <f>IF(AND(ISBLANK(AM492),$AY492=1,CH$510=1,$D492&lt;&gt;служ!$AF$3),0,1)</f>
        <v>1</v>
      </c>
      <c r="CI492" s="166">
        <f>IF(AND(ISBLANK(AN492),$AY492=1,CI$510=1,$D492&lt;&gt;служ!$AF$3),0,1)</f>
        <v>1</v>
      </c>
      <c r="CJ492" s="166">
        <f>IF(AND(ISBLANK(AO492),$AY492=1,CJ$510=1,$D492&lt;&gt;служ!$AF$3),0,1)</f>
        <v>1</v>
      </c>
      <c r="CK492" s="166">
        <f>IF(AND(ISBLANK(AP492),$AY492=1,CK$510=1,$D492&lt;&gt;служ!$AF$3),0,1)</f>
        <v>1</v>
      </c>
      <c r="CL492" s="166">
        <f>IF(AND(ISBLANK(AQ492),$AY492=1,CL$510=1,$D492&lt;&gt;служ!$AF$3),0,1)</f>
        <v>1</v>
      </c>
      <c r="CM492" s="166">
        <f>IF(AND(ISBLANK(AR492),$AY492=1,CM$510=1,$D492&lt;&gt;служ!$AF$3),0,1)</f>
        <v>1</v>
      </c>
      <c r="CN492" s="166">
        <f>IF(AND(ISBLANK(AS492),$AY492=1,CN$510=1,$D492&lt;&gt;служ!$AF$3),0,1)</f>
        <v>1</v>
      </c>
      <c r="CO492" s="166">
        <f>IF(AND(ISBLANK(AT492),$AY492=1,CO$510=1,$D492&lt;&gt;служ!$AF$3),0,1)</f>
        <v>1</v>
      </c>
      <c r="CP492" s="2">
        <f t="shared" si="93"/>
        <v>0</v>
      </c>
      <c r="CQ492" s="2">
        <v>1</v>
      </c>
      <c r="CR492" s="161"/>
      <c r="CS492" s="161"/>
      <c r="CT492" s="161"/>
      <c r="CU492" s="167" t="str">
        <f t="shared" si="84"/>
        <v/>
      </c>
      <c r="CV492" s="28">
        <f t="shared" si="85"/>
        <v>1</v>
      </c>
      <c r="CW492" s="28">
        <f t="shared" si="86"/>
        <v>1</v>
      </c>
      <c r="CX492" s="28">
        <f t="shared" si="87"/>
        <v>1</v>
      </c>
      <c r="CY492" s="20">
        <f t="shared" si="88"/>
        <v>1</v>
      </c>
      <c r="CZ492" s="20">
        <f t="shared" si="89"/>
        <v>1</v>
      </c>
    </row>
    <row r="493" spans="2:104" s="20" customFormat="1">
      <c r="B493" s="107">
        <v>484</v>
      </c>
      <c r="C493" s="25">
        <v>6484</v>
      </c>
      <c r="D493" s="108"/>
      <c r="E493" s="168"/>
      <c r="F493" s="169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2"/>
      <c r="Y493" s="162"/>
      <c r="Z493" s="162"/>
      <c r="AA493" s="162"/>
      <c r="AB493" s="162"/>
      <c r="AC493" s="162"/>
      <c r="AD493" s="162"/>
      <c r="AE493" s="162"/>
      <c r="AF493" s="162"/>
      <c r="AG493" s="162"/>
      <c r="AH493" s="162"/>
      <c r="AI493" s="162"/>
      <c r="AJ493" s="162"/>
      <c r="AK493" s="162"/>
      <c r="AL493" s="162"/>
      <c r="AM493" s="162"/>
      <c r="AN493" s="162"/>
      <c r="AO493" s="162"/>
      <c r="AP493" s="162"/>
      <c r="AQ493" s="162"/>
      <c r="AR493" s="162"/>
      <c r="AS493" s="162"/>
      <c r="AT493" s="162"/>
      <c r="AU493" s="163">
        <f>IF(AND(AY493=0,(COUNTIF(D493:AT493,"*")+COUNTIF(D493:AT493,"&lt;9")+COUNTIF(CR493:CT493,"*")+COUNTIF(CR493:CT493,"&lt;9")-COUNTIF(D493,служ!$AF$3))&gt;0),0,1)</f>
        <v>1</v>
      </c>
      <c r="AV493" s="163">
        <f t="shared" si="90"/>
        <v>1</v>
      </c>
      <c r="AW493" s="163">
        <f t="shared" si="91"/>
        <v>0</v>
      </c>
      <c r="AX493" s="164">
        <f>IF(OR(F493="",F493=служ!$AF$3),0,1)</f>
        <v>0</v>
      </c>
      <c r="AY493" s="164">
        <f>IF(OR(D493="",D493=служ!$AF$3),0,1)</f>
        <v>0</v>
      </c>
      <c r="AZ493" s="165">
        <f t="shared" si="92"/>
        <v>1</v>
      </c>
      <c r="BA493" s="166">
        <f t="shared" si="83"/>
        <v>1</v>
      </c>
      <c r="BB493" s="166">
        <f>IF(AND(ISBLANK(G493),$AY493=1,BB$510=1,$D493&lt;&gt;служ!$AF$3),0,1)</f>
        <v>1</v>
      </c>
      <c r="BC493" s="166">
        <f>IF(AND(ISBLANK(H493),$AY493=1,BC$510=1,$D493&lt;&gt;служ!$AF$3),0,1)</f>
        <v>1</v>
      </c>
      <c r="BD493" s="166">
        <f>IF(AND(ISBLANK(I493),$AY493=1,BD$510=1,$D493&lt;&gt;служ!$AF$3),0,1)</f>
        <v>1</v>
      </c>
      <c r="BE493" s="166">
        <f>IF(AND(ISBLANK(J493),$AY493=1,BE$510=1,$D493&lt;&gt;служ!$AF$3),0,1)</f>
        <v>1</v>
      </c>
      <c r="BF493" s="166">
        <f>IF(AND(ISBLANK(K493),$AY493=1,BF$510=1,$D493&lt;&gt;служ!$AF$3,J493&lt;&gt;"X"),0,1)</f>
        <v>1</v>
      </c>
      <c r="BG493" s="166">
        <f>IF(AND(ISBLANK(L493),$AY493=1,BG$510=1,$D493&lt;&gt;служ!$AF$3),0,1)</f>
        <v>1</v>
      </c>
      <c r="BH493" s="166">
        <f>IF(AND(ISBLANK(M493),$AY493=1,BH$510=1,$D493&lt;&gt;служ!$AF$3,L493&lt;&gt;"X"),0,1)</f>
        <v>1</v>
      </c>
      <c r="BI493" s="166">
        <f>IF(AND(ISBLANK(N493),$AY493=1,BI$510=1,$D493&lt;&gt;служ!$AF$3),0,1)</f>
        <v>1</v>
      </c>
      <c r="BJ493" s="166">
        <f>IF(AND(ISBLANK(O493),$AY493=1,BJ$510=1,$D493&lt;&gt;служ!$AF$3),0,1)</f>
        <v>1</v>
      </c>
      <c r="BK493" s="166">
        <f>IF(AND(ISBLANK(P493),$AY493=1,BK$510=1,$D493&lt;&gt;служ!$AF$3,OR(N493&lt;&gt;"X",O493&lt;&gt;"X")),0,1)</f>
        <v>1</v>
      </c>
      <c r="BL493" s="166">
        <f>IF(AND(ISBLANK(Q493),$AY493=1,BL$510=1,$D493&lt;&gt;служ!$AF$3),0,1)</f>
        <v>1</v>
      </c>
      <c r="BM493" s="166">
        <f>IF(AND(ISBLANK(R493),$AY493=1,BM$510=1,$D493&lt;&gt;служ!$AF$3,Q493&lt;&gt;"X"),0,1)</f>
        <v>1</v>
      </c>
      <c r="BN493" s="166">
        <f>IF(AND(ISBLANK(S493),$AY493=1,BN$510=1,$D493&lt;&gt;служ!$AF$3),0,1)</f>
        <v>1</v>
      </c>
      <c r="BO493" s="166">
        <f>IF(AND(ISBLANK(T493),$AY493=1,BO$510=1,$D493&lt;&gt;служ!$AF$3),0,1)</f>
        <v>1</v>
      </c>
      <c r="BP493" s="166">
        <f>IF(AND(ISBLANK(U493),$AY493=1,BP$510=1,$D493&lt;&gt;служ!$AF$3,T493&lt;&gt;"X"),0,1)</f>
        <v>1</v>
      </c>
      <c r="BQ493" s="166">
        <f>IF(AND(ISBLANK(V493),$AY493=1,BQ$510=1,$D493&lt;&gt;служ!$AF$3),0,1)</f>
        <v>1</v>
      </c>
      <c r="BR493" s="166">
        <f>IF(AND(ISBLANK(W493),$AY493=1,BR$510=1,$D493&lt;&gt;служ!$AF$3),0,1)</f>
        <v>1</v>
      </c>
      <c r="BS493" s="166">
        <f>IF(AND(ISBLANK(X493),$AY493=1,BS$510=1,$D493&lt;&gt;служ!$AF$3),0,1)</f>
        <v>1</v>
      </c>
      <c r="BT493" s="166">
        <f>IF(AND(ISBLANK(Y493),$AY493=1,BT$510=1,$D493&lt;&gt;служ!$AF$3),0,1)</f>
        <v>1</v>
      </c>
      <c r="BU493" s="166">
        <f>IF(AND(ISBLANK(Z493),$AY493=1,BU$510=1,$D493&lt;&gt;служ!$AF$3),0,1)</f>
        <v>1</v>
      </c>
      <c r="BV493" s="166">
        <f>IF(AND(ISBLANK(AA493),$AY493=1,BV$510=1,$D493&lt;&gt;служ!$AF$3),0,1)</f>
        <v>1</v>
      </c>
      <c r="BW493" s="166">
        <f>IF(AND(ISBLANK(AB493),$AY493=1,BW$510=1,$D493&lt;&gt;служ!$AF$3),0,1)</f>
        <v>1</v>
      </c>
      <c r="BX493" s="166">
        <f>IF(AND(ISBLANK(AC493),$AY493=1,BX$510=1,$D493&lt;&gt;служ!$AF$3),0,1)</f>
        <v>1</v>
      </c>
      <c r="BY493" s="166">
        <f>IF(AND(ISBLANK(AD493),$AY493=1,BY$510=1,$D493&lt;&gt;служ!$AF$3),0,1)</f>
        <v>1</v>
      </c>
      <c r="BZ493" s="166">
        <f>IF(AND(ISBLANK(AE493),$AY493=1,BZ$510=1,$D493&lt;&gt;служ!$AF$3),0,1)</f>
        <v>1</v>
      </c>
      <c r="CA493" s="166">
        <f>IF(AND(ISBLANK(AF493),$AY493=1,CA$510=1,$D493&lt;&gt;служ!$AF$3),0,1)</f>
        <v>1</v>
      </c>
      <c r="CB493" s="166">
        <f>IF(AND(ISBLANK(AG493),$AY493=1,CB$510=1,$D493&lt;&gt;служ!$AF$3),0,1)</f>
        <v>1</v>
      </c>
      <c r="CC493" s="166">
        <f>IF(AND(ISBLANK(AH493),$AY493=1,CC$510=1,$D493&lt;&gt;служ!$AF$3),0,1)</f>
        <v>1</v>
      </c>
      <c r="CD493" s="166">
        <f>IF(AND(ISBLANK(AI493),$AY493=1,CD$510=1,$D493&lt;&gt;служ!$AF$3),0,1)</f>
        <v>1</v>
      </c>
      <c r="CE493" s="166">
        <f>IF(AND(ISBLANK(AJ493),$AY493=1,CE$510=1,$D493&lt;&gt;служ!$AF$3),0,1)</f>
        <v>1</v>
      </c>
      <c r="CF493" s="166">
        <f>IF(AND(ISBLANK(AK493),$AY493=1,CF$510=1,$D493&lt;&gt;служ!$AF$3),0,1)</f>
        <v>1</v>
      </c>
      <c r="CG493" s="166">
        <f>IF(AND(ISBLANK(AL493),$AY493=1,CG$510=1,$D493&lt;&gt;служ!$AF$3),0,1)</f>
        <v>1</v>
      </c>
      <c r="CH493" s="166">
        <f>IF(AND(ISBLANK(AM493),$AY493=1,CH$510=1,$D493&lt;&gt;служ!$AF$3),0,1)</f>
        <v>1</v>
      </c>
      <c r="CI493" s="166">
        <f>IF(AND(ISBLANK(AN493),$AY493=1,CI$510=1,$D493&lt;&gt;служ!$AF$3),0,1)</f>
        <v>1</v>
      </c>
      <c r="CJ493" s="166">
        <f>IF(AND(ISBLANK(AO493),$AY493=1,CJ$510=1,$D493&lt;&gt;служ!$AF$3),0,1)</f>
        <v>1</v>
      </c>
      <c r="CK493" s="166">
        <f>IF(AND(ISBLANK(AP493),$AY493=1,CK$510=1,$D493&lt;&gt;служ!$AF$3),0,1)</f>
        <v>1</v>
      </c>
      <c r="CL493" s="166">
        <f>IF(AND(ISBLANK(AQ493),$AY493=1,CL$510=1,$D493&lt;&gt;служ!$AF$3),0,1)</f>
        <v>1</v>
      </c>
      <c r="CM493" s="166">
        <f>IF(AND(ISBLANK(AR493),$AY493=1,CM$510=1,$D493&lt;&gt;служ!$AF$3),0,1)</f>
        <v>1</v>
      </c>
      <c r="CN493" s="166">
        <f>IF(AND(ISBLANK(AS493),$AY493=1,CN$510=1,$D493&lt;&gt;служ!$AF$3),0,1)</f>
        <v>1</v>
      </c>
      <c r="CO493" s="166">
        <f>IF(AND(ISBLANK(AT493),$AY493=1,CO$510=1,$D493&lt;&gt;служ!$AF$3),0,1)</f>
        <v>1</v>
      </c>
      <c r="CP493" s="2">
        <f t="shared" si="93"/>
        <v>0</v>
      </c>
      <c r="CQ493" s="2">
        <v>1</v>
      </c>
      <c r="CR493" s="161"/>
      <c r="CS493" s="161"/>
      <c r="CT493" s="161"/>
      <c r="CU493" s="167" t="str">
        <f t="shared" si="84"/>
        <v/>
      </c>
      <c r="CV493" s="28">
        <f t="shared" si="85"/>
        <v>1</v>
      </c>
      <c r="CW493" s="28">
        <f t="shared" si="86"/>
        <v>1</v>
      </c>
      <c r="CX493" s="28">
        <f t="shared" si="87"/>
        <v>1</v>
      </c>
      <c r="CY493" s="20">
        <f t="shared" si="88"/>
        <v>1</v>
      </c>
      <c r="CZ493" s="20">
        <f t="shared" si="89"/>
        <v>1</v>
      </c>
    </row>
    <row r="494" spans="2:104" s="20" customFormat="1">
      <c r="B494" s="107">
        <v>485</v>
      </c>
      <c r="C494" s="25">
        <v>6485</v>
      </c>
      <c r="D494" s="108"/>
      <c r="E494" s="168"/>
      <c r="F494" s="169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3">
        <f>IF(AND(AY494=0,(COUNTIF(D494:AT494,"*")+COUNTIF(D494:AT494,"&lt;9")+COUNTIF(CR494:CT494,"*")+COUNTIF(CR494:CT494,"&lt;9")-COUNTIF(D494,служ!$AF$3))&gt;0),0,1)</f>
        <v>1</v>
      </c>
      <c r="AV494" s="163">
        <f t="shared" si="90"/>
        <v>1</v>
      </c>
      <c r="AW494" s="163">
        <f t="shared" si="91"/>
        <v>0</v>
      </c>
      <c r="AX494" s="164">
        <f>IF(OR(F494="",F494=служ!$AF$3),0,1)</f>
        <v>0</v>
      </c>
      <c r="AY494" s="164">
        <f>IF(OR(D494="",D494=служ!$AF$3),0,1)</f>
        <v>0</v>
      </c>
      <c r="AZ494" s="165">
        <f t="shared" si="92"/>
        <v>1</v>
      </c>
      <c r="BA494" s="166">
        <f t="shared" si="83"/>
        <v>1</v>
      </c>
      <c r="BB494" s="166">
        <f>IF(AND(ISBLANK(G494),$AY494=1,BB$510=1,$D494&lt;&gt;служ!$AF$3),0,1)</f>
        <v>1</v>
      </c>
      <c r="BC494" s="166">
        <f>IF(AND(ISBLANK(H494),$AY494=1,BC$510=1,$D494&lt;&gt;служ!$AF$3),0,1)</f>
        <v>1</v>
      </c>
      <c r="BD494" s="166">
        <f>IF(AND(ISBLANK(I494),$AY494=1,BD$510=1,$D494&lt;&gt;служ!$AF$3),0,1)</f>
        <v>1</v>
      </c>
      <c r="BE494" s="166">
        <f>IF(AND(ISBLANK(J494),$AY494=1,BE$510=1,$D494&lt;&gt;служ!$AF$3),0,1)</f>
        <v>1</v>
      </c>
      <c r="BF494" s="166">
        <f>IF(AND(ISBLANK(K494),$AY494=1,BF$510=1,$D494&lt;&gt;служ!$AF$3,J494&lt;&gt;"X"),0,1)</f>
        <v>1</v>
      </c>
      <c r="BG494" s="166">
        <f>IF(AND(ISBLANK(L494),$AY494=1,BG$510=1,$D494&lt;&gt;служ!$AF$3),0,1)</f>
        <v>1</v>
      </c>
      <c r="BH494" s="166">
        <f>IF(AND(ISBLANK(M494),$AY494=1,BH$510=1,$D494&lt;&gt;служ!$AF$3,L494&lt;&gt;"X"),0,1)</f>
        <v>1</v>
      </c>
      <c r="BI494" s="166">
        <f>IF(AND(ISBLANK(N494),$AY494=1,BI$510=1,$D494&lt;&gt;служ!$AF$3),0,1)</f>
        <v>1</v>
      </c>
      <c r="BJ494" s="166">
        <f>IF(AND(ISBLANK(O494),$AY494=1,BJ$510=1,$D494&lt;&gt;служ!$AF$3),0,1)</f>
        <v>1</v>
      </c>
      <c r="BK494" s="166">
        <f>IF(AND(ISBLANK(P494),$AY494=1,BK$510=1,$D494&lt;&gt;служ!$AF$3,OR(N494&lt;&gt;"X",O494&lt;&gt;"X")),0,1)</f>
        <v>1</v>
      </c>
      <c r="BL494" s="166">
        <f>IF(AND(ISBLANK(Q494),$AY494=1,BL$510=1,$D494&lt;&gt;служ!$AF$3),0,1)</f>
        <v>1</v>
      </c>
      <c r="BM494" s="166">
        <f>IF(AND(ISBLANK(R494),$AY494=1,BM$510=1,$D494&lt;&gt;служ!$AF$3,Q494&lt;&gt;"X"),0,1)</f>
        <v>1</v>
      </c>
      <c r="BN494" s="166">
        <f>IF(AND(ISBLANK(S494),$AY494=1,BN$510=1,$D494&lt;&gt;служ!$AF$3),0,1)</f>
        <v>1</v>
      </c>
      <c r="BO494" s="166">
        <f>IF(AND(ISBLANK(T494),$AY494=1,BO$510=1,$D494&lt;&gt;служ!$AF$3),0,1)</f>
        <v>1</v>
      </c>
      <c r="BP494" s="166">
        <f>IF(AND(ISBLANK(U494),$AY494=1,BP$510=1,$D494&lt;&gt;служ!$AF$3,T494&lt;&gt;"X"),0,1)</f>
        <v>1</v>
      </c>
      <c r="BQ494" s="166">
        <f>IF(AND(ISBLANK(V494),$AY494=1,BQ$510=1,$D494&lt;&gt;служ!$AF$3),0,1)</f>
        <v>1</v>
      </c>
      <c r="BR494" s="166">
        <f>IF(AND(ISBLANK(W494),$AY494=1,BR$510=1,$D494&lt;&gt;служ!$AF$3),0,1)</f>
        <v>1</v>
      </c>
      <c r="BS494" s="166">
        <f>IF(AND(ISBLANK(X494),$AY494=1,BS$510=1,$D494&lt;&gt;служ!$AF$3),0,1)</f>
        <v>1</v>
      </c>
      <c r="BT494" s="166">
        <f>IF(AND(ISBLANK(Y494),$AY494=1,BT$510=1,$D494&lt;&gt;служ!$AF$3),0,1)</f>
        <v>1</v>
      </c>
      <c r="BU494" s="166">
        <f>IF(AND(ISBLANK(Z494),$AY494=1,BU$510=1,$D494&lt;&gt;служ!$AF$3),0,1)</f>
        <v>1</v>
      </c>
      <c r="BV494" s="166">
        <f>IF(AND(ISBLANK(AA494),$AY494=1,BV$510=1,$D494&lt;&gt;служ!$AF$3),0,1)</f>
        <v>1</v>
      </c>
      <c r="BW494" s="166">
        <f>IF(AND(ISBLANK(AB494),$AY494=1,BW$510=1,$D494&lt;&gt;служ!$AF$3),0,1)</f>
        <v>1</v>
      </c>
      <c r="BX494" s="166">
        <f>IF(AND(ISBLANK(AC494),$AY494=1,BX$510=1,$D494&lt;&gt;служ!$AF$3),0,1)</f>
        <v>1</v>
      </c>
      <c r="BY494" s="166">
        <f>IF(AND(ISBLANK(AD494),$AY494=1,BY$510=1,$D494&lt;&gt;служ!$AF$3),0,1)</f>
        <v>1</v>
      </c>
      <c r="BZ494" s="166">
        <f>IF(AND(ISBLANK(AE494),$AY494=1,BZ$510=1,$D494&lt;&gt;служ!$AF$3),0,1)</f>
        <v>1</v>
      </c>
      <c r="CA494" s="166">
        <f>IF(AND(ISBLANK(AF494),$AY494=1,CA$510=1,$D494&lt;&gt;служ!$AF$3),0,1)</f>
        <v>1</v>
      </c>
      <c r="CB494" s="166">
        <f>IF(AND(ISBLANK(AG494),$AY494=1,CB$510=1,$D494&lt;&gt;служ!$AF$3),0,1)</f>
        <v>1</v>
      </c>
      <c r="CC494" s="166">
        <f>IF(AND(ISBLANK(AH494),$AY494=1,CC$510=1,$D494&lt;&gt;служ!$AF$3),0,1)</f>
        <v>1</v>
      </c>
      <c r="CD494" s="166">
        <f>IF(AND(ISBLANK(AI494),$AY494=1,CD$510=1,$D494&lt;&gt;служ!$AF$3),0,1)</f>
        <v>1</v>
      </c>
      <c r="CE494" s="166">
        <f>IF(AND(ISBLANK(AJ494),$AY494=1,CE$510=1,$D494&lt;&gt;служ!$AF$3),0,1)</f>
        <v>1</v>
      </c>
      <c r="CF494" s="166">
        <f>IF(AND(ISBLANK(AK494),$AY494=1,CF$510=1,$D494&lt;&gt;служ!$AF$3),0,1)</f>
        <v>1</v>
      </c>
      <c r="CG494" s="166">
        <f>IF(AND(ISBLANK(AL494),$AY494=1,CG$510=1,$D494&lt;&gt;служ!$AF$3),0,1)</f>
        <v>1</v>
      </c>
      <c r="CH494" s="166">
        <f>IF(AND(ISBLANK(AM494),$AY494=1,CH$510=1,$D494&lt;&gt;служ!$AF$3),0,1)</f>
        <v>1</v>
      </c>
      <c r="CI494" s="166">
        <f>IF(AND(ISBLANK(AN494),$AY494=1,CI$510=1,$D494&lt;&gt;служ!$AF$3),0,1)</f>
        <v>1</v>
      </c>
      <c r="CJ494" s="166">
        <f>IF(AND(ISBLANK(AO494),$AY494=1,CJ$510=1,$D494&lt;&gt;служ!$AF$3),0,1)</f>
        <v>1</v>
      </c>
      <c r="CK494" s="166">
        <f>IF(AND(ISBLANK(AP494),$AY494=1,CK$510=1,$D494&lt;&gt;служ!$AF$3),0,1)</f>
        <v>1</v>
      </c>
      <c r="CL494" s="166">
        <f>IF(AND(ISBLANK(AQ494),$AY494=1,CL$510=1,$D494&lt;&gt;служ!$AF$3),0,1)</f>
        <v>1</v>
      </c>
      <c r="CM494" s="166">
        <f>IF(AND(ISBLANK(AR494),$AY494=1,CM$510=1,$D494&lt;&gt;служ!$AF$3),0,1)</f>
        <v>1</v>
      </c>
      <c r="CN494" s="166">
        <f>IF(AND(ISBLANK(AS494),$AY494=1,CN$510=1,$D494&lt;&gt;служ!$AF$3),0,1)</f>
        <v>1</v>
      </c>
      <c r="CO494" s="166">
        <f>IF(AND(ISBLANK(AT494),$AY494=1,CO$510=1,$D494&lt;&gt;служ!$AF$3),0,1)</f>
        <v>1</v>
      </c>
      <c r="CP494" s="2">
        <f t="shared" si="93"/>
        <v>0</v>
      </c>
      <c r="CQ494" s="2">
        <v>1</v>
      </c>
      <c r="CR494" s="161"/>
      <c r="CS494" s="161"/>
      <c r="CT494" s="161"/>
      <c r="CU494" s="167" t="str">
        <f t="shared" si="84"/>
        <v/>
      </c>
      <c r="CV494" s="28">
        <f t="shared" si="85"/>
        <v>1</v>
      </c>
      <c r="CW494" s="28">
        <f t="shared" si="86"/>
        <v>1</v>
      </c>
      <c r="CX494" s="28">
        <f t="shared" si="87"/>
        <v>1</v>
      </c>
      <c r="CY494" s="20">
        <f t="shared" si="88"/>
        <v>1</v>
      </c>
      <c r="CZ494" s="20">
        <f t="shared" si="89"/>
        <v>1</v>
      </c>
    </row>
    <row r="495" spans="2:104" s="20" customFormat="1">
      <c r="B495" s="107">
        <v>486</v>
      </c>
      <c r="C495" s="25">
        <v>6486</v>
      </c>
      <c r="D495" s="108"/>
      <c r="E495" s="168"/>
      <c r="F495" s="169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2"/>
      <c r="Y495" s="162"/>
      <c r="Z495" s="162"/>
      <c r="AA495" s="162"/>
      <c r="AB495" s="162"/>
      <c r="AC495" s="162"/>
      <c r="AD495" s="162"/>
      <c r="AE495" s="162"/>
      <c r="AF495" s="162"/>
      <c r="AG495" s="162"/>
      <c r="AH495" s="162"/>
      <c r="AI495" s="162"/>
      <c r="AJ495" s="162"/>
      <c r="AK495" s="162"/>
      <c r="AL495" s="162"/>
      <c r="AM495" s="162"/>
      <c r="AN495" s="162"/>
      <c r="AO495" s="162"/>
      <c r="AP495" s="162"/>
      <c r="AQ495" s="162"/>
      <c r="AR495" s="162"/>
      <c r="AS495" s="162"/>
      <c r="AT495" s="162"/>
      <c r="AU495" s="163">
        <f>IF(AND(AY495=0,(COUNTIF(D495:AT495,"*")+COUNTIF(D495:AT495,"&lt;9")+COUNTIF(CR495:CT495,"*")+COUNTIF(CR495:CT495,"&lt;9")-COUNTIF(D495,служ!$AF$3))&gt;0),0,1)</f>
        <v>1</v>
      </c>
      <c r="AV495" s="163">
        <f t="shared" si="90"/>
        <v>1</v>
      </c>
      <c r="AW495" s="163">
        <f t="shared" si="91"/>
        <v>0</v>
      </c>
      <c r="AX495" s="164">
        <f>IF(OR(F495="",F495=служ!$AF$3),0,1)</f>
        <v>0</v>
      </c>
      <c r="AY495" s="164">
        <f>IF(OR(D495="",D495=служ!$AF$3),0,1)</f>
        <v>0</v>
      </c>
      <c r="AZ495" s="165">
        <f t="shared" si="92"/>
        <v>1</v>
      </c>
      <c r="BA495" s="166">
        <f t="shared" si="83"/>
        <v>1</v>
      </c>
      <c r="BB495" s="166">
        <f>IF(AND(ISBLANK(G495),$AY495=1,BB$510=1,$D495&lt;&gt;служ!$AF$3),0,1)</f>
        <v>1</v>
      </c>
      <c r="BC495" s="166">
        <f>IF(AND(ISBLANK(H495),$AY495=1,BC$510=1,$D495&lt;&gt;служ!$AF$3),0,1)</f>
        <v>1</v>
      </c>
      <c r="BD495" s="166">
        <f>IF(AND(ISBLANK(I495),$AY495=1,BD$510=1,$D495&lt;&gt;служ!$AF$3),0,1)</f>
        <v>1</v>
      </c>
      <c r="BE495" s="166">
        <f>IF(AND(ISBLANK(J495),$AY495=1,BE$510=1,$D495&lt;&gt;служ!$AF$3),0,1)</f>
        <v>1</v>
      </c>
      <c r="BF495" s="166">
        <f>IF(AND(ISBLANK(K495),$AY495=1,BF$510=1,$D495&lt;&gt;служ!$AF$3,J495&lt;&gt;"X"),0,1)</f>
        <v>1</v>
      </c>
      <c r="BG495" s="166">
        <f>IF(AND(ISBLANK(L495),$AY495=1,BG$510=1,$D495&lt;&gt;служ!$AF$3),0,1)</f>
        <v>1</v>
      </c>
      <c r="BH495" s="166">
        <f>IF(AND(ISBLANK(M495),$AY495=1,BH$510=1,$D495&lt;&gt;служ!$AF$3,L495&lt;&gt;"X"),0,1)</f>
        <v>1</v>
      </c>
      <c r="BI495" s="166">
        <f>IF(AND(ISBLANK(N495),$AY495=1,BI$510=1,$D495&lt;&gt;служ!$AF$3),0,1)</f>
        <v>1</v>
      </c>
      <c r="BJ495" s="166">
        <f>IF(AND(ISBLANK(O495),$AY495=1,BJ$510=1,$D495&lt;&gt;служ!$AF$3),0,1)</f>
        <v>1</v>
      </c>
      <c r="BK495" s="166">
        <f>IF(AND(ISBLANK(P495),$AY495=1,BK$510=1,$D495&lt;&gt;служ!$AF$3,OR(N495&lt;&gt;"X",O495&lt;&gt;"X")),0,1)</f>
        <v>1</v>
      </c>
      <c r="BL495" s="166">
        <f>IF(AND(ISBLANK(Q495),$AY495=1,BL$510=1,$D495&lt;&gt;служ!$AF$3),0,1)</f>
        <v>1</v>
      </c>
      <c r="BM495" s="166">
        <f>IF(AND(ISBLANK(R495),$AY495=1,BM$510=1,$D495&lt;&gt;служ!$AF$3,Q495&lt;&gt;"X"),0,1)</f>
        <v>1</v>
      </c>
      <c r="BN495" s="166">
        <f>IF(AND(ISBLANK(S495),$AY495=1,BN$510=1,$D495&lt;&gt;служ!$AF$3),0,1)</f>
        <v>1</v>
      </c>
      <c r="BO495" s="166">
        <f>IF(AND(ISBLANK(T495),$AY495=1,BO$510=1,$D495&lt;&gt;служ!$AF$3),0,1)</f>
        <v>1</v>
      </c>
      <c r="BP495" s="166">
        <f>IF(AND(ISBLANK(U495),$AY495=1,BP$510=1,$D495&lt;&gt;служ!$AF$3,T495&lt;&gt;"X"),0,1)</f>
        <v>1</v>
      </c>
      <c r="BQ495" s="166">
        <f>IF(AND(ISBLANK(V495),$AY495=1,BQ$510=1,$D495&lt;&gt;служ!$AF$3),0,1)</f>
        <v>1</v>
      </c>
      <c r="BR495" s="166">
        <f>IF(AND(ISBLANK(W495),$AY495=1,BR$510=1,$D495&lt;&gt;служ!$AF$3),0,1)</f>
        <v>1</v>
      </c>
      <c r="BS495" s="166">
        <f>IF(AND(ISBLANK(X495),$AY495=1,BS$510=1,$D495&lt;&gt;служ!$AF$3),0,1)</f>
        <v>1</v>
      </c>
      <c r="BT495" s="166">
        <f>IF(AND(ISBLANK(Y495),$AY495=1,BT$510=1,$D495&lt;&gt;служ!$AF$3),0,1)</f>
        <v>1</v>
      </c>
      <c r="BU495" s="166">
        <f>IF(AND(ISBLANK(Z495),$AY495=1,BU$510=1,$D495&lt;&gt;служ!$AF$3),0,1)</f>
        <v>1</v>
      </c>
      <c r="BV495" s="166">
        <f>IF(AND(ISBLANK(AA495),$AY495=1,BV$510=1,$D495&lt;&gt;служ!$AF$3),0,1)</f>
        <v>1</v>
      </c>
      <c r="BW495" s="166">
        <f>IF(AND(ISBLANK(AB495),$AY495=1,BW$510=1,$D495&lt;&gt;служ!$AF$3),0,1)</f>
        <v>1</v>
      </c>
      <c r="BX495" s="166">
        <f>IF(AND(ISBLANK(AC495),$AY495=1,BX$510=1,$D495&lt;&gt;служ!$AF$3),0,1)</f>
        <v>1</v>
      </c>
      <c r="BY495" s="166">
        <f>IF(AND(ISBLANK(AD495),$AY495=1,BY$510=1,$D495&lt;&gt;служ!$AF$3),0,1)</f>
        <v>1</v>
      </c>
      <c r="BZ495" s="166">
        <f>IF(AND(ISBLANK(AE495),$AY495=1,BZ$510=1,$D495&lt;&gt;служ!$AF$3),0,1)</f>
        <v>1</v>
      </c>
      <c r="CA495" s="166">
        <f>IF(AND(ISBLANK(AF495),$AY495=1,CA$510=1,$D495&lt;&gt;служ!$AF$3),0,1)</f>
        <v>1</v>
      </c>
      <c r="CB495" s="166">
        <f>IF(AND(ISBLANK(AG495),$AY495=1,CB$510=1,$D495&lt;&gt;служ!$AF$3),0,1)</f>
        <v>1</v>
      </c>
      <c r="CC495" s="166">
        <f>IF(AND(ISBLANK(AH495),$AY495=1,CC$510=1,$D495&lt;&gt;служ!$AF$3),0,1)</f>
        <v>1</v>
      </c>
      <c r="CD495" s="166">
        <f>IF(AND(ISBLANK(AI495),$AY495=1,CD$510=1,$D495&lt;&gt;служ!$AF$3),0,1)</f>
        <v>1</v>
      </c>
      <c r="CE495" s="166">
        <f>IF(AND(ISBLANK(AJ495),$AY495=1,CE$510=1,$D495&lt;&gt;служ!$AF$3),0,1)</f>
        <v>1</v>
      </c>
      <c r="CF495" s="166">
        <f>IF(AND(ISBLANK(AK495),$AY495=1,CF$510=1,$D495&lt;&gt;служ!$AF$3),0,1)</f>
        <v>1</v>
      </c>
      <c r="CG495" s="166">
        <f>IF(AND(ISBLANK(AL495),$AY495=1,CG$510=1,$D495&lt;&gt;служ!$AF$3),0,1)</f>
        <v>1</v>
      </c>
      <c r="CH495" s="166">
        <f>IF(AND(ISBLANK(AM495),$AY495=1,CH$510=1,$D495&lt;&gt;служ!$AF$3),0,1)</f>
        <v>1</v>
      </c>
      <c r="CI495" s="166">
        <f>IF(AND(ISBLANK(AN495),$AY495=1,CI$510=1,$D495&lt;&gt;служ!$AF$3),0,1)</f>
        <v>1</v>
      </c>
      <c r="CJ495" s="166">
        <f>IF(AND(ISBLANK(AO495),$AY495=1,CJ$510=1,$D495&lt;&gt;служ!$AF$3),0,1)</f>
        <v>1</v>
      </c>
      <c r="CK495" s="166">
        <f>IF(AND(ISBLANK(AP495),$AY495=1,CK$510=1,$D495&lt;&gt;служ!$AF$3),0,1)</f>
        <v>1</v>
      </c>
      <c r="CL495" s="166">
        <f>IF(AND(ISBLANK(AQ495),$AY495=1,CL$510=1,$D495&lt;&gt;служ!$AF$3),0,1)</f>
        <v>1</v>
      </c>
      <c r="CM495" s="166">
        <f>IF(AND(ISBLANK(AR495),$AY495=1,CM$510=1,$D495&lt;&gt;служ!$AF$3),0,1)</f>
        <v>1</v>
      </c>
      <c r="CN495" s="166">
        <f>IF(AND(ISBLANK(AS495),$AY495=1,CN$510=1,$D495&lt;&gt;служ!$AF$3),0,1)</f>
        <v>1</v>
      </c>
      <c r="CO495" s="166">
        <f>IF(AND(ISBLANK(AT495),$AY495=1,CO$510=1,$D495&lt;&gt;служ!$AF$3),0,1)</f>
        <v>1</v>
      </c>
      <c r="CP495" s="2">
        <f t="shared" si="93"/>
        <v>0</v>
      </c>
      <c r="CQ495" s="2">
        <v>1</v>
      </c>
      <c r="CR495" s="161"/>
      <c r="CS495" s="161"/>
      <c r="CT495" s="161"/>
      <c r="CU495" s="167" t="str">
        <f t="shared" si="84"/>
        <v/>
      </c>
      <c r="CV495" s="28">
        <f t="shared" si="85"/>
        <v>1</v>
      </c>
      <c r="CW495" s="28">
        <f t="shared" si="86"/>
        <v>1</v>
      </c>
      <c r="CX495" s="28">
        <f t="shared" si="87"/>
        <v>1</v>
      </c>
      <c r="CY495" s="20">
        <f t="shared" si="88"/>
        <v>1</v>
      </c>
      <c r="CZ495" s="20">
        <f t="shared" si="89"/>
        <v>1</v>
      </c>
    </row>
    <row r="496" spans="2:104" s="20" customFormat="1">
      <c r="B496" s="107">
        <v>487</v>
      </c>
      <c r="C496" s="25">
        <v>6487</v>
      </c>
      <c r="D496" s="108"/>
      <c r="E496" s="168"/>
      <c r="F496" s="169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2"/>
      <c r="Y496" s="162"/>
      <c r="Z496" s="162"/>
      <c r="AA496" s="162"/>
      <c r="AB496" s="162"/>
      <c r="AC496" s="162"/>
      <c r="AD496" s="162"/>
      <c r="AE496" s="162"/>
      <c r="AF496" s="162"/>
      <c r="AG496" s="162"/>
      <c r="AH496" s="162"/>
      <c r="AI496" s="162"/>
      <c r="AJ496" s="162"/>
      <c r="AK496" s="162"/>
      <c r="AL496" s="162"/>
      <c r="AM496" s="162"/>
      <c r="AN496" s="162"/>
      <c r="AO496" s="162"/>
      <c r="AP496" s="162"/>
      <c r="AQ496" s="162"/>
      <c r="AR496" s="162"/>
      <c r="AS496" s="162"/>
      <c r="AT496" s="162"/>
      <c r="AU496" s="163">
        <f>IF(AND(AY496=0,(COUNTIF(D496:AT496,"*")+COUNTIF(D496:AT496,"&lt;9")+COUNTIF(CR496:CT496,"*")+COUNTIF(CR496:CT496,"&lt;9")-COUNTIF(D496,служ!$AF$3))&gt;0),0,1)</f>
        <v>1</v>
      </c>
      <c r="AV496" s="163">
        <f t="shared" si="90"/>
        <v>1</v>
      </c>
      <c r="AW496" s="163">
        <f t="shared" si="91"/>
        <v>0</v>
      </c>
      <c r="AX496" s="164">
        <f>IF(OR(F496="",F496=служ!$AF$3),0,1)</f>
        <v>0</v>
      </c>
      <c r="AY496" s="164">
        <f>IF(OR(D496="",D496=служ!$AF$3),0,1)</f>
        <v>0</v>
      </c>
      <c r="AZ496" s="165">
        <f t="shared" si="92"/>
        <v>1</v>
      </c>
      <c r="BA496" s="166">
        <f t="shared" si="83"/>
        <v>1</v>
      </c>
      <c r="BB496" s="166">
        <f>IF(AND(ISBLANK(G496),$AY496=1,BB$510=1,$D496&lt;&gt;служ!$AF$3),0,1)</f>
        <v>1</v>
      </c>
      <c r="BC496" s="166">
        <f>IF(AND(ISBLANK(H496),$AY496=1,BC$510=1,$D496&lt;&gt;служ!$AF$3),0,1)</f>
        <v>1</v>
      </c>
      <c r="BD496" s="166">
        <f>IF(AND(ISBLANK(I496),$AY496=1,BD$510=1,$D496&lt;&gt;служ!$AF$3),0,1)</f>
        <v>1</v>
      </c>
      <c r="BE496" s="166">
        <f>IF(AND(ISBLANK(J496),$AY496=1,BE$510=1,$D496&lt;&gt;служ!$AF$3),0,1)</f>
        <v>1</v>
      </c>
      <c r="BF496" s="166">
        <f>IF(AND(ISBLANK(K496),$AY496=1,BF$510=1,$D496&lt;&gt;служ!$AF$3,J496&lt;&gt;"X"),0,1)</f>
        <v>1</v>
      </c>
      <c r="BG496" s="166">
        <f>IF(AND(ISBLANK(L496),$AY496=1,BG$510=1,$D496&lt;&gt;служ!$AF$3),0,1)</f>
        <v>1</v>
      </c>
      <c r="BH496" s="166">
        <f>IF(AND(ISBLANK(M496),$AY496=1,BH$510=1,$D496&lt;&gt;служ!$AF$3,L496&lt;&gt;"X"),0,1)</f>
        <v>1</v>
      </c>
      <c r="BI496" s="166">
        <f>IF(AND(ISBLANK(N496),$AY496=1,BI$510=1,$D496&lt;&gt;служ!$AF$3),0,1)</f>
        <v>1</v>
      </c>
      <c r="BJ496" s="166">
        <f>IF(AND(ISBLANK(O496),$AY496=1,BJ$510=1,$D496&lt;&gt;служ!$AF$3),0,1)</f>
        <v>1</v>
      </c>
      <c r="BK496" s="166">
        <f>IF(AND(ISBLANK(P496),$AY496=1,BK$510=1,$D496&lt;&gt;служ!$AF$3,OR(N496&lt;&gt;"X",O496&lt;&gt;"X")),0,1)</f>
        <v>1</v>
      </c>
      <c r="BL496" s="166">
        <f>IF(AND(ISBLANK(Q496),$AY496=1,BL$510=1,$D496&lt;&gt;служ!$AF$3),0,1)</f>
        <v>1</v>
      </c>
      <c r="BM496" s="166">
        <f>IF(AND(ISBLANK(R496),$AY496=1,BM$510=1,$D496&lt;&gt;служ!$AF$3,Q496&lt;&gt;"X"),0,1)</f>
        <v>1</v>
      </c>
      <c r="BN496" s="166">
        <f>IF(AND(ISBLANK(S496),$AY496=1,BN$510=1,$D496&lt;&gt;служ!$AF$3),0,1)</f>
        <v>1</v>
      </c>
      <c r="BO496" s="166">
        <f>IF(AND(ISBLANK(T496),$AY496=1,BO$510=1,$D496&lt;&gt;служ!$AF$3),0,1)</f>
        <v>1</v>
      </c>
      <c r="BP496" s="166">
        <f>IF(AND(ISBLANK(U496),$AY496=1,BP$510=1,$D496&lt;&gt;служ!$AF$3,T496&lt;&gt;"X"),0,1)</f>
        <v>1</v>
      </c>
      <c r="BQ496" s="166">
        <f>IF(AND(ISBLANK(V496),$AY496=1,BQ$510=1,$D496&lt;&gt;служ!$AF$3),0,1)</f>
        <v>1</v>
      </c>
      <c r="BR496" s="166">
        <f>IF(AND(ISBLANK(W496),$AY496=1,BR$510=1,$D496&lt;&gt;служ!$AF$3),0,1)</f>
        <v>1</v>
      </c>
      <c r="BS496" s="166">
        <f>IF(AND(ISBLANK(X496),$AY496=1,BS$510=1,$D496&lt;&gt;служ!$AF$3),0,1)</f>
        <v>1</v>
      </c>
      <c r="BT496" s="166">
        <f>IF(AND(ISBLANK(Y496),$AY496=1,BT$510=1,$D496&lt;&gt;служ!$AF$3),0,1)</f>
        <v>1</v>
      </c>
      <c r="BU496" s="166">
        <f>IF(AND(ISBLANK(Z496),$AY496=1,BU$510=1,$D496&lt;&gt;служ!$AF$3),0,1)</f>
        <v>1</v>
      </c>
      <c r="BV496" s="166">
        <f>IF(AND(ISBLANK(AA496),$AY496=1,BV$510=1,$D496&lt;&gt;служ!$AF$3),0,1)</f>
        <v>1</v>
      </c>
      <c r="BW496" s="166">
        <f>IF(AND(ISBLANK(AB496),$AY496=1,BW$510=1,$D496&lt;&gt;служ!$AF$3),0,1)</f>
        <v>1</v>
      </c>
      <c r="BX496" s="166">
        <f>IF(AND(ISBLANK(AC496),$AY496=1,BX$510=1,$D496&lt;&gt;служ!$AF$3),0,1)</f>
        <v>1</v>
      </c>
      <c r="BY496" s="166">
        <f>IF(AND(ISBLANK(AD496),$AY496=1,BY$510=1,$D496&lt;&gt;служ!$AF$3),0,1)</f>
        <v>1</v>
      </c>
      <c r="BZ496" s="166">
        <f>IF(AND(ISBLANK(AE496),$AY496=1,BZ$510=1,$D496&lt;&gt;служ!$AF$3),0,1)</f>
        <v>1</v>
      </c>
      <c r="CA496" s="166">
        <f>IF(AND(ISBLANK(AF496),$AY496=1,CA$510=1,$D496&lt;&gt;служ!$AF$3),0,1)</f>
        <v>1</v>
      </c>
      <c r="CB496" s="166">
        <f>IF(AND(ISBLANK(AG496),$AY496=1,CB$510=1,$D496&lt;&gt;служ!$AF$3),0,1)</f>
        <v>1</v>
      </c>
      <c r="CC496" s="166">
        <f>IF(AND(ISBLANK(AH496),$AY496=1,CC$510=1,$D496&lt;&gt;служ!$AF$3),0,1)</f>
        <v>1</v>
      </c>
      <c r="CD496" s="166">
        <f>IF(AND(ISBLANK(AI496),$AY496=1,CD$510=1,$D496&lt;&gt;служ!$AF$3),0,1)</f>
        <v>1</v>
      </c>
      <c r="CE496" s="166">
        <f>IF(AND(ISBLANK(AJ496),$AY496=1,CE$510=1,$D496&lt;&gt;служ!$AF$3),0,1)</f>
        <v>1</v>
      </c>
      <c r="CF496" s="166">
        <f>IF(AND(ISBLANK(AK496),$AY496=1,CF$510=1,$D496&lt;&gt;служ!$AF$3),0,1)</f>
        <v>1</v>
      </c>
      <c r="CG496" s="166">
        <f>IF(AND(ISBLANK(AL496),$AY496=1,CG$510=1,$D496&lt;&gt;служ!$AF$3),0,1)</f>
        <v>1</v>
      </c>
      <c r="CH496" s="166">
        <f>IF(AND(ISBLANK(AM496),$AY496=1,CH$510=1,$D496&lt;&gt;служ!$AF$3),0,1)</f>
        <v>1</v>
      </c>
      <c r="CI496" s="166">
        <f>IF(AND(ISBLANK(AN496),$AY496=1,CI$510=1,$D496&lt;&gt;служ!$AF$3),0,1)</f>
        <v>1</v>
      </c>
      <c r="CJ496" s="166">
        <f>IF(AND(ISBLANK(AO496),$AY496=1,CJ$510=1,$D496&lt;&gt;служ!$AF$3),0,1)</f>
        <v>1</v>
      </c>
      <c r="CK496" s="166">
        <f>IF(AND(ISBLANK(AP496),$AY496=1,CK$510=1,$D496&lt;&gt;служ!$AF$3),0,1)</f>
        <v>1</v>
      </c>
      <c r="CL496" s="166">
        <f>IF(AND(ISBLANK(AQ496),$AY496=1,CL$510=1,$D496&lt;&gt;служ!$AF$3),0,1)</f>
        <v>1</v>
      </c>
      <c r="CM496" s="166">
        <f>IF(AND(ISBLANK(AR496),$AY496=1,CM$510=1,$D496&lt;&gt;служ!$AF$3),0,1)</f>
        <v>1</v>
      </c>
      <c r="CN496" s="166">
        <f>IF(AND(ISBLANK(AS496),$AY496=1,CN$510=1,$D496&lt;&gt;служ!$AF$3),0,1)</f>
        <v>1</v>
      </c>
      <c r="CO496" s="166">
        <f>IF(AND(ISBLANK(AT496),$AY496=1,CO$510=1,$D496&lt;&gt;служ!$AF$3),0,1)</f>
        <v>1</v>
      </c>
      <c r="CP496" s="2">
        <f t="shared" si="93"/>
        <v>0</v>
      </c>
      <c r="CQ496" s="2">
        <v>1</v>
      </c>
      <c r="CR496" s="161"/>
      <c r="CS496" s="161"/>
      <c r="CT496" s="161"/>
      <c r="CU496" s="167" t="str">
        <f t="shared" si="84"/>
        <v/>
      </c>
      <c r="CV496" s="28">
        <f t="shared" si="85"/>
        <v>1</v>
      </c>
      <c r="CW496" s="28">
        <f t="shared" si="86"/>
        <v>1</v>
      </c>
      <c r="CX496" s="28">
        <f t="shared" si="87"/>
        <v>1</v>
      </c>
      <c r="CY496" s="20">
        <f t="shared" si="88"/>
        <v>1</v>
      </c>
      <c r="CZ496" s="20">
        <f t="shared" si="89"/>
        <v>1</v>
      </c>
    </row>
    <row r="497" spans="2:104" s="20" customFormat="1">
      <c r="B497" s="107">
        <v>488</v>
      </c>
      <c r="C497" s="25">
        <v>6488</v>
      </c>
      <c r="D497" s="108"/>
      <c r="E497" s="168"/>
      <c r="F497" s="169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2"/>
      <c r="Y497" s="162"/>
      <c r="Z497" s="162"/>
      <c r="AA497" s="162"/>
      <c r="AB497" s="162"/>
      <c r="AC497" s="162"/>
      <c r="AD497" s="162"/>
      <c r="AE497" s="162"/>
      <c r="AF497" s="162"/>
      <c r="AG497" s="162"/>
      <c r="AH497" s="162"/>
      <c r="AI497" s="162"/>
      <c r="AJ497" s="162"/>
      <c r="AK497" s="162"/>
      <c r="AL497" s="162"/>
      <c r="AM497" s="162"/>
      <c r="AN497" s="162"/>
      <c r="AO497" s="162"/>
      <c r="AP497" s="162"/>
      <c r="AQ497" s="162"/>
      <c r="AR497" s="162"/>
      <c r="AS497" s="162"/>
      <c r="AT497" s="162"/>
      <c r="AU497" s="163">
        <f>IF(AND(AY497=0,(COUNTIF(D497:AT497,"*")+COUNTIF(D497:AT497,"&lt;9")+COUNTIF(CR497:CT497,"*")+COUNTIF(CR497:CT497,"&lt;9")-COUNTIF(D497,служ!$AF$3))&gt;0),0,1)</f>
        <v>1</v>
      </c>
      <c r="AV497" s="163">
        <f t="shared" si="90"/>
        <v>1</v>
      </c>
      <c r="AW497" s="163">
        <f t="shared" si="91"/>
        <v>0</v>
      </c>
      <c r="AX497" s="164">
        <f>IF(OR(F497="",F497=служ!$AF$3),0,1)</f>
        <v>0</v>
      </c>
      <c r="AY497" s="164">
        <f>IF(OR(D497="",D497=служ!$AF$3),0,1)</f>
        <v>0</v>
      </c>
      <c r="AZ497" s="165">
        <f t="shared" si="92"/>
        <v>1</v>
      </c>
      <c r="BA497" s="166">
        <f t="shared" si="83"/>
        <v>1</v>
      </c>
      <c r="BB497" s="166">
        <f>IF(AND(ISBLANK(G497),$AY497=1,BB$510=1,$D497&lt;&gt;служ!$AF$3),0,1)</f>
        <v>1</v>
      </c>
      <c r="BC497" s="166">
        <f>IF(AND(ISBLANK(H497),$AY497=1,BC$510=1,$D497&lt;&gt;служ!$AF$3),0,1)</f>
        <v>1</v>
      </c>
      <c r="BD497" s="166">
        <f>IF(AND(ISBLANK(I497),$AY497=1,BD$510=1,$D497&lt;&gt;служ!$AF$3),0,1)</f>
        <v>1</v>
      </c>
      <c r="BE497" s="166">
        <f>IF(AND(ISBLANK(J497),$AY497=1,BE$510=1,$D497&lt;&gt;служ!$AF$3),0,1)</f>
        <v>1</v>
      </c>
      <c r="BF497" s="166">
        <f>IF(AND(ISBLANK(K497),$AY497=1,BF$510=1,$D497&lt;&gt;служ!$AF$3,J497&lt;&gt;"X"),0,1)</f>
        <v>1</v>
      </c>
      <c r="BG497" s="166">
        <f>IF(AND(ISBLANK(L497),$AY497=1,BG$510=1,$D497&lt;&gt;служ!$AF$3),0,1)</f>
        <v>1</v>
      </c>
      <c r="BH497" s="166">
        <f>IF(AND(ISBLANK(M497),$AY497=1,BH$510=1,$D497&lt;&gt;служ!$AF$3,L497&lt;&gt;"X"),0,1)</f>
        <v>1</v>
      </c>
      <c r="BI497" s="166">
        <f>IF(AND(ISBLANK(N497),$AY497=1,BI$510=1,$D497&lt;&gt;служ!$AF$3),0,1)</f>
        <v>1</v>
      </c>
      <c r="BJ497" s="166">
        <f>IF(AND(ISBLANK(O497),$AY497=1,BJ$510=1,$D497&lt;&gt;служ!$AF$3),0,1)</f>
        <v>1</v>
      </c>
      <c r="BK497" s="166">
        <f>IF(AND(ISBLANK(P497),$AY497=1,BK$510=1,$D497&lt;&gt;служ!$AF$3,OR(N497&lt;&gt;"X",O497&lt;&gt;"X")),0,1)</f>
        <v>1</v>
      </c>
      <c r="BL497" s="166">
        <f>IF(AND(ISBLANK(Q497),$AY497=1,BL$510=1,$D497&lt;&gt;служ!$AF$3),0,1)</f>
        <v>1</v>
      </c>
      <c r="BM497" s="166">
        <f>IF(AND(ISBLANK(R497),$AY497=1,BM$510=1,$D497&lt;&gt;служ!$AF$3,Q497&lt;&gt;"X"),0,1)</f>
        <v>1</v>
      </c>
      <c r="BN497" s="166">
        <f>IF(AND(ISBLANK(S497),$AY497=1,BN$510=1,$D497&lt;&gt;служ!$AF$3),0,1)</f>
        <v>1</v>
      </c>
      <c r="BO497" s="166">
        <f>IF(AND(ISBLANK(T497),$AY497=1,BO$510=1,$D497&lt;&gt;служ!$AF$3),0,1)</f>
        <v>1</v>
      </c>
      <c r="BP497" s="166">
        <f>IF(AND(ISBLANK(U497),$AY497=1,BP$510=1,$D497&lt;&gt;служ!$AF$3,T497&lt;&gt;"X"),0,1)</f>
        <v>1</v>
      </c>
      <c r="BQ497" s="166">
        <f>IF(AND(ISBLANK(V497),$AY497=1,BQ$510=1,$D497&lt;&gt;служ!$AF$3),0,1)</f>
        <v>1</v>
      </c>
      <c r="BR497" s="166">
        <f>IF(AND(ISBLANK(W497),$AY497=1,BR$510=1,$D497&lt;&gt;служ!$AF$3),0,1)</f>
        <v>1</v>
      </c>
      <c r="BS497" s="166">
        <f>IF(AND(ISBLANK(X497),$AY497=1,BS$510=1,$D497&lt;&gt;служ!$AF$3),0,1)</f>
        <v>1</v>
      </c>
      <c r="BT497" s="166">
        <f>IF(AND(ISBLANK(Y497),$AY497=1,BT$510=1,$D497&lt;&gt;служ!$AF$3),0,1)</f>
        <v>1</v>
      </c>
      <c r="BU497" s="166">
        <f>IF(AND(ISBLANK(Z497),$AY497=1,BU$510=1,$D497&lt;&gt;служ!$AF$3),0,1)</f>
        <v>1</v>
      </c>
      <c r="BV497" s="166">
        <f>IF(AND(ISBLANK(AA497),$AY497=1,BV$510=1,$D497&lt;&gt;служ!$AF$3),0,1)</f>
        <v>1</v>
      </c>
      <c r="BW497" s="166">
        <f>IF(AND(ISBLANK(AB497),$AY497=1,BW$510=1,$D497&lt;&gt;служ!$AF$3),0,1)</f>
        <v>1</v>
      </c>
      <c r="BX497" s="166">
        <f>IF(AND(ISBLANK(AC497),$AY497=1,BX$510=1,$D497&lt;&gt;служ!$AF$3),0,1)</f>
        <v>1</v>
      </c>
      <c r="BY497" s="166">
        <f>IF(AND(ISBLANK(AD497),$AY497=1,BY$510=1,$D497&lt;&gt;служ!$AF$3),0,1)</f>
        <v>1</v>
      </c>
      <c r="BZ497" s="166">
        <f>IF(AND(ISBLANK(AE497),$AY497=1,BZ$510=1,$D497&lt;&gt;служ!$AF$3),0,1)</f>
        <v>1</v>
      </c>
      <c r="CA497" s="166">
        <f>IF(AND(ISBLANK(AF497),$AY497=1,CA$510=1,$D497&lt;&gt;служ!$AF$3),0,1)</f>
        <v>1</v>
      </c>
      <c r="CB497" s="166">
        <f>IF(AND(ISBLANK(AG497),$AY497=1,CB$510=1,$D497&lt;&gt;служ!$AF$3),0,1)</f>
        <v>1</v>
      </c>
      <c r="CC497" s="166">
        <f>IF(AND(ISBLANK(AH497),$AY497=1,CC$510=1,$D497&lt;&gt;служ!$AF$3),0,1)</f>
        <v>1</v>
      </c>
      <c r="CD497" s="166">
        <f>IF(AND(ISBLANK(AI497),$AY497=1,CD$510=1,$D497&lt;&gt;служ!$AF$3),0,1)</f>
        <v>1</v>
      </c>
      <c r="CE497" s="166">
        <f>IF(AND(ISBLANK(AJ497),$AY497=1,CE$510=1,$D497&lt;&gt;служ!$AF$3),0,1)</f>
        <v>1</v>
      </c>
      <c r="CF497" s="166">
        <f>IF(AND(ISBLANK(AK497),$AY497=1,CF$510=1,$D497&lt;&gt;служ!$AF$3),0,1)</f>
        <v>1</v>
      </c>
      <c r="CG497" s="166">
        <f>IF(AND(ISBLANK(AL497),$AY497=1,CG$510=1,$D497&lt;&gt;служ!$AF$3),0,1)</f>
        <v>1</v>
      </c>
      <c r="CH497" s="166">
        <f>IF(AND(ISBLANK(AM497),$AY497=1,CH$510=1,$D497&lt;&gt;служ!$AF$3),0,1)</f>
        <v>1</v>
      </c>
      <c r="CI497" s="166">
        <f>IF(AND(ISBLANK(AN497),$AY497=1,CI$510=1,$D497&lt;&gt;служ!$AF$3),0,1)</f>
        <v>1</v>
      </c>
      <c r="CJ497" s="166">
        <f>IF(AND(ISBLANK(AO497),$AY497=1,CJ$510=1,$D497&lt;&gt;служ!$AF$3),0,1)</f>
        <v>1</v>
      </c>
      <c r="CK497" s="166">
        <f>IF(AND(ISBLANK(AP497),$AY497=1,CK$510=1,$D497&lt;&gt;служ!$AF$3),0,1)</f>
        <v>1</v>
      </c>
      <c r="CL497" s="166">
        <f>IF(AND(ISBLANK(AQ497),$AY497=1,CL$510=1,$D497&lt;&gt;служ!$AF$3),0,1)</f>
        <v>1</v>
      </c>
      <c r="CM497" s="166">
        <f>IF(AND(ISBLANK(AR497),$AY497=1,CM$510=1,$D497&lt;&gt;служ!$AF$3),0,1)</f>
        <v>1</v>
      </c>
      <c r="CN497" s="166">
        <f>IF(AND(ISBLANK(AS497),$AY497=1,CN$510=1,$D497&lt;&gt;служ!$AF$3),0,1)</f>
        <v>1</v>
      </c>
      <c r="CO497" s="166">
        <f>IF(AND(ISBLANK(AT497),$AY497=1,CO$510=1,$D497&lt;&gt;служ!$AF$3),0,1)</f>
        <v>1</v>
      </c>
      <c r="CP497" s="2">
        <f t="shared" si="93"/>
        <v>0</v>
      </c>
      <c r="CQ497" s="2">
        <v>1</v>
      </c>
      <c r="CR497" s="161"/>
      <c r="CS497" s="161"/>
      <c r="CT497" s="161"/>
      <c r="CU497" s="167" t="str">
        <f t="shared" si="84"/>
        <v/>
      </c>
      <c r="CV497" s="28">
        <f t="shared" si="85"/>
        <v>1</v>
      </c>
      <c r="CW497" s="28">
        <f t="shared" si="86"/>
        <v>1</v>
      </c>
      <c r="CX497" s="28">
        <f t="shared" si="87"/>
        <v>1</v>
      </c>
      <c r="CY497" s="20">
        <f t="shared" si="88"/>
        <v>1</v>
      </c>
      <c r="CZ497" s="20">
        <f t="shared" si="89"/>
        <v>1</v>
      </c>
    </row>
    <row r="498" spans="2:104" s="20" customFormat="1">
      <c r="B498" s="107">
        <v>489</v>
      </c>
      <c r="C498" s="25">
        <v>6489</v>
      </c>
      <c r="D498" s="108"/>
      <c r="E498" s="168"/>
      <c r="F498" s="169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2"/>
      <c r="Y498" s="162"/>
      <c r="Z498" s="162"/>
      <c r="AA498" s="162"/>
      <c r="AB498" s="162"/>
      <c r="AC498" s="162"/>
      <c r="AD498" s="162"/>
      <c r="AE498" s="162"/>
      <c r="AF498" s="162"/>
      <c r="AG498" s="162"/>
      <c r="AH498" s="162"/>
      <c r="AI498" s="162"/>
      <c r="AJ498" s="162"/>
      <c r="AK498" s="162"/>
      <c r="AL498" s="162"/>
      <c r="AM498" s="162"/>
      <c r="AN498" s="162"/>
      <c r="AO498" s="162"/>
      <c r="AP498" s="162"/>
      <c r="AQ498" s="162"/>
      <c r="AR498" s="162"/>
      <c r="AS498" s="162"/>
      <c r="AT498" s="162"/>
      <c r="AU498" s="163">
        <f>IF(AND(AY498=0,(COUNTIF(D498:AT498,"*")+COUNTIF(D498:AT498,"&lt;9")+COUNTIF(CR498:CT498,"*")+COUNTIF(CR498:CT498,"&lt;9")-COUNTIF(D498,служ!$AF$3))&gt;0),0,1)</f>
        <v>1</v>
      </c>
      <c r="AV498" s="163">
        <f t="shared" si="90"/>
        <v>1</v>
      </c>
      <c r="AW498" s="163">
        <f t="shared" si="91"/>
        <v>0</v>
      </c>
      <c r="AX498" s="164">
        <f>IF(OR(F498="",F498=служ!$AF$3),0,1)</f>
        <v>0</v>
      </c>
      <c r="AY498" s="164">
        <f>IF(OR(D498="",D498=служ!$AF$3),0,1)</f>
        <v>0</v>
      </c>
      <c r="AZ498" s="165">
        <f t="shared" si="92"/>
        <v>1</v>
      </c>
      <c r="BA498" s="166">
        <f t="shared" si="83"/>
        <v>1</v>
      </c>
      <c r="BB498" s="166">
        <f>IF(AND(ISBLANK(G498),$AY498=1,BB$510=1,$D498&lt;&gt;служ!$AF$3),0,1)</f>
        <v>1</v>
      </c>
      <c r="BC498" s="166">
        <f>IF(AND(ISBLANK(H498),$AY498=1,BC$510=1,$D498&lt;&gt;служ!$AF$3),0,1)</f>
        <v>1</v>
      </c>
      <c r="BD498" s="166">
        <f>IF(AND(ISBLANK(I498),$AY498=1,BD$510=1,$D498&lt;&gt;служ!$AF$3),0,1)</f>
        <v>1</v>
      </c>
      <c r="BE498" s="166">
        <f>IF(AND(ISBLANK(J498),$AY498=1,BE$510=1,$D498&lt;&gt;служ!$AF$3),0,1)</f>
        <v>1</v>
      </c>
      <c r="BF498" s="166">
        <f>IF(AND(ISBLANK(K498),$AY498=1,BF$510=1,$D498&lt;&gt;служ!$AF$3,J498&lt;&gt;"X"),0,1)</f>
        <v>1</v>
      </c>
      <c r="BG498" s="166">
        <f>IF(AND(ISBLANK(L498),$AY498=1,BG$510=1,$D498&lt;&gt;служ!$AF$3),0,1)</f>
        <v>1</v>
      </c>
      <c r="BH498" s="166">
        <f>IF(AND(ISBLANK(M498),$AY498=1,BH$510=1,$D498&lt;&gt;служ!$AF$3,L498&lt;&gt;"X"),0,1)</f>
        <v>1</v>
      </c>
      <c r="BI498" s="166">
        <f>IF(AND(ISBLANK(N498),$AY498=1,BI$510=1,$D498&lt;&gt;служ!$AF$3),0,1)</f>
        <v>1</v>
      </c>
      <c r="BJ498" s="166">
        <f>IF(AND(ISBLANK(O498),$AY498=1,BJ$510=1,$D498&lt;&gt;служ!$AF$3),0,1)</f>
        <v>1</v>
      </c>
      <c r="BK498" s="166">
        <f>IF(AND(ISBLANK(P498),$AY498=1,BK$510=1,$D498&lt;&gt;служ!$AF$3,OR(N498&lt;&gt;"X",O498&lt;&gt;"X")),0,1)</f>
        <v>1</v>
      </c>
      <c r="BL498" s="166">
        <f>IF(AND(ISBLANK(Q498),$AY498=1,BL$510=1,$D498&lt;&gt;служ!$AF$3),0,1)</f>
        <v>1</v>
      </c>
      <c r="BM498" s="166">
        <f>IF(AND(ISBLANK(R498),$AY498=1,BM$510=1,$D498&lt;&gt;служ!$AF$3,Q498&lt;&gt;"X"),0,1)</f>
        <v>1</v>
      </c>
      <c r="BN498" s="166">
        <f>IF(AND(ISBLANK(S498),$AY498=1,BN$510=1,$D498&lt;&gt;служ!$AF$3),0,1)</f>
        <v>1</v>
      </c>
      <c r="BO498" s="166">
        <f>IF(AND(ISBLANK(T498),$AY498=1,BO$510=1,$D498&lt;&gt;служ!$AF$3),0,1)</f>
        <v>1</v>
      </c>
      <c r="BP498" s="166">
        <f>IF(AND(ISBLANK(U498),$AY498=1,BP$510=1,$D498&lt;&gt;служ!$AF$3,T498&lt;&gt;"X"),0,1)</f>
        <v>1</v>
      </c>
      <c r="BQ498" s="166">
        <f>IF(AND(ISBLANK(V498),$AY498=1,BQ$510=1,$D498&lt;&gt;служ!$AF$3),0,1)</f>
        <v>1</v>
      </c>
      <c r="BR498" s="166">
        <f>IF(AND(ISBLANK(W498),$AY498=1,BR$510=1,$D498&lt;&gt;служ!$AF$3),0,1)</f>
        <v>1</v>
      </c>
      <c r="BS498" s="166">
        <f>IF(AND(ISBLANK(X498),$AY498=1,BS$510=1,$D498&lt;&gt;служ!$AF$3),0,1)</f>
        <v>1</v>
      </c>
      <c r="BT498" s="166">
        <f>IF(AND(ISBLANK(Y498),$AY498=1,BT$510=1,$D498&lt;&gt;служ!$AF$3),0,1)</f>
        <v>1</v>
      </c>
      <c r="BU498" s="166">
        <f>IF(AND(ISBLANK(Z498),$AY498=1,BU$510=1,$D498&lt;&gt;служ!$AF$3),0,1)</f>
        <v>1</v>
      </c>
      <c r="BV498" s="166">
        <f>IF(AND(ISBLANK(AA498),$AY498=1,BV$510=1,$D498&lt;&gt;служ!$AF$3),0,1)</f>
        <v>1</v>
      </c>
      <c r="BW498" s="166">
        <f>IF(AND(ISBLANK(AB498),$AY498=1,BW$510=1,$D498&lt;&gt;служ!$AF$3),0,1)</f>
        <v>1</v>
      </c>
      <c r="BX498" s="166">
        <f>IF(AND(ISBLANK(AC498),$AY498=1,BX$510=1,$D498&lt;&gt;служ!$AF$3),0,1)</f>
        <v>1</v>
      </c>
      <c r="BY498" s="166">
        <f>IF(AND(ISBLANK(AD498),$AY498=1,BY$510=1,$D498&lt;&gt;служ!$AF$3),0,1)</f>
        <v>1</v>
      </c>
      <c r="BZ498" s="166">
        <f>IF(AND(ISBLANK(AE498),$AY498=1,BZ$510=1,$D498&lt;&gt;служ!$AF$3),0,1)</f>
        <v>1</v>
      </c>
      <c r="CA498" s="166">
        <f>IF(AND(ISBLANK(AF498),$AY498=1,CA$510=1,$D498&lt;&gt;служ!$AF$3),0,1)</f>
        <v>1</v>
      </c>
      <c r="CB498" s="166">
        <f>IF(AND(ISBLANK(AG498),$AY498=1,CB$510=1,$D498&lt;&gt;служ!$AF$3),0,1)</f>
        <v>1</v>
      </c>
      <c r="CC498" s="166">
        <f>IF(AND(ISBLANK(AH498),$AY498=1,CC$510=1,$D498&lt;&gt;служ!$AF$3),0,1)</f>
        <v>1</v>
      </c>
      <c r="CD498" s="166">
        <f>IF(AND(ISBLANK(AI498),$AY498=1,CD$510=1,$D498&lt;&gt;служ!$AF$3),0,1)</f>
        <v>1</v>
      </c>
      <c r="CE498" s="166">
        <f>IF(AND(ISBLANK(AJ498),$AY498=1,CE$510=1,$D498&lt;&gt;служ!$AF$3),0,1)</f>
        <v>1</v>
      </c>
      <c r="CF498" s="166">
        <f>IF(AND(ISBLANK(AK498),$AY498=1,CF$510=1,$D498&lt;&gt;служ!$AF$3),0,1)</f>
        <v>1</v>
      </c>
      <c r="CG498" s="166">
        <f>IF(AND(ISBLANK(AL498),$AY498=1,CG$510=1,$D498&lt;&gt;служ!$AF$3),0,1)</f>
        <v>1</v>
      </c>
      <c r="CH498" s="166">
        <f>IF(AND(ISBLANK(AM498),$AY498=1,CH$510=1,$D498&lt;&gt;служ!$AF$3),0,1)</f>
        <v>1</v>
      </c>
      <c r="CI498" s="166">
        <f>IF(AND(ISBLANK(AN498),$AY498=1,CI$510=1,$D498&lt;&gt;служ!$AF$3),0,1)</f>
        <v>1</v>
      </c>
      <c r="CJ498" s="166">
        <f>IF(AND(ISBLANK(AO498),$AY498=1,CJ$510=1,$D498&lt;&gt;служ!$AF$3),0,1)</f>
        <v>1</v>
      </c>
      <c r="CK498" s="166">
        <f>IF(AND(ISBLANK(AP498),$AY498=1,CK$510=1,$D498&lt;&gt;служ!$AF$3),0,1)</f>
        <v>1</v>
      </c>
      <c r="CL498" s="166">
        <f>IF(AND(ISBLANK(AQ498),$AY498=1,CL$510=1,$D498&lt;&gt;служ!$AF$3),0,1)</f>
        <v>1</v>
      </c>
      <c r="CM498" s="166">
        <f>IF(AND(ISBLANK(AR498),$AY498=1,CM$510=1,$D498&lt;&gt;служ!$AF$3),0,1)</f>
        <v>1</v>
      </c>
      <c r="CN498" s="166">
        <f>IF(AND(ISBLANK(AS498),$AY498=1,CN$510=1,$D498&lt;&gt;служ!$AF$3),0,1)</f>
        <v>1</v>
      </c>
      <c r="CO498" s="166">
        <f>IF(AND(ISBLANK(AT498),$AY498=1,CO$510=1,$D498&lt;&gt;служ!$AF$3),0,1)</f>
        <v>1</v>
      </c>
      <c r="CP498" s="2">
        <f t="shared" si="93"/>
        <v>0</v>
      </c>
      <c r="CQ498" s="2">
        <v>1</v>
      </c>
      <c r="CR498" s="161"/>
      <c r="CS498" s="161"/>
      <c r="CT498" s="161"/>
      <c r="CU498" s="167" t="str">
        <f t="shared" si="84"/>
        <v/>
      </c>
      <c r="CV498" s="28">
        <f t="shared" si="85"/>
        <v>1</v>
      </c>
      <c r="CW498" s="28">
        <f t="shared" si="86"/>
        <v>1</v>
      </c>
      <c r="CX498" s="28">
        <f t="shared" si="87"/>
        <v>1</v>
      </c>
      <c r="CY498" s="20">
        <f t="shared" si="88"/>
        <v>1</v>
      </c>
      <c r="CZ498" s="20">
        <f t="shared" si="89"/>
        <v>1</v>
      </c>
    </row>
    <row r="499" spans="2:104" s="20" customFormat="1">
      <c r="B499" s="107">
        <v>490</v>
      </c>
      <c r="C499" s="25">
        <v>6490</v>
      </c>
      <c r="D499" s="108"/>
      <c r="E499" s="168"/>
      <c r="F499" s="169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2"/>
      <c r="Y499" s="162"/>
      <c r="Z499" s="162"/>
      <c r="AA499" s="162"/>
      <c r="AB499" s="162"/>
      <c r="AC499" s="162"/>
      <c r="AD499" s="162"/>
      <c r="AE499" s="162"/>
      <c r="AF499" s="162"/>
      <c r="AG499" s="162"/>
      <c r="AH499" s="162"/>
      <c r="AI499" s="162"/>
      <c r="AJ499" s="162"/>
      <c r="AK499" s="162"/>
      <c r="AL499" s="162"/>
      <c r="AM499" s="162"/>
      <c r="AN499" s="162"/>
      <c r="AO499" s="162"/>
      <c r="AP499" s="162"/>
      <c r="AQ499" s="162"/>
      <c r="AR499" s="162"/>
      <c r="AS499" s="162"/>
      <c r="AT499" s="162"/>
      <c r="AU499" s="163">
        <f>IF(AND(AY499=0,(COUNTIF(D499:AT499,"*")+COUNTIF(D499:AT499,"&lt;9")+COUNTIF(CR499:CT499,"*")+COUNTIF(CR499:CT499,"&lt;9")-COUNTIF(D499,служ!$AF$3))&gt;0),0,1)</f>
        <v>1</v>
      </c>
      <c r="AV499" s="163">
        <f t="shared" si="90"/>
        <v>1</v>
      </c>
      <c r="AW499" s="163">
        <f t="shared" si="91"/>
        <v>0</v>
      </c>
      <c r="AX499" s="164">
        <f>IF(OR(F499="",F499=служ!$AF$3),0,1)</f>
        <v>0</v>
      </c>
      <c r="AY499" s="164">
        <f>IF(OR(D499="",D499=служ!$AF$3),0,1)</f>
        <v>0</v>
      </c>
      <c r="AZ499" s="165">
        <f t="shared" si="92"/>
        <v>1</v>
      </c>
      <c r="BA499" s="166">
        <f t="shared" si="83"/>
        <v>1</v>
      </c>
      <c r="BB499" s="166">
        <f>IF(AND(ISBLANK(G499),$AY499=1,BB$510=1,$D499&lt;&gt;служ!$AF$3),0,1)</f>
        <v>1</v>
      </c>
      <c r="BC499" s="166">
        <f>IF(AND(ISBLANK(H499),$AY499=1,BC$510=1,$D499&lt;&gt;служ!$AF$3),0,1)</f>
        <v>1</v>
      </c>
      <c r="BD499" s="166">
        <f>IF(AND(ISBLANK(I499),$AY499=1,BD$510=1,$D499&lt;&gt;служ!$AF$3),0,1)</f>
        <v>1</v>
      </c>
      <c r="BE499" s="166">
        <f>IF(AND(ISBLANK(J499),$AY499=1,BE$510=1,$D499&lt;&gt;служ!$AF$3),0,1)</f>
        <v>1</v>
      </c>
      <c r="BF499" s="166">
        <f>IF(AND(ISBLANK(K499),$AY499=1,BF$510=1,$D499&lt;&gt;служ!$AF$3,J499&lt;&gt;"X"),0,1)</f>
        <v>1</v>
      </c>
      <c r="BG499" s="166">
        <f>IF(AND(ISBLANK(L499),$AY499=1,BG$510=1,$D499&lt;&gt;служ!$AF$3),0,1)</f>
        <v>1</v>
      </c>
      <c r="BH499" s="166">
        <f>IF(AND(ISBLANK(M499),$AY499=1,BH$510=1,$D499&lt;&gt;служ!$AF$3,L499&lt;&gt;"X"),0,1)</f>
        <v>1</v>
      </c>
      <c r="BI499" s="166">
        <f>IF(AND(ISBLANK(N499),$AY499=1,BI$510=1,$D499&lt;&gt;служ!$AF$3),0,1)</f>
        <v>1</v>
      </c>
      <c r="BJ499" s="166">
        <f>IF(AND(ISBLANK(O499),$AY499=1,BJ$510=1,$D499&lt;&gt;служ!$AF$3),0,1)</f>
        <v>1</v>
      </c>
      <c r="BK499" s="166">
        <f>IF(AND(ISBLANK(P499),$AY499=1,BK$510=1,$D499&lt;&gt;служ!$AF$3,OR(N499&lt;&gt;"X",O499&lt;&gt;"X")),0,1)</f>
        <v>1</v>
      </c>
      <c r="BL499" s="166">
        <f>IF(AND(ISBLANK(Q499),$AY499=1,BL$510=1,$D499&lt;&gt;служ!$AF$3),0,1)</f>
        <v>1</v>
      </c>
      <c r="BM499" s="166">
        <f>IF(AND(ISBLANK(R499),$AY499=1,BM$510=1,$D499&lt;&gt;служ!$AF$3,Q499&lt;&gt;"X"),0,1)</f>
        <v>1</v>
      </c>
      <c r="BN499" s="166">
        <f>IF(AND(ISBLANK(S499),$AY499=1,BN$510=1,$D499&lt;&gt;служ!$AF$3),0,1)</f>
        <v>1</v>
      </c>
      <c r="BO499" s="166">
        <f>IF(AND(ISBLANK(T499),$AY499=1,BO$510=1,$D499&lt;&gt;служ!$AF$3),0,1)</f>
        <v>1</v>
      </c>
      <c r="BP499" s="166">
        <f>IF(AND(ISBLANK(U499),$AY499=1,BP$510=1,$D499&lt;&gt;служ!$AF$3,T499&lt;&gt;"X"),0,1)</f>
        <v>1</v>
      </c>
      <c r="BQ499" s="166">
        <f>IF(AND(ISBLANK(V499),$AY499=1,BQ$510=1,$D499&lt;&gt;служ!$AF$3),0,1)</f>
        <v>1</v>
      </c>
      <c r="BR499" s="166">
        <f>IF(AND(ISBLANK(W499),$AY499=1,BR$510=1,$D499&lt;&gt;служ!$AF$3),0,1)</f>
        <v>1</v>
      </c>
      <c r="BS499" s="166">
        <f>IF(AND(ISBLANK(X499),$AY499=1,BS$510=1,$D499&lt;&gt;служ!$AF$3),0,1)</f>
        <v>1</v>
      </c>
      <c r="BT499" s="166">
        <f>IF(AND(ISBLANK(Y499),$AY499=1,BT$510=1,$D499&lt;&gt;служ!$AF$3),0,1)</f>
        <v>1</v>
      </c>
      <c r="BU499" s="166">
        <f>IF(AND(ISBLANK(Z499),$AY499=1,BU$510=1,$D499&lt;&gt;служ!$AF$3),0,1)</f>
        <v>1</v>
      </c>
      <c r="BV499" s="166">
        <f>IF(AND(ISBLANK(AA499),$AY499=1,BV$510=1,$D499&lt;&gt;служ!$AF$3),0,1)</f>
        <v>1</v>
      </c>
      <c r="BW499" s="166">
        <f>IF(AND(ISBLANK(AB499),$AY499=1,BW$510=1,$D499&lt;&gt;служ!$AF$3),0,1)</f>
        <v>1</v>
      </c>
      <c r="BX499" s="166">
        <f>IF(AND(ISBLANK(AC499),$AY499=1,BX$510=1,$D499&lt;&gt;служ!$AF$3),0,1)</f>
        <v>1</v>
      </c>
      <c r="BY499" s="166">
        <f>IF(AND(ISBLANK(AD499),$AY499=1,BY$510=1,$D499&lt;&gt;служ!$AF$3),0,1)</f>
        <v>1</v>
      </c>
      <c r="BZ499" s="166">
        <f>IF(AND(ISBLANK(AE499),$AY499=1,BZ$510=1,$D499&lt;&gt;служ!$AF$3),0,1)</f>
        <v>1</v>
      </c>
      <c r="CA499" s="166">
        <f>IF(AND(ISBLANK(AF499),$AY499=1,CA$510=1,$D499&lt;&gt;служ!$AF$3),0,1)</f>
        <v>1</v>
      </c>
      <c r="CB499" s="166">
        <f>IF(AND(ISBLANK(AG499),$AY499=1,CB$510=1,$D499&lt;&gt;служ!$AF$3),0,1)</f>
        <v>1</v>
      </c>
      <c r="CC499" s="166">
        <f>IF(AND(ISBLANK(AH499),$AY499=1,CC$510=1,$D499&lt;&gt;служ!$AF$3),0,1)</f>
        <v>1</v>
      </c>
      <c r="CD499" s="166">
        <f>IF(AND(ISBLANK(AI499),$AY499=1,CD$510=1,$D499&lt;&gt;служ!$AF$3),0,1)</f>
        <v>1</v>
      </c>
      <c r="CE499" s="166">
        <f>IF(AND(ISBLANK(AJ499),$AY499=1,CE$510=1,$D499&lt;&gt;служ!$AF$3),0,1)</f>
        <v>1</v>
      </c>
      <c r="CF499" s="166">
        <f>IF(AND(ISBLANK(AK499),$AY499=1,CF$510=1,$D499&lt;&gt;служ!$AF$3),0,1)</f>
        <v>1</v>
      </c>
      <c r="CG499" s="166">
        <f>IF(AND(ISBLANK(AL499),$AY499=1,CG$510=1,$D499&lt;&gt;служ!$AF$3),0,1)</f>
        <v>1</v>
      </c>
      <c r="CH499" s="166">
        <f>IF(AND(ISBLANK(AM499),$AY499=1,CH$510=1,$D499&lt;&gt;служ!$AF$3),0,1)</f>
        <v>1</v>
      </c>
      <c r="CI499" s="166">
        <f>IF(AND(ISBLANK(AN499),$AY499=1,CI$510=1,$D499&lt;&gt;служ!$AF$3),0,1)</f>
        <v>1</v>
      </c>
      <c r="CJ499" s="166">
        <f>IF(AND(ISBLANK(AO499),$AY499=1,CJ$510=1,$D499&lt;&gt;служ!$AF$3),0,1)</f>
        <v>1</v>
      </c>
      <c r="CK499" s="166">
        <f>IF(AND(ISBLANK(AP499),$AY499=1,CK$510=1,$D499&lt;&gt;служ!$AF$3),0,1)</f>
        <v>1</v>
      </c>
      <c r="CL499" s="166">
        <f>IF(AND(ISBLANK(AQ499),$AY499=1,CL$510=1,$D499&lt;&gt;служ!$AF$3),0,1)</f>
        <v>1</v>
      </c>
      <c r="CM499" s="166">
        <f>IF(AND(ISBLANK(AR499),$AY499=1,CM$510=1,$D499&lt;&gt;служ!$AF$3),0,1)</f>
        <v>1</v>
      </c>
      <c r="CN499" s="166">
        <f>IF(AND(ISBLANK(AS499),$AY499=1,CN$510=1,$D499&lt;&gt;служ!$AF$3),0,1)</f>
        <v>1</v>
      </c>
      <c r="CO499" s="166">
        <f>IF(AND(ISBLANK(AT499),$AY499=1,CO$510=1,$D499&lt;&gt;служ!$AF$3),0,1)</f>
        <v>1</v>
      </c>
      <c r="CP499" s="2">
        <f t="shared" si="93"/>
        <v>0</v>
      </c>
      <c r="CQ499" s="2">
        <v>1</v>
      </c>
      <c r="CR499" s="161"/>
      <c r="CS499" s="161"/>
      <c r="CT499" s="161"/>
      <c r="CU499" s="167" t="str">
        <f t="shared" si="84"/>
        <v/>
      </c>
      <c r="CV499" s="28">
        <f t="shared" si="85"/>
        <v>1</v>
      </c>
      <c r="CW499" s="28">
        <f t="shared" si="86"/>
        <v>1</v>
      </c>
      <c r="CX499" s="28">
        <f t="shared" si="87"/>
        <v>1</v>
      </c>
      <c r="CY499" s="20">
        <f t="shared" si="88"/>
        <v>1</v>
      </c>
      <c r="CZ499" s="20">
        <f t="shared" si="89"/>
        <v>1</v>
      </c>
    </row>
    <row r="500" spans="2:104" s="20" customFormat="1">
      <c r="B500" s="107">
        <v>491</v>
      </c>
      <c r="C500" s="25">
        <v>6491</v>
      </c>
      <c r="D500" s="108"/>
      <c r="E500" s="168"/>
      <c r="F500" s="169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2"/>
      <c r="Y500" s="162"/>
      <c r="Z500" s="162"/>
      <c r="AA500" s="162"/>
      <c r="AB500" s="162"/>
      <c r="AC500" s="162"/>
      <c r="AD500" s="162"/>
      <c r="AE500" s="162"/>
      <c r="AF500" s="162"/>
      <c r="AG500" s="162"/>
      <c r="AH500" s="162"/>
      <c r="AI500" s="162"/>
      <c r="AJ500" s="162"/>
      <c r="AK500" s="162"/>
      <c r="AL500" s="162"/>
      <c r="AM500" s="162"/>
      <c r="AN500" s="162"/>
      <c r="AO500" s="162"/>
      <c r="AP500" s="162"/>
      <c r="AQ500" s="162"/>
      <c r="AR500" s="162"/>
      <c r="AS500" s="162"/>
      <c r="AT500" s="162"/>
      <c r="AU500" s="163">
        <f>IF(AND(AY500=0,(COUNTIF(D500:AT500,"*")+COUNTIF(D500:AT500,"&lt;9")+COUNTIF(CR500:CT500,"*")+COUNTIF(CR500:CT500,"&lt;9")-COUNTIF(D500,служ!$AF$3))&gt;0),0,1)</f>
        <v>1</v>
      </c>
      <c r="AV500" s="163">
        <f t="shared" si="90"/>
        <v>1</v>
      </c>
      <c r="AW500" s="163">
        <f t="shared" si="91"/>
        <v>0</v>
      </c>
      <c r="AX500" s="164">
        <f>IF(OR(F500="",F500=служ!$AF$3),0,1)</f>
        <v>0</v>
      </c>
      <c r="AY500" s="164">
        <f>IF(OR(D500="",D500=служ!$AF$3),0,1)</f>
        <v>0</v>
      </c>
      <c r="AZ500" s="165">
        <f t="shared" si="92"/>
        <v>1</v>
      </c>
      <c r="BA500" s="166">
        <f t="shared" si="83"/>
        <v>1</v>
      </c>
      <c r="BB500" s="166">
        <f>IF(AND(ISBLANK(G500),$AY500=1,BB$510=1,$D500&lt;&gt;служ!$AF$3),0,1)</f>
        <v>1</v>
      </c>
      <c r="BC500" s="166">
        <f>IF(AND(ISBLANK(H500),$AY500=1,BC$510=1,$D500&lt;&gt;служ!$AF$3),0,1)</f>
        <v>1</v>
      </c>
      <c r="BD500" s="166">
        <f>IF(AND(ISBLANK(I500),$AY500=1,BD$510=1,$D500&lt;&gt;служ!$AF$3),0,1)</f>
        <v>1</v>
      </c>
      <c r="BE500" s="166">
        <f>IF(AND(ISBLANK(J500),$AY500=1,BE$510=1,$D500&lt;&gt;служ!$AF$3),0,1)</f>
        <v>1</v>
      </c>
      <c r="BF500" s="166">
        <f>IF(AND(ISBLANK(K500),$AY500=1,BF$510=1,$D500&lt;&gt;служ!$AF$3,J500&lt;&gt;"X"),0,1)</f>
        <v>1</v>
      </c>
      <c r="BG500" s="166">
        <f>IF(AND(ISBLANK(L500),$AY500=1,BG$510=1,$D500&lt;&gt;служ!$AF$3),0,1)</f>
        <v>1</v>
      </c>
      <c r="BH500" s="166">
        <f>IF(AND(ISBLANK(M500),$AY500=1,BH$510=1,$D500&lt;&gt;служ!$AF$3,L500&lt;&gt;"X"),0,1)</f>
        <v>1</v>
      </c>
      <c r="BI500" s="166">
        <f>IF(AND(ISBLANK(N500),$AY500=1,BI$510=1,$D500&lt;&gt;служ!$AF$3),0,1)</f>
        <v>1</v>
      </c>
      <c r="BJ500" s="166">
        <f>IF(AND(ISBLANK(O500),$AY500=1,BJ$510=1,$D500&lt;&gt;служ!$AF$3),0,1)</f>
        <v>1</v>
      </c>
      <c r="BK500" s="166">
        <f>IF(AND(ISBLANK(P500),$AY500=1,BK$510=1,$D500&lt;&gt;служ!$AF$3,OR(N500&lt;&gt;"X",O500&lt;&gt;"X")),0,1)</f>
        <v>1</v>
      </c>
      <c r="BL500" s="166">
        <f>IF(AND(ISBLANK(Q500),$AY500=1,BL$510=1,$D500&lt;&gt;служ!$AF$3),0,1)</f>
        <v>1</v>
      </c>
      <c r="BM500" s="166">
        <f>IF(AND(ISBLANK(R500),$AY500=1,BM$510=1,$D500&lt;&gt;служ!$AF$3,Q500&lt;&gt;"X"),0,1)</f>
        <v>1</v>
      </c>
      <c r="BN500" s="166">
        <f>IF(AND(ISBLANK(S500),$AY500=1,BN$510=1,$D500&lt;&gt;служ!$AF$3),0,1)</f>
        <v>1</v>
      </c>
      <c r="BO500" s="166">
        <f>IF(AND(ISBLANK(T500),$AY500=1,BO$510=1,$D500&lt;&gt;служ!$AF$3),0,1)</f>
        <v>1</v>
      </c>
      <c r="BP500" s="166">
        <f>IF(AND(ISBLANK(U500),$AY500=1,BP$510=1,$D500&lt;&gt;служ!$AF$3,T500&lt;&gt;"X"),0,1)</f>
        <v>1</v>
      </c>
      <c r="BQ500" s="166">
        <f>IF(AND(ISBLANK(V500),$AY500=1,BQ$510=1,$D500&lt;&gt;служ!$AF$3),0,1)</f>
        <v>1</v>
      </c>
      <c r="BR500" s="166">
        <f>IF(AND(ISBLANK(W500),$AY500=1,BR$510=1,$D500&lt;&gt;служ!$AF$3),0,1)</f>
        <v>1</v>
      </c>
      <c r="BS500" s="166">
        <f>IF(AND(ISBLANK(X500),$AY500=1,BS$510=1,$D500&lt;&gt;служ!$AF$3),0,1)</f>
        <v>1</v>
      </c>
      <c r="BT500" s="166">
        <f>IF(AND(ISBLANK(Y500),$AY500=1,BT$510=1,$D500&lt;&gt;служ!$AF$3),0,1)</f>
        <v>1</v>
      </c>
      <c r="BU500" s="166">
        <f>IF(AND(ISBLANK(Z500),$AY500=1,BU$510=1,$D500&lt;&gt;служ!$AF$3),0,1)</f>
        <v>1</v>
      </c>
      <c r="BV500" s="166">
        <f>IF(AND(ISBLANK(AA500),$AY500=1,BV$510=1,$D500&lt;&gt;служ!$AF$3),0,1)</f>
        <v>1</v>
      </c>
      <c r="BW500" s="166">
        <f>IF(AND(ISBLANK(AB500),$AY500=1,BW$510=1,$D500&lt;&gt;служ!$AF$3),0,1)</f>
        <v>1</v>
      </c>
      <c r="BX500" s="166">
        <f>IF(AND(ISBLANK(AC500),$AY500=1,BX$510=1,$D500&lt;&gt;служ!$AF$3),0,1)</f>
        <v>1</v>
      </c>
      <c r="BY500" s="166">
        <f>IF(AND(ISBLANK(AD500),$AY500=1,BY$510=1,$D500&lt;&gt;служ!$AF$3),0,1)</f>
        <v>1</v>
      </c>
      <c r="BZ500" s="166">
        <f>IF(AND(ISBLANK(AE500),$AY500=1,BZ$510=1,$D500&lt;&gt;служ!$AF$3),0,1)</f>
        <v>1</v>
      </c>
      <c r="CA500" s="166">
        <f>IF(AND(ISBLANK(AF500),$AY500=1,CA$510=1,$D500&lt;&gt;служ!$AF$3),0,1)</f>
        <v>1</v>
      </c>
      <c r="CB500" s="166">
        <f>IF(AND(ISBLANK(AG500),$AY500=1,CB$510=1,$D500&lt;&gt;служ!$AF$3),0,1)</f>
        <v>1</v>
      </c>
      <c r="CC500" s="166">
        <f>IF(AND(ISBLANK(AH500),$AY500=1,CC$510=1,$D500&lt;&gt;служ!$AF$3),0,1)</f>
        <v>1</v>
      </c>
      <c r="CD500" s="166">
        <f>IF(AND(ISBLANK(AI500),$AY500=1,CD$510=1,$D500&lt;&gt;служ!$AF$3),0,1)</f>
        <v>1</v>
      </c>
      <c r="CE500" s="166">
        <f>IF(AND(ISBLANK(AJ500),$AY500=1,CE$510=1,$D500&lt;&gt;служ!$AF$3),0,1)</f>
        <v>1</v>
      </c>
      <c r="CF500" s="166">
        <f>IF(AND(ISBLANK(AK500),$AY500=1,CF$510=1,$D500&lt;&gt;служ!$AF$3),0,1)</f>
        <v>1</v>
      </c>
      <c r="CG500" s="166">
        <f>IF(AND(ISBLANK(AL500),$AY500=1,CG$510=1,$D500&lt;&gt;служ!$AF$3),0,1)</f>
        <v>1</v>
      </c>
      <c r="CH500" s="166">
        <f>IF(AND(ISBLANK(AM500),$AY500=1,CH$510=1,$D500&lt;&gt;служ!$AF$3),0,1)</f>
        <v>1</v>
      </c>
      <c r="CI500" s="166">
        <f>IF(AND(ISBLANK(AN500),$AY500=1,CI$510=1,$D500&lt;&gt;служ!$AF$3),0,1)</f>
        <v>1</v>
      </c>
      <c r="CJ500" s="166">
        <f>IF(AND(ISBLANK(AO500),$AY500=1,CJ$510=1,$D500&lt;&gt;служ!$AF$3),0,1)</f>
        <v>1</v>
      </c>
      <c r="CK500" s="166">
        <f>IF(AND(ISBLANK(AP500),$AY500=1,CK$510=1,$D500&lt;&gt;служ!$AF$3),0,1)</f>
        <v>1</v>
      </c>
      <c r="CL500" s="166">
        <f>IF(AND(ISBLANK(AQ500),$AY500=1,CL$510=1,$D500&lt;&gt;служ!$AF$3),0,1)</f>
        <v>1</v>
      </c>
      <c r="CM500" s="166">
        <f>IF(AND(ISBLANK(AR500),$AY500=1,CM$510=1,$D500&lt;&gt;служ!$AF$3),0,1)</f>
        <v>1</v>
      </c>
      <c r="CN500" s="166">
        <f>IF(AND(ISBLANK(AS500),$AY500=1,CN$510=1,$D500&lt;&gt;служ!$AF$3),0,1)</f>
        <v>1</v>
      </c>
      <c r="CO500" s="166">
        <f>IF(AND(ISBLANK(AT500),$AY500=1,CO$510=1,$D500&lt;&gt;служ!$AF$3),0,1)</f>
        <v>1</v>
      </c>
      <c r="CP500" s="2">
        <f t="shared" si="93"/>
        <v>0</v>
      </c>
      <c r="CQ500" s="2">
        <v>1</v>
      </c>
      <c r="CR500" s="161"/>
      <c r="CS500" s="161"/>
      <c r="CT500" s="161"/>
      <c r="CU500" s="167" t="str">
        <f t="shared" si="84"/>
        <v/>
      </c>
      <c r="CV500" s="28">
        <f t="shared" si="85"/>
        <v>1</v>
      </c>
      <c r="CW500" s="28">
        <f t="shared" si="86"/>
        <v>1</v>
      </c>
      <c r="CX500" s="28">
        <f t="shared" si="87"/>
        <v>1</v>
      </c>
      <c r="CY500" s="20">
        <f t="shared" si="88"/>
        <v>1</v>
      </c>
      <c r="CZ500" s="20">
        <f t="shared" si="89"/>
        <v>1</v>
      </c>
    </row>
    <row r="501" spans="2:104" s="20" customFormat="1">
      <c r="B501" s="107">
        <v>492</v>
      </c>
      <c r="C501" s="25">
        <v>6492</v>
      </c>
      <c r="D501" s="108"/>
      <c r="E501" s="168"/>
      <c r="F501" s="169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2"/>
      <c r="Y501" s="162"/>
      <c r="Z501" s="162"/>
      <c r="AA501" s="162"/>
      <c r="AB501" s="162"/>
      <c r="AC501" s="162"/>
      <c r="AD501" s="162"/>
      <c r="AE501" s="162"/>
      <c r="AF501" s="162"/>
      <c r="AG501" s="162"/>
      <c r="AH501" s="162"/>
      <c r="AI501" s="162"/>
      <c r="AJ501" s="162"/>
      <c r="AK501" s="162"/>
      <c r="AL501" s="162"/>
      <c r="AM501" s="162"/>
      <c r="AN501" s="162"/>
      <c r="AO501" s="162"/>
      <c r="AP501" s="162"/>
      <c r="AQ501" s="162"/>
      <c r="AR501" s="162"/>
      <c r="AS501" s="162"/>
      <c r="AT501" s="162"/>
      <c r="AU501" s="163">
        <f>IF(AND(AY501=0,(COUNTIF(D501:AT501,"*")+COUNTIF(D501:AT501,"&lt;9")+COUNTIF(CR501:CT501,"*")+COUNTIF(CR501:CT501,"&lt;9")-COUNTIF(D501,служ!$AF$3))&gt;0),0,1)</f>
        <v>1</v>
      </c>
      <c r="AV501" s="163">
        <f t="shared" si="90"/>
        <v>1</v>
      </c>
      <c r="AW501" s="163">
        <f t="shared" si="91"/>
        <v>0</v>
      </c>
      <c r="AX501" s="164">
        <f>IF(OR(F501="",F501=служ!$AF$3),0,1)</f>
        <v>0</v>
      </c>
      <c r="AY501" s="164">
        <f>IF(OR(D501="",D501=служ!$AF$3),0,1)</f>
        <v>0</v>
      </c>
      <c r="AZ501" s="165">
        <f t="shared" si="92"/>
        <v>1</v>
      </c>
      <c r="BA501" s="166">
        <f t="shared" si="83"/>
        <v>1</v>
      </c>
      <c r="BB501" s="166">
        <f>IF(AND(ISBLANK(G501),$AY501=1,BB$510=1,$D501&lt;&gt;служ!$AF$3),0,1)</f>
        <v>1</v>
      </c>
      <c r="BC501" s="166">
        <f>IF(AND(ISBLANK(H501),$AY501=1,BC$510=1,$D501&lt;&gt;служ!$AF$3),0,1)</f>
        <v>1</v>
      </c>
      <c r="BD501" s="166">
        <f>IF(AND(ISBLANK(I501),$AY501=1,BD$510=1,$D501&lt;&gt;служ!$AF$3),0,1)</f>
        <v>1</v>
      </c>
      <c r="BE501" s="166">
        <f>IF(AND(ISBLANK(J501),$AY501=1,BE$510=1,$D501&lt;&gt;служ!$AF$3),0,1)</f>
        <v>1</v>
      </c>
      <c r="BF501" s="166">
        <f>IF(AND(ISBLANK(K501),$AY501=1,BF$510=1,$D501&lt;&gt;служ!$AF$3,J501&lt;&gt;"X"),0,1)</f>
        <v>1</v>
      </c>
      <c r="BG501" s="166">
        <f>IF(AND(ISBLANK(L501),$AY501=1,BG$510=1,$D501&lt;&gt;служ!$AF$3),0,1)</f>
        <v>1</v>
      </c>
      <c r="BH501" s="166">
        <f>IF(AND(ISBLANK(M501),$AY501=1,BH$510=1,$D501&lt;&gt;служ!$AF$3,L501&lt;&gt;"X"),0,1)</f>
        <v>1</v>
      </c>
      <c r="BI501" s="166">
        <f>IF(AND(ISBLANK(N501),$AY501=1,BI$510=1,$D501&lt;&gt;служ!$AF$3),0,1)</f>
        <v>1</v>
      </c>
      <c r="BJ501" s="166">
        <f>IF(AND(ISBLANK(O501),$AY501=1,BJ$510=1,$D501&lt;&gt;служ!$AF$3),0,1)</f>
        <v>1</v>
      </c>
      <c r="BK501" s="166">
        <f>IF(AND(ISBLANK(P501),$AY501=1,BK$510=1,$D501&lt;&gt;служ!$AF$3,OR(N501&lt;&gt;"X",O501&lt;&gt;"X")),0,1)</f>
        <v>1</v>
      </c>
      <c r="BL501" s="166">
        <f>IF(AND(ISBLANK(Q501),$AY501=1,BL$510=1,$D501&lt;&gt;служ!$AF$3),0,1)</f>
        <v>1</v>
      </c>
      <c r="BM501" s="166">
        <f>IF(AND(ISBLANK(R501),$AY501=1,BM$510=1,$D501&lt;&gt;служ!$AF$3,Q501&lt;&gt;"X"),0,1)</f>
        <v>1</v>
      </c>
      <c r="BN501" s="166">
        <f>IF(AND(ISBLANK(S501),$AY501=1,BN$510=1,$D501&lt;&gt;служ!$AF$3),0,1)</f>
        <v>1</v>
      </c>
      <c r="BO501" s="166">
        <f>IF(AND(ISBLANK(T501),$AY501=1,BO$510=1,$D501&lt;&gt;служ!$AF$3),0,1)</f>
        <v>1</v>
      </c>
      <c r="BP501" s="166">
        <f>IF(AND(ISBLANK(U501),$AY501=1,BP$510=1,$D501&lt;&gt;служ!$AF$3,T501&lt;&gt;"X"),0,1)</f>
        <v>1</v>
      </c>
      <c r="BQ501" s="166">
        <f>IF(AND(ISBLANK(V501),$AY501=1,BQ$510=1,$D501&lt;&gt;служ!$AF$3),0,1)</f>
        <v>1</v>
      </c>
      <c r="BR501" s="166">
        <f>IF(AND(ISBLANK(W501),$AY501=1,BR$510=1,$D501&lt;&gt;служ!$AF$3),0,1)</f>
        <v>1</v>
      </c>
      <c r="BS501" s="166">
        <f>IF(AND(ISBLANK(X501),$AY501=1,BS$510=1,$D501&lt;&gt;служ!$AF$3),0,1)</f>
        <v>1</v>
      </c>
      <c r="BT501" s="166">
        <f>IF(AND(ISBLANK(Y501),$AY501=1,BT$510=1,$D501&lt;&gt;служ!$AF$3),0,1)</f>
        <v>1</v>
      </c>
      <c r="BU501" s="166">
        <f>IF(AND(ISBLANK(Z501),$AY501=1,BU$510=1,$D501&lt;&gt;служ!$AF$3),0,1)</f>
        <v>1</v>
      </c>
      <c r="BV501" s="166">
        <f>IF(AND(ISBLANK(AA501),$AY501=1,BV$510=1,$D501&lt;&gt;служ!$AF$3),0,1)</f>
        <v>1</v>
      </c>
      <c r="BW501" s="166">
        <f>IF(AND(ISBLANK(AB501),$AY501=1,BW$510=1,$D501&lt;&gt;служ!$AF$3),0,1)</f>
        <v>1</v>
      </c>
      <c r="BX501" s="166">
        <f>IF(AND(ISBLANK(AC501),$AY501=1,BX$510=1,$D501&lt;&gt;служ!$AF$3),0,1)</f>
        <v>1</v>
      </c>
      <c r="BY501" s="166">
        <f>IF(AND(ISBLANK(AD501),$AY501=1,BY$510=1,$D501&lt;&gt;служ!$AF$3),0,1)</f>
        <v>1</v>
      </c>
      <c r="BZ501" s="166">
        <f>IF(AND(ISBLANK(AE501),$AY501=1,BZ$510=1,$D501&lt;&gt;служ!$AF$3),0,1)</f>
        <v>1</v>
      </c>
      <c r="CA501" s="166">
        <f>IF(AND(ISBLANK(AF501),$AY501=1,CA$510=1,$D501&lt;&gt;служ!$AF$3),0,1)</f>
        <v>1</v>
      </c>
      <c r="CB501" s="166">
        <f>IF(AND(ISBLANK(AG501),$AY501=1,CB$510=1,$D501&lt;&gt;служ!$AF$3),0,1)</f>
        <v>1</v>
      </c>
      <c r="CC501" s="166">
        <f>IF(AND(ISBLANK(AH501),$AY501=1,CC$510=1,$D501&lt;&gt;служ!$AF$3),0,1)</f>
        <v>1</v>
      </c>
      <c r="CD501" s="166">
        <f>IF(AND(ISBLANK(AI501),$AY501=1,CD$510=1,$D501&lt;&gt;служ!$AF$3),0,1)</f>
        <v>1</v>
      </c>
      <c r="CE501" s="166">
        <f>IF(AND(ISBLANK(AJ501),$AY501=1,CE$510=1,$D501&lt;&gt;служ!$AF$3),0,1)</f>
        <v>1</v>
      </c>
      <c r="CF501" s="166">
        <f>IF(AND(ISBLANK(AK501),$AY501=1,CF$510=1,$D501&lt;&gt;служ!$AF$3),0,1)</f>
        <v>1</v>
      </c>
      <c r="CG501" s="166">
        <f>IF(AND(ISBLANK(AL501),$AY501=1,CG$510=1,$D501&lt;&gt;служ!$AF$3),0,1)</f>
        <v>1</v>
      </c>
      <c r="CH501" s="166">
        <f>IF(AND(ISBLANK(AM501),$AY501=1,CH$510=1,$D501&lt;&gt;служ!$AF$3),0,1)</f>
        <v>1</v>
      </c>
      <c r="CI501" s="166">
        <f>IF(AND(ISBLANK(AN501),$AY501=1,CI$510=1,$D501&lt;&gt;служ!$AF$3),0,1)</f>
        <v>1</v>
      </c>
      <c r="CJ501" s="166">
        <f>IF(AND(ISBLANK(AO501),$AY501=1,CJ$510=1,$D501&lt;&gt;служ!$AF$3),0,1)</f>
        <v>1</v>
      </c>
      <c r="CK501" s="166">
        <f>IF(AND(ISBLANK(AP501),$AY501=1,CK$510=1,$D501&lt;&gt;служ!$AF$3),0,1)</f>
        <v>1</v>
      </c>
      <c r="CL501" s="166">
        <f>IF(AND(ISBLANK(AQ501),$AY501=1,CL$510=1,$D501&lt;&gt;служ!$AF$3),0,1)</f>
        <v>1</v>
      </c>
      <c r="CM501" s="166">
        <f>IF(AND(ISBLANK(AR501),$AY501=1,CM$510=1,$D501&lt;&gt;служ!$AF$3),0,1)</f>
        <v>1</v>
      </c>
      <c r="CN501" s="166">
        <f>IF(AND(ISBLANK(AS501),$AY501=1,CN$510=1,$D501&lt;&gt;служ!$AF$3),0,1)</f>
        <v>1</v>
      </c>
      <c r="CO501" s="166">
        <f>IF(AND(ISBLANK(AT501),$AY501=1,CO$510=1,$D501&lt;&gt;служ!$AF$3),0,1)</f>
        <v>1</v>
      </c>
      <c r="CP501" s="2">
        <f t="shared" si="93"/>
        <v>0</v>
      </c>
      <c r="CQ501" s="2">
        <v>1</v>
      </c>
      <c r="CR501" s="161"/>
      <c r="CS501" s="161"/>
      <c r="CT501" s="161"/>
      <c r="CU501" s="167" t="str">
        <f t="shared" si="84"/>
        <v/>
      </c>
      <c r="CV501" s="28">
        <f t="shared" si="85"/>
        <v>1</v>
      </c>
      <c r="CW501" s="28">
        <f t="shared" si="86"/>
        <v>1</v>
      </c>
      <c r="CX501" s="28">
        <f t="shared" si="87"/>
        <v>1</v>
      </c>
      <c r="CY501" s="20">
        <f t="shared" si="88"/>
        <v>1</v>
      </c>
      <c r="CZ501" s="20">
        <f t="shared" si="89"/>
        <v>1</v>
      </c>
    </row>
    <row r="502" spans="2:104" s="20" customFormat="1">
      <c r="B502" s="107">
        <v>493</v>
      </c>
      <c r="C502" s="25">
        <v>6493</v>
      </c>
      <c r="D502" s="108"/>
      <c r="E502" s="168"/>
      <c r="F502" s="169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2"/>
      <c r="Y502" s="162"/>
      <c r="Z502" s="162"/>
      <c r="AA502" s="162"/>
      <c r="AB502" s="162"/>
      <c r="AC502" s="162"/>
      <c r="AD502" s="162"/>
      <c r="AE502" s="162"/>
      <c r="AF502" s="162"/>
      <c r="AG502" s="162"/>
      <c r="AH502" s="162"/>
      <c r="AI502" s="162"/>
      <c r="AJ502" s="162"/>
      <c r="AK502" s="162"/>
      <c r="AL502" s="162"/>
      <c r="AM502" s="162"/>
      <c r="AN502" s="162"/>
      <c r="AO502" s="162"/>
      <c r="AP502" s="162"/>
      <c r="AQ502" s="162"/>
      <c r="AR502" s="162"/>
      <c r="AS502" s="162"/>
      <c r="AT502" s="162"/>
      <c r="AU502" s="163">
        <f>IF(AND(AY502=0,(COUNTIF(D502:AT502,"*")+COUNTIF(D502:AT502,"&lt;9")+COUNTIF(CR502:CT502,"*")+COUNTIF(CR502:CT502,"&lt;9")-COUNTIF(D502,служ!$AF$3))&gt;0),0,1)</f>
        <v>1</v>
      </c>
      <c r="AV502" s="163">
        <f t="shared" si="90"/>
        <v>1</v>
      </c>
      <c r="AW502" s="163">
        <f t="shared" si="91"/>
        <v>0</v>
      </c>
      <c r="AX502" s="164">
        <f>IF(OR(F502="",F502=служ!$AF$3),0,1)</f>
        <v>0</v>
      </c>
      <c r="AY502" s="164">
        <f>IF(OR(D502="",D502=служ!$AF$3),0,1)</f>
        <v>0</v>
      </c>
      <c r="AZ502" s="165">
        <f t="shared" si="92"/>
        <v>1</v>
      </c>
      <c r="BA502" s="166">
        <f t="shared" si="83"/>
        <v>1</v>
      </c>
      <c r="BB502" s="166">
        <f>IF(AND(ISBLANK(G502),$AY502=1,BB$510=1,$D502&lt;&gt;служ!$AF$3),0,1)</f>
        <v>1</v>
      </c>
      <c r="BC502" s="166">
        <f>IF(AND(ISBLANK(H502),$AY502=1,BC$510=1,$D502&lt;&gt;служ!$AF$3),0,1)</f>
        <v>1</v>
      </c>
      <c r="BD502" s="166">
        <f>IF(AND(ISBLANK(I502),$AY502=1,BD$510=1,$D502&lt;&gt;служ!$AF$3),0,1)</f>
        <v>1</v>
      </c>
      <c r="BE502" s="166">
        <f>IF(AND(ISBLANK(J502),$AY502=1,BE$510=1,$D502&lt;&gt;служ!$AF$3),0,1)</f>
        <v>1</v>
      </c>
      <c r="BF502" s="166">
        <f>IF(AND(ISBLANK(K502),$AY502=1,BF$510=1,$D502&lt;&gt;служ!$AF$3,J502&lt;&gt;"X"),0,1)</f>
        <v>1</v>
      </c>
      <c r="BG502" s="166">
        <f>IF(AND(ISBLANK(L502),$AY502=1,BG$510=1,$D502&lt;&gt;служ!$AF$3),0,1)</f>
        <v>1</v>
      </c>
      <c r="BH502" s="166">
        <f>IF(AND(ISBLANK(M502),$AY502=1,BH$510=1,$D502&lt;&gt;служ!$AF$3,L502&lt;&gt;"X"),0,1)</f>
        <v>1</v>
      </c>
      <c r="BI502" s="166">
        <f>IF(AND(ISBLANK(N502),$AY502=1,BI$510=1,$D502&lt;&gt;служ!$AF$3),0,1)</f>
        <v>1</v>
      </c>
      <c r="BJ502" s="166">
        <f>IF(AND(ISBLANK(O502),$AY502=1,BJ$510=1,$D502&lt;&gt;служ!$AF$3),0,1)</f>
        <v>1</v>
      </c>
      <c r="BK502" s="166">
        <f>IF(AND(ISBLANK(P502),$AY502=1,BK$510=1,$D502&lt;&gt;служ!$AF$3,OR(N502&lt;&gt;"X",O502&lt;&gt;"X")),0,1)</f>
        <v>1</v>
      </c>
      <c r="BL502" s="166">
        <f>IF(AND(ISBLANK(Q502),$AY502=1,BL$510=1,$D502&lt;&gt;служ!$AF$3),0,1)</f>
        <v>1</v>
      </c>
      <c r="BM502" s="166">
        <f>IF(AND(ISBLANK(R502),$AY502=1,BM$510=1,$D502&lt;&gt;служ!$AF$3,Q502&lt;&gt;"X"),0,1)</f>
        <v>1</v>
      </c>
      <c r="BN502" s="166">
        <f>IF(AND(ISBLANK(S502),$AY502=1,BN$510=1,$D502&lt;&gt;служ!$AF$3),0,1)</f>
        <v>1</v>
      </c>
      <c r="BO502" s="166">
        <f>IF(AND(ISBLANK(T502),$AY502=1,BO$510=1,$D502&lt;&gt;служ!$AF$3),0,1)</f>
        <v>1</v>
      </c>
      <c r="BP502" s="166">
        <f>IF(AND(ISBLANK(U502),$AY502=1,BP$510=1,$D502&lt;&gt;служ!$AF$3,T502&lt;&gt;"X"),0,1)</f>
        <v>1</v>
      </c>
      <c r="BQ502" s="166">
        <f>IF(AND(ISBLANK(V502),$AY502=1,BQ$510=1,$D502&lt;&gt;служ!$AF$3),0,1)</f>
        <v>1</v>
      </c>
      <c r="BR502" s="166">
        <f>IF(AND(ISBLANK(W502),$AY502=1,BR$510=1,$D502&lt;&gt;служ!$AF$3),0,1)</f>
        <v>1</v>
      </c>
      <c r="BS502" s="166">
        <f>IF(AND(ISBLANK(X502),$AY502=1,BS$510=1,$D502&lt;&gt;служ!$AF$3),0,1)</f>
        <v>1</v>
      </c>
      <c r="BT502" s="166">
        <f>IF(AND(ISBLANK(Y502),$AY502=1,BT$510=1,$D502&lt;&gt;служ!$AF$3),0,1)</f>
        <v>1</v>
      </c>
      <c r="BU502" s="166">
        <f>IF(AND(ISBLANK(Z502),$AY502=1,BU$510=1,$D502&lt;&gt;служ!$AF$3),0,1)</f>
        <v>1</v>
      </c>
      <c r="BV502" s="166">
        <f>IF(AND(ISBLANK(AA502),$AY502=1,BV$510=1,$D502&lt;&gt;служ!$AF$3),0,1)</f>
        <v>1</v>
      </c>
      <c r="BW502" s="166">
        <f>IF(AND(ISBLANK(AB502),$AY502=1,BW$510=1,$D502&lt;&gt;служ!$AF$3),0,1)</f>
        <v>1</v>
      </c>
      <c r="BX502" s="166">
        <f>IF(AND(ISBLANK(AC502),$AY502=1,BX$510=1,$D502&lt;&gt;служ!$AF$3),0,1)</f>
        <v>1</v>
      </c>
      <c r="BY502" s="166">
        <f>IF(AND(ISBLANK(AD502),$AY502=1,BY$510=1,$D502&lt;&gt;служ!$AF$3),0,1)</f>
        <v>1</v>
      </c>
      <c r="BZ502" s="166">
        <f>IF(AND(ISBLANK(AE502),$AY502=1,BZ$510=1,$D502&lt;&gt;служ!$AF$3),0,1)</f>
        <v>1</v>
      </c>
      <c r="CA502" s="166">
        <f>IF(AND(ISBLANK(AF502),$AY502=1,CA$510=1,$D502&lt;&gt;служ!$AF$3),0,1)</f>
        <v>1</v>
      </c>
      <c r="CB502" s="166">
        <f>IF(AND(ISBLANK(AG502),$AY502=1,CB$510=1,$D502&lt;&gt;служ!$AF$3),0,1)</f>
        <v>1</v>
      </c>
      <c r="CC502" s="166">
        <f>IF(AND(ISBLANK(AH502),$AY502=1,CC$510=1,$D502&lt;&gt;служ!$AF$3),0,1)</f>
        <v>1</v>
      </c>
      <c r="CD502" s="166">
        <f>IF(AND(ISBLANK(AI502),$AY502=1,CD$510=1,$D502&lt;&gt;служ!$AF$3),0,1)</f>
        <v>1</v>
      </c>
      <c r="CE502" s="166">
        <f>IF(AND(ISBLANK(AJ502),$AY502=1,CE$510=1,$D502&lt;&gt;служ!$AF$3),0,1)</f>
        <v>1</v>
      </c>
      <c r="CF502" s="166">
        <f>IF(AND(ISBLANK(AK502),$AY502=1,CF$510=1,$D502&lt;&gt;служ!$AF$3),0,1)</f>
        <v>1</v>
      </c>
      <c r="CG502" s="166">
        <f>IF(AND(ISBLANK(AL502),$AY502=1,CG$510=1,$D502&lt;&gt;служ!$AF$3),0,1)</f>
        <v>1</v>
      </c>
      <c r="CH502" s="166">
        <f>IF(AND(ISBLANK(AM502),$AY502=1,CH$510=1,$D502&lt;&gt;служ!$AF$3),0,1)</f>
        <v>1</v>
      </c>
      <c r="CI502" s="166">
        <f>IF(AND(ISBLANK(AN502),$AY502=1,CI$510=1,$D502&lt;&gt;служ!$AF$3),0,1)</f>
        <v>1</v>
      </c>
      <c r="CJ502" s="166">
        <f>IF(AND(ISBLANK(AO502),$AY502=1,CJ$510=1,$D502&lt;&gt;служ!$AF$3),0,1)</f>
        <v>1</v>
      </c>
      <c r="CK502" s="166">
        <f>IF(AND(ISBLANK(AP502),$AY502=1,CK$510=1,$D502&lt;&gt;служ!$AF$3),0,1)</f>
        <v>1</v>
      </c>
      <c r="CL502" s="166">
        <f>IF(AND(ISBLANK(AQ502),$AY502=1,CL$510=1,$D502&lt;&gt;служ!$AF$3),0,1)</f>
        <v>1</v>
      </c>
      <c r="CM502" s="166">
        <f>IF(AND(ISBLANK(AR502),$AY502=1,CM$510=1,$D502&lt;&gt;служ!$AF$3),0,1)</f>
        <v>1</v>
      </c>
      <c r="CN502" s="166">
        <f>IF(AND(ISBLANK(AS502),$AY502=1,CN$510=1,$D502&lt;&gt;служ!$AF$3),0,1)</f>
        <v>1</v>
      </c>
      <c r="CO502" s="166">
        <f>IF(AND(ISBLANK(AT502),$AY502=1,CO$510=1,$D502&lt;&gt;служ!$AF$3),0,1)</f>
        <v>1</v>
      </c>
      <c r="CP502" s="2">
        <f t="shared" si="93"/>
        <v>0</v>
      </c>
      <c r="CQ502" s="2">
        <v>1</v>
      </c>
      <c r="CR502" s="161"/>
      <c r="CS502" s="161"/>
      <c r="CT502" s="161"/>
      <c r="CU502" s="167" t="str">
        <f t="shared" si="84"/>
        <v/>
      </c>
      <c r="CV502" s="28">
        <f t="shared" si="85"/>
        <v>1</v>
      </c>
      <c r="CW502" s="28">
        <f t="shared" si="86"/>
        <v>1</v>
      </c>
      <c r="CX502" s="28">
        <f t="shared" si="87"/>
        <v>1</v>
      </c>
      <c r="CY502" s="20">
        <f t="shared" si="88"/>
        <v>1</v>
      </c>
      <c r="CZ502" s="20">
        <f t="shared" si="89"/>
        <v>1</v>
      </c>
    </row>
    <row r="503" spans="2:104" s="20" customFormat="1">
      <c r="B503" s="107">
        <v>494</v>
      </c>
      <c r="C503" s="25">
        <v>6494</v>
      </c>
      <c r="D503" s="108"/>
      <c r="E503" s="168"/>
      <c r="F503" s="169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2"/>
      <c r="Y503" s="162"/>
      <c r="Z503" s="162"/>
      <c r="AA503" s="162"/>
      <c r="AB503" s="162"/>
      <c r="AC503" s="162"/>
      <c r="AD503" s="162"/>
      <c r="AE503" s="162"/>
      <c r="AF503" s="162"/>
      <c r="AG503" s="162"/>
      <c r="AH503" s="162"/>
      <c r="AI503" s="162"/>
      <c r="AJ503" s="162"/>
      <c r="AK503" s="162"/>
      <c r="AL503" s="162"/>
      <c r="AM503" s="162"/>
      <c r="AN503" s="162"/>
      <c r="AO503" s="162"/>
      <c r="AP503" s="162"/>
      <c r="AQ503" s="162"/>
      <c r="AR503" s="162"/>
      <c r="AS503" s="162"/>
      <c r="AT503" s="162"/>
      <c r="AU503" s="163">
        <f>IF(AND(AY503=0,(COUNTIF(D503:AT503,"*")+COUNTIF(D503:AT503,"&lt;9")+COUNTIF(CR503:CT503,"*")+COUNTIF(CR503:CT503,"&lt;9")-COUNTIF(D503,служ!$AF$3))&gt;0),0,1)</f>
        <v>1</v>
      </c>
      <c r="AV503" s="163">
        <f t="shared" si="90"/>
        <v>1</v>
      </c>
      <c r="AW503" s="163">
        <f t="shared" si="91"/>
        <v>0</v>
      </c>
      <c r="AX503" s="164">
        <f>IF(OR(F503="",F503=служ!$AF$3),0,1)</f>
        <v>0</v>
      </c>
      <c r="AY503" s="164">
        <f>IF(OR(D503="",D503=служ!$AF$3),0,1)</f>
        <v>0</v>
      </c>
      <c r="AZ503" s="165">
        <f t="shared" si="92"/>
        <v>1</v>
      </c>
      <c r="BA503" s="166">
        <f t="shared" si="83"/>
        <v>1</v>
      </c>
      <c r="BB503" s="166">
        <f>IF(AND(ISBLANK(G503),$AY503=1,BB$510=1,$D503&lt;&gt;служ!$AF$3),0,1)</f>
        <v>1</v>
      </c>
      <c r="BC503" s="166">
        <f>IF(AND(ISBLANK(H503),$AY503=1,BC$510=1,$D503&lt;&gt;служ!$AF$3),0,1)</f>
        <v>1</v>
      </c>
      <c r="BD503" s="166">
        <f>IF(AND(ISBLANK(I503),$AY503=1,BD$510=1,$D503&lt;&gt;служ!$AF$3),0,1)</f>
        <v>1</v>
      </c>
      <c r="BE503" s="166">
        <f>IF(AND(ISBLANK(J503),$AY503=1,BE$510=1,$D503&lt;&gt;служ!$AF$3),0,1)</f>
        <v>1</v>
      </c>
      <c r="BF503" s="166">
        <f>IF(AND(ISBLANK(K503),$AY503=1,BF$510=1,$D503&lt;&gt;служ!$AF$3,J503&lt;&gt;"X"),0,1)</f>
        <v>1</v>
      </c>
      <c r="BG503" s="166">
        <f>IF(AND(ISBLANK(L503),$AY503=1,BG$510=1,$D503&lt;&gt;служ!$AF$3),0,1)</f>
        <v>1</v>
      </c>
      <c r="BH503" s="166">
        <f>IF(AND(ISBLANK(M503),$AY503=1,BH$510=1,$D503&lt;&gt;служ!$AF$3,L503&lt;&gt;"X"),0,1)</f>
        <v>1</v>
      </c>
      <c r="BI503" s="166">
        <f>IF(AND(ISBLANK(N503),$AY503=1,BI$510=1,$D503&lt;&gt;служ!$AF$3),0,1)</f>
        <v>1</v>
      </c>
      <c r="BJ503" s="166">
        <f>IF(AND(ISBLANK(O503),$AY503=1,BJ$510=1,$D503&lt;&gt;служ!$AF$3),0,1)</f>
        <v>1</v>
      </c>
      <c r="BK503" s="166">
        <f>IF(AND(ISBLANK(P503),$AY503=1,BK$510=1,$D503&lt;&gt;служ!$AF$3,OR(N503&lt;&gt;"X",O503&lt;&gt;"X")),0,1)</f>
        <v>1</v>
      </c>
      <c r="BL503" s="166">
        <f>IF(AND(ISBLANK(Q503),$AY503=1,BL$510=1,$D503&lt;&gt;служ!$AF$3),0,1)</f>
        <v>1</v>
      </c>
      <c r="BM503" s="166">
        <f>IF(AND(ISBLANK(R503),$AY503=1,BM$510=1,$D503&lt;&gt;служ!$AF$3,Q503&lt;&gt;"X"),0,1)</f>
        <v>1</v>
      </c>
      <c r="BN503" s="166">
        <f>IF(AND(ISBLANK(S503),$AY503=1,BN$510=1,$D503&lt;&gt;служ!$AF$3),0,1)</f>
        <v>1</v>
      </c>
      <c r="BO503" s="166">
        <f>IF(AND(ISBLANK(T503),$AY503=1,BO$510=1,$D503&lt;&gt;служ!$AF$3),0,1)</f>
        <v>1</v>
      </c>
      <c r="BP503" s="166">
        <f>IF(AND(ISBLANK(U503),$AY503=1,BP$510=1,$D503&lt;&gt;служ!$AF$3,T503&lt;&gt;"X"),0,1)</f>
        <v>1</v>
      </c>
      <c r="BQ503" s="166">
        <f>IF(AND(ISBLANK(V503),$AY503=1,BQ$510=1,$D503&lt;&gt;служ!$AF$3),0,1)</f>
        <v>1</v>
      </c>
      <c r="BR503" s="166">
        <f>IF(AND(ISBLANK(W503),$AY503=1,BR$510=1,$D503&lt;&gt;служ!$AF$3),0,1)</f>
        <v>1</v>
      </c>
      <c r="BS503" s="166">
        <f>IF(AND(ISBLANK(X503),$AY503=1,BS$510=1,$D503&lt;&gt;служ!$AF$3),0,1)</f>
        <v>1</v>
      </c>
      <c r="BT503" s="166">
        <f>IF(AND(ISBLANK(Y503),$AY503=1,BT$510=1,$D503&lt;&gt;служ!$AF$3),0,1)</f>
        <v>1</v>
      </c>
      <c r="BU503" s="166">
        <f>IF(AND(ISBLANK(Z503),$AY503=1,BU$510=1,$D503&lt;&gt;служ!$AF$3),0,1)</f>
        <v>1</v>
      </c>
      <c r="BV503" s="166">
        <f>IF(AND(ISBLANK(AA503),$AY503=1,BV$510=1,$D503&lt;&gt;служ!$AF$3),0,1)</f>
        <v>1</v>
      </c>
      <c r="BW503" s="166">
        <f>IF(AND(ISBLANK(AB503),$AY503=1,BW$510=1,$D503&lt;&gt;служ!$AF$3),0,1)</f>
        <v>1</v>
      </c>
      <c r="BX503" s="166">
        <f>IF(AND(ISBLANK(AC503),$AY503=1,BX$510=1,$D503&lt;&gt;служ!$AF$3),0,1)</f>
        <v>1</v>
      </c>
      <c r="BY503" s="166">
        <f>IF(AND(ISBLANK(AD503),$AY503=1,BY$510=1,$D503&lt;&gt;служ!$AF$3),0,1)</f>
        <v>1</v>
      </c>
      <c r="BZ503" s="166">
        <f>IF(AND(ISBLANK(AE503),$AY503=1,BZ$510=1,$D503&lt;&gt;служ!$AF$3),0,1)</f>
        <v>1</v>
      </c>
      <c r="CA503" s="166">
        <f>IF(AND(ISBLANK(AF503),$AY503=1,CA$510=1,$D503&lt;&gt;служ!$AF$3),0,1)</f>
        <v>1</v>
      </c>
      <c r="CB503" s="166">
        <f>IF(AND(ISBLANK(AG503),$AY503=1,CB$510=1,$D503&lt;&gt;служ!$AF$3),0,1)</f>
        <v>1</v>
      </c>
      <c r="CC503" s="166">
        <f>IF(AND(ISBLANK(AH503),$AY503=1,CC$510=1,$D503&lt;&gt;служ!$AF$3),0,1)</f>
        <v>1</v>
      </c>
      <c r="CD503" s="166">
        <f>IF(AND(ISBLANK(AI503),$AY503=1,CD$510=1,$D503&lt;&gt;служ!$AF$3),0,1)</f>
        <v>1</v>
      </c>
      <c r="CE503" s="166">
        <f>IF(AND(ISBLANK(AJ503),$AY503=1,CE$510=1,$D503&lt;&gt;служ!$AF$3),0,1)</f>
        <v>1</v>
      </c>
      <c r="CF503" s="166">
        <f>IF(AND(ISBLANK(AK503),$AY503=1,CF$510=1,$D503&lt;&gt;служ!$AF$3),0,1)</f>
        <v>1</v>
      </c>
      <c r="CG503" s="166">
        <f>IF(AND(ISBLANK(AL503),$AY503=1,CG$510=1,$D503&lt;&gt;служ!$AF$3),0,1)</f>
        <v>1</v>
      </c>
      <c r="CH503" s="166">
        <f>IF(AND(ISBLANK(AM503),$AY503=1,CH$510=1,$D503&lt;&gt;служ!$AF$3),0,1)</f>
        <v>1</v>
      </c>
      <c r="CI503" s="166">
        <f>IF(AND(ISBLANK(AN503),$AY503=1,CI$510=1,$D503&lt;&gt;служ!$AF$3),0,1)</f>
        <v>1</v>
      </c>
      <c r="CJ503" s="166">
        <f>IF(AND(ISBLANK(AO503),$AY503=1,CJ$510=1,$D503&lt;&gt;служ!$AF$3),0,1)</f>
        <v>1</v>
      </c>
      <c r="CK503" s="166">
        <f>IF(AND(ISBLANK(AP503),$AY503=1,CK$510=1,$D503&lt;&gt;служ!$AF$3),0,1)</f>
        <v>1</v>
      </c>
      <c r="CL503" s="166">
        <f>IF(AND(ISBLANK(AQ503),$AY503=1,CL$510=1,$D503&lt;&gt;служ!$AF$3),0,1)</f>
        <v>1</v>
      </c>
      <c r="CM503" s="166">
        <f>IF(AND(ISBLANK(AR503),$AY503=1,CM$510=1,$D503&lt;&gt;служ!$AF$3),0,1)</f>
        <v>1</v>
      </c>
      <c r="CN503" s="166">
        <f>IF(AND(ISBLANK(AS503),$AY503=1,CN$510=1,$D503&lt;&gt;служ!$AF$3),0,1)</f>
        <v>1</v>
      </c>
      <c r="CO503" s="166">
        <f>IF(AND(ISBLANK(AT503),$AY503=1,CO$510=1,$D503&lt;&gt;служ!$AF$3),0,1)</f>
        <v>1</v>
      </c>
      <c r="CP503" s="2">
        <f t="shared" si="93"/>
        <v>0</v>
      </c>
      <c r="CQ503" s="2">
        <v>1</v>
      </c>
      <c r="CR503" s="161"/>
      <c r="CS503" s="161"/>
      <c r="CT503" s="161"/>
      <c r="CU503" s="167" t="str">
        <f t="shared" si="84"/>
        <v/>
      </c>
      <c r="CV503" s="28">
        <f t="shared" si="85"/>
        <v>1</v>
      </c>
      <c r="CW503" s="28">
        <f t="shared" si="86"/>
        <v>1</v>
      </c>
      <c r="CX503" s="28">
        <f t="shared" si="87"/>
        <v>1</v>
      </c>
      <c r="CY503" s="20">
        <f t="shared" si="88"/>
        <v>1</v>
      </c>
      <c r="CZ503" s="20">
        <f t="shared" si="89"/>
        <v>1</v>
      </c>
    </row>
    <row r="504" spans="2:104" s="20" customFormat="1">
      <c r="B504" s="107">
        <v>495</v>
      </c>
      <c r="C504" s="25">
        <v>6495</v>
      </c>
      <c r="D504" s="108"/>
      <c r="E504" s="168"/>
      <c r="F504" s="169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2"/>
      <c r="Y504" s="162"/>
      <c r="Z504" s="162"/>
      <c r="AA504" s="162"/>
      <c r="AB504" s="162"/>
      <c r="AC504" s="162"/>
      <c r="AD504" s="162"/>
      <c r="AE504" s="162"/>
      <c r="AF504" s="162"/>
      <c r="AG504" s="162"/>
      <c r="AH504" s="162"/>
      <c r="AI504" s="162"/>
      <c r="AJ504" s="162"/>
      <c r="AK504" s="162"/>
      <c r="AL504" s="162"/>
      <c r="AM504" s="162"/>
      <c r="AN504" s="162"/>
      <c r="AO504" s="162"/>
      <c r="AP504" s="162"/>
      <c r="AQ504" s="162"/>
      <c r="AR504" s="162"/>
      <c r="AS504" s="162"/>
      <c r="AT504" s="162"/>
      <c r="AU504" s="163">
        <f>IF(AND(AY504=0,(COUNTIF(D504:AT504,"*")+COUNTIF(D504:AT504,"&lt;9")+COUNTIF(CR504:CT504,"*")+COUNTIF(CR504:CT504,"&lt;9")-COUNTIF(D504,служ!$AF$3))&gt;0),0,1)</f>
        <v>1</v>
      </c>
      <c r="AV504" s="163">
        <f t="shared" si="90"/>
        <v>1</v>
      </c>
      <c r="AW504" s="163">
        <f t="shared" si="91"/>
        <v>0</v>
      </c>
      <c r="AX504" s="164">
        <f>IF(OR(F504="",F504=служ!$AF$3),0,1)</f>
        <v>0</v>
      </c>
      <c r="AY504" s="164">
        <f>IF(OR(D504="",D504=служ!$AF$3),0,1)</f>
        <v>0</v>
      </c>
      <c r="AZ504" s="165">
        <f t="shared" si="92"/>
        <v>1</v>
      </c>
      <c r="BA504" s="166">
        <f t="shared" si="83"/>
        <v>1</v>
      </c>
      <c r="BB504" s="166">
        <f>IF(AND(ISBLANK(G504),$AY504=1,BB$510=1,$D504&lt;&gt;служ!$AF$3),0,1)</f>
        <v>1</v>
      </c>
      <c r="BC504" s="166">
        <f>IF(AND(ISBLANK(H504),$AY504=1,BC$510=1,$D504&lt;&gt;служ!$AF$3),0,1)</f>
        <v>1</v>
      </c>
      <c r="BD504" s="166">
        <f>IF(AND(ISBLANK(I504),$AY504=1,BD$510=1,$D504&lt;&gt;служ!$AF$3),0,1)</f>
        <v>1</v>
      </c>
      <c r="BE504" s="166">
        <f>IF(AND(ISBLANK(J504),$AY504=1,BE$510=1,$D504&lt;&gt;служ!$AF$3),0,1)</f>
        <v>1</v>
      </c>
      <c r="BF504" s="166">
        <f>IF(AND(ISBLANK(K504),$AY504=1,BF$510=1,$D504&lt;&gt;служ!$AF$3,J504&lt;&gt;"X"),0,1)</f>
        <v>1</v>
      </c>
      <c r="BG504" s="166">
        <f>IF(AND(ISBLANK(L504),$AY504=1,BG$510=1,$D504&lt;&gt;служ!$AF$3),0,1)</f>
        <v>1</v>
      </c>
      <c r="BH504" s="166">
        <f>IF(AND(ISBLANK(M504),$AY504=1,BH$510=1,$D504&lt;&gt;служ!$AF$3,L504&lt;&gt;"X"),0,1)</f>
        <v>1</v>
      </c>
      <c r="BI504" s="166">
        <f>IF(AND(ISBLANK(N504),$AY504=1,BI$510=1,$D504&lt;&gt;служ!$AF$3),0,1)</f>
        <v>1</v>
      </c>
      <c r="BJ504" s="166">
        <f>IF(AND(ISBLANK(O504),$AY504=1,BJ$510=1,$D504&lt;&gt;служ!$AF$3),0,1)</f>
        <v>1</v>
      </c>
      <c r="BK504" s="166">
        <f>IF(AND(ISBLANK(P504),$AY504=1,BK$510=1,$D504&lt;&gt;служ!$AF$3,OR(N504&lt;&gt;"X",O504&lt;&gt;"X")),0,1)</f>
        <v>1</v>
      </c>
      <c r="BL504" s="166">
        <f>IF(AND(ISBLANK(Q504),$AY504=1,BL$510=1,$D504&lt;&gt;служ!$AF$3),0,1)</f>
        <v>1</v>
      </c>
      <c r="BM504" s="166">
        <f>IF(AND(ISBLANK(R504),$AY504=1,BM$510=1,$D504&lt;&gt;служ!$AF$3,Q504&lt;&gt;"X"),0,1)</f>
        <v>1</v>
      </c>
      <c r="BN504" s="166">
        <f>IF(AND(ISBLANK(S504),$AY504=1,BN$510=1,$D504&lt;&gt;служ!$AF$3),0,1)</f>
        <v>1</v>
      </c>
      <c r="BO504" s="166">
        <f>IF(AND(ISBLANK(T504),$AY504=1,BO$510=1,$D504&lt;&gt;служ!$AF$3),0,1)</f>
        <v>1</v>
      </c>
      <c r="BP504" s="166">
        <f>IF(AND(ISBLANK(U504),$AY504=1,BP$510=1,$D504&lt;&gt;служ!$AF$3,T504&lt;&gt;"X"),0,1)</f>
        <v>1</v>
      </c>
      <c r="BQ504" s="166">
        <f>IF(AND(ISBLANK(V504),$AY504=1,BQ$510=1,$D504&lt;&gt;служ!$AF$3),0,1)</f>
        <v>1</v>
      </c>
      <c r="BR504" s="166">
        <f>IF(AND(ISBLANK(W504),$AY504=1,BR$510=1,$D504&lt;&gt;служ!$AF$3),0,1)</f>
        <v>1</v>
      </c>
      <c r="BS504" s="166">
        <f>IF(AND(ISBLANK(X504),$AY504=1,BS$510=1,$D504&lt;&gt;служ!$AF$3),0,1)</f>
        <v>1</v>
      </c>
      <c r="BT504" s="166">
        <f>IF(AND(ISBLANK(Y504),$AY504=1,BT$510=1,$D504&lt;&gt;служ!$AF$3),0,1)</f>
        <v>1</v>
      </c>
      <c r="BU504" s="166">
        <f>IF(AND(ISBLANK(Z504),$AY504=1,BU$510=1,$D504&lt;&gt;служ!$AF$3),0,1)</f>
        <v>1</v>
      </c>
      <c r="BV504" s="166">
        <f>IF(AND(ISBLANK(AA504),$AY504=1,BV$510=1,$D504&lt;&gt;служ!$AF$3),0,1)</f>
        <v>1</v>
      </c>
      <c r="BW504" s="166">
        <f>IF(AND(ISBLANK(AB504),$AY504=1,BW$510=1,$D504&lt;&gt;служ!$AF$3),0,1)</f>
        <v>1</v>
      </c>
      <c r="BX504" s="166">
        <f>IF(AND(ISBLANK(AC504),$AY504=1,BX$510=1,$D504&lt;&gt;служ!$AF$3),0,1)</f>
        <v>1</v>
      </c>
      <c r="BY504" s="166">
        <f>IF(AND(ISBLANK(AD504),$AY504=1,BY$510=1,$D504&lt;&gt;служ!$AF$3),0,1)</f>
        <v>1</v>
      </c>
      <c r="BZ504" s="166">
        <f>IF(AND(ISBLANK(AE504),$AY504=1,BZ$510=1,$D504&lt;&gt;служ!$AF$3),0,1)</f>
        <v>1</v>
      </c>
      <c r="CA504" s="166">
        <f>IF(AND(ISBLANK(AF504),$AY504=1,CA$510=1,$D504&lt;&gt;служ!$AF$3),0,1)</f>
        <v>1</v>
      </c>
      <c r="CB504" s="166">
        <f>IF(AND(ISBLANK(AG504),$AY504=1,CB$510=1,$D504&lt;&gt;служ!$AF$3),0,1)</f>
        <v>1</v>
      </c>
      <c r="CC504" s="166">
        <f>IF(AND(ISBLANK(AH504),$AY504=1,CC$510=1,$D504&lt;&gt;служ!$AF$3),0,1)</f>
        <v>1</v>
      </c>
      <c r="CD504" s="166">
        <f>IF(AND(ISBLANK(AI504),$AY504=1,CD$510=1,$D504&lt;&gt;служ!$AF$3),0,1)</f>
        <v>1</v>
      </c>
      <c r="CE504" s="166">
        <f>IF(AND(ISBLANK(AJ504),$AY504=1,CE$510=1,$D504&lt;&gt;служ!$AF$3),0,1)</f>
        <v>1</v>
      </c>
      <c r="CF504" s="166">
        <f>IF(AND(ISBLANK(AK504),$AY504=1,CF$510=1,$D504&lt;&gt;служ!$AF$3),0,1)</f>
        <v>1</v>
      </c>
      <c r="CG504" s="166">
        <f>IF(AND(ISBLANK(AL504),$AY504=1,CG$510=1,$D504&lt;&gt;служ!$AF$3),0,1)</f>
        <v>1</v>
      </c>
      <c r="CH504" s="166">
        <f>IF(AND(ISBLANK(AM504),$AY504=1,CH$510=1,$D504&lt;&gt;служ!$AF$3),0,1)</f>
        <v>1</v>
      </c>
      <c r="CI504" s="166">
        <f>IF(AND(ISBLANK(AN504),$AY504=1,CI$510=1,$D504&lt;&gt;служ!$AF$3),0,1)</f>
        <v>1</v>
      </c>
      <c r="CJ504" s="166">
        <f>IF(AND(ISBLANK(AO504),$AY504=1,CJ$510=1,$D504&lt;&gt;служ!$AF$3),0,1)</f>
        <v>1</v>
      </c>
      <c r="CK504" s="166">
        <f>IF(AND(ISBLANK(AP504),$AY504=1,CK$510=1,$D504&lt;&gt;служ!$AF$3),0,1)</f>
        <v>1</v>
      </c>
      <c r="CL504" s="166">
        <f>IF(AND(ISBLANK(AQ504),$AY504=1,CL$510=1,$D504&lt;&gt;служ!$AF$3),0,1)</f>
        <v>1</v>
      </c>
      <c r="CM504" s="166">
        <f>IF(AND(ISBLANK(AR504),$AY504=1,CM$510=1,$D504&lt;&gt;служ!$AF$3),0,1)</f>
        <v>1</v>
      </c>
      <c r="CN504" s="166">
        <f>IF(AND(ISBLANK(AS504),$AY504=1,CN$510=1,$D504&lt;&gt;служ!$AF$3),0,1)</f>
        <v>1</v>
      </c>
      <c r="CO504" s="166">
        <f>IF(AND(ISBLANK(AT504),$AY504=1,CO$510=1,$D504&lt;&gt;служ!$AF$3),0,1)</f>
        <v>1</v>
      </c>
      <c r="CP504" s="2">
        <f t="shared" si="93"/>
        <v>0</v>
      </c>
      <c r="CQ504" s="2">
        <v>1</v>
      </c>
      <c r="CR504" s="161"/>
      <c r="CS504" s="161"/>
      <c r="CT504" s="161"/>
      <c r="CU504" s="167" t="str">
        <f t="shared" si="84"/>
        <v/>
      </c>
      <c r="CV504" s="28">
        <f t="shared" si="85"/>
        <v>1</v>
      </c>
      <c r="CW504" s="28">
        <f t="shared" si="86"/>
        <v>1</v>
      </c>
      <c r="CX504" s="28">
        <f t="shared" si="87"/>
        <v>1</v>
      </c>
      <c r="CY504" s="20">
        <f t="shared" si="88"/>
        <v>1</v>
      </c>
      <c r="CZ504" s="20">
        <f t="shared" si="89"/>
        <v>1</v>
      </c>
    </row>
    <row r="505" spans="2:104" s="20" customFormat="1">
      <c r="B505" s="107">
        <v>496</v>
      </c>
      <c r="C505" s="25">
        <v>6496</v>
      </c>
      <c r="D505" s="108"/>
      <c r="E505" s="168"/>
      <c r="F505" s="169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2"/>
      <c r="Y505" s="162"/>
      <c r="Z505" s="162"/>
      <c r="AA505" s="162"/>
      <c r="AB505" s="162"/>
      <c r="AC505" s="162"/>
      <c r="AD505" s="162"/>
      <c r="AE505" s="162"/>
      <c r="AF505" s="162"/>
      <c r="AG505" s="162"/>
      <c r="AH505" s="162"/>
      <c r="AI505" s="162"/>
      <c r="AJ505" s="162"/>
      <c r="AK505" s="162"/>
      <c r="AL505" s="162"/>
      <c r="AM505" s="162"/>
      <c r="AN505" s="162"/>
      <c r="AO505" s="162"/>
      <c r="AP505" s="162"/>
      <c r="AQ505" s="162"/>
      <c r="AR505" s="162"/>
      <c r="AS505" s="162"/>
      <c r="AT505" s="162"/>
      <c r="AU505" s="163">
        <f>IF(AND(AY505=0,(COUNTIF(D505:AT505,"*")+COUNTIF(D505:AT505,"&lt;9")+COUNTIF(CR505:CT505,"*")+COUNTIF(CR505:CT505,"&lt;9")-COUNTIF(D505,служ!$AF$3))&gt;0),0,1)</f>
        <v>1</v>
      </c>
      <c r="AV505" s="163">
        <f t="shared" si="90"/>
        <v>1</v>
      </c>
      <c r="AW505" s="163">
        <f t="shared" si="91"/>
        <v>0</v>
      </c>
      <c r="AX505" s="164">
        <f>IF(OR(F505="",F505=служ!$AF$3),0,1)</f>
        <v>0</v>
      </c>
      <c r="AY505" s="164">
        <f>IF(OR(D505="",D505=служ!$AF$3),0,1)</f>
        <v>0</v>
      </c>
      <c r="AZ505" s="165">
        <f t="shared" si="92"/>
        <v>1</v>
      </c>
      <c r="BA505" s="166">
        <f t="shared" si="83"/>
        <v>1</v>
      </c>
      <c r="BB505" s="166">
        <f>IF(AND(ISBLANK(G505),$AY505=1,BB$510=1,$D505&lt;&gt;служ!$AF$3),0,1)</f>
        <v>1</v>
      </c>
      <c r="BC505" s="166">
        <f>IF(AND(ISBLANK(H505),$AY505=1,BC$510=1,$D505&lt;&gt;служ!$AF$3),0,1)</f>
        <v>1</v>
      </c>
      <c r="BD505" s="166">
        <f>IF(AND(ISBLANK(I505),$AY505=1,BD$510=1,$D505&lt;&gt;служ!$AF$3),0,1)</f>
        <v>1</v>
      </c>
      <c r="BE505" s="166">
        <f>IF(AND(ISBLANK(J505),$AY505=1,BE$510=1,$D505&lt;&gt;служ!$AF$3),0,1)</f>
        <v>1</v>
      </c>
      <c r="BF505" s="166">
        <f>IF(AND(ISBLANK(K505),$AY505=1,BF$510=1,$D505&lt;&gt;служ!$AF$3,J505&lt;&gt;"X"),0,1)</f>
        <v>1</v>
      </c>
      <c r="BG505" s="166">
        <f>IF(AND(ISBLANK(L505),$AY505=1,BG$510=1,$D505&lt;&gt;служ!$AF$3),0,1)</f>
        <v>1</v>
      </c>
      <c r="BH505" s="166">
        <f>IF(AND(ISBLANK(M505),$AY505=1,BH$510=1,$D505&lt;&gt;служ!$AF$3,L505&lt;&gt;"X"),0,1)</f>
        <v>1</v>
      </c>
      <c r="BI505" s="166">
        <f>IF(AND(ISBLANK(N505),$AY505=1,BI$510=1,$D505&lt;&gt;служ!$AF$3),0,1)</f>
        <v>1</v>
      </c>
      <c r="BJ505" s="166">
        <f>IF(AND(ISBLANK(O505),$AY505=1,BJ$510=1,$D505&lt;&gt;служ!$AF$3),0,1)</f>
        <v>1</v>
      </c>
      <c r="BK505" s="166">
        <f>IF(AND(ISBLANK(P505),$AY505=1,BK$510=1,$D505&lt;&gt;служ!$AF$3,OR(N505&lt;&gt;"X",O505&lt;&gt;"X")),0,1)</f>
        <v>1</v>
      </c>
      <c r="BL505" s="166">
        <f>IF(AND(ISBLANK(Q505),$AY505=1,BL$510=1,$D505&lt;&gt;служ!$AF$3),0,1)</f>
        <v>1</v>
      </c>
      <c r="BM505" s="166">
        <f>IF(AND(ISBLANK(R505),$AY505=1,BM$510=1,$D505&lt;&gt;служ!$AF$3,Q505&lt;&gt;"X"),0,1)</f>
        <v>1</v>
      </c>
      <c r="BN505" s="166">
        <f>IF(AND(ISBLANK(S505),$AY505=1,BN$510=1,$D505&lt;&gt;служ!$AF$3),0,1)</f>
        <v>1</v>
      </c>
      <c r="BO505" s="166">
        <f>IF(AND(ISBLANK(T505),$AY505=1,BO$510=1,$D505&lt;&gt;служ!$AF$3),0,1)</f>
        <v>1</v>
      </c>
      <c r="BP505" s="166">
        <f>IF(AND(ISBLANK(U505),$AY505=1,BP$510=1,$D505&lt;&gt;служ!$AF$3,T505&lt;&gt;"X"),0,1)</f>
        <v>1</v>
      </c>
      <c r="BQ505" s="166">
        <f>IF(AND(ISBLANK(V505),$AY505=1,BQ$510=1,$D505&lt;&gt;служ!$AF$3),0,1)</f>
        <v>1</v>
      </c>
      <c r="BR505" s="166">
        <f>IF(AND(ISBLANK(W505),$AY505=1,BR$510=1,$D505&lt;&gt;служ!$AF$3),0,1)</f>
        <v>1</v>
      </c>
      <c r="BS505" s="166">
        <f>IF(AND(ISBLANK(X505),$AY505=1,BS$510=1,$D505&lt;&gt;служ!$AF$3),0,1)</f>
        <v>1</v>
      </c>
      <c r="BT505" s="166">
        <f>IF(AND(ISBLANK(Y505),$AY505=1,BT$510=1,$D505&lt;&gt;служ!$AF$3),0,1)</f>
        <v>1</v>
      </c>
      <c r="BU505" s="166">
        <f>IF(AND(ISBLANK(Z505),$AY505=1,BU$510=1,$D505&lt;&gt;служ!$AF$3),0,1)</f>
        <v>1</v>
      </c>
      <c r="BV505" s="166">
        <f>IF(AND(ISBLANK(AA505),$AY505=1,BV$510=1,$D505&lt;&gt;служ!$AF$3),0,1)</f>
        <v>1</v>
      </c>
      <c r="BW505" s="166">
        <f>IF(AND(ISBLANK(AB505),$AY505=1,BW$510=1,$D505&lt;&gt;служ!$AF$3),0,1)</f>
        <v>1</v>
      </c>
      <c r="BX505" s="166">
        <f>IF(AND(ISBLANK(AC505),$AY505=1,BX$510=1,$D505&lt;&gt;служ!$AF$3),0,1)</f>
        <v>1</v>
      </c>
      <c r="BY505" s="166">
        <f>IF(AND(ISBLANK(AD505),$AY505=1,BY$510=1,$D505&lt;&gt;служ!$AF$3),0,1)</f>
        <v>1</v>
      </c>
      <c r="BZ505" s="166">
        <f>IF(AND(ISBLANK(AE505),$AY505=1,BZ$510=1,$D505&lt;&gt;служ!$AF$3),0,1)</f>
        <v>1</v>
      </c>
      <c r="CA505" s="166">
        <f>IF(AND(ISBLANK(AF505),$AY505=1,CA$510=1,$D505&lt;&gt;служ!$AF$3),0,1)</f>
        <v>1</v>
      </c>
      <c r="CB505" s="166">
        <f>IF(AND(ISBLANK(AG505),$AY505=1,CB$510=1,$D505&lt;&gt;служ!$AF$3),0,1)</f>
        <v>1</v>
      </c>
      <c r="CC505" s="166">
        <f>IF(AND(ISBLANK(AH505),$AY505=1,CC$510=1,$D505&lt;&gt;служ!$AF$3),0,1)</f>
        <v>1</v>
      </c>
      <c r="CD505" s="166">
        <f>IF(AND(ISBLANK(AI505),$AY505=1,CD$510=1,$D505&lt;&gt;служ!$AF$3),0,1)</f>
        <v>1</v>
      </c>
      <c r="CE505" s="166">
        <f>IF(AND(ISBLANK(AJ505),$AY505=1,CE$510=1,$D505&lt;&gt;служ!$AF$3),0,1)</f>
        <v>1</v>
      </c>
      <c r="CF505" s="166">
        <f>IF(AND(ISBLANK(AK505),$AY505=1,CF$510=1,$D505&lt;&gt;служ!$AF$3),0,1)</f>
        <v>1</v>
      </c>
      <c r="CG505" s="166">
        <f>IF(AND(ISBLANK(AL505),$AY505=1,CG$510=1,$D505&lt;&gt;служ!$AF$3),0,1)</f>
        <v>1</v>
      </c>
      <c r="CH505" s="166">
        <f>IF(AND(ISBLANK(AM505),$AY505=1,CH$510=1,$D505&lt;&gt;служ!$AF$3),0,1)</f>
        <v>1</v>
      </c>
      <c r="CI505" s="166">
        <f>IF(AND(ISBLANK(AN505),$AY505=1,CI$510=1,$D505&lt;&gt;служ!$AF$3),0,1)</f>
        <v>1</v>
      </c>
      <c r="CJ505" s="166">
        <f>IF(AND(ISBLANK(AO505),$AY505=1,CJ$510=1,$D505&lt;&gt;служ!$AF$3),0,1)</f>
        <v>1</v>
      </c>
      <c r="CK505" s="166">
        <f>IF(AND(ISBLANK(AP505),$AY505=1,CK$510=1,$D505&lt;&gt;служ!$AF$3),0,1)</f>
        <v>1</v>
      </c>
      <c r="CL505" s="166">
        <f>IF(AND(ISBLANK(AQ505),$AY505=1,CL$510=1,$D505&lt;&gt;служ!$AF$3),0,1)</f>
        <v>1</v>
      </c>
      <c r="CM505" s="166">
        <f>IF(AND(ISBLANK(AR505),$AY505=1,CM$510=1,$D505&lt;&gt;служ!$AF$3),0,1)</f>
        <v>1</v>
      </c>
      <c r="CN505" s="166">
        <f>IF(AND(ISBLANK(AS505),$AY505=1,CN$510=1,$D505&lt;&gt;служ!$AF$3),0,1)</f>
        <v>1</v>
      </c>
      <c r="CO505" s="166">
        <f>IF(AND(ISBLANK(AT505),$AY505=1,CO$510=1,$D505&lt;&gt;служ!$AF$3),0,1)</f>
        <v>1</v>
      </c>
      <c r="CP505" s="2">
        <f t="shared" si="93"/>
        <v>0</v>
      </c>
      <c r="CQ505" s="2">
        <v>1</v>
      </c>
      <c r="CR505" s="161"/>
      <c r="CS505" s="161"/>
      <c r="CT505" s="161"/>
      <c r="CU505" s="167" t="str">
        <f t="shared" si="84"/>
        <v/>
      </c>
      <c r="CV505" s="28">
        <f t="shared" si="85"/>
        <v>1</v>
      </c>
      <c r="CW505" s="28">
        <f t="shared" si="86"/>
        <v>1</v>
      </c>
      <c r="CX505" s="28">
        <f t="shared" si="87"/>
        <v>1</v>
      </c>
      <c r="CY505" s="20">
        <f t="shared" si="88"/>
        <v>1</v>
      </c>
      <c r="CZ505" s="20">
        <f t="shared" si="89"/>
        <v>1</v>
      </c>
    </row>
    <row r="506" spans="2:104" s="20" customFormat="1">
      <c r="B506" s="107">
        <v>497</v>
      </c>
      <c r="C506" s="25">
        <v>6497</v>
      </c>
      <c r="D506" s="108"/>
      <c r="E506" s="168"/>
      <c r="F506" s="169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2"/>
      <c r="Y506" s="162"/>
      <c r="Z506" s="162"/>
      <c r="AA506" s="162"/>
      <c r="AB506" s="162"/>
      <c r="AC506" s="162"/>
      <c r="AD506" s="162"/>
      <c r="AE506" s="162"/>
      <c r="AF506" s="162"/>
      <c r="AG506" s="162"/>
      <c r="AH506" s="162"/>
      <c r="AI506" s="162"/>
      <c r="AJ506" s="162"/>
      <c r="AK506" s="162"/>
      <c r="AL506" s="162"/>
      <c r="AM506" s="162"/>
      <c r="AN506" s="162"/>
      <c r="AO506" s="162"/>
      <c r="AP506" s="162"/>
      <c r="AQ506" s="162"/>
      <c r="AR506" s="162"/>
      <c r="AS506" s="162"/>
      <c r="AT506" s="162"/>
      <c r="AU506" s="163">
        <f>IF(AND(AY506=0,(COUNTIF(D506:AT506,"*")+COUNTIF(D506:AT506,"&lt;9")+COUNTIF(CR506:CT506,"*")+COUNTIF(CR506:CT506,"&lt;9")-COUNTIF(D506,служ!$AF$3))&gt;0),0,1)</f>
        <v>1</v>
      </c>
      <c r="AV506" s="163">
        <f t="shared" si="90"/>
        <v>1</v>
      </c>
      <c r="AW506" s="163">
        <f t="shared" si="91"/>
        <v>0</v>
      </c>
      <c r="AX506" s="164">
        <f>IF(OR(F506="",F506=служ!$AF$3),0,1)</f>
        <v>0</v>
      </c>
      <c r="AY506" s="164">
        <f>IF(OR(D506="",D506=служ!$AF$3),0,1)</f>
        <v>0</v>
      </c>
      <c r="AZ506" s="165">
        <f t="shared" si="92"/>
        <v>1</v>
      </c>
      <c r="BA506" s="166">
        <f t="shared" si="83"/>
        <v>1</v>
      </c>
      <c r="BB506" s="166">
        <f>IF(AND(ISBLANK(G506),$AY506=1,BB$510=1,$D506&lt;&gt;служ!$AF$3),0,1)</f>
        <v>1</v>
      </c>
      <c r="BC506" s="166">
        <f>IF(AND(ISBLANK(H506),$AY506=1,BC$510=1,$D506&lt;&gt;служ!$AF$3),0,1)</f>
        <v>1</v>
      </c>
      <c r="BD506" s="166">
        <f>IF(AND(ISBLANK(I506),$AY506=1,BD$510=1,$D506&lt;&gt;служ!$AF$3),0,1)</f>
        <v>1</v>
      </c>
      <c r="BE506" s="166">
        <f>IF(AND(ISBLANK(J506),$AY506=1,BE$510=1,$D506&lt;&gt;служ!$AF$3),0,1)</f>
        <v>1</v>
      </c>
      <c r="BF506" s="166">
        <f>IF(AND(ISBLANK(K506),$AY506=1,BF$510=1,$D506&lt;&gt;служ!$AF$3,J506&lt;&gt;"X"),0,1)</f>
        <v>1</v>
      </c>
      <c r="BG506" s="166">
        <f>IF(AND(ISBLANK(L506),$AY506=1,BG$510=1,$D506&lt;&gt;служ!$AF$3),0,1)</f>
        <v>1</v>
      </c>
      <c r="BH506" s="166">
        <f>IF(AND(ISBLANK(M506),$AY506=1,BH$510=1,$D506&lt;&gt;служ!$AF$3,L506&lt;&gt;"X"),0,1)</f>
        <v>1</v>
      </c>
      <c r="BI506" s="166">
        <f>IF(AND(ISBLANK(N506),$AY506=1,BI$510=1,$D506&lt;&gt;служ!$AF$3),0,1)</f>
        <v>1</v>
      </c>
      <c r="BJ506" s="166">
        <f>IF(AND(ISBLANK(O506),$AY506=1,BJ$510=1,$D506&lt;&gt;служ!$AF$3),0,1)</f>
        <v>1</v>
      </c>
      <c r="BK506" s="166">
        <f>IF(AND(ISBLANK(P506),$AY506=1,BK$510=1,$D506&lt;&gt;служ!$AF$3,OR(N506&lt;&gt;"X",O506&lt;&gt;"X")),0,1)</f>
        <v>1</v>
      </c>
      <c r="BL506" s="166">
        <f>IF(AND(ISBLANK(Q506),$AY506=1,BL$510=1,$D506&lt;&gt;служ!$AF$3),0,1)</f>
        <v>1</v>
      </c>
      <c r="BM506" s="166">
        <f>IF(AND(ISBLANK(R506),$AY506=1,BM$510=1,$D506&lt;&gt;служ!$AF$3,Q506&lt;&gt;"X"),0,1)</f>
        <v>1</v>
      </c>
      <c r="BN506" s="166">
        <f>IF(AND(ISBLANK(S506),$AY506=1,BN$510=1,$D506&lt;&gt;служ!$AF$3),0,1)</f>
        <v>1</v>
      </c>
      <c r="BO506" s="166">
        <f>IF(AND(ISBLANK(T506),$AY506=1,BO$510=1,$D506&lt;&gt;служ!$AF$3),0,1)</f>
        <v>1</v>
      </c>
      <c r="BP506" s="166">
        <f>IF(AND(ISBLANK(U506),$AY506=1,BP$510=1,$D506&lt;&gt;служ!$AF$3,T506&lt;&gt;"X"),0,1)</f>
        <v>1</v>
      </c>
      <c r="BQ506" s="166">
        <f>IF(AND(ISBLANK(V506),$AY506=1,BQ$510=1,$D506&lt;&gt;служ!$AF$3),0,1)</f>
        <v>1</v>
      </c>
      <c r="BR506" s="166">
        <f>IF(AND(ISBLANK(W506),$AY506=1,BR$510=1,$D506&lt;&gt;служ!$AF$3),0,1)</f>
        <v>1</v>
      </c>
      <c r="BS506" s="166">
        <f>IF(AND(ISBLANK(X506),$AY506=1,BS$510=1,$D506&lt;&gt;служ!$AF$3),0,1)</f>
        <v>1</v>
      </c>
      <c r="BT506" s="166">
        <f>IF(AND(ISBLANK(Y506),$AY506=1,BT$510=1,$D506&lt;&gt;служ!$AF$3),0,1)</f>
        <v>1</v>
      </c>
      <c r="BU506" s="166">
        <f>IF(AND(ISBLANK(Z506),$AY506=1,BU$510=1,$D506&lt;&gt;служ!$AF$3),0,1)</f>
        <v>1</v>
      </c>
      <c r="BV506" s="166">
        <f>IF(AND(ISBLANK(AA506),$AY506=1,BV$510=1,$D506&lt;&gt;служ!$AF$3),0,1)</f>
        <v>1</v>
      </c>
      <c r="BW506" s="166">
        <f>IF(AND(ISBLANK(AB506),$AY506=1,BW$510=1,$D506&lt;&gt;служ!$AF$3),0,1)</f>
        <v>1</v>
      </c>
      <c r="BX506" s="166">
        <f>IF(AND(ISBLANK(AC506),$AY506=1,BX$510=1,$D506&lt;&gt;служ!$AF$3),0,1)</f>
        <v>1</v>
      </c>
      <c r="BY506" s="166">
        <f>IF(AND(ISBLANK(AD506),$AY506=1,BY$510=1,$D506&lt;&gt;служ!$AF$3),0,1)</f>
        <v>1</v>
      </c>
      <c r="BZ506" s="166">
        <f>IF(AND(ISBLANK(AE506),$AY506=1,BZ$510=1,$D506&lt;&gt;служ!$AF$3),0,1)</f>
        <v>1</v>
      </c>
      <c r="CA506" s="166">
        <f>IF(AND(ISBLANK(AF506),$AY506=1,CA$510=1,$D506&lt;&gt;служ!$AF$3),0,1)</f>
        <v>1</v>
      </c>
      <c r="CB506" s="166">
        <f>IF(AND(ISBLANK(AG506),$AY506=1,CB$510=1,$D506&lt;&gt;служ!$AF$3),0,1)</f>
        <v>1</v>
      </c>
      <c r="CC506" s="166">
        <f>IF(AND(ISBLANK(AH506),$AY506=1,CC$510=1,$D506&lt;&gt;служ!$AF$3),0,1)</f>
        <v>1</v>
      </c>
      <c r="CD506" s="166">
        <f>IF(AND(ISBLANK(AI506),$AY506=1,CD$510=1,$D506&lt;&gt;служ!$AF$3),0,1)</f>
        <v>1</v>
      </c>
      <c r="CE506" s="166">
        <f>IF(AND(ISBLANK(AJ506),$AY506=1,CE$510=1,$D506&lt;&gt;служ!$AF$3),0,1)</f>
        <v>1</v>
      </c>
      <c r="CF506" s="166">
        <f>IF(AND(ISBLANK(AK506),$AY506=1,CF$510=1,$D506&lt;&gt;служ!$AF$3),0,1)</f>
        <v>1</v>
      </c>
      <c r="CG506" s="166">
        <f>IF(AND(ISBLANK(AL506),$AY506=1,CG$510=1,$D506&lt;&gt;служ!$AF$3),0,1)</f>
        <v>1</v>
      </c>
      <c r="CH506" s="166">
        <f>IF(AND(ISBLANK(AM506),$AY506=1,CH$510=1,$D506&lt;&gt;служ!$AF$3),0,1)</f>
        <v>1</v>
      </c>
      <c r="CI506" s="166">
        <f>IF(AND(ISBLANK(AN506),$AY506=1,CI$510=1,$D506&lt;&gt;служ!$AF$3),0,1)</f>
        <v>1</v>
      </c>
      <c r="CJ506" s="166">
        <f>IF(AND(ISBLANK(AO506),$AY506=1,CJ$510=1,$D506&lt;&gt;служ!$AF$3),0,1)</f>
        <v>1</v>
      </c>
      <c r="CK506" s="166">
        <f>IF(AND(ISBLANK(AP506),$AY506=1,CK$510=1,$D506&lt;&gt;служ!$AF$3),0,1)</f>
        <v>1</v>
      </c>
      <c r="CL506" s="166">
        <f>IF(AND(ISBLANK(AQ506),$AY506=1,CL$510=1,$D506&lt;&gt;служ!$AF$3),0,1)</f>
        <v>1</v>
      </c>
      <c r="CM506" s="166">
        <f>IF(AND(ISBLANK(AR506),$AY506=1,CM$510=1,$D506&lt;&gt;служ!$AF$3),0,1)</f>
        <v>1</v>
      </c>
      <c r="CN506" s="166">
        <f>IF(AND(ISBLANK(AS506),$AY506=1,CN$510=1,$D506&lt;&gt;служ!$AF$3),0,1)</f>
        <v>1</v>
      </c>
      <c r="CO506" s="166">
        <f>IF(AND(ISBLANK(AT506),$AY506=1,CO$510=1,$D506&lt;&gt;служ!$AF$3),0,1)</f>
        <v>1</v>
      </c>
      <c r="CP506" s="2">
        <f t="shared" si="93"/>
        <v>0</v>
      </c>
      <c r="CQ506" s="2">
        <v>1</v>
      </c>
      <c r="CR506" s="161"/>
      <c r="CS506" s="161"/>
      <c r="CT506" s="161"/>
      <c r="CU506" s="167" t="str">
        <f t="shared" si="84"/>
        <v/>
      </c>
      <c r="CV506" s="28">
        <f t="shared" si="85"/>
        <v>1</v>
      </c>
      <c r="CW506" s="28">
        <f t="shared" si="86"/>
        <v>1</v>
      </c>
      <c r="CX506" s="28">
        <f t="shared" si="87"/>
        <v>1</v>
      </c>
      <c r="CY506" s="20">
        <f t="shared" si="88"/>
        <v>1</v>
      </c>
      <c r="CZ506" s="20">
        <f t="shared" si="89"/>
        <v>1</v>
      </c>
    </row>
    <row r="507" spans="2:104" s="20" customFormat="1">
      <c r="B507" s="107">
        <v>498</v>
      </c>
      <c r="C507" s="25">
        <v>6498</v>
      </c>
      <c r="D507" s="108"/>
      <c r="E507" s="168"/>
      <c r="F507" s="169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2"/>
      <c r="Y507" s="162"/>
      <c r="Z507" s="162"/>
      <c r="AA507" s="162"/>
      <c r="AB507" s="162"/>
      <c r="AC507" s="162"/>
      <c r="AD507" s="162"/>
      <c r="AE507" s="162"/>
      <c r="AF507" s="162"/>
      <c r="AG507" s="162"/>
      <c r="AH507" s="162"/>
      <c r="AI507" s="162"/>
      <c r="AJ507" s="162"/>
      <c r="AK507" s="162"/>
      <c r="AL507" s="162"/>
      <c r="AM507" s="162"/>
      <c r="AN507" s="162"/>
      <c r="AO507" s="162"/>
      <c r="AP507" s="162"/>
      <c r="AQ507" s="162"/>
      <c r="AR507" s="162"/>
      <c r="AS507" s="162"/>
      <c r="AT507" s="162"/>
      <c r="AU507" s="163">
        <f>IF(AND(AY507=0,(COUNTIF(D507:AT507,"*")+COUNTIF(D507:AT507,"&lt;9")+COUNTIF(CR507:CT507,"*")+COUNTIF(CR507:CT507,"&lt;9")-COUNTIF(D507,служ!$AF$3))&gt;0),0,1)</f>
        <v>1</v>
      </c>
      <c r="AV507" s="163">
        <f t="shared" si="90"/>
        <v>1</v>
      </c>
      <c r="AW507" s="163">
        <f t="shared" si="91"/>
        <v>0</v>
      </c>
      <c r="AX507" s="164">
        <f>IF(OR(F507="",F507=служ!$AF$3),0,1)</f>
        <v>0</v>
      </c>
      <c r="AY507" s="164">
        <f>IF(OR(D507="",D507=служ!$AF$3),0,1)</f>
        <v>0</v>
      </c>
      <c r="AZ507" s="165">
        <f t="shared" si="92"/>
        <v>1</v>
      </c>
      <c r="BA507" s="166">
        <f t="shared" si="83"/>
        <v>1</v>
      </c>
      <c r="BB507" s="166">
        <f>IF(AND(ISBLANK(G507),$AY507=1,BB$510=1,$D507&lt;&gt;служ!$AF$3),0,1)</f>
        <v>1</v>
      </c>
      <c r="BC507" s="166">
        <f>IF(AND(ISBLANK(H507),$AY507=1,BC$510=1,$D507&lt;&gt;служ!$AF$3),0,1)</f>
        <v>1</v>
      </c>
      <c r="BD507" s="166">
        <f>IF(AND(ISBLANK(I507),$AY507=1,BD$510=1,$D507&lt;&gt;служ!$AF$3),0,1)</f>
        <v>1</v>
      </c>
      <c r="BE507" s="166">
        <f>IF(AND(ISBLANK(J507),$AY507=1,BE$510=1,$D507&lt;&gt;служ!$AF$3),0,1)</f>
        <v>1</v>
      </c>
      <c r="BF507" s="166">
        <f>IF(AND(ISBLANK(K507),$AY507=1,BF$510=1,$D507&lt;&gt;служ!$AF$3,J507&lt;&gt;"X"),0,1)</f>
        <v>1</v>
      </c>
      <c r="BG507" s="166">
        <f>IF(AND(ISBLANK(L507),$AY507=1,BG$510=1,$D507&lt;&gt;служ!$AF$3),0,1)</f>
        <v>1</v>
      </c>
      <c r="BH507" s="166">
        <f>IF(AND(ISBLANK(M507),$AY507=1,BH$510=1,$D507&lt;&gt;служ!$AF$3,L507&lt;&gt;"X"),0,1)</f>
        <v>1</v>
      </c>
      <c r="BI507" s="166">
        <f>IF(AND(ISBLANK(N507),$AY507=1,BI$510=1,$D507&lt;&gt;служ!$AF$3),0,1)</f>
        <v>1</v>
      </c>
      <c r="BJ507" s="166">
        <f>IF(AND(ISBLANK(O507),$AY507=1,BJ$510=1,$D507&lt;&gt;служ!$AF$3),0,1)</f>
        <v>1</v>
      </c>
      <c r="BK507" s="166">
        <f>IF(AND(ISBLANK(P507),$AY507=1,BK$510=1,$D507&lt;&gt;служ!$AF$3,OR(N507&lt;&gt;"X",O507&lt;&gt;"X")),0,1)</f>
        <v>1</v>
      </c>
      <c r="BL507" s="166">
        <f>IF(AND(ISBLANK(Q507),$AY507=1,BL$510=1,$D507&lt;&gt;служ!$AF$3),0,1)</f>
        <v>1</v>
      </c>
      <c r="BM507" s="166">
        <f>IF(AND(ISBLANK(R507),$AY507=1,BM$510=1,$D507&lt;&gt;служ!$AF$3,Q507&lt;&gt;"X"),0,1)</f>
        <v>1</v>
      </c>
      <c r="BN507" s="166">
        <f>IF(AND(ISBLANK(S507),$AY507=1,BN$510=1,$D507&lt;&gt;служ!$AF$3),0,1)</f>
        <v>1</v>
      </c>
      <c r="BO507" s="166">
        <f>IF(AND(ISBLANK(T507),$AY507=1,BO$510=1,$D507&lt;&gt;служ!$AF$3),0,1)</f>
        <v>1</v>
      </c>
      <c r="BP507" s="166">
        <f>IF(AND(ISBLANK(U507),$AY507=1,BP$510=1,$D507&lt;&gt;служ!$AF$3,T507&lt;&gt;"X"),0,1)</f>
        <v>1</v>
      </c>
      <c r="BQ507" s="166">
        <f>IF(AND(ISBLANK(V507),$AY507=1,BQ$510=1,$D507&lt;&gt;служ!$AF$3),0,1)</f>
        <v>1</v>
      </c>
      <c r="BR507" s="166">
        <f>IF(AND(ISBLANK(W507),$AY507=1,BR$510=1,$D507&lt;&gt;служ!$AF$3),0,1)</f>
        <v>1</v>
      </c>
      <c r="BS507" s="166">
        <f>IF(AND(ISBLANK(X507),$AY507=1,BS$510=1,$D507&lt;&gt;служ!$AF$3),0,1)</f>
        <v>1</v>
      </c>
      <c r="BT507" s="166">
        <f>IF(AND(ISBLANK(Y507),$AY507=1,BT$510=1,$D507&lt;&gt;служ!$AF$3),0,1)</f>
        <v>1</v>
      </c>
      <c r="BU507" s="166">
        <f>IF(AND(ISBLANK(Z507),$AY507=1,BU$510=1,$D507&lt;&gt;служ!$AF$3),0,1)</f>
        <v>1</v>
      </c>
      <c r="BV507" s="166">
        <f>IF(AND(ISBLANK(AA507),$AY507=1,BV$510=1,$D507&lt;&gt;служ!$AF$3),0,1)</f>
        <v>1</v>
      </c>
      <c r="BW507" s="166">
        <f>IF(AND(ISBLANK(AB507),$AY507=1,BW$510=1,$D507&lt;&gt;служ!$AF$3),0,1)</f>
        <v>1</v>
      </c>
      <c r="BX507" s="166">
        <f>IF(AND(ISBLANK(AC507),$AY507=1,BX$510=1,$D507&lt;&gt;служ!$AF$3),0,1)</f>
        <v>1</v>
      </c>
      <c r="BY507" s="166">
        <f>IF(AND(ISBLANK(AD507),$AY507=1,BY$510=1,$D507&lt;&gt;служ!$AF$3),0,1)</f>
        <v>1</v>
      </c>
      <c r="BZ507" s="166">
        <f>IF(AND(ISBLANK(AE507),$AY507=1,BZ$510=1,$D507&lt;&gt;служ!$AF$3),0,1)</f>
        <v>1</v>
      </c>
      <c r="CA507" s="166">
        <f>IF(AND(ISBLANK(AF507),$AY507=1,CA$510=1,$D507&lt;&gt;служ!$AF$3),0,1)</f>
        <v>1</v>
      </c>
      <c r="CB507" s="166">
        <f>IF(AND(ISBLANK(AG507),$AY507=1,CB$510=1,$D507&lt;&gt;служ!$AF$3),0,1)</f>
        <v>1</v>
      </c>
      <c r="CC507" s="166">
        <f>IF(AND(ISBLANK(AH507),$AY507=1,CC$510=1,$D507&lt;&gt;служ!$AF$3),0,1)</f>
        <v>1</v>
      </c>
      <c r="CD507" s="166">
        <f>IF(AND(ISBLANK(AI507),$AY507=1,CD$510=1,$D507&lt;&gt;служ!$AF$3),0,1)</f>
        <v>1</v>
      </c>
      <c r="CE507" s="166">
        <f>IF(AND(ISBLANK(AJ507),$AY507=1,CE$510=1,$D507&lt;&gt;служ!$AF$3),0,1)</f>
        <v>1</v>
      </c>
      <c r="CF507" s="166">
        <f>IF(AND(ISBLANK(AK507),$AY507=1,CF$510=1,$D507&lt;&gt;служ!$AF$3),0,1)</f>
        <v>1</v>
      </c>
      <c r="CG507" s="166">
        <f>IF(AND(ISBLANK(AL507),$AY507=1,CG$510=1,$D507&lt;&gt;служ!$AF$3),0,1)</f>
        <v>1</v>
      </c>
      <c r="CH507" s="166">
        <f>IF(AND(ISBLANK(AM507),$AY507=1,CH$510=1,$D507&lt;&gt;служ!$AF$3),0,1)</f>
        <v>1</v>
      </c>
      <c r="CI507" s="166">
        <f>IF(AND(ISBLANK(AN507),$AY507=1,CI$510=1,$D507&lt;&gt;служ!$AF$3),0,1)</f>
        <v>1</v>
      </c>
      <c r="CJ507" s="166">
        <f>IF(AND(ISBLANK(AO507),$AY507=1,CJ$510=1,$D507&lt;&gt;служ!$AF$3),0,1)</f>
        <v>1</v>
      </c>
      <c r="CK507" s="166">
        <f>IF(AND(ISBLANK(AP507),$AY507=1,CK$510=1,$D507&lt;&gt;служ!$AF$3),0,1)</f>
        <v>1</v>
      </c>
      <c r="CL507" s="166">
        <f>IF(AND(ISBLANK(AQ507),$AY507=1,CL$510=1,$D507&lt;&gt;служ!$AF$3),0,1)</f>
        <v>1</v>
      </c>
      <c r="CM507" s="166">
        <f>IF(AND(ISBLANK(AR507),$AY507=1,CM$510=1,$D507&lt;&gt;служ!$AF$3),0,1)</f>
        <v>1</v>
      </c>
      <c r="CN507" s="166">
        <f>IF(AND(ISBLANK(AS507),$AY507=1,CN$510=1,$D507&lt;&gt;служ!$AF$3),0,1)</f>
        <v>1</v>
      </c>
      <c r="CO507" s="166">
        <f>IF(AND(ISBLANK(AT507),$AY507=1,CO$510=1,$D507&lt;&gt;служ!$AF$3),0,1)</f>
        <v>1</v>
      </c>
      <c r="CP507" s="2">
        <f t="shared" si="93"/>
        <v>0</v>
      </c>
      <c r="CQ507" s="2">
        <v>1</v>
      </c>
      <c r="CR507" s="161"/>
      <c r="CS507" s="161"/>
      <c r="CT507" s="161"/>
      <c r="CU507" s="167" t="str">
        <f t="shared" si="84"/>
        <v/>
      </c>
      <c r="CV507" s="28">
        <f t="shared" si="85"/>
        <v>1</v>
      </c>
      <c r="CW507" s="28">
        <f t="shared" si="86"/>
        <v>1</v>
      </c>
      <c r="CX507" s="28">
        <f t="shared" si="87"/>
        <v>1</v>
      </c>
      <c r="CY507" s="20">
        <f t="shared" si="88"/>
        <v>1</v>
      </c>
      <c r="CZ507" s="20">
        <f t="shared" si="89"/>
        <v>1</v>
      </c>
    </row>
    <row r="508" spans="2:104" s="20" customFormat="1">
      <c r="B508" s="107">
        <v>499</v>
      </c>
      <c r="C508" s="25">
        <v>6499</v>
      </c>
      <c r="D508" s="108"/>
      <c r="E508" s="168"/>
      <c r="F508" s="169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2"/>
      <c r="Y508" s="162"/>
      <c r="Z508" s="162"/>
      <c r="AA508" s="162"/>
      <c r="AB508" s="162"/>
      <c r="AC508" s="162"/>
      <c r="AD508" s="162"/>
      <c r="AE508" s="162"/>
      <c r="AF508" s="162"/>
      <c r="AG508" s="162"/>
      <c r="AH508" s="162"/>
      <c r="AI508" s="162"/>
      <c r="AJ508" s="162"/>
      <c r="AK508" s="162"/>
      <c r="AL508" s="162"/>
      <c r="AM508" s="162"/>
      <c r="AN508" s="162"/>
      <c r="AO508" s="162"/>
      <c r="AP508" s="162"/>
      <c r="AQ508" s="162"/>
      <c r="AR508" s="162"/>
      <c r="AS508" s="162"/>
      <c r="AT508" s="162"/>
      <c r="AU508" s="163">
        <f>IF(AND(AY508=0,(COUNTIF(D508:AT508,"*")+COUNTIF(D508:AT508,"&lt;9")+COUNTIF(CR508:CT508,"*")+COUNTIF(CR508:CT508,"&lt;9")-COUNTIF(D508,служ!$AF$3))&gt;0),0,1)</f>
        <v>1</v>
      </c>
      <c r="AV508" s="163">
        <f t="shared" si="90"/>
        <v>1</v>
      </c>
      <c r="AW508" s="163">
        <f t="shared" si="91"/>
        <v>0</v>
      </c>
      <c r="AX508" s="164">
        <f>IF(OR(F508="",F508=служ!$AF$3),0,1)</f>
        <v>0</v>
      </c>
      <c r="AY508" s="164">
        <f>IF(OR(D508="",D508=служ!$AF$3),0,1)</f>
        <v>0</v>
      </c>
      <c r="AZ508" s="165">
        <f t="shared" si="92"/>
        <v>1</v>
      </c>
      <c r="BA508" s="166">
        <f t="shared" si="83"/>
        <v>1</v>
      </c>
      <c r="BB508" s="166">
        <f>IF(AND(ISBLANK(G508),$AY508=1,BB$510=1,$D508&lt;&gt;служ!$AF$3),0,1)</f>
        <v>1</v>
      </c>
      <c r="BC508" s="166">
        <f>IF(AND(ISBLANK(H508),$AY508=1,BC$510=1,$D508&lt;&gt;служ!$AF$3),0,1)</f>
        <v>1</v>
      </c>
      <c r="BD508" s="166">
        <f>IF(AND(ISBLANK(I508),$AY508=1,BD$510=1,$D508&lt;&gt;служ!$AF$3),0,1)</f>
        <v>1</v>
      </c>
      <c r="BE508" s="166">
        <f>IF(AND(ISBLANK(J508),$AY508=1,BE$510=1,$D508&lt;&gt;служ!$AF$3),0,1)</f>
        <v>1</v>
      </c>
      <c r="BF508" s="166">
        <f>IF(AND(ISBLANK(K508),$AY508=1,BF$510=1,$D508&lt;&gt;служ!$AF$3,J508&lt;&gt;"X"),0,1)</f>
        <v>1</v>
      </c>
      <c r="BG508" s="166">
        <f>IF(AND(ISBLANK(L508),$AY508=1,BG$510=1,$D508&lt;&gt;служ!$AF$3),0,1)</f>
        <v>1</v>
      </c>
      <c r="BH508" s="166">
        <f>IF(AND(ISBLANK(M508),$AY508=1,BH$510=1,$D508&lt;&gt;служ!$AF$3,L508&lt;&gt;"X"),0,1)</f>
        <v>1</v>
      </c>
      <c r="BI508" s="166">
        <f>IF(AND(ISBLANK(N508),$AY508=1,BI$510=1,$D508&lt;&gt;служ!$AF$3),0,1)</f>
        <v>1</v>
      </c>
      <c r="BJ508" s="166">
        <f>IF(AND(ISBLANK(O508),$AY508=1,BJ$510=1,$D508&lt;&gt;служ!$AF$3),0,1)</f>
        <v>1</v>
      </c>
      <c r="BK508" s="166">
        <f>IF(AND(ISBLANK(P508),$AY508=1,BK$510=1,$D508&lt;&gt;служ!$AF$3,OR(N508&lt;&gt;"X",O508&lt;&gt;"X")),0,1)</f>
        <v>1</v>
      </c>
      <c r="BL508" s="166">
        <f>IF(AND(ISBLANK(Q508),$AY508=1,BL$510=1,$D508&lt;&gt;служ!$AF$3),0,1)</f>
        <v>1</v>
      </c>
      <c r="BM508" s="166">
        <f>IF(AND(ISBLANK(R508),$AY508=1,BM$510=1,$D508&lt;&gt;служ!$AF$3,Q508&lt;&gt;"X"),0,1)</f>
        <v>1</v>
      </c>
      <c r="BN508" s="166">
        <f>IF(AND(ISBLANK(S508),$AY508=1,BN$510=1,$D508&lt;&gt;служ!$AF$3),0,1)</f>
        <v>1</v>
      </c>
      <c r="BO508" s="166">
        <f>IF(AND(ISBLANK(T508),$AY508=1,BO$510=1,$D508&lt;&gt;служ!$AF$3),0,1)</f>
        <v>1</v>
      </c>
      <c r="BP508" s="166">
        <f>IF(AND(ISBLANK(U508),$AY508=1,BP$510=1,$D508&lt;&gt;служ!$AF$3,T508&lt;&gt;"X"),0,1)</f>
        <v>1</v>
      </c>
      <c r="BQ508" s="166">
        <f>IF(AND(ISBLANK(V508),$AY508=1,BQ$510=1,$D508&lt;&gt;служ!$AF$3),0,1)</f>
        <v>1</v>
      </c>
      <c r="BR508" s="166">
        <f>IF(AND(ISBLANK(W508),$AY508=1,BR$510=1,$D508&lt;&gt;служ!$AF$3),0,1)</f>
        <v>1</v>
      </c>
      <c r="BS508" s="166">
        <f>IF(AND(ISBLANK(X508),$AY508=1,BS$510=1,$D508&lt;&gt;служ!$AF$3),0,1)</f>
        <v>1</v>
      </c>
      <c r="BT508" s="166">
        <f>IF(AND(ISBLANK(Y508),$AY508=1,BT$510=1,$D508&lt;&gt;служ!$AF$3),0,1)</f>
        <v>1</v>
      </c>
      <c r="BU508" s="166">
        <f>IF(AND(ISBLANK(Z508),$AY508=1,BU$510=1,$D508&lt;&gt;служ!$AF$3),0,1)</f>
        <v>1</v>
      </c>
      <c r="BV508" s="166">
        <f>IF(AND(ISBLANK(AA508),$AY508=1,BV$510=1,$D508&lt;&gt;служ!$AF$3),0,1)</f>
        <v>1</v>
      </c>
      <c r="BW508" s="166">
        <f>IF(AND(ISBLANK(AB508),$AY508=1,BW$510=1,$D508&lt;&gt;служ!$AF$3),0,1)</f>
        <v>1</v>
      </c>
      <c r="BX508" s="166">
        <f>IF(AND(ISBLANK(AC508),$AY508=1,BX$510=1,$D508&lt;&gt;служ!$AF$3),0,1)</f>
        <v>1</v>
      </c>
      <c r="BY508" s="166">
        <f>IF(AND(ISBLANK(AD508),$AY508=1,BY$510=1,$D508&lt;&gt;служ!$AF$3),0,1)</f>
        <v>1</v>
      </c>
      <c r="BZ508" s="166">
        <f>IF(AND(ISBLANK(AE508),$AY508=1,BZ$510=1,$D508&lt;&gt;служ!$AF$3),0,1)</f>
        <v>1</v>
      </c>
      <c r="CA508" s="166">
        <f>IF(AND(ISBLANK(AF508),$AY508=1,CA$510=1,$D508&lt;&gt;служ!$AF$3),0,1)</f>
        <v>1</v>
      </c>
      <c r="CB508" s="166">
        <f>IF(AND(ISBLANK(AG508),$AY508=1,CB$510=1,$D508&lt;&gt;служ!$AF$3),0,1)</f>
        <v>1</v>
      </c>
      <c r="CC508" s="166">
        <f>IF(AND(ISBLANK(AH508),$AY508=1,CC$510=1,$D508&lt;&gt;служ!$AF$3),0,1)</f>
        <v>1</v>
      </c>
      <c r="CD508" s="166">
        <f>IF(AND(ISBLANK(AI508),$AY508=1,CD$510=1,$D508&lt;&gt;служ!$AF$3),0,1)</f>
        <v>1</v>
      </c>
      <c r="CE508" s="166">
        <f>IF(AND(ISBLANK(AJ508),$AY508=1,CE$510=1,$D508&lt;&gt;служ!$AF$3),0,1)</f>
        <v>1</v>
      </c>
      <c r="CF508" s="166">
        <f>IF(AND(ISBLANK(AK508),$AY508=1,CF$510=1,$D508&lt;&gt;служ!$AF$3),0,1)</f>
        <v>1</v>
      </c>
      <c r="CG508" s="166">
        <f>IF(AND(ISBLANK(AL508),$AY508=1,CG$510=1,$D508&lt;&gt;служ!$AF$3),0,1)</f>
        <v>1</v>
      </c>
      <c r="CH508" s="166">
        <f>IF(AND(ISBLANK(AM508),$AY508=1,CH$510=1,$D508&lt;&gt;служ!$AF$3),0,1)</f>
        <v>1</v>
      </c>
      <c r="CI508" s="166">
        <f>IF(AND(ISBLANK(AN508),$AY508=1,CI$510=1,$D508&lt;&gt;служ!$AF$3),0,1)</f>
        <v>1</v>
      </c>
      <c r="CJ508" s="166">
        <f>IF(AND(ISBLANK(AO508),$AY508=1,CJ$510=1,$D508&lt;&gt;служ!$AF$3),0,1)</f>
        <v>1</v>
      </c>
      <c r="CK508" s="166">
        <f>IF(AND(ISBLANK(AP508),$AY508=1,CK$510=1,$D508&lt;&gt;служ!$AF$3),0,1)</f>
        <v>1</v>
      </c>
      <c r="CL508" s="166">
        <f>IF(AND(ISBLANK(AQ508),$AY508=1,CL$510=1,$D508&lt;&gt;служ!$AF$3),0,1)</f>
        <v>1</v>
      </c>
      <c r="CM508" s="166">
        <f>IF(AND(ISBLANK(AR508),$AY508=1,CM$510=1,$D508&lt;&gt;служ!$AF$3),0,1)</f>
        <v>1</v>
      </c>
      <c r="CN508" s="166">
        <f>IF(AND(ISBLANK(AS508),$AY508=1,CN$510=1,$D508&lt;&gt;служ!$AF$3),0,1)</f>
        <v>1</v>
      </c>
      <c r="CO508" s="166">
        <f>IF(AND(ISBLANK(AT508),$AY508=1,CO$510=1,$D508&lt;&gt;служ!$AF$3),0,1)</f>
        <v>1</v>
      </c>
      <c r="CP508" s="2">
        <f t="shared" si="93"/>
        <v>0</v>
      </c>
      <c r="CQ508" s="2">
        <v>1</v>
      </c>
      <c r="CR508" s="161"/>
      <c r="CS508" s="161"/>
      <c r="CT508" s="161"/>
      <c r="CU508" s="167" t="str">
        <f t="shared" si="84"/>
        <v/>
      </c>
      <c r="CV508" s="28">
        <f t="shared" si="85"/>
        <v>1</v>
      </c>
      <c r="CW508" s="28">
        <f t="shared" si="86"/>
        <v>1</v>
      </c>
      <c r="CX508" s="28">
        <f t="shared" si="87"/>
        <v>1</v>
      </c>
      <c r="CY508" s="20">
        <f t="shared" si="88"/>
        <v>1</v>
      </c>
      <c r="CZ508" s="20">
        <f t="shared" si="89"/>
        <v>1</v>
      </c>
    </row>
    <row r="509" spans="2:104" s="20" customFormat="1">
      <c r="B509" s="107">
        <v>500</v>
      </c>
      <c r="C509" s="25">
        <v>6500</v>
      </c>
      <c r="D509" s="108"/>
      <c r="E509" s="168"/>
      <c r="F509" s="169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2"/>
      <c r="Y509" s="162"/>
      <c r="Z509" s="162"/>
      <c r="AA509" s="162"/>
      <c r="AB509" s="162"/>
      <c r="AC509" s="162"/>
      <c r="AD509" s="162"/>
      <c r="AE509" s="162"/>
      <c r="AF509" s="162"/>
      <c r="AG509" s="162"/>
      <c r="AH509" s="162"/>
      <c r="AI509" s="162"/>
      <c r="AJ509" s="162"/>
      <c r="AK509" s="162"/>
      <c r="AL509" s="162"/>
      <c r="AM509" s="162"/>
      <c r="AN509" s="162"/>
      <c r="AO509" s="162"/>
      <c r="AP509" s="162"/>
      <c r="AQ509" s="162"/>
      <c r="AR509" s="162"/>
      <c r="AS509" s="162"/>
      <c r="AT509" s="162"/>
      <c r="AU509" s="163">
        <f>IF(AND(AY509=0,(COUNTIF(D509:AT509,"*")+COUNTIF(D509:AT509,"&lt;9")+COUNTIF(CR509:CT509,"*")+COUNTIF(CR509:CT509,"&lt;9")-COUNTIF(D509,служ!$AF$3))&gt;0),0,1)</f>
        <v>1</v>
      </c>
      <c r="AV509" s="163">
        <f>IF(AND($CP509=1,AY509=0),0,1)</f>
        <v>1</v>
      </c>
      <c r="AW509" s="163">
        <f t="shared" si="91"/>
        <v>0</v>
      </c>
      <c r="AX509" s="164">
        <f>IF(OR(F509="",F509=служ!$AF$3),0,1)</f>
        <v>0</v>
      </c>
      <c r="AY509" s="164">
        <f>IF(OR(D509="",D509=служ!$AF$3),0,1)</f>
        <v>0</v>
      </c>
      <c r="AZ509" s="165">
        <f>IF(SUM(BA509:CO509)+SUM(CV509:CX509)=44,1,0)</f>
        <v>1</v>
      </c>
      <c r="BA509" s="166">
        <f t="shared" si="83"/>
        <v>1</v>
      </c>
      <c r="BB509" s="166">
        <f>IF(AND(ISBLANK(G509),$AY509=1,BB$510=1,$D509&lt;&gt;служ!$AF$3),0,1)</f>
        <v>1</v>
      </c>
      <c r="BC509" s="166">
        <f>IF(AND(ISBLANK(H509),$AY509=1,BC$510=1,$D509&lt;&gt;служ!$AF$3),0,1)</f>
        <v>1</v>
      </c>
      <c r="BD509" s="166">
        <f>IF(AND(ISBLANK(I509),$AY509=1,BD$510=1,$D509&lt;&gt;служ!$AF$3),0,1)</f>
        <v>1</v>
      </c>
      <c r="BE509" s="166">
        <f>IF(AND(ISBLANK(J509),$AY509=1,BE$510=1,$D509&lt;&gt;служ!$AF$3),0,1)</f>
        <v>1</v>
      </c>
      <c r="BF509" s="166">
        <f>IF(AND(ISBLANK(K509),$AY509=1,BF$510=1,$D509&lt;&gt;служ!$AF$3,J509&lt;&gt;"X"),0,1)</f>
        <v>1</v>
      </c>
      <c r="BG509" s="166">
        <f>IF(AND(ISBLANK(L509),$AY509=1,BG$510=1,$D509&lt;&gt;служ!$AF$3),0,1)</f>
        <v>1</v>
      </c>
      <c r="BH509" s="166">
        <f>IF(AND(ISBLANK(M509),$AY509=1,BH$510=1,$D509&lt;&gt;служ!$AF$3,L509&lt;&gt;"X"),0,1)</f>
        <v>1</v>
      </c>
      <c r="BI509" s="166">
        <f>IF(AND(ISBLANK(N509),$AY509=1,BI$510=1,$D509&lt;&gt;служ!$AF$3),0,1)</f>
        <v>1</v>
      </c>
      <c r="BJ509" s="166">
        <f>IF(AND(ISBLANK(O509),$AY509=1,BJ$510=1,$D509&lt;&gt;служ!$AF$3),0,1)</f>
        <v>1</v>
      </c>
      <c r="BK509" s="166">
        <f>IF(AND(ISBLANK(P509),$AY509=1,BK$510=1,$D509&lt;&gt;служ!$AF$3,OR(N509&lt;&gt;"X",O509&lt;&gt;"X")),0,1)</f>
        <v>1</v>
      </c>
      <c r="BL509" s="166">
        <f>IF(AND(ISBLANK(Q509),$AY509=1,BL$510=1,$D509&lt;&gt;служ!$AF$3),0,1)</f>
        <v>1</v>
      </c>
      <c r="BM509" s="166">
        <f>IF(AND(ISBLANK(R509),$AY509=1,BM$510=1,$D509&lt;&gt;служ!$AF$3,Q509&lt;&gt;"X"),0,1)</f>
        <v>1</v>
      </c>
      <c r="BN509" s="166">
        <f>IF(AND(ISBLANK(S509),$AY509=1,BN$510=1,$D509&lt;&gt;служ!$AF$3),0,1)</f>
        <v>1</v>
      </c>
      <c r="BO509" s="166">
        <f>IF(AND(ISBLANK(T509),$AY509=1,BO$510=1,$D509&lt;&gt;служ!$AF$3),0,1)</f>
        <v>1</v>
      </c>
      <c r="BP509" s="166">
        <f>IF(AND(ISBLANK(U509),$AY509=1,BP$510=1,$D509&lt;&gt;служ!$AF$3,T509&lt;&gt;"X"),0,1)</f>
        <v>1</v>
      </c>
      <c r="BQ509" s="166">
        <f>IF(AND(ISBLANK(V509),$AY509=1,BQ$510=1,$D509&lt;&gt;служ!$AF$3),0,1)</f>
        <v>1</v>
      </c>
      <c r="BR509" s="166">
        <f>IF(AND(ISBLANK(W509),$AY509=1,BR$510=1,$D509&lt;&gt;служ!$AF$3),0,1)</f>
        <v>1</v>
      </c>
      <c r="BS509" s="166">
        <f>IF(AND(ISBLANK(X509),$AY509=1,BS$510=1,$D509&lt;&gt;служ!$AF$3),0,1)</f>
        <v>1</v>
      </c>
      <c r="BT509" s="166">
        <f>IF(AND(ISBLANK(Y509),$AY509=1,BT$510=1,$D509&lt;&gt;служ!$AF$3),0,1)</f>
        <v>1</v>
      </c>
      <c r="BU509" s="166">
        <f>IF(AND(ISBLANK(Z509),$AY509=1,BU$510=1,$D509&lt;&gt;служ!$AF$3),0,1)</f>
        <v>1</v>
      </c>
      <c r="BV509" s="166">
        <f>IF(AND(ISBLANK(AA509),$AY509=1,BV$510=1,$D509&lt;&gt;служ!$AF$3),0,1)</f>
        <v>1</v>
      </c>
      <c r="BW509" s="166">
        <f>IF(AND(ISBLANK(AB509),$AY509=1,BW$510=1,$D509&lt;&gt;служ!$AF$3),0,1)</f>
        <v>1</v>
      </c>
      <c r="BX509" s="166">
        <f>IF(AND(ISBLANK(AC509),$AY509=1,BX$510=1,$D509&lt;&gt;служ!$AF$3),0,1)</f>
        <v>1</v>
      </c>
      <c r="BY509" s="166">
        <f>IF(AND(ISBLANK(AD509),$AY509=1,BY$510=1,$D509&lt;&gt;служ!$AF$3),0,1)</f>
        <v>1</v>
      </c>
      <c r="BZ509" s="166">
        <f>IF(AND(ISBLANK(AE509),$AY509=1,BZ$510=1,$D509&lt;&gt;служ!$AF$3),0,1)</f>
        <v>1</v>
      </c>
      <c r="CA509" s="166">
        <f>IF(AND(ISBLANK(AF509),$AY509=1,CA$510=1,$D509&lt;&gt;служ!$AF$3),0,1)</f>
        <v>1</v>
      </c>
      <c r="CB509" s="166">
        <f>IF(AND(ISBLANK(AG509),$AY509=1,CB$510=1,$D509&lt;&gt;служ!$AF$3),0,1)</f>
        <v>1</v>
      </c>
      <c r="CC509" s="166">
        <f>IF(AND(ISBLANK(AH509),$AY509=1,CC$510=1,$D509&lt;&gt;служ!$AF$3),0,1)</f>
        <v>1</v>
      </c>
      <c r="CD509" s="166">
        <f>IF(AND(ISBLANK(AI509),$AY509=1,CD$510=1,$D509&lt;&gt;служ!$AF$3),0,1)</f>
        <v>1</v>
      </c>
      <c r="CE509" s="166">
        <f>IF(AND(ISBLANK(AJ509),$AY509=1,CE$510=1,$D509&lt;&gt;служ!$AF$3),0,1)</f>
        <v>1</v>
      </c>
      <c r="CF509" s="166">
        <f>IF(AND(ISBLANK(AK509),$AY509=1,CF$510=1,$D509&lt;&gt;служ!$AF$3),0,1)</f>
        <v>1</v>
      </c>
      <c r="CG509" s="166">
        <f>IF(AND(ISBLANK(AL509),$AY509=1,CG$510=1,$D509&lt;&gt;служ!$AF$3),0,1)</f>
        <v>1</v>
      </c>
      <c r="CH509" s="166">
        <f>IF(AND(ISBLANK(AM509),$AY509=1,CH$510=1,$D509&lt;&gt;служ!$AF$3),0,1)</f>
        <v>1</v>
      </c>
      <c r="CI509" s="166">
        <f>IF(AND(ISBLANK(AN509),$AY509=1,CI$510=1,$D509&lt;&gt;служ!$AF$3),0,1)</f>
        <v>1</v>
      </c>
      <c r="CJ509" s="166">
        <f>IF(AND(ISBLANK(AO509),$AY509=1,CJ$510=1,$D509&lt;&gt;служ!$AF$3),0,1)</f>
        <v>1</v>
      </c>
      <c r="CK509" s="166">
        <f>IF(AND(ISBLANK(AP509),$AY509=1,CK$510=1,$D509&lt;&gt;служ!$AF$3),0,1)</f>
        <v>1</v>
      </c>
      <c r="CL509" s="166">
        <f>IF(AND(ISBLANK(AQ509),$AY509=1,CL$510=1,$D509&lt;&gt;служ!$AF$3),0,1)</f>
        <v>1</v>
      </c>
      <c r="CM509" s="166">
        <f>IF(AND(ISBLANK(AR509),$AY509=1,CM$510=1,$D509&lt;&gt;служ!$AF$3),0,1)</f>
        <v>1</v>
      </c>
      <c r="CN509" s="166">
        <f>IF(AND(ISBLANK(AS509),$AY509=1,CN$510=1,$D509&lt;&gt;служ!$AF$3),0,1)</f>
        <v>1</v>
      </c>
      <c r="CO509" s="166">
        <f>IF(AND(ISBLANK(AT509),$AY509=1,CO$510=1,$D509&lt;&gt;служ!$AF$3),0,1)</f>
        <v>1</v>
      </c>
      <c r="CP509" s="2">
        <f>IF(D509&gt;0,1,0)</f>
        <v>0</v>
      </c>
      <c r="CQ509" s="2">
        <v>1</v>
      </c>
      <c r="CR509" s="161"/>
      <c r="CS509" s="161"/>
      <c r="CT509" s="161"/>
      <c r="CU509" s="167" t="str">
        <f>IF(AND(AX509=1,AY509=1),SUM(G509:AT509),IF(AY509=1,SUM(G509:AT509),IF(AX509=1,SUM(Y509:AC509),"")))</f>
        <v/>
      </c>
      <c r="CV509" s="28">
        <f>IF(AND(ISBLANK(CR509),OR(AX509=1,AY509=1)),0,1)</f>
        <v>1</v>
      </c>
      <c r="CW509" s="28">
        <f>IF(AND(ISBLANK(CS509),OR(AX509=1,AY509=1)),0,1)</f>
        <v>1</v>
      </c>
      <c r="CX509" s="28">
        <f>IF(AND(ISBLANK(CT509),OR(AX509=1,AY509=1)),0,1)</f>
        <v>1</v>
      </c>
      <c r="CY509" s="20">
        <f>IF(AND(CP509=0,(COUNTIF(G509:X509,"*")+COUNTIF(G509:X509,"&lt;9"))&gt;0),0,1)</f>
        <v>1</v>
      </c>
      <c r="CZ509" s="20">
        <f>IF(AND(CQ509=0,(COUNTIF(Y509:AC509,"*")+COUNTIF(Y509:AC509,"&lt;9"))&gt;0),0,1)</f>
        <v>1</v>
      </c>
    </row>
    <row r="510" spans="2:104" s="20" customFormat="1">
      <c r="J510" s="41"/>
      <c r="N510" s="41"/>
      <c r="Q510" s="41"/>
      <c r="R510" s="41"/>
      <c r="AU510" s="22"/>
      <c r="AV510" s="23"/>
      <c r="AW510" s="23"/>
      <c r="AX510" s="21"/>
      <c r="AY510" s="21"/>
      <c r="AZ510" s="21"/>
      <c r="BA510" s="21">
        <f>IF(служ!I12="нет",0,1)*$A$6</f>
        <v>1</v>
      </c>
      <c r="BB510" s="21">
        <f>IF(служ!C31="нет",0,1)*$A$6</f>
        <v>1</v>
      </c>
      <c r="BC510" s="21">
        <f>IF(служ!D31="нет",0,1)*$A$6</f>
        <v>1</v>
      </c>
      <c r="BD510" s="21">
        <f>IF(служ!E31="нет",0,1)*$A$6</f>
        <v>1</v>
      </c>
      <c r="BE510" s="21">
        <f>IF(служ!F31="нет",0,1)*$A$6</f>
        <v>1</v>
      </c>
      <c r="BF510" s="21">
        <f>IF(служ!G31="нет",0,1)*$A$6</f>
        <v>1</v>
      </c>
      <c r="BG510" s="21">
        <f>IF(служ!H31="нет",0,1)*$A$6</f>
        <v>1</v>
      </c>
      <c r="BH510" s="21">
        <f>IF(служ!I31="нет",0,1)*$A$6</f>
        <v>1</v>
      </c>
      <c r="BI510" s="21">
        <f>IF(служ!J31="нет",0,1)*$A$6</f>
        <v>1</v>
      </c>
      <c r="BJ510" s="21">
        <f>IF(служ!K31="нет",0,1)*$A$6</f>
        <v>1</v>
      </c>
      <c r="BK510" s="21">
        <f>IF(служ!L31="нет",0,1)*$A$6</f>
        <v>1</v>
      </c>
      <c r="BL510" s="21">
        <f>IF(служ!C35="нет",0,1)*$A$6</f>
        <v>1</v>
      </c>
      <c r="BM510" s="21">
        <f>IF(служ!D35="нет",0,1)*$A$6</f>
        <v>1</v>
      </c>
      <c r="BN510" s="21">
        <f>IF(служ!E35="нет",0,1)*$A$6</f>
        <v>1</v>
      </c>
      <c r="BO510" s="21">
        <f>IF(служ!F35="нет",0,1)*$A$6</f>
        <v>1</v>
      </c>
      <c r="BP510" s="21">
        <f>IF(служ!G35="нет",0,1)*$A$6</f>
        <v>1</v>
      </c>
      <c r="BQ510" s="21">
        <f>IF(служ!H35="нет",0,1)*$A$6</f>
        <v>1</v>
      </c>
      <c r="BR510" s="21">
        <f>IF(служ!I35="нет",0,1)*$A$6</f>
        <v>1</v>
      </c>
      <c r="BS510" s="21">
        <f>IF(служ!J35="нет",0,1)*$A$6</f>
        <v>0</v>
      </c>
      <c r="BT510" s="21">
        <f>IF(служ!K35="нет",0,1)*$A$6</f>
        <v>0</v>
      </c>
      <c r="BU510" s="21">
        <f>IF(служ!L35="нет",0,1)*$A$6</f>
        <v>0</v>
      </c>
      <c r="BV510" s="21">
        <f>IF(служ!C39="нет",0,1)*$A$6</f>
        <v>0</v>
      </c>
      <c r="BW510" s="21">
        <f>IF(служ!D39="нет",0,1)*$A$6</f>
        <v>0</v>
      </c>
      <c r="BX510" s="21">
        <f>IF(служ!E39="нет",0,1)*$A$6</f>
        <v>0</v>
      </c>
      <c r="BY510" s="21">
        <f>IF(служ!F39="нет",0,1)*$A$6</f>
        <v>0</v>
      </c>
      <c r="BZ510" s="21">
        <f>IF(служ!G39="нет",0,1)*$A$6</f>
        <v>0</v>
      </c>
      <c r="CA510" s="21">
        <f>IF(служ!H39="нет",0,1)*$A$6</f>
        <v>0</v>
      </c>
      <c r="CB510" s="21">
        <f>IF(служ!I39="нет",0,1)*$A$6</f>
        <v>0</v>
      </c>
      <c r="CC510" s="21">
        <f>IF(служ!J39="нет",0,1)*$A$6</f>
        <v>0</v>
      </c>
      <c r="CD510" s="21">
        <f>IF(служ!K39="нет",0,1)*$A$6</f>
        <v>0</v>
      </c>
      <c r="CE510" s="21">
        <f>IF(служ!L39="нет",0,1)*$A$6</f>
        <v>0</v>
      </c>
      <c r="CF510" s="21">
        <f>IF(служ!C43="нет",0,1)*$A$6</f>
        <v>0</v>
      </c>
      <c r="CG510" s="21">
        <f>IF(служ!D43="нет",0,1)*$A$6</f>
        <v>0</v>
      </c>
      <c r="CH510" s="21">
        <f>IF(служ!E43="нет",0,1)*$A$6</f>
        <v>0</v>
      </c>
      <c r="CI510" s="21">
        <f>IF(служ!F43="нет",0,1)*$A$6</f>
        <v>0</v>
      </c>
      <c r="CJ510" s="21">
        <f>IF(служ!G43="нет",0,1)*$A$6</f>
        <v>0</v>
      </c>
      <c r="CK510" s="21">
        <f>IF(служ!H43="нет",0,1)*$A$6</f>
        <v>0</v>
      </c>
      <c r="CL510" s="21">
        <f>IF(служ!I43="нет",0,1)*$A$6</f>
        <v>0</v>
      </c>
      <c r="CM510" s="21">
        <f>IF(служ!J43="нет",0,1)*$A$6</f>
        <v>0</v>
      </c>
      <c r="CN510" s="21">
        <f>IF(служ!K43="нет",0,1)*$A$6</f>
        <v>0</v>
      </c>
      <c r="CO510" s="21">
        <f>IF(служ!L43="нет",0,1)*$A$6</f>
        <v>0</v>
      </c>
    </row>
    <row r="511" spans="2:104" ht="15.75" hidden="1" customHeight="1">
      <c r="B511" s="81"/>
      <c r="C511" s="81"/>
      <c r="D511" s="81"/>
      <c r="E511" s="81"/>
      <c r="F511" s="81"/>
      <c r="AU511" s="82"/>
      <c r="AV511" s="83"/>
      <c r="AW511" s="83"/>
      <c r="AX511" s="84"/>
      <c r="AY511" s="84"/>
      <c r="AZ511" s="84"/>
      <c r="BA511" s="84"/>
      <c r="BB511" s="84"/>
      <c r="BC511" s="84"/>
      <c r="BD511" s="84"/>
      <c r="BE511" s="84"/>
      <c r="BF511" s="84"/>
      <c r="BG511" s="84"/>
      <c r="BH511" s="84"/>
      <c r="BI511" s="84"/>
      <c r="BJ511" s="84"/>
      <c r="BK511" s="84"/>
      <c r="BL511" s="84"/>
      <c r="BM511" s="84"/>
      <c r="BN511" s="84"/>
      <c r="BO511" s="84"/>
      <c r="BP511" s="84"/>
      <c r="BQ511" s="84"/>
      <c r="BR511" s="84"/>
      <c r="BS511" s="84"/>
      <c r="BT511" s="84"/>
    </row>
    <row r="512" spans="2:104" ht="15" hidden="1" customHeight="1">
      <c r="D512" s="41">
        <f>D10</f>
        <v>4</v>
      </c>
      <c r="F512" s="41">
        <f t="shared" ref="F512:Y512" si="94">F10</f>
        <v>0</v>
      </c>
      <c r="G512" s="41">
        <f t="shared" si="94"/>
        <v>2</v>
      </c>
      <c r="H512" s="41">
        <f t="shared" si="94"/>
        <v>1</v>
      </c>
      <c r="I512" s="41">
        <f t="shared" si="94"/>
        <v>3</v>
      </c>
      <c r="J512" s="41">
        <f t="shared" si="94"/>
        <v>3</v>
      </c>
      <c r="K512" s="41" t="str">
        <f t="shared" si="94"/>
        <v>В</v>
      </c>
      <c r="L512" s="41">
        <f t="shared" si="94"/>
        <v>1</v>
      </c>
      <c r="M512" s="41" t="str">
        <f t="shared" si="94"/>
        <v>Б</v>
      </c>
      <c r="N512" s="41">
        <f t="shared" si="94"/>
        <v>1</v>
      </c>
      <c r="O512" s="41">
        <f t="shared" si="94"/>
        <v>2</v>
      </c>
      <c r="P512" s="41" t="str">
        <f t="shared" si="94"/>
        <v>А</v>
      </c>
      <c r="Q512" s="41">
        <f>Q10</f>
        <v>2</v>
      </c>
      <c r="R512" s="41" t="str">
        <f t="shared" si="94"/>
        <v>Б</v>
      </c>
      <c r="S512" s="41">
        <f t="shared" si="94"/>
        <v>1</v>
      </c>
      <c r="T512" s="41">
        <f t="shared" si="94"/>
        <v>1</v>
      </c>
      <c r="U512" s="41" t="str">
        <f t="shared" si="94"/>
        <v>3)</v>
      </c>
      <c r="V512" s="41">
        <f t="shared" si="94"/>
        <v>1</v>
      </c>
      <c r="W512" s="41">
        <f t="shared" si="94"/>
        <v>0</v>
      </c>
      <c r="X512" s="41">
        <f t="shared" si="94"/>
        <v>0</v>
      </c>
      <c r="Y512" s="41">
        <f t="shared" si="94"/>
        <v>0</v>
      </c>
      <c r="Z512" s="41">
        <f t="shared" ref="Z512:AT512" si="95">Z10</f>
        <v>0</v>
      </c>
      <c r="AA512" s="41">
        <f t="shared" si="95"/>
        <v>0</v>
      </c>
      <c r="AB512" s="41">
        <f t="shared" si="95"/>
        <v>0</v>
      </c>
      <c r="AC512" s="41">
        <f t="shared" si="95"/>
        <v>0</v>
      </c>
      <c r="AD512" s="41">
        <f t="shared" si="95"/>
        <v>0</v>
      </c>
      <c r="AE512" s="41">
        <f t="shared" si="95"/>
        <v>0</v>
      </c>
      <c r="AF512" s="41">
        <f t="shared" si="95"/>
        <v>0</v>
      </c>
      <c r="AG512" s="41">
        <f t="shared" si="95"/>
        <v>0</v>
      </c>
      <c r="AH512" s="41">
        <f t="shared" si="95"/>
        <v>0</v>
      </c>
      <c r="AI512" s="41">
        <f t="shared" si="95"/>
        <v>0</v>
      </c>
      <c r="AJ512" s="41">
        <f t="shared" si="95"/>
        <v>0</v>
      </c>
      <c r="AK512" s="41">
        <f t="shared" si="95"/>
        <v>0</v>
      </c>
      <c r="AL512" s="41">
        <f t="shared" si="95"/>
        <v>0</v>
      </c>
      <c r="AM512" s="41">
        <f t="shared" si="95"/>
        <v>0</v>
      </c>
      <c r="AN512" s="41">
        <f t="shared" si="95"/>
        <v>0</v>
      </c>
      <c r="AO512" s="41">
        <f t="shared" si="95"/>
        <v>0</v>
      </c>
      <c r="AP512" s="41">
        <f t="shared" si="95"/>
        <v>0</v>
      </c>
      <c r="AQ512" s="41">
        <f t="shared" si="95"/>
        <v>0</v>
      </c>
      <c r="AR512" s="41">
        <f t="shared" si="95"/>
        <v>0</v>
      </c>
      <c r="AS512" s="41">
        <f t="shared" si="95"/>
        <v>0</v>
      </c>
      <c r="AT512" s="41">
        <f t="shared" si="95"/>
        <v>0</v>
      </c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CR512" s="41" t="str">
        <f t="shared" ref="CR512:CR575" si="96">CR10</f>
        <v>1</v>
      </c>
      <c r="CS512" s="41" t="str">
        <f t="shared" ref="CS512:CT531" si="97">CS10</f>
        <v>ж</v>
      </c>
      <c r="CT512" s="41">
        <f t="shared" si="97"/>
        <v>5</v>
      </c>
    </row>
    <row r="513" spans="4:98" ht="15" hidden="1" customHeight="1">
      <c r="D513" s="41">
        <f t="shared" ref="D513:D576" si="98">D11</f>
        <v>3</v>
      </c>
      <c r="F513" s="41">
        <f t="shared" ref="F513:F576" si="99">F11</f>
        <v>0</v>
      </c>
      <c r="G513" s="41">
        <f t="shared" ref="G513:Y513" si="100">G11</f>
        <v>2</v>
      </c>
      <c r="H513" s="41">
        <f t="shared" si="100"/>
        <v>1</v>
      </c>
      <c r="I513" s="41">
        <f t="shared" si="100"/>
        <v>3</v>
      </c>
      <c r="J513" s="41">
        <f t="shared" si="100"/>
        <v>3</v>
      </c>
      <c r="K513" s="41" t="str">
        <f t="shared" si="100"/>
        <v>В</v>
      </c>
      <c r="L513" s="41">
        <f t="shared" si="100"/>
        <v>1</v>
      </c>
      <c r="M513" s="41" t="str">
        <f t="shared" si="100"/>
        <v>Б</v>
      </c>
      <c r="N513" s="41">
        <f t="shared" si="100"/>
        <v>1</v>
      </c>
      <c r="O513" s="41">
        <f t="shared" si="100"/>
        <v>1</v>
      </c>
      <c r="P513" s="41" t="str">
        <f t="shared" si="100"/>
        <v>А</v>
      </c>
      <c r="Q513" s="41">
        <f>Q11</f>
        <v>2</v>
      </c>
      <c r="R513" s="41" t="str">
        <f t="shared" si="100"/>
        <v>Б</v>
      </c>
      <c r="S513" s="41">
        <f t="shared" si="100"/>
        <v>1</v>
      </c>
      <c r="T513" s="41">
        <f t="shared" si="100"/>
        <v>1</v>
      </c>
      <c r="U513" s="41" t="str">
        <f t="shared" si="100"/>
        <v>3)</v>
      </c>
      <c r="V513" s="41">
        <f t="shared" si="100"/>
        <v>1</v>
      </c>
      <c r="W513" s="41">
        <f t="shared" si="100"/>
        <v>2</v>
      </c>
      <c r="X513" s="41">
        <f t="shared" si="100"/>
        <v>0</v>
      </c>
      <c r="Y513" s="41">
        <f t="shared" si="100"/>
        <v>0</v>
      </c>
      <c r="Z513" s="41">
        <f t="shared" ref="Z513:AT513" si="101">Z11</f>
        <v>0</v>
      </c>
      <c r="AA513" s="41">
        <f t="shared" si="101"/>
        <v>0</v>
      </c>
      <c r="AB513" s="41">
        <f t="shared" si="101"/>
        <v>0</v>
      </c>
      <c r="AC513" s="41">
        <f t="shared" si="101"/>
        <v>0</v>
      </c>
      <c r="AD513" s="41">
        <f t="shared" si="101"/>
        <v>0</v>
      </c>
      <c r="AE513" s="41">
        <f t="shared" si="101"/>
        <v>0</v>
      </c>
      <c r="AF513" s="41">
        <f t="shared" si="101"/>
        <v>0</v>
      </c>
      <c r="AG513" s="41">
        <f t="shared" si="101"/>
        <v>0</v>
      </c>
      <c r="AH513" s="41">
        <f t="shared" si="101"/>
        <v>0</v>
      </c>
      <c r="AI513" s="41">
        <f t="shared" si="101"/>
        <v>0</v>
      </c>
      <c r="AJ513" s="41">
        <f t="shared" si="101"/>
        <v>0</v>
      </c>
      <c r="AK513" s="41">
        <f t="shared" si="101"/>
        <v>0</v>
      </c>
      <c r="AL513" s="41">
        <f t="shared" si="101"/>
        <v>0</v>
      </c>
      <c r="AM513" s="41">
        <f t="shared" si="101"/>
        <v>0</v>
      </c>
      <c r="AN513" s="41">
        <f t="shared" si="101"/>
        <v>0</v>
      </c>
      <c r="AO513" s="41">
        <f t="shared" si="101"/>
        <v>0</v>
      </c>
      <c r="AP513" s="41">
        <f t="shared" si="101"/>
        <v>0</v>
      </c>
      <c r="AQ513" s="41">
        <f t="shared" si="101"/>
        <v>0</v>
      </c>
      <c r="AR513" s="41">
        <f t="shared" si="101"/>
        <v>0</v>
      </c>
      <c r="AS513" s="41">
        <f t="shared" si="101"/>
        <v>0</v>
      </c>
      <c r="AT513" s="41">
        <f t="shared" si="101"/>
        <v>0</v>
      </c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CR513" s="41" t="str">
        <f t="shared" si="96"/>
        <v>1</v>
      </c>
      <c r="CS513" s="41" t="str">
        <f t="shared" si="97"/>
        <v>м</v>
      </c>
      <c r="CT513" s="41">
        <f t="shared" si="97"/>
        <v>5</v>
      </c>
    </row>
    <row r="514" spans="4:98" ht="15" hidden="1" customHeight="1">
      <c r="D514" s="41">
        <f t="shared" si="98"/>
        <v>3</v>
      </c>
      <c r="F514" s="41">
        <f t="shared" si="99"/>
        <v>0</v>
      </c>
      <c r="G514" s="41">
        <f t="shared" ref="G514:Y514" si="102">G12</f>
        <v>2</v>
      </c>
      <c r="H514" s="41">
        <f t="shared" si="102"/>
        <v>1</v>
      </c>
      <c r="I514" s="41">
        <f>I12</f>
        <v>3</v>
      </c>
      <c r="J514" s="41">
        <f t="shared" si="102"/>
        <v>3</v>
      </c>
      <c r="K514" s="41" t="str">
        <f t="shared" si="102"/>
        <v>В</v>
      </c>
      <c r="L514" s="41">
        <f t="shared" si="102"/>
        <v>1</v>
      </c>
      <c r="M514" s="41" t="str">
        <f t="shared" si="102"/>
        <v>Б</v>
      </c>
      <c r="N514" s="41">
        <f t="shared" si="102"/>
        <v>1</v>
      </c>
      <c r="O514" s="41">
        <f t="shared" si="102"/>
        <v>1</v>
      </c>
      <c r="P514" s="41" t="str">
        <f t="shared" si="102"/>
        <v>А</v>
      </c>
      <c r="Q514" s="41">
        <f t="shared" si="102"/>
        <v>2</v>
      </c>
      <c r="R514" s="41" t="str">
        <f t="shared" si="102"/>
        <v>Б</v>
      </c>
      <c r="S514" s="41">
        <f t="shared" si="102"/>
        <v>1</v>
      </c>
      <c r="T514" s="41">
        <f t="shared" si="102"/>
        <v>1</v>
      </c>
      <c r="U514" s="41" t="str">
        <f t="shared" si="102"/>
        <v>3)</v>
      </c>
      <c r="V514" s="41">
        <f t="shared" si="102"/>
        <v>1</v>
      </c>
      <c r="W514" s="41">
        <f t="shared" si="102"/>
        <v>0</v>
      </c>
      <c r="X514" s="41">
        <f t="shared" si="102"/>
        <v>0</v>
      </c>
      <c r="Y514" s="41">
        <f t="shared" si="102"/>
        <v>0</v>
      </c>
      <c r="Z514" s="41">
        <f t="shared" ref="Z514:AT514" si="103">Z12</f>
        <v>0</v>
      </c>
      <c r="AA514" s="41">
        <f t="shared" si="103"/>
        <v>0</v>
      </c>
      <c r="AB514" s="41">
        <f t="shared" si="103"/>
        <v>0</v>
      </c>
      <c r="AC514" s="41">
        <f t="shared" si="103"/>
        <v>0</v>
      </c>
      <c r="AD514" s="41">
        <f t="shared" si="103"/>
        <v>0</v>
      </c>
      <c r="AE514" s="41">
        <f t="shared" si="103"/>
        <v>0</v>
      </c>
      <c r="AF514" s="41">
        <f t="shared" si="103"/>
        <v>0</v>
      </c>
      <c r="AG514" s="41">
        <f t="shared" si="103"/>
        <v>0</v>
      </c>
      <c r="AH514" s="41">
        <f t="shared" si="103"/>
        <v>0</v>
      </c>
      <c r="AI514" s="41">
        <f t="shared" si="103"/>
        <v>0</v>
      </c>
      <c r="AJ514" s="41">
        <f t="shared" si="103"/>
        <v>0</v>
      </c>
      <c r="AK514" s="41">
        <f t="shared" si="103"/>
        <v>0</v>
      </c>
      <c r="AL514" s="41">
        <f t="shared" si="103"/>
        <v>0</v>
      </c>
      <c r="AM514" s="41">
        <f t="shared" si="103"/>
        <v>0</v>
      </c>
      <c r="AN514" s="41">
        <f t="shared" si="103"/>
        <v>0</v>
      </c>
      <c r="AO514" s="41">
        <f t="shared" si="103"/>
        <v>0</v>
      </c>
      <c r="AP514" s="41">
        <f t="shared" si="103"/>
        <v>0</v>
      </c>
      <c r="AQ514" s="41">
        <f t="shared" si="103"/>
        <v>0</v>
      </c>
      <c r="AR514" s="41">
        <f t="shared" si="103"/>
        <v>0</v>
      </c>
      <c r="AS514" s="41">
        <f t="shared" si="103"/>
        <v>0</v>
      </c>
      <c r="AT514" s="41">
        <f t="shared" si="103"/>
        <v>0</v>
      </c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CR514" s="41" t="str">
        <f t="shared" si="96"/>
        <v>1</v>
      </c>
      <c r="CS514" s="41" t="str">
        <f t="shared" si="97"/>
        <v>ж</v>
      </c>
      <c r="CT514" s="41">
        <f t="shared" si="97"/>
        <v>5</v>
      </c>
    </row>
    <row r="515" spans="4:98" ht="15" hidden="1" customHeight="1">
      <c r="D515" s="41">
        <f t="shared" si="98"/>
        <v>4</v>
      </c>
      <c r="F515" s="41">
        <f t="shared" si="99"/>
        <v>0</v>
      </c>
      <c r="G515" s="41">
        <f t="shared" ref="G515:Y515" si="104">G13</f>
        <v>2</v>
      </c>
      <c r="H515" s="41">
        <f t="shared" si="104"/>
        <v>0</v>
      </c>
      <c r="I515" s="41">
        <f>I13</f>
        <v>1</v>
      </c>
      <c r="J515" s="41">
        <f t="shared" si="104"/>
        <v>2</v>
      </c>
      <c r="K515" s="41" t="str">
        <f>K13</f>
        <v>В</v>
      </c>
      <c r="L515" s="41">
        <f>L13</f>
        <v>1</v>
      </c>
      <c r="M515" s="41" t="str">
        <f t="shared" si="104"/>
        <v>Б</v>
      </c>
      <c r="N515" s="41">
        <f t="shared" si="104"/>
        <v>1</v>
      </c>
      <c r="O515" s="41">
        <f t="shared" si="104"/>
        <v>1</v>
      </c>
      <c r="P515" s="41" t="str">
        <f t="shared" si="104"/>
        <v>А</v>
      </c>
      <c r="Q515" s="41">
        <f t="shared" si="104"/>
        <v>1</v>
      </c>
      <c r="R515" s="41" t="str">
        <f t="shared" si="104"/>
        <v>Б</v>
      </c>
      <c r="S515" s="41">
        <f t="shared" si="104"/>
        <v>1</v>
      </c>
      <c r="T515" s="41">
        <f t="shared" si="104"/>
        <v>1</v>
      </c>
      <c r="U515" s="41" t="str">
        <f t="shared" si="104"/>
        <v>3)</v>
      </c>
      <c r="V515" s="41">
        <f t="shared" si="104"/>
        <v>1</v>
      </c>
      <c r="W515" s="41">
        <f t="shared" si="104"/>
        <v>0</v>
      </c>
      <c r="X515" s="41">
        <f t="shared" si="104"/>
        <v>0</v>
      </c>
      <c r="Y515" s="41">
        <f t="shared" si="104"/>
        <v>0</v>
      </c>
      <c r="Z515" s="41">
        <f t="shared" ref="Z515:AT515" si="105">Z13</f>
        <v>0</v>
      </c>
      <c r="AA515" s="41">
        <f t="shared" si="105"/>
        <v>0</v>
      </c>
      <c r="AB515" s="41">
        <f t="shared" si="105"/>
        <v>0</v>
      </c>
      <c r="AC515" s="41">
        <f t="shared" si="105"/>
        <v>0</v>
      </c>
      <c r="AD515" s="41">
        <f t="shared" si="105"/>
        <v>0</v>
      </c>
      <c r="AE515" s="41">
        <f t="shared" si="105"/>
        <v>0</v>
      </c>
      <c r="AF515" s="41">
        <f t="shared" si="105"/>
        <v>0</v>
      </c>
      <c r="AG515" s="41">
        <f t="shared" si="105"/>
        <v>0</v>
      </c>
      <c r="AH515" s="41">
        <f t="shared" si="105"/>
        <v>0</v>
      </c>
      <c r="AI515" s="41">
        <f t="shared" si="105"/>
        <v>0</v>
      </c>
      <c r="AJ515" s="41">
        <f t="shared" si="105"/>
        <v>0</v>
      </c>
      <c r="AK515" s="41">
        <f t="shared" si="105"/>
        <v>0</v>
      </c>
      <c r="AL515" s="41">
        <f t="shared" si="105"/>
        <v>0</v>
      </c>
      <c r="AM515" s="41">
        <f t="shared" si="105"/>
        <v>0</v>
      </c>
      <c r="AN515" s="41">
        <f t="shared" si="105"/>
        <v>0</v>
      </c>
      <c r="AO515" s="41">
        <f t="shared" si="105"/>
        <v>0</v>
      </c>
      <c r="AP515" s="41">
        <f t="shared" si="105"/>
        <v>0</v>
      </c>
      <c r="AQ515" s="41">
        <f t="shared" si="105"/>
        <v>0</v>
      </c>
      <c r="AR515" s="41">
        <f t="shared" si="105"/>
        <v>0</v>
      </c>
      <c r="AS515" s="41">
        <f t="shared" si="105"/>
        <v>0</v>
      </c>
      <c r="AT515" s="41">
        <f t="shared" si="105"/>
        <v>0</v>
      </c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CR515" s="41" t="str">
        <f t="shared" si="96"/>
        <v>1</v>
      </c>
      <c r="CS515" s="41" t="str">
        <f t="shared" si="97"/>
        <v>ж</v>
      </c>
      <c r="CT515" s="41">
        <f t="shared" si="97"/>
        <v>4</v>
      </c>
    </row>
    <row r="516" spans="4:98" ht="15" hidden="1" customHeight="1">
      <c r="D516" s="41">
        <f t="shared" si="98"/>
        <v>3</v>
      </c>
      <c r="F516" s="41">
        <f t="shared" si="99"/>
        <v>0</v>
      </c>
      <c r="G516" s="41">
        <f t="shared" ref="G516:Y516" si="106">G14</f>
        <v>2</v>
      </c>
      <c r="H516" s="41">
        <f t="shared" si="106"/>
        <v>1</v>
      </c>
      <c r="I516" s="41">
        <f t="shared" si="106"/>
        <v>2</v>
      </c>
      <c r="J516" s="41">
        <f t="shared" si="106"/>
        <v>2</v>
      </c>
      <c r="K516" s="41" t="str">
        <f>K14</f>
        <v>В</v>
      </c>
      <c r="L516" s="41">
        <f>L14</f>
        <v>1</v>
      </c>
      <c r="M516" s="41" t="str">
        <f t="shared" si="106"/>
        <v>Б</v>
      </c>
      <c r="N516" s="41">
        <f t="shared" si="106"/>
        <v>1</v>
      </c>
      <c r="O516" s="41">
        <f t="shared" si="106"/>
        <v>1</v>
      </c>
      <c r="P516" s="41" t="str">
        <f t="shared" si="106"/>
        <v>А</v>
      </c>
      <c r="Q516" s="41">
        <f t="shared" si="106"/>
        <v>2</v>
      </c>
      <c r="R516" s="41" t="str">
        <f t="shared" si="106"/>
        <v>Б</v>
      </c>
      <c r="S516" s="41">
        <f t="shared" si="106"/>
        <v>1</v>
      </c>
      <c r="T516" s="41">
        <f t="shared" si="106"/>
        <v>1</v>
      </c>
      <c r="U516" s="41" t="str">
        <f t="shared" si="106"/>
        <v>3)</v>
      </c>
      <c r="V516" s="41">
        <f t="shared" si="106"/>
        <v>1</v>
      </c>
      <c r="W516" s="41">
        <f t="shared" si="106"/>
        <v>1</v>
      </c>
      <c r="X516" s="41">
        <f t="shared" si="106"/>
        <v>0</v>
      </c>
      <c r="Y516" s="41">
        <f t="shared" si="106"/>
        <v>0</v>
      </c>
      <c r="Z516" s="41">
        <f t="shared" ref="Z516:AT516" si="107">Z14</f>
        <v>0</v>
      </c>
      <c r="AA516" s="41">
        <f t="shared" si="107"/>
        <v>0</v>
      </c>
      <c r="AB516" s="41">
        <f t="shared" si="107"/>
        <v>0</v>
      </c>
      <c r="AC516" s="41">
        <f t="shared" si="107"/>
        <v>0</v>
      </c>
      <c r="AD516" s="41">
        <f t="shared" si="107"/>
        <v>0</v>
      </c>
      <c r="AE516" s="41">
        <f t="shared" si="107"/>
        <v>0</v>
      </c>
      <c r="AF516" s="41">
        <f t="shared" si="107"/>
        <v>0</v>
      </c>
      <c r="AG516" s="41">
        <f t="shared" si="107"/>
        <v>0</v>
      </c>
      <c r="AH516" s="41">
        <f t="shared" si="107"/>
        <v>0</v>
      </c>
      <c r="AI516" s="41">
        <f t="shared" si="107"/>
        <v>0</v>
      </c>
      <c r="AJ516" s="41">
        <f t="shared" si="107"/>
        <v>0</v>
      </c>
      <c r="AK516" s="41">
        <f t="shared" si="107"/>
        <v>0</v>
      </c>
      <c r="AL516" s="41">
        <f t="shared" si="107"/>
        <v>0</v>
      </c>
      <c r="AM516" s="41">
        <f t="shared" si="107"/>
        <v>0</v>
      </c>
      <c r="AN516" s="41">
        <f t="shared" si="107"/>
        <v>0</v>
      </c>
      <c r="AO516" s="41">
        <f t="shared" si="107"/>
        <v>0</v>
      </c>
      <c r="AP516" s="41">
        <f t="shared" si="107"/>
        <v>0</v>
      </c>
      <c r="AQ516" s="41">
        <f t="shared" si="107"/>
        <v>0</v>
      </c>
      <c r="AR516" s="41">
        <f t="shared" si="107"/>
        <v>0</v>
      </c>
      <c r="AS516" s="41">
        <f t="shared" si="107"/>
        <v>0</v>
      </c>
      <c r="AT516" s="41">
        <f t="shared" si="107"/>
        <v>0</v>
      </c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CR516" s="41" t="str">
        <f t="shared" si="96"/>
        <v>1</v>
      </c>
      <c r="CS516" s="41" t="str">
        <f t="shared" si="97"/>
        <v>ж</v>
      </c>
      <c r="CT516" s="41">
        <f t="shared" si="97"/>
        <v>4</v>
      </c>
    </row>
    <row r="517" spans="4:98" ht="15" hidden="1" customHeight="1">
      <c r="D517" s="41">
        <f t="shared" si="98"/>
        <v>4</v>
      </c>
      <c r="F517" s="41">
        <f t="shared" si="99"/>
        <v>0</v>
      </c>
      <c r="G517" s="41">
        <f t="shared" ref="G517:Y517" si="108">G15</f>
        <v>2</v>
      </c>
      <c r="H517" s="41">
        <f t="shared" si="108"/>
        <v>1</v>
      </c>
      <c r="I517" s="41">
        <f>I15</f>
        <v>3</v>
      </c>
      <c r="J517" s="41">
        <f t="shared" si="108"/>
        <v>3</v>
      </c>
      <c r="K517" s="41" t="str">
        <f t="shared" ref="K517:K522" si="109">K15</f>
        <v>В</v>
      </c>
      <c r="L517" s="41">
        <f t="shared" si="108"/>
        <v>1</v>
      </c>
      <c r="M517" s="41" t="str">
        <f t="shared" si="108"/>
        <v>Б</v>
      </c>
      <c r="N517" s="41">
        <f t="shared" si="108"/>
        <v>1</v>
      </c>
      <c r="O517" s="41">
        <f t="shared" si="108"/>
        <v>2</v>
      </c>
      <c r="P517" s="41" t="str">
        <f t="shared" si="108"/>
        <v>А</v>
      </c>
      <c r="Q517" s="41">
        <f t="shared" si="108"/>
        <v>1</v>
      </c>
      <c r="R517" s="41" t="str">
        <f t="shared" si="108"/>
        <v>Б</v>
      </c>
      <c r="S517" s="41">
        <f t="shared" si="108"/>
        <v>1</v>
      </c>
      <c r="T517" s="41">
        <f t="shared" si="108"/>
        <v>1</v>
      </c>
      <c r="U517" s="41" t="str">
        <f t="shared" si="108"/>
        <v>3)</v>
      </c>
      <c r="V517" s="41">
        <f t="shared" si="108"/>
        <v>1</v>
      </c>
      <c r="W517" s="41">
        <f t="shared" si="108"/>
        <v>2</v>
      </c>
      <c r="X517" s="41">
        <f t="shared" si="108"/>
        <v>0</v>
      </c>
      <c r="Y517" s="41">
        <f t="shared" si="108"/>
        <v>0</v>
      </c>
      <c r="Z517" s="41">
        <f t="shared" ref="Z517:AT517" si="110">Z15</f>
        <v>0</v>
      </c>
      <c r="AA517" s="41">
        <f t="shared" si="110"/>
        <v>0</v>
      </c>
      <c r="AB517" s="41">
        <f t="shared" si="110"/>
        <v>0</v>
      </c>
      <c r="AC517" s="41">
        <f t="shared" si="110"/>
        <v>0</v>
      </c>
      <c r="AD517" s="41">
        <f t="shared" si="110"/>
        <v>0</v>
      </c>
      <c r="AE517" s="41">
        <f t="shared" si="110"/>
        <v>0</v>
      </c>
      <c r="AF517" s="41">
        <f t="shared" si="110"/>
        <v>0</v>
      </c>
      <c r="AG517" s="41">
        <f t="shared" si="110"/>
        <v>0</v>
      </c>
      <c r="AH517" s="41">
        <f t="shared" si="110"/>
        <v>0</v>
      </c>
      <c r="AI517" s="41">
        <f t="shared" si="110"/>
        <v>0</v>
      </c>
      <c r="AJ517" s="41">
        <f t="shared" si="110"/>
        <v>0</v>
      </c>
      <c r="AK517" s="41">
        <f t="shared" si="110"/>
        <v>0</v>
      </c>
      <c r="AL517" s="41">
        <f t="shared" si="110"/>
        <v>0</v>
      </c>
      <c r="AM517" s="41">
        <f t="shared" si="110"/>
        <v>0</v>
      </c>
      <c r="AN517" s="41">
        <f t="shared" si="110"/>
        <v>0</v>
      </c>
      <c r="AO517" s="41">
        <f t="shared" si="110"/>
        <v>0</v>
      </c>
      <c r="AP517" s="41">
        <f t="shared" si="110"/>
        <v>0</v>
      </c>
      <c r="AQ517" s="41">
        <f t="shared" si="110"/>
        <v>0</v>
      </c>
      <c r="AR517" s="41">
        <f t="shared" si="110"/>
        <v>0</v>
      </c>
      <c r="AS517" s="41">
        <f t="shared" si="110"/>
        <v>0</v>
      </c>
      <c r="AT517" s="41">
        <f t="shared" si="110"/>
        <v>0</v>
      </c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CR517" s="41" t="str">
        <f t="shared" si="96"/>
        <v>1</v>
      </c>
      <c r="CS517" s="41" t="str">
        <f t="shared" si="97"/>
        <v>ж</v>
      </c>
      <c r="CT517" s="41">
        <f t="shared" si="97"/>
        <v>5</v>
      </c>
    </row>
    <row r="518" spans="4:98" ht="15" hidden="1" customHeight="1">
      <c r="D518" s="41">
        <f t="shared" si="98"/>
        <v>4</v>
      </c>
      <c r="F518" s="41">
        <f t="shared" si="99"/>
        <v>0</v>
      </c>
      <c r="G518" s="41">
        <f t="shared" ref="G518:Y518" si="111">G16</f>
        <v>2</v>
      </c>
      <c r="H518" s="41">
        <f t="shared" si="111"/>
        <v>1</v>
      </c>
      <c r="I518" s="41">
        <f>I16</f>
        <v>3</v>
      </c>
      <c r="J518" s="41">
        <f>J16</f>
        <v>3</v>
      </c>
      <c r="K518" s="41" t="str">
        <f t="shared" si="109"/>
        <v>В</v>
      </c>
      <c r="L518" s="41">
        <f t="shared" si="111"/>
        <v>1</v>
      </c>
      <c r="M518" s="41" t="str">
        <f t="shared" si="111"/>
        <v>Б</v>
      </c>
      <c r="N518" s="41">
        <f t="shared" si="111"/>
        <v>1</v>
      </c>
      <c r="O518" s="41">
        <f t="shared" si="111"/>
        <v>1</v>
      </c>
      <c r="P518" s="41" t="str">
        <f t="shared" si="111"/>
        <v>А</v>
      </c>
      <c r="Q518" s="41">
        <f t="shared" si="111"/>
        <v>1</v>
      </c>
      <c r="R518" s="41" t="str">
        <f t="shared" si="111"/>
        <v>Б</v>
      </c>
      <c r="S518" s="41">
        <f t="shared" si="111"/>
        <v>1</v>
      </c>
      <c r="T518" s="41">
        <f t="shared" si="111"/>
        <v>1</v>
      </c>
      <c r="U518" s="41" t="str">
        <f t="shared" si="111"/>
        <v>3)</v>
      </c>
      <c r="V518" s="41">
        <f t="shared" si="111"/>
        <v>1</v>
      </c>
      <c r="W518" s="41">
        <f t="shared" si="111"/>
        <v>2</v>
      </c>
      <c r="X518" s="41">
        <f t="shared" si="111"/>
        <v>0</v>
      </c>
      <c r="Y518" s="41">
        <f t="shared" si="111"/>
        <v>0</v>
      </c>
      <c r="Z518" s="41">
        <f t="shared" ref="Z518:AT518" si="112">Z16</f>
        <v>0</v>
      </c>
      <c r="AA518" s="41">
        <f t="shared" si="112"/>
        <v>0</v>
      </c>
      <c r="AB518" s="41">
        <f t="shared" si="112"/>
        <v>0</v>
      </c>
      <c r="AC518" s="41">
        <f t="shared" si="112"/>
        <v>0</v>
      </c>
      <c r="AD518" s="41">
        <f t="shared" si="112"/>
        <v>0</v>
      </c>
      <c r="AE518" s="41">
        <f t="shared" si="112"/>
        <v>0</v>
      </c>
      <c r="AF518" s="41">
        <f t="shared" si="112"/>
        <v>0</v>
      </c>
      <c r="AG518" s="41">
        <f t="shared" si="112"/>
        <v>0</v>
      </c>
      <c r="AH518" s="41">
        <f t="shared" si="112"/>
        <v>0</v>
      </c>
      <c r="AI518" s="41">
        <f t="shared" si="112"/>
        <v>0</v>
      </c>
      <c r="AJ518" s="41">
        <f t="shared" si="112"/>
        <v>0</v>
      </c>
      <c r="AK518" s="41">
        <f t="shared" si="112"/>
        <v>0</v>
      </c>
      <c r="AL518" s="41">
        <f t="shared" si="112"/>
        <v>0</v>
      </c>
      <c r="AM518" s="41">
        <f t="shared" si="112"/>
        <v>0</v>
      </c>
      <c r="AN518" s="41">
        <f t="shared" si="112"/>
        <v>0</v>
      </c>
      <c r="AO518" s="41">
        <f t="shared" si="112"/>
        <v>0</v>
      </c>
      <c r="AP518" s="41">
        <f t="shared" si="112"/>
        <v>0</v>
      </c>
      <c r="AQ518" s="41">
        <f t="shared" si="112"/>
        <v>0</v>
      </c>
      <c r="AR518" s="41">
        <f t="shared" si="112"/>
        <v>0</v>
      </c>
      <c r="AS518" s="41">
        <f t="shared" si="112"/>
        <v>0</v>
      </c>
      <c r="AT518" s="41">
        <f t="shared" si="112"/>
        <v>0</v>
      </c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CR518" s="41" t="str">
        <f t="shared" si="96"/>
        <v>1</v>
      </c>
      <c r="CS518" s="41" t="str">
        <f t="shared" si="97"/>
        <v>м</v>
      </c>
      <c r="CT518" s="41">
        <f t="shared" si="97"/>
        <v>5</v>
      </c>
    </row>
    <row r="519" spans="4:98" ht="15" hidden="1" customHeight="1">
      <c r="D519" s="41">
        <f t="shared" si="98"/>
        <v>3</v>
      </c>
      <c r="F519" s="41">
        <f t="shared" si="99"/>
        <v>0</v>
      </c>
      <c r="G519" s="41">
        <f t="shared" ref="G519:Y519" si="113">G17</f>
        <v>2</v>
      </c>
      <c r="H519" s="41">
        <f t="shared" si="113"/>
        <v>1</v>
      </c>
      <c r="I519" s="41">
        <f>I17</f>
        <v>2</v>
      </c>
      <c r="J519" s="41">
        <f>J17</f>
        <v>1</v>
      </c>
      <c r="K519" s="41" t="str">
        <f t="shared" si="109"/>
        <v>В</v>
      </c>
      <c r="L519" s="41">
        <f t="shared" si="113"/>
        <v>1</v>
      </c>
      <c r="M519" s="41" t="str">
        <f t="shared" si="113"/>
        <v>Б</v>
      </c>
      <c r="N519" s="41">
        <f t="shared" si="113"/>
        <v>1</v>
      </c>
      <c r="O519" s="41">
        <f t="shared" si="113"/>
        <v>1</v>
      </c>
      <c r="P519" s="41" t="str">
        <f t="shared" si="113"/>
        <v>А</v>
      </c>
      <c r="Q519" s="41">
        <f t="shared" si="113"/>
        <v>2</v>
      </c>
      <c r="R519" s="41" t="str">
        <f t="shared" si="113"/>
        <v>А</v>
      </c>
      <c r="S519" s="41">
        <f t="shared" si="113"/>
        <v>1</v>
      </c>
      <c r="T519" s="41">
        <f t="shared" si="113"/>
        <v>1</v>
      </c>
      <c r="U519" s="41" t="str">
        <f t="shared" si="113"/>
        <v>3)</v>
      </c>
      <c r="V519" s="41">
        <f t="shared" si="113"/>
        <v>0</v>
      </c>
      <c r="W519" s="41">
        <f t="shared" si="113"/>
        <v>0</v>
      </c>
      <c r="X519" s="41">
        <f t="shared" si="113"/>
        <v>0</v>
      </c>
      <c r="Y519" s="41">
        <f t="shared" si="113"/>
        <v>0</v>
      </c>
      <c r="Z519" s="41">
        <f t="shared" ref="Z519:AT519" si="114">Z17</f>
        <v>0</v>
      </c>
      <c r="AA519" s="41">
        <f t="shared" si="114"/>
        <v>0</v>
      </c>
      <c r="AB519" s="41">
        <f t="shared" si="114"/>
        <v>0</v>
      </c>
      <c r="AC519" s="41">
        <f t="shared" si="114"/>
        <v>0</v>
      </c>
      <c r="AD519" s="41">
        <f t="shared" si="114"/>
        <v>0</v>
      </c>
      <c r="AE519" s="41">
        <f t="shared" si="114"/>
        <v>0</v>
      </c>
      <c r="AF519" s="41">
        <f t="shared" si="114"/>
        <v>0</v>
      </c>
      <c r="AG519" s="41">
        <f t="shared" si="114"/>
        <v>0</v>
      </c>
      <c r="AH519" s="41">
        <f t="shared" si="114"/>
        <v>0</v>
      </c>
      <c r="AI519" s="41">
        <f t="shared" si="114"/>
        <v>0</v>
      </c>
      <c r="AJ519" s="41">
        <f t="shared" si="114"/>
        <v>0</v>
      </c>
      <c r="AK519" s="41">
        <f t="shared" si="114"/>
        <v>0</v>
      </c>
      <c r="AL519" s="41">
        <f t="shared" si="114"/>
        <v>0</v>
      </c>
      <c r="AM519" s="41">
        <f t="shared" si="114"/>
        <v>0</v>
      </c>
      <c r="AN519" s="41">
        <f t="shared" si="114"/>
        <v>0</v>
      </c>
      <c r="AO519" s="41">
        <f t="shared" si="114"/>
        <v>0</v>
      </c>
      <c r="AP519" s="41">
        <f t="shared" si="114"/>
        <v>0</v>
      </c>
      <c r="AQ519" s="41">
        <f t="shared" si="114"/>
        <v>0</v>
      </c>
      <c r="AR519" s="41">
        <f t="shared" si="114"/>
        <v>0</v>
      </c>
      <c r="AS519" s="41">
        <f t="shared" si="114"/>
        <v>0</v>
      </c>
      <c r="AT519" s="41">
        <f t="shared" si="114"/>
        <v>0</v>
      </c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CR519" s="41" t="str">
        <f t="shared" si="96"/>
        <v>1</v>
      </c>
      <c r="CS519" s="41" t="str">
        <f t="shared" si="97"/>
        <v>м</v>
      </c>
      <c r="CT519" s="41">
        <f t="shared" si="97"/>
        <v>4</v>
      </c>
    </row>
    <row r="520" spans="4:98" ht="15" hidden="1" customHeight="1">
      <c r="D520" s="41">
        <f t="shared" si="98"/>
        <v>4</v>
      </c>
      <c r="F520" s="41">
        <f t="shared" si="99"/>
        <v>0</v>
      </c>
      <c r="G520" s="41">
        <f>G18</f>
        <v>2</v>
      </c>
      <c r="H520" s="41">
        <f t="shared" ref="H520:Y520" si="115">H18</f>
        <v>1</v>
      </c>
      <c r="I520" s="41">
        <f t="shared" si="115"/>
        <v>3</v>
      </c>
      <c r="J520" s="41">
        <f>J18</f>
        <v>3</v>
      </c>
      <c r="K520" s="41" t="str">
        <f t="shared" si="109"/>
        <v>В</v>
      </c>
      <c r="L520" s="41">
        <f t="shared" si="115"/>
        <v>1</v>
      </c>
      <c r="M520" s="41" t="str">
        <f t="shared" si="115"/>
        <v>Б</v>
      </c>
      <c r="N520" s="41">
        <f t="shared" si="115"/>
        <v>1</v>
      </c>
      <c r="O520" s="41">
        <f t="shared" si="115"/>
        <v>1</v>
      </c>
      <c r="P520" s="41" t="str">
        <f>P18</f>
        <v>А</v>
      </c>
      <c r="Q520" s="41">
        <f t="shared" si="115"/>
        <v>0</v>
      </c>
      <c r="R520" s="41" t="str">
        <f t="shared" si="115"/>
        <v>А</v>
      </c>
      <c r="S520" s="41">
        <f t="shared" si="115"/>
        <v>0</v>
      </c>
      <c r="T520" s="41">
        <f t="shared" si="115"/>
        <v>1</v>
      </c>
      <c r="U520" s="41" t="str">
        <f t="shared" si="115"/>
        <v>3)</v>
      </c>
      <c r="V520" s="41">
        <f t="shared" si="115"/>
        <v>1</v>
      </c>
      <c r="W520" s="41">
        <f t="shared" si="115"/>
        <v>2</v>
      </c>
      <c r="X520" s="41">
        <f t="shared" si="115"/>
        <v>0</v>
      </c>
      <c r="Y520" s="41">
        <f t="shared" si="115"/>
        <v>0</v>
      </c>
      <c r="Z520" s="41">
        <f t="shared" ref="Z520:AT520" si="116">Z18</f>
        <v>0</v>
      </c>
      <c r="AA520" s="41">
        <f t="shared" si="116"/>
        <v>0</v>
      </c>
      <c r="AB520" s="41">
        <f t="shared" si="116"/>
        <v>0</v>
      </c>
      <c r="AC520" s="41">
        <f t="shared" si="116"/>
        <v>0</v>
      </c>
      <c r="AD520" s="41">
        <f t="shared" si="116"/>
        <v>0</v>
      </c>
      <c r="AE520" s="41">
        <f t="shared" si="116"/>
        <v>0</v>
      </c>
      <c r="AF520" s="41">
        <f t="shared" si="116"/>
        <v>0</v>
      </c>
      <c r="AG520" s="41">
        <f t="shared" si="116"/>
        <v>0</v>
      </c>
      <c r="AH520" s="41">
        <f t="shared" si="116"/>
        <v>0</v>
      </c>
      <c r="AI520" s="41">
        <f t="shared" si="116"/>
        <v>0</v>
      </c>
      <c r="AJ520" s="41">
        <f t="shared" si="116"/>
        <v>0</v>
      </c>
      <c r="AK520" s="41">
        <f t="shared" si="116"/>
        <v>0</v>
      </c>
      <c r="AL520" s="41">
        <f t="shared" si="116"/>
        <v>0</v>
      </c>
      <c r="AM520" s="41">
        <f t="shared" si="116"/>
        <v>0</v>
      </c>
      <c r="AN520" s="41">
        <f t="shared" si="116"/>
        <v>0</v>
      </c>
      <c r="AO520" s="41">
        <f t="shared" si="116"/>
        <v>0</v>
      </c>
      <c r="AP520" s="41">
        <f t="shared" si="116"/>
        <v>0</v>
      </c>
      <c r="AQ520" s="41">
        <f t="shared" si="116"/>
        <v>0</v>
      </c>
      <c r="AR520" s="41">
        <f t="shared" si="116"/>
        <v>0</v>
      </c>
      <c r="AS520" s="41">
        <f t="shared" si="116"/>
        <v>0</v>
      </c>
      <c r="AT520" s="41">
        <f t="shared" si="116"/>
        <v>0</v>
      </c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CR520" s="41" t="str">
        <f t="shared" si="96"/>
        <v>1</v>
      </c>
      <c r="CS520" s="41" t="str">
        <f t="shared" si="97"/>
        <v>ж</v>
      </c>
      <c r="CT520" s="41">
        <f t="shared" si="97"/>
        <v>4</v>
      </c>
    </row>
    <row r="521" spans="4:98" ht="15" hidden="1" customHeight="1">
      <c r="D521" s="41">
        <f t="shared" si="98"/>
        <v>4</v>
      </c>
      <c r="F521" s="41">
        <f t="shared" si="99"/>
        <v>0</v>
      </c>
      <c r="G521" s="41">
        <f t="shared" ref="G521:Y521" si="117">G19</f>
        <v>2</v>
      </c>
      <c r="H521" s="41">
        <f t="shared" si="117"/>
        <v>1</v>
      </c>
      <c r="I521" s="41">
        <f t="shared" si="117"/>
        <v>3</v>
      </c>
      <c r="J521" s="41">
        <f t="shared" si="117"/>
        <v>3</v>
      </c>
      <c r="K521" s="41" t="str">
        <f t="shared" si="109"/>
        <v>В</v>
      </c>
      <c r="L521" s="41">
        <f t="shared" si="117"/>
        <v>1</v>
      </c>
      <c r="M521" s="41" t="str">
        <f t="shared" si="117"/>
        <v>Б</v>
      </c>
      <c r="N521" s="41">
        <f t="shared" si="117"/>
        <v>1</v>
      </c>
      <c r="O521" s="41">
        <f t="shared" si="117"/>
        <v>2</v>
      </c>
      <c r="P521" s="41" t="str">
        <f>P19</f>
        <v>А</v>
      </c>
      <c r="Q521" s="41">
        <f t="shared" si="117"/>
        <v>2</v>
      </c>
      <c r="R521" s="41" t="str">
        <f t="shared" si="117"/>
        <v>А</v>
      </c>
      <c r="S521" s="41">
        <f t="shared" si="117"/>
        <v>1</v>
      </c>
      <c r="T521" s="41">
        <f t="shared" si="117"/>
        <v>1</v>
      </c>
      <c r="U521" s="41" t="str">
        <f t="shared" si="117"/>
        <v>4)</v>
      </c>
      <c r="V521" s="41">
        <f t="shared" si="117"/>
        <v>1</v>
      </c>
      <c r="W521" s="41">
        <f t="shared" si="117"/>
        <v>1</v>
      </c>
      <c r="X521" s="41">
        <f t="shared" si="117"/>
        <v>0</v>
      </c>
      <c r="Y521" s="41">
        <f t="shared" si="117"/>
        <v>0</v>
      </c>
      <c r="Z521" s="41">
        <f t="shared" ref="Z521:AT521" si="118">Z19</f>
        <v>0</v>
      </c>
      <c r="AA521" s="41">
        <f t="shared" si="118"/>
        <v>0</v>
      </c>
      <c r="AB521" s="41">
        <f t="shared" si="118"/>
        <v>0</v>
      </c>
      <c r="AC521" s="41">
        <f t="shared" si="118"/>
        <v>0</v>
      </c>
      <c r="AD521" s="41">
        <f t="shared" si="118"/>
        <v>0</v>
      </c>
      <c r="AE521" s="41">
        <f t="shared" si="118"/>
        <v>0</v>
      </c>
      <c r="AF521" s="41">
        <f t="shared" si="118"/>
        <v>0</v>
      </c>
      <c r="AG521" s="41">
        <f t="shared" si="118"/>
        <v>0</v>
      </c>
      <c r="AH521" s="41">
        <f t="shared" si="118"/>
        <v>0</v>
      </c>
      <c r="AI521" s="41">
        <f t="shared" si="118"/>
        <v>0</v>
      </c>
      <c r="AJ521" s="41">
        <f t="shared" si="118"/>
        <v>0</v>
      </c>
      <c r="AK521" s="41">
        <f t="shared" si="118"/>
        <v>0</v>
      </c>
      <c r="AL521" s="41">
        <f t="shared" si="118"/>
        <v>0</v>
      </c>
      <c r="AM521" s="41">
        <f t="shared" si="118"/>
        <v>0</v>
      </c>
      <c r="AN521" s="41">
        <f t="shared" si="118"/>
        <v>0</v>
      </c>
      <c r="AO521" s="41">
        <f t="shared" si="118"/>
        <v>0</v>
      </c>
      <c r="AP521" s="41">
        <f t="shared" si="118"/>
        <v>0</v>
      </c>
      <c r="AQ521" s="41">
        <f t="shared" si="118"/>
        <v>0</v>
      </c>
      <c r="AR521" s="41">
        <f t="shared" si="118"/>
        <v>0</v>
      </c>
      <c r="AS521" s="41">
        <f t="shared" si="118"/>
        <v>0</v>
      </c>
      <c r="AT521" s="41">
        <f t="shared" si="118"/>
        <v>0</v>
      </c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CR521" s="41" t="str">
        <f t="shared" si="96"/>
        <v>1</v>
      </c>
      <c r="CS521" s="41" t="str">
        <f t="shared" si="97"/>
        <v>ж</v>
      </c>
      <c r="CT521" s="41">
        <f t="shared" si="97"/>
        <v>5</v>
      </c>
    </row>
    <row r="522" spans="4:98" ht="15" hidden="1" customHeight="1">
      <c r="D522" s="41">
        <f t="shared" si="98"/>
        <v>4</v>
      </c>
      <c r="F522" s="41">
        <f t="shared" si="99"/>
        <v>0</v>
      </c>
      <c r="G522" s="41">
        <f>G20</f>
        <v>2</v>
      </c>
      <c r="H522" s="41">
        <f t="shared" ref="H522:Y522" si="119">H20</f>
        <v>1</v>
      </c>
      <c r="I522" s="41">
        <f t="shared" si="119"/>
        <v>3</v>
      </c>
      <c r="J522" s="41">
        <f t="shared" si="119"/>
        <v>3</v>
      </c>
      <c r="K522" s="41" t="str">
        <f t="shared" si="109"/>
        <v>В</v>
      </c>
      <c r="L522" s="41">
        <f t="shared" si="119"/>
        <v>1</v>
      </c>
      <c r="M522" s="41" t="str">
        <f t="shared" si="119"/>
        <v>Б</v>
      </c>
      <c r="N522" s="41">
        <f t="shared" si="119"/>
        <v>0</v>
      </c>
      <c r="O522" s="41">
        <f t="shared" si="119"/>
        <v>0</v>
      </c>
      <c r="P522" s="41" t="str">
        <f t="shared" si="119"/>
        <v>Б</v>
      </c>
      <c r="Q522" s="41">
        <f t="shared" si="119"/>
        <v>0</v>
      </c>
      <c r="R522" s="41" t="str">
        <f t="shared" si="119"/>
        <v>А</v>
      </c>
      <c r="S522" s="41">
        <f t="shared" si="119"/>
        <v>0</v>
      </c>
      <c r="T522" s="41">
        <f t="shared" si="119"/>
        <v>0</v>
      </c>
      <c r="U522" s="41" t="str">
        <f t="shared" si="119"/>
        <v>4)</v>
      </c>
      <c r="V522" s="41">
        <f t="shared" si="119"/>
        <v>0</v>
      </c>
      <c r="W522" s="41">
        <f t="shared" si="119"/>
        <v>0</v>
      </c>
      <c r="X522" s="41">
        <f t="shared" si="119"/>
        <v>0</v>
      </c>
      <c r="Y522" s="41">
        <f t="shared" si="119"/>
        <v>0</v>
      </c>
      <c r="Z522" s="41">
        <f t="shared" ref="Z522:AT522" si="120">Z20</f>
        <v>0</v>
      </c>
      <c r="AA522" s="41">
        <f t="shared" si="120"/>
        <v>0</v>
      </c>
      <c r="AB522" s="41">
        <f t="shared" si="120"/>
        <v>0</v>
      </c>
      <c r="AC522" s="41">
        <f t="shared" si="120"/>
        <v>0</v>
      </c>
      <c r="AD522" s="41">
        <f t="shared" si="120"/>
        <v>0</v>
      </c>
      <c r="AE522" s="41">
        <f t="shared" si="120"/>
        <v>0</v>
      </c>
      <c r="AF522" s="41">
        <f t="shared" si="120"/>
        <v>0</v>
      </c>
      <c r="AG522" s="41">
        <f t="shared" si="120"/>
        <v>0</v>
      </c>
      <c r="AH522" s="41">
        <f t="shared" si="120"/>
        <v>0</v>
      </c>
      <c r="AI522" s="41">
        <f t="shared" si="120"/>
        <v>0</v>
      </c>
      <c r="AJ522" s="41">
        <f t="shared" si="120"/>
        <v>0</v>
      </c>
      <c r="AK522" s="41">
        <f t="shared" si="120"/>
        <v>0</v>
      </c>
      <c r="AL522" s="41">
        <f t="shared" si="120"/>
        <v>0</v>
      </c>
      <c r="AM522" s="41">
        <f t="shared" si="120"/>
        <v>0</v>
      </c>
      <c r="AN522" s="41">
        <f t="shared" si="120"/>
        <v>0</v>
      </c>
      <c r="AO522" s="41">
        <f t="shared" si="120"/>
        <v>0</v>
      </c>
      <c r="AP522" s="41">
        <f t="shared" si="120"/>
        <v>0</v>
      </c>
      <c r="AQ522" s="41">
        <f t="shared" si="120"/>
        <v>0</v>
      </c>
      <c r="AR522" s="41">
        <f t="shared" si="120"/>
        <v>0</v>
      </c>
      <c r="AS522" s="41">
        <f t="shared" si="120"/>
        <v>0</v>
      </c>
      <c r="AT522" s="41">
        <f t="shared" si="120"/>
        <v>0</v>
      </c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CR522" s="41" t="str">
        <f t="shared" si="96"/>
        <v>1</v>
      </c>
      <c r="CS522" s="41" t="str">
        <f t="shared" si="97"/>
        <v>ж</v>
      </c>
      <c r="CT522" s="41">
        <f t="shared" si="97"/>
        <v>3</v>
      </c>
    </row>
    <row r="523" spans="4:98" ht="15" hidden="1" customHeight="1">
      <c r="D523" s="41">
        <f t="shared" si="98"/>
        <v>3</v>
      </c>
      <c r="F523" s="41">
        <f t="shared" si="99"/>
        <v>0</v>
      </c>
      <c r="G523" s="41">
        <f>G21</f>
        <v>2</v>
      </c>
      <c r="H523" s="41">
        <f t="shared" ref="H523:Y523" si="121">H21</f>
        <v>1</v>
      </c>
      <c r="I523" s="41">
        <f t="shared" si="121"/>
        <v>3</v>
      </c>
      <c r="J523" s="41">
        <f t="shared" si="121"/>
        <v>3</v>
      </c>
      <c r="K523" s="41" t="str">
        <f t="shared" si="121"/>
        <v>В</v>
      </c>
      <c r="L523" s="41">
        <f t="shared" si="121"/>
        <v>1</v>
      </c>
      <c r="M523" s="41" t="str">
        <f>M21</f>
        <v>Б</v>
      </c>
      <c r="N523" s="41">
        <f t="shared" si="121"/>
        <v>1</v>
      </c>
      <c r="O523" s="41">
        <f t="shared" si="121"/>
        <v>0</v>
      </c>
      <c r="P523" s="41" t="str">
        <f t="shared" si="121"/>
        <v>Б</v>
      </c>
      <c r="Q523" s="41">
        <f t="shared" si="121"/>
        <v>2</v>
      </c>
      <c r="R523" s="41" t="str">
        <f t="shared" si="121"/>
        <v>А</v>
      </c>
      <c r="S523" s="41">
        <f t="shared" si="121"/>
        <v>1</v>
      </c>
      <c r="T523" s="41">
        <f t="shared" si="121"/>
        <v>1</v>
      </c>
      <c r="U523" s="41" t="str">
        <f t="shared" si="121"/>
        <v>4)</v>
      </c>
      <c r="V523" s="41">
        <f t="shared" si="121"/>
        <v>0</v>
      </c>
      <c r="W523" s="41">
        <f t="shared" si="121"/>
        <v>0</v>
      </c>
      <c r="X523" s="41">
        <f t="shared" si="121"/>
        <v>0</v>
      </c>
      <c r="Y523" s="41">
        <f t="shared" si="121"/>
        <v>0</v>
      </c>
      <c r="Z523" s="41">
        <f t="shared" ref="Z523:AT523" si="122">Z21</f>
        <v>0</v>
      </c>
      <c r="AA523" s="41">
        <f t="shared" si="122"/>
        <v>0</v>
      </c>
      <c r="AB523" s="41">
        <f t="shared" si="122"/>
        <v>0</v>
      </c>
      <c r="AC523" s="41">
        <f t="shared" si="122"/>
        <v>0</v>
      </c>
      <c r="AD523" s="41">
        <f t="shared" si="122"/>
        <v>0</v>
      </c>
      <c r="AE523" s="41">
        <f t="shared" si="122"/>
        <v>0</v>
      </c>
      <c r="AF523" s="41">
        <f t="shared" si="122"/>
        <v>0</v>
      </c>
      <c r="AG523" s="41">
        <f t="shared" si="122"/>
        <v>0</v>
      </c>
      <c r="AH523" s="41">
        <f t="shared" si="122"/>
        <v>0</v>
      </c>
      <c r="AI523" s="41">
        <f t="shared" si="122"/>
        <v>0</v>
      </c>
      <c r="AJ523" s="41">
        <f t="shared" si="122"/>
        <v>0</v>
      </c>
      <c r="AK523" s="41">
        <f t="shared" si="122"/>
        <v>0</v>
      </c>
      <c r="AL523" s="41">
        <f t="shared" si="122"/>
        <v>0</v>
      </c>
      <c r="AM523" s="41">
        <f t="shared" si="122"/>
        <v>0</v>
      </c>
      <c r="AN523" s="41">
        <f t="shared" si="122"/>
        <v>0</v>
      </c>
      <c r="AO523" s="41">
        <f t="shared" si="122"/>
        <v>0</v>
      </c>
      <c r="AP523" s="41">
        <f t="shared" si="122"/>
        <v>0</v>
      </c>
      <c r="AQ523" s="41">
        <f t="shared" si="122"/>
        <v>0</v>
      </c>
      <c r="AR523" s="41">
        <f t="shared" si="122"/>
        <v>0</v>
      </c>
      <c r="AS523" s="41">
        <f t="shared" si="122"/>
        <v>0</v>
      </c>
      <c r="AT523" s="41">
        <f t="shared" si="122"/>
        <v>0</v>
      </c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CR523" s="41" t="str">
        <f t="shared" si="96"/>
        <v>1</v>
      </c>
      <c r="CS523" s="41" t="str">
        <f t="shared" si="97"/>
        <v>ж</v>
      </c>
      <c r="CT523" s="41">
        <f t="shared" si="97"/>
        <v>4</v>
      </c>
    </row>
    <row r="524" spans="4:98" ht="15" hidden="1" customHeight="1">
      <c r="D524" s="41">
        <f t="shared" si="98"/>
        <v>3</v>
      </c>
      <c r="F524" s="41">
        <f t="shared" si="99"/>
        <v>0</v>
      </c>
      <c r="G524" s="41">
        <f t="shared" ref="G524:Y524" si="123">G22</f>
        <v>2</v>
      </c>
      <c r="H524" s="41">
        <f t="shared" si="123"/>
        <v>1</v>
      </c>
      <c r="I524" s="41">
        <f t="shared" si="123"/>
        <v>3</v>
      </c>
      <c r="J524" s="41">
        <f t="shared" si="123"/>
        <v>3</v>
      </c>
      <c r="K524" s="41" t="str">
        <f t="shared" si="123"/>
        <v>В</v>
      </c>
      <c r="L524" s="41">
        <f t="shared" si="123"/>
        <v>1</v>
      </c>
      <c r="M524" s="41" t="str">
        <f>M22</f>
        <v>Б</v>
      </c>
      <c r="N524" s="41">
        <f t="shared" si="123"/>
        <v>1</v>
      </c>
      <c r="O524" s="41">
        <f t="shared" si="123"/>
        <v>0</v>
      </c>
      <c r="P524" s="41" t="str">
        <f t="shared" si="123"/>
        <v>Б</v>
      </c>
      <c r="Q524" s="41">
        <f t="shared" si="123"/>
        <v>2</v>
      </c>
      <c r="R524" s="41" t="str">
        <f t="shared" si="123"/>
        <v>А</v>
      </c>
      <c r="S524" s="41">
        <f t="shared" si="123"/>
        <v>1</v>
      </c>
      <c r="T524" s="41">
        <f t="shared" si="123"/>
        <v>0</v>
      </c>
      <c r="U524" s="41" t="str">
        <f t="shared" si="123"/>
        <v>4)</v>
      </c>
      <c r="V524" s="41">
        <f t="shared" si="123"/>
        <v>1</v>
      </c>
      <c r="W524" s="41">
        <f t="shared" si="123"/>
        <v>0</v>
      </c>
      <c r="X524" s="41">
        <f t="shared" si="123"/>
        <v>0</v>
      </c>
      <c r="Y524" s="41">
        <f t="shared" si="123"/>
        <v>0</v>
      </c>
      <c r="Z524" s="41">
        <f t="shared" ref="Z524:AT524" si="124">Z22</f>
        <v>0</v>
      </c>
      <c r="AA524" s="41">
        <f t="shared" si="124"/>
        <v>0</v>
      </c>
      <c r="AB524" s="41">
        <f t="shared" si="124"/>
        <v>0</v>
      </c>
      <c r="AC524" s="41">
        <f t="shared" si="124"/>
        <v>0</v>
      </c>
      <c r="AD524" s="41">
        <f t="shared" si="124"/>
        <v>0</v>
      </c>
      <c r="AE524" s="41">
        <f t="shared" si="124"/>
        <v>0</v>
      </c>
      <c r="AF524" s="41">
        <f t="shared" si="124"/>
        <v>0</v>
      </c>
      <c r="AG524" s="41">
        <f t="shared" si="124"/>
        <v>0</v>
      </c>
      <c r="AH524" s="41">
        <f t="shared" si="124"/>
        <v>0</v>
      </c>
      <c r="AI524" s="41">
        <f t="shared" si="124"/>
        <v>0</v>
      </c>
      <c r="AJ524" s="41">
        <f t="shared" si="124"/>
        <v>0</v>
      </c>
      <c r="AK524" s="41">
        <f t="shared" si="124"/>
        <v>0</v>
      </c>
      <c r="AL524" s="41">
        <f t="shared" si="124"/>
        <v>0</v>
      </c>
      <c r="AM524" s="41">
        <f t="shared" si="124"/>
        <v>0</v>
      </c>
      <c r="AN524" s="41">
        <f t="shared" si="124"/>
        <v>0</v>
      </c>
      <c r="AO524" s="41">
        <f t="shared" si="124"/>
        <v>0</v>
      </c>
      <c r="AP524" s="41">
        <f t="shared" si="124"/>
        <v>0</v>
      </c>
      <c r="AQ524" s="41">
        <f t="shared" si="124"/>
        <v>0</v>
      </c>
      <c r="AR524" s="41">
        <f t="shared" si="124"/>
        <v>0</v>
      </c>
      <c r="AS524" s="41">
        <f t="shared" si="124"/>
        <v>0</v>
      </c>
      <c r="AT524" s="41">
        <f t="shared" si="124"/>
        <v>0</v>
      </c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CR524" s="41" t="str">
        <f t="shared" si="96"/>
        <v>1</v>
      </c>
      <c r="CS524" s="41" t="str">
        <f t="shared" si="97"/>
        <v>ж</v>
      </c>
      <c r="CT524" s="41">
        <f t="shared" si="97"/>
        <v>4</v>
      </c>
    </row>
    <row r="525" spans="4:98" ht="15" hidden="1" customHeight="1">
      <c r="D525" s="41">
        <f t="shared" si="98"/>
        <v>3</v>
      </c>
      <c r="F525" s="41">
        <f t="shared" si="99"/>
        <v>0</v>
      </c>
      <c r="G525" s="41">
        <f t="shared" ref="G525:Y525" si="125">G23</f>
        <v>2</v>
      </c>
      <c r="H525" s="41">
        <f t="shared" si="125"/>
        <v>0</v>
      </c>
      <c r="I525" s="41">
        <f t="shared" si="125"/>
        <v>3</v>
      </c>
      <c r="J525" s="41">
        <f t="shared" si="125"/>
        <v>3</v>
      </c>
      <c r="K525" s="41" t="str">
        <f t="shared" si="125"/>
        <v>В</v>
      </c>
      <c r="L525" s="41">
        <f t="shared" si="125"/>
        <v>1</v>
      </c>
      <c r="M525" s="41" t="str">
        <f t="shared" si="125"/>
        <v>Б</v>
      </c>
      <c r="N525" s="41">
        <f t="shared" si="125"/>
        <v>1</v>
      </c>
      <c r="O525" s="41">
        <f t="shared" si="125"/>
        <v>2</v>
      </c>
      <c r="P525" s="41" t="str">
        <f t="shared" si="125"/>
        <v>Б</v>
      </c>
      <c r="Q525" s="41">
        <f t="shared" si="125"/>
        <v>0</v>
      </c>
      <c r="R525" s="41" t="str">
        <f t="shared" si="125"/>
        <v>А</v>
      </c>
      <c r="S525" s="41">
        <f t="shared" si="125"/>
        <v>1</v>
      </c>
      <c r="T525" s="41">
        <f t="shared" si="125"/>
        <v>1</v>
      </c>
      <c r="U525" s="41" t="str">
        <f t="shared" si="125"/>
        <v>4)</v>
      </c>
      <c r="V525" s="41">
        <f t="shared" si="125"/>
        <v>1</v>
      </c>
      <c r="W525" s="41">
        <f t="shared" si="125"/>
        <v>1</v>
      </c>
      <c r="X525" s="41">
        <f t="shared" si="125"/>
        <v>0</v>
      </c>
      <c r="Y525" s="41">
        <f t="shared" si="125"/>
        <v>0</v>
      </c>
      <c r="Z525" s="41">
        <f t="shared" ref="Z525:AT525" si="126">Z23</f>
        <v>0</v>
      </c>
      <c r="AA525" s="41">
        <f t="shared" si="126"/>
        <v>0</v>
      </c>
      <c r="AB525" s="41">
        <f t="shared" si="126"/>
        <v>0</v>
      </c>
      <c r="AC525" s="41">
        <f t="shared" si="126"/>
        <v>0</v>
      </c>
      <c r="AD525" s="41">
        <f t="shared" si="126"/>
        <v>0</v>
      </c>
      <c r="AE525" s="41">
        <f t="shared" si="126"/>
        <v>0</v>
      </c>
      <c r="AF525" s="41">
        <f t="shared" si="126"/>
        <v>0</v>
      </c>
      <c r="AG525" s="41">
        <f t="shared" si="126"/>
        <v>0</v>
      </c>
      <c r="AH525" s="41">
        <f t="shared" si="126"/>
        <v>0</v>
      </c>
      <c r="AI525" s="41">
        <f t="shared" si="126"/>
        <v>0</v>
      </c>
      <c r="AJ525" s="41">
        <f t="shared" si="126"/>
        <v>0</v>
      </c>
      <c r="AK525" s="41">
        <f t="shared" si="126"/>
        <v>0</v>
      </c>
      <c r="AL525" s="41">
        <f t="shared" si="126"/>
        <v>0</v>
      </c>
      <c r="AM525" s="41">
        <f t="shared" si="126"/>
        <v>0</v>
      </c>
      <c r="AN525" s="41">
        <f t="shared" si="126"/>
        <v>0</v>
      </c>
      <c r="AO525" s="41">
        <f t="shared" si="126"/>
        <v>0</v>
      </c>
      <c r="AP525" s="41">
        <f t="shared" si="126"/>
        <v>0</v>
      </c>
      <c r="AQ525" s="41">
        <f t="shared" si="126"/>
        <v>0</v>
      </c>
      <c r="AR525" s="41">
        <f t="shared" si="126"/>
        <v>0</v>
      </c>
      <c r="AS525" s="41">
        <f t="shared" si="126"/>
        <v>0</v>
      </c>
      <c r="AT525" s="41">
        <f t="shared" si="126"/>
        <v>0</v>
      </c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CR525" s="41" t="str">
        <f t="shared" si="96"/>
        <v>1</v>
      </c>
      <c r="CS525" s="41" t="str">
        <f t="shared" si="97"/>
        <v>ж</v>
      </c>
      <c r="CT525" s="41">
        <f t="shared" si="97"/>
        <v>5</v>
      </c>
    </row>
    <row r="526" spans="4:98" ht="15" hidden="1" customHeight="1">
      <c r="D526" s="41">
        <f t="shared" si="98"/>
        <v>4</v>
      </c>
      <c r="F526" s="41">
        <f t="shared" si="99"/>
        <v>0</v>
      </c>
      <c r="G526" s="41">
        <f t="shared" ref="G526:Y526" si="127">G24</f>
        <v>2</v>
      </c>
      <c r="H526" s="41">
        <f t="shared" si="127"/>
        <v>1</v>
      </c>
      <c r="I526" s="41">
        <f t="shared" si="127"/>
        <v>3</v>
      </c>
      <c r="J526" s="41">
        <f t="shared" si="127"/>
        <v>3</v>
      </c>
      <c r="K526" s="41" t="str">
        <f t="shared" si="127"/>
        <v>В</v>
      </c>
      <c r="L526" s="41">
        <f t="shared" si="127"/>
        <v>1</v>
      </c>
      <c r="M526" s="41" t="str">
        <f t="shared" si="127"/>
        <v>Б</v>
      </c>
      <c r="N526" s="41">
        <f t="shared" si="127"/>
        <v>0</v>
      </c>
      <c r="O526" s="41">
        <f t="shared" si="127"/>
        <v>2</v>
      </c>
      <c r="P526" s="41" t="str">
        <f t="shared" si="127"/>
        <v>Б</v>
      </c>
      <c r="Q526" s="41">
        <f t="shared" si="127"/>
        <v>2</v>
      </c>
      <c r="R526" s="41" t="str">
        <f t="shared" si="127"/>
        <v>А</v>
      </c>
      <c r="S526" s="41">
        <f t="shared" si="127"/>
        <v>1</v>
      </c>
      <c r="T526" s="41">
        <f t="shared" si="127"/>
        <v>1</v>
      </c>
      <c r="U526" s="41" t="str">
        <f t="shared" si="127"/>
        <v>4)</v>
      </c>
      <c r="V526" s="41">
        <f t="shared" si="127"/>
        <v>1</v>
      </c>
      <c r="W526" s="41">
        <f t="shared" si="127"/>
        <v>1</v>
      </c>
      <c r="X526" s="41">
        <f t="shared" si="127"/>
        <v>0</v>
      </c>
      <c r="Y526" s="41">
        <f t="shared" si="127"/>
        <v>0</v>
      </c>
      <c r="Z526" s="41">
        <f t="shared" ref="Z526:AT526" si="128">Z24</f>
        <v>0</v>
      </c>
      <c r="AA526" s="41">
        <f t="shared" si="128"/>
        <v>0</v>
      </c>
      <c r="AB526" s="41">
        <f t="shared" si="128"/>
        <v>0</v>
      </c>
      <c r="AC526" s="41">
        <f t="shared" si="128"/>
        <v>0</v>
      </c>
      <c r="AD526" s="41">
        <f t="shared" si="128"/>
        <v>0</v>
      </c>
      <c r="AE526" s="41">
        <f t="shared" si="128"/>
        <v>0</v>
      </c>
      <c r="AF526" s="41">
        <f t="shared" si="128"/>
        <v>0</v>
      </c>
      <c r="AG526" s="41">
        <f t="shared" si="128"/>
        <v>0</v>
      </c>
      <c r="AH526" s="41">
        <f t="shared" si="128"/>
        <v>0</v>
      </c>
      <c r="AI526" s="41">
        <f t="shared" si="128"/>
        <v>0</v>
      </c>
      <c r="AJ526" s="41">
        <f t="shared" si="128"/>
        <v>0</v>
      </c>
      <c r="AK526" s="41">
        <f t="shared" si="128"/>
        <v>0</v>
      </c>
      <c r="AL526" s="41">
        <f t="shared" si="128"/>
        <v>0</v>
      </c>
      <c r="AM526" s="41">
        <f t="shared" si="128"/>
        <v>0</v>
      </c>
      <c r="AN526" s="41">
        <f t="shared" si="128"/>
        <v>0</v>
      </c>
      <c r="AO526" s="41">
        <f t="shared" si="128"/>
        <v>0</v>
      </c>
      <c r="AP526" s="41">
        <f t="shared" si="128"/>
        <v>0</v>
      </c>
      <c r="AQ526" s="41">
        <f t="shared" si="128"/>
        <v>0</v>
      </c>
      <c r="AR526" s="41">
        <f t="shared" si="128"/>
        <v>0</v>
      </c>
      <c r="AS526" s="41">
        <f t="shared" si="128"/>
        <v>0</v>
      </c>
      <c r="AT526" s="41">
        <f t="shared" si="128"/>
        <v>0</v>
      </c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CR526" s="41" t="str">
        <f t="shared" si="96"/>
        <v>1</v>
      </c>
      <c r="CS526" s="41" t="str">
        <f t="shared" si="97"/>
        <v>м</v>
      </c>
      <c r="CT526" s="41">
        <f t="shared" si="97"/>
        <v>5</v>
      </c>
    </row>
    <row r="527" spans="4:98" ht="15" hidden="1" customHeight="1">
      <c r="D527" s="41">
        <f t="shared" si="98"/>
        <v>3</v>
      </c>
      <c r="F527" s="41">
        <f t="shared" si="99"/>
        <v>0</v>
      </c>
      <c r="G527" s="41">
        <f t="shared" ref="G527:Y527" si="129">G25</f>
        <v>1</v>
      </c>
      <c r="H527" s="41">
        <f t="shared" si="129"/>
        <v>0</v>
      </c>
      <c r="I527" s="41">
        <f t="shared" si="129"/>
        <v>1</v>
      </c>
      <c r="J527" s="41">
        <f t="shared" si="129"/>
        <v>1</v>
      </c>
      <c r="K527" s="41" t="str">
        <f t="shared" si="129"/>
        <v>В</v>
      </c>
      <c r="L527" s="41">
        <f t="shared" si="129"/>
        <v>1</v>
      </c>
      <c r="M527" s="41" t="str">
        <f t="shared" si="129"/>
        <v>Б</v>
      </c>
      <c r="N527" s="41">
        <f t="shared" si="129"/>
        <v>1</v>
      </c>
      <c r="O527" s="41">
        <f t="shared" si="129"/>
        <v>0</v>
      </c>
      <c r="P527" s="41" t="str">
        <f t="shared" si="129"/>
        <v>Б</v>
      </c>
      <c r="Q527" s="41">
        <f t="shared" si="129"/>
        <v>2</v>
      </c>
      <c r="R527" s="41" t="str">
        <f t="shared" si="129"/>
        <v>А</v>
      </c>
      <c r="S527" s="41">
        <f t="shared" si="129"/>
        <v>1</v>
      </c>
      <c r="T527" s="41">
        <f t="shared" si="129"/>
        <v>1</v>
      </c>
      <c r="U527" s="41" t="str">
        <f t="shared" si="129"/>
        <v>4)</v>
      </c>
      <c r="V527" s="41">
        <f t="shared" si="129"/>
        <v>1</v>
      </c>
      <c r="W527" s="41">
        <f t="shared" si="129"/>
        <v>0</v>
      </c>
      <c r="X527" s="41">
        <f t="shared" si="129"/>
        <v>0</v>
      </c>
      <c r="Y527" s="41">
        <f t="shared" si="129"/>
        <v>0</v>
      </c>
      <c r="Z527" s="41">
        <f t="shared" ref="Z527:AT527" si="130">Z25</f>
        <v>0</v>
      </c>
      <c r="AA527" s="41">
        <f t="shared" si="130"/>
        <v>0</v>
      </c>
      <c r="AB527" s="41">
        <f t="shared" si="130"/>
        <v>0</v>
      </c>
      <c r="AC527" s="41">
        <f t="shared" si="130"/>
        <v>0</v>
      </c>
      <c r="AD527" s="41">
        <f t="shared" si="130"/>
        <v>0</v>
      </c>
      <c r="AE527" s="41">
        <f t="shared" si="130"/>
        <v>0</v>
      </c>
      <c r="AF527" s="41">
        <f t="shared" si="130"/>
        <v>0</v>
      </c>
      <c r="AG527" s="41">
        <f t="shared" si="130"/>
        <v>0</v>
      </c>
      <c r="AH527" s="41">
        <f t="shared" si="130"/>
        <v>0</v>
      </c>
      <c r="AI527" s="41">
        <f t="shared" si="130"/>
        <v>0</v>
      </c>
      <c r="AJ527" s="41">
        <f t="shared" si="130"/>
        <v>0</v>
      </c>
      <c r="AK527" s="41">
        <f t="shared" si="130"/>
        <v>0</v>
      </c>
      <c r="AL527" s="41">
        <f t="shared" si="130"/>
        <v>0</v>
      </c>
      <c r="AM527" s="41">
        <f t="shared" si="130"/>
        <v>0</v>
      </c>
      <c r="AN527" s="41">
        <f t="shared" si="130"/>
        <v>0</v>
      </c>
      <c r="AO527" s="41">
        <f t="shared" si="130"/>
        <v>0</v>
      </c>
      <c r="AP527" s="41">
        <f t="shared" si="130"/>
        <v>0</v>
      </c>
      <c r="AQ527" s="41">
        <f t="shared" si="130"/>
        <v>0</v>
      </c>
      <c r="AR527" s="41">
        <f t="shared" si="130"/>
        <v>0</v>
      </c>
      <c r="AS527" s="41">
        <f t="shared" si="130"/>
        <v>0</v>
      </c>
      <c r="AT527" s="41">
        <f t="shared" si="130"/>
        <v>0</v>
      </c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CR527" s="41" t="str">
        <f t="shared" si="96"/>
        <v>1</v>
      </c>
      <c r="CS527" s="41" t="str">
        <f t="shared" si="97"/>
        <v>м</v>
      </c>
      <c r="CT527" s="41">
        <f t="shared" si="97"/>
        <v>4</v>
      </c>
    </row>
    <row r="528" spans="4:98" ht="15" hidden="1" customHeight="1">
      <c r="D528" s="41">
        <f t="shared" si="98"/>
        <v>4</v>
      </c>
      <c r="F528" s="41">
        <f t="shared" si="99"/>
        <v>0</v>
      </c>
      <c r="G528" s="41">
        <f t="shared" ref="G528:Y528" si="131">G26</f>
        <v>2</v>
      </c>
      <c r="H528" s="41">
        <f t="shared" si="131"/>
        <v>1</v>
      </c>
      <c r="I528" s="41">
        <f t="shared" si="131"/>
        <v>3</v>
      </c>
      <c r="J528" s="41">
        <f t="shared" si="131"/>
        <v>3</v>
      </c>
      <c r="K528" s="41" t="str">
        <f t="shared" si="131"/>
        <v>В</v>
      </c>
      <c r="L528" s="41">
        <f t="shared" si="131"/>
        <v>1</v>
      </c>
      <c r="M528" s="41" t="str">
        <f t="shared" si="131"/>
        <v>Б</v>
      </c>
      <c r="N528" s="41">
        <f t="shared" si="131"/>
        <v>1</v>
      </c>
      <c r="O528" s="41">
        <f t="shared" si="131"/>
        <v>2</v>
      </c>
      <c r="P528" s="41" t="str">
        <f t="shared" si="131"/>
        <v>Б</v>
      </c>
      <c r="Q528" s="41">
        <f t="shared" si="131"/>
        <v>2</v>
      </c>
      <c r="R528" s="41" t="str">
        <f t="shared" si="131"/>
        <v>А</v>
      </c>
      <c r="S528" s="41">
        <f t="shared" si="131"/>
        <v>1</v>
      </c>
      <c r="T528" s="41">
        <f t="shared" si="131"/>
        <v>1</v>
      </c>
      <c r="U528" s="41" t="str">
        <f t="shared" si="131"/>
        <v>4)</v>
      </c>
      <c r="V528" s="41">
        <f t="shared" si="131"/>
        <v>1</v>
      </c>
      <c r="W528" s="41">
        <f t="shared" si="131"/>
        <v>0</v>
      </c>
      <c r="X528" s="41">
        <f t="shared" si="131"/>
        <v>0</v>
      </c>
      <c r="Y528" s="41">
        <f t="shared" si="131"/>
        <v>0</v>
      </c>
      <c r="Z528" s="41">
        <f t="shared" ref="Z528:AT528" si="132">Z26</f>
        <v>0</v>
      </c>
      <c r="AA528" s="41">
        <f t="shared" si="132"/>
        <v>0</v>
      </c>
      <c r="AB528" s="41">
        <f t="shared" si="132"/>
        <v>0</v>
      </c>
      <c r="AC528" s="41">
        <f t="shared" si="132"/>
        <v>0</v>
      </c>
      <c r="AD528" s="41">
        <f t="shared" si="132"/>
        <v>0</v>
      </c>
      <c r="AE528" s="41">
        <f t="shared" si="132"/>
        <v>0</v>
      </c>
      <c r="AF528" s="41">
        <f t="shared" si="132"/>
        <v>0</v>
      </c>
      <c r="AG528" s="41">
        <f t="shared" si="132"/>
        <v>0</v>
      </c>
      <c r="AH528" s="41">
        <f t="shared" si="132"/>
        <v>0</v>
      </c>
      <c r="AI528" s="41">
        <f t="shared" si="132"/>
        <v>0</v>
      </c>
      <c r="AJ528" s="41">
        <f t="shared" si="132"/>
        <v>0</v>
      </c>
      <c r="AK528" s="41">
        <f t="shared" si="132"/>
        <v>0</v>
      </c>
      <c r="AL528" s="41">
        <f t="shared" si="132"/>
        <v>0</v>
      </c>
      <c r="AM528" s="41">
        <f t="shared" si="132"/>
        <v>0</v>
      </c>
      <c r="AN528" s="41">
        <f t="shared" si="132"/>
        <v>0</v>
      </c>
      <c r="AO528" s="41">
        <f t="shared" si="132"/>
        <v>0</v>
      </c>
      <c r="AP528" s="41">
        <f t="shared" si="132"/>
        <v>0</v>
      </c>
      <c r="AQ528" s="41">
        <f t="shared" si="132"/>
        <v>0</v>
      </c>
      <c r="AR528" s="41">
        <f t="shared" si="132"/>
        <v>0</v>
      </c>
      <c r="AS528" s="41">
        <f t="shared" si="132"/>
        <v>0</v>
      </c>
      <c r="AT528" s="41">
        <f t="shared" si="132"/>
        <v>0</v>
      </c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CR528" s="41" t="str">
        <f t="shared" si="96"/>
        <v>1</v>
      </c>
      <c r="CS528" s="41" t="str">
        <f t="shared" si="97"/>
        <v>м</v>
      </c>
      <c r="CT528" s="41">
        <f t="shared" si="97"/>
        <v>4</v>
      </c>
    </row>
    <row r="529" spans="4:98" ht="15" hidden="1" customHeight="1">
      <c r="D529" s="41">
        <f t="shared" si="98"/>
        <v>4</v>
      </c>
      <c r="F529" s="41">
        <f t="shared" si="99"/>
        <v>0</v>
      </c>
      <c r="G529" s="41">
        <f t="shared" ref="G529:Y529" si="133">G27</f>
        <v>2</v>
      </c>
      <c r="H529" s="41">
        <f t="shared" si="133"/>
        <v>1</v>
      </c>
      <c r="I529" s="41">
        <f t="shared" si="133"/>
        <v>3</v>
      </c>
      <c r="J529" s="41">
        <f t="shared" si="133"/>
        <v>3</v>
      </c>
      <c r="K529" s="41" t="str">
        <f t="shared" si="133"/>
        <v>В</v>
      </c>
      <c r="L529" s="41">
        <f t="shared" si="133"/>
        <v>1</v>
      </c>
      <c r="M529" s="41" t="str">
        <f t="shared" si="133"/>
        <v>Б</v>
      </c>
      <c r="N529" s="41">
        <f t="shared" si="133"/>
        <v>1</v>
      </c>
      <c r="O529" s="41">
        <f t="shared" si="133"/>
        <v>2</v>
      </c>
      <c r="P529" s="41" t="str">
        <f t="shared" si="133"/>
        <v>Б</v>
      </c>
      <c r="Q529" s="41">
        <f t="shared" si="133"/>
        <v>2</v>
      </c>
      <c r="R529" s="41" t="str">
        <f t="shared" si="133"/>
        <v>А</v>
      </c>
      <c r="S529" s="41">
        <f t="shared" si="133"/>
        <v>1</v>
      </c>
      <c r="T529" s="41">
        <f t="shared" si="133"/>
        <v>1</v>
      </c>
      <c r="U529" s="41" t="str">
        <f t="shared" si="133"/>
        <v>4)</v>
      </c>
      <c r="V529" s="41">
        <f t="shared" si="133"/>
        <v>1</v>
      </c>
      <c r="W529" s="41">
        <f t="shared" si="133"/>
        <v>1</v>
      </c>
      <c r="X529" s="41">
        <f t="shared" si="133"/>
        <v>0</v>
      </c>
      <c r="Y529" s="41">
        <f t="shared" si="133"/>
        <v>0</v>
      </c>
      <c r="Z529" s="41">
        <f t="shared" ref="Z529:AT529" si="134">Z27</f>
        <v>0</v>
      </c>
      <c r="AA529" s="41">
        <f t="shared" si="134"/>
        <v>0</v>
      </c>
      <c r="AB529" s="41">
        <f t="shared" si="134"/>
        <v>0</v>
      </c>
      <c r="AC529" s="41">
        <f t="shared" si="134"/>
        <v>0</v>
      </c>
      <c r="AD529" s="41">
        <f t="shared" si="134"/>
        <v>0</v>
      </c>
      <c r="AE529" s="41">
        <f t="shared" si="134"/>
        <v>0</v>
      </c>
      <c r="AF529" s="41">
        <f t="shared" si="134"/>
        <v>0</v>
      </c>
      <c r="AG529" s="41">
        <f t="shared" si="134"/>
        <v>0</v>
      </c>
      <c r="AH529" s="41">
        <f t="shared" si="134"/>
        <v>0</v>
      </c>
      <c r="AI529" s="41">
        <f t="shared" si="134"/>
        <v>0</v>
      </c>
      <c r="AJ529" s="41">
        <f t="shared" si="134"/>
        <v>0</v>
      </c>
      <c r="AK529" s="41">
        <f t="shared" si="134"/>
        <v>0</v>
      </c>
      <c r="AL529" s="41">
        <f t="shared" si="134"/>
        <v>0</v>
      </c>
      <c r="AM529" s="41">
        <f t="shared" si="134"/>
        <v>0</v>
      </c>
      <c r="AN529" s="41">
        <f t="shared" si="134"/>
        <v>0</v>
      </c>
      <c r="AO529" s="41">
        <f t="shared" si="134"/>
        <v>0</v>
      </c>
      <c r="AP529" s="41">
        <f t="shared" si="134"/>
        <v>0</v>
      </c>
      <c r="AQ529" s="41">
        <f t="shared" si="134"/>
        <v>0</v>
      </c>
      <c r="AR529" s="41">
        <f t="shared" si="134"/>
        <v>0</v>
      </c>
      <c r="AS529" s="41">
        <f t="shared" si="134"/>
        <v>0</v>
      </c>
      <c r="AT529" s="41">
        <f t="shared" si="134"/>
        <v>0</v>
      </c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CR529" s="41" t="str">
        <f t="shared" si="96"/>
        <v>1</v>
      </c>
      <c r="CS529" s="41" t="str">
        <f t="shared" si="97"/>
        <v>ж</v>
      </c>
      <c r="CT529" s="41">
        <f t="shared" si="97"/>
        <v>5</v>
      </c>
    </row>
    <row r="530" spans="4:98" ht="15" hidden="1" customHeight="1">
      <c r="D530" s="41">
        <f t="shared" si="98"/>
        <v>3</v>
      </c>
      <c r="F530" s="41">
        <f t="shared" si="99"/>
        <v>0</v>
      </c>
      <c r="G530" s="41">
        <f t="shared" ref="G530:Y530" si="135">G28</f>
        <v>2</v>
      </c>
      <c r="H530" s="41">
        <f t="shared" si="135"/>
        <v>0</v>
      </c>
      <c r="I530" s="41">
        <f t="shared" si="135"/>
        <v>3</v>
      </c>
      <c r="J530" s="41">
        <f t="shared" si="135"/>
        <v>3</v>
      </c>
      <c r="K530" s="41" t="str">
        <f t="shared" si="135"/>
        <v>В</v>
      </c>
      <c r="L530" s="41">
        <f t="shared" si="135"/>
        <v>1</v>
      </c>
      <c r="M530" s="41" t="str">
        <f t="shared" si="135"/>
        <v>А</v>
      </c>
      <c r="N530" s="41">
        <f t="shared" si="135"/>
        <v>1</v>
      </c>
      <c r="O530" s="41">
        <f t="shared" si="135"/>
        <v>1</v>
      </c>
      <c r="P530" s="41" t="str">
        <f t="shared" si="135"/>
        <v>Б</v>
      </c>
      <c r="Q530" s="41">
        <f t="shared" si="135"/>
        <v>2</v>
      </c>
      <c r="R530" s="41" t="str">
        <f t="shared" si="135"/>
        <v>А</v>
      </c>
      <c r="S530" s="41">
        <f t="shared" si="135"/>
        <v>0</v>
      </c>
      <c r="T530" s="41">
        <f t="shared" si="135"/>
        <v>1</v>
      </c>
      <c r="U530" s="41" t="str">
        <f t="shared" si="135"/>
        <v>4)</v>
      </c>
      <c r="V530" s="41">
        <f t="shared" si="135"/>
        <v>1</v>
      </c>
      <c r="W530" s="41">
        <f t="shared" si="135"/>
        <v>1</v>
      </c>
      <c r="X530" s="41">
        <f t="shared" si="135"/>
        <v>0</v>
      </c>
      <c r="Y530" s="41">
        <f t="shared" si="135"/>
        <v>0</v>
      </c>
      <c r="Z530" s="41">
        <f t="shared" ref="Z530:AT530" si="136">Z28</f>
        <v>0</v>
      </c>
      <c r="AA530" s="41">
        <f t="shared" si="136"/>
        <v>0</v>
      </c>
      <c r="AB530" s="41">
        <f t="shared" si="136"/>
        <v>0</v>
      </c>
      <c r="AC530" s="41">
        <f t="shared" si="136"/>
        <v>0</v>
      </c>
      <c r="AD530" s="41">
        <f t="shared" si="136"/>
        <v>0</v>
      </c>
      <c r="AE530" s="41">
        <f t="shared" si="136"/>
        <v>0</v>
      </c>
      <c r="AF530" s="41">
        <f t="shared" si="136"/>
        <v>0</v>
      </c>
      <c r="AG530" s="41">
        <f t="shared" si="136"/>
        <v>0</v>
      </c>
      <c r="AH530" s="41">
        <f t="shared" si="136"/>
        <v>0</v>
      </c>
      <c r="AI530" s="41">
        <f t="shared" si="136"/>
        <v>0</v>
      </c>
      <c r="AJ530" s="41">
        <f t="shared" si="136"/>
        <v>0</v>
      </c>
      <c r="AK530" s="41">
        <f t="shared" si="136"/>
        <v>0</v>
      </c>
      <c r="AL530" s="41">
        <f t="shared" si="136"/>
        <v>0</v>
      </c>
      <c r="AM530" s="41">
        <f t="shared" si="136"/>
        <v>0</v>
      </c>
      <c r="AN530" s="41">
        <f t="shared" si="136"/>
        <v>0</v>
      </c>
      <c r="AO530" s="41">
        <f t="shared" si="136"/>
        <v>0</v>
      </c>
      <c r="AP530" s="41">
        <f t="shared" si="136"/>
        <v>0</v>
      </c>
      <c r="AQ530" s="41">
        <f t="shared" si="136"/>
        <v>0</v>
      </c>
      <c r="AR530" s="41">
        <f t="shared" si="136"/>
        <v>0</v>
      </c>
      <c r="AS530" s="41">
        <f t="shared" si="136"/>
        <v>0</v>
      </c>
      <c r="AT530" s="41">
        <f t="shared" si="136"/>
        <v>0</v>
      </c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CR530" s="41" t="str">
        <f t="shared" si="96"/>
        <v>1</v>
      </c>
      <c r="CS530" s="41" t="str">
        <f t="shared" si="97"/>
        <v>ж</v>
      </c>
      <c r="CT530" s="41">
        <f t="shared" si="97"/>
        <v>5</v>
      </c>
    </row>
    <row r="531" spans="4:98" ht="15" hidden="1" customHeight="1">
      <c r="D531" s="41">
        <f t="shared" si="98"/>
        <v>3</v>
      </c>
      <c r="F531" s="41">
        <f t="shared" si="99"/>
        <v>0</v>
      </c>
      <c r="G531" s="41">
        <f t="shared" ref="G531:Y531" si="137">G29</f>
        <v>2</v>
      </c>
      <c r="H531" s="41">
        <f t="shared" si="137"/>
        <v>1</v>
      </c>
      <c r="I531" s="41">
        <f t="shared" si="137"/>
        <v>2</v>
      </c>
      <c r="J531" s="41">
        <f t="shared" si="137"/>
        <v>3</v>
      </c>
      <c r="K531" s="41" t="str">
        <f t="shared" si="137"/>
        <v>В</v>
      </c>
      <c r="L531" s="41">
        <f t="shared" si="137"/>
        <v>1</v>
      </c>
      <c r="M531" s="41" t="str">
        <f t="shared" si="137"/>
        <v>А</v>
      </c>
      <c r="N531" s="41">
        <f t="shared" si="137"/>
        <v>1</v>
      </c>
      <c r="O531" s="41">
        <f t="shared" si="137"/>
        <v>1</v>
      </c>
      <c r="P531" s="41" t="str">
        <f t="shared" si="137"/>
        <v>Б</v>
      </c>
      <c r="Q531" s="41">
        <f t="shared" si="137"/>
        <v>2</v>
      </c>
      <c r="R531" s="41" t="str">
        <f t="shared" si="137"/>
        <v>Г</v>
      </c>
      <c r="S531" s="41">
        <f t="shared" si="137"/>
        <v>1</v>
      </c>
      <c r="T531" s="41">
        <f t="shared" si="137"/>
        <v>0</v>
      </c>
      <c r="U531" s="41" t="str">
        <f t="shared" si="137"/>
        <v>3)</v>
      </c>
      <c r="V531" s="41">
        <f t="shared" si="137"/>
        <v>1</v>
      </c>
      <c r="W531" s="41">
        <f t="shared" si="137"/>
        <v>0</v>
      </c>
      <c r="X531" s="41">
        <f t="shared" si="137"/>
        <v>0</v>
      </c>
      <c r="Y531" s="41">
        <f t="shared" si="137"/>
        <v>0</v>
      </c>
      <c r="Z531" s="41">
        <f t="shared" ref="Z531:AT531" si="138">Z29</f>
        <v>0</v>
      </c>
      <c r="AA531" s="41">
        <f t="shared" si="138"/>
        <v>0</v>
      </c>
      <c r="AB531" s="41">
        <f t="shared" si="138"/>
        <v>0</v>
      </c>
      <c r="AC531" s="41">
        <f t="shared" si="138"/>
        <v>0</v>
      </c>
      <c r="AD531" s="41">
        <f t="shared" si="138"/>
        <v>0</v>
      </c>
      <c r="AE531" s="41">
        <f t="shared" si="138"/>
        <v>0</v>
      </c>
      <c r="AF531" s="41">
        <f t="shared" si="138"/>
        <v>0</v>
      </c>
      <c r="AG531" s="41">
        <f t="shared" si="138"/>
        <v>0</v>
      </c>
      <c r="AH531" s="41">
        <f t="shared" si="138"/>
        <v>0</v>
      </c>
      <c r="AI531" s="41">
        <f t="shared" si="138"/>
        <v>0</v>
      </c>
      <c r="AJ531" s="41">
        <f t="shared" si="138"/>
        <v>0</v>
      </c>
      <c r="AK531" s="41">
        <f t="shared" si="138"/>
        <v>0</v>
      </c>
      <c r="AL531" s="41">
        <f t="shared" si="138"/>
        <v>0</v>
      </c>
      <c r="AM531" s="41">
        <f t="shared" si="138"/>
        <v>0</v>
      </c>
      <c r="AN531" s="41">
        <f t="shared" si="138"/>
        <v>0</v>
      </c>
      <c r="AO531" s="41">
        <f t="shared" si="138"/>
        <v>0</v>
      </c>
      <c r="AP531" s="41">
        <f t="shared" si="138"/>
        <v>0</v>
      </c>
      <c r="AQ531" s="41">
        <f t="shared" si="138"/>
        <v>0</v>
      </c>
      <c r="AR531" s="41">
        <f t="shared" si="138"/>
        <v>0</v>
      </c>
      <c r="AS531" s="41">
        <f t="shared" si="138"/>
        <v>0</v>
      </c>
      <c r="AT531" s="41">
        <f t="shared" si="138"/>
        <v>0</v>
      </c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CR531" s="41" t="str">
        <f t="shared" si="96"/>
        <v>1</v>
      </c>
      <c r="CS531" s="41" t="str">
        <f t="shared" si="97"/>
        <v>ж</v>
      </c>
      <c r="CT531" s="41">
        <f t="shared" si="97"/>
        <v>4</v>
      </c>
    </row>
    <row r="532" spans="4:98" ht="15" hidden="1" customHeight="1">
      <c r="D532" s="41">
        <f t="shared" si="98"/>
        <v>4</v>
      </c>
      <c r="F532" s="41">
        <f t="shared" si="99"/>
        <v>0</v>
      </c>
      <c r="G532" s="41">
        <f t="shared" ref="G532:Y532" si="139">G30</f>
        <v>2</v>
      </c>
      <c r="H532" s="41">
        <f t="shared" si="139"/>
        <v>1</v>
      </c>
      <c r="I532" s="41">
        <f t="shared" si="139"/>
        <v>3</v>
      </c>
      <c r="J532" s="41">
        <f t="shared" si="139"/>
        <v>3</v>
      </c>
      <c r="K532" s="41" t="str">
        <f t="shared" si="139"/>
        <v>В</v>
      </c>
      <c r="L532" s="41">
        <f t="shared" si="139"/>
        <v>1</v>
      </c>
      <c r="M532" s="41" t="str">
        <f t="shared" si="139"/>
        <v>А</v>
      </c>
      <c r="N532" s="41">
        <f t="shared" si="139"/>
        <v>1</v>
      </c>
      <c r="O532" s="41">
        <f t="shared" si="139"/>
        <v>2</v>
      </c>
      <c r="P532" s="41" t="str">
        <f t="shared" si="139"/>
        <v>Б</v>
      </c>
      <c r="Q532" s="41">
        <f t="shared" si="139"/>
        <v>2</v>
      </c>
      <c r="R532" s="41" t="str">
        <f t="shared" si="139"/>
        <v>Г</v>
      </c>
      <c r="S532" s="41">
        <f t="shared" si="139"/>
        <v>1</v>
      </c>
      <c r="T532" s="41">
        <f t="shared" si="139"/>
        <v>1</v>
      </c>
      <c r="U532" s="41" t="str">
        <f t="shared" si="139"/>
        <v>3)</v>
      </c>
      <c r="V532" s="41">
        <f t="shared" si="139"/>
        <v>1</v>
      </c>
      <c r="W532" s="41">
        <f t="shared" si="139"/>
        <v>1</v>
      </c>
      <c r="X532" s="41">
        <f t="shared" si="139"/>
        <v>0</v>
      </c>
      <c r="Y532" s="41">
        <f t="shared" si="139"/>
        <v>0</v>
      </c>
      <c r="Z532" s="41">
        <f t="shared" ref="Z532:AT532" si="140">Z30</f>
        <v>0</v>
      </c>
      <c r="AA532" s="41">
        <f t="shared" si="140"/>
        <v>0</v>
      </c>
      <c r="AB532" s="41">
        <f t="shared" si="140"/>
        <v>0</v>
      </c>
      <c r="AC532" s="41">
        <f t="shared" si="140"/>
        <v>0</v>
      </c>
      <c r="AD532" s="41">
        <f t="shared" si="140"/>
        <v>0</v>
      </c>
      <c r="AE532" s="41">
        <f t="shared" si="140"/>
        <v>0</v>
      </c>
      <c r="AF532" s="41">
        <f t="shared" si="140"/>
        <v>0</v>
      </c>
      <c r="AG532" s="41">
        <f t="shared" si="140"/>
        <v>0</v>
      </c>
      <c r="AH532" s="41">
        <f t="shared" si="140"/>
        <v>0</v>
      </c>
      <c r="AI532" s="41">
        <f t="shared" si="140"/>
        <v>0</v>
      </c>
      <c r="AJ532" s="41">
        <f t="shared" si="140"/>
        <v>0</v>
      </c>
      <c r="AK532" s="41">
        <f t="shared" si="140"/>
        <v>0</v>
      </c>
      <c r="AL532" s="41">
        <f t="shared" si="140"/>
        <v>0</v>
      </c>
      <c r="AM532" s="41">
        <f t="shared" si="140"/>
        <v>0</v>
      </c>
      <c r="AN532" s="41">
        <f t="shared" si="140"/>
        <v>0</v>
      </c>
      <c r="AO532" s="41">
        <f t="shared" si="140"/>
        <v>0</v>
      </c>
      <c r="AP532" s="41">
        <f t="shared" si="140"/>
        <v>0</v>
      </c>
      <c r="AQ532" s="41">
        <f t="shared" si="140"/>
        <v>0</v>
      </c>
      <c r="AR532" s="41">
        <f t="shared" si="140"/>
        <v>0</v>
      </c>
      <c r="AS532" s="41">
        <f t="shared" si="140"/>
        <v>0</v>
      </c>
      <c r="AT532" s="41">
        <f t="shared" si="140"/>
        <v>0</v>
      </c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CR532" s="41" t="str">
        <f t="shared" si="96"/>
        <v>1</v>
      </c>
      <c r="CS532" s="41" t="str">
        <f t="shared" ref="CS532:CT551" si="141">CS30</f>
        <v>ж</v>
      </c>
      <c r="CT532" s="41">
        <f t="shared" si="141"/>
        <v>5</v>
      </c>
    </row>
    <row r="533" spans="4:98" ht="15" hidden="1" customHeight="1">
      <c r="D533" s="41">
        <f t="shared" si="98"/>
        <v>4</v>
      </c>
      <c r="F533" s="41">
        <f t="shared" si="99"/>
        <v>0</v>
      </c>
      <c r="G533" s="41">
        <f t="shared" ref="G533:Y533" si="142">G31</f>
        <v>2</v>
      </c>
      <c r="H533" s="41">
        <f t="shared" si="142"/>
        <v>1</v>
      </c>
      <c r="I533" s="41">
        <f t="shared" si="142"/>
        <v>3</v>
      </c>
      <c r="J533" s="41">
        <f t="shared" si="142"/>
        <v>3</v>
      </c>
      <c r="K533" s="41" t="str">
        <f t="shared" si="142"/>
        <v>В</v>
      </c>
      <c r="L533" s="41">
        <f t="shared" si="142"/>
        <v>1</v>
      </c>
      <c r="M533" s="41" t="str">
        <f t="shared" si="142"/>
        <v>А</v>
      </c>
      <c r="N533" s="41">
        <f t="shared" si="142"/>
        <v>1</v>
      </c>
      <c r="O533" s="41">
        <f t="shared" si="142"/>
        <v>1</v>
      </c>
      <c r="P533" s="41" t="str">
        <f t="shared" si="142"/>
        <v>Б</v>
      </c>
      <c r="Q533" s="41">
        <f t="shared" si="142"/>
        <v>2</v>
      </c>
      <c r="R533" s="41" t="str">
        <f t="shared" si="142"/>
        <v>Г</v>
      </c>
      <c r="S533" s="41">
        <f t="shared" si="142"/>
        <v>1</v>
      </c>
      <c r="T533" s="41">
        <f t="shared" si="142"/>
        <v>1</v>
      </c>
      <c r="U533" s="41" t="str">
        <f t="shared" si="142"/>
        <v>3)</v>
      </c>
      <c r="V533" s="41">
        <f t="shared" si="142"/>
        <v>1</v>
      </c>
      <c r="W533" s="41">
        <f t="shared" si="142"/>
        <v>2</v>
      </c>
      <c r="X533" s="41">
        <f t="shared" si="142"/>
        <v>0</v>
      </c>
      <c r="Y533" s="41">
        <f t="shared" si="142"/>
        <v>0</v>
      </c>
      <c r="Z533" s="41">
        <f t="shared" ref="Z533:AT533" si="143">Z31</f>
        <v>0</v>
      </c>
      <c r="AA533" s="41">
        <f t="shared" si="143"/>
        <v>0</v>
      </c>
      <c r="AB533" s="41">
        <f t="shared" si="143"/>
        <v>0</v>
      </c>
      <c r="AC533" s="41">
        <f t="shared" si="143"/>
        <v>0</v>
      </c>
      <c r="AD533" s="41">
        <f t="shared" si="143"/>
        <v>0</v>
      </c>
      <c r="AE533" s="41">
        <f t="shared" si="143"/>
        <v>0</v>
      </c>
      <c r="AF533" s="41">
        <f t="shared" si="143"/>
        <v>0</v>
      </c>
      <c r="AG533" s="41">
        <f t="shared" si="143"/>
        <v>0</v>
      </c>
      <c r="AH533" s="41">
        <f t="shared" si="143"/>
        <v>0</v>
      </c>
      <c r="AI533" s="41">
        <f t="shared" si="143"/>
        <v>0</v>
      </c>
      <c r="AJ533" s="41">
        <f t="shared" si="143"/>
        <v>0</v>
      </c>
      <c r="AK533" s="41">
        <f t="shared" si="143"/>
        <v>0</v>
      </c>
      <c r="AL533" s="41">
        <f t="shared" si="143"/>
        <v>0</v>
      </c>
      <c r="AM533" s="41">
        <f t="shared" si="143"/>
        <v>0</v>
      </c>
      <c r="AN533" s="41">
        <f t="shared" si="143"/>
        <v>0</v>
      </c>
      <c r="AO533" s="41">
        <f t="shared" si="143"/>
        <v>0</v>
      </c>
      <c r="AP533" s="41">
        <f t="shared" si="143"/>
        <v>0</v>
      </c>
      <c r="AQ533" s="41">
        <f t="shared" si="143"/>
        <v>0</v>
      </c>
      <c r="AR533" s="41">
        <f t="shared" si="143"/>
        <v>0</v>
      </c>
      <c r="AS533" s="41">
        <f t="shared" si="143"/>
        <v>0</v>
      </c>
      <c r="AT533" s="41">
        <f t="shared" si="143"/>
        <v>0</v>
      </c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CR533" s="41" t="str">
        <f t="shared" si="96"/>
        <v>1</v>
      </c>
      <c r="CS533" s="41" t="str">
        <f t="shared" si="141"/>
        <v>ж</v>
      </c>
      <c r="CT533" s="41">
        <f t="shared" si="141"/>
        <v>5</v>
      </c>
    </row>
    <row r="534" spans="4:98" ht="15" hidden="1" customHeight="1">
      <c r="D534" s="41">
        <f t="shared" si="98"/>
        <v>4</v>
      </c>
      <c r="F534" s="41">
        <f t="shared" si="99"/>
        <v>0</v>
      </c>
      <c r="G534" s="41">
        <f t="shared" ref="G534:Y534" si="144">G32</f>
        <v>2</v>
      </c>
      <c r="H534" s="41">
        <f t="shared" si="144"/>
        <v>1</v>
      </c>
      <c r="I534" s="41">
        <f t="shared" si="144"/>
        <v>3</v>
      </c>
      <c r="J534" s="41">
        <f t="shared" si="144"/>
        <v>3</v>
      </c>
      <c r="K534" s="41" t="str">
        <f t="shared" si="144"/>
        <v>В</v>
      </c>
      <c r="L534" s="41">
        <f t="shared" si="144"/>
        <v>1</v>
      </c>
      <c r="M534" s="41" t="str">
        <f t="shared" si="144"/>
        <v>А</v>
      </c>
      <c r="N534" s="41">
        <f t="shared" si="144"/>
        <v>1</v>
      </c>
      <c r="O534" s="41">
        <f t="shared" si="144"/>
        <v>2</v>
      </c>
      <c r="P534" s="41" t="str">
        <f t="shared" si="144"/>
        <v>Б</v>
      </c>
      <c r="Q534" s="41">
        <f t="shared" si="144"/>
        <v>2</v>
      </c>
      <c r="R534" s="41" t="str">
        <f t="shared" si="144"/>
        <v>Г</v>
      </c>
      <c r="S534" s="41">
        <f t="shared" si="144"/>
        <v>1</v>
      </c>
      <c r="T534" s="41">
        <f t="shared" si="144"/>
        <v>1</v>
      </c>
      <c r="U534" s="41" t="str">
        <f t="shared" si="144"/>
        <v>3)</v>
      </c>
      <c r="V534" s="41">
        <f t="shared" si="144"/>
        <v>1</v>
      </c>
      <c r="W534" s="41">
        <f t="shared" si="144"/>
        <v>2</v>
      </c>
      <c r="X534" s="41">
        <f t="shared" si="144"/>
        <v>0</v>
      </c>
      <c r="Y534" s="41">
        <f t="shared" si="144"/>
        <v>0</v>
      </c>
      <c r="Z534" s="41">
        <f t="shared" ref="Z534:AT534" si="145">Z32</f>
        <v>0</v>
      </c>
      <c r="AA534" s="41">
        <f t="shared" si="145"/>
        <v>0</v>
      </c>
      <c r="AB534" s="41">
        <f t="shared" si="145"/>
        <v>0</v>
      </c>
      <c r="AC534" s="41">
        <f t="shared" si="145"/>
        <v>0</v>
      </c>
      <c r="AD534" s="41">
        <f t="shared" si="145"/>
        <v>0</v>
      </c>
      <c r="AE534" s="41">
        <f t="shared" si="145"/>
        <v>0</v>
      </c>
      <c r="AF534" s="41">
        <f t="shared" si="145"/>
        <v>0</v>
      </c>
      <c r="AG534" s="41">
        <f t="shared" si="145"/>
        <v>0</v>
      </c>
      <c r="AH534" s="41">
        <f t="shared" si="145"/>
        <v>0</v>
      </c>
      <c r="AI534" s="41">
        <f t="shared" si="145"/>
        <v>0</v>
      </c>
      <c r="AJ534" s="41">
        <f t="shared" si="145"/>
        <v>0</v>
      </c>
      <c r="AK534" s="41">
        <f t="shared" si="145"/>
        <v>0</v>
      </c>
      <c r="AL534" s="41">
        <f t="shared" si="145"/>
        <v>0</v>
      </c>
      <c r="AM534" s="41">
        <f t="shared" si="145"/>
        <v>0</v>
      </c>
      <c r="AN534" s="41">
        <f t="shared" si="145"/>
        <v>0</v>
      </c>
      <c r="AO534" s="41">
        <f t="shared" si="145"/>
        <v>0</v>
      </c>
      <c r="AP534" s="41">
        <f t="shared" si="145"/>
        <v>0</v>
      </c>
      <c r="AQ534" s="41">
        <f t="shared" si="145"/>
        <v>0</v>
      </c>
      <c r="AR534" s="41">
        <f t="shared" si="145"/>
        <v>0</v>
      </c>
      <c r="AS534" s="41">
        <f t="shared" si="145"/>
        <v>0</v>
      </c>
      <c r="AT534" s="41">
        <f t="shared" si="145"/>
        <v>0</v>
      </c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CR534" s="41" t="str">
        <f t="shared" si="96"/>
        <v>1</v>
      </c>
      <c r="CS534" s="41" t="str">
        <f t="shared" si="141"/>
        <v>ж</v>
      </c>
      <c r="CT534" s="41">
        <f t="shared" si="141"/>
        <v>5</v>
      </c>
    </row>
    <row r="535" spans="4:98" ht="15" hidden="1" customHeight="1">
      <c r="D535" s="41">
        <f t="shared" si="98"/>
        <v>3</v>
      </c>
      <c r="F535" s="41">
        <f t="shared" si="99"/>
        <v>0</v>
      </c>
      <c r="G535" s="41">
        <f t="shared" ref="G535:Y535" si="146">G33</f>
        <v>2</v>
      </c>
      <c r="H535" s="41">
        <f t="shared" si="146"/>
        <v>1</v>
      </c>
      <c r="I535" s="41">
        <f t="shared" si="146"/>
        <v>3</v>
      </c>
      <c r="J535" s="41">
        <f t="shared" si="146"/>
        <v>1</v>
      </c>
      <c r="K535" s="41" t="str">
        <f t="shared" si="146"/>
        <v>В</v>
      </c>
      <c r="L535" s="41">
        <f t="shared" si="146"/>
        <v>1</v>
      </c>
      <c r="M535" s="41" t="str">
        <f t="shared" si="146"/>
        <v>А</v>
      </c>
      <c r="N535" s="41">
        <f t="shared" si="146"/>
        <v>1</v>
      </c>
      <c r="O535" s="41">
        <f t="shared" si="146"/>
        <v>2</v>
      </c>
      <c r="P535" s="41" t="str">
        <f t="shared" si="146"/>
        <v>Б</v>
      </c>
      <c r="Q535" s="41">
        <f t="shared" si="146"/>
        <v>2</v>
      </c>
      <c r="R535" s="41" t="str">
        <f t="shared" si="146"/>
        <v>Г</v>
      </c>
      <c r="S535" s="41">
        <f t="shared" si="146"/>
        <v>1</v>
      </c>
      <c r="T535" s="41">
        <f t="shared" si="146"/>
        <v>0</v>
      </c>
      <c r="U535" s="41" t="str">
        <f t="shared" si="146"/>
        <v>4)</v>
      </c>
      <c r="V535" s="41">
        <f t="shared" si="146"/>
        <v>1</v>
      </c>
      <c r="W535" s="41">
        <f t="shared" si="146"/>
        <v>2</v>
      </c>
      <c r="X535" s="41">
        <f t="shared" si="146"/>
        <v>0</v>
      </c>
      <c r="Y535" s="41">
        <f t="shared" si="146"/>
        <v>0</v>
      </c>
      <c r="Z535" s="41">
        <f t="shared" ref="Z535:AT535" si="147">Z33</f>
        <v>0</v>
      </c>
      <c r="AA535" s="41">
        <f t="shared" si="147"/>
        <v>0</v>
      </c>
      <c r="AB535" s="41">
        <f t="shared" si="147"/>
        <v>0</v>
      </c>
      <c r="AC535" s="41">
        <f t="shared" si="147"/>
        <v>0</v>
      </c>
      <c r="AD535" s="41">
        <f t="shared" si="147"/>
        <v>0</v>
      </c>
      <c r="AE535" s="41">
        <f t="shared" si="147"/>
        <v>0</v>
      </c>
      <c r="AF535" s="41">
        <f t="shared" si="147"/>
        <v>0</v>
      </c>
      <c r="AG535" s="41">
        <f t="shared" si="147"/>
        <v>0</v>
      </c>
      <c r="AH535" s="41">
        <f t="shared" si="147"/>
        <v>0</v>
      </c>
      <c r="AI535" s="41">
        <f t="shared" si="147"/>
        <v>0</v>
      </c>
      <c r="AJ535" s="41">
        <f t="shared" si="147"/>
        <v>0</v>
      </c>
      <c r="AK535" s="41">
        <f t="shared" si="147"/>
        <v>0</v>
      </c>
      <c r="AL535" s="41">
        <f t="shared" si="147"/>
        <v>0</v>
      </c>
      <c r="AM535" s="41">
        <f t="shared" si="147"/>
        <v>0</v>
      </c>
      <c r="AN535" s="41">
        <f t="shared" si="147"/>
        <v>0</v>
      </c>
      <c r="AO535" s="41">
        <f t="shared" si="147"/>
        <v>0</v>
      </c>
      <c r="AP535" s="41">
        <f t="shared" si="147"/>
        <v>0</v>
      </c>
      <c r="AQ535" s="41">
        <f t="shared" si="147"/>
        <v>0</v>
      </c>
      <c r="AR535" s="41">
        <f t="shared" si="147"/>
        <v>0</v>
      </c>
      <c r="AS535" s="41">
        <f t="shared" si="147"/>
        <v>0</v>
      </c>
      <c r="AT535" s="41">
        <f t="shared" si="147"/>
        <v>0</v>
      </c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CR535" s="41" t="str">
        <f t="shared" si="96"/>
        <v>1</v>
      </c>
      <c r="CS535" s="41" t="str">
        <f t="shared" si="141"/>
        <v>ж</v>
      </c>
      <c r="CT535" s="41">
        <f t="shared" si="141"/>
        <v>4</v>
      </c>
    </row>
    <row r="536" spans="4:98" ht="15" hidden="1" customHeight="1">
      <c r="D536" s="41">
        <f t="shared" si="98"/>
        <v>4</v>
      </c>
      <c r="F536" s="41">
        <f t="shared" si="99"/>
        <v>0</v>
      </c>
      <c r="G536" s="41">
        <f t="shared" ref="G536:Y536" si="148">G34</f>
        <v>2</v>
      </c>
      <c r="H536" s="41">
        <f t="shared" si="148"/>
        <v>0</v>
      </c>
      <c r="I536" s="41">
        <f t="shared" si="148"/>
        <v>2</v>
      </c>
      <c r="J536" s="41">
        <f t="shared" si="148"/>
        <v>2</v>
      </c>
      <c r="K536" s="41" t="str">
        <f t="shared" si="148"/>
        <v>В</v>
      </c>
      <c r="L536" s="41">
        <f t="shared" si="148"/>
        <v>1</v>
      </c>
      <c r="M536" s="41" t="str">
        <f t="shared" si="148"/>
        <v>А</v>
      </c>
      <c r="N536" s="41">
        <f t="shared" si="148"/>
        <v>1</v>
      </c>
      <c r="O536" s="41">
        <f t="shared" si="148"/>
        <v>2</v>
      </c>
      <c r="P536" s="41" t="str">
        <f t="shared" si="148"/>
        <v>Б</v>
      </c>
      <c r="Q536" s="41">
        <f t="shared" si="148"/>
        <v>2</v>
      </c>
      <c r="R536" s="41" t="str">
        <f t="shared" si="148"/>
        <v>Г</v>
      </c>
      <c r="S536" s="41">
        <f t="shared" si="148"/>
        <v>1</v>
      </c>
      <c r="T536" s="41">
        <f t="shared" si="148"/>
        <v>1</v>
      </c>
      <c r="U536" s="41" t="str">
        <f t="shared" si="148"/>
        <v>4)</v>
      </c>
      <c r="V536" s="41">
        <f t="shared" si="148"/>
        <v>1</v>
      </c>
      <c r="W536" s="41">
        <f t="shared" si="148"/>
        <v>2</v>
      </c>
      <c r="X536" s="41">
        <f t="shared" si="148"/>
        <v>0</v>
      </c>
      <c r="Y536" s="41">
        <f t="shared" si="148"/>
        <v>0</v>
      </c>
      <c r="Z536" s="41">
        <f t="shared" ref="Z536:AT536" si="149">Z34</f>
        <v>0</v>
      </c>
      <c r="AA536" s="41">
        <f t="shared" si="149"/>
        <v>0</v>
      </c>
      <c r="AB536" s="41">
        <f t="shared" si="149"/>
        <v>0</v>
      </c>
      <c r="AC536" s="41">
        <f t="shared" si="149"/>
        <v>0</v>
      </c>
      <c r="AD536" s="41">
        <f t="shared" si="149"/>
        <v>0</v>
      </c>
      <c r="AE536" s="41">
        <f t="shared" si="149"/>
        <v>0</v>
      </c>
      <c r="AF536" s="41">
        <f t="shared" si="149"/>
        <v>0</v>
      </c>
      <c r="AG536" s="41">
        <f t="shared" si="149"/>
        <v>0</v>
      </c>
      <c r="AH536" s="41">
        <f t="shared" si="149"/>
        <v>0</v>
      </c>
      <c r="AI536" s="41">
        <f t="shared" si="149"/>
        <v>0</v>
      </c>
      <c r="AJ536" s="41">
        <f t="shared" si="149"/>
        <v>0</v>
      </c>
      <c r="AK536" s="41">
        <f t="shared" si="149"/>
        <v>0</v>
      </c>
      <c r="AL536" s="41">
        <f t="shared" si="149"/>
        <v>0</v>
      </c>
      <c r="AM536" s="41">
        <f t="shared" si="149"/>
        <v>0</v>
      </c>
      <c r="AN536" s="41">
        <f t="shared" si="149"/>
        <v>0</v>
      </c>
      <c r="AO536" s="41">
        <f t="shared" si="149"/>
        <v>0</v>
      </c>
      <c r="AP536" s="41">
        <f t="shared" si="149"/>
        <v>0</v>
      </c>
      <c r="AQ536" s="41">
        <f t="shared" si="149"/>
        <v>0</v>
      </c>
      <c r="AR536" s="41">
        <f t="shared" si="149"/>
        <v>0</v>
      </c>
      <c r="AS536" s="41">
        <f t="shared" si="149"/>
        <v>0</v>
      </c>
      <c r="AT536" s="41">
        <f t="shared" si="149"/>
        <v>0</v>
      </c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CR536" s="41" t="str">
        <f t="shared" si="96"/>
        <v>1</v>
      </c>
      <c r="CS536" s="41" t="str">
        <f t="shared" si="141"/>
        <v>м</v>
      </c>
      <c r="CT536" s="41">
        <f t="shared" si="141"/>
        <v>4</v>
      </c>
    </row>
    <row r="537" spans="4:98" ht="15" hidden="1" customHeight="1">
      <c r="D537" s="41">
        <f t="shared" si="98"/>
        <v>3</v>
      </c>
      <c r="F537" s="41">
        <f t="shared" si="99"/>
        <v>0</v>
      </c>
      <c r="G537" s="41">
        <f t="shared" ref="G537:Y537" si="150">G35</f>
        <v>2</v>
      </c>
      <c r="H537" s="41">
        <f t="shared" si="150"/>
        <v>1</v>
      </c>
      <c r="I537" s="41">
        <f t="shared" si="150"/>
        <v>3</v>
      </c>
      <c r="J537" s="41">
        <f t="shared" si="150"/>
        <v>3</v>
      </c>
      <c r="K537" s="41" t="str">
        <f t="shared" si="150"/>
        <v>В</v>
      </c>
      <c r="L537" s="41">
        <f t="shared" si="150"/>
        <v>0</v>
      </c>
      <c r="M537" s="41" t="str">
        <f t="shared" si="150"/>
        <v>А</v>
      </c>
      <c r="N537" s="41">
        <f t="shared" si="150"/>
        <v>1</v>
      </c>
      <c r="O537" s="41">
        <f t="shared" si="150"/>
        <v>2</v>
      </c>
      <c r="P537" s="41" t="str">
        <f t="shared" si="150"/>
        <v>Б</v>
      </c>
      <c r="Q537" s="41">
        <f t="shared" si="150"/>
        <v>0</v>
      </c>
      <c r="R537" s="41" t="str">
        <f t="shared" si="150"/>
        <v>Г</v>
      </c>
      <c r="S537" s="41">
        <f t="shared" si="150"/>
        <v>1</v>
      </c>
      <c r="T537" s="41">
        <f t="shared" si="150"/>
        <v>1</v>
      </c>
      <c r="U537" s="41" t="str">
        <f t="shared" si="150"/>
        <v>4)</v>
      </c>
      <c r="V537" s="41">
        <f t="shared" si="150"/>
        <v>1</v>
      </c>
      <c r="W537" s="41">
        <f t="shared" si="150"/>
        <v>2</v>
      </c>
      <c r="X537" s="41">
        <f t="shared" si="150"/>
        <v>0</v>
      </c>
      <c r="Y537" s="41">
        <f t="shared" si="150"/>
        <v>0</v>
      </c>
      <c r="Z537" s="41">
        <f t="shared" ref="Z537:AT537" si="151">Z35</f>
        <v>0</v>
      </c>
      <c r="AA537" s="41">
        <f t="shared" si="151"/>
        <v>0</v>
      </c>
      <c r="AB537" s="41">
        <f t="shared" si="151"/>
        <v>0</v>
      </c>
      <c r="AC537" s="41">
        <f t="shared" si="151"/>
        <v>0</v>
      </c>
      <c r="AD537" s="41">
        <f t="shared" si="151"/>
        <v>0</v>
      </c>
      <c r="AE537" s="41">
        <f t="shared" si="151"/>
        <v>0</v>
      </c>
      <c r="AF537" s="41">
        <f t="shared" si="151"/>
        <v>0</v>
      </c>
      <c r="AG537" s="41">
        <f t="shared" si="151"/>
        <v>0</v>
      </c>
      <c r="AH537" s="41">
        <f t="shared" si="151"/>
        <v>0</v>
      </c>
      <c r="AI537" s="41">
        <f t="shared" si="151"/>
        <v>0</v>
      </c>
      <c r="AJ537" s="41">
        <f t="shared" si="151"/>
        <v>0</v>
      </c>
      <c r="AK537" s="41">
        <f t="shared" si="151"/>
        <v>0</v>
      </c>
      <c r="AL537" s="41">
        <f t="shared" si="151"/>
        <v>0</v>
      </c>
      <c r="AM537" s="41">
        <f t="shared" si="151"/>
        <v>0</v>
      </c>
      <c r="AN537" s="41">
        <f t="shared" si="151"/>
        <v>0</v>
      </c>
      <c r="AO537" s="41">
        <f t="shared" si="151"/>
        <v>0</v>
      </c>
      <c r="AP537" s="41">
        <f t="shared" si="151"/>
        <v>0</v>
      </c>
      <c r="AQ537" s="41">
        <f t="shared" si="151"/>
        <v>0</v>
      </c>
      <c r="AR537" s="41">
        <f t="shared" si="151"/>
        <v>0</v>
      </c>
      <c r="AS537" s="41">
        <f t="shared" si="151"/>
        <v>0</v>
      </c>
      <c r="AT537" s="41">
        <f t="shared" si="151"/>
        <v>0</v>
      </c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CR537" s="41" t="str">
        <f t="shared" si="96"/>
        <v>1</v>
      </c>
      <c r="CS537" s="41" t="str">
        <f t="shared" si="141"/>
        <v>м</v>
      </c>
      <c r="CT537" s="41">
        <f t="shared" si="141"/>
        <v>4</v>
      </c>
    </row>
    <row r="538" spans="4:98" ht="15" hidden="1" customHeight="1">
      <c r="D538" s="41">
        <f t="shared" si="98"/>
        <v>4</v>
      </c>
      <c r="F538" s="41">
        <f t="shared" si="99"/>
        <v>0</v>
      </c>
      <c r="G538" s="41">
        <f t="shared" ref="G538:Y538" si="152">G36</f>
        <v>2</v>
      </c>
      <c r="H538" s="41">
        <f t="shared" si="152"/>
        <v>1</v>
      </c>
      <c r="I538" s="41">
        <f t="shared" si="152"/>
        <v>3</v>
      </c>
      <c r="J538" s="41">
        <f t="shared" si="152"/>
        <v>3</v>
      </c>
      <c r="K538" s="41" t="str">
        <f t="shared" si="152"/>
        <v>В</v>
      </c>
      <c r="L538" s="41">
        <f t="shared" si="152"/>
        <v>1</v>
      </c>
      <c r="M538" s="41" t="str">
        <f t="shared" si="152"/>
        <v>А</v>
      </c>
      <c r="N538" s="41">
        <f t="shared" si="152"/>
        <v>1</v>
      </c>
      <c r="O538" s="41">
        <f t="shared" si="152"/>
        <v>2</v>
      </c>
      <c r="P538" s="41" t="str">
        <f t="shared" si="152"/>
        <v>Б</v>
      </c>
      <c r="Q538" s="41">
        <f t="shared" si="152"/>
        <v>2</v>
      </c>
      <c r="R538" s="41" t="str">
        <f t="shared" si="152"/>
        <v>Г</v>
      </c>
      <c r="S538" s="41">
        <f t="shared" si="152"/>
        <v>1</v>
      </c>
      <c r="T538" s="41">
        <f t="shared" si="152"/>
        <v>1</v>
      </c>
      <c r="U538" s="41" t="str">
        <f t="shared" si="152"/>
        <v>4)</v>
      </c>
      <c r="V538" s="41">
        <f t="shared" si="152"/>
        <v>1</v>
      </c>
      <c r="W538" s="41">
        <f t="shared" si="152"/>
        <v>1</v>
      </c>
      <c r="X538" s="41">
        <f t="shared" si="152"/>
        <v>0</v>
      </c>
      <c r="Y538" s="41">
        <f t="shared" si="152"/>
        <v>0</v>
      </c>
      <c r="Z538" s="41">
        <f t="shared" ref="Z538:AT538" si="153">Z36</f>
        <v>0</v>
      </c>
      <c r="AA538" s="41">
        <f t="shared" si="153"/>
        <v>0</v>
      </c>
      <c r="AB538" s="41">
        <f t="shared" si="153"/>
        <v>0</v>
      </c>
      <c r="AC538" s="41">
        <f t="shared" si="153"/>
        <v>0</v>
      </c>
      <c r="AD538" s="41">
        <f t="shared" si="153"/>
        <v>0</v>
      </c>
      <c r="AE538" s="41">
        <f t="shared" si="153"/>
        <v>0</v>
      </c>
      <c r="AF538" s="41">
        <f t="shared" si="153"/>
        <v>0</v>
      </c>
      <c r="AG538" s="41">
        <f t="shared" si="153"/>
        <v>0</v>
      </c>
      <c r="AH538" s="41">
        <f t="shared" si="153"/>
        <v>0</v>
      </c>
      <c r="AI538" s="41">
        <f t="shared" si="153"/>
        <v>0</v>
      </c>
      <c r="AJ538" s="41">
        <f t="shared" si="153"/>
        <v>0</v>
      </c>
      <c r="AK538" s="41">
        <f t="shared" si="153"/>
        <v>0</v>
      </c>
      <c r="AL538" s="41">
        <f t="shared" si="153"/>
        <v>0</v>
      </c>
      <c r="AM538" s="41">
        <f t="shared" si="153"/>
        <v>0</v>
      </c>
      <c r="AN538" s="41">
        <f t="shared" si="153"/>
        <v>0</v>
      </c>
      <c r="AO538" s="41">
        <f t="shared" si="153"/>
        <v>0</v>
      </c>
      <c r="AP538" s="41">
        <f t="shared" si="153"/>
        <v>0</v>
      </c>
      <c r="AQ538" s="41">
        <f t="shared" si="153"/>
        <v>0</v>
      </c>
      <c r="AR538" s="41">
        <f t="shared" si="153"/>
        <v>0</v>
      </c>
      <c r="AS538" s="41">
        <f t="shared" si="153"/>
        <v>0</v>
      </c>
      <c r="AT538" s="41">
        <f t="shared" si="153"/>
        <v>0</v>
      </c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CR538" s="41" t="str">
        <f t="shared" si="96"/>
        <v>1</v>
      </c>
      <c r="CS538" s="41" t="str">
        <f t="shared" si="141"/>
        <v>ж</v>
      </c>
      <c r="CT538" s="41">
        <f t="shared" si="141"/>
        <v>4</v>
      </c>
    </row>
    <row r="539" spans="4:98" ht="15" hidden="1" customHeight="1">
      <c r="D539" s="41">
        <f t="shared" si="98"/>
        <v>4</v>
      </c>
      <c r="F539" s="41">
        <f t="shared" si="99"/>
        <v>0</v>
      </c>
      <c r="G539" s="41">
        <f t="shared" ref="G539:Y539" si="154">G37</f>
        <v>2</v>
      </c>
      <c r="H539" s="41">
        <f t="shared" si="154"/>
        <v>1</v>
      </c>
      <c r="I539" s="41">
        <f t="shared" si="154"/>
        <v>3</v>
      </c>
      <c r="J539" s="41">
        <f t="shared" si="154"/>
        <v>3</v>
      </c>
      <c r="K539" s="41" t="str">
        <f t="shared" si="154"/>
        <v>В</v>
      </c>
      <c r="L539" s="41">
        <f t="shared" si="154"/>
        <v>1</v>
      </c>
      <c r="M539" s="41" t="str">
        <f t="shared" si="154"/>
        <v>А</v>
      </c>
      <c r="N539" s="41">
        <f t="shared" si="154"/>
        <v>1</v>
      </c>
      <c r="O539" s="41">
        <f t="shared" si="154"/>
        <v>2</v>
      </c>
      <c r="P539" s="41" t="str">
        <f t="shared" si="154"/>
        <v>Б</v>
      </c>
      <c r="Q539" s="41">
        <f t="shared" si="154"/>
        <v>2</v>
      </c>
      <c r="R539" s="41" t="str">
        <f t="shared" si="154"/>
        <v>Г</v>
      </c>
      <c r="S539" s="41">
        <f t="shared" si="154"/>
        <v>1</v>
      </c>
      <c r="T539" s="41">
        <f t="shared" si="154"/>
        <v>1</v>
      </c>
      <c r="U539" s="41" t="str">
        <f t="shared" si="154"/>
        <v>4)</v>
      </c>
      <c r="V539" s="41">
        <f t="shared" si="154"/>
        <v>1</v>
      </c>
      <c r="W539" s="41">
        <f t="shared" si="154"/>
        <v>1</v>
      </c>
      <c r="X539" s="41">
        <f t="shared" si="154"/>
        <v>0</v>
      </c>
      <c r="Y539" s="41">
        <f t="shared" si="154"/>
        <v>0</v>
      </c>
      <c r="Z539" s="41">
        <f t="shared" ref="Z539:AT539" si="155">Z37</f>
        <v>0</v>
      </c>
      <c r="AA539" s="41">
        <f t="shared" si="155"/>
        <v>0</v>
      </c>
      <c r="AB539" s="41">
        <f t="shared" si="155"/>
        <v>0</v>
      </c>
      <c r="AC539" s="41">
        <f t="shared" si="155"/>
        <v>0</v>
      </c>
      <c r="AD539" s="41">
        <f t="shared" si="155"/>
        <v>0</v>
      </c>
      <c r="AE539" s="41">
        <f t="shared" si="155"/>
        <v>0</v>
      </c>
      <c r="AF539" s="41">
        <f t="shared" si="155"/>
        <v>0</v>
      </c>
      <c r="AG539" s="41">
        <f t="shared" si="155"/>
        <v>0</v>
      </c>
      <c r="AH539" s="41">
        <f t="shared" si="155"/>
        <v>0</v>
      </c>
      <c r="AI539" s="41">
        <f t="shared" si="155"/>
        <v>0</v>
      </c>
      <c r="AJ539" s="41">
        <f t="shared" si="155"/>
        <v>0</v>
      </c>
      <c r="AK539" s="41">
        <f t="shared" si="155"/>
        <v>0</v>
      </c>
      <c r="AL539" s="41">
        <f t="shared" si="155"/>
        <v>0</v>
      </c>
      <c r="AM539" s="41">
        <f t="shared" si="155"/>
        <v>0</v>
      </c>
      <c r="AN539" s="41">
        <f t="shared" si="155"/>
        <v>0</v>
      </c>
      <c r="AO539" s="41">
        <f t="shared" si="155"/>
        <v>0</v>
      </c>
      <c r="AP539" s="41">
        <f t="shared" si="155"/>
        <v>0</v>
      </c>
      <c r="AQ539" s="41">
        <f t="shared" si="155"/>
        <v>0</v>
      </c>
      <c r="AR539" s="41">
        <f t="shared" si="155"/>
        <v>0</v>
      </c>
      <c r="AS539" s="41">
        <f t="shared" si="155"/>
        <v>0</v>
      </c>
      <c r="AT539" s="41">
        <f t="shared" si="155"/>
        <v>0</v>
      </c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CR539" s="41" t="str">
        <f t="shared" si="96"/>
        <v>1</v>
      </c>
      <c r="CS539" s="41" t="str">
        <f t="shared" si="141"/>
        <v>ж</v>
      </c>
      <c r="CT539" s="41">
        <f t="shared" si="141"/>
        <v>4</v>
      </c>
    </row>
    <row r="540" spans="4:98" ht="15" hidden="1" customHeight="1">
      <c r="D540" s="41">
        <f t="shared" si="98"/>
        <v>3</v>
      </c>
      <c r="F540" s="41">
        <f t="shared" si="99"/>
        <v>0</v>
      </c>
      <c r="G540" s="41">
        <f t="shared" ref="G540:Y540" si="156">G38</f>
        <v>2</v>
      </c>
      <c r="H540" s="41">
        <f t="shared" si="156"/>
        <v>1</v>
      </c>
      <c r="I540" s="41">
        <f t="shared" si="156"/>
        <v>2</v>
      </c>
      <c r="J540" s="41">
        <f t="shared" si="156"/>
        <v>1</v>
      </c>
      <c r="K540" s="41" t="str">
        <f t="shared" si="156"/>
        <v>В</v>
      </c>
      <c r="L540" s="41">
        <f t="shared" si="156"/>
        <v>1</v>
      </c>
      <c r="M540" s="41" t="str">
        <f t="shared" si="156"/>
        <v>А</v>
      </c>
      <c r="N540" s="41">
        <f t="shared" si="156"/>
        <v>1</v>
      </c>
      <c r="O540" s="41">
        <f t="shared" si="156"/>
        <v>2</v>
      </c>
      <c r="P540" s="41" t="str">
        <f t="shared" si="156"/>
        <v>А</v>
      </c>
      <c r="Q540" s="41">
        <f t="shared" si="156"/>
        <v>2</v>
      </c>
      <c r="R540" s="41" t="str">
        <f t="shared" si="156"/>
        <v>Г</v>
      </c>
      <c r="S540" s="41">
        <f t="shared" si="156"/>
        <v>1</v>
      </c>
      <c r="T540" s="41">
        <f t="shared" si="156"/>
        <v>1</v>
      </c>
      <c r="U540" s="41" t="str">
        <f t="shared" si="156"/>
        <v>4)</v>
      </c>
      <c r="V540" s="41">
        <f t="shared" si="156"/>
        <v>1</v>
      </c>
      <c r="W540" s="41">
        <f t="shared" si="156"/>
        <v>1</v>
      </c>
      <c r="X540" s="41">
        <f t="shared" si="156"/>
        <v>0</v>
      </c>
      <c r="Y540" s="41">
        <f t="shared" si="156"/>
        <v>0</v>
      </c>
      <c r="Z540" s="41">
        <f t="shared" ref="Z540:AT540" si="157">Z38</f>
        <v>0</v>
      </c>
      <c r="AA540" s="41">
        <f t="shared" si="157"/>
        <v>0</v>
      </c>
      <c r="AB540" s="41">
        <f t="shared" si="157"/>
        <v>0</v>
      </c>
      <c r="AC540" s="41">
        <f t="shared" si="157"/>
        <v>0</v>
      </c>
      <c r="AD540" s="41">
        <f t="shared" si="157"/>
        <v>0</v>
      </c>
      <c r="AE540" s="41">
        <f t="shared" si="157"/>
        <v>0</v>
      </c>
      <c r="AF540" s="41">
        <f t="shared" si="157"/>
        <v>0</v>
      </c>
      <c r="AG540" s="41">
        <f t="shared" si="157"/>
        <v>0</v>
      </c>
      <c r="AH540" s="41">
        <f t="shared" si="157"/>
        <v>0</v>
      </c>
      <c r="AI540" s="41">
        <f t="shared" si="157"/>
        <v>0</v>
      </c>
      <c r="AJ540" s="41">
        <f t="shared" si="157"/>
        <v>0</v>
      </c>
      <c r="AK540" s="41">
        <f t="shared" si="157"/>
        <v>0</v>
      </c>
      <c r="AL540" s="41">
        <f t="shared" si="157"/>
        <v>0</v>
      </c>
      <c r="AM540" s="41">
        <f t="shared" si="157"/>
        <v>0</v>
      </c>
      <c r="AN540" s="41">
        <f t="shared" si="157"/>
        <v>0</v>
      </c>
      <c r="AO540" s="41">
        <f t="shared" si="157"/>
        <v>0</v>
      </c>
      <c r="AP540" s="41">
        <f t="shared" si="157"/>
        <v>0</v>
      </c>
      <c r="AQ540" s="41">
        <f t="shared" si="157"/>
        <v>0</v>
      </c>
      <c r="AR540" s="41">
        <f t="shared" si="157"/>
        <v>0</v>
      </c>
      <c r="AS540" s="41">
        <f t="shared" si="157"/>
        <v>0</v>
      </c>
      <c r="AT540" s="41">
        <f t="shared" si="157"/>
        <v>0</v>
      </c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CR540" s="41" t="str">
        <f t="shared" si="96"/>
        <v>2</v>
      </c>
      <c r="CS540" s="41" t="str">
        <f t="shared" si="141"/>
        <v>м</v>
      </c>
      <c r="CT540" s="41">
        <f t="shared" si="141"/>
        <v>4</v>
      </c>
    </row>
    <row r="541" spans="4:98" ht="15" hidden="1" customHeight="1">
      <c r="D541" s="41">
        <f t="shared" si="98"/>
        <v>4</v>
      </c>
      <c r="F541" s="41">
        <f t="shared" si="99"/>
        <v>0</v>
      </c>
      <c r="G541" s="41">
        <f t="shared" ref="G541:Y541" si="158">G39</f>
        <v>2</v>
      </c>
      <c r="H541" s="41">
        <f t="shared" si="158"/>
        <v>1</v>
      </c>
      <c r="I541" s="41">
        <f t="shared" si="158"/>
        <v>3</v>
      </c>
      <c r="J541" s="41">
        <f t="shared" si="158"/>
        <v>3</v>
      </c>
      <c r="K541" s="41" t="str">
        <f t="shared" si="158"/>
        <v>В</v>
      </c>
      <c r="L541" s="41">
        <f t="shared" si="158"/>
        <v>1</v>
      </c>
      <c r="M541" s="41" t="str">
        <f t="shared" si="158"/>
        <v>А</v>
      </c>
      <c r="N541" s="41">
        <f t="shared" si="158"/>
        <v>1</v>
      </c>
      <c r="O541" s="41">
        <f t="shared" si="158"/>
        <v>2</v>
      </c>
      <c r="P541" s="41" t="str">
        <f t="shared" si="158"/>
        <v>А</v>
      </c>
      <c r="Q541" s="41">
        <f t="shared" si="158"/>
        <v>2</v>
      </c>
      <c r="R541" s="41" t="str">
        <f t="shared" si="158"/>
        <v>Г</v>
      </c>
      <c r="S541" s="41">
        <f t="shared" si="158"/>
        <v>1</v>
      </c>
      <c r="T541" s="41">
        <f t="shared" si="158"/>
        <v>1</v>
      </c>
      <c r="U541" s="41" t="str">
        <f t="shared" si="158"/>
        <v>2)</v>
      </c>
      <c r="V541" s="41">
        <f t="shared" si="158"/>
        <v>1</v>
      </c>
      <c r="W541" s="41">
        <f t="shared" si="158"/>
        <v>2</v>
      </c>
      <c r="X541" s="41">
        <f t="shared" si="158"/>
        <v>0</v>
      </c>
      <c r="Y541" s="41">
        <f t="shared" si="158"/>
        <v>0</v>
      </c>
      <c r="Z541" s="41">
        <f t="shared" ref="Z541:AT541" si="159">Z39</f>
        <v>0</v>
      </c>
      <c r="AA541" s="41">
        <f t="shared" si="159"/>
        <v>0</v>
      </c>
      <c r="AB541" s="41">
        <f t="shared" si="159"/>
        <v>0</v>
      </c>
      <c r="AC541" s="41">
        <f t="shared" si="159"/>
        <v>0</v>
      </c>
      <c r="AD541" s="41">
        <f t="shared" si="159"/>
        <v>0</v>
      </c>
      <c r="AE541" s="41">
        <f t="shared" si="159"/>
        <v>0</v>
      </c>
      <c r="AF541" s="41">
        <f t="shared" si="159"/>
        <v>0</v>
      </c>
      <c r="AG541" s="41">
        <f t="shared" si="159"/>
        <v>0</v>
      </c>
      <c r="AH541" s="41">
        <f t="shared" si="159"/>
        <v>0</v>
      </c>
      <c r="AI541" s="41">
        <f t="shared" si="159"/>
        <v>0</v>
      </c>
      <c r="AJ541" s="41">
        <f t="shared" si="159"/>
        <v>0</v>
      </c>
      <c r="AK541" s="41">
        <f t="shared" si="159"/>
        <v>0</v>
      </c>
      <c r="AL541" s="41">
        <f t="shared" si="159"/>
        <v>0</v>
      </c>
      <c r="AM541" s="41">
        <f t="shared" si="159"/>
        <v>0</v>
      </c>
      <c r="AN541" s="41">
        <f t="shared" si="159"/>
        <v>0</v>
      </c>
      <c r="AO541" s="41">
        <f t="shared" si="159"/>
        <v>0</v>
      </c>
      <c r="AP541" s="41">
        <f t="shared" si="159"/>
        <v>0</v>
      </c>
      <c r="AQ541" s="41">
        <f t="shared" si="159"/>
        <v>0</v>
      </c>
      <c r="AR541" s="41">
        <f t="shared" si="159"/>
        <v>0</v>
      </c>
      <c r="AS541" s="41">
        <f t="shared" si="159"/>
        <v>0</v>
      </c>
      <c r="AT541" s="41">
        <f t="shared" si="159"/>
        <v>0</v>
      </c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CR541" s="41" t="str">
        <f t="shared" si="96"/>
        <v>2</v>
      </c>
      <c r="CS541" s="41" t="str">
        <f t="shared" si="141"/>
        <v>ж</v>
      </c>
      <c r="CT541" s="41">
        <f t="shared" si="141"/>
        <v>5</v>
      </c>
    </row>
    <row r="542" spans="4:98" ht="15" hidden="1" customHeight="1">
      <c r="D542" s="41">
        <f t="shared" si="98"/>
        <v>3</v>
      </c>
      <c r="F542" s="41">
        <f t="shared" si="99"/>
        <v>0</v>
      </c>
      <c r="G542" s="41">
        <f t="shared" ref="G542:Y542" si="160">G40</f>
        <v>2</v>
      </c>
      <c r="H542" s="41">
        <f t="shared" si="160"/>
        <v>1</v>
      </c>
      <c r="I542" s="41">
        <f t="shared" si="160"/>
        <v>3</v>
      </c>
      <c r="J542" s="41">
        <f t="shared" si="160"/>
        <v>3</v>
      </c>
      <c r="K542" s="41" t="str">
        <f t="shared" si="160"/>
        <v>В</v>
      </c>
      <c r="L542" s="41">
        <f t="shared" si="160"/>
        <v>0</v>
      </c>
      <c r="M542" s="41" t="str">
        <f t="shared" si="160"/>
        <v>А</v>
      </c>
      <c r="N542" s="41">
        <f t="shared" si="160"/>
        <v>1</v>
      </c>
      <c r="O542" s="41">
        <f t="shared" si="160"/>
        <v>1</v>
      </c>
      <c r="P542" s="41" t="str">
        <f t="shared" si="160"/>
        <v>А</v>
      </c>
      <c r="Q542" s="41">
        <f t="shared" si="160"/>
        <v>2</v>
      </c>
      <c r="R542" s="41" t="str">
        <f t="shared" si="160"/>
        <v>Г</v>
      </c>
      <c r="S542" s="41">
        <f t="shared" si="160"/>
        <v>1</v>
      </c>
      <c r="T542" s="41">
        <f t="shared" si="160"/>
        <v>1</v>
      </c>
      <c r="U542" s="41" t="str">
        <f t="shared" si="160"/>
        <v>2)</v>
      </c>
      <c r="V542" s="41">
        <f t="shared" si="160"/>
        <v>1</v>
      </c>
      <c r="W542" s="41">
        <f t="shared" si="160"/>
        <v>2</v>
      </c>
      <c r="X542" s="41">
        <f t="shared" si="160"/>
        <v>0</v>
      </c>
      <c r="Y542" s="41">
        <f t="shared" si="160"/>
        <v>0</v>
      </c>
      <c r="Z542" s="41">
        <f t="shared" ref="Z542:AT542" si="161">Z40</f>
        <v>0</v>
      </c>
      <c r="AA542" s="41">
        <f t="shared" si="161"/>
        <v>0</v>
      </c>
      <c r="AB542" s="41">
        <f t="shared" si="161"/>
        <v>0</v>
      </c>
      <c r="AC542" s="41">
        <f t="shared" si="161"/>
        <v>0</v>
      </c>
      <c r="AD542" s="41">
        <f t="shared" si="161"/>
        <v>0</v>
      </c>
      <c r="AE542" s="41">
        <f t="shared" si="161"/>
        <v>0</v>
      </c>
      <c r="AF542" s="41">
        <f t="shared" si="161"/>
        <v>0</v>
      </c>
      <c r="AG542" s="41">
        <f t="shared" si="161"/>
        <v>0</v>
      </c>
      <c r="AH542" s="41">
        <f t="shared" si="161"/>
        <v>0</v>
      </c>
      <c r="AI542" s="41">
        <f t="shared" si="161"/>
        <v>0</v>
      </c>
      <c r="AJ542" s="41">
        <f t="shared" si="161"/>
        <v>0</v>
      </c>
      <c r="AK542" s="41">
        <f t="shared" si="161"/>
        <v>0</v>
      </c>
      <c r="AL542" s="41">
        <f t="shared" si="161"/>
        <v>0</v>
      </c>
      <c r="AM542" s="41">
        <f t="shared" si="161"/>
        <v>0</v>
      </c>
      <c r="AN542" s="41">
        <f t="shared" si="161"/>
        <v>0</v>
      </c>
      <c r="AO542" s="41">
        <f t="shared" si="161"/>
        <v>0</v>
      </c>
      <c r="AP542" s="41">
        <f t="shared" si="161"/>
        <v>0</v>
      </c>
      <c r="AQ542" s="41">
        <f t="shared" si="161"/>
        <v>0</v>
      </c>
      <c r="AR542" s="41">
        <f t="shared" si="161"/>
        <v>0</v>
      </c>
      <c r="AS542" s="41">
        <f t="shared" si="161"/>
        <v>0</v>
      </c>
      <c r="AT542" s="41">
        <f t="shared" si="161"/>
        <v>0</v>
      </c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CR542" s="41" t="str">
        <f t="shared" si="96"/>
        <v>2</v>
      </c>
      <c r="CS542" s="41" t="str">
        <f t="shared" si="141"/>
        <v>м</v>
      </c>
      <c r="CT542" s="41">
        <f t="shared" si="141"/>
        <v>5</v>
      </c>
    </row>
    <row r="543" spans="4:98" ht="15" hidden="1" customHeight="1">
      <c r="D543" s="41">
        <f t="shared" si="98"/>
        <v>4</v>
      </c>
      <c r="F543" s="41">
        <f t="shared" si="99"/>
        <v>0</v>
      </c>
      <c r="G543" s="41">
        <f t="shared" ref="G543:Y543" si="162">G41</f>
        <v>2</v>
      </c>
      <c r="H543" s="41">
        <f t="shared" si="162"/>
        <v>1</v>
      </c>
      <c r="I543" s="41">
        <f t="shared" si="162"/>
        <v>3</v>
      </c>
      <c r="J543" s="41">
        <f t="shared" si="162"/>
        <v>3</v>
      </c>
      <c r="K543" s="41" t="str">
        <f t="shared" si="162"/>
        <v>Б</v>
      </c>
      <c r="L543" s="41">
        <f t="shared" si="162"/>
        <v>1</v>
      </c>
      <c r="M543" s="41" t="str">
        <f t="shared" si="162"/>
        <v>А</v>
      </c>
      <c r="N543" s="41">
        <f t="shared" si="162"/>
        <v>0</v>
      </c>
      <c r="O543" s="41">
        <f t="shared" si="162"/>
        <v>0</v>
      </c>
      <c r="P543" s="41" t="str">
        <f t="shared" si="162"/>
        <v>А</v>
      </c>
      <c r="Q543" s="41">
        <f t="shared" si="162"/>
        <v>2</v>
      </c>
      <c r="R543" s="41" t="str">
        <f t="shared" si="162"/>
        <v>А</v>
      </c>
      <c r="S543" s="41">
        <f t="shared" si="162"/>
        <v>1</v>
      </c>
      <c r="T543" s="41">
        <f t="shared" si="162"/>
        <v>1</v>
      </c>
      <c r="U543" s="41" t="str">
        <f t="shared" si="162"/>
        <v>4)</v>
      </c>
      <c r="V543" s="41">
        <f t="shared" si="162"/>
        <v>1</v>
      </c>
      <c r="W543" s="41">
        <f t="shared" si="162"/>
        <v>2</v>
      </c>
      <c r="X543" s="41">
        <f t="shared" si="162"/>
        <v>0</v>
      </c>
      <c r="Y543" s="41">
        <f t="shared" si="162"/>
        <v>0</v>
      </c>
      <c r="Z543" s="41">
        <f t="shared" ref="Z543:AT543" si="163">Z41</f>
        <v>0</v>
      </c>
      <c r="AA543" s="41">
        <f t="shared" si="163"/>
        <v>0</v>
      </c>
      <c r="AB543" s="41">
        <f t="shared" si="163"/>
        <v>0</v>
      </c>
      <c r="AC543" s="41">
        <f t="shared" si="163"/>
        <v>0</v>
      </c>
      <c r="AD543" s="41">
        <f t="shared" si="163"/>
        <v>0</v>
      </c>
      <c r="AE543" s="41">
        <f t="shared" si="163"/>
        <v>0</v>
      </c>
      <c r="AF543" s="41">
        <f t="shared" si="163"/>
        <v>0</v>
      </c>
      <c r="AG543" s="41">
        <f t="shared" si="163"/>
        <v>0</v>
      </c>
      <c r="AH543" s="41">
        <f t="shared" si="163"/>
        <v>0</v>
      </c>
      <c r="AI543" s="41">
        <f t="shared" si="163"/>
        <v>0</v>
      </c>
      <c r="AJ543" s="41">
        <f t="shared" si="163"/>
        <v>0</v>
      </c>
      <c r="AK543" s="41">
        <f t="shared" si="163"/>
        <v>0</v>
      </c>
      <c r="AL543" s="41">
        <f t="shared" si="163"/>
        <v>0</v>
      </c>
      <c r="AM543" s="41">
        <f t="shared" si="163"/>
        <v>0</v>
      </c>
      <c r="AN543" s="41">
        <f t="shared" si="163"/>
        <v>0</v>
      </c>
      <c r="AO543" s="41">
        <f t="shared" si="163"/>
        <v>0</v>
      </c>
      <c r="AP543" s="41">
        <f t="shared" si="163"/>
        <v>0</v>
      </c>
      <c r="AQ543" s="41">
        <f t="shared" si="163"/>
        <v>0</v>
      </c>
      <c r="AR543" s="41">
        <f t="shared" si="163"/>
        <v>0</v>
      </c>
      <c r="AS543" s="41">
        <f t="shared" si="163"/>
        <v>0</v>
      </c>
      <c r="AT543" s="41">
        <f t="shared" si="163"/>
        <v>0</v>
      </c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CR543" s="41" t="str">
        <f t="shared" si="96"/>
        <v>2</v>
      </c>
      <c r="CS543" s="41" t="str">
        <f t="shared" si="141"/>
        <v>м</v>
      </c>
      <c r="CT543" s="41">
        <f t="shared" si="141"/>
        <v>5</v>
      </c>
    </row>
    <row r="544" spans="4:98" ht="15" hidden="1" customHeight="1">
      <c r="D544" s="41">
        <f t="shared" si="98"/>
        <v>3</v>
      </c>
      <c r="F544" s="41">
        <f t="shared" si="99"/>
        <v>0</v>
      </c>
      <c r="G544" s="41">
        <f t="shared" ref="G544:Y544" si="164">G42</f>
        <v>2</v>
      </c>
      <c r="H544" s="41">
        <f t="shared" si="164"/>
        <v>1</v>
      </c>
      <c r="I544" s="41">
        <f t="shared" si="164"/>
        <v>3</v>
      </c>
      <c r="J544" s="41">
        <f t="shared" si="164"/>
        <v>3</v>
      </c>
      <c r="K544" s="41" t="str">
        <f t="shared" si="164"/>
        <v>Б</v>
      </c>
      <c r="L544" s="41">
        <f t="shared" si="164"/>
        <v>1</v>
      </c>
      <c r="M544" s="41" t="str">
        <f t="shared" si="164"/>
        <v>А</v>
      </c>
      <c r="N544" s="41">
        <f t="shared" si="164"/>
        <v>1</v>
      </c>
      <c r="O544" s="41">
        <f t="shared" si="164"/>
        <v>2</v>
      </c>
      <c r="P544" s="41" t="str">
        <f t="shared" si="164"/>
        <v>А</v>
      </c>
      <c r="Q544" s="41">
        <f t="shared" si="164"/>
        <v>2</v>
      </c>
      <c r="R544" s="41" t="str">
        <f t="shared" si="164"/>
        <v>Г</v>
      </c>
      <c r="S544" s="41">
        <f t="shared" si="164"/>
        <v>1</v>
      </c>
      <c r="T544" s="41">
        <f t="shared" si="164"/>
        <v>1</v>
      </c>
      <c r="U544" s="41" t="str">
        <f t="shared" si="164"/>
        <v>4)</v>
      </c>
      <c r="V544" s="41">
        <f t="shared" si="164"/>
        <v>1</v>
      </c>
      <c r="W544" s="41">
        <f t="shared" si="164"/>
        <v>0</v>
      </c>
      <c r="X544" s="41">
        <f t="shared" si="164"/>
        <v>0</v>
      </c>
      <c r="Y544" s="41">
        <f t="shared" si="164"/>
        <v>0</v>
      </c>
      <c r="Z544" s="41">
        <f t="shared" ref="Z544:AT544" si="165">Z42</f>
        <v>0</v>
      </c>
      <c r="AA544" s="41">
        <f t="shared" si="165"/>
        <v>0</v>
      </c>
      <c r="AB544" s="41">
        <f t="shared" si="165"/>
        <v>0</v>
      </c>
      <c r="AC544" s="41">
        <f t="shared" si="165"/>
        <v>0</v>
      </c>
      <c r="AD544" s="41">
        <f t="shared" si="165"/>
        <v>0</v>
      </c>
      <c r="AE544" s="41">
        <f t="shared" si="165"/>
        <v>0</v>
      </c>
      <c r="AF544" s="41">
        <f t="shared" si="165"/>
        <v>0</v>
      </c>
      <c r="AG544" s="41">
        <f t="shared" si="165"/>
        <v>0</v>
      </c>
      <c r="AH544" s="41">
        <f t="shared" si="165"/>
        <v>0</v>
      </c>
      <c r="AI544" s="41">
        <f t="shared" si="165"/>
        <v>0</v>
      </c>
      <c r="AJ544" s="41">
        <f t="shared" si="165"/>
        <v>0</v>
      </c>
      <c r="AK544" s="41">
        <f t="shared" si="165"/>
        <v>0</v>
      </c>
      <c r="AL544" s="41">
        <f t="shared" si="165"/>
        <v>0</v>
      </c>
      <c r="AM544" s="41">
        <f t="shared" si="165"/>
        <v>0</v>
      </c>
      <c r="AN544" s="41">
        <f t="shared" si="165"/>
        <v>0</v>
      </c>
      <c r="AO544" s="41">
        <f t="shared" si="165"/>
        <v>0</v>
      </c>
      <c r="AP544" s="41">
        <f t="shared" si="165"/>
        <v>0</v>
      </c>
      <c r="AQ544" s="41">
        <f t="shared" si="165"/>
        <v>0</v>
      </c>
      <c r="AR544" s="41">
        <f t="shared" si="165"/>
        <v>0</v>
      </c>
      <c r="AS544" s="41">
        <f t="shared" si="165"/>
        <v>0</v>
      </c>
      <c r="AT544" s="41">
        <f t="shared" si="165"/>
        <v>0</v>
      </c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CR544" s="41" t="str">
        <f t="shared" si="96"/>
        <v>2</v>
      </c>
      <c r="CS544" s="41" t="str">
        <f t="shared" si="141"/>
        <v>м</v>
      </c>
      <c r="CT544" s="41">
        <f t="shared" si="141"/>
        <v>4</v>
      </c>
    </row>
    <row r="545" spans="4:98" ht="15" hidden="1" customHeight="1">
      <c r="D545" s="41">
        <f t="shared" si="98"/>
        <v>4</v>
      </c>
      <c r="F545" s="41">
        <f t="shared" si="99"/>
        <v>0</v>
      </c>
      <c r="G545" s="41">
        <f t="shared" ref="G545:Y545" si="166">G43</f>
        <v>2</v>
      </c>
      <c r="H545" s="41">
        <f t="shared" si="166"/>
        <v>1</v>
      </c>
      <c r="I545" s="41">
        <f t="shared" si="166"/>
        <v>3</v>
      </c>
      <c r="J545" s="41">
        <f t="shared" si="166"/>
        <v>3</v>
      </c>
      <c r="K545" s="41" t="str">
        <f t="shared" si="166"/>
        <v>Б</v>
      </c>
      <c r="L545" s="41">
        <f t="shared" si="166"/>
        <v>1</v>
      </c>
      <c r="M545" s="41" t="str">
        <f t="shared" si="166"/>
        <v>А</v>
      </c>
      <c r="N545" s="41">
        <f t="shared" si="166"/>
        <v>1</v>
      </c>
      <c r="O545" s="41">
        <f t="shared" si="166"/>
        <v>2</v>
      </c>
      <c r="P545" s="41" t="str">
        <f t="shared" si="166"/>
        <v>А</v>
      </c>
      <c r="Q545" s="41">
        <f t="shared" si="166"/>
        <v>2</v>
      </c>
      <c r="R545" s="41" t="str">
        <f t="shared" si="166"/>
        <v>А</v>
      </c>
      <c r="S545" s="41">
        <f t="shared" si="166"/>
        <v>1</v>
      </c>
      <c r="T545" s="41">
        <f t="shared" si="166"/>
        <v>1</v>
      </c>
      <c r="U545" s="41" t="str">
        <f t="shared" si="166"/>
        <v>2)</v>
      </c>
      <c r="V545" s="41">
        <f t="shared" si="166"/>
        <v>1</v>
      </c>
      <c r="W545" s="41">
        <f t="shared" si="166"/>
        <v>2</v>
      </c>
      <c r="X545" s="41">
        <f t="shared" si="166"/>
        <v>0</v>
      </c>
      <c r="Y545" s="41">
        <f t="shared" si="166"/>
        <v>0</v>
      </c>
      <c r="Z545" s="41">
        <f t="shared" ref="Z545:AT545" si="167">Z43</f>
        <v>0</v>
      </c>
      <c r="AA545" s="41">
        <f t="shared" si="167"/>
        <v>0</v>
      </c>
      <c r="AB545" s="41">
        <f t="shared" si="167"/>
        <v>0</v>
      </c>
      <c r="AC545" s="41">
        <f t="shared" si="167"/>
        <v>0</v>
      </c>
      <c r="AD545" s="41">
        <f t="shared" si="167"/>
        <v>0</v>
      </c>
      <c r="AE545" s="41">
        <f t="shared" si="167"/>
        <v>0</v>
      </c>
      <c r="AF545" s="41">
        <f t="shared" si="167"/>
        <v>0</v>
      </c>
      <c r="AG545" s="41">
        <f t="shared" si="167"/>
        <v>0</v>
      </c>
      <c r="AH545" s="41">
        <f t="shared" si="167"/>
        <v>0</v>
      </c>
      <c r="AI545" s="41">
        <f t="shared" si="167"/>
        <v>0</v>
      </c>
      <c r="AJ545" s="41">
        <f t="shared" si="167"/>
        <v>0</v>
      </c>
      <c r="AK545" s="41">
        <f t="shared" si="167"/>
        <v>0</v>
      </c>
      <c r="AL545" s="41">
        <f t="shared" si="167"/>
        <v>0</v>
      </c>
      <c r="AM545" s="41">
        <f t="shared" si="167"/>
        <v>0</v>
      </c>
      <c r="AN545" s="41">
        <f t="shared" si="167"/>
        <v>0</v>
      </c>
      <c r="AO545" s="41">
        <f t="shared" si="167"/>
        <v>0</v>
      </c>
      <c r="AP545" s="41">
        <f t="shared" si="167"/>
        <v>0</v>
      </c>
      <c r="AQ545" s="41">
        <f t="shared" si="167"/>
        <v>0</v>
      </c>
      <c r="AR545" s="41">
        <f t="shared" si="167"/>
        <v>0</v>
      </c>
      <c r="AS545" s="41">
        <f t="shared" si="167"/>
        <v>0</v>
      </c>
      <c r="AT545" s="41">
        <f t="shared" si="167"/>
        <v>0</v>
      </c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CR545" s="41" t="str">
        <f t="shared" si="96"/>
        <v>2</v>
      </c>
      <c r="CS545" s="41" t="str">
        <f t="shared" si="141"/>
        <v>м</v>
      </c>
      <c r="CT545" s="41">
        <f t="shared" si="141"/>
        <v>4</v>
      </c>
    </row>
    <row r="546" spans="4:98" ht="15" hidden="1" customHeight="1">
      <c r="D546" s="41">
        <f t="shared" si="98"/>
        <v>4</v>
      </c>
      <c r="F546" s="41">
        <f t="shared" si="99"/>
        <v>0</v>
      </c>
      <c r="G546" s="41">
        <f t="shared" ref="G546:Y546" si="168">G44</f>
        <v>2</v>
      </c>
      <c r="H546" s="41">
        <f t="shared" si="168"/>
        <v>1</v>
      </c>
      <c r="I546" s="41">
        <f t="shared" si="168"/>
        <v>2</v>
      </c>
      <c r="J546" s="41">
        <f t="shared" si="168"/>
        <v>3</v>
      </c>
      <c r="K546" s="41" t="str">
        <f t="shared" si="168"/>
        <v>Б</v>
      </c>
      <c r="L546" s="41">
        <f t="shared" si="168"/>
        <v>1</v>
      </c>
      <c r="M546" s="41" t="str">
        <f t="shared" si="168"/>
        <v>А</v>
      </c>
      <c r="N546" s="41">
        <f t="shared" si="168"/>
        <v>1</v>
      </c>
      <c r="O546" s="41">
        <f t="shared" si="168"/>
        <v>2</v>
      </c>
      <c r="P546" s="41" t="str">
        <f t="shared" si="168"/>
        <v>А</v>
      </c>
      <c r="Q546" s="41">
        <f t="shared" si="168"/>
        <v>2</v>
      </c>
      <c r="R546" s="41" t="str">
        <f t="shared" si="168"/>
        <v>А</v>
      </c>
      <c r="S546" s="41">
        <f t="shared" si="168"/>
        <v>1</v>
      </c>
      <c r="T546" s="41">
        <f t="shared" si="168"/>
        <v>1</v>
      </c>
      <c r="U546" s="41" t="str">
        <f t="shared" si="168"/>
        <v>2)</v>
      </c>
      <c r="V546" s="41">
        <f t="shared" si="168"/>
        <v>1</v>
      </c>
      <c r="W546" s="41">
        <f t="shared" si="168"/>
        <v>2</v>
      </c>
      <c r="X546" s="41">
        <f t="shared" si="168"/>
        <v>0</v>
      </c>
      <c r="Y546" s="41">
        <f t="shared" si="168"/>
        <v>0</v>
      </c>
      <c r="Z546" s="41">
        <f t="shared" ref="Z546:AT546" si="169">Z44</f>
        <v>0</v>
      </c>
      <c r="AA546" s="41">
        <f t="shared" si="169"/>
        <v>0</v>
      </c>
      <c r="AB546" s="41">
        <f t="shared" si="169"/>
        <v>0</v>
      </c>
      <c r="AC546" s="41">
        <f t="shared" si="169"/>
        <v>0</v>
      </c>
      <c r="AD546" s="41">
        <f t="shared" si="169"/>
        <v>0</v>
      </c>
      <c r="AE546" s="41">
        <f t="shared" si="169"/>
        <v>0</v>
      </c>
      <c r="AF546" s="41">
        <f t="shared" si="169"/>
        <v>0</v>
      </c>
      <c r="AG546" s="41">
        <f t="shared" si="169"/>
        <v>0</v>
      </c>
      <c r="AH546" s="41">
        <f t="shared" si="169"/>
        <v>0</v>
      </c>
      <c r="AI546" s="41">
        <f t="shared" si="169"/>
        <v>0</v>
      </c>
      <c r="AJ546" s="41">
        <f t="shared" si="169"/>
        <v>0</v>
      </c>
      <c r="AK546" s="41">
        <f t="shared" si="169"/>
        <v>0</v>
      </c>
      <c r="AL546" s="41">
        <f t="shared" si="169"/>
        <v>0</v>
      </c>
      <c r="AM546" s="41">
        <f t="shared" si="169"/>
        <v>0</v>
      </c>
      <c r="AN546" s="41">
        <f t="shared" si="169"/>
        <v>0</v>
      </c>
      <c r="AO546" s="41">
        <f t="shared" si="169"/>
        <v>0</v>
      </c>
      <c r="AP546" s="41">
        <f t="shared" si="169"/>
        <v>0</v>
      </c>
      <c r="AQ546" s="41">
        <f t="shared" si="169"/>
        <v>0</v>
      </c>
      <c r="AR546" s="41">
        <f t="shared" si="169"/>
        <v>0</v>
      </c>
      <c r="AS546" s="41">
        <f t="shared" si="169"/>
        <v>0</v>
      </c>
      <c r="AT546" s="41">
        <f t="shared" si="169"/>
        <v>0</v>
      </c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CR546" s="41" t="str">
        <f t="shared" si="96"/>
        <v>2</v>
      </c>
      <c r="CS546" s="41" t="str">
        <f t="shared" si="141"/>
        <v>м</v>
      </c>
      <c r="CT546" s="41">
        <f t="shared" si="141"/>
        <v>4</v>
      </c>
    </row>
    <row r="547" spans="4:98" ht="15" hidden="1" customHeight="1">
      <c r="D547" s="41">
        <f t="shared" si="98"/>
        <v>3</v>
      </c>
      <c r="F547" s="41">
        <f t="shared" si="99"/>
        <v>0</v>
      </c>
      <c r="G547" s="41">
        <f t="shared" ref="G547:Y547" si="170">G45</f>
        <v>2</v>
      </c>
      <c r="H547" s="41">
        <f t="shared" si="170"/>
        <v>1</v>
      </c>
      <c r="I547" s="41">
        <f t="shared" si="170"/>
        <v>2</v>
      </c>
      <c r="J547" s="41">
        <f t="shared" si="170"/>
        <v>2</v>
      </c>
      <c r="K547" s="41" t="str">
        <f t="shared" si="170"/>
        <v>Б</v>
      </c>
      <c r="L547" s="41">
        <f t="shared" si="170"/>
        <v>0</v>
      </c>
      <c r="M547" s="41" t="str">
        <f t="shared" si="170"/>
        <v>А</v>
      </c>
      <c r="N547" s="41">
        <f t="shared" si="170"/>
        <v>0</v>
      </c>
      <c r="O547" s="41">
        <f t="shared" si="170"/>
        <v>2</v>
      </c>
      <c r="P547" s="41" t="str">
        <f t="shared" si="170"/>
        <v>А</v>
      </c>
      <c r="Q547" s="41">
        <f t="shared" si="170"/>
        <v>2</v>
      </c>
      <c r="R547" s="41" t="str">
        <f t="shared" si="170"/>
        <v>А</v>
      </c>
      <c r="S547" s="41">
        <f t="shared" si="170"/>
        <v>1</v>
      </c>
      <c r="T547" s="41">
        <f t="shared" si="170"/>
        <v>1</v>
      </c>
      <c r="U547" s="41" t="str">
        <f t="shared" si="170"/>
        <v>2)</v>
      </c>
      <c r="V547" s="41">
        <f t="shared" si="170"/>
        <v>1</v>
      </c>
      <c r="W547" s="41">
        <f t="shared" si="170"/>
        <v>2</v>
      </c>
      <c r="X547" s="41">
        <f t="shared" si="170"/>
        <v>0</v>
      </c>
      <c r="Y547" s="41">
        <f t="shared" si="170"/>
        <v>0</v>
      </c>
      <c r="Z547" s="41">
        <f t="shared" ref="Z547:AT547" si="171">Z45</f>
        <v>0</v>
      </c>
      <c r="AA547" s="41">
        <f t="shared" si="171"/>
        <v>0</v>
      </c>
      <c r="AB547" s="41">
        <f t="shared" si="171"/>
        <v>0</v>
      </c>
      <c r="AC547" s="41">
        <f t="shared" si="171"/>
        <v>0</v>
      </c>
      <c r="AD547" s="41">
        <f t="shared" si="171"/>
        <v>0</v>
      </c>
      <c r="AE547" s="41">
        <f t="shared" si="171"/>
        <v>0</v>
      </c>
      <c r="AF547" s="41">
        <f t="shared" si="171"/>
        <v>0</v>
      </c>
      <c r="AG547" s="41">
        <f t="shared" si="171"/>
        <v>0</v>
      </c>
      <c r="AH547" s="41">
        <f t="shared" si="171"/>
        <v>0</v>
      </c>
      <c r="AI547" s="41">
        <f t="shared" si="171"/>
        <v>0</v>
      </c>
      <c r="AJ547" s="41">
        <f t="shared" si="171"/>
        <v>0</v>
      </c>
      <c r="AK547" s="41">
        <f t="shared" si="171"/>
        <v>0</v>
      </c>
      <c r="AL547" s="41">
        <f t="shared" si="171"/>
        <v>0</v>
      </c>
      <c r="AM547" s="41">
        <f t="shared" si="171"/>
        <v>0</v>
      </c>
      <c r="AN547" s="41">
        <f t="shared" si="171"/>
        <v>0</v>
      </c>
      <c r="AO547" s="41">
        <f t="shared" si="171"/>
        <v>0</v>
      </c>
      <c r="AP547" s="41">
        <f t="shared" si="171"/>
        <v>0</v>
      </c>
      <c r="AQ547" s="41">
        <f t="shared" si="171"/>
        <v>0</v>
      </c>
      <c r="AR547" s="41">
        <f t="shared" si="171"/>
        <v>0</v>
      </c>
      <c r="AS547" s="41">
        <f t="shared" si="171"/>
        <v>0</v>
      </c>
      <c r="AT547" s="41">
        <f t="shared" si="171"/>
        <v>0</v>
      </c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CR547" s="41" t="str">
        <f t="shared" si="96"/>
        <v>2</v>
      </c>
      <c r="CS547" s="41" t="str">
        <f t="shared" si="141"/>
        <v>м</v>
      </c>
      <c r="CT547" s="41">
        <f t="shared" si="141"/>
        <v>4</v>
      </c>
    </row>
    <row r="548" spans="4:98" ht="15" hidden="1" customHeight="1">
      <c r="D548" s="41">
        <f t="shared" si="98"/>
        <v>3</v>
      </c>
      <c r="F548" s="41">
        <f t="shared" si="99"/>
        <v>0</v>
      </c>
      <c r="G548" s="41">
        <f t="shared" ref="G548:Y548" si="172">G46</f>
        <v>2</v>
      </c>
      <c r="H548" s="41">
        <f t="shared" si="172"/>
        <v>1</v>
      </c>
      <c r="I548" s="41">
        <f t="shared" si="172"/>
        <v>2</v>
      </c>
      <c r="J548" s="41">
        <f t="shared" si="172"/>
        <v>2</v>
      </c>
      <c r="K548" s="41" t="str">
        <f t="shared" si="172"/>
        <v>Б</v>
      </c>
      <c r="L548" s="41">
        <f t="shared" si="172"/>
        <v>1</v>
      </c>
      <c r="M548" s="41" t="str">
        <f t="shared" si="172"/>
        <v>Б</v>
      </c>
      <c r="N548" s="41">
        <f t="shared" si="172"/>
        <v>1</v>
      </c>
      <c r="O548" s="41">
        <f t="shared" si="172"/>
        <v>2</v>
      </c>
      <c r="P548" s="41" t="str">
        <f t="shared" si="172"/>
        <v>А</v>
      </c>
      <c r="Q548" s="41">
        <f t="shared" si="172"/>
        <v>2</v>
      </c>
      <c r="R548" s="41" t="str">
        <f t="shared" si="172"/>
        <v>А</v>
      </c>
      <c r="S548" s="41">
        <f t="shared" si="172"/>
        <v>1</v>
      </c>
      <c r="T548" s="41">
        <f t="shared" si="172"/>
        <v>1</v>
      </c>
      <c r="U548" s="41" t="str">
        <f t="shared" si="172"/>
        <v>2)</v>
      </c>
      <c r="V548" s="41">
        <f t="shared" si="172"/>
        <v>1</v>
      </c>
      <c r="W548" s="41">
        <f t="shared" si="172"/>
        <v>2</v>
      </c>
      <c r="X548" s="41">
        <f t="shared" si="172"/>
        <v>0</v>
      </c>
      <c r="Y548" s="41">
        <f t="shared" si="172"/>
        <v>0</v>
      </c>
      <c r="Z548" s="41">
        <f t="shared" ref="Z548:AT548" si="173">Z46</f>
        <v>0</v>
      </c>
      <c r="AA548" s="41">
        <f t="shared" si="173"/>
        <v>0</v>
      </c>
      <c r="AB548" s="41">
        <f t="shared" si="173"/>
        <v>0</v>
      </c>
      <c r="AC548" s="41">
        <f t="shared" si="173"/>
        <v>0</v>
      </c>
      <c r="AD548" s="41">
        <f t="shared" si="173"/>
        <v>0</v>
      </c>
      <c r="AE548" s="41">
        <f t="shared" si="173"/>
        <v>0</v>
      </c>
      <c r="AF548" s="41">
        <f t="shared" si="173"/>
        <v>0</v>
      </c>
      <c r="AG548" s="41">
        <f t="shared" si="173"/>
        <v>0</v>
      </c>
      <c r="AH548" s="41">
        <f t="shared" si="173"/>
        <v>0</v>
      </c>
      <c r="AI548" s="41">
        <f t="shared" si="173"/>
        <v>0</v>
      </c>
      <c r="AJ548" s="41">
        <f t="shared" si="173"/>
        <v>0</v>
      </c>
      <c r="AK548" s="41">
        <f t="shared" si="173"/>
        <v>0</v>
      </c>
      <c r="AL548" s="41">
        <f t="shared" si="173"/>
        <v>0</v>
      </c>
      <c r="AM548" s="41">
        <f t="shared" si="173"/>
        <v>0</v>
      </c>
      <c r="AN548" s="41">
        <f t="shared" si="173"/>
        <v>0</v>
      </c>
      <c r="AO548" s="41">
        <f t="shared" si="173"/>
        <v>0</v>
      </c>
      <c r="AP548" s="41">
        <f t="shared" si="173"/>
        <v>0</v>
      </c>
      <c r="AQ548" s="41">
        <f t="shared" si="173"/>
        <v>0</v>
      </c>
      <c r="AR548" s="41">
        <f t="shared" si="173"/>
        <v>0</v>
      </c>
      <c r="AS548" s="41">
        <f t="shared" si="173"/>
        <v>0</v>
      </c>
      <c r="AT548" s="41">
        <f t="shared" si="173"/>
        <v>0</v>
      </c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CR548" s="41" t="str">
        <f t="shared" si="96"/>
        <v>2</v>
      </c>
      <c r="CS548" s="41" t="str">
        <f t="shared" si="141"/>
        <v>м</v>
      </c>
      <c r="CT548" s="41">
        <f t="shared" si="141"/>
        <v>4</v>
      </c>
    </row>
    <row r="549" spans="4:98" ht="15" hidden="1" customHeight="1">
      <c r="D549" s="41">
        <f t="shared" si="98"/>
        <v>4</v>
      </c>
      <c r="F549" s="41">
        <f t="shared" si="99"/>
        <v>0</v>
      </c>
      <c r="G549" s="41">
        <f t="shared" ref="G549:Y549" si="174">G47</f>
        <v>2</v>
      </c>
      <c r="H549" s="41">
        <f t="shared" si="174"/>
        <v>1</v>
      </c>
      <c r="I549" s="41">
        <f t="shared" si="174"/>
        <v>3</v>
      </c>
      <c r="J549" s="41">
        <f t="shared" si="174"/>
        <v>3</v>
      </c>
      <c r="K549" s="41" t="str">
        <f t="shared" si="174"/>
        <v>Б</v>
      </c>
      <c r="L549" s="41">
        <f t="shared" si="174"/>
        <v>1</v>
      </c>
      <c r="M549" s="41" t="str">
        <f t="shared" si="174"/>
        <v>Б</v>
      </c>
      <c r="N549" s="41">
        <f t="shared" si="174"/>
        <v>1</v>
      </c>
      <c r="O549" s="41">
        <f t="shared" si="174"/>
        <v>2</v>
      </c>
      <c r="P549" s="41" t="str">
        <f t="shared" si="174"/>
        <v>А</v>
      </c>
      <c r="Q549" s="41">
        <f t="shared" si="174"/>
        <v>2</v>
      </c>
      <c r="R549" s="41" t="str">
        <f t="shared" si="174"/>
        <v>А</v>
      </c>
      <c r="S549" s="41">
        <f t="shared" si="174"/>
        <v>1</v>
      </c>
      <c r="T549" s="41">
        <f t="shared" si="174"/>
        <v>1</v>
      </c>
      <c r="U549" s="41" t="str">
        <f t="shared" si="174"/>
        <v>2)</v>
      </c>
      <c r="V549" s="41">
        <f t="shared" si="174"/>
        <v>1</v>
      </c>
      <c r="W549" s="41">
        <f t="shared" si="174"/>
        <v>2</v>
      </c>
      <c r="X549" s="41">
        <f t="shared" si="174"/>
        <v>0</v>
      </c>
      <c r="Y549" s="41">
        <f t="shared" si="174"/>
        <v>0</v>
      </c>
      <c r="Z549" s="41">
        <f t="shared" ref="Z549:AT549" si="175">Z47</f>
        <v>0</v>
      </c>
      <c r="AA549" s="41">
        <f t="shared" si="175"/>
        <v>0</v>
      </c>
      <c r="AB549" s="41">
        <f t="shared" si="175"/>
        <v>0</v>
      </c>
      <c r="AC549" s="41">
        <f t="shared" si="175"/>
        <v>0</v>
      </c>
      <c r="AD549" s="41">
        <f t="shared" si="175"/>
        <v>0</v>
      </c>
      <c r="AE549" s="41">
        <f t="shared" si="175"/>
        <v>0</v>
      </c>
      <c r="AF549" s="41">
        <f t="shared" si="175"/>
        <v>0</v>
      </c>
      <c r="AG549" s="41">
        <f t="shared" si="175"/>
        <v>0</v>
      </c>
      <c r="AH549" s="41">
        <f t="shared" si="175"/>
        <v>0</v>
      </c>
      <c r="AI549" s="41">
        <f t="shared" si="175"/>
        <v>0</v>
      </c>
      <c r="AJ549" s="41">
        <f t="shared" si="175"/>
        <v>0</v>
      </c>
      <c r="AK549" s="41">
        <f t="shared" si="175"/>
        <v>0</v>
      </c>
      <c r="AL549" s="41">
        <f t="shared" si="175"/>
        <v>0</v>
      </c>
      <c r="AM549" s="41">
        <f t="shared" si="175"/>
        <v>0</v>
      </c>
      <c r="AN549" s="41">
        <f t="shared" si="175"/>
        <v>0</v>
      </c>
      <c r="AO549" s="41">
        <f t="shared" si="175"/>
        <v>0</v>
      </c>
      <c r="AP549" s="41">
        <f t="shared" si="175"/>
        <v>0</v>
      </c>
      <c r="AQ549" s="41">
        <f t="shared" si="175"/>
        <v>0</v>
      </c>
      <c r="AR549" s="41">
        <f t="shared" si="175"/>
        <v>0</v>
      </c>
      <c r="AS549" s="41">
        <f t="shared" si="175"/>
        <v>0</v>
      </c>
      <c r="AT549" s="41">
        <f t="shared" si="175"/>
        <v>0</v>
      </c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CR549" s="41" t="str">
        <f t="shared" si="96"/>
        <v>2</v>
      </c>
      <c r="CS549" s="41" t="str">
        <f t="shared" si="141"/>
        <v>ж</v>
      </c>
      <c r="CT549" s="41">
        <f t="shared" si="141"/>
        <v>5</v>
      </c>
    </row>
    <row r="550" spans="4:98" ht="15" hidden="1" customHeight="1">
      <c r="D550" s="41">
        <f t="shared" si="98"/>
        <v>3</v>
      </c>
      <c r="F550" s="41">
        <f t="shared" si="99"/>
        <v>0</v>
      </c>
      <c r="G550" s="41">
        <f t="shared" ref="G550:Y550" si="176">G48</f>
        <v>2</v>
      </c>
      <c r="H550" s="41">
        <f t="shared" si="176"/>
        <v>1</v>
      </c>
      <c r="I550" s="41">
        <f t="shared" si="176"/>
        <v>2</v>
      </c>
      <c r="J550" s="41">
        <f t="shared" si="176"/>
        <v>3</v>
      </c>
      <c r="K550" s="41" t="str">
        <f t="shared" si="176"/>
        <v>Б</v>
      </c>
      <c r="L550" s="41">
        <f t="shared" si="176"/>
        <v>1</v>
      </c>
      <c r="M550" s="41" t="str">
        <f t="shared" si="176"/>
        <v>Б</v>
      </c>
      <c r="N550" s="41">
        <f t="shared" si="176"/>
        <v>1</v>
      </c>
      <c r="O550" s="41">
        <f t="shared" si="176"/>
        <v>1</v>
      </c>
      <c r="P550" s="41" t="str">
        <f t="shared" si="176"/>
        <v>А</v>
      </c>
      <c r="Q550" s="41">
        <f t="shared" si="176"/>
        <v>2</v>
      </c>
      <c r="R550" s="41" t="str">
        <f t="shared" si="176"/>
        <v>А</v>
      </c>
      <c r="S550" s="41">
        <f t="shared" si="176"/>
        <v>1</v>
      </c>
      <c r="T550" s="41">
        <f t="shared" si="176"/>
        <v>1</v>
      </c>
      <c r="U550" s="41" t="str">
        <f t="shared" si="176"/>
        <v>3)</v>
      </c>
      <c r="V550" s="41">
        <f t="shared" si="176"/>
        <v>1</v>
      </c>
      <c r="W550" s="41">
        <f t="shared" si="176"/>
        <v>2</v>
      </c>
      <c r="X550" s="41">
        <f t="shared" si="176"/>
        <v>0</v>
      </c>
      <c r="Y550" s="41">
        <f t="shared" si="176"/>
        <v>0</v>
      </c>
      <c r="Z550" s="41">
        <f t="shared" ref="Z550:AT550" si="177">Z48</f>
        <v>0</v>
      </c>
      <c r="AA550" s="41">
        <f t="shared" si="177"/>
        <v>0</v>
      </c>
      <c r="AB550" s="41">
        <f t="shared" si="177"/>
        <v>0</v>
      </c>
      <c r="AC550" s="41">
        <f t="shared" si="177"/>
        <v>0</v>
      </c>
      <c r="AD550" s="41">
        <f t="shared" si="177"/>
        <v>0</v>
      </c>
      <c r="AE550" s="41">
        <f t="shared" si="177"/>
        <v>0</v>
      </c>
      <c r="AF550" s="41">
        <f t="shared" si="177"/>
        <v>0</v>
      </c>
      <c r="AG550" s="41">
        <f t="shared" si="177"/>
        <v>0</v>
      </c>
      <c r="AH550" s="41">
        <f t="shared" si="177"/>
        <v>0</v>
      </c>
      <c r="AI550" s="41">
        <f t="shared" si="177"/>
        <v>0</v>
      </c>
      <c r="AJ550" s="41">
        <f t="shared" si="177"/>
        <v>0</v>
      </c>
      <c r="AK550" s="41">
        <f t="shared" si="177"/>
        <v>0</v>
      </c>
      <c r="AL550" s="41">
        <f t="shared" si="177"/>
        <v>0</v>
      </c>
      <c r="AM550" s="41">
        <f t="shared" si="177"/>
        <v>0</v>
      </c>
      <c r="AN550" s="41">
        <f t="shared" si="177"/>
        <v>0</v>
      </c>
      <c r="AO550" s="41">
        <f t="shared" si="177"/>
        <v>0</v>
      </c>
      <c r="AP550" s="41">
        <f t="shared" si="177"/>
        <v>0</v>
      </c>
      <c r="AQ550" s="41">
        <f t="shared" si="177"/>
        <v>0</v>
      </c>
      <c r="AR550" s="41">
        <f t="shared" si="177"/>
        <v>0</v>
      </c>
      <c r="AS550" s="41">
        <f t="shared" si="177"/>
        <v>0</v>
      </c>
      <c r="AT550" s="41">
        <f t="shared" si="177"/>
        <v>0</v>
      </c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CR550" s="41" t="str">
        <f t="shared" si="96"/>
        <v>2</v>
      </c>
      <c r="CS550" s="41" t="str">
        <f t="shared" si="141"/>
        <v>ж</v>
      </c>
      <c r="CT550" s="41">
        <f t="shared" si="141"/>
        <v>4</v>
      </c>
    </row>
    <row r="551" spans="4:98" ht="15" hidden="1" customHeight="1">
      <c r="D551" s="41">
        <f t="shared" si="98"/>
        <v>4</v>
      </c>
      <c r="F551" s="41">
        <f t="shared" si="99"/>
        <v>0</v>
      </c>
      <c r="G551" s="41">
        <f t="shared" ref="G551:Y551" si="178">G49</f>
        <v>2</v>
      </c>
      <c r="H551" s="41">
        <f t="shared" si="178"/>
        <v>1</v>
      </c>
      <c r="I551" s="41">
        <f t="shared" si="178"/>
        <v>2</v>
      </c>
      <c r="J551" s="41">
        <f t="shared" si="178"/>
        <v>3</v>
      </c>
      <c r="K551" s="41" t="str">
        <f t="shared" si="178"/>
        <v>Б</v>
      </c>
      <c r="L551" s="41">
        <f t="shared" si="178"/>
        <v>1</v>
      </c>
      <c r="M551" s="41" t="str">
        <f t="shared" si="178"/>
        <v>Б</v>
      </c>
      <c r="N551" s="41">
        <f t="shared" si="178"/>
        <v>1</v>
      </c>
      <c r="O551" s="41">
        <f t="shared" si="178"/>
        <v>1</v>
      </c>
      <c r="P551" s="41" t="str">
        <f t="shared" si="178"/>
        <v>А</v>
      </c>
      <c r="Q551" s="41">
        <f t="shared" si="178"/>
        <v>2</v>
      </c>
      <c r="R551" s="41" t="str">
        <f t="shared" si="178"/>
        <v>А</v>
      </c>
      <c r="S551" s="41">
        <f t="shared" si="178"/>
        <v>1</v>
      </c>
      <c r="T551" s="41">
        <f t="shared" si="178"/>
        <v>1</v>
      </c>
      <c r="U551" s="41" t="str">
        <f t="shared" si="178"/>
        <v>4)</v>
      </c>
      <c r="V551" s="41">
        <f t="shared" si="178"/>
        <v>1</v>
      </c>
      <c r="W551" s="41">
        <f t="shared" si="178"/>
        <v>2</v>
      </c>
      <c r="X551" s="41">
        <f t="shared" si="178"/>
        <v>0</v>
      </c>
      <c r="Y551" s="41">
        <f t="shared" si="178"/>
        <v>0</v>
      </c>
      <c r="Z551" s="41">
        <f t="shared" ref="Z551:AT551" si="179">Z49</f>
        <v>0</v>
      </c>
      <c r="AA551" s="41">
        <f t="shared" si="179"/>
        <v>0</v>
      </c>
      <c r="AB551" s="41">
        <f t="shared" si="179"/>
        <v>0</v>
      </c>
      <c r="AC551" s="41">
        <f t="shared" si="179"/>
        <v>0</v>
      </c>
      <c r="AD551" s="41">
        <f t="shared" si="179"/>
        <v>0</v>
      </c>
      <c r="AE551" s="41">
        <f t="shared" si="179"/>
        <v>0</v>
      </c>
      <c r="AF551" s="41">
        <f t="shared" si="179"/>
        <v>0</v>
      </c>
      <c r="AG551" s="41">
        <f t="shared" si="179"/>
        <v>0</v>
      </c>
      <c r="AH551" s="41">
        <f t="shared" si="179"/>
        <v>0</v>
      </c>
      <c r="AI551" s="41">
        <f t="shared" si="179"/>
        <v>0</v>
      </c>
      <c r="AJ551" s="41">
        <f t="shared" si="179"/>
        <v>0</v>
      </c>
      <c r="AK551" s="41">
        <f t="shared" si="179"/>
        <v>0</v>
      </c>
      <c r="AL551" s="41">
        <f t="shared" si="179"/>
        <v>0</v>
      </c>
      <c r="AM551" s="41">
        <f t="shared" si="179"/>
        <v>0</v>
      </c>
      <c r="AN551" s="41">
        <f t="shared" si="179"/>
        <v>0</v>
      </c>
      <c r="AO551" s="41">
        <f t="shared" si="179"/>
        <v>0</v>
      </c>
      <c r="AP551" s="41">
        <f t="shared" si="179"/>
        <v>0</v>
      </c>
      <c r="AQ551" s="41">
        <f t="shared" si="179"/>
        <v>0</v>
      </c>
      <c r="AR551" s="41">
        <f t="shared" si="179"/>
        <v>0</v>
      </c>
      <c r="AS551" s="41">
        <f t="shared" si="179"/>
        <v>0</v>
      </c>
      <c r="AT551" s="41">
        <f t="shared" si="179"/>
        <v>0</v>
      </c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CR551" s="41" t="str">
        <f t="shared" si="96"/>
        <v>2</v>
      </c>
      <c r="CS551" s="41" t="str">
        <f t="shared" si="141"/>
        <v>ж</v>
      </c>
      <c r="CT551" s="41">
        <f t="shared" si="141"/>
        <v>5</v>
      </c>
    </row>
    <row r="552" spans="4:98" ht="15" hidden="1" customHeight="1">
      <c r="D552" s="41">
        <f t="shared" si="98"/>
        <v>3</v>
      </c>
      <c r="F552" s="41">
        <f t="shared" si="99"/>
        <v>0</v>
      </c>
      <c r="G552" s="41">
        <f t="shared" ref="G552:Y552" si="180">G50</f>
        <v>2</v>
      </c>
      <c r="H552" s="41">
        <f t="shared" si="180"/>
        <v>1</v>
      </c>
      <c r="I552" s="41">
        <f t="shared" si="180"/>
        <v>2</v>
      </c>
      <c r="J552" s="41">
        <f t="shared" si="180"/>
        <v>2</v>
      </c>
      <c r="K552" s="41" t="str">
        <f t="shared" si="180"/>
        <v>Б</v>
      </c>
      <c r="L552" s="41">
        <f t="shared" si="180"/>
        <v>1</v>
      </c>
      <c r="M552" s="41" t="str">
        <f t="shared" si="180"/>
        <v>Б</v>
      </c>
      <c r="N552" s="41">
        <f t="shared" si="180"/>
        <v>1</v>
      </c>
      <c r="O552" s="41">
        <f t="shared" si="180"/>
        <v>2</v>
      </c>
      <c r="P552" s="41" t="str">
        <f t="shared" si="180"/>
        <v>В</v>
      </c>
      <c r="Q552" s="41">
        <f t="shared" si="180"/>
        <v>2</v>
      </c>
      <c r="R552" s="41" t="str">
        <f t="shared" si="180"/>
        <v>А</v>
      </c>
      <c r="S552" s="41">
        <f t="shared" si="180"/>
        <v>1</v>
      </c>
      <c r="T552" s="41">
        <f t="shared" si="180"/>
        <v>1</v>
      </c>
      <c r="U552" s="41" t="str">
        <f t="shared" si="180"/>
        <v>4)</v>
      </c>
      <c r="V552" s="41">
        <f t="shared" si="180"/>
        <v>1</v>
      </c>
      <c r="W552" s="41">
        <f t="shared" si="180"/>
        <v>2</v>
      </c>
      <c r="X552" s="41">
        <f t="shared" si="180"/>
        <v>0</v>
      </c>
      <c r="Y552" s="41">
        <f t="shared" si="180"/>
        <v>0</v>
      </c>
      <c r="Z552" s="41">
        <f t="shared" ref="Z552:AT552" si="181">Z50</f>
        <v>0</v>
      </c>
      <c r="AA552" s="41">
        <f t="shared" si="181"/>
        <v>0</v>
      </c>
      <c r="AB552" s="41">
        <f t="shared" si="181"/>
        <v>0</v>
      </c>
      <c r="AC552" s="41">
        <f t="shared" si="181"/>
        <v>0</v>
      </c>
      <c r="AD552" s="41">
        <f t="shared" si="181"/>
        <v>0</v>
      </c>
      <c r="AE552" s="41">
        <f t="shared" si="181"/>
        <v>0</v>
      </c>
      <c r="AF552" s="41">
        <f t="shared" si="181"/>
        <v>0</v>
      </c>
      <c r="AG552" s="41">
        <f t="shared" si="181"/>
        <v>0</v>
      </c>
      <c r="AH552" s="41">
        <f t="shared" si="181"/>
        <v>0</v>
      </c>
      <c r="AI552" s="41">
        <f t="shared" si="181"/>
        <v>0</v>
      </c>
      <c r="AJ552" s="41">
        <f t="shared" si="181"/>
        <v>0</v>
      </c>
      <c r="AK552" s="41">
        <f t="shared" si="181"/>
        <v>0</v>
      </c>
      <c r="AL552" s="41">
        <f t="shared" si="181"/>
        <v>0</v>
      </c>
      <c r="AM552" s="41">
        <f t="shared" si="181"/>
        <v>0</v>
      </c>
      <c r="AN552" s="41">
        <f t="shared" si="181"/>
        <v>0</v>
      </c>
      <c r="AO552" s="41">
        <f t="shared" si="181"/>
        <v>0</v>
      </c>
      <c r="AP552" s="41">
        <f t="shared" si="181"/>
        <v>0</v>
      </c>
      <c r="AQ552" s="41">
        <f t="shared" si="181"/>
        <v>0</v>
      </c>
      <c r="AR552" s="41">
        <f t="shared" si="181"/>
        <v>0</v>
      </c>
      <c r="AS552" s="41">
        <f t="shared" si="181"/>
        <v>0</v>
      </c>
      <c r="AT552" s="41">
        <f t="shared" si="181"/>
        <v>0</v>
      </c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CR552" s="41" t="str">
        <f t="shared" si="96"/>
        <v>2</v>
      </c>
      <c r="CS552" s="41" t="str">
        <f t="shared" ref="CS552:CT571" si="182">CS50</f>
        <v>м</v>
      </c>
      <c r="CT552" s="41">
        <f t="shared" si="182"/>
        <v>5</v>
      </c>
    </row>
    <row r="553" spans="4:98" ht="15" hidden="1" customHeight="1">
      <c r="D553" s="41">
        <f t="shared" si="98"/>
        <v>3</v>
      </c>
      <c r="F553" s="41">
        <f t="shared" si="99"/>
        <v>0</v>
      </c>
      <c r="G553" s="41">
        <f t="shared" ref="G553:Y553" si="183">G51</f>
        <v>2</v>
      </c>
      <c r="H553" s="41">
        <f t="shared" si="183"/>
        <v>1</v>
      </c>
      <c r="I553" s="41">
        <f t="shared" si="183"/>
        <v>2</v>
      </c>
      <c r="J553" s="41">
        <f t="shared" si="183"/>
        <v>2</v>
      </c>
      <c r="K553" s="41" t="str">
        <f t="shared" si="183"/>
        <v>Б</v>
      </c>
      <c r="L553" s="41">
        <f t="shared" si="183"/>
        <v>1</v>
      </c>
      <c r="M553" s="41" t="str">
        <f t="shared" si="183"/>
        <v>Б</v>
      </c>
      <c r="N553" s="41">
        <f t="shared" si="183"/>
        <v>1</v>
      </c>
      <c r="O553" s="41">
        <f t="shared" si="183"/>
        <v>2</v>
      </c>
      <c r="P553" s="41" t="str">
        <f t="shared" si="183"/>
        <v>В</v>
      </c>
      <c r="Q553" s="41">
        <f t="shared" si="183"/>
        <v>2</v>
      </c>
      <c r="R553" s="41" t="str">
        <f t="shared" si="183"/>
        <v>А</v>
      </c>
      <c r="S553" s="41">
        <f t="shared" si="183"/>
        <v>1</v>
      </c>
      <c r="T553" s="41">
        <f t="shared" si="183"/>
        <v>1</v>
      </c>
      <c r="U553" s="41" t="str">
        <f t="shared" si="183"/>
        <v>4)</v>
      </c>
      <c r="V553" s="41">
        <f t="shared" si="183"/>
        <v>1</v>
      </c>
      <c r="W553" s="41">
        <f t="shared" si="183"/>
        <v>2</v>
      </c>
      <c r="X553" s="41">
        <f t="shared" si="183"/>
        <v>0</v>
      </c>
      <c r="Y553" s="41">
        <f t="shared" si="183"/>
        <v>0</v>
      </c>
      <c r="Z553" s="41">
        <f t="shared" ref="Z553:AT553" si="184">Z51</f>
        <v>0</v>
      </c>
      <c r="AA553" s="41">
        <f t="shared" si="184"/>
        <v>0</v>
      </c>
      <c r="AB553" s="41">
        <f t="shared" si="184"/>
        <v>0</v>
      </c>
      <c r="AC553" s="41">
        <f t="shared" si="184"/>
        <v>0</v>
      </c>
      <c r="AD553" s="41">
        <f t="shared" si="184"/>
        <v>0</v>
      </c>
      <c r="AE553" s="41">
        <f t="shared" si="184"/>
        <v>0</v>
      </c>
      <c r="AF553" s="41">
        <f t="shared" si="184"/>
        <v>0</v>
      </c>
      <c r="AG553" s="41">
        <f t="shared" si="184"/>
        <v>0</v>
      </c>
      <c r="AH553" s="41">
        <f t="shared" si="184"/>
        <v>0</v>
      </c>
      <c r="AI553" s="41">
        <f t="shared" si="184"/>
        <v>0</v>
      </c>
      <c r="AJ553" s="41">
        <f t="shared" si="184"/>
        <v>0</v>
      </c>
      <c r="AK553" s="41">
        <f t="shared" si="184"/>
        <v>0</v>
      </c>
      <c r="AL553" s="41">
        <f t="shared" si="184"/>
        <v>0</v>
      </c>
      <c r="AM553" s="41">
        <f t="shared" si="184"/>
        <v>0</v>
      </c>
      <c r="AN553" s="41">
        <f t="shared" si="184"/>
        <v>0</v>
      </c>
      <c r="AO553" s="41">
        <f t="shared" si="184"/>
        <v>0</v>
      </c>
      <c r="AP553" s="41">
        <f t="shared" si="184"/>
        <v>0</v>
      </c>
      <c r="AQ553" s="41">
        <f t="shared" si="184"/>
        <v>0</v>
      </c>
      <c r="AR553" s="41">
        <f t="shared" si="184"/>
        <v>0</v>
      </c>
      <c r="AS553" s="41">
        <f t="shared" si="184"/>
        <v>0</v>
      </c>
      <c r="AT553" s="41">
        <f t="shared" si="184"/>
        <v>0</v>
      </c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CR553" s="41" t="str">
        <f t="shared" si="96"/>
        <v>2</v>
      </c>
      <c r="CS553" s="41" t="str">
        <f t="shared" si="182"/>
        <v>ж</v>
      </c>
      <c r="CT553" s="41">
        <f t="shared" si="182"/>
        <v>5</v>
      </c>
    </row>
    <row r="554" spans="4:98" ht="15" hidden="1" customHeight="1">
      <c r="D554" s="41">
        <f t="shared" si="98"/>
        <v>3</v>
      </c>
      <c r="F554" s="41">
        <f t="shared" si="99"/>
        <v>0</v>
      </c>
      <c r="G554" s="41">
        <f t="shared" ref="G554:Y554" si="185">G52</f>
        <v>2</v>
      </c>
      <c r="H554" s="41">
        <f t="shared" si="185"/>
        <v>1</v>
      </c>
      <c r="I554" s="41">
        <f t="shared" si="185"/>
        <v>3</v>
      </c>
      <c r="J554" s="41">
        <f t="shared" si="185"/>
        <v>3</v>
      </c>
      <c r="K554" s="41" t="str">
        <f t="shared" si="185"/>
        <v>Б</v>
      </c>
      <c r="L554" s="41">
        <f t="shared" si="185"/>
        <v>1</v>
      </c>
      <c r="M554" s="41" t="str">
        <f t="shared" si="185"/>
        <v>Б</v>
      </c>
      <c r="N554" s="41">
        <f t="shared" si="185"/>
        <v>1</v>
      </c>
      <c r="O554" s="41">
        <f t="shared" si="185"/>
        <v>1</v>
      </c>
      <c r="P554" s="41" t="str">
        <f t="shared" si="185"/>
        <v>В</v>
      </c>
      <c r="Q554" s="41">
        <f t="shared" si="185"/>
        <v>1</v>
      </c>
      <c r="R554" s="41" t="str">
        <f t="shared" si="185"/>
        <v>А</v>
      </c>
      <c r="S554" s="41">
        <f t="shared" si="185"/>
        <v>0</v>
      </c>
      <c r="T554" s="41">
        <f t="shared" si="185"/>
        <v>0</v>
      </c>
      <c r="U554" s="41" t="str">
        <f t="shared" si="185"/>
        <v>2)</v>
      </c>
      <c r="V554" s="41">
        <f t="shared" si="185"/>
        <v>0</v>
      </c>
      <c r="W554" s="41">
        <f t="shared" si="185"/>
        <v>0</v>
      </c>
      <c r="X554" s="41">
        <f t="shared" si="185"/>
        <v>0</v>
      </c>
      <c r="Y554" s="41">
        <f t="shared" si="185"/>
        <v>0</v>
      </c>
      <c r="Z554" s="41">
        <f t="shared" ref="Z554:AT554" si="186">Z52</f>
        <v>0</v>
      </c>
      <c r="AA554" s="41">
        <f t="shared" si="186"/>
        <v>0</v>
      </c>
      <c r="AB554" s="41">
        <f t="shared" si="186"/>
        <v>0</v>
      </c>
      <c r="AC554" s="41">
        <f t="shared" si="186"/>
        <v>0</v>
      </c>
      <c r="AD554" s="41">
        <f t="shared" si="186"/>
        <v>0</v>
      </c>
      <c r="AE554" s="41">
        <f t="shared" si="186"/>
        <v>0</v>
      </c>
      <c r="AF554" s="41">
        <f t="shared" si="186"/>
        <v>0</v>
      </c>
      <c r="AG554" s="41">
        <f t="shared" si="186"/>
        <v>0</v>
      </c>
      <c r="AH554" s="41">
        <f t="shared" si="186"/>
        <v>0</v>
      </c>
      <c r="AI554" s="41">
        <f t="shared" si="186"/>
        <v>0</v>
      </c>
      <c r="AJ554" s="41">
        <f t="shared" si="186"/>
        <v>0</v>
      </c>
      <c r="AK554" s="41">
        <f t="shared" si="186"/>
        <v>0</v>
      </c>
      <c r="AL554" s="41">
        <f t="shared" si="186"/>
        <v>0</v>
      </c>
      <c r="AM554" s="41">
        <f t="shared" si="186"/>
        <v>0</v>
      </c>
      <c r="AN554" s="41">
        <f t="shared" si="186"/>
        <v>0</v>
      </c>
      <c r="AO554" s="41">
        <f t="shared" si="186"/>
        <v>0</v>
      </c>
      <c r="AP554" s="41">
        <f t="shared" si="186"/>
        <v>0</v>
      </c>
      <c r="AQ554" s="41">
        <f t="shared" si="186"/>
        <v>0</v>
      </c>
      <c r="AR554" s="41">
        <f t="shared" si="186"/>
        <v>0</v>
      </c>
      <c r="AS554" s="41">
        <f t="shared" si="186"/>
        <v>0</v>
      </c>
      <c r="AT554" s="41">
        <f t="shared" si="186"/>
        <v>0</v>
      </c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CR554" s="41" t="str">
        <f t="shared" si="96"/>
        <v>2</v>
      </c>
      <c r="CS554" s="41" t="str">
        <f t="shared" si="182"/>
        <v>ж</v>
      </c>
      <c r="CT554" s="41">
        <f t="shared" si="182"/>
        <v>3</v>
      </c>
    </row>
    <row r="555" spans="4:98" ht="15" hidden="1" customHeight="1">
      <c r="D555" s="41">
        <f t="shared" si="98"/>
        <v>4</v>
      </c>
      <c r="F555" s="41">
        <f t="shared" si="99"/>
        <v>0</v>
      </c>
      <c r="G555" s="41">
        <f t="shared" ref="G555:Y555" si="187">G53</f>
        <v>2</v>
      </c>
      <c r="H555" s="41">
        <f t="shared" si="187"/>
        <v>1</v>
      </c>
      <c r="I555" s="41">
        <f t="shared" si="187"/>
        <v>3</v>
      </c>
      <c r="J555" s="41">
        <f t="shared" si="187"/>
        <v>3</v>
      </c>
      <c r="K555" s="41" t="str">
        <f t="shared" si="187"/>
        <v>Б</v>
      </c>
      <c r="L555" s="41">
        <f t="shared" si="187"/>
        <v>1</v>
      </c>
      <c r="M555" s="41" t="str">
        <f t="shared" si="187"/>
        <v>Б</v>
      </c>
      <c r="N555" s="41">
        <f t="shared" si="187"/>
        <v>1</v>
      </c>
      <c r="O555" s="41">
        <f t="shared" si="187"/>
        <v>1</v>
      </c>
      <c r="P555" s="41" t="str">
        <f t="shared" si="187"/>
        <v>В</v>
      </c>
      <c r="Q555" s="41">
        <f t="shared" si="187"/>
        <v>1</v>
      </c>
      <c r="R555" s="41" t="str">
        <f t="shared" si="187"/>
        <v>А</v>
      </c>
      <c r="S555" s="41">
        <f t="shared" si="187"/>
        <v>1</v>
      </c>
      <c r="T555" s="41">
        <f t="shared" si="187"/>
        <v>1</v>
      </c>
      <c r="U555" s="41" t="str">
        <f t="shared" si="187"/>
        <v>2)</v>
      </c>
      <c r="V555" s="41">
        <f t="shared" si="187"/>
        <v>1</v>
      </c>
      <c r="W555" s="41">
        <f t="shared" si="187"/>
        <v>1</v>
      </c>
      <c r="X555" s="41">
        <f t="shared" si="187"/>
        <v>0</v>
      </c>
      <c r="Y555" s="41">
        <f t="shared" si="187"/>
        <v>0</v>
      </c>
      <c r="Z555" s="41">
        <f t="shared" ref="Z555:AT555" si="188">Z53</f>
        <v>0</v>
      </c>
      <c r="AA555" s="41">
        <f t="shared" si="188"/>
        <v>0</v>
      </c>
      <c r="AB555" s="41">
        <f t="shared" si="188"/>
        <v>0</v>
      </c>
      <c r="AC555" s="41">
        <f t="shared" si="188"/>
        <v>0</v>
      </c>
      <c r="AD555" s="41">
        <f t="shared" si="188"/>
        <v>0</v>
      </c>
      <c r="AE555" s="41">
        <f t="shared" si="188"/>
        <v>0</v>
      </c>
      <c r="AF555" s="41">
        <f t="shared" si="188"/>
        <v>0</v>
      </c>
      <c r="AG555" s="41">
        <f t="shared" si="188"/>
        <v>0</v>
      </c>
      <c r="AH555" s="41">
        <f t="shared" si="188"/>
        <v>0</v>
      </c>
      <c r="AI555" s="41">
        <f t="shared" si="188"/>
        <v>0</v>
      </c>
      <c r="AJ555" s="41">
        <f t="shared" si="188"/>
        <v>0</v>
      </c>
      <c r="AK555" s="41">
        <f t="shared" si="188"/>
        <v>0</v>
      </c>
      <c r="AL555" s="41">
        <f t="shared" si="188"/>
        <v>0</v>
      </c>
      <c r="AM555" s="41">
        <f t="shared" si="188"/>
        <v>0</v>
      </c>
      <c r="AN555" s="41">
        <f t="shared" si="188"/>
        <v>0</v>
      </c>
      <c r="AO555" s="41">
        <f t="shared" si="188"/>
        <v>0</v>
      </c>
      <c r="AP555" s="41">
        <f t="shared" si="188"/>
        <v>0</v>
      </c>
      <c r="AQ555" s="41">
        <f t="shared" si="188"/>
        <v>0</v>
      </c>
      <c r="AR555" s="41">
        <f t="shared" si="188"/>
        <v>0</v>
      </c>
      <c r="AS555" s="41">
        <f t="shared" si="188"/>
        <v>0</v>
      </c>
      <c r="AT555" s="41">
        <f t="shared" si="188"/>
        <v>0</v>
      </c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CR555" s="41" t="str">
        <f t="shared" si="96"/>
        <v>2</v>
      </c>
      <c r="CS555" s="41" t="str">
        <f t="shared" si="182"/>
        <v>м</v>
      </c>
      <c r="CT555" s="41">
        <f t="shared" si="182"/>
        <v>4</v>
      </c>
    </row>
    <row r="556" spans="4:98" ht="15" hidden="1" customHeight="1">
      <c r="D556" s="41">
        <f t="shared" si="98"/>
        <v>4</v>
      </c>
      <c r="F556" s="41">
        <f t="shared" si="99"/>
        <v>0</v>
      </c>
      <c r="G556" s="41">
        <f t="shared" ref="G556:Y556" si="189">G54</f>
        <v>2</v>
      </c>
      <c r="H556" s="41">
        <f t="shared" si="189"/>
        <v>1</v>
      </c>
      <c r="I556" s="41">
        <f t="shared" si="189"/>
        <v>3</v>
      </c>
      <c r="J556" s="41">
        <f t="shared" si="189"/>
        <v>3</v>
      </c>
      <c r="K556" s="41" t="str">
        <f t="shared" si="189"/>
        <v>Б</v>
      </c>
      <c r="L556" s="41">
        <f t="shared" si="189"/>
        <v>1</v>
      </c>
      <c r="M556" s="41" t="str">
        <f t="shared" si="189"/>
        <v>Б</v>
      </c>
      <c r="N556" s="41">
        <f t="shared" si="189"/>
        <v>1</v>
      </c>
      <c r="O556" s="41">
        <f t="shared" si="189"/>
        <v>2</v>
      </c>
      <c r="P556" s="41" t="str">
        <f t="shared" si="189"/>
        <v>В</v>
      </c>
      <c r="Q556" s="41">
        <f t="shared" si="189"/>
        <v>2</v>
      </c>
      <c r="R556" s="41" t="str">
        <f t="shared" si="189"/>
        <v>А</v>
      </c>
      <c r="S556" s="41">
        <f t="shared" si="189"/>
        <v>1</v>
      </c>
      <c r="T556" s="41">
        <f t="shared" si="189"/>
        <v>1</v>
      </c>
      <c r="U556" s="41" t="str">
        <f t="shared" si="189"/>
        <v>2)</v>
      </c>
      <c r="V556" s="41">
        <f t="shared" si="189"/>
        <v>1</v>
      </c>
      <c r="W556" s="41">
        <f t="shared" si="189"/>
        <v>2</v>
      </c>
      <c r="X556" s="41">
        <f t="shared" si="189"/>
        <v>0</v>
      </c>
      <c r="Y556" s="41">
        <f t="shared" si="189"/>
        <v>0</v>
      </c>
      <c r="Z556" s="41">
        <f t="shared" ref="Z556:AT556" si="190">Z54</f>
        <v>0</v>
      </c>
      <c r="AA556" s="41">
        <f t="shared" si="190"/>
        <v>0</v>
      </c>
      <c r="AB556" s="41">
        <f t="shared" si="190"/>
        <v>0</v>
      </c>
      <c r="AC556" s="41">
        <f t="shared" si="190"/>
        <v>0</v>
      </c>
      <c r="AD556" s="41">
        <f t="shared" si="190"/>
        <v>0</v>
      </c>
      <c r="AE556" s="41">
        <f t="shared" si="190"/>
        <v>0</v>
      </c>
      <c r="AF556" s="41">
        <f t="shared" si="190"/>
        <v>0</v>
      </c>
      <c r="AG556" s="41">
        <f t="shared" si="190"/>
        <v>0</v>
      </c>
      <c r="AH556" s="41">
        <f t="shared" si="190"/>
        <v>0</v>
      </c>
      <c r="AI556" s="41">
        <f t="shared" si="190"/>
        <v>0</v>
      </c>
      <c r="AJ556" s="41">
        <f t="shared" si="190"/>
        <v>0</v>
      </c>
      <c r="AK556" s="41">
        <f t="shared" si="190"/>
        <v>0</v>
      </c>
      <c r="AL556" s="41">
        <f t="shared" si="190"/>
        <v>0</v>
      </c>
      <c r="AM556" s="41">
        <f t="shared" si="190"/>
        <v>0</v>
      </c>
      <c r="AN556" s="41">
        <f t="shared" si="190"/>
        <v>0</v>
      </c>
      <c r="AO556" s="41">
        <f t="shared" si="190"/>
        <v>0</v>
      </c>
      <c r="AP556" s="41">
        <f t="shared" si="190"/>
        <v>0</v>
      </c>
      <c r="AQ556" s="41">
        <f t="shared" si="190"/>
        <v>0</v>
      </c>
      <c r="AR556" s="41">
        <f t="shared" si="190"/>
        <v>0</v>
      </c>
      <c r="AS556" s="41">
        <f t="shared" si="190"/>
        <v>0</v>
      </c>
      <c r="AT556" s="41">
        <f t="shared" si="190"/>
        <v>0</v>
      </c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CR556" s="41" t="str">
        <f t="shared" si="96"/>
        <v>2</v>
      </c>
      <c r="CS556" s="41" t="str">
        <f t="shared" si="182"/>
        <v>м</v>
      </c>
      <c r="CT556" s="41">
        <f t="shared" si="182"/>
        <v>5</v>
      </c>
    </row>
    <row r="557" spans="4:98" ht="15" hidden="1" customHeight="1">
      <c r="D557" s="41">
        <f t="shared" si="98"/>
        <v>4</v>
      </c>
      <c r="F557" s="41">
        <f t="shared" si="99"/>
        <v>0</v>
      </c>
      <c r="G557" s="41">
        <f t="shared" ref="G557:Y557" si="191">G55</f>
        <v>0</v>
      </c>
      <c r="H557" s="41">
        <f t="shared" si="191"/>
        <v>0</v>
      </c>
      <c r="I557" s="41">
        <f t="shared" si="191"/>
        <v>2</v>
      </c>
      <c r="J557" s="41">
        <f t="shared" si="191"/>
        <v>2</v>
      </c>
      <c r="K557" s="41" t="str">
        <f t="shared" si="191"/>
        <v>Б</v>
      </c>
      <c r="L557" s="41">
        <f t="shared" si="191"/>
        <v>1</v>
      </c>
      <c r="M557" s="41" t="str">
        <f t="shared" si="191"/>
        <v>Б</v>
      </c>
      <c r="N557" s="41">
        <f t="shared" si="191"/>
        <v>1</v>
      </c>
      <c r="O557" s="41">
        <f t="shared" si="191"/>
        <v>1</v>
      </c>
      <c r="P557" s="41" t="str">
        <f t="shared" si="191"/>
        <v>В</v>
      </c>
      <c r="Q557" s="41">
        <f t="shared" si="191"/>
        <v>1</v>
      </c>
      <c r="R557" s="41" t="str">
        <f t="shared" si="191"/>
        <v>А</v>
      </c>
      <c r="S557" s="41">
        <f t="shared" si="191"/>
        <v>1</v>
      </c>
      <c r="T557" s="41">
        <f t="shared" si="191"/>
        <v>1</v>
      </c>
      <c r="U557" s="41" t="str">
        <f t="shared" si="191"/>
        <v>2)</v>
      </c>
      <c r="V557" s="41">
        <f t="shared" si="191"/>
        <v>1</v>
      </c>
      <c r="W557" s="41">
        <f t="shared" si="191"/>
        <v>1</v>
      </c>
      <c r="X557" s="41">
        <f t="shared" si="191"/>
        <v>0</v>
      </c>
      <c r="Y557" s="41">
        <f t="shared" si="191"/>
        <v>0</v>
      </c>
      <c r="Z557" s="41">
        <f t="shared" ref="Z557:AT557" si="192">Z55</f>
        <v>0</v>
      </c>
      <c r="AA557" s="41">
        <f t="shared" si="192"/>
        <v>0</v>
      </c>
      <c r="AB557" s="41">
        <f t="shared" si="192"/>
        <v>0</v>
      </c>
      <c r="AC557" s="41">
        <f t="shared" si="192"/>
        <v>0</v>
      </c>
      <c r="AD557" s="41">
        <f t="shared" si="192"/>
        <v>0</v>
      </c>
      <c r="AE557" s="41">
        <f t="shared" si="192"/>
        <v>0</v>
      </c>
      <c r="AF557" s="41">
        <f t="shared" si="192"/>
        <v>0</v>
      </c>
      <c r="AG557" s="41">
        <f t="shared" si="192"/>
        <v>0</v>
      </c>
      <c r="AH557" s="41">
        <f t="shared" si="192"/>
        <v>0</v>
      </c>
      <c r="AI557" s="41">
        <f t="shared" si="192"/>
        <v>0</v>
      </c>
      <c r="AJ557" s="41">
        <f t="shared" si="192"/>
        <v>0</v>
      </c>
      <c r="AK557" s="41">
        <f t="shared" si="192"/>
        <v>0</v>
      </c>
      <c r="AL557" s="41">
        <f t="shared" si="192"/>
        <v>0</v>
      </c>
      <c r="AM557" s="41">
        <f t="shared" si="192"/>
        <v>0</v>
      </c>
      <c r="AN557" s="41">
        <f t="shared" si="192"/>
        <v>0</v>
      </c>
      <c r="AO557" s="41">
        <f t="shared" si="192"/>
        <v>0</v>
      </c>
      <c r="AP557" s="41">
        <f t="shared" si="192"/>
        <v>0</v>
      </c>
      <c r="AQ557" s="41">
        <f t="shared" si="192"/>
        <v>0</v>
      </c>
      <c r="AR557" s="41">
        <f t="shared" si="192"/>
        <v>0</v>
      </c>
      <c r="AS557" s="41">
        <f t="shared" si="192"/>
        <v>0</v>
      </c>
      <c r="AT557" s="41">
        <f t="shared" si="192"/>
        <v>0</v>
      </c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CR557" s="41" t="str">
        <f t="shared" si="96"/>
        <v>2</v>
      </c>
      <c r="CS557" s="41" t="str">
        <f t="shared" si="182"/>
        <v>м</v>
      </c>
      <c r="CT557" s="41">
        <f t="shared" si="182"/>
        <v>3</v>
      </c>
    </row>
    <row r="558" spans="4:98" ht="15" hidden="1" customHeight="1">
      <c r="D558" s="41">
        <f t="shared" si="98"/>
        <v>4</v>
      </c>
      <c r="F558" s="41">
        <f t="shared" si="99"/>
        <v>0</v>
      </c>
      <c r="G558" s="41">
        <f t="shared" ref="G558:Y558" si="193">G56</f>
        <v>2</v>
      </c>
      <c r="H558" s="41">
        <f t="shared" si="193"/>
        <v>1</v>
      </c>
      <c r="I558" s="41">
        <f t="shared" si="193"/>
        <v>3</v>
      </c>
      <c r="J558" s="41">
        <f t="shared" si="193"/>
        <v>3</v>
      </c>
      <c r="K558" s="41" t="str">
        <f t="shared" si="193"/>
        <v>Б</v>
      </c>
      <c r="L558" s="41">
        <f t="shared" si="193"/>
        <v>1</v>
      </c>
      <c r="M558" s="41" t="str">
        <f t="shared" si="193"/>
        <v>Б</v>
      </c>
      <c r="N558" s="41">
        <f t="shared" si="193"/>
        <v>0</v>
      </c>
      <c r="O558" s="41">
        <f t="shared" si="193"/>
        <v>0</v>
      </c>
      <c r="P558" s="41" t="str">
        <f t="shared" si="193"/>
        <v>В</v>
      </c>
      <c r="Q558" s="41">
        <f t="shared" si="193"/>
        <v>2</v>
      </c>
      <c r="R558" s="41" t="str">
        <f t="shared" si="193"/>
        <v>А</v>
      </c>
      <c r="S558" s="41">
        <f t="shared" si="193"/>
        <v>1</v>
      </c>
      <c r="T558" s="41">
        <f t="shared" si="193"/>
        <v>1</v>
      </c>
      <c r="U558" s="41" t="str">
        <f t="shared" si="193"/>
        <v>2)</v>
      </c>
      <c r="V558" s="41">
        <f t="shared" si="193"/>
        <v>1</v>
      </c>
      <c r="W558" s="41">
        <f t="shared" si="193"/>
        <v>2</v>
      </c>
      <c r="X558" s="41">
        <f t="shared" si="193"/>
        <v>0</v>
      </c>
      <c r="Y558" s="41">
        <f t="shared" si="193"/>
        <v>0</v>
      </c>
      <c r="Z558" s="41">
        <f t="shared" ref="Z558:AT558" si="194">Z56</f>
        <v>0</v>
      </c>
      <c r="AA558" s="41">
        <f t="shared" si="194"/>
        <v>0</v>
      </c>
      <c r="AB558" s="41">
        <f t="shared" si="194"/>
        <v>0</v>
      </c>
      <c r="AC558" s="41">
        <f t="shared" si="194"/>
        <v>0</v>
      </c>
      <c r="AD558" s="41">
        <f t="shared" si="194"/>
        <v>0</v>
      </c>
      <c r="AE558" s="41">
        <f t="shared" si="194"/>
        <v>0</v>
      </c>
      <c r="AF558" s="41">
        <f t="shared" si="194"/>
        <v>0</v>
      </c>
      <c r="AG558" s="41">
        <f t="shared" si="194"/>
        <v>0</v>
      </c>
      <c r="AH558" s="41">
        <f t="shared" si="194"/>
        <v>0</v>
      </c>
      <c r="AI558" s="41">
        <f t="shared" si="194"/>
        <v>0</v>
      </c>
      <c r="AJ558" s="41">
        <f t="shared" si="194"/>
        <v>0</v>
      </c>
      <c r="AK558" s="41">
        <f t="shared" si="194"/>
        <v>0</v>
      </c>
      <c r="AL558" s="41">
        <f t="shared" si="194"/>
        <v>0</v>
      </c>
      <c r="AM558" s="41">
        <f t="shared" si="194"/>
        <v>0</v>
      </c>
      <c r="AN558" s="41">
        <f t="shared" si="194"/>
        <v>0</v>
      </c>
      <c r="AO558" s="41">
        <f t="shared" si="194"/>
        <v>0</v>
      </c>
      <c r="AP558" s="41">
        <f t="shared" si="194"/>
        <v>0</v>
      </c>
      <c r="AQ558" s="41">
        <f t="shared" si="194"/>
        <v>0</v>
      </c>
      <c r="AR558" s="41">
        <f t="shared" si="194"/>
        <v>0</v>
      </c>
      <c r="AS558" s="41">
        <f t="shared" si="194"/>
        <v>0</v>
      </c>
      <c r="AT558" s="41">
        <f t="shared" si="194"/>
        <v>0</v>
      </c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CR558" s="41" t="str">
        <f t="shared" si="96"/>
        <v>2</v>
      </c>
      <c r="CS558" s="41" t="str">
        <f t="shared" si="182"/>
        <v>м</v>
      </c>
      <c r="CT558" s="41">
        <f t="shared" si="182"/>
        <v>5</v>
      </c>
    </row>
    <row r="559" spans="4:98" ht="15" hidden="1" customHeight="1">
      <c r="D559" s="41">
        <f t="shared" si="98"/>
        <v>4</v>
      </c>
      <c r="F559" s="41">
        <f t="shared" si="99"/>
        <v>0</v>
      </c>
      <c r="G559" s="41">
        <f t="shared" ref="G559:Y559" si="195">G57</f>
        <v>2</v>
      </c>
      <c r="H559" s="41">
        <f t="shared" si="195"/>
        <v>1</v>
      </c>
      <c r="I559" s="41">
        <f t="shared" si="195"/>
        <v>3</v>
      </c>
      <c r="J559" s="41">
        <f t="shared" si="195"/>
        <v>3</v>
      </c>
      <c r="K559" s="41" t="str">
        <f t="shared" si="195"/>
        <v>Б</v>
      </c>
      <c r="L559" s="41">
        <f t="shared" si="195"/>
        <v>1</v>
      </c>
      <c r="M559" s="41" t="str">
        <f t="shared" si="195"/>
        <v>Б</v>
      </c>
      <c r="N559" s="41">
        <f t="shared" si="195"/>
        <v>1</v>
      </c>
      <c r="O559" s="41">
        <f t="shared" si="195"/>
        <v>2</v>
      </c>
      <c r="P559" s="41" t="str">
        <f t="shared" si="195"/>
        <v>В</v>
      </c>
      <c r="Q559" s="41">
        <f t="shared" si="195"/>
        <v>2</v>
      </c>
      <c r="R559" s="41" t="str">
        <f t="shared" si="195"/>
        <v>А</v>
      </c>
      <c r="S559" s="41">
        <f t="shared" si="195"/>
        <v>1</v>
      </c>
      <c r="T559" s="41">
        <f t="shared" si="195"/>
        <v>1</v>
      </c>
      <c r="U559" s="41" t="str">
        <f t="shared" si="195"/>
        <v>2)</v>
      </c>
      <c r="V559" s="41">
        <f t="shared" si="195"/>
        <v>1</v>
      </c>
      <c r="W559" s="41">
        <f t="shared" si="195"/>
        <v>2</v>
      </c>
      <c r="X559" s="41">
        <f t="shared" si="195"/>
        <v>0</v>
      </c>
      <c r="Y559" s="41">
        <f t="shared" si="195"/>
        <v>0</v>
      </c>
      <c r="Z559" s="41">
        <f t="shared" ref="Z559:AT559" si="196">Z57</f>
        <v>0</v>
      </c>
      <c r="AA559" s="41">
        <f t="shared" si="196"/>
        <v>0</v>
      </c>
      <c r="AB559" s="41">
        <f t="shared" si="196"/>
        <v>0</v>
      </c>
      <c r="AC559" s="41">
        <f t="shared" si="196"/>
        <v>0</v>
      </c>
      <c r="AD559" s="41">
        <f t="shared" si="196"/>
        <v>0</v>
      </c>
      <c r="AE559" s="41">
        <f t="shared" si="196"/>
        <v>0</v>
      </c>
      <c r="AF559" s="41">
        <f t="shared" si="196"/>
        <v>0</v>
      </c>
      <c r="AG559" s="41">
        <f t="shared" si="196"/>
        <v>0</v>
      </c>
      <c r="AH559" s="41">
        <f t="shared" si="196"/>
        <v>0</v>
      </c>
      <c r="AI559" s="41">
        <f t="shared" si="196"/>
        <v>0</v>
      </c>
      <c r="AJ559" s="41">
        <f t="shared" si="196"/>
        <v>0</v>
      </c>
      <c r="AK559" s="41">
        <f t="shared" si="196"/>
        <v>0</v>
      </c>
      <c r="AL559" s="41">
        <f t="shared" si="196"/>
        <v>0</v>
      </c>
      <c r="AM559" s="41">
        <f t="shared" si="196"/>
        <v>0</v>
      </c>
      <c r="AN559" s="41">
        <f t="shared" si="196"/>
        <v>0</v>
      </c>
      <c r="AO559" s="41">
        <f t="shared" si="196"/>
        <v>0</v>
      </c>
      <c r="AP559" s="41">
        <f t="shared" si="196"/>
        <v>0</v>
      </c>
      <c r="AQ559" s="41">
        <f t="shared" si="196"/>
        <v>0</v>
      </c>
      <c r="AR559" s="41">
        <f t="shared" si="196"/>
        <v>0</v>
      </c>
      <c r="AS559" s="41">
        <f t="shared" si="196"/>
        <v>0</v>
      </c>
      <c r="AT559" s="41">
        <f t="shared" si="196"/>
        <v>0</v>
      </c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CR559" s="41" t="str">
        <f t="shared" si="96"/>
        <v>2</v>
      </c>
      <c r="CS559" s="41" t="str">
        <f t="shared" si="182"/>
        <v>ж</v>
      </c>
      <c r="CT559" s="41">
        <f t="shared" si="182"/>
        <v>5</v>
      </c>
    </row>
    <row r="560" spans="4:98" ht="15" hidden="1" customHeight="1">
      <c r="D560" s="41">
        <f t="shared" si="98"/>
        <v>3</v>
      </c>
      <c r="F560" s="41">
        <f t="shared" si="99"/>
        <v>0</v>
      </c>
      <c r="G560" s="41">
        <f t="shared" ref="G560:Y560" si="197">G58</f>
        <v>2</v>
      </c>
      <c r="H560" s="41">
        <f t="shared" si="197"/>
        <v>1</v>
      </c>
      <c r="I560" s="41">
        <f t="shared" si="197"/>
        <v>2</v>
      </c>
      <c r="J560" s="41">
        <f t="shared" si="197"/>
        <v>2</v>
      </c>
      <c r="K560" s="41" t="str">
        <f t="shared" si="197"/>
        <v>Б</v>
      </c>
      <c r="L560" s="41">
        <f t="shared" si="197"/>
        <v>1</v>
      </c>
      <c r="M560" s="41" t="str">
        <f t="shared" si="197"/>
        <v>А</v>
      </c>
      <c r="N560" s="41">
        <f t="shared" si="197"/>
        <v>1</v>
      </c>
      <c r="O560" s="41">
        <f t="shared" si="197"/>
        <v>2</v>
      </c>
      <c r="P560" s="41" t="str">
        <f t="shared" si="197"/>
        <v>В</v>
      </c>
      <c r="Q560" s="41">
        <f t="shared" si="197"/>
        <v>2</v>
      </c>
      <c r="R560" s="41" t="str">
        <f t="shared" si="197"/>
        <v>А</v>
      </c>
      <c r="S560" s="41">
        <f t="shared" si="197"/>
        <v>1</v>
      </c>
      <c r="T560" s="41">
        <f t="shared" si="197"/>
        <v>1</v>
      </c>
      <c r="U560" s="41" t="str">
        <f t="shared" si="197"/>
        <v>2)</v>
      </c>
      <c r="V560" s="41">
        <f t="shared" si="197"/>
        <v>1</v>
      </c>
      <c r="W560" s="41">
        <f t="shared" si="197"/>
        <v>2</v>
      </c>
      <c r="X560" s="41">
        <f t="shared" si="197"/>
        <v>0</v>
      </c>
      <c r="Y560" s="41">
        <f t="shared" si="197"/>
        <v>0</v>
      </c>
      <c r="Z560" s="41">
        <f t="shared" ref="Z560:AT560" si="198">Z58</f>
        <v>0</v>
      </c>
      <c r="AA560" s="41">
        <f t="shared" si="198"/>
        <v>0</v>
      </c>
      <c r="AB560" s="41">
        <f t="shared" si="198"/>
        <v>0</v>
      </c>
      <c r="AC560" s="41">
        <f t="shared" si="198"/>
        <v>0</v>
      </c>
      <c r="AD560" s="41">
        <f t="shared" si="198"/>
        <v>0</v>
      </c>
      <c r="AE560" s="41">
        <f t="shared" si="198"/>
        <v>0</v>
      </c>
      <c r="AF560" s="41">
        <f t="shared" si="198"/>
        <v>0</v>
      </c>
      <c r="AG560" s="41">
        <f t="shared" si="198"/>
        <v>0</v>
      </c>
      <c r="AH560" s="41">
        <f t="shared" si="198"/>
        <v>0</v>
      </c>
      <c r="AI560" s="41">
        <f t="shared" si="198"/>
        <v>0</v>
      </c>
      <c r="AJ560" s="41">
        <f t="shared" si="198"/>
        <v>0</v>
      </c>
      <c r="AK560" s="41">
        <f t="shared" si="198"/>
        <v>0</v>
      </c>
      <c r="AL560" s="41">
        <f t="shared" si="198"/>
        <v>0</v>
      </c>
      <c r="AM560" s="41">
        <f t="shared" si="198"/>
        <v>0</v>
      </c>
      <c r="AN560" s="41">
        <f t="shared" si="198"/>
        <v>0</v>
      </c>
      <c r="AO560" s="41">
        <f t="shared" si="198"/>
        <v>0</v>
      </c>
      <c r="AP560" s="41">
        <f t="shared" si="198"/>
        <v>0</v>
      </c>
      <c r="AQ560" s="41">
        <f t="shared" si="198"/>
        <v>0</v>
      </c>
      <c r="AR560" s="41">
        <f t="shared" si="198"/>
        <v>0</v>
      </c>
      <c r="AS560" s="41">
        <f t="shared" si="198"/>
        <v>0</v>
      </c>
      <c r="AT560" s="41">
        <f t="shared" si="198"/>
        <v>0</v>
      </c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CR560" s="41" t="str">
        <f t="shared" si="96"/>
        <v>2</v>
      </c>
      <c r="CS560" s="41" t="str">
        <f t="shared" si="182"/>
        <v>ж</v>
      </c>
      <c r="CT560" s="41">
        <f t="shared" si="182"/>
        <v>5</v>
      </c>
    </row>
    <row r="561" spans="4:98" ht="15" hidden="1" customHeight="1">
      <c r="D561" s="41">
        <f t="shared" si="98"/>
        <v>4</v>
      </c>
      <c r="F561" s="41">
        <f t="shared" si="99"/>
        <v>0</v>
      </c>
      <c r="G561" s="41">
        <f t="shared" ref="G561:Y561" si="199">G59</f>
        <v>2</v>
      </c>
      <c r="H561" s="41">
        <f t="shared" si="199"/>
        <v>1</v>
      </c>
      <c r="I561" s="41">
        <f t="shared" si="199"/>
        <v>2</v>
      </c>
      <c r="J561" s="41">
        <f t="shared" si="199"/>
        <v>2</v>
      </c>
      <c r="K561" s="41" t="str">
        <f t="shared" si="199"/>
        <v>Б</v>
      </c>
      <c r="L561" s="41">
        <f t="shared" si="199"/>
        <v>1</v>
      </c>
      <c r="M561" s="41" t="str">
        <f t="shared" si="199"/>
        <v>А</v>
      </c>
      <c r="N561" s="41">
        <f t="shared" si="199"/>
        <v>1</v>
      </c>
      <c r="O561" s="41">
        <f t="shared" si="199"/>
        <v>2</v>
      </c>
      <c r="P561" s="41" t="str">
        <f t="shared" si="199"/>
        <v>В</v>
      </c>
      <c r="Q561" s="41">
        <f t="shared" si="199"/>
        <v>2</v>
      </c>
      <c r="R561" s="41" t="str">
        <f t="shared" si="199"/>
        <v>А</v>
      </c>
      <c r="S561" s="41">
        <f t="shared" si="199"/>
        <v>1</v>
      </c>
      <c r="T561" s="41">
        <f t="shared" si="199"/>
        <v>1</v>
      </c>
      <c r="U561" s="41" t="str">
        <f t="shared" si="199"/>
        <v>4)</v>
      </c>
      <c r="V561" s="41">
        <f t="shared" si="199"/>
        <v>1</v>
      </c>
      <c r="W561" s="41">
        <f t="shared" si="199"/>
        <v>2</v>
      </c>
      <c r="X561" s="41">
        <f t="shared" si="199"/>
        <v>0</v>
      </c>
      <c r="Y561" s="41">
        <f t="shared" si="199"/>
        <v>0</v>
      </c>
      <c r="Z561" s="41">
        <f t="shared" ref="Z561:AT561" si="200">Z59</f>
        <v>0</v>
      </c>
      <c r="AA561" s="41">
        <f t="shared" si="200"/>
        <v>0</v>
      </c>
      <c r="AB561" s="41">
        <f t="shared" si="200"/>
        <v>0</v>
      </c>
      <c r="AC561" s="41">
        <f t="shared" si="200"/>
        <v>0</v>
      </c>
      <c r="AD561" s="41">
        <f t="shared" si="200"/>
        <v>0</v>
      </c>
      <c r="AE561" s="41">
        <f t="shared" si="200"/>
        <v>0</v>
      </c>
      <c r="AF561" s="41">
        <f t="shared" si="200"/>
        <v>0</v>
      </c>
      <c r="AG561" s="41">
        <f t="shared" si="200"/>
        <v>0</v>
      </c>
      <c r="AH561" s="41">
        <f t="shared" si="200"/>
        <v>0</v>
      </c>
      <c r="AI561" s="41">
        <f t="shared" si="200"/>
        <v>0</v>
      </c>
      <c r="AJ561" s="41">
        <f t="shared" si="200"/>
        <v>0</v>
      </c>
      <c r="AK561" s="41">
        <f t="shared" si="200"/>
        <v>0</v>
      </c>
      <c r="AL561" s="41">
        <f t="shared" si="200"/>
        <v>0</v>
      </c>
      <c r="AM561" s="41">
        <f t="shared" si="200"/>
        <v>0</v>
      </c>
      <c r="AN561" s="41">
        <f t="shared" si="200"/>
        <v>0</v>
      </c>
      <c r="AO561" s="41">
        <f t="shared" si="200"/>
        <v>0</v>
      </c>
      <c r="AP561" s="41">
        <f t="shared" si="200"/>
        <v>0</v>
      </c>
      <c r="AQ561" s="41">
        <f t="shared" si="200"/>
        <v>0</v>
      </c>
      <c r="AR561" s="41">
        <f t="shared" si="200"/>
        <v>0</v>
      </c>
      <c r="AS561" s="41">
        <f t="shared" si="200"/>
        <v>0</v>
      </c>
      <c r="AT561" s="41">
        <f t="shared" si="200"/>
        <v>0</v>
      </c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CR561" s="41" t="str">
        <f t="shared" si="96"/>
        <v>2</v>
      </c>
      <c r="CS561" s="41" t="str">
        <f t="shared" si="182"/>
        <v>м</v>
      </c>
      <c r="CT561" s="41">
        <f t="shared" si="182"/>
        <v>5</v>
      </c>
    </row>
    <row r="562" spans="4:98" ht="15" hidden="1" customHeight="1">
      <c r="D562" s="41">
        <f t="shared" si="98"/>
        <v>3</v>
      </c>
      <c r="F562" s="41">
        <f t="shared" si="99"/>
        <v>0</v>
      </c>
      <c r="G562" s="41">
        <f t="shared" ref="G562:Y562" si="201">G60</f>
        <v>2</v>
      </c>
      <c r="H562" s="41">
        <f t="shared" si="201"/>
        <v>1</v>
      </c>
      <c r="I562" s="41">
        <f t="shared" si="201"/>
        <v>2</v>
      </c>
      <c r="J562" s="41">
        <f t="shared" si="201"/>
        <v>2</v>
      </c>
      <c r="K562" s="41" t="str">
        <f t="shared" si="201"/>
        <v>Б</v>
      </c>
      <c r="L562" s="41">
        <f t="shared" si="201"/>
        <v>1</v>
      </c>
      <c r="M562" s="41" t="str">
        <f t="shared" si="201"/>
        <v>А</v>
      </c>
      <c r="N562" s="41">
        <f t="shared" si="201"/>
        <v>1</v>
      </c>
      <c r="O562" s="41">
        <f t="shared" si="201"/>
        <v>1</v>
      </c>
      <c r="P562" s="41" t="str">
        <f t="shared" si="201"/>
        <v>Г</v>
      </c>
      <c r="Q562" s="41">
        <f t="shared" si="201"/>
        <v>2</v>
      </c>
      <c r="R562" s="41" t="str">
        <f t="shared" si="201"/>
        <v>Г</v>
      </c>
      <c r="S562" s="41">
        <f t="shared" si="201"/>
        <v>1</v>
      </c>
      <c r="T562" s="41">
        <f t="shared" si="201"/>
        <v>1</v>
      </c>
      <c r="U562" s="41" t="str">
        <f t="shared" si="201"/>
        <v>4)</v>
      </c>
      <c r="V562" s="41">
        <f t="shared" si="201"/>
        <v>1</v>
      </c>
      <c r="W562" s="41">
        <f t="shared" si="201"/>
        <v>1</v>
      </c>
      <c r="X562" s="41">
        <f t="shared" si="201"/>
        <v>0</v>
      </c>
      <c r="Y562" s="41">
        <f t="shared" si="201"/>
        <v>0</v>
      </c>
      <c r="Z562" s="41">
        <f t="shared" ref="Z562:AT562" si="202">Z60</f>
        <v>0</v>
      </c>
      <c r="AA562" s="41">
        <f t="shared" si="202"/>
        <v>0</v>
      </c>
      <c r="AB562" s="41">
        <f t="shared" si="202"/>
        <v>0</v>
      </c>
      <c r="AC562" s="41">
        <f t="shared" si="202"/>
        <v>0</v>
      </c>
      <c r="AD562" s="41">
        <f t="shared" si="202"/>
        <v>0</v>
      </c>
      <c r="AE562" s="41">
        <f t="shared" si="202"/>
        <v>0</v>
      </c>
      <c r="AF562" s="41">
        <f t="shared" si="202"/>
        <v>0</v>
      </c>
      <c r="AG562" s="41">
        <f t="shared" si="202"/>
        <v>0</v>
      </c>
      <c r="AH562" s="41">
        <f t="shared" si="202"/>
        <v>0</v>
      </c>
      <c r="AI562" s="41">
        <f t="shared" si="202"/>
        <v>0</v>
      </c>
      <c r="AJ562" s="41">
        <f t="shared" si="202"/>
        <v>0</v>
      </c>
      <c r="AK562" s="41">
        <f t="shared" si="202"/>
        <v>0</v>
      </c>
      <c r="AL562" s="41">
        <f t="shared" si="202"/>
        <v>0</v>
      </c>
      <c r="AM562" s="41">
        <f t="shared" si="202"/>
        <v>0</v>
      </c>
      <c r="AN562" s="41">
        <f t="shared" si="202"/>
        <v>0</v>
      </c>
      <c r="AO562" s="41">
        <f t="shared" si="202"/>
        <v>0</v>
      </c>
      <c r="AP562" s="41">
        <f t="shared" si="202"/>
        <v>0</v>
      </c>
      <c r="AQ562" s="41">
        <f t="shared" si="202"/>
        <v>0</v>
      </c>
      <c r="AR562" s="41">
        <f t="shared" si="202"/>
        <v>0</v>
      </c>
      <c r="AS562" s="41">
        <f t="shared" si="202"/>
        <v>0</v>
      </c>
      <c r="AT562" s="41">
        <f t="shared" si="202"/>
        <v>0</v>
      </c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CR562" s="41" t="str">
        <f t="shared" si="96"/>
        <v>2</v>
      </c>
      <c r="CS562" s="41" t="str">
        <f t="shared" si="182"/>
        <v>ж</v>
      </c>
      <c r="CT562" s="41">
        <f t="shared" si="182"/>
        <v>4</v>
      </c>
    </row>
    <row r="563" spans="4:98" ht="15" hidden="1" customHeight="1">
      <c r="D563" s="41">
        <f t="shared" si="98"/>
        <v>3</v>
      </c>
      <c r="F563" s="41">
        <f t="shared" si="99"/>
        <v>0</v>
      </c>
      <c r="G563" s="41">
        <f t="shared" ref="G563:Y563" si="203">G61</f>
        <v>2</v>
      </c>
      <c r="H563" s="41">
        <f t="shared" si="203"/>
        <v>1</v>
      </c>
      <c r="I563" s="41">
        <f t="shared" si="203"/>
        <v>2</v>
      </c>
      <c r="J563" s="41">
        <f t="shared" si="203"/>
        <v>2</v>
      </c>
      <c r="K563" s="41" t="str">
        <f t="shared" si="203"/>
        <v>Б</v>
      </c>
      <c r="L563" s="41">
        <f t="shared" si="203"/>
        <v>1</v>
      </c>
      <c r="M563" s="41" t="str">
        <f t="shared" si="203"/>
        <v>А</v>
      </c>
      <c r="N563" s="41">
        <f t="shared" si="203"/>
        <v>1</v>
      </c>
      <c r="O563" s="41">
        <f t="shared" si="203"/>
        <v>2</v>
      </c>
      <c r="P563" s="41" t="str">
        <f t="shared" si="203"/>
        <v>Г</v>
      </c>
      <c r="Q563" s="41">
        <f t="shared" si="203"/>
        <v>1</v>
      </c>
      <c r="R563" s="41" t="str">
        <f t="shared" si="203"/>
        <v>А</v>
      </c>
      <c r="S563" s="41">
        <f t="shared" si="203"/>
        <v>1</v>
      </c>
      <c r="T563" s="41">
        <f t="shared" si="203"/>
        <v>1</v>
      </c>
      <c r="U563" s="41" t="str">
        <f t="shared" si="203"/>
        <v>4)</v>
      </c>
      <c r="V563" s="41">
        <f t="shared" si="203"/>
        <v>1</v>
      </c>
      <c r="W563" s="41">
        <f t="shared" si="203"/>
        <v>2</v>
      </c>
      <c r="X563" s="41">
        <f t="shared" si="203"/>
        <v>0</v>
      </c>
      <c r="Y563" s="41">
        <f t="shared" si="203"/>
        <v>0</v>
      </c>
      <c r="Z563" s="41">
        <f t="shared" ref="Z563:AT563" si="204">Z61</f>
        <v>0</v>
      </c>
      <c r="AA563" s="41">
        <f t="shared" si="204"/>
        <v>0</v>
      </c>
      <c r="AB563" s="41">
        <f t="shared" si="204"/>
        <v>0</v>
      </c>
      <c r="AC563" s="41">
        <f t="shared" si="204"/>
        <v>0</v>
      </c>
      <c r="AD563" s="41">
        <f t="shared" si="204"/>
        <v>0</v>
      </c>
      <c r="AE563" s="41">
        <f t="shared" si="204"/>
        <v>0</v>
      </c>
      <c r="AF563" s="41">
        <f t="shared" si="204"/>
        <v>0</v>
      </c>
      <c r="AG563" s="41">
        <f t="shared" si="204"/>
        <v>0</v>
      </c>
      <c r="AH563" s="41">
        <f t="shared" si="204"/>
        <v>0</v>
      </c>
      <c r="AI563" s="41">
        <f t="shared" si="204"/>
        <v>0</v>
      </c>
      <c r="AJ563" s="41">
        <f t="shared" si="204"/>
        <v>0</v>
      </c>
      <c r="AK563" s="41">
        <f t="shared" si="204"/>
        <v>0</v>
      </c>
      <c r="AL563" s="41">
        <f t="shared" si="204"/>
        <v>0</v>
      </c>
      <c r="AM563" s="41">
        <f t="shared" si="204"/>
        <v>0</v>
      </c>
      <c r="AN563" s="41">
        <f t="shared" si="204"/>
        <v>0</v>
      </c>
      <c r="AO563" s="41">
        <f t="shared" si="204"/>
        <v>0</v>
      </c>
      <c r="AP563" s="41">
        <f t="shared" si="204"/>
        <v>0</v>
      </c>
      <c r="AQ563" s="41">
        <f t="shared" si="204"/>
        <v>0</v>
      </c>
      <c r="AR563" s="41">
        <f t="shared" si="204"/>
        <v>0</v>
      </c>
      <c r="AS563" s="41">
        <f t="shared" si="204"/>
        <v>0</v>
      </c>
      <c r="AT563" s="41">
        <f t="shared" si="204"/>
        <v>0</v>
      </c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CR563" s="41" t="str">
        <f t="shared" si="96"/>
        <v>2</v>
      </c>
      <c r="CS563" s="41" t="str">
        <f t="shared" si="182"/>
        <v>м</v>
      </c>
      <c r="CT563" s="41">
        <f t="shared" si="182"/>
        <v>5</v>
      </c>
    </row>
    <row r="564" spans="4:98" ht="15" hidden="1" customHeight="1">
      <c r="D564" s="41">
        <f t="shared" si="98"/>
        <v>3</v>
      </c>
      <c r="F564" s="41">
        <f t="shared" si="99"/>
        <v>0</v>
      </c>
      <c r="G564" s="41">
        <f t="shared" ref="G564:Y564" si="205">G62</f>
        <v>2</v>
      </c>
      <c r="H564" s="41">
        <f t="shared" si="205"/>
        <v>1</v>
      </c>
      <c r="I564" s="41">
        <f t="shared" si="205"/>
        <v>2</v>
      </c>
      <c r="J564" s="41">
        <f t="shared" si="205"/>
        <v>2</v>
      </c>
      <c r="K564" s="41" t="str">
        <f t="shared" si="205"/>
        <v>Б</v>
      </c>
      <c r="L564" s="41">
        <f t="shared" si="205"/>
        <v>1</v>
      </c>
      <c r="M564" s="41" t="str">
        <f t="shared" si="205"/>
        <v>А</v>
      </c>
      <c r="N564" s="41">
        <f t="shared" si="205"/>
        <v>1</v>
      </c>
      <c r="O564" s="41">
        <f t="shared" si="205"/>
        <v>2</v>
      </c>
      <c r="P564" s="41" t="str">
        <f t="shared" si="205"/>
        <v>Г</v>
      </c>
      <c r="Q564" s="41">
        <f t="shared" si="205"/>
        <v>2</v>
      </c>
      <c r="R564" s="41" t="str">
        <f t="shared" si="205"/>
        <v>А</v>
      </c>
      <c r="S564" s="41">
        <f t="shared" si="205"/>
        <v>1</v>
      </c>
      <c r="T564" s="41">
        <f t="shared" si="205"/>
        <v>1</v>
      </c>
      <c r="U564" s="41" t="str">
        <f t="shared" si="205"/>
        <v>4)</v>
      </c>
      <c r="V564" s="41">
        <f t="shared" si="205"/>
        <v>1</v>
      </c>
      <c r="W564" s="41">
        <f t="shared" si="205"/>
        <v>2</v>
      </c>
      <c r="X564" s="41">
        <f t="shared" si="205"/>
        <v>0</v>
      </c>
      <c r="Y564" s="41">
        <f t="shared" si="205"/>
        <v>0</v>
      </c>
      <c r="Z564" s="41">
        <f t="shared" ref="Z564:AT564" si="206">Z62</f>
        <v>0</v>
      </c>
      <c r="AA564" s="41">
        <f t="shared" si="206"/>
        <v>0</v>
      </c>
      <c r="AB564" s="41">
        <f t="shared" si="206"/>
        <v>0</v>
      </c>
      <c r="AC564" s="41">
        <f t="shared" si="206"/>
        <v>0</v>
      </c>
      <c r="AD564" s="41">
        <f t="shared" si="206"/>
        <v>0</v>
      </c>
      <c r="AE564" s="41">
        <f t="shared" si="206"/>
        <v>0</v>
      </c>
      <c r="AF564" s="41">
        <f t="shared" si="206"/>
        <v>0</v>
      </c>
      <c r="AG564" s="41">
        <f t="shared" si="206"/>
        <v>0</v>
      </c>
      <c r="AH564" s="41">
        <f t="shared" si="206"/>
        <v>0</v>
      </c>
      <c r="AI564" s="41">
        <f t="shared" si="206"/>
        <v>0</v>
      </c>
      <c r="AJ564" s="41">
        <f t="shared" si="206"/>
        <v>0</v>
      </c>
      <c r="AK564" s="41">
        <f t="shared" si="206"/>
        <v>0</v>
      </c>
      <c r="AL564" s="41">
        <f t="shared" si="206"/>
        <v>0</v>
      </c>
      <c r="AM564" s="41">
        <f t="shared" si="206"/>
        <v>0</v>
      </c>
      <c r="AN564" s="41">
        <f t="shared" si="206"/>
        <v>0</v>
      </c>
      <c r="AO564" s="41">
        <f t="shared" si="206"/>
        <v>0</v>
      </c>
      <c r="AP564" s="41">
        <f t="shared" si="206"/>
        <v>0</v>
      </c>
      <c r="AQ564" s="41">
        <f t="shared" si="206"/>
        <v>0</v>
      </c>
      <c r="AR564" s="41">
        <f t="shared" si="206"/>
        <v>0</v>
      </c>
      <c r="AS564" s="41">
        <f t="shared" si="206"/>
        <v>0</v>
      </c>
      <c r="AT564" s="41">
        <f t="shared" si="206"/>
        <v>0</v>
      </c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CR564" s="41" t="str">
        <f t="shared" si="96"/>
        <v>2</v>
      </c>
      <c r="CS564" s="41" t="str">
        <f t="shared" si="182"/>
        <v>ж</v>
      </c>
      <c r="CT564" s="41">
        <f t="shared" si="182"/>
        <v>5</v>
      </c>
    </row>
    <row r="565" spans="4:98" ht="15" hidden="1" customHeight="1">
      <c r="D565" s="41">
        <f t="shared" si="98"/>
        <v>4</v>
      </c>
      <c r="F565" s="41">
        <f t="shared" si="99"/>
        <v>0</v>
      </c>
      <c r="G565" s="41">
        <f t="shared" ref="G565:Y565" si="207">G63</f>
        <v>2</v>
      </c>
      <c r="H565" s="41">
        <f t="shared" si="207"/>
        <v>1</v>
      </c>
      <c r="I565" s="41">
        <f t="shared" si="207"/>
        <v>3</v>
      </c>
      <c r="J565" s="41">
        <f t="shared" si="207"/>
        <v>3</v>
      </c>
      <c r="K565" s="41" t="str">
        <f t="shared" si="207"/>
        <v>Б</v>
      </c>
      <c r="L565" s="41">
        <f t="shared" si="207"/>
        <v>1</v>
      </c>
      <c r="M565" s="41" t="str">
        <f t="shared" si="207"/>
        <v>А</v>
      </c>
      <c r="N565" s="41">
        <f t="shared" si="207"/>
        <v>1</v>
      </c>
      <c r="O565" s="41">
        <f t="shared" si="207"/>
        <v>1</v>
      </c>
      <c r="P565" s="41" t="str">
        <f t="shared" si="207"/>
        <v>Г</v>
      </c>
      <c r="Q565" s="41">
        <f t="shared" si="207"/>
        <v>2</v>
      </c>
      <c r="R565" s="41" t="str">
        <f t="shared" si="207"/>
        <v>А</v>
      </c>
      <c r="S565" s="41">
        <f t="shared" si="207"/>
        <v>1</v>
      </c>
      <c r="T565" s="41">
        <f t="shared" si="207"/>
        <v>1</v>
      </c>
      <c r="U565" s="41" t="str">
        <f t="shared" si="207"/>
        <v>4)</v>
      </c>
      <c r="V565" s="41">
        <f t="shared" si="207"/>
        <v>1</v>
      </c>
      <c r="W565" s="41">
        <f t="shared" si="207"/>
        <v>2</v>
      </c>
      <c r="X565" s="41">
        <f t="shared" si="207"/>
        <v>0</v>
      </c>
      <c r="Y565" s="41">
        <f t="shared" si="207"/>
        <v>0</v>
      </c>
      <c r="Z565" s="41">
        <f t="shared" ref="Z565:AT565" si="208">Z63</f>
        <v>0</v>
      </c>
      <c r="AA565" s="41">
        <f t="shared" si="208"/>
        <v>0</v>
      </c>
      <c r="AB565" s="41">
        <f t="shared" si="208"/>
        <v>0</v>
      </c>
      <c r="AC565" s="41">
        <f t="shared" si="208"/>
        <v>0</v>
      </c>
      <c r="AD565" s="41">
        <f t="shared" si="208"/>
        <v>0</v>
      </c>
      <c r="AE565" s="41">
        <f t="shared" si="208"/>
        <v>0</v>
      </c>
      <c r="AF565" s="41">
        <f t="shared" si="208"/>
        <v>0</v>
      </c>
      <c r="AG565" s="41">
        <f t="shared" si="208"/>
        <v>0</v>
      </c>
      <c r="AH565" s="41">
        <f t="shared" si="208"/>
        <v>0</v>
      </c>
      <c r="AI565" s="41">
        <f t="shared" si="208"/>
        <v>0</v>
      </c>
      <c r="AJ565" s="41">
        <f t="shared" si="208"/>
        <v>0</v>
      </c>
      <c r="AK565" s="41">
        <f t="shared" si="208"/>
        <v>0</v>
      </c>
      <c r="AL565" s="41">
        <f t="shared" si="208"/>
        <v>0</v>
      </c>
      <c r="AM565" s="41">
        <f t="shared" si="208"/>
        <v>0</v>
      </c>
      <c r="AN565" s="41">
        <f t="shared" si="208"/>
        <v>0</v>
      </c>
      <c r="AO565" s="41">
        <f t="shared" si="208"/>
        <v>0</v>
      </c>
      <c r="AP565" s="41">
        <f t="shared" si="208"/>
        <v>0</v>
      </c>
      <c r="AQ565" s="41">
        <f t="shared" si="208"/>
        <v>0</v>
      </c>
      <c r="AR565" s="41">
        <f t="shared" si="208"/>
        <v>0</v>
      </c>
      <c r="AS565" s="41">
        <f t="shared" si="208"/>
        <v>0</v>
      </c>
      <c r="AT565" s="41">
        <f t="shared" si="208"/>
        <v>0</v>
      </c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CR565" s="41" t="str">
        <f t="shared" si="96"/>
        <v>2</v>
      </c>
      <c r="CS565" s="41" t="str">
        <f t="shared" si="182"/>
        <v>ж</v>
      </c>
      <c r="CT565" s="41">
        <f t="shared" si="182"/>
        <v>5</v>
      </c>
    </row>
    <row r="566" spans="4:98" ht="15" hidden="1" customHeight="1">
      <c r="D566" s="41">
        <f t="shared" si="98"/>
        <v>4</v>
      </c>
      <c r="F566" s="41">
        <f t="shared" si="99"/>
        <v>0</v>
      </c>
      <c r="G566" s="41">
        <f t="shared" ref="G566:Y566" si="209">G64</f>
        <v>2</v>
      </c>
      <c r="H566" s="41">
        <f t="shared" si="209"/>
        <v>1</v>
      </c>
      <c r="I566" s="41">
        <f t="shared" si="209"/>
        <v>2</v>
      </c>
      <c r="J566" s="41">
        <f t="shared" si="209"/>
        <v>3</v>
      </c>
      <c r="K566" s="41" t="str">
        <f t="shared" si="209"/>
        <v>Б</v>
      </c>
      <c r="L566" s="41">
        <f t="shared" si="209"/>
        <v>1</v>
      </c>
      <c r="M566" s="41" t="str">
        <f t="shared" si="209"/>
        <v>Б</v>
      </c>
      <c r="N566" s="41">
        <f t="shared" si="209"/>
        <v>1</v>
      </c>
      <c r="O566" s="41">
        <f t="shared" si="209"/>
        <v>1</v>
      </c>
      <c r="P566" s="41" t="str">
        <f t="shared" si="209"/>
        <v>Г</v>
      </c>
      <c r="Q566" s="41">
        <f t="shared" si="209"/>
        <v>2</v>
      </c>
      <c r="R566" s="41" t="str">
        <f t="shared" si="209"/>
        <v>А</v>
      </c>
      <c r="S566" s="41">
        <f t="shared" si="209"/>
        <v>1</v>
      </c>
      <c r="T566" s="41">
        <f t="shared" si="209"/>
        <v>1</v>
      </c>
      <c r="U566" s="41" t="str">
        <f t="shared" si="209"/>
        <v>2)</v>
      </c>
      <c r="V566" s="41">
        <f t="shared" si="209"/>
        <v>1</v>
      </c>
      <c r="W566" s="41">
        <f t="shared" si="209"/>
        <v>2</v>
      </c>
      <c r="X566" s="41">
        <f t="shared" si="209"/>
        <v>0</v>
      </c>
      <c r="Y566" s="41">
        <f t="shared" si="209"/>
        <v>0</v>
      </c>
      <c r="Z566" s="41">
        <f t="shared" ref="Z566:AT566" si="210">Z64</f>
        <v>0</v>
      </c>
      <c r="AA566" s="41">
        <f t="shared" si="210"/>
        <v>0</v>
      </c>
      <c r="AB566" s="41">
        <f t="shared" si="210"/>
        <v>0</v>
      </c>
      <c r="AC566" s="41">
        <f t="shared" si="210"/>
        <v>0</v>
      </c>
      <c r="AD566" s="41">
        <f t="shared" si="210"/>
        <v>0</v>
      </c>
      <c r="AE566" s="41">
        <f t="shared" si="210"/>
        <v>0</v>
      </c>
      <c r="AF566" s="41">
        <f t="shared" si="210"/>
        <v>0</v>
      </c>
      <c r="AG566" s="41">
        <f t="shared" si="210"/>
        <v>0</v>
      </c>
      <c r="AH566" s="41">
        <f t="shared" si="210"/>
        <v>0</v>
      </c>
      <c r="AI566" s="41">
        <f t="shared" si="210"/>
        <v>0</v>
      </c>
      <c r="AJ566" s="41">
        <f t="shared" si="210"/>
        <v>0</v>
      </c>
      <c r="AK566" s="41">
        <f t="shared" si="210"/>
        <v>0</v>
      </c>
      <c r="AL566" s="41">
        <f t="shared" si="210"/>
        <v>0</v>
      </c>
      <c r="AM566" s="41">
        <f t="shared" si="210"/>
        <v>0</v>
      </c>
      <c r="AN566" s="41">
        <f t="shared" si="210"/>
        <v>0</v>
      </c>
      <c r="AO566" s="41">
        <f t="shared" si="210"/>
        <v>0</v>
      </c>
      <c r="AP566" s="41">
        <f t="shared" si="210"/>
        <v>0</v>
      </c>
      <c r="AQ566" s="41">
        <f t="shared" si="210"/>
        <v>0</v>
      </c>
      <c r="AR566" s="41">
        <f t="shared" si="210"/>
        <v>0</v>
      </c>
      <c r="AS566" s="41">
        <f t="shared" si="210"/>
        <v>0</v>
      </c>
      <c r="AT566" s="41">
        <f t="shared" si="210"/>
        <v>0</v>
      </c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CR566" s="41" t="str">
        <f t="shared" si="96"/>
        <v>2</v>
      </c>
      <c r="CS566" s="41" t="str">
        <f t="shared" si="182"/>
        <v>ж</v>
      </c>
      <c r="CT566" s="41">
        <f t="shared" si="182"/>
        <v>5</v>
      </c>
    </row>
    <row r="567" spans="4:98" ht="15" hidden="1" customHeight="1">
      <c r="D567" s="41">
        <f t="shared" si="98"/>
        <v>4</v>
      </c>
      <c r="F567" s="41">
        <f t="shared" si="99"/>
        <v>0</v>
      </c>
      <c r="G567" s="41">
        <f t="shared" ref="G567:Y567" si="211">G65</f>
        <v>2</v>
      </c>
      <c r="H567" s="41">
        <f t="shared" si="211"/>
        <v>1</v>
      </c>
      <c r="I567" s="41">
        <f t="shared" si="211"/>
        <v>3</v>
      </c>
      <c r="J567" s="41">
        <f t="shared" si="211"/>
        <v>3</v>
      </c>
      <c r="K567" s="41" t="str">
        <f t="shared" si="211"/>
        <v>Б</v>
      </c>
      <c r="L567" s="41">
        <f t="shared" si="211"/>
        <v>1</v>
      </c>
      <c r="M567" s="41" t="str">
        <f t="shared" si="211"/>
        <v>Б</v>
      </c>
      <c r="N567" s="41">
        <f t="shared" si="211"/>
        <v>1</v>
      </c>
      <c r="O567" s="41">
        <f t="shared" si="211"/>
        <v>1</v>
      </c>
      <c r="P567" s="41" t="str">
        <f t="shared" si="211"/>
        <v>Г</v>
      </c>
      <c r="Q567" s="41">
        <f t="shared" si="211"/>
        <v>2</v>
      </c>
      <c r="R567" s="41" t="str">
        <f t="shared" si="211"/>
        <v>А</v>
      </c>
      <c r="S567" s="41">
        <f t="shared" si="211"/>
        <v>1</v>
      </c>
      <c r="T567" s="41">
        <f t="shared" si="211"/>
        <v>1</v>
      </c>
      <c r="U567" s="41" t="str">
        <f t="shared" si="211"/>
        <v>2)</v>
      </c>
      <c r="V567" s="41">
        <f t="shared" si="211"/>
        <v>1</v>
      </c>
      <c r="W567" s="41">
        <f t="shared" si="211"/>
        <v>2</v>
      </c>
      <c r="X567" s="41">
        <f t="shared" si="211"/>
        <v>0</v>
      </c>
      <c r="Y567" s="41">
        <f t="shared" si="211"/>
        <v>0</v>
      </c>
      <c r="Z567" s="41">
        <f t="shared" ref="Z567:AT567" si="212">Z65</f>
        <v>0</v>
      </c>
      <c r="AA567" s="41">
        <f t="shared" si="212"/>
        <v>0</v>
      </c>
      <c r="AB567" s="41">
        <f t="shared" si="212"/>
        <v>0</v>
      </c>
      <c r="AC567" s="41">
        <f t="shared" si="212"/>
        <v>0</v>
      </c>
      <c r="AD567" s="41">
        <f t="shared" si="212"/>
        <v>0</v>
      </c>
      <c r="AE567" s="41">
        <f t="shared" si="212"/>
        <v>0</v>
      </c>
      <c r="AF567" s="41">
        <f t="shared" si="212"/>
        <v>0</v>
      </c>
      <c r="AG567" s="41">
        <f t="shared" si="212"/>
        <v>0</v>
      </c>
      <c r="AH567" s="41">
        <f t="shared" si="212"/>
        <v>0</v>
      </c>
      <c r="AI567" s="41">
        <f t="shared" si="212"/>
        <v>0</v>
      </c>
      <c r="AJ567" s="41">
        <f t="shared" si="212"/>
        <v>0</v>
      </c>
      <c r="AK567" s="41">
        <f t="shared" si="212"/>
        <v>0</v>
      </c>
      <c r="AL567" s="41">
        <f t="shared" si="212"/>
        <v>0</v>
      </c>
      <c r="AM567" s="41">
        <f t="shared" si="212"/>
        <v>0</v>
      </c>
      <c r="AN567" s="41">
        <f t="shared" si="212"/>
        <v>0</v>
      </c>
      <c r="AO567" s="41">
        <f t="shared" si="212"/>
        <v>0</v>
      </c>
      <c r="AP567" s="41">
        <f t="shared" si="212"/>
        <v>0</v>
      </c>
      <c r="AQ567" s="41">
        <f t="shared" si="212"/>
        <v>0</v>
      </c>
      <c r="AR567" s="41">
        <f t="shared" si="212"/>
        <v>0</v>
      </c>
      <c r="AS567" s="41">
        <f t="shared" si="212"/>
        <v>0</v>
      </c>
      <c r="AT567" s="41">
        <f t="shared" si="212"/>
        <v>0</v>
      </c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CR567" s="41" t="str">
        <f t="shared" si="96"/>
        <v>2</v>
      </c>
      <c r="CS567" s="41" t="str">
        <f t="shared" si="182"/>
        <v>м</v>
      </c>
      <c r="CT567" s="41">
        <f t="shared" si="182"/>
        <v>5</v>
      </c>
    </row>
    <row r="568" spans="4:98" ht="15" hidden="1" customHeight="1">
      <c r="D568" s="41">
        <f t="shared" si="98"/>
        <v>4</v>
      </c>
      <c r="F568" s="41">
        <f t="shared" si="99"/>
        <v>0</v>
      </c>
      <c r="G568" s="41">
        <f t="shared" ref="G568:Y568" si="213">G66</f>
        <v>2</v>
      </c>
      <c r="H568" s="41">
        <f t="shared" si="213"/>
        <v>1</v>
      </c>
      <c r="I568" s="41">
        <f t="shared" si="213"/>
        <v>3</v>
      </c>
      <c r="J568" s="41">
        <f t="shared" si="213"/>
        <v>3</v>
      </c>
      <c r="K568" s="41" t="str">
        <f t="shared" si="213"/>
        <v>Б</v>
      </c>
      <c r="L568" s="41">
        <f t="shared" si="213"/>
        <v>1</v>
      </c>
      <c r="M568" s="41" t="str">
        <f t="shared" si="213"/>
        <v>Б</v>
      </c>
      <c r="N568" s="41">
        <f t="shared" si="213"/>
        <v>1</v>
      </c>
      <c r="O568" s="41">
        <f t="shared" si="213"/>
        <v>2</v>
      </c>
      <c r="P568" s="41" t="str">
        <f t="shared" si="213"/>
        <v>Г</v>
      </c>
      <c r="Q568" s="41">
        <f t="shared" si="213"/>
        <v>2</v>
      </c>
      <c r="R568" s="41" t="str">
        <f t="shared" si="213"/>
        <v>А</v>
      </c>
      <c r="S568" s="41">
        <f t="shared" si="213"/>
        <v>1</v>
      </c>
      <c r="T568" s="41">
        <f t="shared" si="213"/>
        <v>1</v>
      </c>
      <c r="U568" s="41" t="str">
        <f t="shared" si="213"/>
        <v>2)</v>
      </c>
      <c r="V568" s="41">
        <f t="shared" si="213"/>
        <v>1</v>
      </c>
      <c r="W568" s="41">
        <f t="shared" si="213"/>
        <v>2</v>
      </c>
      <c r="X568" s="41">
        <f t="shared" si="213"/>
        <v>0</v>
      </c>
      <c r="Y568" s="41">
        <f t="shared" si="213"/>
        <v>0</v>
      </c>
      <c r="Z568" s="41">
        <f t="shared" ref="Z568:AT568" si="214">Z66</f>
        <v>0</v>
      </c>
      <c r="AA568" s="41">
        <f t="shared" si="214"/>
        <v>0</v>
      </c>
      <c r="AB568" s="41">
        <f t="shared" si="214"/>
        <v>0</v>
      </c>
      <c r="AC568" s="41">
        <f t="shared" si="214"/>
        <v>0</v>
      </c>
      <c r="AD568" s="41">
        <f t="shared" si="214"/>
        <v>0</v>
      </c>
      <c r="AE568" s="41">
        <f t="shared" si="214"/>
        <v>0</v>
      </c>
      <c r="AF568" s="41">
        <f t="shared" si="214"/>
        <v>0</v>
      </c>
      <c r="AG568" s="41">
        <f t="shared" si="214"/>
        <v>0</v>
      </c>
      <c r="AH568" s="41">
        <f t="shared" si="214"/>
        <v>0</v>
      </c>
      <c r="AI568" s="41">
        <f t="shared" si="214"/>
        <v>0</v>
      </c>
      <c r="AJ568" s="41">
        <f t="shared" si="214"/>
        <v>0</v>
      </c>
      <c r="AK568" s="41">
        <f t="shared" si="214"/>
        <v>0</v>
      </c>
      <c r="AL568" s="41">
        <f t="shared" si="214"/>
        <v>0</v>
      </c>
      <c r="AM568" s="41">
        <f t="shared" si="214"/>
        <v>0</v>
      </c>
      <c r="AN568" s="41">
        <f t="shared" si="214"/>
        <v>0</v>
      </c>
      <c r="AO568" s="41">
        <f t="shared" si="214"/>
        <v>0</v>
      </c>
      <c r="AP568" s="41">
        <f t="shared" si="214"/>
        <v>0</v>
      </c>
      <c r="AQ568" s="41">
        <f t="shared" si="214"/>
        <v>0</v>
      </c>
      <c r="AR568" s="41">
        <f t="shared" si="214"/>
        <v>0</v>
      </c>
      <c r="AS568" s="41">
        <f t="shared" si="214"/>
        <v>0</v>
      </c>
      <c r="AT568" s="41">
        <f t="shared" si="214"/>
        <v>0</v>
      </c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CR568" s="41" t="str">
        <f t="shared" si="96"/>
        <v>2</v>
      </c>
      <c r="CS568" s="41" t="str">
        <f t="shared" si="182"/>
        <v>м</v>
      </c>
      <c r="CT568" s="41">
        <f t="shared" si="182"/>
        <v>5</v>
      </c>
    </row>
    <row r="569" spans="4:98" ht="15" hidden="1" customHeight="1">
      <c r="D569" s="41">
        <f t="shared" si="98"/>
        <v>4</v>
      </c>
      <c r="F569" s="41">
        <f t="shared" si="99"/>
        <v>0</v>
      </c>
      <c r="G569" s="41">
        <f t="shared" ref="G569:Y569" si="215">G67</f>
        <v>2</v>
      </c>
      <c r="H569" s="41">
        <f t="shared" si="215"/>
        <v>1</v>
      </c>
      <c r="I569" s="41">
        <f t="shared" si="215"/>
        <v>3</v>
      </c>
      <c r="J569" s="41">
        <f t="shared" si="215"/>
        <v>3</v>
      </c>
      <c r="K569" s="41" t="str">
        <f t="shared" si="215"/>
        <v>Б</v>
      </c>
      <c r="L569" s="41">
        <f t="shared" si="215"/>
        <v>1</v>
      </c>
      <c r="M569" s="41" t="str">
        <f t="shared" si="215"/>
        <v>Б</v>
      </c>
      <c r="N569" s="41">
        <f t="shared" si="215"/>
        <v>1</v>
      </c>
      <c r="O569" s="41">
        <f t="shared" si="215"/>
        <v>2</v>
      </c>
      <c r="P569" s="41" t="str">
        <f t="shared" si="215"/>
        <v>Г</v>
      </c>
      <c r="Q569" s="41">
        <f t="shared" si="215"/>
        <v>2</v>
      </c>
      <c r="R569" s="41" t="str">
        <f t="shared" si="215"/>
        <v>А</v>
      </c>
      <c r="S569" s="41">
        <f t="shared" si="215"/>
        <v>1</v>
      </c>
      <c r="T569" s="41">
        <f t="shared" si="215"/>
        <v>1</v>
      </c>
      <c r="U569" s="41" t="str">
        <f t="shared" si="215"/>
        <v>4)</v>
      </c>
      <c r="V569" s="41">
        <f t="shared" si="215"/>
        <v>1</v>
      </c>
      <c r="W569" s="41">
        <f t="shared" si="215"/>
        <v>0</v>
      </c>
      <c r="X569" s="41">
        <f t="shared" si="215"/>
        <v>0</v>
      </c>
      <c r="Y569" s="41">
        <f t="shared" si="215"/>
        <v>0</v>
      </c>
      <c r="Z569" s="41">
        <f t="shared" ref="Z569:AT569" si="216">Z67</f>
        <v>0</v>
      </c>
      <c r="AA569" s="41">
        <f t="shared" si="216"/>
        <v>0</v>
      </c>
      <c r="AB569" s="41">
        <f t="shared" si="216"/>
        <v>0</v>
      </c>
      <c r="AC569" s="41">
        <f t="shared" si="216"/>
        <v>0</v>
      </c>
      <c r="AD569" s="41">
        <f t="shared" si="216"/>
        <v>0</v>
      </c>
      <c r="AE569" s="41">
        <f t="shared" si="216"/>
        <v>0</v>
      </c>
      <c r="AF569" s="41">
        <f t="shared" si="216"/>
        <v>0</v>
      </c>
      <c r="AG569" s="41">
        <f t="shared" si="216"/>
        <v>0</v>
      </c>
      <c r="AH569" s="41">
        <f t="shared" si="216"/>
        <v>0</v>
      </c>
      <c r="AI569" s="41">
        <f t="shared" si="216"/>
        <v>0</v>
      </c>
      <c r="AJ569" s="41">
        <f t="shared" si="216"/>
        <v>0</v>
      </c>
      <c r="AK569" s="41">
        <f t="shared" si="216"/>
        <v>0</v>
      </c>
      <c r="AL569" s="41">
        <f t="shared" si="216"/>
        <v>0</v>
      </c>
      <c r="AM569" s="41">
        <f t="shared" si="216"/>
        <v>0</v>
      </c>
      <c r="AN569" s="41">
        <f t="shared" si="216"/>
        <v>0</v>
      </c>
      <c r="AO569" s="41">
        <f t="shared" si="216"/>
        <v>0</v>
      </c>
      <c r="AP569" s="41">
        <f t="shared" si="216"/>
        <v>0</v>
      </c>
      <c r="AQ569" s="41">
        <f t="shared" si="216"/>
        <v>0</v>
      </c>
      <c r="AR569" s="41">
        <f t="shared" si="216"/>
        <v>0</v>
      </c>
      <c r="AS569" s="41">
        <f t="shared" si="216"/>
        <v>0</v>
      </c>
      <c r="AT569" s="41">
        <f t="shared" si="216"/>
        <v>0</v>
      </c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CR569" s="41" t="str">
        <f t="shared" si="96"/>
        <v>2</v>
      </c>
      <c r="CS569" s="41" t="str">
        <f t="shared" si="182"/>
        <v>м</v>
      </c>
      <c r="CT569" s="41">
        <f t="shared" si="182"/>
        <v>5</v>
      </c>
    </row>
    <row r="570" spans="4:98" ht="15" hidden="1" customHeight="1">
      <c r="D570" s="41">
        <f t="shared" si="98"/>
        <v>4</v>
      </c>
      <c r="F570" s="41">
        <f t="shared" si="99"/>
        <v>0</v>
      </c>
      <c r="G570" s="41">
        <f t="shared" ref="G570:Y570" si="217">G68</f>
        <v>2</v>
      </c>
      <c r="H570" s="41">
        <f t="shared" si="217"/>
        <v>1</v>
      </c>
      <c r="I570" s="41">
        <f t="shared" si="217"/>
        <v>1</v>
      </c>
      <c r="J570" s="41">
        <f t="shared" si="217"/>
        <v>3</v>
      </c>
      <c r="K570" s="41" t="str">
        <f t="shared" si="217"/>
        <v>Б</v>
      </c>
      <c r="L570" s="41">
        <f t="shared" si="217"/>
        <v>1</v>
      </c>
      <c r="M570" s="41" t="str">
        <f t="shared" si="217"/>
        <v>Б</v>
      </c>
      <c r="N570" s="41">
        <f t="shared" si="217"/>
        <v>1</v>
      </c>
      <c r="O570" s="41">
        <f t="shared" si="217"/>
        <v>0</v>
      </c>
      <c r="P570" s="41" t="str">
        <f t="shared" si="217"/>
        <v>Г</v>
      </c>
      <c r="Q570" s="41">
        <f t="shared" si="217"/>
        <v>2</v>
      </c>
      <c r="R570" s="41" t="str">
        <f t="shared" si="217"/>
        <v>А</v>
      </c>
      <c r="S570" s="41">
        <f t="shared" si="217"/>
        <v>1</v>
      </c>
      <c r="T570" s="41">
        <f t="shared" si="217"/>
        <v>1</v>
      </c>
      <c r="U570" s="41" t="str">
        <f t="shared" si="217"/>
        <v>4)</v>
      </c>
      <c r="V570" s="41">
        <f t="shared" si="217"/>
        <v>1</v>
      </c>
      <c r="W570" s="41">
        <f t="shared" si="217"/>
        <v>2</v>
      </c>
      <c r="X570" s="41">
        <f t="shared" si="217"/>
        <v>0</v>
      </c>
      <c r="Y570" s="41">
        <f t="shared" si="217"/>
        <v>0</v>
      </c>
      <c r="Z570" s="41">
        <f t="shared" ref="Z570:AT570" si="218">Z68</f>
        <v>0</v>
      </c>
      <c r="AA570" s="41">
        <f t="shared" si="218"/>
        <v>0</v>
      </c>
      <c r="AB570" s="41">
        <f t="shared" si="218"/>
        <v>0</v>
      </c>
      <c r="AC570" s="41">
        <f t="shared" si="218"/>
        <v>0</v>
      </c>
      <c r="AD570" s="41">
        <f t="shared" si="218"/>
        <v>0</v>
      </c>
      <c r="AE570" s="41">
        <f t="shared" si="218"/>
        <v>0</v>
      </c>
      <c r="AF570" s="41">
        <f t="shared" si="218"/>
        <v>0</v>
      </c>
      <c r="AG570" s="41">
        <f t="shared" si="218"/>
        <v>0</v>
      </c>
      <c r="AH570" s="41">
        <f t="shared" si="218"/>
        <v>0</v>
      </c>
      <c r="AI570" s="41">
        <f t="shared" si="218"/>
        <v>0</v>
      </c>
      <c r="AJ570" s="41">
        <f t="shared" si="218"/>
        <v>0</v>
      </c>
      <c r="AK570" s="41">
        <f t="shared" si="218"/>
        <v>0</v>
      </c>
      <c r="AL570" s="41">
        <f t="shared" si="218"/>
        <v>0</v>
      </c>
      <c r="AM570" s="41">
        <f t="shared" si="218"/>
        <v>0</v>
      </c>
      <c r="AN570" s="41">
        <f t="shared" si="218"/>
        <v>0</v>
      </c>
      <c r="AO570" s="41">
        <f t="shared" si="218"/>
        <v>0</v>
      </c>
      <c r="AP570" s="41">
        <f t="shared" si="218"/>
        <v>0</v>
      </c>
      <c r="AQ570" s="41">
        <f t="shared" si="218"/>
        <v>0</v>
      </c>
      <c r="AR570" s="41">
        <f t="shared" si="218"/>
        <v>0</v>
      </c>
      <c r="AS570" s="41">
        <f t="shared" si="218"/>
        <v>0</v>
      </c>
      <c r="AT570" s="41">
        <f t="shared" si="218"/>
        <v>0</v>
      </c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CR570" s="41" t="str">
        <f t="shared" si="96"/>
        <v>2</v>
      </c>
      <c r="CS570" s="41" t="str">
        <f t="shared" si="182"/>
        <v>ж</v>
      </c>
      <c r="CT570" s="41">
        <f t="shared" si="182"/>
        <v>4</v>
      </c>
    </row>
    <row r="571" spans="4:98" ht="15" hidden="1" customHeight="1">
      <c r="D571" s="41">
        <f t="shared" si="98"/>
        <v>3</v>
      </c>
      <c r="F571" s="41">
        <f t="shared" si="99"/>
        <v>0</v>
      </c>
      <c r="G571" s="41">
        <f t="shared" ref="G571:Y571" si="219">G69</f>
        <v>2</v>
      </c>
      <c r="H571" s="41">
        <f t="shared" si="219"/>
        <v>1</v>
      </c>
      <c r="I571" s="41">
        <f t="shared" si="219"/>
        <v>1</v>
      </c>
      <c r="J571" s="41">
        <f t="shared" si="219"/>
        <v>3</v>
      </c>
      <c r="K571" s="41" t="str">
        <f t="shared" si="219"/>
        <v>Б</v>
      </c>
      <c r="L571" s="41">
        <f t="shared" si="219"/>
        <v>1</v>
      </c>
      <c r="M571" s="41" t="str">
        <f t="shared" si="219"/>
        <v>Б</v>
      </c>
      <c r="N571" s="41">
        <f t="shared" si="219"/>
        <v>1</v>
      </c>
      <c r="O571" s="41">
        <f t="shared" si="219"/>
        <v>1</v>
      </c>
      <c r="P571" s="41" t="str">
        <f t="shared" si="219"/>
        <v>Г</v>
      </c>
      <c r="Q571" s="41">
        <f t="shared" si="219"/>
        <v>2</v>
      </c>
      <c r="R571" s="41" t="str">
        <f t="shared" si="219"/>
        <v>А</v>
      </c>
      <c r="S571" s="41">
        <f t="shared" si="219"/>
        <v>1</v>
      </c>
      <c r="T571" s="41">
        <f t="shared" si="219"/>
        <v>1</v>
      </c>
      <c r="U571" s="41" t="str">
        <f t="shared" si="219"/>
        <v>4)</v>
      </c>
      <c r="V571" s="41">
        <f t="shared" si="219"/>
        <v>1</v>
      </c>
      <c r="W571" s="41">
        <f t="shared" si="219"/>
        <v>2</v>
      </c>
      <c r="X571" s="41">
        <f t="shared" si="219"/>
        <v>0</v>
      </c>
      <c r="Y571" s="41">
        <f t="shared" si="219"/>
        <v>0</v>
      </c>
      <c r="Z571" s="41">
        <f t="shared" ref="Z571:AT571" si="220">Z69</f>
        <v>0</v>
      </c>
      <c r="AA571" s="41">
        <f t="shared" si="220"/>
        <v>0</v>
      </c>
      <c r="AB571" s="41">
        <f t="shared" si="220"/>
        <v>0</v>
      </c>
      <c r="AC571" s="41">
        <f t="shared" si="220"/>
        <v>0</v>
      </c>
      <c r="AD571" s="41">
        <f t="shared" si="220"/>
        <v>0</v>
      </c>
      <c r="AE571" s="41">
        <f t="shared" si="220"/>
        <v>0</v>
      </c>
      <c r="AF571" s="41">
        <f t="shared" si="220"/>
        <v>0</v>
      </c>
      <c r="AG571" s="41">
        <f t="shared" si="220"/>
        <v>0</v>
      </c>
      <c r="AH571" s="41">
        <f t="shared" si="220"/>
        <v>0</v>
      </c>
      <c r="AI571" s="41">
        <f t="shared" si="220"/>
        <v>0</v>
      </c>
      <c r="AJ571" s="41">
        <f t="shared" si="220"/>
        <v>0</v>
      </c>
      <c r="AK571" s="41">
        <f t="shared" si="220"/>
        <v>0</v>
      </c>
      <c r="AL571" s="41">
        <f t="shared" si="220"/>
        <v>0</v>
      </c>
      <c r="AM571" s="41">
        <f t="shared" si="220"/>
        <v>0</v>
      </c>
      <c r="AN571" s="41">
        <f t="shared" si="220"/>
        <v>0</v>
      </c>
      <c r="AO571" s="41">
        <f t="shared" si="220"/>
        <v>0</v>
      </c>
      <c r="AP571" s="41">
        <f t="shared" si="220"/>
        <v>0</v>
      </c>
      <c r="AQ571" s="41">
        <f t="shared" si="220"/>
        <v>0</v>
      </c>
      <c r="AR571" s="41">
        <f t="shared" si="220"/>
        <v>0</v>
      </c>
      <c r="AS571" s="41">
        <f t="shared" si="220"/>
        <v>0</v>
      </c>
      <c r="AT571" s="41">
        <f t="shared" si="220"/>
        <v>0</v>
      </c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CR571" s="41" t="str">
        <f t="shared" si="96"/>
        <v>3</v>
      </c>
      <c r="CS571" s="41" t="str">
        <f t="shared" si="182"/>
        <v>ж</v>
      </c>
      <c r="CT571" s="41">
        <f t="shared" si="182"/>
        <v>4</v>
      </c>
    </row>
    <row r="572" spans="4:98" ht="15" hidden="1" customHeight="1">
      <c r="D572" s="41">
        <f t="shared" si="98"/>
        <v>3</v>
      </c>
      <c r="F572" s="41">
        <f t="shared" si="99"/>
        <v>0</v>
      </c>
      <c r="G572" s="41">
        <f t="shared" ref="G572:Y572" si="221">G70</f>
        <v>2</v>
      </c>
      <c r="H572" s="41">
        <f t="shared" si="221"/>
        <v>1</v>
      </c>
      <c r="I572" s="41">
        <f t="shared" si="221"/>
        <v>3</v>
      </c>
      <c r="J572" s="41">
        <f t="shared" si="221"/>
        <v>1</v>
      </c>
      <c r="K572" s="41" t="str">
        <f t="shared" si="221"/>
        <v>Б</v>
      </c>
      <c r="L572" s="41">
        <f t="shared" si="221"/>
        <v>1</v>
      </c>
      <c r="M572" s="41" t="str">
        <f t="shared" si="221"/>
        <v>Б</v>
      </c>
      <c r="N572" s="41">
        <f t="shared" si="221"/>
        <v>1</v>
      </c>
      <c r="O572" s="41">
        <f t="shared" si="221"/>
        <v>2</v>
      </c>
      <c r="P572" s="41" t="str">
        <f t="shared" si="221"/>
        <v>А</v>
      </c>
      <c r="Q572" s="41">
        <f t="shared" si="221"/>
        <v>0</v>
      </c>
      <c r="R572" s="41" t="str">
        <f t="shared" si="221"/>
        <v>А</v>
      </c>
      <c r="S572" s="41">
        <f t="shared" si="221"/>
        <v>1</v>
      </c>
      <c r="T572" s="41">
        <f t="shared" si="221"/>
        <v>1</v>
      </c>
      <c r="U572" s="41" t="str">
        <f t="shared" si="221"/>
        <v>4)</v>
      </c>
      <c r="V572" s="41">
        <f t="shared" si="221"/>
        <v>1</v>
      </c>
      <c r="W572" s="41">
        <f t="shared" si="221"/>
        <v>2</v>
      </c>
      <c r="X572" s="41">
        <f t="shared" si="221"/>
        <v>0</v>
      </c>
      <c r="Y572" s="41">
        <f t="shared" si="221"/>
        <v>0</v>
      </c>
      <c r="Z572" s="41">
        <f t="shared" ref="Z572:AT572" si="222">Z70</f>
        <v>0</v>
      </c>
      <c r="AA572" s="41">
        <f t="shared" si="222"/>
        <v>0</v>
      </c>
      <c r="AB572" s="41">
        <f t="shared" si="222"/>
        <v>0</v>
      </c>
      <c r="AC572" s="41">
        <f t="shared" si="222"/>
        <v>0</v>
      </c>
      <c r="AD572" s="41">
        <f t="shared" si="222"/>
        <v>0</v>
      </c>
      <c r="AE572" s="41">
        <f t="shared" si="222"/>
        <v>0</v>
      </c>
      <c r="AF572" s="41">
        <f t="shared" si="222"/>
        <v>0</v>
      </c>
      <c r="AG572" s="41">
        <f t="shared" si="222"/>
        <v>0</v>
      </c>
      <c r="AH572" s="41">
        <f t="shared" si="222"/>
        <v>0</v>
      </c>
      <c r="AI572" s="41">
        <f t="shared" si="222"/>
        <v>0</v>
      </c>
      <c r="AJ572" s="41">
        <f t="shared" si="222"/>
        <v>0</v>
      </c>
      <c r="AK572" s="41">
        <f t="shared" si="222"/>
        <v>0</v>
      </c>
      <c r="AL572" s="41">
        <f t="shared" si="222"/>
        <v>0</v>
      </c>
      <c r="AM572" s="41">
        <f t="shared" si="222"/>
        <v>0</v>
      </c>
      <c r="AN572" s="41">
        <f t="shared" si="222"/>
        <v>0</v>
      </c>
      <c r="AO572" s="41">
        <f t="shared" si="222"/>
        <v>0</v>
      </c>
      <c r="AP572" s="41">
        <f t="shared" si="222"/>
        <v>0</v>
      </c>
      <c r="AQ572" s="41">
        <f t="shared" si="222"/>
        <v>0</v>
      </c>
      <c r="AR572" s="41">
        <f t="shared" si="222"/>
        <v>0</v>
      </c>
      <c r="AS572" s="41">
        <f t="shared" si="222"/>
        <v>0</v>
      </c>
      <c r="AT572" s="41">
        <f t="shared" si="222"/>
        <v>0</v>
      </c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CR572" s="41" t="str">
        <f t="shared" si="96"/>
        <v>3</v>
      </c>
      <c r="CS572" s="41" t="str">
        <f t="shared" ref="CS572:CT591" si="223">CS70</f>
        <v>ж</v>
      </c>
      <c r="CT572" s="41">
        <f t="shared" si="223"/>
        <v>4</v>
      </c>
    </row>
    <row r="573" spans="4:98" ht="15" hidden="1" customHeight="1">
      <c r="D573" s="41">
        <f t="shared" si="98"/>
        <v>4</v>
      </c>
      <c r="F573" s="41">
        <f t="shared" si="99"/>
        <v>0</v>
      </c>
      <c r="G573" s="41">
        <f t="shared" ref="G573:Y573" si="224">G71</f>
        <v>2</v>
      </c>
      <c r="H573" s="41">
        <f t="shared" si="224"/>
        <v>1</v>
      </c>
      <c r="I573" s="41">
        <f t="shared" si="224"/>
        <v>1</v>
      </c>
      <c r="J573" s="41">
        <f t="shared" si="224"/>
        <v>3</v>
      </c>
      <c r="K573" s="41" t="str">
        <f t="shared" si="224"/>
        <v>Б</v>
      </c>
      <c r="L573" s="41">
        <f t="shared" si="224"/>
        <v>1</v>
      </c>
      <c r="M573" s="41" t="str">
        <f t="shared" si="224"/>
        <v>В</v>
      </c>
      <c r="N573" s="41">
        <f t="shared" si="224"/>
        <v>1</v>
      </c>
      <c r="O573" s="41">
        <f t="shared" si="224"/>
        <v>1</v>
      </c>
      <c r="P573" s="41" t="str">
        <f t="shared" si="224"/>
        <v>А</v>
      </c>
      <c r="Q573" s="41">
        <f t="shared" si="224"/>
        <v>2</v>
      </c>
      <c r="R573" s="41" t="str">
        <f t="shared" si="224"/>
        <v>В</v>
      </c>
      <c r="S573" s="41">
        <f t="shared" si="224"/>
        <v>1</v>
      </c>
      <c r="T573" s="41">
        <f t="shared" si="224"/>
        <v>1</v>
      </c>
      <c r="U573" s="41" t="str">
        <f t="shared" si="224"/>
        <v>4)</v>
      </c>
      <c r="V573" s="41">
        <f t="shared" si="224"/>
        <v>1</v>
      </c>
      <c r="W573" s="41">
        <f t="shared" si="224"/>
        <v>2</v>
      </c>
      <c r="X573" s="41">
        <f t="shared" si="224"/>
        <v>0</v>
      </c>
      <c r="Y573" s="41">
        <f t="shared" si="224"/>
        <v>0</v>
      </c>
      <c r="Z573" s="41">
        <f t="shared" ref="Z573:AT573" si="225">Z71</f>
        <v>0</v>
      </c>
      <c r="AA573" s="41">
        <f t="shared" si="225"/>
        <v>0</v>
      </c>
      <c r="AB573" s="41">
        <f t="shared" si="225"/>
        <v>0</v>
      </c>
      <c r="AC573" s="41">
        <f t="shared" si="225"/>
        <v>0</v>
      </c>
      <c r="AD573" s="41">
        <f t="shared" si="225"/>
        <v>0</v>
      </c>
      <c r="AE573" s="41">
        <f t="shared" si="225"/>
        <v>0</v>
      </c>
      <c r="AF573" s="41">
        <f t="shared" si="225"/>
        <v>0</v>
      </c>
      <c r="AG573" s="41">
        <f t="shared" si="225"/>
        <v>0</v>
      </c>
      <c r="AH573" s="41">
        <f t="shared" si="225"/>
        <v>0</v>
      </c>
      <c r="AI573" s="41">
        <f t="shared" si="225"/>
        <v>0</v>
      </c>
      <c r="AJ573" s="41">
        <f t="shared" si="225"/>
        <v>0</v>
      </c>
      <c r="AK573" s="41">
        <f t="shared" si="225"/>
        <v>0</v>
      </c>
      <c r="AL573" s="41">
        <f t="shared" si="225"/>
        <v>0</v>
      </c>
      <c r="AM573" s="41">
        <f t="shared" si="225"/>
        <v>0</v>
      </c>
      <c r="AN573" s="41">
        <f t="shared" si="225"/>
        <v>0</v>
      </c>
      <c r="AO573" s="41">
        <f t="shared" si="225"/>
        <v>0</v>
      </c>
      <c r="AP573" s="41">
        <f t="shared" si="225"/>
        <v>0</v>
      </c>
      <c r="AQ573" s="41">
        <f t="shared" si="225"/>
        <v>0</v>
      </c>
      <c r="AR573" s="41">
        <f t="shared" si="225"/>
        <v>0</v>
      </c>
      <c r="AS573" s="41">
        <f t="shared" si="225"/>
        <v>0</v>
      </c>
      <c r="AT573" s="41">
        <f t="shared" si="225"/>
        <v>0</v>
      </c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CR573" s="41" t="str">
        <f t="shared" si="96"/>
        <v>3</v>
      </c>
      <c r="CS573" s="41" t="str">
        <f t="shared" si="223"/>
        <v>ж</v>
      </c>
      <c r="CT573" s="41">
        <f t="shared" si="223"/>
        <v>4</v>
      </c>
    </row>
    <row r="574" spans="4:98" ht="15" hidden="1" customHeight="1">
      <c r="D574" s="41">
        <f t="shared" si="98"/>
        <v>4</v>
      </c>
      <c r="F574" s="41">
        <f t="shared" si="99"/>
        <v>0</v>
      </c>
      <c r="G574" s="41">
        <f t="shared" ref="G574:Y574" si="226">G72</f>
        <v>2</v>
      </c>
      <c r="H574" s="41">
        <f t="shared" si="226"/>
        <v>1</v>
      </c>
      <c r="I574" s="41">
        <f t="shared" si="226"/>
        <v>3</v>
      </c>
      <c r="J574" s="41">
        <f t="shared" si="226"/>
        <v>0</v>
      </c>
      <c r="K574" s="41" t="str">
        <f t="shared" si="226"/>
        <v>Б</v>
      </c>
      <c r="L574" s="41">
        <f t="shared" si="226"/>
        <v>1</v>
      </c>
      <c r="M574" s="41" t="str">
        <f t="shared" si="226"/>
        <v>В</v>
      </c>
      <c r="N574" s="41">
        <f t="shared" si="226"/>
        <v>1</v>
      </c>
      <c r="O574" s="41">
        <f t="shared" si="226"/>
        <v>0</v>
      </c>
      <c r="P574" s="41" t="str">
        <f t="shared" si="226"/>
        <v>Г</v>
      </c>
      <c r="Q574" s="41">
        <f t="shared" si="226"/>
        <v>0</v>
      </c>
      <c r="R574" s="41" t="str">
        <f t="shared" si="226"/>
        <v>А</v>
      </c>
      <c r="S574" s="41">
        <f t="shared" si="226"/>
        <v>1</v>
      </c>
      <c r="T574" s="41">
        <f t="shared" si="226"/>
        <v>1</v>
      </c>
      <c r="U574" s="41" t="str">
        <f t="shared" si="226"/>
        <v>4)</v>
      </c>
      <c r="V574" s="41">
        <f t="shared" si="226"/>
        <v>0</v>
      </c>
      <c r="W574" s="41">
        <f t="shared" si="226"/>
        <v>0</v>
      </c>
      <c r="X574" s="41">
        <f t="shared" si="226"/>
        <v>0</v>
      </c>
      <c r="Y574" s="41">
        <f t="shared" si="226"/>
        <v>0</v>
      </c>
      <c r="Z574" s="41">
        <f t="shared" ref="Z574:AT574" si="227">Z72</f>
        <v>0</v>
      </c>
      <c r="AA574" s="41">
        <f t="shared" si="227"/>
        <v>0</v>
      </c>
      <c r="AB574" s="41">
        <f t="shared" si="227"/>
        <v>0</v>
      </c>
      <c r="AC574" s="41">
        <f t="shared" si="227"/>
        <v>0</v>
      </c>
      <c r="AD574" s="41">
        <f t="shared" si="227"/>
        <v>0</v>
      </c>
      <c r="AE574" s="41">
        <f t="shared" si="227"/>
        <v>0</v>
      </c>
      <c r="AF574" s="41">
        <f t="shared" si="227"/>
        <v>0</v>
      </c>
      <c r="AG574" s="41">
        <f t="shared" si="227"/>
        <v>0</v>
      </c>
      <c r="AH574" s="41">
        <f t="shared" si="227"/>
        <v>0</v>
      </c>
      <c r="AI574" s="41">
        <f t="shared" si="227"/>
        <v>0</v>
      </c>
      <c r="AJ574" s="41">
        <f t="shared" si="227"/>
        <v>0</v>
      </c>
      <c r="AK574" s="41">
        <f t="shared" si="227"/>
        <v>0</v>
      </c>
      <c r="AL574" s="41">
        <f t="shared" si="227"/>
        <v>0</v>
      </c>
      <c r="AM574" s="41">
        <f t="shared" si="227"/>
        <v>0</v>
      </c>
      <c r="AN574" s="41">
        <f t="shared" si="227"/>
        <v>0</v>
      </c>
      <c r="AO574" s="41">
        <f t="shared" si="227"/>
        <v>0</v>
      </c>
      <c r="AP574" s="41">
        <f t="shared" si="227"/>
        <v>0</v>
      </c>
      <c r="AQ574" s="41">
        <f t="shared" si="227"/>
        <v>0</v>
      </c>
      <c r="AR574" s="41">
        <f t="shared" si="227"/>
        <v>0</v>
      </c>
      <c r="AS574" s="41">
        <f t="shared" si="227"/>
        <v>0</v>
      </c>
      <c r="AT574" s="41">
        <f t="shared" si="227"/>
        <v>0</v>
      </c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CR574" s="41" t="str">
        <f t="shared" si="96"/>
        <v>3</v>
      </c>
      <c r="CS574" s="41" t="str">
        <f t="shared" si="223"/>
        <v>ж</v>
      </c>
      <c r="CT574" s="41">
        <f t="shared" si="223"/>
        <v>4</v>
      </c>
    </row>
    <row r="575" spans="4:98" ht="15" hidden="1" customHeight="1">
      <c r="D575" s="41">
        <f t="shared" si="98"/>
        <v>3</v>
      </c>
      <c r="F575" s="41">
        <f t="shared" si="99"/>
        <v>0</v>
      </c>
      <c r="G575" s="41">
        <f t="shared" ref="G575:Y575" si="228">G73</f>
        <v>2</v>
      </c>
      <c r="H575" s="41">
        <f t="shared" si="228"/>
        <v>1</v>
      </c>
      <c r="I575" s="41">
        <f t="shared" si="228"/>
        <v>2</v>
      </c>
      <c r="J575" s="41">
        <f t="shared" si="228"/>
        <v>1</v>
      </c>
      <c r="K575" s="41" t="str">
        <f t="shared" si="228"/>
        <v>Б</v>
      </c>
      <c r="L575" s="41">
        <f t="shared" si="228"/>
        <v>1</v>
      </c>
      <c r="M575" s="41" t="str">
        <f t="shared" si="228"/>
        <v>В</v>
      </c>
      <c r="N575" s="41">
        <f t="shared" si="228"/>
        <v>1</v>
      </c>
      <c r="O575" s="41">
        <f t="shared" si="228"/>
        <v>0</v>
      </c>
      <c r="P575" s="41" t="str">
        <f t="shared" si="228"/>
        <v>Г</v>
      </c>
      <c r="Q575" s="41">
        <f t="shared" si="228"/>
        <v>0</v>
      </c>
      <c r="R575" s="41" t="str">
        <f t="shared" si="228"/>
        <v>Б</v>
      </c>
      <c r="S575" s="41">
        <f t="shared" si="228"/>
        <v>1</v>
      </c>
      <c r="T575" s="41">
        <f t="shared" si="228"/>
        <v>1</v>
      </c>
      <c r="U575" s="41" t="str">
        <f t="shared" si="228"/>
        <v>4)</v>
      </c>
      <c r="V575" s="41">
        <f t="shared" si="228"/>
        <v>1</v>
      </c>
      <c r="W575" s="41">
        <f t="shared" si="228"/>
        <v>2</v>
      </c>
      <c r="X575" s="41">
        <f t="shared" si="228"/>
        <v>0</v>
      </c>
      <c r="Y575" s="41">
        <f t="shared" si="228"/>
        <v>0</v>
      </c>
      <c r="Z575" s="41">
        <f t="shared" ref="Z575:AT575" si="229">Z73</f>
        <v>0</v>
      </c>
      <c r="AA575" s="41">
        <f t="shared" si="229"/>
        <v>0</v>
      </c>
      <c r="AB575" s="41">
        <f t="shared" si="229"/>
        <v>0</v>
      </c>
      <c r="AC575" s="41">
        <f t="shared" si="229"/>
        <v>0</v>
      </c>
      <c r="AD575" s="41">
        <f t="shared" si="229"/>
        <v>0</v>
      </c>
      <c r="AE575" s="41">
        <f t="shared" si="229"/>
        <v>0</v>
      </c>
      <c r="AF575" s="41">
        <f t="shared" si="229"/>
        <v>0</v>
      </c>
      <c r="AG575" s="41">
        <f t="shared" si="229"/>
        <v>0</v>
      </c>
      <c r="AH575" s="41">
        <f t="shared" si="229"/>
        <v>0</v>
      </c>
      <c r="AI575" s="41">
        <f t="shared" si="229"/>
        <v>0</v>
      </c>
      <c r="AJ575" s="41">
        <f t="shared" si="229"/>
        <v>0</v>
      </c>
      <c r="AK575" s="41">
        <f t="shared" si="229"/>
        <v>0</v>
      </c>
      <c r="AL575" s="41">
        <f t="shared" si="229"/>
        <v>0</v>
      </c>
      <c r="AM575" s="41">
        <f t="shared" si="229"/>
        <v>0</v>
      </c>
      <c r="AN575" s="41">
        <f t="shared" si="229"/>
        <v>0</v>
      </c>
      <c r="AO575" s="41">
        <f t="shared" si="229"/>
        <v>0</v>
      </c>
      <c r="AP575" s="41">
        <f t="shared" si="229"/>
        <v>0</v>
      </c>
      <c r="AQ575" s="41">
        <f t="shared" si="229"/>
        <v>0</v>
      </c>
      <c r="AR575" s="41">
        <f t="shared" si="229"/>
        <v>0</v>
      </c>
      <c r="AS575" s="41">
        <f t="shared" si="229"/>
        <v>0</v>
      </c>
      <c r="AT575" s="41">
        <f t="shared" si="229"/>
        <v>0</v>
      </c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CR575" s="41" t="str">
        <f t="shared" si="96"/>
        <v>3</v>
      </c>
      <c r="CS575" s="41" t="str">
        <f t="shared" si="223"/>
        <v>м</v>
      </c>
      <c r="CT575" s="41">
        <f t="shared" si="223"/>
        <v>3</v>
      </c>
    </row>
    <row r="576" spans="4:98" ht="15" hidden="1" customHeight="1">
      <c r="D576" s="41">
        <f t="shared" si="98"/>
        <v>4</v>
      </c>
      <c r="F576" s="41">
        <f t="shared" si="99"/>
        <v>0</v>
      </c>
      <c r="G576" s="41">
        <f t="shared" ref="G576:Y576" si="230">G74</f>
        <v>2</v>
      </c>
      <c r="H576" s="41">
        <f t="shared" si="230"/>
        <v>1</v>
      </c>
      <c r="I576" s="41">
        <f t="shared" si="230"/>
        <v>1</v>
      </c>
      <c r="J576" s="41">
        <f t="shared" si="230"/>
        <v>1</v>
      </c>
      <c r="K576" s="41" t="str">
        <f t="shared" si="230"/>
        <v>А</v>
      </c>
      <c r="L576" s="41">
        <f t="shared" si="230"/>
        <v>1</v>
      </c>
      <c r="M576" s="41" t="str">
        <f t="shared" si="230"/>
        <v>В</v>
      </c>
      <c r="N576" s="41">
        <f t="shared" si="230"/>
        <v>1</v>
      </c>
      <c r="O576" s="41">
        <f t="shared" si="230"/>
        <v>1</v>
      </c>
      <c r="P576" s="41" t="str">
        <f t="shared" si="230"/>
        <v>Г</v>
      </c>
      <c r="Q576" s="41">
        <f t="shared" si="230"/>
        <v>0</v>
      </c>
      <c r="R576" s="41" t="str">
        <f t="shared" si="230"/>
        <v>В</v>
      </c>
      <c r="S576" s="41">
        <f t="shared" si="230"/>
        <v>1</v>
      </c>
      <c r="T576" s="41">
        <f t="shared" si="230"/>
        <v>1</v>
      </c>
      <c r="U576" s="41" t="str">
        <f t="shared" si="230"/>
        <v>4)</v>
      </c>
      <c r="V576" s="41">
        <f t="shared" si="230"/>
        <v>1</v>
      </c>
      <c r="W576" s="41">
        <f t="shared" si="230"/>
        <v>1</v>
      </c>
      <c r="X576" s="41">
        <f t="shared" si="230"/>
        <v>0</v>
      </c>
      <c r="Y576" s="41">
        <f t="shared" si="230"/>
        <v>0</v>
      </c>
      <c r="Z576" s="41">
        <f t="shared" ref="Z576:AT576" si="231">Z74</f>
        <v>0</v>
      </c>
      <c r="AA576" s="41">
        <f t="shared" si="231"/>
        <v>0</v>
      </c>
      <c r="AB576" s="41">
        <f t="shared" si="231"/>
        <v>0</v>
      </c>
      <c r="AC576" s="41">
        <f t="shared" si="231"/>
        <v>0</v>
      </c>
      <c r="AD576" s="41">
        <f t="shared" si="231"/>
        <v>0</v>
      </c>
      <c r="AE576" s="41">
        <f t="shared" si="231"/>
        <v>0</v>
      </c>
      <c r="AF576" s="41">
        <f t="shared" si="231"/>
        <v>0</v>
      </c>
      <c r="AG576" s="41">
        <f t="shared" si="231"/>
        <v>0</v>
      </c>
      <c r="AH576" s="41">
        <f t="shared" si="231"/>
        <v>0</v>
      </c>
      <c r="AI576" s="41">
        <f t="shared" si="231"/>
        <v>0</v>
      </c>
      <c r="AJ576" s="41">
        <f t="shared" si="231"/>
        <v>0</v>
      </c>
      <c r="AK576" s="41">
        <f t="shared" si="231"/>
        <v>0</v>
      </c>
      <c r="AL576" s="41">
        <f t="shared" si="231"/>
        <v>0</v>
      </c>
      <c r="AM576" s="41">
        <f t="shared" si="231"/>
        <v>0</v>
      </c>
      <c r="AN576" s="41">
        <f t="shared" si="231"/>
        <v>0</v>
      </c>
      <c r="AO576" s="41">
        <f t="shared" si="231"/>
        <v>0</v>
      </c>
      <c r="AP576" s="41">
        <f t="shared" si="231"/>
        <v>0</v>
      </c>
      <c r="AQ576" s="41">
        <f t="shared" si="231"/>
        <v>0</v>
      </c>
      <c r="AR576" s="41">
        <f t="shared" si="231"/>
        <v>0</v>
      </c>
      <c r="AS576" s="41">
        <f t="shared" si="231"/>
        <v>0</v>
      </c>
      <c r="AT576" s="41">
        <f t="shared" si="231"/>
        <v>0</v>
      </c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CR576" s="41" t="str">
        <f t="shared" ref="CR576:CR639" si="232">CR74</f>
        <v>3</v>
      </c>
      <c r="CS576" s="41" t="str">
        <f t="shared" si="223"/>
        <v>м</v>
      </c>
      <c r="CT576" s="41">
        <f t="shared" si="223"/>
        <v>3</v>
      </c>
    </row>
    <row r="577" spans="4:98" ht="15" hidden="1" customHeight="1">
      <c r="D577" s="41">
        <f t="shared" ref="D577:D640" si="233">D75</f>
        <v>3</v>
      </c>
      <c r="F577" s="41">
        <f t="shared" ref="F577:F640" si="234">F75</f>
        <v>0</v>
      </c>
      <c r="G577" s="41">
        <f t="shared" ref="G577:Y577" si="235">G75</f>
        <v>2</v>
      </c>
      <c r="H577" s="41">
        <f t="shared" si="235"/>
        <v>1</v>
      </c>
      <c r="I577" s="41">
        <f t="shared" si="235"/>
        <v>3</v>
      </c>
      <c r="J577" s="41">
        <f t="shared" si="235"/>
        <v>3</v>
      </c>
      <c r="K577" s="41" t="str">
        <f t="shared" si="235"/>
        <v>А</v>
      </c>
      <c r="L577" s="41">
        <f t="shared" si="235"/>
        <v>1</v>
      </c>
      <c r="M577" s="41" t="str">
        <f t="shared" si="235"/>
        <v>В</v>
      </c>
      <c r="N577" s="41">
        <f t="shared" si="235"/>
        <v>1</v>
      </c>
      <c r="O577" s="41">
        <f t="shared" si="235"/>
        <v>1</v>
      </c>
      <c r="P577" s="41" t="str">
        <f t="shared" si="235"/>
        <v>Г</v>
      </c>
      <c r="Q577" s="41">
        <f t="shared" si="235"/>
        <v>0</v>
      </c>
      <c r="R577" s="41" t="str">
        <f t="shared" si="235"/>
        <v>Б</v>
      </c>
      <c r="S577" s="41">
        <f t="shared" si="235"/>
        <v>1</v>
      </c>
      <c r="T577" s="41">
        <f t="shared" si="235"/>
        <v>1</v>
      </c>
      <c r="U577" s="41" t="str">
        <f t="shared" si="235"/>
        <v>4)</v>
      </c>
      <c r="V577" s="41">
        <f t="shared" si="235"/>
        <v>1</v>
      </c>
      <c r="W577" s="41">
        <f t="shared" si="235"/>
        <v>2</v>
      </c>
      <c r="X577" s="41">
        <f t="shared" si="235"/>
        <v>0</v>
      </c>
      <c r="Y577" s="41">
        <f t="shared" si="235"/>
        <v>0</v>
      </c>
      <c r="Z577" s="41">
        <f t="shared" ref="Z577:AT577" si="236">Z75</f>
        <v>0</v>
      </c>
      <c r="AA577" s="41">
        <f t="shared" si="236"/>
        <v>0</v>
      </c>
      <c r="AB577" s="41">
        <f t="shared" si="236"/>
        <v>0</v>
      </c>
      <c r="AC577" s="41">
        <f t="shared" si="236"/>
        <v>0</v>
      </c>
      <c r="AD577" s="41">
        <f t="shared" si="236"/>
        <v>0</v>
      </c>
      <c r="AE577" s="41">
        <f t="shared" si="236"/>
        <v>0</v>
      </c>
      <c r="AF577" s="41">
        <f t="shared" si="236"/>
        <v>0</v>
      </c>
      <c r="AG577" s="41">
        <f t="shared" si="236"/>
        <v>0</v>
      </c>
      <c r="AH577" s="41">
        <f t="shared" si="236"/>
        <v>0</v>
      </c>
      <c r="AI577" s="41">
        <f t="shared" si="236"/>
        <v>0</v>
      </c>
      <c r="AJ577" s="41">
        <f t="shared" si="236"/>
        <v>0</v>
      </c>
      <c r="AK577" s="41">
        <f t="shared" si="236"/>
        <v>0</v>
      </c>
      <c r="AL577" s="41">
        <f t="shared" si="236"/>
        <v>0</v>
      </c>
      <c r="AM577" s="41">
        <f t="shared" si="236"/>
        <v>0</v>
      </c>
      <c r="AN577" s="41">
        <f t="shared" si="236"/>
        <v>0</v>
      </c>
      <c r="AO577" s="41">
        <f t="shared" si="236"/>
        <v>0</v>
      </c>
      <c r="AP577" s="41">
        <f t="shared" si="236"/>
        <v>0</v>
      </c>
      <c r="AQ577" s="41">
        <f t="shared" si="236"/>
        <v>0</v>
      </c>
      <c r="AR577" s="41">
        <f t="shared" si="236"/>
        <v>0</v>
      </c>
      <c r="AS577" s="41">
        <f t="shared" si="236"/>
        <v>0</v>
      </c>
      <c r="AT577" s="41">
        <f t="shared" si="236"/>
        <v>0</v>
      </c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CR577" s="41" t="str">
        <f t="shared" si="232"/>
        <v>3</v>
      </c>
      <c r="CS577" s="41" t="str">
        <f t="shared" si="223"/>
        <v>ж</v>
      </c>
      <c r="CT577" s="41">
        <f t="shared" si="223"/>
        <v>5</v>
      </c>
    </row>
    <row r="578" spans="4:98" ht="15" hidden="1" customHeight="1">
      <c r="D578" s="41">
        <f t="shared" si="233"/>
        <v>3</v>
      </c>
      <c r="F578" s="41">
        <f t="shared" si="234"/>
        <v>0</v>
      </c>
      <c r="G578" s="41">
        <f t="shared" ref="G578:Y578" si="237">G76</f>
        <v>0</v>
      </c>
      <c r="H578" s="41">
        <f t="shared" si="237"/>
        <v>1</v>
      </c>
      <c r="I578" s="41">
        <f t="shared" si="237"/>
        <v>3</v>
      </c>
      <c r="J578" s="41">
        <f t="shared" si="237"/>
        <v>1</v>
      </c>
      <c r="K578" s="41" t="str">
        <f t="shared" si="237"/>
        <v>А</v>
      </c>
      <c r="L578" s="41">
        <f t="shared" si="237"/>
        <v>1</v>
      </c>
      <c r="M578" s="41" t="str">
        <f t="shared" si="237"/>
        <v>В</v>
      </c>
      <c r="N578" s="41">
        <f t="shared" si="237"/>
        <v>1</v>
      </c>
      <c r="O578" s="41">
        <f t="shared" si="237"/>
        <v>0</v>
      </c>
      <c r="P578" s="41" t="str">
        <f t="shared" si="237"/>
        <v>Г</v>
      </c>
      <c r="Q578" s="41">
        <f t="shared" si="237"/>
        <v>0</v>
      </c>
      <c r="R578" s="41" t="str">
        <f t="shared" si="237"/>
        <v>Б</v>
      </c>
      <c r="S578" s="41">
        <f t="shared" si="237"/>
        <v>1</v>
      </c>
      <c r="T578" s="41">
        <f t="shared" si="237"/>
        <v>1</v>
      </c>
      <c r="U578" s="41" t="str">
        <f t="shared" si="237"/>
        <v>4)</v>
      </c>
      <c r="V578" s="41">
        <f t="shared" si="237"/>
        <v>1</v>
      </c>
      <c r="W578" s="41">
        <f t="shared" si="237"/>
        <v>1</v>
      </c>
      <c r="X578" s="41">
        <f t="shared" si="237"/>
        <v>0</v>
      </c>
      <c r="Y578" s="41">
        <f t="shared" si="237"/>
        <v>0</v>
      </c>
      <c r="Z578" s="41">
        <f t="shared" ref="Z578:AT578" si="238">Z76</f>
        <v>0</v>
      </c>
      <c r="AA578" s="41">
        <f t="shared" si="238"/>
        <v>0</v>
      </c>
      <c r="AB578" s="41">
        <f t="shared" si="238"/>
        <v>0</v>
      </c>
      <c r="AC578" s="41">
        <f t="shared" si="238"/>
        <v>0</v>
      </c>
      <c r="AD578" s="41">
        <f t="shared" si="238"/>
        <v>0</v>
      </c>
      <c r="AE578" s="41">
        <f t="shared" si="238"/>
        <v>0</v>
      </c>
      <c r="AF578" s="41">
        <f t="shared" si="238"/>
        <v>0</v>
      </c>
      <c r="AG578" s="41">
        <f t="shared" si="238"/>
        <v>0</v>
      </c>
      <c r="AH578" s="41">
        <f t="shared" si="238"/>
        <v>0</v>
      </c>
      <c r="AI578" s="41">
        <f t="shared" si="238"/>
        <v>0</v>
      </c>
      <c r="AJ578" s="41">
        <f t="shared" si="238"/>
        <v>0</v>
      </c>
      <c r="AK578" s="41">
        <f t="shared" si="238"/>
        <v>0</v>
      </c>
      <c r="AL578" s="41">
        <f t="shared" si="238"/>
        <v>0</v>
      </c>
      <c r="AM578" s="41">
        <f t="shared" si="238"/>
        <v>0</v>
      </c>
      <c r="AN578" s="41">
        <f t="shared" si="238"/>
        <v>0</v>
      </c>
      <c r="AO578" s="41">
        <f t="shared" si="238"/>
        <v>0</v>
      </c>
      <c r="AP578" s="41">
        <f t="shared" si="238"/>
        <v>0</v>
      </c>
      <c r="AQ578" s="41">
        <f t="shared" si="238"/>
        <v>0</v>
      </c>
      <c r="AR578" s="41">
        <f t="shared" si="238"/>
        <v>0</v>
      </c>
      <c r="AS578" s="41">
        <f t="shared" si="238"/>
        <v>0</v>
      </c>
      <c r="AT578" s="41">
        <f t="shared" si="238"/>
        <v>0</v>
      </c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CR578" s="41" t="str">
        <f t="shared" si="232"/>
        <v>3</v>
      </c>
      <c r="CS578" s="41" t="str">
        <f t="shared" si="223"/>
        <v>м</v>
      </c>
      <c r="CT578" s="41">
        <f t="shared" si="223"/>
        <v>5</v>
      </c>
    </row>
    <row r="579" spans="4:98" ht="15" hidden="1" customHeight="1">
      <c r="D579" s="41">
        <f t="shared" si="233"/>
        <v>4</v>
      </c>
      <c r="F579" s="41">
        <f t="shared" si="234"/>
        <v>0</v>
      </c>
      <c r="G579" s="41">
        <f t="shared" ref="G579:Y579" si="239">G77</f>
        <v>2</v>
      </c>
      <c r="H579" s="41">
        <f t="shared" si="239"/>
        <v>1</v>
      </c>
      <c r="I579" s="41">
        <f t="shared" si="239"/>
        <v>2</v>
      </c>
      <c r="J579" s="41">
        <f t="shared" si="239"/>
        <v>2</v>
      </c>
      <c r="K579" s="41" t="str">
        <f t="shared" si="239"/>
        <v>А</v>
      </c>
      <c r="L579" s="41">
        <f t="shared" si="239"/>
        <v>1</v>
      </c>
      <c r="M579" s="41" t="str">
        <f t="shared" si="239"/>
        <v>В</v>
      </c>
      <c r="N579" s="41">
        <f t="shared" si="239"/>
        <v>1</v>
      </c>
      <c r="O579" s="41">
        <f t="shared" si="239"/>
        <v>1</v>
      </c>
      <c r="P579" s="41" t="str">
        <f t="shared" si="239"/>
        <v>Г</v>
      </c>
      <c r="Q579" s="41">
        <f t="shared" si="239"/>
        <v>2</v>
      </c>
      <c r="R579" s="41" t="str">
        <f t="shared" si="239"/>
        <v>Б</v>
      </c>
      <c r="S579" s="41">
        <f t="shared" si="239"/>
        <v>1</v>
      </c>
      <c r="T579" s="41">
        <f t="shared" si="239"/>
        <v>1</v>
      </c>
      <c r="U579" s="41" t="str">
        <f t="shared" si="239"/>
        <v>4)</v>
      </c>
      <c r="V579" s="41">
        <f t="shared" si="239"/>
        <v>1</v>
      </c>
      <c r="W579" s="41">
        <f t="shared" si="239"/>
        <v>2</v>
      </c>
      <c r="X579" s="41">
        <f t="shared" si="239"/>
        <v>0</v>
      </c>
      <c r="Y579" s="41">
        <f t="shared" si="239"/>
        <v>0</v>
      </c>
      <c r="Z579" s="41">
        <f t="shared" ref="Z579:AT579" si="240">Z77</f>
        <v>0</v>
      </c>
      <c r="AA579" s="41">
        <f t="shared" si="240"/>
        <v>0</v>
      </c>
      <c r="AB579" s="41">
        <f t="shared" si="240"/>
        <v>0</v>
      </c>
      <c r="AC579" s="41">
        <f t="shared" si="240"/>
        <v>0</v>
      </c>
      <c r="AD579" s="41">
        <f t="shared" si="240"/>
        <v>0</v>
      </c>
      <c r="AE579" s="41">
        <f t="shared" si="240"/>
        <v>0</v>
      </c>
      <c r="AF579" s="41">
        <f t="shared" si="240"/>
        <v>0</v>
      </c>
      <c r="AG579" s="41">
        <f t="shared" si="240"/>
        <v>0</v>
      </c>
      <c r="AH579" s="41">
        <f t="shared" si="240"/>
        <v>0</v>
      </c>
      <c r="AI579" s="41">
        <f t="shared" si="240"/>
        <v>0</v>
      </c>
      <c r="AJ579" s="41">
        <f t="shared" si="240"/>
        <v>0</v>
      </c>
      <c r="AK579" s="41">
        <f t="shared" si="240"/>
        <v>0</v>
      </c>
      <c r="AL579" s="41">
        <f t="shared" si="240"/>
        <v>0</v>
      </c>
      <c r="AM579" s="41">
        <f t="shared" si="240"/>
        <v>0</v>
      </c>
      <c r="AN579" s="41">
        <f t="shared" si="240"/>
        <v>0</v>
      </c>
      <c r="AO579" s="41">
        <f t="shared" si="240"/>
        <v>0</v>
      </c>
      <c r="AP579" s="41">
        <f t="shared" si="240"/>
        <v>0</v>
      </c>
      <c r="AQ579" s="41">
        <f t="shared" si="240"/>
        <v>0</v>
      </c>
      <c r="AR579" s="41">
        <f t="shared" si="240"/>
        <v>0</v>
      </c>
      <c r="AS579" s="41">
        <f t="shared" si="240"/>
        <v>0</v>
      </c>
      <c r="AT579" s="41">
        <f t="shared" si="240"/>
        <v>0</v>
      </c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CR579" s="41" t="str">
        <f t="shared" si="232"/>
        <v>3</v>
      </c>
      <c r="CS579" s="41" t="str">
        <f t="shared" si="223"/>
        <v>ж</v>
      </c>
      <c r="CT579" s="41">
        <f t="shared" si="223"/>
        <v>5</v>
      </c>
    </row>
    <row r="580" spans="4:98" ht="15" hidden="1" customHeight="1">
      <c r="D580" s="41">
        <f t="shared" si="233"/>
        <v>3</v>
      </c>
      <c r="F580" s="41">
        <f t="shared" si="234"/>
        <v>0</v>
      </c>
      <c r="G580" s="41">
        <f t="shared" ref="G580:Y580" si="241">G78</f>
        <v>2</v>
      </c>
      <c r="H580" s="41">
        <f t="shared" si="241"/>
        <v>1</v>
      </c>
      <c r="I580" s="41">
        <f t="shared" si="241"/>
        <v>2</v>
      </c>
      <c r="J580" s="41">
        <f t="shared" si="241"/>
        <v>0</v>
      </c>
      <c r="K580" s="41" t="str">
        <f t="shared" si="241"/>
        <v>А</v>
      </c>
      <c r="L580" s="41">
        <f t="shared" si="241"/>
        <v>1</v>
      </c>
      <c r="M580" s="41" t="str">
        <f t="shared" si="241"/>
        <v>В</v>
      </c>
      <c r="N580" s="41">
        <f t="shared" si="241"/>
        <v>1</v>
      </c>
      <c r="O580" s="41">
        <f t="shared" si="241"/>
        <v>1</v>
      </c>
      <c r="P580" s="41" t="str">
        <f t="shared" si="241"/>
        <v>Г</v>
      </c>
      <c r="Q580" s="41">
        <f t="shared" si="241"/>
        <v>0</v>
      </c>
      <c r="R580" s="41" t="str">
        <f t="shared" si="241"/>
        <v>Б</v>
      </c>
      <c r="S580" s="41">
        <f t="shared" si="241"/>
        <v>1</v>
      </c>
      <c r="T580" s="41">
        <f t="shared" si="241"/>
        <v>0</v>
      </c>
      <c r="U580" s="41" t="str">
        <f t="shared" si="241"/>
        <v>4)</v>
      </c>
      <c r="V580" s="41">
        <f t="shared" si="241"/>
        <v>1</v>
      </c>
      <c r="W580" s="41">
        <f t="shared" si="241"/>
        <v>0</v>
      </c>
      <c r="X580" s="41">
        <f t="shared" si="241"/>
        <v>0</v>
      </c>
      <c r="Y580" s="41">
        <f t="shared" si="241"/>
        <v>0</v>
      </c>
      <c r="Z580" s="41">
        <f t="shared" ref="Z580:AT580" si="242">Z78</f>
        <v>0</v>
      </c>
      <c r="AA580" s="41">
        <f t="shared" si="242"/>
        <v>0</v>
      </c>
      <c r="AB580" s="41">
        <f t="shared" si="242"/>
        <v>0</v>
      </c>
      <c r="AC580" s="41">
        <f t="shared" si="242"/>
        <v>0</v>
      </c>
      <c r="AD580" s="41">
        <f t="shared" si="242"/>
        <v>0</v>
      </c>
      <c r="AE580" s="41">
        <f t="shared" si="242"/>
        <v>0</v>
      </c>
      <c r="AF580" s="41">
        <f t="shared" si="242"/>
        <v>0</v>
      </c>
      <c r="AG580" s="41">
        <f t="shared" si="242"/>
        <v>0</v>
      </c>
      <c r="AH580" s="41">
        <f t="shared" si="242"/>
        <v>0</v>
      </c>
      <c r="AI580" s="41">
        <f t="shared" si="242"/>
        <v>0</v>
      </c>
      <c r="AJ580" s="41">
        <f t="shared" si="242"/>
        <v>0</v>
      </c>
      <c r="AK580" s="41">
        <f t="shared" si="242"/>
        <v>0</v>
      </c>
      <c r="AL580" s="41">
        <f t="shared" si="242"/>
        <v>0</v>
      </c>
      <c r="AM580" s="41">
        <f t="shared" si="242"/>
        <v>0</v>
      </c>
      <c r="AN580" s="41">
        <f t="shared" si="242"/>
        <v>0</v>
      </c>
      <c r="AO580" s="41">
        <f t="shared" si="242"/>
        <v>0</v>
      </c>
      <c r="AP580" s="41">
        <f t="shared" si="242"/>
        <v>0</v>
      </c>
      <c r="AQ580" s="41">
        <f t="shared" si="242"/>
        <v>0</v>
      </c>
      <c r="AR580" s="41">
        <f t="shared" si="242"/>
        <v>0</v>
      </c>
      <c r="AS580" s="41">
        <f t="shared" si="242"/>
        <v>0</v>
      </c>
      <c r="AT580" s="41">
        <f t="shared" si="242"/>
        <v>0</v>
      </c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CR580" s="41" t="str">
        <f t="shared" si="232"/>
        <v>3</v>
      </c>
      <c r="CS580" s="41" t="str">
        <f t="shared" si="223"/>
        <v>м</v>
      </c>
      <c r="CT580" s="41">
        <f t="shared" si="223"/>
        <v>4</v>
      </c>
    </row>
    <row r="581" spans="4:98" ht="15" hidden="1" customHeight="1">
      <c r="D581" s="41">
        <f t="shared" si="233"/>
        <v>3</v>
      </c>
      <c r="F581" s="41">
        <f t="shared" si="234"/>
        <v>0</v>
      </c>
      <c r="G581" s="41">
        <f t="shared" ref="G581:Y581" si="243">G79</f>
        <v>1</v>
      </c>
      <c r="H581" s="41">
        <f t="shared" si="243"/>
        <v>1</v>
      </c>
      <c r="I581" s="41">
        <f t="shared" si="243"/>
        <v>2</v>
      </c>
      <c r="J581" s="41">
        <f t="shared" si="243"/>
        <v>2</v>
      </c>
      <c r="K581" s="41" t="str">
        <f t="shared" si="243"/>
        <v>А</v>
      </c>
      <c r="L581" s="41">
        <f t="shared" si="243"/>
        <v>1</v>
      </c>
      <c r="M581" s="41" t="str">
        <f t="shared" si="243"/>
        <v>В</v>
      </c>
      <c r="N581" s="41">
        <f t="shared" si="243"/>
        <v>1</v>
      </c>
      <c r="O581" s="41">
        <f t="shared" si="243"/>
        <v>1</v>
      </c>
      <c r="P581" s="41" t="str">
        <f t="shared" si="243"/>
        <v>Г</v>
      </c>
      <c r="Q581" s="41">
        <f t="shared" si="243"/>
        <v>2</v>
      </c>
      <c r="R581" s="41" t="str">
        <f t="shared" si="243"/>
        <v>Б</v>
      </c>
      <c r="S581" s="41">
        <f t="shared" si="243"/>
        <v>1</v>
      </c>
      <c r="T581" s="41">
        <f t="shared" si="243"/>
        <v>1</v>
      </c>
      <c r="U581" s="41" t="str">
        <f t="shared" si="243"/>
        <v>4)</v>
      </c>
      <c r="V581" s="41">
        <f t="shared" si="243"/>
        <v>1</v>
      </c>
      <c r="W581" s="41">
        <f t="shared" si="243"/>
        <v>2</v>
      </c>
      <c r="X581" s="41">
        <f t="shared" si="243"/>
        <v>0</v>
      </c>
      <c r="Y581" s="41">
        <f t="shared" si="243"/>
        <v>0</v>
      </c>
      <c r="Z581" s="41">
        <f t="shared" ref="Z581:AT581" si="244">Z79</f>
        <v>0</v>
      </c>
      <c r="AA581" s="41">
        <f t="shared" si="244"/>
        <v>0</v>
      </c>
      <c r="AB581" s="41">
        <f t="shared" si="244"/>
        <v>0</v>
      </c>
      <c r="AC581" s="41">
        <f t="shared" si="244"/>
        <v>0</v>
      </c>
      <c r="AD581" s="41">
        <f t="shared" si="244"/>
        <v>0</v>
      </c>
      <c r="AE581" s="41">
        <f t="shared" si="244"/>
        <v>0</v>
      </c>
      <c r="AF581" s="41">
        <f t="shared" si="244"/>
        <v>0</v>
      </c>
      <c r="AG581" s="41">
        <f t="shared" si="244"/>
        <v>0</v>
      </c>
      <c r="AH581" s="41">
        <f t="shared" si="244"/>
        <v>0</v>
      </c>
      <c r="AI581" s="41">
        <f t="shared" si="244"/>
        <v>0</v>
      </c>
      <c r="AJ581" s="41">
        <f t="shared" si="244"/>
        <v>0</v>
      </c>
      <c r="AK581" s="41">
        <f t="shared" si="244"/>
        <v>0</v>
      </c>
      <c r="AL581" s="41">
        <f t="shared" si="244"/>
        <v>0</v>
      </c>
      <c r="AM581" s="41">
        <f t="shared" si="244"/>
        <v>0</v>
      </c>
      <c r="AN581" s="41">
        <f t="shared" si="244"/>
        <v>0</v>
      </c>
      <c r="AO581" s="41">
        <f t="shared" si="244"/>
        <v>0</v>
      </c>
      <c r="AP581" s="41">
        <f t="shared" si="244"/>
        <v>0</v>
      </c>
      <c r="AQ581" s="41">
        <f t="shared" si="244"/>
        <v>0</v>
      </c>
      <c r="AR581" s="41">
        <f t="shared" si="244"/>
        <v>0</v>
      </c>
      <c r="AS581" s="41">
        <f t="shared" si="244"/>
        <v>0</v>
      </c>
      <c r="AT581" s="41">
        <f t="shared" si="244"/>
        <v>0</v>
      </c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CR581" s="41" t="str">
        <f t="shared" si="232"/>
        <v>3</v>
      </c>
      <c r="CS581" s="41" t="str">
        <f t="shared" si="223"/>
        <v>ж</v>
      </c>
      <c r="CT581" s="41">
        <f t="shared" si="223"/>
        <v>4</v>
      </c>
    </row>
    <row r="582" spans="4:98" ht="15" hidden="1" customHeight="1">
      <c r="D582" s="41">
        <f t="shared" si="233"/>
        <v>3</v>
      </c>
      <c r="F582" s="41">
        <f t="shared" si="234"/>
        <v>0</v>
      </c>
      <c r="G582" s="41">
        <f t="shared" ref="G582:Y582" si="245">G80</f>
        <v>1</v>
      </c>
      <c r="H582" s="41">
        <f t="shared" si="245"/>
        <v>1</v>
      </c>
      <c r="I582" s="41">
        <f t="shared" si="245"/>
        <v>3</v>
      </c>
      <c r="J582" s="41">
        <f t="shared" si="245"/>
        <v>0</v>
      </c>
      <c r="K582" s="41" t="str">
        <f t="shared" si="245"/>
        <v>А</v>
      </c>
      <c r="L582" s="41">
        <f t="shared" si="245"/>
        <v>1</v>
      </c>
      <c r="M582" s="41" t="str">
        <f t="shared" si="245"/>
        <v>В</v>
      </c>
      <c r="N582" s="41">
        <f t="shared" si="245"/>
        <v>1</v>
      </c>
      <c r="O582" s="41">
        <f t="shared" si="245"/>
        <v>0</v>
      </c>
      <c r="P582" s="41" t="str">
        <f t="shared" si="245"/>
        <v>Г</v>
      </c>
      <c r="Q582" s="41">
        <f t="shared" si="245"/>
        <v>0</v>
      </c>
      <c r="R582" s="41" t="str">
        <f t="shared" si="245"/>
        <v>Б</v>
      </c>
      <c r="S582" s="41">
        <f t="shared" si="245"/>
        <v>1</v>
      </c>
      <c r="T582" s="41">
        <f t="shared" si="245"/>
        <v>1</v>
      </c>
      <c r="U582" s="41" t="str">
        <f t="shared" si="245"/>
        <v>4)</v>
      </c>
      <c r="V582" s="41">
        <f t="shared" si="245"/>
        <v>1</v>
      </c>
      <c r="W582" s="41">
        <f t="shared" si="245"/>
        <v>2</v>
      </c>
      <c r="X582" s="41">
        <f t="shared" si="245"/>
        <v>0</v>
      </c>
      <c r="Y582" s="41">
        <f t="shared" si="245"/>
        <v>0</v>
      </c>
      <c r="Z582" s="41">
        <f t="shared" ref="Z582:AT582" si="246">Z80</f>
        <v>0</v>
      </c>
      <c r="AA582" s="41">
        <f t="shared" si="246"/>
        <v>0</v>
      </c>
      <c r="AB582" s="41">
        <f t="shared" si="246"/>
        <v>0</v>
      </c>
      <c r="AC582" s="41">
        <f t="shared" si="246"/>
        <v>0</v>
      </c>
      <c r="AD582" s="41">
        <f t="shared" si="246"/>
        <v>0</v>
      </c>
      <c r="AE582" s="41">
        <f t="shared" si="246"/>
        <v>0</v>
      </c>
      <c r="AF582" s="41">
        <f t="shared" si="246"/>
        <v>0</v>
      </c>
      <c r="AG582" s="41">
        <f t="shared" si="246"/>
        <v>0</v>
      </c>
      <c r="AH582" s="41">
        <f t="shared" si="246"/>
        <v>0</v>
      </c>
      <c r="AI582" s="41">
        <f t="shared" si="246"/>
        <v>0</v>
      </c>
      <c r="AJ582" s="41">
        <f t="shared" si="246"/>
        <v>0</v>
      </c>
      <c r="AK582" s="41">
        <f t="shared" si="246"/>
        <v>0</v>
      </c>
      <c r="AL582" s="41">
        <f t="shared" si="246"/>
        <v>0</v>
      </c>
      <c r="AM582" s="41">
        <f t="shared" si="246"/>
        <v>0</v>
      </c>
      <c r="AN582" s="41">
        <f t="shared" si="246"/>
        <v>0</v>
      </c>
      <c r="AO582" s="41">
        <f t="shared" si="246"/>
        <v>0</v>
      </c>
      <c r="AP582" s="41">
        <f t="shared" si="246"/>
        <v>0</v>
      </c>
      <c r="AQ582" s="41">
        <f t="shared" si="246"/>
        <v>0</v>
      </c>
      <c r="AR582" s="41">
        <f t="shared" si="246"/>
        <v>0</v>
      </c>
      <c r="AS582" s="41">
        <f t="shared" si="246"/>
        <v>0</v>
      </c>
      <c r="AT582" s="41">
        <f t="shared" si="246"/>
        <v>0</v>
      </c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CR582" s="41" t="str">
        <f t="shared" si="232"/>
        <v>3</v>
      </c>
      <c r="CS582" s="41" t="str">
        <f t="shared" si="223"/>
        <v>м</v>
      </c>
      <c r="CT582" s="41">
        <f t="shared" si="223"/>
        <v>4</v>
      </c>
    </row>
    <row r="583" spans="4:98" ht="15" hidden="1" customHeight="1">
      <c r="D583" s="41">
        <f t="shared" si="233"/>
        <v>4</v>
      </c>
      <c r="F583" s="41">
        <f t="shared" si="234"/>
        <v>0</v>
      </c>
      <c r="G583" s="41">
        <f t="shared" ref="G583:Y583" si="247">G81</f>
        <v>2</v>
      </c>
      <c r="H583" s="41">
        <f t="shared" si="247"/>
        <v>1</v>
      </c>
      <c r="I583" s="41">
        <f t="shared" si="247"/>
        <v>1</v>
      </c>
      <c r="J583" s="41">
        <f t="shared" si="247"/>
        <v>3</v>
      </c>
      <c r="K583" s="41" t="str">
        <f t="shared" si="247"/>
        <v>А</v>
      </c>
      <c r="L583" s="41">
        <f t="shared" si="247"/>
        <v>1</v>
      </c>
      <c r="M583" s="41" t="str">
        <f t="shared" si="247"/>
        <v>В</v>
      </c>
      <c r="N583" s="41">
        <f t="shared" si="247"/>
        <v>1</v>
      </c>
      <c r="O583" s="41">
        <f t="shared" si="247"/>
        <v>2</v>
      </c>
      <c r="P583" s="41" t="str">
        <f t="shared" si="247"/>
        <v>Б</v>
      </c>
      <c r="Q583" s="41">
        <f t="shared" si="247"/>
        <v>2</v>
      </c>
      <c r="R583" s="41" t="str">
        <f t="shared" si="247"/>
        <v>Б</v>
      </c>
      <c r="S583" s="41">
        <f t="shared" si="247"/>
        <v>1</v>
      </c>
      <c r="T583" s="41">
        <f t="shared" si="247"/>
        <v>1</v>
      </c>
      <c r="U583" s="41" t="str">
        <f t="shared" si="247"/>
        <v>2)</v>
      </c>
      <c r="V583" s="41">
        <f t="shared" si="247"/>
        <v>1</v>
      </c>
      <c r="W583" s="41">
        <f t="shared" si="247"/>
        <v>2</v>
      </c>
      <c r="X583" s="41">
        <f t="shared" si="247"/>
        <v>0</v>
      </c>
      <c r="Y583" s="41">
        <f t="shared" si="247"/>
        <v>0</v>
      </c>
      <c r="Z583" s="41">
        <f t="shared" ref="Z583:AT583" si="248">Z81</f>
        <v>0</v>
      </c>
      <c r="AA583" s="41">
        <f t="shared" si="248"/>
        <v>0</v>
      </c>
      <c r="AB583" s="41">
        <f t="shared" si="248"/>
        <v>0</v>
      </c>
      <c r="AC583" s="41">
        <f t="shared" si="248"/>
        <v>0</v>
      </c>
      <c r="AD583" s="41">
        <f t="shared" si="248"/>
        <v>0</v>
      </c>
      <c r="AE583" s="41">
        <f t="shared" si="248"/>
        <v>0</v>
      </c>
      <c r="AF583" s="41">
        <f t="shared" si="248"/>
        <v>0</v>
      </c>
      <c r="AG583" s="41">
        <f t="shared" si="248"/>
        <v>0</v>
      </c>
      <c r="AH583" s="41">
        <f t="shared" si="248"/>
        <v>0</v>
      </c>
      <c r="AI583" s="41">
        <f t="shared" si="248"/>
        <v>0</v>
      </c>
      <c r="AJ583" s="41">
        <f t="shared" si="248"/>
        <v>0</v>
      </c>
      <c r="AK583" s="41">
        <f t="shared" si="248"/>
        <v>0</v>
      </c>
      <c r="AL583" s="41">
        <f t="shared" si="248"/>
        <v>0</v>
      </c>
      <c r="AM583" s="41">
        <f t="shared" si="248"/>
        <v>0</v>
      </c>
      <c r="AN583" s="41">
        <f t="shared" si="248"/>
        <v>0</v>
      </c>
      <c r="AO583" s="41">
        <f t="shared" si="248"/>
        <v>0</v>
      </c>
      <c r="AP583" s="41">
        <f t="shared" si="248"/>
        <v>0</v>
      </c>
      <c r="AQ583" s="41">
        <f t="shared" si="248"/>
        <v>0</v>
      </c>
      <c r="AR583" s="41">
        <f t="shared" si="248"/>
        <v>0</v>
      </c>
      <c r="AS583" s="41">
        <f t="shared" si="248"/>
        <v>0</v>
      </c>
      <c r="AT583" s="41">
        <f t="shared" si="248"/>
        <v>0</v>
      </c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CR583" s="41" t="str">
        <f t="shared" si="232"/>
        <v>3</v>
      </c>
      <c r="CS583" s="41" t="str">
        <f t="shared" si="223"/>
        <v>ж</v>
      </c>
      <c r="CT583" s="41">
        <f t="shared" si="223"/>
        <v>4</v>
      </c>
    </row>
    <row r="584" spans="4:98" ht="15" hidden="1" customHeight="1">
      <c r="D584" s="41">
        <f t="shared" si="233"/>
        <v>4</v>
      </c>
      <c r="F584" s="41">
        <f t="shared" si="234"/>
        <v>0</v>
      </c>
      <c r="G584" s="41">
        <f t="shared" ref="G584:Y584" si="249">G82</f>
        <v>2</v>
      </c>
      <c r="H584" s="41">
        <f t="shared" si="249"/>
        <v>1</v>
      </c>
      <c r="I584" s="41">
        <f t="shared" si="249"/>
        <v>3</v>
      </c>
      <c r="J584" s="41">
        <f t="shared" si="249"/>
        <v>3</v>
      </c>
      <c r="K584" s="41" t="str">
        <f t="shared" si="249"/>
        <v>А</v>
      </c>
      <c r="L584" s="41">
        <f t="shared" si="249"/>
        <v>1</v>
      </c>
      <c r="M584" s="41" t="str">
        <f t="shared" si="249"/>
        <v>Г</v>
      </c>
      <c r="N584" s="41">
        <f t="shared" si="249"/>
        <v>1</v>
      </c>
      <c r="O584" s="41">
        <f t="shared" si="249"/>
        <v>0</v>
      </c>
      <c r="P584" s="41" t="str">
        <f t="shared" si="249"/>
        <v>Б</v>
      </c>
      <c r="Q584" s="41">
        <f t="shared" si="249"/>
        <v>2</v>
      </c>
      <c r="R584" s="41" t="str">
        <f t="shared" si="249"/>
        <v>Б</v>
      </c>
      <c r="S584" s="41">
        <f t="shared" si="249"/>
        <v>1</v>
      </c>
      <c r="T584" s="41">
        <f t="shared" si="249"/>
        <v>1</v>
      </c>
      <c r="U584" s="41" t="str">
        <f t="shared" si="249"/>
        <v>2)</v>
      </c>
      <c r="V584" s="41">
        <f t="shared" si="249"/>
        <v>1</v>
      </c>
      <c r="W584" s="41">
        <f t="shared" si="249"/>
        <v>1</v>
      </c>
      <c r="X584" s="41">
        <f t="shared" si="249"/>
        <v>0</v>
      </c>
      <c r="Y584" s="41">
        <f t="shared" si="249"/>
        <v>0</v>
      </c>
      <c r="Z584" s="41">
        <f t="shared" ref="Z584:AT584" si="250">Z82</f>
        <v>0</v>
      </c>
      <c r="AA584" s="41">
        <f t="shared" si="250"/>
        <v>0</v>
      </c>
      <c r="AB584" s="41">
        <f t="shared" si="250"/>
        <v>0</v>
      </c>
      <c r="AC584" s="41">
        <f t="shared" si="250"/>
        <v>0</v>
      </c>
      <c r="AD584" s="41">
        <f t="shared" si="250"/>
        <v>0</v>
      </c>
      <c r="AE584" s="41">
        <f t="shared" si="250"/>
        <v>0</v>
      </c>
      <c r="AF584" s="41">
        <f t="shared" si="250"/>
        <v>0</v>
      </c>
      <c r="AG584" s="41">
        <f t="shared" si="250"/>
        <v>0</v>
      </c>
      <c r="AH584" s="41">
        <f t="shared" si="250"/>
        <v>0</v>
      </c>
      <c r="AI584" s="41">
        <f t="shared" si="250"/>
        <v>0</v>
      </c>
      <c r="AJ584" s="41">
        <f t="shared" si="250"/>
        <v>0</v>
      </c>
      <c r="AK584" s="41">
        <f t="shared" si="250"/>
        <v>0</v>
      </c>
      <c r="AL584" s="41">
        <f t="shared" si="250"/>
        <v>0</v>
      </c>
      <c r="AM584" s="41">
        <f t="shared" si="250"/>
        <v>0</v>
      </c>
      <c r="AN584" s="41">
        <f t="shared" si="250"/>
        <v>0</v>
      </c>
      <c r="AO584" s="41">
        <f t="shared" si="250"/>
        <v>0</v>
      </c>
      <c r="AP584" s="41">
        <f t="shared" si="250"/>
        <v>0</v>
      </c>
      <c r="AQ584" s="41">
        <f t="shared" si="250"/>
        <v>0</v>
      </c>
      <c r="AR584" s="41">
        <f t="shared" si="250"/>
        <v>0</v>
      </c>
      <c r="AS584" s="41">
        <f t="shared" si="250"/>
        <v>0</v>
      </c>
      <c r="AT584" s="41">
        <f t="shared" si="250"/>
        <v>0</v>
      </c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CR584" s="41" t="str">
        <f t="shared" si="232"/>
        <v>3</v>
      </c>
      <c r="CS584" s="41" t="str">
        <f t="shared" si="223"/>
        <v>ж</v>
      </c>
      <c r="CT584" s="41">
        <f t="shared" si="223"/>
        <v>4</v>
      </c>
    </row>
    <row r="585" spans="4:98" ht="15" hidden="1" customHeight="1">
      <c r="D585" s="41">
        <f t="shared" si="233"/>
        <v>4</v>
      </c>
      <c r="F585" s="41">
        <f t="shared" si="234"/>
        <v>0</v>
      </c>
      <c r="G585" s="41">
        <f t="shared" ref="G585:Y585" si="251">G83</f>
        <v>1</v>
      </c>
      <c r="H585" s="41">
        <f t="shared" si="251"/>
        <v>1</v>
      </c>
      <c r="I585" s="41">
        <f t="shared" si="251"/>
        <v>2</v>
      </c>
      <c r="J585" s="41">
        <f t="shared" si="251"/>
        <v>2</v>
      </c>
      <c r="K585" s="41" t="str">
        <f t="shared" si="251"/>
        <v>А</v>
      </c>
      <c r="L585" s="41">
        <f t="shared" si="251"/>
        <v>1</v>
      </c>
      <c r="M585" s="41" t="str">
        <f t="shared" si="251"/>
        <v>Г</v>
      </c>
      <c r="N585" s="41">
        <f t="shared" si="251"/>
        <v>1</v>
      </c>
      <c r="O585" s="41">
        <f t="shared" si="251"/>
        <v>2</v>
      </c>
      <c r="P585" s="41" t="str">
        <f t="shared" si="251"/>
        <v>Б</v>
      </c>
      <c r="Q585" s="41">
        <f t="shared" si="251"/>
        <v>2</v>
      </c>
      <c r="R585" s="41" t="str">
        <f t="shared" si="251"/>
        <v>Б</v>
      </c>
      <c r="S585" s="41">
        <f t="shared" si="251"/>
        <v>1</v>
      </c>
      <c r="T585" s="41">
        <f t="shared" si="251"/>
        <v>1</v>
      </c>
      <c r="U585" s="41" t="str">
        <f t="shared" si="251"/>
        <v>2)</v>
      </c>
      <c r="V585" s="41">
        <f t="shared" si="251"/>
        <v>1</v>
      </c>
      <c r="W585" s="41">
        <f t="shared" si="251"/>
        <v>2</v>
      </c>
      <c r="X585" s="41">
        <f t="shared" si="251"/>
        <v>0</v>
      </c>
      <c r="Y585" s="41">
        <f t="shared" si="251"/>
        <v>0</v>
      </c>
      <c r="Z585" s="41">
        <f t="shared" ref="Z585:AT585" si="252">Z83</f>
        <v>0</v>
      </c>
      <c r="AA585" s="41">
        <f t="shared" si="252"/>
        <v>0</v>
      </c>
      <c r="AB585" s="41">
        <f t="shared" si="252"/>
        <v>0</v>
      </c>
      <c r="AC585" s="41">
        <f t="shared" si="252"/>
        <v>0</v>
      </c>
      <c r="AD585" s="41">
        <f t="shared" si="252"/>
        <v>0</v>
      </c>
      <c r="AE585" s="41">
        <f t="shared" si="252"/>
        <v>0</v>
      </c>
      <c r="AF585" s="41">
        <f t="shared" si="252"/>
        <v>0</v>
      </c>
      <c r="AG585" s="41">
        <f t="shared" si="252"/>
        <v>0</v>
      </c>
      <c r="AH585" s="41">
        <f t="shared" si="252"/>
        <v>0</v>
      </c>
      <c r="AI585" s="41">
        <f t="shared" si="252"/>
        <v>0</v>
      </c>
      <c r="AJ585" s="41">
        <f t="shared" si="252"/>
        <v>0</v>
      </c>
      <c r="AK585" s="41">
        <f t="shared" si="252"/>
        <v>0</v>
      </c>
      <c r="AL585" s="41">
        <f t="shared" si="252"/>
        <v>0</v>
      </c>
      <c r="AM585" s="41">
        <f t="shared" si="252"/>
        <v>0</v>
      </c>
      <c r="AN585" s="41">
        <f t="shared" si="252"/>
        <v>0</v>
      </c>
      <c r="AO585" s="41">
        <f t="shared" si="252"/>
        <v>0</v>
      </c>
      <c r="AP585" s="41">
        <f t="shared" si="252"/>
        <v>0</v>
      </c>
      <c r="AQ585" s="41">
        <f t="shared" si="252"/>
        <v>0</v>
      </c>
      <c r="AR585" s="41">
        <f t="shared" si="252"/>
        <v>0</v>
      </c>
      <c r="AS585" s="41">
        <f t="shared" si="252"/>
        <v>0</v>
      </c>
      <c r="AT585" s="41">
        <f t="shared" si="252"/>
        <v>0</v>
      </c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CR585" s="41" t="str">
        <f t="shared" si="232"/>
        <v>3</v>
      </c>
      <c r="CS585" s="41" t="str">
        <f t="shared" si="223"/>
        <v>м</v>
      </c>
      <c r="CT585" s="41">
        <f t="shared" si="223"/>
        <v>5</v>
      </c>
    </row>
    <row r="586" spans="4:98" ht="15" hidden="1" customHeight="1">
      <c r="D586" s="41">
        <f t="shared" si="233"/>
        <v>4</v>
      </c>
      <c r="F586" s="41">
        <f t="shared" si="234"/>
        <v>0</v>
      </c>
      <c r="G586" s="41">
        <f t="shared" ref="G586:Y586" si="253">G84</f>
        <v>0</v>
      </c>
      <c r="H586" s="41">
        <f t="shared" si="253"/>
        <v>0</v>
      </c>
      <c r="I586" s="41">
        <f t="shared" si="253"/>
        <v>3</v>
      </c>
      <c r="J586" s="41">
        <f t="shared" si="253"/>
        <v>3</v>
      </c>
      <c r="K586" s="41" t="str">
        <f t="shared" si="253"/>
        <v>А</v>
      </c>
      <c r="L586" s="41">
        <f t="shared" si="253"/>
        <v>1</v>
      </c>
      <c r="M586" s="41" t="str">
        <f t="shared" si="253"/>
        <v>Г</v>
      </c>
      <c r="N586" s="41">
        <f t="shared" si="253"/>
        <v>0</v>
      </c>
      <c r="O586" s="41">
        <f t="shared" si="253"/>
        <v>0</v>
      </c>
      <c r="P586" s="41" t="str">
        <f t="shared" si="253"/>
        <v>Б</v>
      </c>
      <c r="Q586" s="41">
        <f t="shared" si="253"/>
        <v>0</v>
      </c>
      <c r="R586" s="41" t="str">
        <f t="shared" si="253"/>
        <v>Б</v>
      </c>
      <c r="S586" s="41">
        <f t="shared" si="253"/>
        <v>0</v>
      </c>
      <c r="T586" s="41">
        <f t="shared" si="253"/>
        <v>0</v>
      </c>
      <c r="U586" s="41" t="str">
        <f t="shared" si="253"/>
        <v>2)</v>
      </c>
      <c r="V586" s="41">
        <f t="shared" si="253"/>
        <v>0</v>
      </c>
      <c r="W586" s="41">
        <f t="shared" si="253"/>
        <v>0</v>
      </c>
      <c r="X586" s="41">
        <f t="shared" si="253"/>
        <v>0</v>
      </c>
      <c r="Y586" s="41">
        <f t="shared" si="253"/>
        <v>0</v>
      </c>
      <c r="Z586" s="41">
        <f t="shared" ref="Z586:AT586" si="254">Z84</f>
        <v>0</v>
      </c>
      <c r="AA586" s="41">
        <f t="shared" si="254"/>
        <v>0</v>
      </c>
      <c r="AB586" s="41">
        <f t="shared" si="254"/>
        <v>0</v>
      </c>
      <c r="AC586" s="41">
        <f t="shared" si="254"/>
        <v>0</v>
      </c>
      <c r="AD586" s="41">
        <f t="shared" si="254"/>
        <v>0</v>
      </c>
      <c r="AE586" s="41">
        <f t="shared" si="254"/>
        <v>0</v>
      </c>
      <c r="AF586" s="41">
        <f t="shared" si="254"/>
        <v>0</v>
      </c>
      <c r="AG586" s="41">
        <f t="shared" si="254"/>
        <v>0</v>
      </c>
      <c r="AH586" s="41">
        <f t="shared" si="254"/>
        <v>0</v>
      </c>
      <c r="AI586" s="41">
        <f t="shared" si="254"/>
        <v>0</v>
      </c>
      <c r="AJ586" s="41">
        <f t="shared" si="254"/>
        <v>0</v>
      </c>
      <c r="AK586" s="41">
        <f t="shared" si="254"/>
        <v>0</v>
      </c>
      <c r="AL586" s="41">
        <f t="shared" si="254"/>
        <v>0</v>
      </c>
      <c r="AM586" s="41">
        <f t="shared" si="254"/>
        <v>0</v>
      </c>
      <c r="AN586" s="41">
        <f t="shared" si="254"/>
        <v>0</v>
      </c>
      <c r="AO586" s="41">
        <f t="shared" si="254"/>
        <v>0</v>
      </c>
      <c r="AP586" s="41">
        <f t="shared" si="254"/>
        <v>0</v>
      </c>
      <c r="AQ586" s="41">
        <f t="shared" si="254"/>
        <v>0</v>
      </c>
      <c r="AR586" s="41">
        <f t="shared" si="254"/>
        <v>0</v>
      </c>
      <c r="AS586" s="41">
        <f t="shared" si="254"/>
        <v>0</v>
      </c>
      <c r="AT586" s="41">
        <f t="shared" si="254"/>
        <v>0</v>
      </c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CR586" s="41" t="str">
        <f t="shared" si="232"/>
        <v>3</v>
      </c>
      <c r="CS586" s="41" t="str">
        <f t="shared" si="223"/>
        <v>м</v>
      </c>
      <c r="CT586" s="41">
        <f t="shared" si="223"/>
        <v>5</v>
      </c>
    </row>
    <row r="587" spans="4:98" ht="15" hidden="1" customHeight="1">
      <c r="D587" s="41">
        <f t="shared" si="233"/>
        <v>3</v>
      </c>
      <c r="F587" s="41">
        <f t="shared" si="234"/>
        <v>0</v>
      </c>
      <c r="G587" s="41">
        <f t="shared" ref="G587:Y587" si="255">G85</f>
        <v>1</v>
      </c>
      <c r="H587" s="41">
        <f t="shared" si="255"/>
        <v>0</v>
      </c>
      <c r="I587" s="41">
        <f t="shared" si="255"/>
        <v>3</v>
      </c>
      <c r="J587" s="41">
        <f t="shared" si="255"/>
        <v>3</v>
      </c>
      <c r="K587" s="41" t="str">
        <f t="shared" si="255"/>
        <v>А</v>
      </c>
      <c r="L587" s="41">
        <f t="shared" si="255"/>
        <v>1</v>
      </c>
      <c r="M587" s="41" t="str">
        <f t="shared" si="255"/>
        <v>Г</v>
      </c>
      <c r="N587" s="41">
        <f t="shared" si="255"/>
        <v>1</v>
      </c>
      <c r="O587" s="41">
        <f t="shared" si="255"/>
        <v>2</v>
      </c>
      <c r="P587" s="41" t="str">
        <f t="shared" si="255"/>
        <v>Б</v>
      </c>
      <c r="Q587" s="41">
        <f t="shared" si="255"/>
        <v>2</v>
      </c>
      <c r="R587" s="41" t="str">
        <f t="shared" si="255"/>
        <v>Б</v>
      </c>
      <c r="S587" s="41">
        <f t="shared" si="255"/>
        <v>1</v>
      </c>
      <c r="T587" s="41">
        <f t="shared" si="255"/>
        <v>1</v>
      </c>
      <c r="U587" s="41" t="str">
        <f t="shared" si="255"/>
        <v>2)</v>
      </c>
      <c r="V587" s="41">
        <f t="shared" si="255"/>
        <v>1</v>
      </c>
      <c r="W587" s="41">
        <f t="shared" si="255"/>
        <v>0</v>
      </c>
      <c r="X587" s="41">
        <f t="shared" si="255"/>
        <v>0</v>
      </c>
      <c r="Y587" s="41">
        <f t="shared" si="255"/>
        <v>0</v>
      </c>
      <c r="Z587" s="41">
        <f t="shared" ref="Z587:AT587" si="256">Z85</f>
        <v>0</v>
      </c>
      <c r="AA587" s="41">
        <f t="shared" si="256"/>
        <v>0</v>
      </c>
      <c r="AB587" s="41">
        <f t="shared" si="256"/>
        <v>0</v>
      </c>
      <c r="AC587" s="41">
        <f t="shared" si="256"/>
        <v>0</v>
      </c>
      <c r="AD587" s="41">
        <f t="shared" si="256"/>
        <v>0</v>
      </c>
      <c r="AE587" s="41">
        <f t="shared" si="256"/>
        <v>0</v>
      </c>
      <c r="AF587" s="41">
        <f t="shared" si="256"/>
        <v>0</v>
      </c>
      <c r="AG587" s="41">
        <f t="shared" si="256"/>
        <v>0</v>
      </c>
      <c r="AH587" s="41">
        <f t="shared" si="256"/>
        <v>0</v>
      </c>
      <c r="AI587" s="41">
        <f t="shared" si="256"/>
        <v>0</v>
      </c>
      <c r="AJ587" s="41">
        <f t="shared" si="256"/>
        <v>0</v>
      </c>
      <c r="AK587" s="41">
        <f t="shared" si="256"/>
        <v>0</v>
      </c>
      <c r="AL587" s="41">
        <f t="shared" si="256"/>
        <v>0</v>
      </c>
      <c r="AM587" s="41">
        <f t="shared" si="256"/>
        <v>0</v>
      </c>
      <c r="AN587" s="41">
        <f t="shared" si="256"/>
        <v>0</v>
      </c>
      <c r="AO587" s="41">
        <f t="shared" si="256"/>
        <v>0</v>
      </c>
      <c r="AP587" s="41">
        <f t="shared" si="256"/>
        <v>0</v>
      </c>
      <c r="AQ587" s="41">
        <f t="shared" si="256"/>
        <v>0</v>
      </c>
      <c r="AR587" s="41">
        <f t="shared" si="256"/>
        <v>0</v>
      </c>
      <c r="AS587" s="41">
        <f t="shared" si="256"/>
        <v>0</v>
      </c>
      <c r="AT587" s="41">
        <f t="shared" si="256"/>
        <v>0</v>
      </c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CR587" s="41" t="str">
        <f t="shared" si="232"/>
        <v>3</v>
      </c>
      <c r="CS587" s="41" t="str">
        <f t="shared" si="223"/>
        <v>м</v>
      </c>
      <c r="CT587" s="41">
        <f t="shared" si="223"/>
        <v>5</v>
      </c>
    </row>
    <row r="588" spans="4:98" ht="15" hidden="1" customHeight="1">
      <c r="D588" s="41">
        <f t="shared" si="233"/>
        <v>3</v>
      </c>
      <c r="F588" s="41">
        <f t="shared" si="234"/>
        <v>0</v>
      </c>
      <c r="G588" s="41">
        <f t="shared" ref="G588:Y588" si="257">G86</f>
        <v>2</v>
      </c>
      <c r="H588" s="41">
        <f t="shared" si="257"/>
        <v>1</v>
      </c>
      <c r="I588" s="41">
        <f t="shared" si="257"/>
        <v>3</v>
      </c>
      <c r="J588" s="41">
        <f t="shared" si="257"/>
        <v>3</v>
      </c>
      <c r="K588" s="41" t="str">
        <f t="shared" si="257"/>
        <v>А</v>
      </c>
      <c r="L588" s="41">
        <f t="shared" si="257"/>
        <v>1</v>
      </c>
      <c r="M588" s="41" t="str">
        <f t="shared" si="257"/>
        <v>Г</v>
      </c>
      <c r="N588" s="41">
        <f t="shared" si="257"/>
        <v>1</v>
      </c>
      <c r="O588" s="41">
        <f t="shared" si="257"/>
        <v>2</v>
      </c>
      <c r="P588" s="41" t="str">
        <f t="shared" si="257"/>
        <v>Б</v>
      </c>
      <c r="Q588" s="41">
        <f t="shared" si="257"/>
        <v>2</v>
      </c>
      <c r="R588" s="41" t="str">
        <f t="shared" si="257"/>
        <v>Б</v>
      </c>
      <c r="S588" s="41">
        <f t="shared" si="257"/>
        <v>1</v>
      </c>
      <c r="T588" s="41">
        <f t="shared" si="257"/>
        <v>1</v>
      </c>
      <c r="U588" s="41" t="str">
        <f t="shared" si="257"/>
        <v>2)</v>
      </c>
      <c r="V588" s="41">
        <f t="shared" si="257"/>
        <v>0</v>
      </c>
      <c r="W588" s="41">
        <f t="shared" si="257"/>
        <v>0</v>
      </c>
      <c r="X588" s="41">
        <f t="shared" si="257"/>
        <v>0</v>
      </c>
      <c r="Y588" s="41">
        <f t="shared" si="257"/>
        <v>0</v>
      </c>
      <c r="Z588" s="41">
        <f t="shared" ref="Z588:AT588" si="258">Z86</f>
        <v>0</v>
      </c>
      <c r="AA588" s="41">
        <f t="shared" si="258"/>
        <v>0</v>
      </c>
      <c r="AB588" s="41">
        <f t="shared" si="258"/>
        <v>0</v>
      </c>
      <c r="AC588" s="41">
        <f t="shared" si="258"/>
        <v>0</v>
      </c>
      <c r="AD588" s="41">
        <f t="shared" si="258"/>
        <v>0</v>
      </c>
      <c r="AE588" s="41">
        <f t="shared" si="258"/>
        <v>0</v>
      </c>
      <c r="AF588" s="41">
        <f t="shared" si="258"/>
        <v>0</v>
      </c>
      <c r="AG588" s="41">
        <f t="shared" si="258"/>
        <v>0</v>
      </c>
      <c r="AH588" s="41">
        <f t="shared" si="258"/>
        <v>0</v>
      </c>
      <c r="AI588" s="41">
        <f t="shared" si="258"/>
        <v>0</v>
      </c>
      <c r="AJ588" s="41">
        <f t="shared" si="258"/>
        <v>0</v>
      </c>
      <c r="AK588" s="41">
        <f t="shared" si="258"/>
        <v>0</v>
      </c>
      <c r="AL588" s="41">
        <f t="shared" si="258"/>
        <v>0</v>
      </c>
      <c r="AM588" s="41">
        <f t="shared" si="258"/>
        <v>0</v>
      </c>
      <c r="AN588" s="41">
        <f t="shared" si="258"/>
        <v>0</v>
      </c>
      <c r="AO588" s="41">
        <f t="shared" si="258"/>
        <v>0</v>
      </c>
      <c r="AP588" s="41">
        <f t="shared" si="258"/>
        <v>0</v>
      </c>
      <c r="AQ588" s="41">
        <f t="shared" si="258"/>
        <v>0</v>
      </c>
      <c r="AR588" s="41">
        <f t="shared" si="258"/>
        <v>0</v>
      </c>
      <c r="AS588" s="41">
        <f t="shared" si="258"/>
        <v>0</v>
      </c>
      <c r="AT588" s="41">
        <f t="shared" si="258"/>
        <v>0</v>
      </c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CR588" s="41" t="str">
        <f t="shared" si="232"/>
        <v>3</v>
      </c>
      <c r="CS588" s="41" t="str">
        <f t="shared" si="223"/>
        <v>м</v>
      </c>
      <c r="CT588" s="41">
        <f t="shared" si="223"/>
        <v>5</v>
      </c>
    </row>
    <row r="589" spans="4:98" ht="15" hidden="1" customHeight="1">
      <c r="D589" s="41">
        <f t="shared" si="233"/>
        <v>3</v>
      </c>
      <c r="F589" s="41">
        <f t="shared" si="234"/>
        <v>0</v>
      </c>
      <c r="G589" s="41">
        <f t="shared" ref="G589:Y589" si="259">G87</f>
        <v>1</v>
      </c>
      <c r="H589" s="41">
        <f t="shared" si="259"/>
        <v>1</v>
      </c>
      <c r="I589" s="41">
        <f t="shared" si="259"/>
        <v>1</v>
      </c>
      <c r="J589" s="41">
        <f t="shared" si="259"/>
        <v>2</v>
      </c>
      <c r="K589" s="41" t="str">
        <f t="shared" si="259"/>
        <v>А</v>
      </c>
      <c r="L589" s="41">
        <f t="shared" si="259"/>
        <v>1</v>
      </c>
      <c r="M589" s="41" t="str">
        <f t="shared" si="259"/>
        <v>Г</v>
      </c>
      <c r="N589" s="41">
        <f t="shared" si="259"/>
        <v>1</v>
      </c>
      <c r="O589" s="41">
        <f t="shared" si="259"/>
        <v>0</v>
      </c>
      <c r="P589" s="41" t="str">
        <f t="shared" si="259"/>
        <v>А</v>
      </c>
      <c r="Q589" s="41">
        <f t="shared" si="259"/>
        <v>0</v>
      </c>
      <c r="R589" s="41" t="str">
        <f t="shared" si="259"/>
        <v>Г</v>
      </c>
      <c r="S589" s="41">
        <f t="shared" si="259"/>
        <v>1</v>
      </c>
      <c r="T589" s="41">
        <f t="shared" si="259"/>
        <v>1</v>
      </c>
      <c r="U589" s="41" t="str">
        <f t="shared" si="259"/>
        <v>2)</v>
      </c>
      <c r="V589" s="41">
        <f t="shared" si="259"/>
        <v>1</v>
      </c>
      <c r="W589" s="41">
        <f t="shared" si="259"/>
        <v>2</v>
      </c>
      <c r="X589" s="41">
        <f t="shared" si="259"/>
        <v>0</v>
      </c>
      <c r="Y589" s="41">
        <f t="shared" si="259"/>
        <v>0</v>
      </c>
      <c r="Z589" s="41">
        <f t="shared" ref="Z589:AT589" si="260">Z87</f>
        <v>0</v>
      </c>
      <c r="AA589" s="41">
        <f t="shared" si="260"/>
        <v>0</v>
      </c>
      <c r="AB589" s="41">
        <f t="shared" si="260"/>
        <v>0</v>
      </c>
      <c r="AC589" s="41">
        <f t="shared" si="260"/>
        <v>0</v>
      </c>
      <c r="AD589" s="41">
        <f t="shared" si="260"/>
        <v>0</v>
      </c>
      <c r="AE589" s="41">
        <f t="shared" si="260"/>
        <v>0</v>
      </c>
      <c r="AF589" s="41">
        <f t="shared" si="260"/>
        <v>0</v>
      </c>
      <c r="AG589" s="41">
        <f t="shared" si="260"/>
        <v>0</v>
      </c>
      <c r="AH589" s="41">
        <f t="shared" si="260"/>
        <v>0</v>
      </c>
      <c r="AI589" s="41">
        <f t="shared" si="260"/>
        <v>0</v>
      </c>
      <c r="AJ589" s="41">
        <f t="shared" si="260"/>
        <v>0</v>
      </c>
      <c r="AK589" s="41">
        <f t="shared" si="260"/>
        <v>0</v>
      </c>
      <c r="AL589" s="41">
        <f t="shared" si="260"/>
        <v>0</v>
      </c>
      <c r="AM589" s="41">
        <f t="shared" si="260"/>
        <v>0</v>
      </c>
      <c r="AN589" s="41">
        <f t="shared" si="260"/>
        <v>0</v>
      </c>
      <c r="AO589" s="41">
        <f t="shared" si="260"/>
        <v>0</v>
      </c>
      <c r="AP589" s="41">
        <f t="shared" si="260"/>
        <v>0</v>
      </c>
      <c r="AQ589" s="41">
        <f t="shared" si="260"/>
        <v>0</v>
      </c>
      <c r="AR589" s="41">
        <f t="shared" si="260"/>
        <v>0</v>
      </c>
      <c r="AS589" s="41">
        <f t="shared" si="260"/>
        <v>0</v>
      </c>
      <c r="AT589" s="41">
        <f t="shared" si="260"/>
        <v>0</v>
      </c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CR589" s="41" t="str">
        <f t="shared" si="232"/>
        <v>3</v>
      </c>
      <c r="CS589" s="41" t="str">
        <f t="shared" si="223"/>
        <v>м</v>
      </c>
      <c r="CT589" s="41">
        <f t="shared" si="223"/>
        <v>4</v>
      </c>
    </row>
    <row r="590" spans="4:98" ht="15" hidden="1" customHeight="1">
      <c r="D590" s="41">
        <f t="shared" si="233"/>
        <v>4</v>
      </c>
      <c r="F590" s="41">
        <f t="shared" si="234"/>
        <v>0</v>
      </c>
      <c r="G590" s="41">
        <f t="shared" ref="G590:Y590" si="261">G88</f>
        <v>2</v>
      </c>
      <c r="H590" s="41">
        <f t="shared" si="261"/>
        <v>1</v>
      </c>
      <c r="I590" s="41">
        <f t="shared" si="261"/>
        <v>2</v>
      </c>
      <c r="J590" s="41">
        <f t="shared" si="261"/>
        <v>2</v>
      </c>
      <c r="K590" s="41" t="str">
        <f t="shared" si="261"/>
        <v>А</v>
      </c>
      <c r="L590" s="41">
        <f t="shared" si="261"/>
        <v>1</v>
      </c>
      <c r="M590" s="41" t="str">
        <f t="shared" si="261"/>
        <v>Г</v>
      </c>
      <c r="N590" s="41">
        <f t="shared" si="261"/>
        <v>1</v>
      </c>
      <c r="O590" s="41">
        <f t="shared" si="261"/>
        <v>2</v>
      </c>
      <c r="P590" s="41" t="str">
        <f t="shared" si="261"/>
        <v>А</v>
      </c>
      <c r="Q590" s="41">
        <f t="shared" si="261"/>
        <v>2</v>
      </c>
      <c r="R590" s="41" t="str">
        <f t="shared" si="261"/>
        <v>Г</v>
      </c>
      <c r="S590" s="41">
        <f t="shared" si="261"/>
        <v>1</v>
      </c>
      <c r="T590" s="41">
        <f t="shared" si="261"/>
        <v>1</v>
      </c>
      <c r="U590" s="41" t="str">
        <f t="shared" si="261"/>
        <v>3)</v>
      </c>
      <c r="V590" s="41">
        <f t="shared" si="261"/>
        <v>1</v>
      </c>
      <c r="W590" s="41">
        <f t="shared" si="261"/>
        <v>2</v>
      </c>
      <c r="X590" s="41">
        <f t="shared" si="261"/>
        <v>0</v>
      </c>
      <c r="Y590" s="41">
        <f t="shared" si="261"/>
        <v>0</v>
      </c>
      <c r="Z590" s="41">
        <f t="shared" ref="Z590:AT590" si="262">Z88</f>
        <v>0</v>
      </c>
      <c r="AA590" s="41">
        <f t="shared" si="262"/>
        <v>0</v>
      </c>
      <c r="AB590" s="41">
        <f t="shared" si="262"/>
        <v>0</v>
      </c>
      <c r="AC590" s="41">
        <f t="shared" si="262"/>
        <v>0</v>
      </c>
      <c r="AD590" s="41">
        <f t="shared" si="262"/>
        <v>0</v>
      </c>
      <c r="AE590" s="41">
        <f t="shared" si="262"/>
        <v>0</v>
      </c>
      <c r="AF590" s="41">
        <f t="shared" si="262"/>
        <v>0</v>
      </c>
      <c r="AG590" s="41">
        <f t="shared" si="262"/>
        <v>0</v>
      </c>
      <c r="AH590" s="41">
        <f t="shared" si="262"/>
        <v>0</v>
      </c>
      <c r="AI590" s="41">
        <f t="shared" si="262"/>
        <v>0</v>
      </c>
      <c r="AJ590" s="41">
        <f t="shared" si="262"/>
        <v>0</v>
      </c>
      <c r="AK590" s="41">
        <f t="shared" si="262"/>
        <v>0</v>
      </c>
      <c r="AL590" s="41">
        <f t="shared" si="262"/>
        <v>0</v>
      </c>
      <c r="AM590" s="41">
        <f t="shared" si="262"/>
        <v>0</v>
      </c>
      <c r="AN590" s="41">
        <f t="shared" si="262"/>
        <v>0</v>
      </c>
      <c r="AO590" s="41">
        <f t="shared" si="262"/>
        <v>0</v>
      </c>
      <c r="AP590" s="41">
        <f t="shared" si="262"/>
        <v>0</v>
      </c>
      <c r="AQ590" s="41">
        <f t="shared" si="262"/>
        <v>0</v>
      </c>
      <c r="AR590" s="41">
        <f t="shared" si="262"/>
        <v>0</v>
      </c>
      <c r="AS590" s="41">
        <f t="shared" si="262"/>
        <v>0</v>
      </c>
      <c r="AT590" s="41">
        <f t="shared" si="262"/>
        <v>0</v>
      </c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CR590" s="41" t="str">
        <f t="shared" si="232"/>
        <v>3</v>
      </c>
      <c r="CS590" s="41" t="str">
        <f t="shared" si="223"/>
        <v>ж</v>
      </c>
      <c r="CT590" s="41">
        <f t="shared" si="223"/>
        <v>5</v>
      </c>
    </row>
    <row r="591" spans="4:98" ht="15" hidden="1" customHeight="1">
      <c r="D591" s="41">
        <f t="shared" si="233"/>
        <v>4</v>
      </c>
      <c r="F591" s="41">
        <f t="shared" si="234"/>
        <v>0</v>
      </c>
      <c r="G591" s="41">
        <f t="shared" ref="G591:Y591" si="263">G89</f>
        <v>2</v>
      </c>
      <c r="H591" s="41">
        <f t="shared" si="263"/>
        <v>1</v>
      </c>
      <c r="I591" s="41">
        <f t="shared" si="263"/>
        <v>3</v>
      </c>
      <c r="J591" s="41">
        <f t="shared" si="263"/>
        <v>2</v>
      </c>
      <c r="K591" s="41" t="str">
        <f t="shared" si="263"/>
        <v>А</v>
      </c>
      <c r="L591" s="41">
        <f t="shared" si="263"/>
        <v>1</v>
      </c>
      <c r="M591" s="41" t="str">
        <f t="shared" si="263"/>
        <v>Б</v>
      </c>
      <c r="N591" s="41">
        <f t="shared" si="263"/>
        <v>1</v>
      </c>
      <c r="O591" s="41">
        <f t="shared" si="263"/>
        <v>2</v>
      </c>
      <c r="P591" s="41" t="str">
        <f t="shared" si="263"/>
        <v>А</v>
      </c>
      <c r="Q591" s="41">
        <f t="shared" si="263"/>
        <v>2</v>
      </c>
      <c r="R591" s="41" t="str">
        <f t="shared" si="263"/>
        <v>Г</v>
      </c>
      <c r="S591" s="41">
        <f t="shared" si="263"/>
        <v>1</v>
      </c>
      <c r="T591" s="41">
        <f t="shared" si="263"/>
        <v>1</v>
      </c>
      <c r="U591" s="41" t="str">
        <f t="shared" si="263"/>
        <v>3)</v>
      </c>
      <c r="V591" s="41">
        <f t="shared" si="263"/>
        <v>1</v>
      </c>
      <c r="W591" s="41">
        <f t="shared" si="263"/>
        <v>2</v>
      </c>
      <c r="X591" s="41">
        <f t="shared" si="263"/>
        <v>0</v>
      </c>
      <c r="Y591" s="41">
        <f t="shared" si="263"/>
        <v>0</v>
      </c>
      <c r="Z591" s="41">
        <f t="shared" ref="Z591:AT591" si="264">Z89</f>
        <v>0</v>
      </c>
      <c r="AA591" s="41">
        <f t="shared" si="264"/>
        <v>0</v>
      </c>
      <c r="AB591" s="41">
        <f t="shared" si="264"/>
        <v>0</v>
      </c>
      <c r="AC591" s="41">
        <f t="shared" si="264"/>
        <v>0</v>
      </c>
      <c r="AD591" s="41">
        <f t="shared" si="264"/>
        <v>0</v>
      </c>
      <c r="AE591" s="41">
        <f t="shared" si="264"/>
        <v>0</v>
      </c>
      <c r="AF591" s="41">
        <f t="shared" si="264"/>
        <v>0</v>
      </c>
      <c r="AG591" s="41">
        <f t="shared" si="264"/>
        <v>0</v>
      </c>
      <c r="AH591" s="41">
        <f t="shared" si="264"/>
        <v>0</v>
      </c>
      <c r="AI591" s="41">
        <f t="shared" si="264"/>
        <v>0</v>
      </c>
      <c r="AJ591" s="41">
        <f t="shared" si="264"/>
        <v>0</v>
      </c>
      <c r="AK591" s="41">
        <f t="shared" si="264"/>
        <v>0</v>
      </c>
      <c r="AL591" s="41">
        <f t="shared" si="264"/>
        <v>0</v>
      </c>
      <c r="AM591" s="41">
        <f t="shared" si="264"/>
        <v>0</v>
      </c>
      <c r="AN591" s="41">
        <f t="shared" si="264"/>
        <v>0</v>
      </c>
      <c r="AO591" s="41">
        <f t="shared" si="264"/>
        <v>0</v>
      </c>
      <c r="AP591" s="41">
        <f t="shared" si="264"/>
        <v>0</v>
      </c>
      <c r="AQ591" s="41">
        <f t="shared" si="264"/>
        <v>0</v>
      </c>
      <c r="AR591" s="41">
        <f t="shared" si="264"/>
        <v>0</v>
      </c>
      <c r="AS591" s="41">
        <f t="shared" si="264"/>
        <v>0</v>
      </c>
      <c r="AT591" s="41">
        <f t="shared" si="264"/>
        <v>0</v>
      </c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CR591" s="41" t="str">
        <f t="shared" si="232"/>
        <v>3</v>
      </c>
      <c r="CS591" s="41" t="str">
        <f t="shared" si="223"/>
        <v>ж</v>
      </c>
      <c r="CT591" s="41">
        <f t="shared" si="223"/>
        <v>5</v>
      </c>
    </row>
    <row r="592" spans="4:98" ht="15" hidden="1" customHeight="1">
      <c r="D592" s="41">
        <f t="shared" si="233"/>
        <v>3</v>
      </c>
      <c r="F592" s="41">
        <f t="shared" si="234"/>
        <v>0</v>
      </c>
      <c r="G592" s="41">
        <f t="shared" ref="G592:Y592" si="265">G90</f>
        <v>1</v>
      </c>
      <c r="H592" s="41">
        <f t="shared" si="265"/>
        <v>1</v>
      </c>
      <c r="I592" s="41">
        <f t="shared" si="265"/>
        <v>0</v>
      </c>
      <c r="J592" s="41">
        <f t="shared" si="265"/>
        <v>2</v>
      </c>
      <c r="K592" s="41" t="str">
        <f t="shared" si="265"/>
        <v>А</v>
      </c>
      <c r="L592" s="41">
        <f t="shared" si="265"/>
        <v>1</v>
      </c>
      <c r="M592" s="41" t="str">
        <f t="shared" si="265"/>
        <v>Б</v>
      </c>
      <c r="N592" s="41">
        <f t="shared" si="265"/>
        <v>1</v>
      </c>
      <c r="O592" s="41">
        <f t="shared" si="265"/>
        <v>1</v>
      </c>
      <c r="P592" s="41" t="str">
        <f t="shared" si="265"/>
        <v>А</v>
      </c>
      <c r="Q592" s="41">
        <f t="shared" si="265"/>
        <v>2</v>
      </c>
      <c r="R592" s="41" t="str">
        <f t="shared" si="265"/>
        <v>Г</v>
      </c>
      <c r="S592" s="41">
        <f t="shared" si="265"/>
        <v>1</v>
      </c>
      <c r="T592" s="41">
        <f t="shared" si="265"/>
        <v>0</v>
      </c>
      <c r="U592" s="41" t="str">
        <f t="shared" si="265"/>
        <v>3)</v>
      </c>
      <c r="V592" s="41">
        <f t="shared" si="265"/>
        <v>1</v>
      </c>
      <c r="W592" s="41">
        <f t="shared" si="265"/>
        <v>0</v>
      </c>
      <c r="X592" s="41">
        <f t="shared" si="265"/>
        <v>0</v>
      </c>
      <c r="Y592" s="41">
        <f t="shared" si="265"/>
        <v>0</v>
      </c>
      <c r="Z592" s="41">
        <f t="shared" ref="Z592:AT592" si="266">Z90</f>
        <v>0</v>
      </c>
      <c r="AA592" s="41">
        <f t="shared" si="266"/>
        <v>0</v>
      </c>
      <c r="AB592" s="41">
        <f t="shared" si="266"/>
        <v>0</v>
      </c>
      <c r="AC592" s="41">
        <f t="shared" si="266"/>
        <v>0</v>
      </c>
      <c r="AD592" s="41">
        <f t="shared" si="266"/>
        <v>0</v>
      </c>
      <c r="AE592" s="41">
        <f t="shared" si="266"/>
        <v>0</v>
      </c>
      <c r="AF592" s="41">
        <f t="shared" si="266"/>
        <v>0</v>
      </c>
      <c r="AG592" s="41">
        <f t="shared" si="266"/>
        <v>0</v>
      </c>
      <c r="AH592" s="41">
        <f t="shared" si="266"/>
        <v>0</v>
      </c>
      <c r="AI592" s="41">
        <f t="shared" si="266"/>
        <v>0</v>
      </c>
      <c r="AJ592" s="41">
        <f t="shared" si="266"/>
        <v>0</v>
      </c>
      <c r="AK592" s="41">
        <f t="shared" si="266"/>
        <v>0</v>
      </c>
      <c r="AL592" s="41">
        <f t="shared" si="266"/>
        <v>0</v>
      </c>
      <c r="AM592" s="41">
        <f t="shared" si="266"/>
        <v>0</v>
      </c>
      <c r="AN592" s="41">
        <f t="shared" si="266"/>
        <v>0</v>
      </c>
      <c r="AO592" s="41">
        <f t="shared" si="266"/>
        <v>0</v>
      </c>
      <c r="AP592" s="41">
        <f t="shared" si="266"/>
        <v>0</v>
      </c>
      <c r="AQ592" s="41">
        <f t="shared" si="266"/>
        <v>0</v>
      </c>
      <c r="AR592" s="41">
        <f t="shared" si="266"/>
        <v>0</v>
      </c>
      <c r="AS592" s="41">
        <f t="shared" si="266"/>
        <v>0</v>
      </c>
      <c r="AT592" s="41">
        <f t="shared" si="266"/>
        <v>0</v>
      </c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CR592" s="41" t="str">
        <f t="shared" si="232"/>
        <v>3</v>
      </c>
      <c r="CS592" s="41" t="str">
        <f t="shared" ref="CS592:CT611" si="267">CS90</f>
        <v>м</v>
      </c>
      <c r="CT592" s="41">
        <f t="shared" si="267"/>
        <v>4</v>
      </c>
    </row>
    <row r="593" spans="4:98" ht="15" hidden="1" customHeight="1">
      <c r="D593" s="41">
        <f t="shared" si="233"/>
        <v>4</v>
      </c>
      <c r="F593" s="41">
        <f t="shared" si="234"/>
        <v>0</v>
      </c>
      <c r="G593" s="41">
        <f t="shared" ref="G593:Y593" si="268">G91</f>
        <v>2</v>
      </c>
      <c r="H593" s="41">
        <f t="shared" si="268"/>
        <v>1</v>
      </c>
      <c r="I593" s="41">
        <f t="shared" si="268"/>
        <v>2</v>
      </c>
      <c r="J593" s="41">
        <f t="shared" si="268"/>
        <v>2</v>
      </c>
      <c r="K593" s="41" t="str">
        <f t="shared" si="268"/>
        <v>А</v>
      </c>
      <c r="L593" s="41">
        <f t="shared" si="268"/>
        <v>1</v>
      </c>
      <c r="M593" s="41" t="str">
        <f t="shared" si="268"/>
        <v>Б</v>
      </c>
      <c r="N593" s="41">
        <f t="shared" si="268"/>
        <v>1</v>
      </c>
      <c r="O593" s="41">
        <f t="shared" si="268"/>
        <v>2</v>
      </c>
      <c r="P593" s="41" t="str">
        <f t="shared" si="268"/>
        <v>А</v>
      </c>
      <c r="Q593" s="41">
        <f t="shared" si="268"/>
        <v>2</v>
      </c>
      <c r="R593" s="41" t="str">
        <f t="shared" si="268"/>
        <v>Г</v>
      </c>
      <c r="S593" s="41">
        <f t="shared" si="268"/>
        <v>1</v>
      </c>
      <c r="T593" s="41">
        <f t="shared" si="268"/>
        <v>1</v>
      </c>
      <c r="U593" s="41" t="str">
        <f t="shared" si="268"/>
        <v>3)</v>
      </c>
      <c r="V593" s="41">
        <f t="shared" si="268"/>
        <v>1</v>
      </c>
      <c r="W593" s="41">
        <f t="shared" si="268"/>
        <v>1</v>
      </c>
      <c r="X593" s="41">
        <f t="shared" si="268"/>
        <v>0</v>
      </c>
      <c r="Y593" s="41">
        <f t="shared" si="268"/>
        <v>0</v>
      </c>
      <c r="Z593" s="41">
        <f t="shared" ref="Z593:AT593" si="269">Z91</f>
        <v>0</v>
      </c>
      <c r="AA593" s="41">
        <f t="shared" si="269"/>
        <v>0</v>
      </c>
      <c r="AB593" s="41">
        <f t="shared" si="269"/>
        <v>0</v>
      </c>
      <c r="AC593" s="41">
        <f t="shared" si="269"/>
        <v>0</v>
      </c>
      <c r="AD593" s="41">
        <f t="shared" si="269"/>
        <v>0</v>
      </c>
      <c r="AE593" s="41">
        <f t="shared" si="269"/>
        <v>0</v>
      </c>
      <c r="AF593" s="41">
        <f t="shared" si="269"/>
        <v>0</v>
      </c>
      <c r="AG593" s="41">
        <f t="shared" si="269"/>
        <v>0</v>
      </c>
      <c r="AH593" s="41">
        <f t="shared" si="269"/>
        <v>0</v>
      </c>
      <c r="AI593" s="41">
        <f t="shared" si="269"/>
        <v>0</v>
      </c>
      <c r="AJ593" s="41">
        <f t="shared" si="269"/>
        <v>0</v>
      </c>
      <c r="AK593" s="41">
        <f t="shared" si="269"/>
        <v>0</v>
      </c>
      <c r="AL593" s="41">
        <f t="shared" si="269"/>
        <v>0</v>
      </c>
      <c r="AM593" s="41">
        <f t="shared" si="269"/>
        <v>0</v>
      </c>
      <c r="AN593" s="41">
        <f t="shared" si="269"/>
        <v>0</v>
      </c>
      <c r="AO593" s="41">
        <f t="shared" si="269"/>
        <v>0</v>
      </c>
      <c r="AP593" s="41">
        <f t="shared" si="269"/>
        <v>0</v>
      </c>
      <c r="AQ593" s="41">
        <f t="shared" si="269"/>
        <v>0</v>
      </c>
      <c r="AR593" s="41">
        <f t="shared" si="269"/>
        <v>0</v>
      </c>
      <c r="AS593" s="41">
        <f t="shared" si="269"/>
        <v>0</v>
      </c>
      <c r="AT593" s="41">
        <f t="shared" si="269"/>
        <v>0</v>
      </c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CR593" s="41" t="str">
        <f t="shared" si="232"/>
        <v>3</v>
      </c>
      <c r="CS593" s="41" t="str">
        <f t="shared" si="267"/>
        <v>ж</v>
      </c>
      <c r="CT593" s="41">
        <f t="shared" si="267"/>
        <v>5</v>
      </c>
    </row>
    <row r="594" spans="4:98" ht="15" hidden="1" customHeight="1">
      <c r="D594" s="41">
        <f t="shared" si="233"/>
        <v>3</v>
      </c>
      <c r="F594" s="41">
        <f t="shared" si="234"/>
        <v>0</v>
      </c>
      <c r="G594" s="41">
        <f t="shared" ref="G594:Y594" si="270">G92</f>
        <v>2</v>
      </c>
      <c r="H594" s="41">
        <f t="shared" si="270"/>
        <v>1</v>
      </c>
      <c r="I594" s="41">
        <f t="shared" si="270"/>
        <v>2</v>
      </c>
      <c r="J594" s="41">
        <f t="shared" si="270"/>
        <v>2</v>
      </c>
      <c r="K594" s="41" t="str">
        <f t="shared" si="270"/>
        <v>А</v>
      </c>
      <c r="L594" s="41">
        <f t="shared" si="270"/>
        <v>1</v>
      </c>
      <c r="M594" s="41" t="str">
        <f t="shared" si="270"/>
        <v>Б</v>
      </c>
      <c r="N594" s="41">
        <f t="shared" si="270"/>
        <v>1</v>
      </c>
      <c r="O594" s="41">
        <f t="shared" si="270"/>
        <v>1</v>
      </c>
      <c r="P594" s="41" t="str">
        <f t="shared" si="270"/>
        <v>А</v>
      </c>
      <c r="Q594" s="41">
        <f t="shared" si="270"/>
        <v>2</v>
      </c>
      <c r="R594" s="41" t="str">
        <f t="shared" si="270"/>
        <v>Г</v>
      </c>
      <c r="S594" s="41">
        <f t="shared" si="270"/>
        <v>1</v>
      </c>
      <c r="T594" s="41">
        <f t="shared" si="270"/>
        <v>1</v>
      </c>
      <c r="U594" s="41" t="str">
        <f t="shared" si="270"/>
        <v>3)</v>
      </c>
      <c r="V594" s="41">
        <f t="shared" si="270"/>
        <v>0</v>
      </c>
      <c r="W594" s="41">
        <f t="shared" si="270"/>
        <v>0</v>
      </c>
      <c r="X594" s="41">
        <f t="shared" si="270"/>
        <v>0</v>
      </c>
      <c r="Y594" s="41">
        <f t="shared" si="270"/>
        <v>0</v>
      </c>
      <c r="Z594" s="41">
        <f t="shared" ref="Z594:AT594" si="271">Z92</f>
        <v>0</v>
      </c>
      <c r="AA594" s="41">
        <f t="shared" si="271"/>
        <v>0</v>
      </c>
      <c r="AB594" s="41">
        <f t="shared" si="271"/>
        <v>0</v>
      </c>
      <c r="AC594" s="41">
        <f t="shared" si="271"/>
        <v>0</v>
      </c>
      <c r="AD594" s="41">
        <f t="shared" si="271"/>
        <v>0</v>
      </c>
      <c r="AE594" s="41">
        <f t="shared" si="271"/>
        <v>0</v>
      </c>
      <c r="AF594" s="41">
        <f t="shared" si="271"/>
        <v>0</v>
      </c>
      <c r="AG594" s="41">
        <f t="shared" si="271"/>
        <v>0</v>
      </c>
      <c r="AH594" s="41">
        <f t="shared" si="271"/>
        <v>0</v>
      </c>
      <c r="AI594" s="41">
        <f t="shared" si="271"/>
        <v>0</v>
      </c>
      <c r="AJ594" s="41">
        <f t="shared" si="271"/>
        <v>0</v>
      </c>
      <c r="AK594" s="41">
        <f t="shared" si="271"/>
        <v>0</v>
      </c>
      <c r="AL594" s="41">
        <f t="shared" si="271"/>
        <v>0</v>
      </c>
      <c r="AM594" s="41">
        <f t="shared" si="271"/>
        <v>0</v>
      </c>
      <c r="AN594" s="41">
        <f t="shared" si="271"/>
        <v>0</v>
      </c>
      <c r="AO594" s="41">
        <f t="shared" si="271"/>
        <v>0</v>
      </c>
      <c r="AP594" s="41">
        <f t="shared" si="271"/>
        <v>0</v>
      </c>
      <c r="AQ594" s="41">
        <f t="shared" si="271"/>
        <v>0</v>
      </c>
      <c r="AR594" s="41">
        <f t="shared" si="271"/>
        <v>0</v>
      </c>
      <c r="AS594" s="41">
        <f t="shared" si="271"/>
        <v>0</v>
      </c>
      <c r="AT594" s="41">
        <f t="shared" si="271"/>
        <v>0</v>
      </c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CR594" s="41" t="str">
        <f t="shared" si="232"/>
        <v>3</v>
      </c>
      <c r="CS594" s="41" t="str">
        <f t="shared" si="267"/>
        <v>ж</v>
      </c>
      <c r="CT594" s="41">
        <f t="shared" si="267"/>
        <v>4</v>
      </c>
    </row>
    <row r="595" spans="4:98" ht="15" hidden="1" customHeight="1">
      <c r="D595" s="41">
        <f t="shared" si="233"/>
        <v>3</v>
      </c>
      <c r="F595" s="41">
        <f t="shared" si="234"/>
        <v>0</v>
      </c>
      <c r="G595" s="41">
        <f t="shared" ref="G595:Y595" si="272">G93</f>
        <v>2</v>
      </c>
      <c r="H595" s="41">
        <f t="shared" si="272"/>
        <v>1</v>
      </c>
      <c r="I595" s="41">
        <f t="shared" si="272"/>
        <v>3</v>
      </c>
      <c r="J595" s="41">
        <f t="shared" si="272"/>
        <v>3</v>
      </c>
      <c r="K595" s="41" t="str">
        <f t="shared" si="272"/>
        <v>Б</v>
      </c>
      <c r="L595" s="41">
        <f t="shared" si="272"/>
        <v>1</v>
      </c>
      <c r="M595" s="41" t="str">
        <f t="shared" si="272"/>
        <v>Б</v>
      </c>
      <c r="N595" s="41">
        <f t="shared" si="272"/>
        <v>1</v>
      </c>
      <c r="O595" s="41">
        <f t="shared" si="272"/>
        <v>1</v>
      </c>
      <c r="P595" s="41" t="str">
        <f t="shared" si="272"/>
        <v>А</v>
      </c>
      <c r="Q595" s="41">
        <f t="shared" si="272"/>
        <v>2</v>
      </c>
      <c r="R595" s="41" t="str">
        <f t="shared" si="272"/>
        <v>Г</v>
      </c>
      <c r="S595" s="41">
        <f t="shared" si="272"/>
        <v>1</v>
      </c>
      <c r="T595" s="41">
        <f t="shared" si="272"/>
        <v>1</v>
      </c>
      <c r="U595" s="41" t="str">
        <f t="shared" si="272"/>
        <v>3)</v>
      </c>
      <c r="V595" s="41">
        <f t="shared" si="272"/>
        <v>1</v>
      </c>
      <c r="W595" s="41">
        <f t="shared" si="272"/>
        <v>0</v>
      </c>
      <c r="X595" s="41">
        <f t="shared" si="272"/>
        <v>0</v>
      </c>
      <c r="Y595" s="41">
        <f t="shared" si="272"/>
        <v>0</v>
      </c>
      <c r="Z595" s="41">
        <f t="shared" ref="Z595:AT595" si="273">Z93</f>
        <v>0</v>
      </c>
      <c r="AA595" s="41">
        <f t="shared" si="273"/>
        <v>0</v>
      </c>
      <c r="AB595" s="41">
        <f t="shared" si="273"/>
        <v>0</v>
      </c>
      <c r="AC595" s="41">
        <f t="shared" si="273"/>
        <v>0</v>
      </c>
      <c r="AD595" s="41">
        <f t="shared" si="273"/>
        <v>0</v>
      </c>
      <c r="AE595" s="41">
        <f t="shared" si="273"/>
        <v>0</v>
      </c>
      <c r="AF595" s="41">
        <f t="shared" si="273"/>
        <v>0</v>
      </c>
      <c r="AG595" s="41">
        <f t="shared" si="273"/>
        <v>0</v>
      </c>
      <c r="AH595" s="41">
        <f t="shared" si="273"/>
        <v>0</v>
      </c>
      <c r="AI595" s="41">
        <f t="shared" si="273"/>
        <v>0</v>
      </c>
      <c r="AJ595" s="41">
        <f t="shared" si="273"/>
        <v>0</v>
      </c>
      <c r="AK595" s="41">
        <f t="shared" si="273"/>
        <v>0</v>
      </c>
      <c r="AL595" s="41">
        <f t="shared" si="273"/>
        <v>0</v>
      </c>
      <c r="AM595" s="41">
        <f t="shared" si="273"/>
        <v>0</v>
      </c>
      <c r="AN595" s="41">
        <f t="shared" si="273"/>
        <v>0</v>
      </c>
      <c r="AO595" s="41">
        <f t="shared" si="273"/>
        <v>0</v>
      </c>
      <c r="AP595" s="41">
        <f t="shared" si="273"/>
        <v>0</v>
      </c>
      <c r="AQ595" s="41">
        <f t="shared" si="273"/>
        <v>0</v>
      </c>
      <c r="AR595" s="41">
        <f t="shared" si="273"/>
        <v>0</v>
      </c>
      <c r="AS595" s="41">
        <f t="shared" si="273"/>
        <v>0</v>
      </c>
      <c r="AT595" s="41">
        <f t="shared" si="273"/>
        <v>0</v>
      </c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CR595" s="41" t="str">
        <f t="shared" si="232"/>
        <v>3</v>
      </c>
      <c r="CS595" s="41" t="str">
        <f t="shared" si="267"/>
        <v>м</v>
      </c>
      <c r="CT595" s="41">
        <f t="shared" si="267"/>
        <v>5</v>
      </c>
    </row>
    <row r="596" spans="4:98" ht="15" hidden="1" customHeight="1">
      <c r="D596" s="41">
        <f t="shared" si="233"/>
        <v>3</v>
      </c>
      <c r="F596" s="41">
        <f t="shared" si="234"/>
        <v>0</v>
      </c>
      <c r="G596" s="41">
        <f t="shared" ref="G596:Y596" si="274">G94</f>
        <v>2</v>
      </c>
      <c r="H596" s="41">
        <f t="shared" si="274"/>
        <v>1</v>
      </c>
      <c r="I596" s="41">
        <f t="shared" si="274"/>
        <v>3</v>
      </c>
      <c r="J596" s="41">
        <f t="shared" si="274"/>
        <v>3</v>
      </c>
      <c r="K596" s="41" t="str">
        <f t="shared" si="274"/>
        <v>Б</v>
      </c>
      <c r="L596" s="41">
        <f t="shared" si="274"/>
        <v>1</v>
      </c>
      <c r="M596" s="41" t="str">
        <f t="shared" si="274"/>
        <v>Б</v>
      </c>
      <c r="N596" s="41">
        <f t="shared" si="274"/>
        <v>1</v>
      </c>
      <c r="O596" s="41">
        <f t="shared" si="274"/>
        <v>1</v>
      </c>
      <c r="P596" s="41" t="str">
        <f t="shared" si="274"/>
        <v>А</v>
      </c>
      <c r="Q596" s="41">
        <f t="shared" si="274"/>
        <v>2</v>
      </c>
      <c r="R596" s="41" t="str">
        <f t="shared" si="274"/>
        <v>Г</v>
      </c>
      <c r="S596" s="41">
        <f t="shared" si="274"/>
        <v>1</v>
      </c>
      <c r="T596" s="41">
        <f t="shared" si="274"/>
        <v>1</v>
      </c>
      <c r="U596" s="41" t="str">
        <f t="shared" si="274"/>
        <v>2)</v>
      </c>
      <c r="V596" s="41">
        <f t="shared" si="274"/>
        <v>1</v>
      </c>
      <c r="W596" s="41">
        <f t="shared" si="274"/>
        <v>0</v>
      </c>
      <c r="X596" s="41">
        <f t="shared" si="274"/>
        <v>0</v>
      </c>
      <c r="Y596" s="41">
        <f t="shared" si="274"/>
        <v>0</v>
      </c>
      <c r="Z596" s="41">
        <f t="shared" ref="Z596:AT596" si="275">Z94</f>
        <v>0</v>
      </c>
      <c r="AA596" s="41">
        <f t="shared" si="275"/>
        <v>0</v>
      </c>
      <c r="AB596" s="41">
        <f t="shared" si="275"/>
        <v>0</v>
      </c>
      <c r="AC596" s="41">
        <f t="shared" si="275"/>
        <v>0</v>
      </c>
      <c r="AD596" s="41">
        <f t="shared" si="275"/>
        <v>0</v>
      </c>
      <c r="AE596" s="41">
        <f t="shared" si="275"/>
        <v>0</v>
      </c>
      <c r="AF596" s="41">
        <f t="shared" si="275"/>
        <v>0</v>
      </c>
      <c r="AG596" s="41">
        <f t="shared" si="275"/>
        <v>0</v>
      </c>
      <c r="AH596" s="41">
        <f t="shared" si="275"/>
        <v>0</v>
      </c>
      <c r="AI596" s="41">
        <f t="shared" si="275"/>
        <v>0</v>
      </c>
      <c r="AJ596" s="41">
        <f t="shared" si="275"/>
        <v>0</v>
      </c>
      <c r="AK596" s="41">
        <f t="shared" si="275"/>
        <v>0</v>
      </c>
      <c r="AL596" s="41">
        <f t="shared" si="275"/>
        <v>0</v>
      </c>
      <c r="AM596" s="41">
        <f t="shared" si="275"/>
        <v>0</v>
      </c>
      <c r="AN596" s="41">
        <f t="shared" si="275"/>
        <v>0</v>
      </c>
      <c r="AO596" s="41">
        <f t="shared" si="275"/>
        <v>0</v>
      </c>
      <c r="AP596" s="41">
        <f t="shared" si="275"/>
        <v>0</v>
      </c>
      <c r="AQ596" s="41">
        <f t="shared" si="275"/>
        <v>0</v>
      </c>
      <c r="AR596" s="41">
        <f t="shared" si="275"/>
        <v>0</v>
      </c>
      <c r="AS596" s="41">
        <f t="shared" si="275"/>
        <v>0</v>
      </c>
      <c r="AT596" s="41">
        <f t="shared" si="275"/>
        <v>0</v>
      </c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CR596" s="41" t="str">
        <f t="shared" si="232"/>
        <v>3</v>
      </c>
      <c r="CS596" s="41" t="str">
        <f t="shared" si="267"/>
        <v>м</v>
      </c>
      <c r="CT596" s="41">
        <f t="shared" si="267"/>
        <v>5</v>
      </c>
    </row>
    <row r="597" spans="4:98" ht="15" hidden="1" customHeight="1">
      <c r="D597" s="41">
        <f t="shared" si="233"/>
        <v>3</v>
      </c>
      <c r="F597" s="41">
        <f t="shared" si="234"/>
        <v>0</v>
      </c>
      <c r="G597" s="41">
        <f t="shared" ref="G597:Y597" si="276">G95</f>
        <v>2</v>
      </c>
      <c r="H597" s="41">
        <f t="shared" si="276"/>
        <v>1</v>
      </c>
      <c r="I597" s="41">
        <f t="shared" si="276"/>
        <v>3</v>
      </c>
      <c r="J597" s="41">
        <f t="shared" si="276"/>
        <v>3</v>
      </c>
      <c r="K597" s="41" t="str">
        <f t="shared" si="276"/>
        <v>Б</v>
      </c>
      <c r="L597" s="41">
        <f t="shared" si="276"/>
        <v>1</v>
      </c>
      <c r="M597" s="41" t="str">
        <f t="shared" si="276"/>
        <v>Б</v>
      </c>
      <c r="N597" s="41">
        <f t="shared" si="276"/>
        <v>1</v>
      </c>
      <c r="O597" s="41">
        <f t="shared" si="276"/>
        <v>2</v>
      </c>
      <c r="P597" s="41" t="str">
        <f t="shared" si="276"/>
        <v>Б</v>
      </c>
      <c r="Q597" s="41">
        <f t="shared" si="276"/>
        <v>0</v>
      </c>
      <c r="R597" s="41" t="str">
        <f t="shared" si="276"/>
        <v>Г</v>
      </c>
      <c r="S597" s="41">
        <f t="shared" si="276"/>
        <v>0</v>
      </c>
      <c r="T597" s="41">
        <f t="shared" si="276"/>
        <v>0</v>
      </c>
      <c r="U597" s="41" t="str">
        <f t="shared" si="276"/>
        <v>2)</v>
      </c>
      <c r="V597" s="41">
        <f t="shared" si="276"/>
        <v>0</v>
      </c>
      <c r="W597" s="41">
        <f t="shared" si="276"/>
        <v>0</v>
      </c>
      <c r="X597" s="41">
        <f t="shared" si="276"/>
        <v>0</v>
      </c>
      <c r="Y597" s="41">
        <f t="shared" si="276"/>
        <v>0</v>
      </c>
      <c r="Z597" s="41">
        <f t="shared" ref="Z597:AT597" si="277">Z95</f>
        <v>0</v>
      </c>
      <c r="AA597" s="41">
        <f t="shared" si="277"/>
        <v>0</v>
      </c>
      <c r="AB597" s="41">
        <f t="shared" si="277"/>
        <v>0</v>
      </c>
      <c r="AC597" s="41">
        <f t="shared" si="277"/>
        <v>0</v>
      </c>
      <c r="AD597" s="41">
        <f t="shared" si="277"/>
        <v>0</v>
      </c>
      <c r="AE597" s="41">
        <f t="shared" si="277"/>
        <v>0</v>
      </c>
      <c r="AF597" s="41">
        <f t="shared" si="277"/>
        <v>0</v>
      </c>
      <c r="AG597" s="41">
        <f t="shared" si="277"/>
        <v>0</v>
      </c>
      <c r="AH597" s="41">
        <f t="shared" si="277"/>
        <v>0</v>
      </c>
      <c r="AI597" s="41">
        <f t="shared" si="277"/>
        <v>0</v>
      </c>
      <c r="AJ597" s="41">
        <f t="shared" si="277"/>
        <v>0</v>
      </c>
      <c r="AK597" s="41">
        <f t="shared" si="277"/>
        <v>0</v>
      </c>
      <c r="AL597" s="41">
        <f t="shared" si="277"/>
        <v>0</v>
      </c>
      <c r="AM597" s="41">
        <f t="shared" si="277"/>
        <v>0</v>
      </c>
      <c r="AN597" s="41">
        <f t="shared" si="277"/>
        <v>0</v>
      </c>
      <c r="AO597" s="41">
        <f t="shared" si="277"/>
        <v>0</v>
      </c>
      <c r="AP597" s="41">
        <f t="shared" si="277"/>
        <v>0</v>
      </c>
      <c r="AQ597" s="41">
        <f t="shared" si="277"/>
        <v>0</v>
      </c>
      <c r="AR597" s="41">
        <f t="shared" si="277"/>
        <v>0</v>
      </c>
      <c r="AS597" s="41">
        <f t="shared" si="277"/>
        <v>0</v>
      </c>
      <c r="AT597" s="41">
        <f t="shared" si="277"/>
        <v>0</v>
      </c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CR597" s="41" t="str">
        <f t="shared" si="232"/>
        <v>4</v>
      </c>
      <c r="CS597" s="41" t="str">
        <f t="shared" si="267"/>
        <v>ж</v>
      </c>
      <c r="CT597" s="41">
        <f t="shared" si="267"/>
        <v>4</v>
      </c>
    </row>
    <row r="598" spans="4:98" ht="15" hidden="1" customHeight="1">
      <c r="D598" s="41">
        <f t="shared" si="233"/>
        <v>3</v>
      </c>
      <c r="F598" s="41">
        <f t="shared" si="234"/>
        <v>0</v>
      </c>
      <c r="G598" s="41">
        <f t="shared" ref="G598:Y598" si="278">G96</f>
        <v>2</v>
      </c>
      <c r="H598" s="41">
        <f t="shared" si="278"/>
        <v>1</v>
      </c>
      <c r="I598" s="41">
        <f t="shared" si="278"/>
        <v>1</v>
      </c>
      <c r="J598" s="41">
        <f t="shared" si="278"/>
        <v>1</v>
      </c>
      <c r="K598" s="41" t="str">
        <f t="shared" si="278"/>
        <v>Б</v>
      </c>
      <c r="L598" s="41">
        <f t="shared" si="278"/>
        <v>1</v>
      </c>
      <c r="M598" s="41" t="str">
        <f t="shared" si="278"/>
        <v>Б</v>
      </c>
      <c r="N598" s="41">
        <f t="shared" si="278"/>
        <v>1</v>
      </c>
      <c r="O598" s="41">
        <f t="shared" si="278"/>
        <v>1</v>
      </c>
      <c r="P598" s="41" t="str">
        <f t="shared" si="278"/>
        <v>Б</v>
      </c>
      <c r="Q598" s="41">
        <f t="shared" si="278"/>
        <v>2</v>
      </c>
      <c r="R598" s="41" t="str">
        <f t="shared" si="278"/>
        <v>Г</v>
      </c>
      <c r="S598" s="41">
        <f t="shared" si="278"/>
        <v>1</v>
      </c>
      <c r="T598" s="41">
        <f t="shared" si="278"/>
        <v>1</v>
      </c>
      <c r="U598" s="41" t="str">
        <f t="shared" si="278"/>
        <v>2)</v>
      </c>
      <c r="V598" s="41">
        <f t="shared" si="278"/>
        <v>1</v>
      </c>
      <c r="W598" s="41">
        <f t="shared" si="278"/>
        <v>2</v>
      </c>
      <c r="X598" s="41">
        <f t="shared" si="278"/>
        <v>0</v>
      </c>
      <c r="Y598" s="41">
        <f t="shared" si="278"/>
        <v>0</v>
      </c>
      <c r="Z598" s="41">
        <f t="shared" ref="Z598:AT598" si="279">Z96</f>
        <v>0</v>
      </c>
      <c r="AA598" s="41">
        <f t="shared" si="279"/>
        <v>0</v>
      </c>
      <c r="AB598" s="41">
        <f t="shared" si="279"/>
        <v>0</v>
      </c>
      <c r="AC598" s="41">
        <f t="shared" si="279"/>
        <v>0</v>
      </c>
      <c r="AD598" s="41">
        <f t="shared" si="279"/>
        <v>0</v>
      </c>
      <c r="AE598" s="41">
        <f t="shared" si="279"/>
        <v>0</v>
      </c>
      <c r="AF598" s="41">
        <f t="shared" si="279"/>
        <v>0</v>
      </c>
      <c r="AG598" s="41">
        <f t="shared" si="279"/>
        <v>0</v>
      </c>
      <c r="AH598" s="41">
        <f t="shared" si="279"/>
        <v>0</v>
      </c>
      <c r="AI598" s="41">
        <f t="shared" si="279"/>
        <v>0</v>
      </c>
      <c r="AJ598" s="41">
        <f t="shared" si="279"/>
        <v>0</v>
      </c>
      <c r="AK598" s="41">
        <f t="shared" si="279"/>
        <v>0</v>
      </c>
      <c r="AL598" s="41">
        <f t="shared" si="279"/>
        <v>0</v>
      </c>
      <c r="AM598" s="41">
        <f t="shared" si="279"/>
        <v>0</v>
      </c>
      <c r="AN598" s="41">
        <f t="shared" si="279"/>
        <v>0</v>
      </c>
      <c r="AO598" s="41">
        <f t="shared" si="279"/>
        <v>0</v>
      </c>
      <c r="AP598" s="41">
        <f t="shared" si="279"/>
        <v>0</v>
      </c>
      <c r="AQ598" s="41">
        <f t="shared" si="279"/>
        <v>0</v>
      </c>
      <c r="AR598" s="41">
        <f t="shared" si="279"/>
        <v>0</v>
      </c>
      <c r="AS598" s="41">
        <f t="shared" si="279"/>
        <v>0</v>
      </c>
      <c r="AT598" s="41">
        <f t="shared" si="279"/>
        <v>0</v>
      </c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CR598" s="41" t="str">
        <f t="shared" si="232"/>
        <v>4</v>
      </c>
      <c r="CS598" s="41" t="str">
        <f t="shared" si="267"/>
        <v>м</v>
      </c>
      <c r="CT598" s="41">
        <f t="shared" si="267"/>
        <v>5</v>
      </c>
    </row>
    <row r="599" spans="4:98" ht="15" hidden="1" customHeight="1">
      <c r="D599" s="41">
        <f t="shared" si="233"/>
        <v>4</v>
      </c>
      <c r="F599" s="41">
        <f t="shared" si="234"/>
        <v>0</v>
      </c>
      <c r="G599" s="41">
        <f t="shared" ref="G599:Y599" si="280">G97</f>
        <v>2</v>
      </c>
      <c r="H599" s="41">
        <f t="shared" si="280"/>
        <v>1</v>
      </c>
      <c r="I599" s="41">
        <f t="shared" si="280"/>
        <v>3</v>
      </c>
      <c r="J599" s="41">
        <f t="shared" si="280"/>
        <v>3</v>
      </c>
      <c r="K599" s="41" t="str">
        <f t="shared" si="280"/>
        <v>Б</v>
      </c>
      <c r="L599" s="41">
        <f t="shared" si="280"/>
        <v>1</v>
      </c>
      <c r="M599" s="41" t="str">
        <f t="shared" si="280"/>
        <v>Б</v>
      </c>
      <c r="N599" s="41">
        <f t="shared" si="280"/>
        <v>1</v>
      </c>
      <c r="O599" s="41">
        <f t="shared" si="280"/>
        <v>2</v>
      </c>
      <c r="P599" s="41" t="str">
        <f t="shared" si="280"/>
        <v>Б</v>
      </c>
      <c r="Q599" s="41">
        <f t="shared" si="280"/>
        <v>2</v>
      </c>
      <c r="R599" s="41" t="str">
        <f t="shared" si="280"/>
        <v>А</v>
      </c>
      <c r="S599" s="41">
        <f t="shared" si="280"/>
        <v>1</v>
      </c>
      <c r="T599" s="41">
        <f t="shared" si="280"/>
        <v>1</v>
      </c>
      <c r="U599" s="41" t="str">
        <f t="shared" si="280"/>
        <v>2)</v>
      </c>
      <c r="V599" s="41">
        <f t="shared" si="280"/>
        <v>1</v>
      </c>
      <c r="W599" s="41">
        <f t="shared" si="280"/>
        <v>1</v>
      </c>
      <c r="X599" s="41">
        <f t="shared" si="280"/>
        <v>0</v>
      </c>
      <c r="Y599" s="41">
        <f t="shared" si="280"/>
        <v>0</v>
      </c>
      <c r="Z599" s="41">
        <f t="shared" ref="Z599:AT599" si="281">Z97</f>
        <v>0</v>
      </c>
      <c r="AA599" s="41">
        <f t="shared" si="281"/>
        <v>0</v>
      </c>
      <c r="AB599" s="41">
        <f t="shared" si="281"/>
        <v>0</v>
      </c>
      <c r="AC599" s="41">
        <f t="shared" si="281"/>
        <v>0</v>
      </c>
      <c r="AD599" s="41">
        <f t="shared" si="281"/>
        <v>0</v>
      </c>
      <c r="AE599" s="41">
        <f t="shared" si="281"/>
        <v>0</v>
      </c>
      <c r="AF599" s="41">
        <f t="shared" si="281"/>
        <v>0</v>
      </c>
      <c r="AG599" s="41">
        <f t="shared" si="281"/>
        <v>0</v>
      </c>
      <c r="AH599" s="41">
        <f t="shared" si="281"/>
        <v>0</v>
      </c>
      <c r="AI599" s="41">
        <f t="shared" si="281"/>
        <v>0</v>
      </c>
      <c r="AJ599" s="41">
        <f t="shared" si="281"/>
        <v>0</v>
      </c>
      <c r="AK599" s="41">
        <f t="shared" si="281"/>
        <v>0</v>
      </c>
      <c r="AL599" s="41">
        <f t="shared" si="281"/>
        <v>0</v>
      </c>
      <c r="AM599" s="41">
        <f t="shared" si="281"/>
        <v>0</v>
      </c>
      <c r="AN599" s="41">
        <f t="shared" si="281"/>
        <v>0</v>
      </c>
      <c r="AO599" s="41">
        <f t="shared" si="281"/>
        <v>0</v>
      </c>
      <c r="AP599" s="41">
        <f t="shared" si="281"/>
        <v>0</v>
      </c>
      <c r="AQ599" s="41">
        <f t="shared" si="281"/>
        <v>0</v>
      </c>
      <c r="AR599" s="41">
        <f t="shared" si="281"/>
        <v>0</v>
      </c>
      <c r="AS599" s="41">
        <f t="shared" si="281"/>
        <v>0</v>
      </c>
      <c r="AT599" s="41">
        <f t="shared" si="281"/>
        <v>0</v>
      </c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CR599" s="41" t="str">
        <f t="shared" si="232"/>
        <v>4</v>
      </c>
      <c r="CS599" s="41" t="str">
        <f t="shared" si="267"/>
        <v>м</v>
      </c>
      <c r="CT599" s="41">
        <f t="shared" si="267"/>
        <v>5</v>
      </c>
    </row>
    <row r="600" spans="4:98" ht="15" hidden="1" customHeight="1">
      <c r="D600" s="41">
        <f t="shared" si="233"/>
        <v>4</v>
      </c>
      <c r="F600" s="41">
        <f t="shared" si="234"/>
        <v>0</v>
      </c>
      <c r="G600" s="41">
        <f t="shared" ref="G600:Y600" si="282">G98</f>
        <v>2</v>
      </c>
      <c r="H600" s="41">
        <f t="shared" si="282"/>
        <v>1</v>
      </c>
      <c r="I600" s="41">
        <f t="shared" si="282"/>
        <v>3</v>
      </c>
      <c r="J600" s="41">
        <f t="shared" si="282"/>
        <v>3</v>
      </c>
      <c r="K600" s="41" t="str">
        <f t="shared" si="282"/>
        <v>Б</v>
      </c>
      <c r="L600" s="41">
        <f t="shared" si="282"/>
        <v>1</v>
      </c>
      <c r="M600" s="41" t="str">
        <f t="shared" si="282"/>
        <v>Б</v>
      </c>
      <c r="N600" s="41">
        <f t="shared" si="282"/>
        <v>1</v>
      </c>
      <c r="O600" s="41">
        <f t="shared" si="282"/>
        <v>2</v>
      </c>
      <c r="P600" s="41" t="str">
        <f t="shared" si="282"/>
        <v>Б</v>
      </c>
      <c r="Q600" s="41">
        <f t="shared" si="282"/>
        <v>2</v>
      </c>
      <c r="R600" s="41" t="str">
        <f t="shared" si="282"/>
        <v>А</v>
      </c>
      <c r="S600" s="41">
        <f t="shared" si="282"/>
        <v>1</v>
      </c>
      <c r="T600" s="41">
        <f t="shared" si="282"/>
        <v>1</v>
      </c>
      <c r="U600" s="41" t="str">
        <f t="shared" si="282"/>
        <v>3)</v>
      </c>
      <c r="V600" s="41">
        <f t="shared" si="282"/>
        <v>1</v>
      </c>
      <c r="W600" s="41">
        <f t="shared" si="282"/>
        <v>2</v>
      </c>
      <c r="X600" s="41">
        <f t="shared" si="282"/>
        <v>0</v>
      </c>
      <c r="Y600" s="41">
        <f t="shared" si="282"/>
        <v>0</v>
      </c>
      <c r="Z600" s="41">
        <f t="shared" ref="Z600:AT600" si="283">Z98</f>
        <v>0</v>
      </c>
      <c r="AA600" s="41">
        <f t="shared" si="283"/>
        <v>0</v>
      </c>
      <c r="AB600" s="41">
        <f t="shared" si="283"/>
        <v>0</v>
      </c>
      <c r="AC600" s="41">
        <f t="shared" si="283"/>
        <v>0</v>
      </c>
      <c r="AD600" s="41">
        <f t="shared" si="283"/>
        <v>0</v>
      </c>
      <c r="AE600" s="41">
        <f t="shared" si="283"/>
        <v>0</v>
      </c>
      <c r="AF600" s="41">
        <f t="shared" si="283"/>
        <v>0</v>
      </c>
      <c r="AG600" s="41">
        <f t="shared" si="283"/>
        <v>0</v>
      </c>
      <c r="AH600" s="41">
        <f t="shared" si="283"/>
        <v>0</v>
      </c>
      <c r="AI600" s="41">
        <f t="shared" si="283"/>
        <v>0</v>
      </c>
      <c r="AJ600" s="41">
        <f t="shared" si="283"/>
        <v>0</v>
      </c>
      <c r="AK600" s="41">
        <f t="shared" si="283"/>
        <v>0</v>
      </c>
      <c r="AL600" s="41">
        <f t="shared" si="283"/>
        <v>0</v>
      </c>
      <c r="AM600" s="41">
        <f t="shared" si="283"/>
        <v>0</v>
      </c>
      <c r="AN600" s="41">
        <f t="shared" si="283"/>
        <v>0</v>
      </c>
      <c r="AO600" s="41">
        <f t="shared" si="283"/>
        <v>0</v>
      </c>
      <c r="AP600" s="41">
        <f t="shared" si="283"/>
        <v>0</v>
      </c>
      <c r="AQ600" s="41">
        <f t="shared" si="283"/>
        <v>0</v>
      </c>
      <c r="AR600" s="41">
        <f t="shared" si="283"/>
        <v>0</v>
      </c>
      <c r="AS600" s="41">
        <f t="shared" si="283"/>
        <v>0</v>
      </c>
      <c r="AT600" s="41">
        <f t="shared" si="283"/>
        <v>0</v>
      </c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CR600" s="41" t="str">
        <f t="shared" si="232"/>
        <v>4</v>
      </c>
      <c r="CS600" s="41" t="str">
        <f t="shared" si="267"/>
        <v>м</v>
      </c>
      <c r="CT600" s="41">
        <f t="shared" si="267"/>
        <v>5</v>
      </c>
    </row>
    <row r="601" spans="4:98" ht="15" hidden="1" customHeight="1">
      <c r="D601" s="41">
        <f t="shared" si="233"/>
        <v>4</v>
      </c>
      <c r="F601" s="41">
        <f t="shared" si="234"/>
        <v>0</v>
      </c>
      <c r="G601" s="41">
        <f t="shared" ref="G601:Y601" si="284">G99</f>
        <v>2</v>
      </c>
      <c r="H601" s="41">
        <f t="shared" si="284"/>
        <v>1</v>
      </c>
      <c r="I601" s="41">
        <f t="shared" si="284"/>
        <v>3</v>
      </c>
      <c r="J601" s="41">
        <f t="shared" si="284"/>
        <v>3</v>
      </c>
      <c r="K601" s="41" t="str">
        <f t="shared" si="284"/>
        <v>Б</v>
      </c>
      <c r="L601" s="41">
        <f t="shared" si="284"/>
        <v>1</v>
      </c>
      <c r="M601" s="41" t="str">
        <f t="shared" si="284"/>
        <v>В</v>
      </c>
      <c r="N601" s="41">
        <f t="shared" si="284"/>
        <v>1</v>
      </c>
      <c r="O601" s="41">
        <f t="shared" si="284"/>
        <v>2</v>
      </c>
      <c r="P601" s="41" t="str">
        <f t="shared" si="284"/>
        <v>Б</v>
      </c>
      <c r="Q601" s="41">
        <f t="shared" si="284"/>
        <v>2</v>
      </c>
      <c r="R601" s="41" t="str">
        <f t="shared" si="284"/>
        <v>А</v>
      </c>
      <c r="S601" s="41">
        <f t="shared" si="284"/>
        <v>1</v>
      </c>
      <c r="T601" s="41">
        <f t="shared" si="284"/>
        <v>1</v>
      </c>
      <c r="U601" s="41" t="str">
        <f t="shared" si="284"/>
        <v>3)</v>
      </c>
      <c r="V601" s="41">
        <f t="shared" si="284"/>
        <v>1</v>
      </c>
      <c r="W601" s="41">
        <f t="shared" si="284"/>
        <v>2</v>
      </c>
      <c r="X601" s="41">
        <f t="shared" si="284"/>
        <v>0</v>
      </c>
      <c r="Y601" s="41">
        <f t="shared" si="284"/>
        <v>0</v>
      </c>
      <c r="Z601" s="41">
        <f t="shared" ref="Z601:AT601" si="285">Z99</f>
        <v>0</v>
      </c>
      <c r="AA601" s="41">
        <f t="shared" si="285"/>
        <v>0</v>
      </c>
      <c r="AB601" s="41">
        <f t="shared" si="285"/>
        <v>0</v>
      </c>
      <c r="AC601" s="41">
        <f t="shared" si="285"/>
        <v>0</v>
      </c>
      <c r="AD601" s="41">
        <f t="shared" si="285"/>
        <v>0</v>
      </c>
      <c r="AE601" s="41">
        <f t="shared" si="285"/>
        <v>0</v>
      </c>
      <c r="AF601" s="41">
        <f t="shared" si="285"/>
        <v>0</v>
      </c>
      <c r="AG601" s="41">
        <f t="shared" si="285"/>
        <v>0</v>
      </c>
      <c r="AH601" s="41">
        <f t="shared" si="285"/>
        <v>0</v>
      </c>
      <c r="AI601" s="41">
        <f t="shared" si="285"/>
        <v>0</v>
      </c>
      <c r="AJ601" s="41">
        <f t="shared" si="285"/>
        <v>0</v>
      </c>
      <c r="AK601" s="41">
        <f t="shared" si="285"/>
        <v>0</v>
      </c>
      <c r="AL601" s="41">
        <f t="shared" si="285"/>
        <v>0</v>
      </c>
      <c r="AM601" s="41">
        <f t="shared" si="285"/>
        <v>0</v>
      </c>
      <c r="AN601" s="41">
        <f t="shared" si="285"/>
        <v>0</v>
      </c>
      <c r="AO601" s="41">
        <f t="shared" si="285"/>
        <v>0</v>
      </c>
      <c r="AP601" s="41">
        <f t="shared" si="285"/>
        <v>0</v>
      </c>
      <c r="AQ601" s="41">
        <f t="shared" si="285"/>
        <v>0</v>
      </c>
      <c r="AR601" s="41">
        <f t="shared" si="285"/>
        <v>0</v>
      </c>
      <c r="AS601" s="41">
        <f t="shared" si="285"/>
        <v>0</v>
      </c>
      <c r="AT601" s="41">
        <f t="shared" si="285"/>
        <v>0</v>
      </c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CR601" s="41" t="str">
        <f t="shared" si="232"/>
        <v>4</v>
      </c>
      <c r="CS601" s="41" t="str">
        <f t="shared" si="267"/>
        <v>м</v>
      </c>
      <c r="CT601" s="41">
        <f t="shared" si="267"/>
        <v>5</v>
      </c>
    </row>
    <row r="602" spans="4:98" ht="15" hidden="1" customHeight="1">
      <c r="D602" s="41">
        <f t="shared" si="233"/>
        <v>4</v>
      </c>
      <c r="F602" s="41">
        <f t="shared" si="234"/>
        <v>0</v>
      </c>
      <c r="G602" s="41">
        <f t="shared" ref="G602:Y602" si="286">G100</f>
        <v>1</v>
      </c>
      <c r="H602" s="41">
        <f t="shared" si="286"/>
        <v>1</v>
      </c>
      <c r="I602" s="41">
        <f t="shared" si="286"/>
        <v>2</v>
      </c>
      <c r="J602" s="41">
        <f t="shared" si="286"/>
        <v>1</v>
      </c>
      <c r="K602" s="41" t="str">
        <f t="shared" si="286"/>
        <v>Б</v>
      </c>
      <c r="L602" s="41">
        <f t="shared" si="286"/>
        <v>1</v>
      </c>
      <c r="M602" s="41" t="str">
        <f t="shared" si="286"/>
        <v>А</v>
      </c>
      <c r="N602" s="41">
        <f t="shared" si="286"/>
        <v>1</v>
      </c>
      <c r="O602" s="41">
        <f t="shared" si="286"/>
        <v>2</v>
      </c>
      <c r="P602" s="41" t="str">
        <f t="shared" si="286"/>
        <v>Б</v>
      </c>
      <c r="Q602" s="41">
        <f t="shared" si="286"/>
        <v>2</v>
      </c>
      <c r="R602" s="41" t="str">
        <f t="shared" si="286"/>
        <v>А</v>
      </c>
      <c r="S602" s="41">
        <f t="shared" si="286"/>
        <v>1</v>
      </c>
      <c r="T602" s="41">
        <f t="shared" si="286"/>
        <v>1</v>
      </c>
      <c r="U602" s="41" t="str">
        <f t="shared" si="286"/>
        <v>3)</v>
      </c>
      <c r="V602" s="41">
        <f t="shared" si="286"/>
        <v>0</v>
      </c>
      <c r="W602" s="41">
        <f t="shared" si="286"/>
        <v>0</v>
      </c>
      <c r="X602" s="41">
        <f t="shared" si="286"/>
        <v>0</v>
      </c>
      <c r="Y602" s="41">
        <f t="shared" si="286"/>
        <v>0</v>
      </c>
      <c r="Z602" s="41">
        <f t="shared" ref="Z602:AT602" si="287">Z100</f>
        <v>0</v>
      </c>
      <c r="AA602" s="41">
        <f t="shared" si="287"/>
        <v>0</v>
      </c>
      <c r="AB602" s="41">
        <f t="shared" si="287"/>
        <v>0</v>
      </c>
      <c r="AC602" s="41">
        <f t="shared" si="287"/>
        <v>0</v>
      </c>
      <c r="AD602" s="41">
        <f t="shared" si="287"/>
        <v>0</v>
      </c>
      <c r="AE602" s="41">
        <f t="shared" si="287"/>
        <v>0</v>
      </c>
      <c r="AF602" s="41">
        <f t="shared" si="287"/>
        <v>0</v>
      </c>
      <c r="AG602" s="41">
        <f t="shared" si="287"/>
        <v>0</v>
      </c>
      <c r="AH602" s="41">
        <f t="shared" si="287"/>
        <v>0</v>
      </c>
      <c r="AI602" s="41">
        <f t="shared" si="287"/>
        <v>0</v>
      </c>
      <c r="AJ602" s="41">
        <f t="shared" si="287"/>
        <v>0</v>
      </c>
      <c r="AK602" s="41">
        <f t="shared" si="287"/>
        <v>0</v>
      </c>
      <c r="AL602" s="41">
        <f t="shared" si="287"/>
        <v>0</v>
      </c>
      <c r="AM602" s="41">
        <f t="shared" si="287"/>
        <v>0</v>
      </c>
      <c r="AN602" s="41">
        <f t="shared" si="287"/>
        <v>0</v>
      </c>
      <c r="AO602" s="41">
        <f t="shared" si="287"/>
        <v>0</v>
      </c>
      <c r="AP602" s="41">
        <f t="shared" si="287"/>
        <v>0</v>
      </c>
      <c r="AQ602" s="41">
        <f t="shared" si="287"/>
        <v>0</v>
      </c>
      <c r="AR602" s="41">
        <f t="shared" si="287"/>
        <v>0</v>
      </c>
      <c r="AS602" s="41">
        <f t="shared" si="287"/>
        <v>0</v>
      </c>
      <c r="AT602" s="41">
        <f t="shared" si="287"/>
        <v>0</v>
      </c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CR602" s="41" t="str">
        <f t="shared" si="232"/>
        <v>4</v>
      </c>
      <c r="CS602" s="41" t="str">
        <f t="shared" si="267"/>
        <v>ж</v>
      </c>
      <c r="CT602" s="41">
        <f t="shared" si="267"/>
        <v>4</v>
      </c>
    </row>
    <row r="603" spans="4:98" ht="15" hidden="1" customHeight="1">
      <c r="D603" s="41">
        <f t="shared" si="233"/>
        <v>4</v>
      </c>
      <c r="F603" s="41">
        <f t="shared" si="234"/>
        <v>0</v>
      </c>
      <c r="G603" s="41">
        <f t="shared" ref="G603:Y603" si="288">G101</f>
        <v>2</v>
      </c>
      <c r="H603" s="41">
        <f t="shared" si="288"/>
        <v>1</v>
      </c>
      <c r="I603" s="41">
        <f t="shared" si="288"/>
        <v>3</v>
      </c>
      <c r="J603" s="41">
        <f t="shared" si="288"/>
        <v>3</v>
      </c>
      <c r="K603" s="41" t="str">
        <f t="shared" si="288"/>
        <v>Б</v>
      </c>
      <c r="L603" s="41">
        <f t="shared" si="288"/>
        <v>1</v>
      </c>
      <c r="M603" s="41" t="str">
        <f t="shared" si="288"/>
        <v>А</v>
      </c>
      <c r="N603" s="41">
        <f t="shared" si="288"/>
        <v>1</v>
      </c>
      <c r="O603" s="41">
        <f t="shared" si="288"/>
        <v>2</v>
      </c>
      <c r="P603" s="41" t="str">
        <f t="shared" si="288"/>
        <v>Г</v>
      </c>
      <c r="Q603" s="41">
        <f t="shared" si="288"/>
        <v>2</v>
      </c>
      <c r="R603" s="41" t="str">
        <f t="shared" si="288"/>
        <v>А</v>
      </c>
      <c r="S603" s="41">
        <f t="shared" si="288"/>
        <v>1</v>
      </c>
      <c r="T603" s="41">
        <f t="shared" si="288"/>
        <v>1</v>
      </c>
      <c r="U603" s="41" t="str">
        <f t="shared" si="288"/>
        <v>3)</v>
      </c>
      <c r="V603" s="41">
        <f t="shared" si="288"/>
        <v>1</v>
      </c>
      <c r="W603" s="41">
        <f t="shared" si="288"/>
        <v>1</v>
      </c>
      <c r="X603" s="41">
        <f t="shared" si="288"/>
        <v>0</v>
      </c>
      <c r="Y603" s="41">
        <f t="shared" si="288"/>
        <v>0</v>
      </c>
      <c r="Z603" s="41">
        <f t="shared" ref="Z603:AT603" si="289">Z101</f>
        <v>0</v>
      </c>
      <c r="AA603" s="41">
        <f t="shared" si="289"/>
        <v>0</v>
      </c>
      <c r="AB603" s="41">
        <f t="shared" si="289"/>
        <v>0</v>
      </c>
      <c r="AC603" s="41">
        <f t="shared" si="289"/>
        <v>0</v>
      </c>
      <c r="AD603" s="41">
        <f t="shared" si="289"/>
        <v>0</v>
      </c>
      <c r="AE603" s="41">
        <f t="shared" si="289"/>
        <v>0</v>
      </c>
      <c r="AF603" s="41">
        <f t="shared" si="289"/>
        <v>0</v>
      </c>
      <c r="AG603" s="41">
        <f t="shared" si="289"/>
        <v>0</v>
      </c>
      <c r="AH603" s="41">
        <f t="shared" si="289"/>
        <v>0</v>
      </c>
      <c r="AI603" s="41">
        <f t="shared" si="289"/>
        <v>0</v>
      </c>
      <c r="AJ603" s="41">
        <f t="shared" si="289"/>
        <v>0</v>
      </c>
      <c r="AK603" s="41">
        <f t="shared" si="289"/>
        <v>0</v>
      </c>
      <c r="AL603" s="41">
        <f t="shared" si="289"/>
        <v>0</v>
      </c>
      <c r="AM603" s="41">
        <f t="shared" si="289"/>
        <v>0</v>
      </c>
      <c r="AN603" s="41">
        <f t="shared" si="289"/>
        <v>0</v>
      </c>
      <c r="AO603" s="41">
        <f t="shared" si="289"/>
        <v>0</v>
      </c>
      <c r="AP603" s="41">
        <f t="shared" si="289"/>
        <v>0</v>
      </c>
      <c r="AQ603" s="41">
        <f t="shared" si="289"/>
        <v>0</v>
      </c>
      <c r="AR603" s="41">
        <f t="shared" si="289"/>
        <v>0</v>
      </c>
      <c r="AS603" s="41">
        <f t="shared" si="289"/>
        <v>0</v>
      </c>
      <c r="AT603" s="41">
        <f t="shared" si="289"/>
        <v>0</v>
      </c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CR603" s="41" t="str">
        <f t="shared" si="232"/>
        <v>4</v>
      </c>
      <c r="CS603" s="41" t="str">
        <f t="shared" si="267"/>
        <v>м</v>
      </c>
      <c r="CT603" s="41">
        <f t="shared" si="267"/>
        <v>5</v>
      </c>
    </row>
    <row r="604" spans="4:98" ht="15" hidden="1" customHeight="1">
      <c r="D604" s="41">
        <f t="shared" si="233"/>
        <v>4</v>
      </c>
      <c r="F604" s="41">
        <f t="shared" si="234"/>
        <v>0</v>
      </c>
      <c r="G604" s="41">
        <f t="shared" ref="G604:Y604" si="290">G102</f>
        <v>2</v>
      </c>
      <c r="H604" s="41">
        <f t="shared" si="290"/>
        <v>1</v>
      </c>
      <c r="I604" s="41">
        <f t="shared" si="290"/>
        <v>3</v>
      </c>
      <c r="J604" s="41">
        <f t="shared" si="290"/>
        <v>3</v>
      </c>
      <c r="K604" s="41" t="str">
        <f t="shared" si="290"/>
        <v>А</v>
      </c>
      <c r="L604" s="41">
        <f t="shared" si="290"/>
        <v>1</v>
      </c>
      <c r="M604" s="41" t="str">
        <f t="shared" si="290"/>
        <v>А</v>
      </c>
      <c r="N604" s="41">
        <f t="shared" si="290"/>
        <v>1</v>
      </c>
      <c r="O604" s="41">
        <f t="shared" si="290"/>
        <v>1</v>
      </c>
      <c r="P604" s="41" t="str">
        <f t="shared" si="290"/>
        <v>А</v>
      </c>
      <c r="Q604" s="41">
        <f t="shared" si="290"/>
        <v>2</v>
      </c>
      <c r="R604" s="41" t="str">
        <f t="shared" si="290"/>
        <v>А</v>
      </c>
      <c r="S604" s="41">
        <f t="shared" si="290"/>
        <v>1</v>
      </c>
      <c r="T604" s="41">
        <f t="shared" si="290"/>
        <v>1</v>
      </c>
      <c r="U604" s="41" t="str">
        <f t="shared" si="290"/>
        <v>3)</v>
      </c>
      <c r="V604" s="41">
        <f t="shared" si="290"/>
        <v>1</v>
      </c>
      <c r="W604" s="41">
        <f t="shared" si="290"/>
        <v>2</v>
      </c>
      <c r="X604" s="41">
        <f t="shared" si="290"/>
        <v>0</v>
      </c>
      <c r="Y604" s="41">
        <f t="shared" si="290"/>
        <v>0</v>
      </c>
      <c r="Z604" s="41">
        <f t="shared" ref="Z604:AT604" si="291">Z102</f>
        <v>0</v>
      </c>
      <c r="AA604" s="41">
        <f t="shared" si="291"/>
        <v>0</v>
      </c>
      <c r="AB604" s="41">
        <f t="shared" si="291"/>
        <v>0</v>
      </c>
      <c r="AC604" s="41">
        <f t="shared" si="291"/>
        <v>0</v>
      </c>
      <c r="AD604" s="41">
        <f t="shared" si="291"/>
        <v>0</v>
      </c>
      <c r="AE604" s="41">
        <f t="shared" si="291"/>
        <v>0</v>
      </c>
      <c r="AF604" s="41">
        <f t="shared" si="291"/>
        <v>0</v>
      </c>
      <c r="AG604" s="41">
        <f t="shared" si="291"/>
        <v>0</v>
      </c>
      <c r="AH604" s="41">
        <f t="shared" si="291"/>
        <v>0</v>
      </c>
      <c r="AI604" s="41">
        <f t="shared" si="291"/>
        <v>0</v>
      </c>
      <c r="AJ604" s="41">
        <f t="shared" si="291"/>
        <v>0</v>
      </c>
      <c r="AK604" s="41">
        <f t="shared" si="291"/>
        <v>0</v>
      </c>
      <c r="AL604" s="41">
        <f t="shared" si="291"/>
        <v>0</v>
      </c>
      <c r="AM604" s="41">
        <f t="shared" si="291"/>
        <v>0</v>
      </c>
      <c r="AN604" s="41">
        <f t="shared" si="291"/>
        <v>0</v>
      </c>
      <c r="AO604" s="41">
        <f t="shared" si="291"/>
        <v>0</v>
      </c>
      <c r="AP604" s="41">
        <f t="shared" si="291"/>
        <v>0</v>
      </c>
      <c r="AQ604" s="41">
        <f t="shared" si="291"/>
        <v>0</v>
      </c>
      <c r="AR604" s="41">
        <f t="shared" si="291"/>
        <v>0</v>
      </c>
      <c r="AS604" s="41">
        <f t="shared" si="291"/>
        <v>0</v>
      </c>
      <c r="AT604" s="41">
        <f t="shared" si="291"/>
        <v>0</v>
      </c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CR604" s="41" t="str">
        <f t="shared" si="232"/>
        <v>4</v>
      </c>
      <c r="CS604" s="41" t="str">
        <f t="shared" si="267"/>
        <v>ж</v>
      </c>
      <c r="CT604" s="41">
        <f t="shared" si="267"/>
        <v>4</v>
      </c>
    </row>
    <row r="605" spans="4:98" ht="15" hidden="1" customHeight="1">
      <c r="D605" s="41">
        <f t="shared" si="233"/>
        <v>4</v>
      </c>
      <c r="F605" s="41">
        <f t="shared" si="234"/>
        <v>0</v>
      </c>
      <c r="G605" s="41">
        <f t="shared" ref="G605:Y605" si="292">G103</f>
        <v>1</v>
      </c>
      <c r="H605" s="41">
        <f t="shared" si="292"/>
        <v>0</v>
      </c>
      <c r="I605" s="41">
        <f t="shared" si="292"/>
        <v>2</v>
      </c>
      <c r="J605" s="41">
        <f t="shared" si="292"/>
        <v>2</v>
      </c>
      <c r="K605" s="41" t="str">
        <f t="shared" si="292"/>
        <v>А</v>
      </c>
      <c r="L605" s="41">
        <f t="shared" si="292"/>
        <v>1</v>
      </c>
      <c r="M605" s="41" t="str">
        <f t="shared" si="292"/>
        <v>А</v>
      </c>
      <c r="N605" s="41">
        <f t="shared" si="292"/>
        <v>1</v>
      </c>
      <c r="O605" s="41">
        <f t="shared" si="292"/>
        <v>2</v>
      </c>
      <c r="P605" s="41" t="str">
        <f t="shared" si="292"/>
        <v>А</v>
      </c>
      <c r="Q605" s="41">
        <f t="shared" si="292"/>
        <v>2</v>
      </c>
      <c r="R605" s="41" t="str">
        <f t="shared" si="292"/>
        <v>А</v>
      </c>
      <c r="S605" s="41">
        <f t="shared" si="292"/>
        <v>1</v>
      </c>
      <c r="T605" s="41">
        <f t="shared" si="292"/>
        <v>1</v>
      </c>
      <c r="U605" s="41" t="str">
        <f t="shared" si="292"/>
        <v>3)</v>
      </c>
      <c r="V605" s="41">
        <f t="shared" si="292"/>
        <v>0</v>
      </c>
      <c r="W605" s="41">
        <f t="shared" si="292"/>
        <v>0</v>
      </c>
      <c r="X605" s="41">
        <f t="shared" si="292"/>
        <v>0</v>
      </c>
      <c r="Y605" s="41">
        <f t="shared" si="292"/>
        <v>0</v>
      </c>
      <c r="Z605" s="41">
        <f t="shared" ref="Z605:AT605" si="293">Z103</f>
        <v>0</v>
      </c>
      <c r="AA605" s="41">
        <f t="shared" si="293"/>
        <v>0</v>
      </c>
      <c r="AB605" s="41">
        <f t="shared" si="293"/>
        <v>0</v>
      </c>
      <c r="AC605" s="41">
        <f t="shared" si="293"/>
        <v>0</v>
      </c>
      <c r="AD605" s="41">
        <f t="shared" si="293"/>
        <v>0</v>
      </c>
      <c r="AE605" s="41">
        <f t="shared" si="293"/>
        <v>0</v>
      </c>
      <c r="AF605" s="41">
        <f t="shared" si="293"/>
        <v>0</v>
      </c>
      <c r="AG605" s="41">
        <f t="shared" si="293"/>
        <v>0</v>
      </c>
      <c r="AH605" s="41">
        <f t="shared" si="293"/>
        <v>0</v>
      </c>
      <c r="AI605" s="41">
        <f t="shared" si="293"/>
        <v>0</v>
      </c>
      <c r="AJ605" s="41">
        <f t="shared" si="293"/>
        <v>0</v>
      </c>
      <c r="AK605" s="41">
        <f t="shared" si="293"/>
        <v>0</v>
      </c>
      <c r="AL605" s="41">
        <f t="shared" si="293"/>
        <v>0</v>
      </c>
      <c r="AM605" s="41">
        <f t="shared" si="293"/>
        <v>0</v>
      </c>
      <c r="AN605" s="41">
        <f t="shared" si="293"/>
        <v>0</v>
      </c>
      <c r="AO605" s="41">
        <f t="shared" si="293"/>
        <v>0</v>
      </c>
      <c r="AP605" s="41">
        <f t="shared" si="293"/>
        <v>0</v>
      </c>
      <c r="AQ605" s="41">
        <f t="shared" si="293"/>
        <v>0</v>
      </c>
      <c r="AR605" s="41">
        <f t="shared" si="293"/>
        <v>0</v>
      </c>
      <c r="AS605" s="41">
        <f t="shared" si="293"/>
        <v>0</v>
      </c>
      <c r="AT605" s="41">
        <f t="shared" si="293"/>
        <v>0</v>
      </c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CR605" s="41" t="str">
        <f t="shared" si="232"/>
        <v>4</v>
      </c>
      <c r="CS605" s="41" t="str">
        <f t="shared" si="267"/>
        <v>м</v>
      </c>
      <c r="CT605" s="41">
        <f t="shared" si="267"/>
        <v>4</v>
      </c>
    </row>
    <row r="606" spans="4:98" ht="15" hidden="1" customHeight="1">
      <c r="D606" s="41">
        <f t="shared" si="233"/>
        <v>3</v>
      </c>
      <c r="F606" s="41">
        <f t="shared" si="234"/>
        <v>0</v>
      </c>
      <c r="G606" s="41">
        <f t="shared" ref="G606:Y606" si="294">G104</f>
        <v>2</v>
      </c>
      <c r="H606" s="41">
        <f t="shared" si="294"/>
        <v>1</v>
      </c>
      <c r="I606" s="41">
        <f t="shared" si="294"/>
        <v>3</v>
      </c>
      <c r="J606" s="41">
        <f t="shared" si="294"/>
        <v>3</v>
      </c>
      <c r="K606" s="41" t="str">
        <f t="shared" si="294"/>
        <v>А</v>
      </c>
      <c r="L606" s="41">
        <f t="shared" si="294"/>
        <v>1</v>
      </c>
      <c r="M606" s="41" t="str">
        <f t="shared" si="294"/>
        <v>А</v>
      </c>
      <c r="N606" s="41">
        <f t="shared" si="294"/>
        <v>1</v>
      </c>
      <c r="O606" s="41">
        <f t="shared" si="294"/>
        <v>1</v>
      </c>
      <c r="P606" s="41" t="str">
        <f t="shared" si="294"/>
        <v>А</v>
      </c>
      <c r="Q606" s="41">
        <f t="shared" si="294"/>
        <v>2</v>
      </c>
      <c r="R606" s="41" t="str">
        <f t="shared" si="294"/>
        <v>А</v>
      </c>
      <c r="S606" s="41">
        <f t="shared" si="294"/>
        <v>1</v>
      </c>
      <c r="T606" s="41">
        <f t="shared" si="294"/>
        <v>1</v>
      </c>
      <c r="U606" s="41" t="str">
        <f t="shared" si="294"/>
        <v>1)</v>
      </c>
      <c r="V606" s="41">
        <f t="shared" si="294"/>
        <v>1</v>
      </c>
      <c r="W606" s="41">
        <f t="shared" si="294"/>
        <v>1</v>
      </c>
      <c r="X606" s="41">
        <f t="shared" si="294"/>
        <v>0</v>
      </c>
      <c r="Y606" s="41">
        <f t="shared" si="294"/>
        <v>0</v>
      </c>
      <c r="Z606" s="41">
        <f t="shared" ref="Z606:AT606" si="295">Z104</f>
        <v>0</v>
      </c>
      <c r="AA606" s="41">
        <f t="shared" si="295"/>
        <v>0</v>
      </c>
      <c r="AB606" s="41">
        <f t="shared" si="295"/>
        <v>0</v>
      </c>
      <c r="AC606" s="41">
        <f t="shared" si="295"/>
        <v>0</v>
      </c>
      <c r="AD606" s="41">
        <f t="shared" si="295"/>
        <v>0</v>
      </c>
      <c r="AE606" s="41">
        <f t="shared" si="295"/>
        <v>0</v>
      </c>
      <c r="AF606" s="41">
        <f t="shared" si="295"/>
        <v>0</v>
      </c>
      <c r="AG606" s="41">
        <f t="shared" si="295"/>
        <v>0</v>
      </c>
      <c r="AH606" s="41">
        <f t="shared" si="295"/>
        <v>0</v>
      </c>
      <c r="AI606" s="41">
        <f t="shared" si="295"/>
        <v>0</v>
      </c>
      <c r="AJ606" s="41">
        <f t="shared" si="295"/>
        <v>0</v>
      </c>
      <c r="AK606" s="41">
        <f t="shared" si="295"/>
        <v>0</v>
      </c>
      <c r="AL606" s="41">
        <f t="shared" si="295"/>
        <v>0</v>
      </c>
      <c r="AM606" s="41">
        <f t="shared" si="295"/>
        <v>0</v>
      </c>
      <c r="AN606" s="41">
        <f t="shared" si="295"/>
        <v>0</v>
      </c>
      <c r="AO606" s="41">
        <f t="shared" si="295"/>
        <v>0</v>
      </c>
      <c r="AP606" s="41">
        <f t="shared" si="295"/>
        <v>0</v>
      </c>
      <c r="AQ606" s="41">
        <f t="shared" si="295"/>
        <v>0</v>
      </c>
      <c r="AR606" s="41">
        <f t="shared" si="295"/>
        <v>0</v>
      </c>
      <c r="AS606" s="41">
        <f t="shared" si="295"/>
        <v>0</v>
      </c>
      <c r="AT606" s="41">
        <f t="shared" si="295"/>
        <v>0</v>
      </c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CR606" s="41" t="str">
        <f t="shared" si="232"/>
        <v>4</v>
      </c>
      <c r="CS606" s="41" t="str">
        <f t="shared" si="267"/>
        <v>ж</v>
      </c>
      <c r="CT606" s="41">
        <f t="shared" si="267"/>
        <v>5</v>
      </c>
    </row>
    <row r="607" spans="4:98" ht="15" hidden="1" customHeight="1">
      <c r="D607" s="41">
        <f t="shared" si="233"/>
        <v>3</v>
      </c>
      <c r="F607" s="41">
        <f t="shared" si="234"/>
        <v>0</v>
      </c>
      <c r="G607" s="41">
        <f t="shared" ref="G607:Y607" si="296">G105</f>
        <v>2</v>
      </c>
      <c r="H607" s="41">
        <f t="shared" si="296"/>
        <v>1</v>
      </c>
      <c r="I607" s="41">
        <f t="shared" si="296"/>
        <v>3</v>
      </c>
      <c r="J607" s="41">
        <f t="shared" si="296"/>
        <v>3</v>
      </c>
      <c r="K607" s="41" t="str">
        <f t="shared" si="296"/>
        <v>А</v>
      </c>
      <c r="L607" s="41">
        <f t="shared" si="296"/>
        <v>1</v>
      </c>
      <c r="M607" s="41" t="str">
        <f t="shared" si="296"/>
        <v>А</v>
      </c>
      <c r="N607" s="41">
        <f t="shared" si="296"/>
        <v>1</v>
      </c>
      <c r="O607" s="41">
        <f t="shared" si="296"/>
        <v>1</v>
      </c>
      <c r="P607" s="41" t="str">
        <f t="shared" si="296"/>
        <v>А</v>
      </c>
      <c r="Q607" s="41">
        <f t="shared" si="296"/>
        <v>2</v>
      </c>
      <c r="R607" s="41" t="str">
        <f t="shared" si="296"/>
        <v>А</v>
      </c>
      <c r="S607" s="41">
        <f t="shared" si="296"/>
        <v>1</v>
      </c>
      <c r="T607" s="41">
        <f t="shared" si="296"/>
        <v>1</v>
      </c>
      <c r="U607" s="41" t="str">
        <f t="shared" si="296"/>
        <v>4)</v>
      </c>
      <c r="V607" s="41">
        <f t="shared" si="296"/>
        <v>1</v>
      </c>
      <c r="W607" s="41">
        <f t="shared" si="296"/>
        <v>1</v>
      </c>
      <c r="X607" s="41">
        <f t="shared" si="296"/>
        <v>0</v>
      </c>
      <c r="Y607" s="41">
        <f t="shared" si="296"/>
        <v>0</v>
      </c>
      <c r="Z607" s="41">
        <f t="shared" ref="Z607:AT607" si="297">Z105</f>
        <v>0</v>
      </c>
      <c r="AA607" s="41">
        <f t="shared" si="297"/>
        <v>0</v>
      </c>
      <c r="AB607" s="41">
        <f t="shared" si="297"/>
        <v>0</v>
      </c>
      <c r="AC607" s="41">
        <f t="shared" si="297"/>
        <v>0</v>
      </c>
      <c r="AD607" s="41">
        <f t="shared" si="297"/>
        <v>0</v>
      </c>
      <c r="AE607" s="41">
        <f t="shared" si="297"/>
        <v>0</v>
      </c>
      <c r="AF607" s="41">
        <f t="shared" si="297"/>
        <v>0</v>
      </c>
      <c r="AG607" s="41">
        <f t="shared" si="297"/>
        <v>0</v>
      </c>
      <c r="AH607" s="41">
        <f t="shared" si="297"/>
        <v>0</v>
      </c>
      <c r="AI607" s="41">
        <f t="shared" si="297"/>
        <v>0</v>
      </c>
      <c r="AJ607" s="41">
        <f t="shared" si="297"/>
        <v>0</v>
      </c>
      <c r="AK607" s="41">
        <f t="shared" si="297"/>
        <v>0</v>
      </c>
      <c r="AL607" s="41">
        <f t="shared" si="297"/>
        <v>0</v>
      </c>
      <c r="AM607" s="41">
        <f t="shared" si="297"/>
        <v>0</v>
      </c>
      <c r="AN607" s="41">
        <f t="shared" si="297"/>
        <v>0</v>
      </c>
      <c r="AO607" s="41">
        <f t="shared" si="297"/>
        <v>0</v>
      </c>
      <c r="AP607" s="41">
        <f t="shared" si="297"/>
        <v>0</v>
      </c>
      <c r="AQ607" s="41">
        <f t="shared" si="297"/>
        <v>0</v>
      </c>
      <c r="AR607" s="41">
        <f t="shared" si="297"/>
        <v>0</v>
      </c>
      <c r="AS607" s="41">
        <f t="shared" si="297"/>
        <v>0</v>
      </c>
      <c r="AT607" s="41">
        <f t="shared" si="297"/>
        <v>0</v>
      </c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CR607" s="41" t="str">
        <f t="shared" si="232"/>
        <v>4</v>
      </c>
      <c r="CS607" s="41" t="str">
        <f t="shared" si="267"/>
        <v>м</v>
      </c>
      <c r="CT607" s="41">
        <f t="shared" si="267"/>
        <v>5</v>
      </c>
    </row>
    <row r="608" spans="4:98" ht="15" hidden="1" customHeight="1">
      <c r="D608" s="41">
        <f t="shared" si="233"/>
        <v>3</v>
      </c>
      <c r="F608" s="41">
        <f t="shared" si="234"/>
        <v>0</v>
      </c>
      <c r="G608" s="41">
        <f t="shared" ref="G608:Y608" si="298">G106</f>
        <v>2</v>
      </c>
      <c r="H608" s="41">
        <f t="shared" si="298"/>
        <v>1</v>
      </c>
      <c r="I608" s="41">
        <f t="shared" si="298"/>
        <v>3</v>
      </c>
      <c r="J608" s="41">
        <f t="shared" si="298"/>
        <v>3</v>
      </c>
      <c r="K608" s="41" t="str">
        <f t="shared" si="298"/>
        <v>А</v>
      </c>
      <c r="L608" s="41">
        <f t="shared" si="298"/>
        <v>1</v>
      </c>
      <c r="M608" s="41" t="str">
        <f t="shared" si="298"/>
        <v>А</v>
      </c>
      <c r="N608" s="41">
        <f t="shared" si="298"/>
        <v>1</v>
      </c>
      <c r="O608" s="41">
        <f t="shared" si="298"/>
        <v>2</v>
      </c>
      <c r="P608" s="41" t="str">
        <f t="shared" si="298"/>
        <v>А</v>
      </c>
      <c r="Q608" s="41">
        <f t="shared" si="298"/>
        <v>0</v>
      </c>
      <c r="R608" s="41" t="str">
        <f t="shared" si="298"/>
        <v>А</v>
      </c>
      <c r="S608" s="41">
        <f t="shared" si="298"/>
        <v>1</v>
      </c>
      <c r="T608" s="41">
        <f t="shared" si="298"/>
        <v>1</v>
      </c>
      <c r="U608" s="41" t="str">
        <f t="shared" si="298"/>
        <v>4)</v>
      </c>
      <c r="V608" s="41">
        <f t="shared" si="298"/>
        <v>1</v>
      </c>
      <c r="W608" s="41">
        <f t="shared" si="298"/>
        <v>2</v>
      </c>
      <c r="X608" s="41">
        <f t="shared" si="298"/>
        <v>0</v>
      </c>
      <c r="Y608" s="41">
        <f t="shared" si="298"/>
        <v>0</v>
      </c>
      <c r="Z608" s="41">
        <f t="shared" ref="Z608:AT608" si="299">Z106</f>
        <v>0</v>
      </c>
      <c r="AA608" s="41">
        <f t="shared" si="299"/>
        <v>0</v>
      </c>
      <c r="AB608" s="41">
        <f t="shared" si="299"/>
        <v>0</v>
      </c>
      <c r="AC608" s="41">
        <f t="shared" si="299"/>
        <v>0</v>
      </c>
      <c r="AD608" s="41">
        <f t="shared" si="299"/>
        <v>0</v>
      </c>
      <c r="AE608" s="41">
        <f t="shared" si="299"/>
        <v>0</v>
      </c>
      <c r="AF608" s="41">
        <f t="shared" si="299"/>
        <v>0</v>
      </c>
      <c r="AG608" s="41">
        <f t="shared" si="299"/>
        <v>0</v>
      </c>
      <c r="AH608" s="41">
        <f t="shared" si="299"/>
        <v>0</v>
      </c>
      <c r="AI608" s="41">
        <f t="shared" si="299"/>
        <v>0</v>
      </c>
      <c r="AJ608" s="41">
        <f t="shared" si="299"/>
        <v>0</v>
      </c>
      <c r="AK608" s="41">
        <f t="shared" si="299"/>
        <v>0</v>
      </c>
      <c r="AL608" s="41">
        <f t="shared" si="299"/>
        <v>0</v>
      </c>
      <c r="AM608" s="41">
        <f t="shared" si="299"/>
        <v>0</v>
      </c>
      <c r="AN608" s="41">
        <f t="shared" si="299"/>
        <v>0</v>
      </c>
      <c r="AO608" s="41">
        <f t="shared" si="299"/>
        <v>0</v>
      </c>
      <c r="AP608" s="41">
        <f t="shared" si="299"/>
        <v>0</v>
      </c>
      <c r="AQ608" s="41">
        <f t="shared" si="299"/>
        <v>0</v>
      </c>
      <c r="AR608" s="41">
        <f t="shared" si="299"/>
        <v>0</v>
      </c>
      <c r="AS608" s="41">
        <f t="shared" si="299"/>
        <v>0</v>
      </c>
      <c r="AT608" s="41">
        <f t="shared" si="299"/>
        <v>0</v>
      </c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CR608" s="41" t="str">
        <f t="shared" si="232"/>
        <v>4</v>
      </c>
      <c r="CS608" s="41" t="str">
        <f t="shared" si="267"/>
        <v>ж</v>
      </c>
      <c r="CT608" s="41">
        <f t="shared" si="267"/>
        <v>5</v>
      </c>
    </row>
    <row r="609" spans="4:98" ht="15" hidden="1" customHeight="1">
      <c r="D609" s="41">
        <f t="shared" si="233"/>
        <v>3</v>
      </c>
      <c r="F609" s="41">
        <f t="shared" si="234"/>
        <v>0</v>
      </c>
      <c r="G609" s="41">
        <f t="shared" ref="G609:Y609" si="300">G107</f>
        <v>2</v>
      </c>
      <c r="H609" s="41">
        <f t="shared" si="300"/>
        <v>1</v>
      </c>
      <c r="I609" s="41">
        <f t="shared" si="300"/>
        <v>3</v>
      </c>
      <c r="J609" s="41">
        <f t="shared" si="300"/>
        <v>1</v>
      </c>
      <c r="K609" s="41" t="str">
        <f t="shared" si="300"/>
        <v>А</v>
      </c>
      <c r="L609" s="41">
        <f t="shared" si="300"/>
        <v>1</v>
      </c>
      <c r="M609" s="41" t="str">
        <f t="shared" si="300"/>
        <v>А</v>
      </c>
      <c r="N609" s="41">
        <f t="shared" si="300"/>
        <v>1</v>
      </c>
      <c r="O609" s="41">
        <f t="shared" si="300"/>
        <v>1</v>
      </c>
      <c r="P609" s="41" t="str">
        <f t="shared" si="300"/>
        <v>А</v>
      </c>
      <c r="Q609" s="41">
        <f t="shared" si="300"/>
        <v>0</v>
      </c>
      <c r="R609" s="41" t="str">
        <f t="shared" si="300"/>
        <v>А</v>
      </c>
      <c r="S609" s="41">
        <f t="shared" si="300"/>
        <v>1</v>
      </c>
      <c r="T609" s="41">
        <f t="shared" si="300"/>
        <v>0</v>
      </c>
      <c r="U609" s="41" t="str">
        <f t="shared" si="300"/>
        <v>4)</v>
      </c>
      <c r="V609" s="41">
        <f t="shared" si="300"/>
        <v>1</v>
      </c>
      <c r="W609" s="41">
        <f t="shared" si="300"/>
        <v>2</v>
      </c>
      <c r="X609" s="41">
        <f t="shared" si="300"/>
        <v>0</v>
      </c>
      <c r="Y609" s="41">
        <f t="shared" si="300"/>
        <v>0</v>
      </c>
      <c r="Z609" s="41">
        <f t="shared" ref="Z609:AT609" si="301">Z107</f>
        <v>0</v>
      </c>
      <c r="AA609" s="41">
        <f t="shared" si="301"/>
        <v>0</v>
      </c>
      <c r="AB609" s="41">
        <f t="shared" si="301"/>
        <v>0</v>
      </c>
      <c r="AC609" s="41">
        <f t="shared" si="301"/>
        <v>0</v>
      </c>
      <c r="AD609" s="41">
        <f t="shared" si="301"/>
        <v>0</v>
      </c>
      <c r="AE609" s="41">
        <f t="shared" si="301"/>
        <v>0</v>
      </c>
      <c r="AF609" s="41">
        <f t="shared" si="301"/>
        <v>0</v>
      </c>
      <c r="AG609" s="41">
        <f t="shared" si="301"/>
        <v>0</v>
      </c>
      <c r="AH609" s="41">
        <f t="shared" si="301"/>
        <v>0</v>
      </c>
      <c r="AI609" s="41">
        <f t="shared" si="301"/>
        <v>0</v>
      </c>
      <c r="AJ609" s="41">
        <f t="shared" si="301"/>
        <v>0</v>
      </c>
      <c r="AK609" s="41">
        <f t="shared" si="301"/>
        <v>0</v>
      </c>
      <c r="AL609" s="41">
        <f t="shared" si="301"/>
        <v>0</v>
      </c>
      <c r="AM609" s="41">
        <f t="shared" si="301"/>
        <v>0</v>
      </c>
      <c r="AN609" s="41">
        <f t="shared" si="301"/>
        <v>0</v>
      </c>
      <c r="AO609" s="41">
        <f t="shared" si="301"/>
        <v>0</v>
      </c>
      <c r="AP609" s="41">
        <f t="shared" si="301"/>
        <v>0</v>
      </c>
      <c r="AQ609" s="41">
        <f t="shared" si="301"/>
        <v>0</v>
      </c>
      <c r="AR609" s="41">
        <f t="shared" si="301"/>
        <v>0</v>
      </c>
      <c r="AS609" s="41">
        <f t="shared" si="301"/>
        <v>0</v>
      </c>
      <c r="AT609" s="41">
        <f t="shared" si="301"/>
        <v>0</v>
      </c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CR609" s="41" t="str">
        <f t="shared" si="232"/>
        <v>4</v>
      </c>
      <c r="CS609" s="41" t="str">
        <f t="shared" si="267"/>
        <v>ж</v>
      </c>
      <c r="CT609" s="41">
        <f t="shared" si="267"/>
        <v>4</v>
      </c>
    </row>
    <row r="610" spans="4:98" ht="15" hidden="1" customHeight="1">
      <c r="D610" s="41">
        <f t="shared" si="233"/>
        <v>4</v>
      </c>
      <c r="F610" s="41">
        <f t="shared" si="234"/>
        <v>0</v>
      </c>
      <c r="G610" s="41">
        <f t="shared" ref="G610:Y610" si="302">G108</f>
        <v>1</v>
      </c>
      <c r="H610" s="41">
        <f t="shared" si="302"/>
        <v>1</v>
      </c>
      <c r="I610" s="41">
        <f t="shared" si="302"/>
        <v>2</v>
      </c>
      <c r="J610" s="41">
        <f t="shared" si="302"/>
        <v>1</v>
      </c>
      <c r="K610" s="41" t="str">
        <f t="shared" si="302"/>
        <v>А</v>
      </c>
      <c r="L610" s="41">
        <f t="shared" si="302"/>
        <v>1</v>
      </c>
      <c r="M610" s="41" t="str">
        <f t="shared" si="302"/>
        <v>В</v>
      </c>
      <c r="N610" s="41">
        <f t="shared" si="302"/>
        <v>1</v>
      </c>
      <c r="O610" s="41">
        <f t="shared" si="302"/>
        <v>1</v>
      </c>
      <c r="P610" s="41" t="str">
        <f t="shared" si="302"/>
        <v>А</v>
      </c>
      <c r="Q610" s="41">
        <f t="shared" si="302"/>
        <v>2</v>
      </c>
      <c r="R610" s="41" t="str">
        <f t="shared" si="302"/>
        <v>Г</v>
      </c>
      <c r="S610" s="41">
        <f t="shared" si="302"/>
        <v>1</v>
      </c>
      <c r="T610" s="41">
        <f t="shared" si="302"/>
        <v>1</v>
      </c>
      <c r="U610" s="41" t="str">
        <f t="shared" si="302"/>
        <v>4)</v>
      </c>
      <c r="V610" s="41">
        <f t="shared" si="302"/>
        <v>1</v>
      </c>
      <c r="W610" s="41">
        <f t="shared" si="302"/>
        <v>2</v>
      </c>
      <c r="X610" s="41">
        <f t="shared" si="302"/>
        <v>0</v>
      </c>
      <c r="Y610" s="41">
        <f t="shared" si="302"/>
        <v>0</v>
      </c>
      <c r="Z610" s="41">
        <f t="shared" ref="Z610:AT610" si="303">Z108</f>
        <v>0</v>
      </c>
      <c r="AA610" s="41">
        <f t="shared" si="303"/>
        <v>0</v>
      </c>
      <c r="AB610" s="41">
        <f t="shared" si="303"/>
        <v>0</v>
      </c>
      <c r="AC610" s="41">
        <f t="shared" si="303"/>
        <v>0</v>
      </c>
      <c r="AD610" s="41">
        <f t="shared" si="303"/>
        <v>0</v>
      </c>
      <c r="AE610" s="41">
        <f t="shared" si="303"/>
        <v>0</v>
      </c>
      <c r="AF610" s="41">
        <f t="shared" si="303"/>
        <v>0</v>
      </c>
      <c r="AG610" s="41">
        <f t="shared" si="303"/>
        <v>0</v>
      </c>
      <c r="AH610" s="41">
        <f t="shared" si="303"/>
        <v>0</v>
      </c>
      <c r="AI610" s="41">
        <f t="shared" si="303"/>
        <v>0</v>
      </c>
      <c r="AJ610" s="41">
        <f t="shared" si="303"/>
        <v>0</v>
      </c>
      <c r="AK610" s="41">
        <f t="shared" si="303"/>
        <v>0</v>
      </c>
      <c r="AL610" s="41">
        <f t="shared" si="303"/>
        <v>0</v>
      </c>
      <c r="AM610" s="41">
        <f t="shared" si="303"/>
        <v>0</v>
      </c>
      <c r="AN610" s="41">
        <f t="shared" si="303"/>
        <v>0</v>
      </c>
      <c r="AO610" s="41">
        <f t="shared" si="303"/>
        <v>0</v>
      </c>
      <c r="AP610" s="41">
        <f t="shared" si="303"/>
        <v>0</v>
      </c>
      <c r="AQ610" s="41">
        <f t="shared" si="303"/>
        <v>0</v>
      </c>
      <c r="AR610" s="41">
        <f t="shared" si="303"/>
        <v>0</v>
      </c>
      <c r="AS610" s="41">
        <f t="shared" si="303"/>
        <v>0</v>
      </c>
      <c r="AT610" s="41">
        <f t="shared" si="303"/>
        <v>0</v>
      </c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CR610" s="41" t="str">
        <f t="shared" si="232"/>
        <v>4</v>
      </c>
      <c r="CS610" s="41" t="str">
        <f t="shared" si="267"/>
        <v>м</v>
      </c>
      <c r="CT610" s="41">
        <f t="shared" si="267"/>
        <v>5</v>
      </c>
    </row>
    <row r="611" spans="4:98" ht="15" hidden="1" customHeight="1">
      <c r="D611" s="41">
        <f t="shared" si="233"/>
        <v>4</v>
      </c>
      <c r="F611" s="41">
        <f t="shared" si="234"/>
        <v>0</v>
      </c>
      <c r="G611" s="41">
        <f t="shared" ref="G611:Y611" si="304">G109</f>
        <v>2</v>
      </c>
      <c r="H611" s="41">
        <f t="shared" si="304"/>
        <v>1</v>
      </c>
      <c r="I611" s="41">
        <f t="shared" si="304"/>
        <v>3</v>
      </c>
      <c r="J611" s="41">
        <f t="shared" si="304"/>
        <v>3</v>
      </c>
      <c r="K611" s="41" t="str">
        <f t="shared" si="304"/>
        <v>А</v>
      </c>
      <c r="L611" s="41">
        <f t="shared" si="304"/>
        <v>1</v>
      </c>
      <c r="M611" s="41" t="str">
        <f t="shared" si="304"/>
        <v>Б</v>
      </c>
      <c r="N611" s="41">
        <f t="shared" si="304"/>
        <v>1</v>
      </c>
      <c r="O611" s="41">
        <f t="shared" si="304"/>
        <v>2</v>
      </c>
      <c r="P611" s="41" t="str">
        <f t="shared" si="304"/>
        <v>В</v>
      </c>
      <c r="Q611" s="41">
        <f t="shared" si="304"/>
        <v>2</v>
      </c>
      <c r="R611" s="41" t="str">
        <f t="shared" si="304"/>
        <v>Б</v>
      </c>
      <c r="S611" s="41">
        <f t="shared" si="304"/>
        <v>1</v>
      </c>
      <c r="T611" s="41">
        <f t="shared" si="304"/>
        <v>1</v>
      </c>
      <c r="U611" s="41" t="str">
        <f t="shared" si="304"/>
        <v>4)</v>
      </c>
      <c r="V611" s="41">
        <f t="shared" si="304"/>
        <v>1</v>
      </c>
      <c r="W611" s="41">
        <f t="shared" si="304"/>
        <v>0</v>
      </c>
      <c r="X611" s="41">
        <f t="shared" si="304"/>
        <v>0</v>
      </c>
      <c r="Y611" s="41">
        <f t="shared" si="304"/>
        <v>0</v>
      </c>
      <c r="Z611" s="41">
        <f t="shared" ref="Z611:AT611" si="305">Z109</f>
        <v>0</v>
      </c>
      <c r="AA611" s="41">
        <f t="shared" si="305"/>
        <v>0</v>
      </c>
      <c r="AB611" s="41">
        <f t="shared" si="305"/>
        <v>0</v>
      </c>
      <c r="AC611" s="41">
        <f t="shared" si="305"/>
        <v>0</v>
      </c>
      <c r="AD611" s="41">
        <f t="shared" si="305"/>
        <v>0</v>
      </c>
      <c r="AE611" s="41">
        <f t="shared" si="305"/>
        <v>0</v>
      </c>
      <c r="AF611" s="41">
        <f t="shared" si="305"/>
        <v>0</v>
      </c>
      <c r="AG611" s="41">
        <f t="shared" si="305"/>
        <v>0</v>
      </c>
      <c r="AH611" s="41">
        <f t="shared" si="305"/>
        <v>0</v>
      </c>
      <c r="AI611" s="41">
        <f t="shared" si="305"/>
        <v>0</v>
      </c>
      <c r="AJ611" s="41">
        <f t="shared" si="305"/>
        <v>0</v>
      </c>
      <c r="AK611" s="41">
        <f t="shared" si="305"/>
        <v>0</v>
      </c>
      <c r="AL611" s="41">
        <f t="shared" si="305"/>
        <v>0</v>
      </c>
      <c r="AM611" s="41">
        <f t="shared" si="305"/>
        <v>0</v>
      </c>
      <c r="AN611" s="41">
        <f t="shared" si="305"/>
        <v>0</v>
      </c>
      <c r="AO611" s="41">
        <f t="shared" si="305"/>
        <v>0</v>
      </c>
      <c r="AP611" s="41">
        <f t="shared" si="305"/>
        <v>0</v>
      </c>
      <c r="AQ611" s="41">
        <f t="shared" si="305"/>
        <v>0</v>
      </c>
      <c r="AR611" s="41">
        <f t="shared" si="305"/>
        <v>0</v>
      </c>
      <c r="AS611" s="41">
        <f t="shared" si="305"/>
        <v>0</v>
      </c>
      <c r="AT611" s="41">
        <f t="shared" si="305"/>
        <v>0</v>
      </c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CR611" s="41" t="str">
        <f t="shared" si="232"/>
        <v>4</v>
      </c>
      <c r="CS611" s="41" t="str">
        <f t="shared" si="267"/>
        <v>м</v>
      </c>
      <c r="CT611" s="41">
        <f t="shared" si="267"/>
        <v>4</v>
      </c>
    </row>
    <row r="612" spans="4:98" ht="15" hidden="1" customHeight="1">
      <c r="D612" s="41">
        <f t="shared" si="233"/>
        <v>3</v>
      </c>
      <c r="F612" s="41">
        <f t="shared" si="234"/>
        <v>0</v>
      </c>
      <c r="G612" s="41">
        <f t="shared" ref="G612:Y612" si="306">G110</f>
        <v>2</v>
      </c>
      <c r="H612" s="41">
        <f t="shared" si="306"/>
        <v>1</v>
      </c>
      <c r="I612" s="41">
        <f t="shared" si="306"/>
        <v>3</v>
      </c>
      <c r="J612" s="41">
        <f t="shared" si="306"/>
        <v>3</v>
      </c>
      <c r="K612" s="41" t="str">
        <f t="shared" si="306"/>
        <v>Б</v>
      </c>
      <c r="L612" s="41">
        <f t="shared" si="306"/>
        <v>1</v>
      </c>
      <c r="M612" s="41" t="str">
        <f t="shared" si="306"/>
        <v>Б</v>
      </c>
      <c r="N612" s="41">
        <f t="shared" si="306"/>
        <v>1</v>
      </c>
      <c r="O612" s="41">
        <f t="shared" si="306"/>
        <v>2</v>
      </c>
      <c r="P612" s="41" t="str">
        <f t="shared" si="306"/>
        <v>Г</v>
      </c>
      <c r="Q612" s="41">
        <f t="shared" si="306"/>
        <v>2</v>
      </c>
      <c r="R612" s="41" t="str">
        <f t="shared" si="306"/>
        <v>Г</v>
      </c>
      <c r="S612" s="41">
        <f t="shared" si="306"/>
        <v>1</v>
      </c>
      <c r="T612" s="41">
        <f t="shared" si="306"/>
        <v>1</v>
      </c>
      <c r="U612" s="41" t="str">
        <f t="shared" si="306"/>
        <v>4)</v>
      </c>
      <c r="V612" s="41">
        <f t="shared" si="306"/>
        <v>1</v>
      </c>
      <c r="W612" s="41">
        <f t="shared" si="306"/>
        <v>1</v>
      </c>
      <c r="X612" s="41">
        <f t="shared" si="306"/>
        <v>0</v>
      </c>
      <c r="Y612" s="41">
        <f t="shared" si="306"/>
        <v>0</v>
      </c>
      <c r="Z612" s="41">
        <f t="shared" ref="Z612:AT612" si="307">Z110</f>
        <v>0</v>
      </c>
      <c r="AA612" s="41">
        <f t="shared" si="307"/>
        <v>0</v>
      </c>
      <c r="AB612" s="41">
        <f t="shared" si="307"/>
        <v>0</v>
      </c>
      <c r="AC612" s="41">
        <f t="shared" si="307"/>
        <v>0</v>
      </c>
      <c r="AD612" s="41">
        <f t="shared" si="307"/>
        <v>0</v>
      </c>
      <c r="AE612" s="41">
        <f t="shared" si="307"/>
        <v>0</v>
      </c>
      <c r="AF612" s="41">
        <f t="shared" si="307"/>
        <v>0</v>
      </c>
      <c r="AG612" s="41">
        <f t="shared" si="307"/>
        <v>0</v>
      </c>
      <c r="AH612" s="41">
        <f t="shared" si="307"/>
        <v>0</v>
      </c>
      <c r="AI612" s="41">
        <f t="shared" si="307"/>
        <v>0</v>
      </c>
      <c r="AJ612" s="41">
        <f t="shared" si="307"/>
        <v>0</v>
      </c>
      <c r="AK612" s="41">
        <f t="shared" si="307"/>
        <v>0</v>
      </c>
      <c r="AL612" s="41">
        <f t="shared" si="307"/>
        <v>0</v>
      </c>
      <c r="AM612" s="41">
        <f t="shared" si="307"/>
        <v>0</v>
      </c>
      <c r="AN612" s="41">
        <f t="shared" si="307"/>
        <v>0</v>
      </c>
      <c r="AO612" s="41">
        <f t="shared" si="307"/>
        <v>0</v>
      </c>
      <c r="AP612" s="41">
        <f t="shared" si="307"/>
        <v>0</v>
      </c>
      <c r="AQ612" s="41">
        <f t="shared" si="307"/>
        <v>0</v>
      </c>
      <c r="AR612" s="41">
        <f t="shared" si="307"/>
        <v>0</v>
      </c>
      <c r="AS612" s="41">
        <f t="shared" si="307"/>
        <v>0</v>
      </c>
      <c r="AT612" s="41">
        <f t="shared" si="307"/>
        <v>0</v>
      </c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CR612" s="41" t="str">
        <f t="shared" si="232"/>
        <v>4</v>
      </c>
      <c r="CS612" s="41" t="str">
        <f t="shared" ref="CS612:CT631" si="308">CS110</f>
        <v>ж</v>
      </c>
      <c r="CT612" s="41">
        <f t="shared" si="308"/>
        <v>5</v>
      </c>
    </row>
    <row r="613" spans="4:98" ht="15" hidden="1" customHeight="1">
      <c r="D613" s="41">
        <f t="shared" si="233"/>
        <v>3</v>
      </c>
      <c r="F613" s="41">
        <f t="shared" si="234"/>
        <v>0</v>
      </c>
      <c r="G613" s="41">
        <f t="shared" ref="G613:Y613" si="309">G111</f>
        <v>0</v>
      </c>
      <c r="H613" s="41">
        <f t="shared" si="309"/>
        <v>0</v>
      </c>
      <c r="I613" s="41">
        <f t="shared" si="309"/>
        <v>2</v>
      </c>
      <c r="J613" s="41">
        <f t="shared" si="309"/>
        <v>2</v>
      </c>
      <c r="K613" s="41" t="str">
        <f t="shared" si="309"/>
        <v>Б</v>
      </c>
      <c r="L613" s="41">
        <f t="shared" si="309"/>
        <v>1</v>
      </c>
      <c r="M613" s="41" t="str">
        <f t="shared" si="309"/>
        <v>Б</v>
      </c>
      <c r="N613" s="41">
        <f t="shared" si="309"/>
        <v>1</v>
      </c>
      <c r="O613" s="41">
        <f t="shared" si="309"/>
        <v>1</v>
      </c>
      <c r="P613" s="41" t="str">
        <f t="shared" si="309"/>
        <v>Г</v>
      </c>
      <c r="Q613" s="41">
        <f t="shared" si="309"/>
        <v>2</v>
      </c>
      <c r="R613" s="41" t="str">
        <f t="shared" si="309"/>
        <v>Г</v>
      </c>
      <c r="S613" s="41">
        <f t="shared" si="309"/>
        <v>1</v>
      </c>
      <c r="T613" s="41">
        <f t="shared" si="309"/>
        <v>1</v>
      </c>
      <c r="U613" s="41" t="str">
        <f t="shared" si="309"/>
        <v>4)</v>
      </c>
      <c r="V613" s="41">
        <f t="shared" si="309"/>
        <v>0</v>
      </c>
      <c r="W613" s="41">
        <f t="shared" si="309"/>
        <v>0</v>
      </c>
      <c r="X613" s="41">
        <f t="shared" si="309"/>
        <v>0</v>
      </c>
      <c r="Y613" s="41">
        <f t="shared" si="309"/>
        <v>0</v>
      </c>
      <c r="Z613" s="41">
        <f t="shared" ref="Z613:AT613" si="310">Z111</f>
        <v>0</v>
      </c>
      <c r="AA613" s="41">
        <f t="shared" si="310"/>
        <v>0</v>
      </c>
      <c r="AB613" s="41">
        <f t="shared" si="310"/>
        <v>0</v>
      </c>
      <c r="AC613" s="41">
        <f t="shared" si="310"/>
        <v>0</v>
      </c>
      <c r="AD613" s="41">
        <f t="shared" si="310"/>
        <v>0</v>
      </c>
      <c r="AE613" s="41">
        <f t="shared" si="310"/>
        <v>0</v>
      </c>
      <c r="AF613" s="41">
        <f t="shared" si="310"/>
        <v>0</v>
      </c>
      <c r="AG613" s="41">
        <f t="shared" si="310"/>
        <v>0</v>
      </c>
      <c r="AH613" s="41">
        <f t="shared" si="310"/>
        <v>0</v>
      </c>
      <c r="AI613" s="41">
        <f t="shared" si="310"/>
        <v>0</v>
      </c>
      <c r="AJ613" s="41">
        <f t="shared" si="310"/>
        <v>0</v>
      </c>
      <c r="AK613" s="41">
        <f t="shared" si="310"/>
        <v>0</v>
      </c>
      <c r="AL613" s="41">
        <f t="shared" si="310"/>
        <v>0</v>
      </c>
      <c r="AM613" s="41">
        <f t="shared" si="310"/>
        <v>0</v>
      </c>
      <c r="AN613" s="41">
        <f t="shared" si="310"/>
        <v>0</v>
      </c>
      <c r="AO613" s="41">
        <f t="shared" si="310"/>
        <v>0</v>
      </c>
      <c r="AP613" s="41">
        <f t="shared" si="310"/>
        <v>0</v>
      </c>
      <c r="AQ613" s="41">
        <f t="shared" si="310"/>
        <v>0</v>
      </c>
      <c r="AR613" s="41">
        <f t="shared" si="310"/>
        <v>0</v>
      </c>
      <c r="AS613" s="41">
        <f t="shared" si="310"/>
        <v>0</v>
      </c>
      <c r="AT613" s="41">
        <f t="shared" si="310"/>
        <v>0</v>
      </c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CR613" s="41" t="str">
        <f t="shared" si="232"/>
        <v>4</v>
      </c>
      <c r="CS613" s="41" t="str">
        <f t="shared" si="308"/>
        <v>м</v>
      </c>
      <c r="CT613" s="41">
        <f t="shared" si="308"/>
        <v>4</v>
      </c>
    </row>
    <row r="614" spans="4:98" ht="15" hidden="1" customHeight="1">
      <c r="D614" s="41">
        <f t="shared" si="233"/>
        <v>4</v>
      </c>
      <c r="F614" s="41">
        <f t="shared" si="234"/>
        <v>0</v>
      </c>
      <c r="G614" s="41">
        <f t="shared" ref="G614:Y614" si="311">G112</f>
        <v>2</v>
      </c>
      <c r="H614" s="41">
        <f t="shared" si="311"/>
        <v>1</v>
      </c>
      <c r="I614" s="41">
        <f t="shared" si="311"/>
        <v>3</v>
      </c>
      <c r="J614" s="41">
        <f t="shared" si="311"/>
        <v>3</v>
      </c>
      <c r="K614" s="41" t="str">
        <f t="shared" si="311"/>
        <v>Б</v>
      </c>
      <c r="L614" s="41">
        <f t="shared" si="311"/>
        <v>1</v>
      </c>
      <c r="M614" s="41" t="str">
        <f t="shared" si="311"/>
        <v>Б</v>
      </c>
      <c r="N614" s="41">
        <f t="shared" si="311"/>
        <v>1</v>
      </c>
      <c r="O614" s="41">
        <f t="shared" si="311"/>
        <v>2</v>
      </c>
      <c r="P614" s="41" t="str">
        <f t="shared" si="311"/>
        <v>Г</v>
      </c>
      <c r="Q614" s="41">
        <f t="shared" si="311"/>
        <v>2</v>
      </c>
      <c r="R614" s="41" t="str">
        <f t="shared" si="311"/>
        <v>Г</v>
      </c>
      <c r="S614" s="41">
        <f t="shared" si="311"/>
        <v>1</v>
      </c>
      <c r="T614" s="41">
        <f t="shared" si="311"/>
        <v>1</v>
      </c>
      <c r="U614" s="41" t="str">
        <f t="shared" si="311"/>
        <v>4)</v>
      </c>
      <c r="V614" s="41">
        <f t="shared" si="311"/>
        <v>1</v>
      </c>
      <c r="W614" s="41">
        <f t="shared" si="311"/>
        <v>1</v>
      </c>
      <c r="X614" s="41">
        <f t="shared" si="311"/>
        <v>0</v>
      </c>
      <c r="Y614" s="41">
        <f t="shared" si="311"/>
        <v>0</v>
      </c>
      <c r="Z614" s="41">
        <f t="shared" ref="Z614:AT614" si="312">Z112</f>
        <v>0</v>
      </c>
      <c r="AA614" s="41">
        <f t="shared" si="312"/>
        <v>0</v>
      </c>
      <c r="AB614" s="41">
        <f t="shared" si="312"/>
        <v>0</v>
      </c>
      <c r="AC614" s="41">
        <f t="shared" si="312"/>
        <v>0</v>
      </c>
      <c r="AD614" s="41">
        <f t="shared" si="312"/>
        <v>0</v>
      </c>
      <c r="AE614" s="41">
        <f t="shared" si="312"/>
        <v>0</v>
      </c>
      <c r="AF614" s="41">
        <f t="shared" si="312"/>
        <v>0</v>
      </c>
      <c r="AG614" s="41">
        <f t="shared" si="312"/>
        <v>0</v>
      </c>
      <c r="AH614" s="41">
        <f t="shared" si="312"/>
        <v>0</v>
      </c>
      <c r="AI614" s="41">
        <f t="shared" si="312"/>
        <v>0</v>
      </c>
      <c r="AJ614" s="41">
        <f t="shared" si="312"/>
        <v>0</v>
      </c>
      <c r="AK614" s="41">
        <f t="shared" si="312"/>
        <v>0</v>
      </c>
      <c r="AL614" s="41">
        <f t="shared" si="312"/>
        <v>0</v>
      </c>
      <c r="AM614" s="41">
        <f t="shared" si="312"/>
        <v>0</v>
      </c>
      <c r="AN614" s="41">
        <f t="shared" si="312"/>
        <v>0</v>
      </c>
      <c r="AO614" s="41">
        <f t="shared" si="312"/>
        <v>0</v>
      </c>
      <c r="AP614" s="41">
        <f t="shared" si="312"/>
        <v>0</v>
      </c>
      <c r="AQ614" s="41">
        <f t="shared" si="312"/>
        <v>0</v>
      </c>
      <c r="AR614" s="41">
        <f t="shared" si="312"/>
        <v>0</v>
      </c>
      <c r="AS614" s="41">
        <f t="shared" si="312"/>
        <v>0</v>
      </c>
      <c r="AT614" s="41">
        <f t="shared" si="312"/>
        <v>0</v>
      </c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CR614" s="41" t="str">
        <f t="shared" si="232"/>
        <v>4</v>
      </c>
      <c r="CS614" s="41" t="str">
        <f t="shared" si="308"/>
        <v>ж</v>
      </c>
      <c r="CT614" s="41">
        <f t="shared" si="308"/>
        <v>5</v>
      </c>
    </row>
    <row r="615" spans="4:98" ht="15" hidden="1" customHeight="1">
      <c r="D615" s="41">
        <f t="shared" si="233"/>
        <v>4</v>
      </c>
      <c r="F615" s="41">
        <f t="shared" si="234"/>
        <v>0</v>
      </c>
      <c r="G615" s="41">
        <f t="shared" ref="G615:Y615" si="313">G113</f>
        <v>2</v>
      </c>
      <c r="H615" s="41">
        <f t="shared" si="313"/>
        <v>1</v>
      </c>
      <c r="I615" s="41">
        <f t="shared" si="313"/>
        <v>3</v>
      </c>
      <c r="J615" s="41">
        <f t="shared" si="313"/>
        <v>2</v>
      </c>
      <c r="K615" s="41" t="str">
        <f t="shared" si="313"/>
        <v>Б</v>
      </c>
      <c r="L615" s="41">
        <f t="shared" si="313"/>
        <v>0</v>
      </c>
      <c r="M615" s="41" t="str">
        <f t="shared" si="313"/>
        <v>Б</v>
      </c>
      <c r="N615" s="41">
        <f t="shared" si="313"/>
        <v>1</v>
      </c>
      <c r="O615" s="41">
        <f t="shared" si="313"/>
        <v>2</v>
      </c>
      <c r="P615" s="41" t="str">
        <f t="shared" si="313"/>
        <v>Г</v>
      </c>
      <c r="Q615" s="41">
        <f t="shared" si="313"/>
        <v>0</v>
      </c>
      <c r="R615" s="41" t="str">
        <f t="shared" si="313"/>
        <v>Г</v>
      </c>
      <c r="S615" s="41">
        <f t="shared" si="313"/>
        <v>0</v>
      </c>
      <c r="T615" s="41">
        <f t="shared" si="313"/>
        <v>0</v>
      </c>
      <c r="U615" s="41" t="str">
        <f t="shared" si="313"/>
        <v>1)</v>
      </c>
      <c r="V615" s="41">
        <f t="shared" si="313"/>
        <v>0</v>
      </c>
      <c r="W615" s="41">
        <f t="shared" si="313"/>
        <v>0</v>
      </c>
      <c r="X615" s="41">
        <f t="shared" si="313"/>
        <v>0</v>
      </c>
      <c r="Y615" s="41">
        <f t="shared" si="313"/>
        <v>0</v>
      </c>
      <c r="Z615" s="41">
        <f t="shared" ref="Z615:AT615" si="314">Z113</f>
        <v>0</v>
      </c>
      <c r="AA615" s="41">
        <f t="shared" si="314"/>
        <v>0</v>
      </c>
      <c r="AB615" s="41">
        <f t="shared" si="314"/>
        <v>0</v>
      </c>
      <c r="AC615" s="41">
        <f t="shared" si="314"/>
        <v>0</v>
      </c>
      <c r="AD615" s="41">
        <f t="shared" si="314"/>
        <v>0</v>
      </c>
      <c r="AE615" s="41">
        <f t="shared" si="314"/>
        <v>0</v>
      </c>
      <c r="AF615" s="41">
        <f t="shared" si="314"/>
        <v>0</v>
      </c>
      <c r="AG615" s="41">
        <f t="shared" si="314"/>
        <v>0</v>
      </c>
      <c r="AH615" s="41">
        <f t="shared" si="314"/>
        <v>0</v>
      </c>
      <c r="AI615" s="41">
        <f t="shared" si="314"/>
        <v>0</v>
      </c>
      <c r="AJ615" s="41">
        <f t="shared" si="314"/>
        <v>0</v>
      </c>
      <c r="AK615" s="41">
        <f t="shared" si="314"/>
        <v>0</v>
      </c>
      <c r="AL615" s="41">
        <f t="shared" si="314"/>
        <v>0</v>
      </c>
      <c r="AM615" s="41">
        <f t="shared" si="314"/>
        <v>0</v>
      </c>
      <c r="AN615" s="41">
        <f t="shared" si="314"/>
        <v>0</v>
      </c>
      <c r="AO615" s="41">
        <f t="shared" si="314"/>
        <v>0</v>
      </c>
      <c r="AP615" s="41">
        <f t="shared" si="314"/>
        <v>0</v>
      </c>
      <c r="AQ615" s="41">
        <f t="shared" si="314"/>
        <v>0</v>
      </c>
      <c r="AR615" s="41">
        <f t="shared" si="314"/>
        <v>0</v>
      </c>
      <c r="AS615" s="41">
        <f t="shared" si="314"/>
        <v>0</v>
      </c>
      <c r="AT615" s="41">
        <f t="shared" si="314"/>
        <v>0</v>
      </c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CR615" s="41" t="str">
        <f t="shared" si="232"/>
        <v>4</v>
      </c>
      <c r="CS615" s="41" t="str">
        <f t="shared" si="308"/>
        <v>м</v>
      </c>
      <c r="CT615" s="41">
        <f t="shared" si="308"/>
        <v>4</v>
      </c>
    </row>
    <row r="616" spans="4:98" ht="15" hidden="1" customHeight="1">
      <c r="D616" s="41">
        <f t="shared" si="233"/>
        <v>3</v>
      </c>
      <c r="F616" s="41">
        <f t="shared" si="234"/>
        <v>0</v>
      </c>
      <c r="G616" s="41">
        <f t="shared" ref="G616:Y616" si="315">G114</f>
        <v>0</v>
      </c>
      <c r="H616" s="41">
        <f t="shared" si="315"/>
        <v>1</v>
      </c>
      <c r="I616" s="41">
        <f t="shared" si="315"/>
        <v>2</v>
      </c>
      <c r="J616" s="41">
        <f t="shared" si="315"/>
        <v>2</v>
      </c>
      <c r="K616" s="41" t="str">
        <f t="shared" si="315"/>
        <v>Б</v>
      </c>
      <c r="L616" s="41">
        <f t="shared" si="315"/>
        <v>1</v>
      </c>
      <c r="M616" s="41" t="str">
        <f t="shared" si="315"/>
        <v>Б</v>
      </c>
      <c r="N616" s="41">
        <f t="shared" si="315"/>
        <v>1</v>
      </c>
      <c r="O616" s="41">
        <f t="shared" si="315"/>
        <v>2</v>
      </c>
      <c r="P616" s="41" t="str">
        <f t="shared" si="315"/>
        <v>Б</v>
      </c>
      <c r="Q616" s="41">
        <f t="shared" si="315"/>
        <v>1</v>
      </c>
      <c r="R616" s="41" t="str">
        <f t="shared" si="315"/>
        <v>Б</v>
      </c>
      <c r="S616" s="41">
        <f t="shared" si="315"/>
        <v>1</v>
      </c>
      <c r="T616" s="41">
        <f t="shared" si="315"/>
        <v>1</v>
      </c>
      <c r="U616" s="41" t="str">
        <f t="shared" si="315"/>
        <v>2)</v>
      </c>
      <c r="V616" s="41">
        <f t="shared" si="315"/>
        <v>1</v>
      </c>
      <c r="W616" s="41">
        <f t="shared" si="315"/>
        <v>2</v>
      </c>
      <c r="X616" s="41">
        <f t="shared" si="315"/>
        <v>0</v>
      </c>
      <c r="Y616" s="41">
        <f t="shared" si="315"/>
        <v>0</v>
      </c>
      <c r="Z616" s="41">
        <f t="shared" ref="Z616:AT616" si="316">Z114</f>
        <v>0</v>
      </c>
      <c r="AA616" s="41">
        <f t="shared" si="316"/>
        <v>0</v>
      </c>
      <c r="AB616" s="41">
        <f t="shared" si="316"/>
        <v>0</v>
      </c>
      <c r="AC616" s="41">
        <f t="shared" si="316"/>
        <v>0</v>
      </c>
      <c r="AD616" s="41">
        <f t="shared" si="316"/>
        <v>0</v>
      </c>
      <c r="AE616" s="41">
        <f t="shared" si="316"/>
        <v>0</v>
      </c>
      <c r="AF616" s="41">
        <f t="shared" si="316"/>
        <v>0</v>
      </c>
      <c r="AG616" s="41">
        <f t="shared" si="316"/>
        <v>0</v>
      </c>
      <c r="AH616" s="41">
        <f t="shared" si="316"/>
        <v>0</v>
      </c>
      <c r="AI616" s="41">
        <f t="shared" si="316"/>
        <v>0</v>
      </c>
      <c r="AJ616" s="41">
        <f t="shared" si="316"/>
        <v>0</v>
      </c>
      <c r="AK616" s="41">
        <f t="shared" si="316"/>
        <v>0</v>
      </c>
      <c r="AL616" s="41">
        <f t="shared" si="316"/>
        <v>0</v>
      </c>
      <c r="AM616" s="41">
        <f t="shared" si="316"/>
        <v>0</v>
      </c>
      <c r="AN616" s="41">
        <f t="shared" si="316"/>
        <v>0</v>
      </c>
      <c r="AO616" s="41">
        <f t="shared" si="316"/>
        <v>0</v>
      </c>
      <c r="AP616" s="41">
        <f t="shared" si="316"/>
        <v>0</v>
      </c>
      <c r="AQ616" s="41">
        <f t="shared" si="316"/>
        <v>0</v>
      </c>
      <c r="AR616" s="41">
        <f t="shared" si="316"/>
        <v>0</v>
      </c>
      <c r="AS616" s="41">
        <f t="shared" si="316"/>
        <v>0</v>
      </c>
      <c r="AT616" s="41">
        <f t="shared" si="316"/>
        <v>0</v>
      </c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CR616" s="41" t="str">
        <f t="shared" si="232"/>
        <v>4</v>
      </c>
      <c r="CS616" s="41" t="str">
        <f t="shared" si="308"/>
        <v>ж</v>
      </c>
      <c r="CT616" s="41">
        <f t="shared" si="308"/>
        <v>5</v>
      </c>
    </row>
    <row r="617" spans="4:98" ht="15" hidden="1" customHeight="1">
      <c r="D617" s="41">
        <f t="shared" si="233"/>
        <v>3</v>
      </c>
      <c r="F617" s="41">
        <f t="shared" si="234"/>
        <v>0</v>
      </c>
      <c r="G617" s="41">
        <f t="shared" ref="G617:Y617" si="317">G115</f>
        <v>2</v>
      </c>
      <c r="H617" s="41">
        <f t="shared" si="317"/>
        <v>1</v>
      </c>
      <c r="I617" s="41">
        <f t="shared" si="317"/>
        <v>2</v>
      </c>
      <c r="J617" s="41">
        <f t="shared" si="317"/>
        <v>3</v>
      </c>
      <c r="K617" s="41" t="str">
        <f t="shared" si="317"/>
        <v>Б</v>
      </c>
      <c r="L617" s="41">
        <f t="shared" si="317"/>
        <v>1</v>
      </c>
      <c r="M617" s="41" t="str">
        <f t="shared" si="317"/>
        <v>Б</v>
      </c>
      <c r="N617" s="41">
        <f t="shared" si="317"/>
        <v>1</v>
      </c>
      <c r="O617" s="41">
        <f t="shared" si="317"/>
        <v>2</v>
      </c>
      <c r="P617" s="41" t="str">
        <f t="shared" si="317"/>
        <v>Б</v>
      </c>
      <c r="Q617" s="41">
        <f t="shared" si="317"/>
        <v>2</v>
      </c>
      <c r="R617" s="41" t="str">
        <f t="shared" si="317"/>
        <v>Б</v>
      </c>
      <c r="S617" s="41">
        <f t="shared" si="317"/>
        <v>1</v>
      </c>
      <c r="T617" s="41">
        <f t="shared" si="317"/>
        <v>1</v>
      </c>
      <c r="U617" s="41" t="str">
        <f t="shared" si="317"/>
        <v>4)</v>
      </c>
      <c r="V617" s="41">
        <f t="shared" si="317"/>
        <v>1</v>
      </c>
      <c r="W617" s="41">
        <f t="shared" si="317"/>
        <v>2</v>
      </c>
      <c r="X617" s="41">
        <f t="shared" si="317"/>
        <v>0</v>
      </c>
      <c r="Y617" s="41">
        <f t="shared" si="317"/>
        <v>0</v>
      </c>
      <c r="Z617" s="41">
        <f t="shared" ref="Z617:AT617" si="318">Z115</f>
        <v>0</v>
      </c>
      <c r="AA617" s="41">
        <f t="shared" si="318"/>
        <v>0</v>
      </c>
      <c r="AB617" s="41">
        <f t="shared" si="318"/>
        <v>0</v>
      </c>
      <c r="AC617" s="41">
        <f t="shared" si="318"/>
        <v>0</v>
      </c>
      <c r="AD617" s="41">
        <f t="shared" si="318"/>
        <v>0</v>
      </c>
      <c r="AE617" s="41">
        <f t="shared" si="318"/>
        <v>0</v>
      </c>
      <c r="AF617" s="41">
        <f t="shared" si="318"/>
        <v>0</v>
      </c>
      <c r="AG617" s="41">
        <f t="shared" si="318"/>
        <v>0</v>
      </c>
      <c r="AH617" s="41">
        <f t="shared" si="318"/>
        <v>0</v>
      </c>
      <c r="AI617" s="41">
        <f t="shared" si="318"/>
        <v>0</v>
      </c>
      <c r="AJ617" s="41">
        <f t="shared" si="318"/>
        <v>0</v>
      </c>
      <c r="AK617" s="41">
        <f t="shared" si="318"/>
        <v>0</v>
      </c>
      <c r="AL617" s="41">
        <f t="shared" si="318"/>
        <v>0</v>
      </c>
      <c r="AM617" s="41">
        <f t="shared" si="318"/>
        <v>0</v>
      </c>
      <c r="AN617" s="41">
        <f t="shared" si="318"/>
        <v>0</v>
      </c>
      <c r="AO617" s="41">
        <f t="shared" si="318"/>
        <v>0</v>
      </c>
      <c r="AP617" s="41">
        <f t="shared" si="318"/>
        <v>0</v>
      </c>
      <c r="AQ617" s="41">
        <f t="shared" si="318"/>
        <v>0</v>
      </c>
      <c r="AR617" s="41">
        <f t="shared" si="318"/>
        <v>0</v>
      </c>
      <c r="AS617" s="41">
        <f t="shared" si="318"/>
        <v>0</v>
      </c>
      <c r="AT617" s="41">
        <f t="shared" si="318"/>
        <v>0</v>
      </c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CR617" s="41" t="str">
        <f t="shared" si="232"/>
        <v>4</v>
      </c>
      <c r="CS617" s="41" t="str">
        <f t="shared" si="308"/>
        <v>м</v>
      </c>
      <c r="CT617" s="41">
        <f t="shared" si="308"/>
        <v>5</v>
      </c>
    </row>
    <row r="618" spans="4:98" ht="15" hidden="1" customHeight="1">
      <c r="D618" s="41">
        <f t="shared" si="233"/>
        <v>3</v>
      </c>
      <c r="F618" s="41">
        <f t="shared" si="234"/>
        <v>0</v>
      </c>
      <c r="G618" s="41">
        <f t="shared" ref="G618:Y618" si="319">G116</f>
        <v>2</v>
      </c>
      <c r="H618" s="41">
        <f t="shared" si="319"/>
        <v>1</v>
      </c>
      <c r="I618" s="41">
        <f t="shared" si="319"/>
        <v>3</v>
      </c>
      <c r="J618" s="41">
        <f t="shared" si="319"/>
        <v>3</v>
      </c>
      <c r="K618" s="41" t="str">
        <f t="shared" si="319"/>
        <v>Б</v>
      </c>
      <c r="L618" s="41">
        <f t="shared" si="319"/>
        <v>1</v>
      </c>
      <c r="M618" s="41" t="str">
        <f t="shared" si="319"/>
        <v>Б</v>
      </c>
      <c r="N618" s="41">
        <f t="shared" si="319"/>
        <v>1</v>
      </c>
      <c r="O618" s="41">
        <f t="shared" si="319"/>
        <v>2</v>
      </c>
      <c r="P618" s="41" t="str">
        <f t="shared" si="319"/>
        <v>Б</v>
      </c>
      <c r="Q618" s="41">
        <f t="shared" si="319"/>
        <v>2</v>
      </c>
      <c r="R618" s="41" t="str">
        <f t="shared" si="319"/>
        <v>Б</v>
      </c>
      <c r="S618" s="41">
        <f t="shared" si="319"/>
        <v>1</v>
      </c>
      <c r="T618" s="41">
        <f t="shared" si="319"/>
        <v>1</v>
      </c>
      <c r="U618" s="41" t="str">
        <f t="shared" si="319"/>
        <v>4)</v>
      </c>
      <c r="V618" s="41">
        <f t="shared" si="319"/>
        <v>0</v>
      </c>
      <c r="W618" s="41">
        <f t="shared" si="319"/>
        <v>0</v>
      </c>
      <c r="X618" s="41">
        <f t="shared" si="319"/>
        <v>0</v>
      </c>
      <c r="Y618" s="41">
        <f t="shared" si="319"/>
        <v>0</v>
      </c>
      <c r="Z618" s="41">
        <f t="shared" ref="Z618:AT618" si="320">Z116</f>
        <v>0</v>
      </c>
      <c r="AA618" s="41">
        <f t="shared" si="320"/>
        <v>0</v>
      </c>
      <c r="AB618" s="41">
        <f t="shared" si="320"/>
        <v>0</v>
      </c>
      <c r="AC618" s="41">
        <f t="shared" si="320"/>
        <v>0</v>
      </c>
      <c r="AD618" s="41">
        <f t="shared" si="320"/>
        <v>0</v>
      </c>
      <c r="AE618" s="41">
        <f t="shared" si="320"/>
        <v>0</v>
      </c>
      <c r="AF618" s="41">
        <f t="shared" si="320"/>
        <v>0</v>
      </c>
      <c r="AG618" s="41">
        <f t="shared" si="320"/>
        <v>0</v>
      </c>
      <c r="AH618" s="41">
        <f t="shared" si="320"/>
        <v>0</v>
      </c>
      <c r="AI618" s="41">
        <f t="shared" si="320"/>
        <v>0</v>
      </c>
      <c r="AJ618" s="41">
        <f t="shared" si="320"/>
        <v>0</v>
      </c>
      <c r="AK618" s="41">
        <f t="shared" si="320"/>
        <v>0</v>
      </c>
      <c r="AL618" s="41">
        <f t="shared" si="320"/>
        <v>0</v>
      </c>
      <c r="AM618" s="41">
        <f t="shared" si="320"/>
        <v>0</v>
      </c>
      <c r="AN618" s="41">
        <f t="shared" si="320"/>
        <v>0</v>
      </c>
      <c r="AO618" s="41">
        <f t="shared" si="320"/>
        <v>0</v>
      </c>
      <c r="AP618" s="41">
        <f t="shared" si="320"/>
        <v>0</v>
      </c>
      <c r="AQ618" s="41">
        <f t="shared" si="320"/>
        <v>0</v>
      </c>
      <c r="AR618" s="41">
        <f t="shared" si="320"/>
        <v>0</v>
      </c>
      <c r="AS618" s="41">
        <f t="shared" si="320"/>
        <v>0</v>
      </c>
      <c r="AT618" s="41">
        <f t="shared" si="320"/>
        <v>0</v>
      </c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CR618" s="41" t="str">
        <f t="shared" si="232"/>
        <v>4</v>
      </c>
      <c r="CS618" s="41" t="str">
        <f t="shared" si="308"/>
        <v>ж</v>
      </c>
      <c r="CT618" s="41">
        <f t="shared" si="308"/>
        <v>4</v>
      </c>
    </row>
    <row r="619" spans="4:98" ht="15" hidden="1" customHeight="1">
      <c r="D619" s="41">
        <f t="shared" si="233"/>
        <v>4</v>
      </c>
      <c r="F619" s="41">
        <f t="shared" si="234"/>
        <v>0</v>
      </c>
      <c r="G619" s="41">
        <f t="shared" ref="G619:Y619" si="321">G117</f>
        <v>1</v>
      </c>
      <c r="H619" s="41">
        <f t="shared" si="321"/>
        <v>1</v>
      </c>
      <c r="I619" s="41">
        <f t="shared" si="321"/>
        <v>3</v>
      </c>
      <c r="J619" s="41">
        <f t="shared" si="321"/>
        <v>2</v>
      </c>
      <c r="K619" s="41" t="str">
        <f t="shared" si="321"/>
        <v>А</v>
      </c>
      <c r="L619" s="41">
        <f t="shared" si="321"/>
        <v>1</v>
      </c>
      <c r="M619" s="41" t="str">
        <f t="shared" si="321"/>
        <v>Г</v>
      </c>
      <c r="N619" s="41">
        <f t="shared" si="321"/>
        <v>1</v>
      </c>
      <c r="O619" s="41">
        <f t="shared" si="321"/>
        <v>1</v>
      </c>
      <c r="P619" s="41" t="str">
        <f t="shared" si="321"/>
        <v>Б</v>
      </c>
      <c r="Q619" s="41">
        <f t="shared" si="321"/>
        <v>2</v>
      </c>
      <c r="R619" s="41" t="str">
        <f t="shared" si="321"/>
        <v>Б</v>
      </c>
      <c r="S619" s="41">
        <f t="shared" si="321"/>
        <v>1</v>
      </c>
      <c r="T619" s="41">
        <f t="shared" si="321"/>
        <v>1</v>
      </c>
      <c r="U619" s="41" t="str">
        <f t="shared" si="321"/>
        <v>4)</v>
      </c>
      <c r="V619" s="41">
        <f t="shared" si="321"/>
        <v>1</v>
      </c>
      <c r="W619" s="41">
        <f t="shared" si="321"/>
        <v>2</v>
      </c>
      <c r="X619" s="41">
        <f t="shared" si="321"/>
        <v>0</v>
      </c>
      <c r="Y619" s="41">
        <f t="shared" si="321"/>
        <v>0</v>
      </c>
      <c r="Z619" s="41">
        <f t="shared" ref="Z619:AT619" si="322">Z117</f>
        <v>0</v>
      </c>
      <c r="AA619" s="41">
        <f t="shared" si="322"/>
        <v>0</v>
      </c>
      <c r="AB619" s="41">
        <f t="shared" si="322"/>
        <v>0</v>
      </c>
      <c r="AC619" s="41">
        <f t="shared" si="322"/>
        <v>0</v>
      </c>
      <c r="AD619" s="41">
        <f t="shared" si="322"/>
        <v>0</v>
      </c>
      <c r="AE619" s="41">
        <f t="shared" si="322"/>
        <v>0</v>
      </c>
      <c r="AF619" s="41">
        <f t="shared" si="322"/>
        <v>0</v>
      </c>
      <c r="AG619" s="41">
        <f t="shared" si="322"/>
        <v>0</v>
      </c>
      <c r="AH619" s="41">
        <f t="shared" si="322"/>
        <v>0</v>
      </c>
      <c r="AI619" s="41">
        <f t="shared" si="322"/>
        <v>0</v>
      </c>
      <c r="AJ619" s="41">
        <f t="shared" si="322"/>
        <v>0</v>
      </c>
      <c r="AK619" s="41">
        <f t="shared" si="322"/>
        <v>0</v>
      </c>
      <c r="AL619" s="41">
        <f t="shared" si="322"/>
        <v>0</v>
      </c>
      <c r="AM619" s="41">
        <f t="shared" si="322"/>
        <v>0</v>
      </c>
      <c r="AN619" s="41">
        <f t="shared" si="322"/>
        <v>0</v>
      </c>
      <c r="AO619" s="41">
        <f t="shared" si="322"/>
        <v>0</v>
      </c>
      <c r="AP619" s="41">
        <f t="shared" si="322"/>
        <v>0</v>
      </c>
      <c r="AQ619" s="41">
        <f t="shared" si="322"/>
        <v>0</v>
      </c>
      <c r="AR619" s="41">
        <f t="shared" si="322"/>
        <v>0</v>
      </c>
      <c r="AS619" s="41">
        <f t="shared" si="322"/>
        <v>0</v>
      </c>
      <c r="AT619" s="41">
        <f t="shared" si="322"/>
        <v>0</v>
      </c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CR619" s="41" t="str">
        <f t="shared" si="232"/>
        <v>4</v>
      </c>
      <c r="CS619" s="41" t="str">
        <f t="shared" si="308"/>
        <v>ж</v>
      </c>
      <c r="CT619" s="41">
        <f t="shared" si="308"/>
        <v>4</v>
      </c>
    </row>
    <row r="620" spans="4:98" ht="15" hidden="1" customHeight="1">
      <c r="D620" s="41">
        <f t="shared" si="233"/>
        <v>3</v>
      </c>
      <c r="F620" s="41">
        <f t="shared" si="234"/>
        <v>0</v>
      </c>
      <c r="G620" s="41">
        <f t="shared" ref="G620:Y620" si="323">G118</f>
        <v>2</v>
      </c>
      <c r="H620" s="41">
        <f t="shared" si="323"/>
        <v>1</v>
      </c>
      <c r="I620" s="41">
        <f t="shared" si="323"/>
        <v>3</v>
      </c>
      <c r="J620" s="41">
        <f t="shared" si="323"/>
        <v>3</v>
      </c>
      <c r="K620" s="41" t="str">
        <f t="shared" si="323"/>
        <v>А</v>
      </c>
      <c r="L620" s="41">
        <f t="shared" si="323"/>
        <v>1</v>
      </c>
      <c r="M620" s="41" t="str">
        <f t="shared" si="323"/>
        <v>Б</v>
      </c>
      <c r="N620" s="41">
        <f t="shared" si="323"/>
        <v>1</v>
      </c>
      <c r="O620" s="41">
        <f t="shared" si="323"/>
        <v>2</v>
      </c>
      <c r="P620" s="41" t="str">
        <f t="shared" si="323"/>
        <v>Б</v>
      </c>
      <c r="Q620" s="41">
        <f t="shared" si="323"/>
        <v>2</v>
      </c>
      <c r="R620" s="41" t="str">
        <f t="shared" si="323"/>
        <v>Б</v>
      </c>
      <c r="S620" s="41">
        <f t="shared" si="323"/>
        <v>1</v>
      </c>
      <c r="T620" s="41">
        <f t="shared" si="323"/>
        <v>1</v>
      </c>
      <c r="U620" s="41" t="str">
        <f t="shared" si="323"/>
        <v>4)</v>
      </c>
      <c r="V620" s="41">
        <f t="shared" si="323"/>
        <v>1</v>
      </c>
      <c r="W620" s="41">
        <f t="shared" si="323"/>
        <v>2</v>
      </c>
      <c r="X620" s="41">
        <f t="shared" si="323"/>
        <v>0</v>
      </c>
      <c r="Y620" s="41">
        <f t="shared" si="323"/>
        <v>0</v>
      </c>
      <c r="Z620" s="41">
        <f t="shared" ref="Z620:AT620" si="324">Z118</f>
        <v>0</v>
      </c>
      <c r="AA620" s="41">
        <f t="shared" si="324"/>
        <v>0</v>
      </c>
      <c r="AB620" s="41">
        <f t="shared" si="324"/>
        <v>0</v>
      </c>
      <c r="AC620" s="41">
        <f t="shared" si="324"/>
        <v>0</v>
      </c>
      <c r="AD620" s="41">
        <f t="shared" si="324"/>
        <v>0</v>
      </c>
      <c r="AE620" s="41">
        <f t="shared" si="324"/>
        <v>0</v>
      </c>
      <c r="AF620" s="41">
        <f t="shared" si="324"/>
        <v>0</v>
      </c>
      <c r="AG620" s="41">
        <f t="shared" si="324"/>
        <v>0</v>
      </c>
      <c r="AH620" s="41">
        <f t="shared" si="324"/>
        <v>0</v>
      </c>
      <c r="AI620" s="41">
        <f t="shared" si="324"/>
        <v>0</v>
      </c>
      <c r="AJ620" s="41">
        <f t="shared" si="324"/>
        <v>0</v>
      </c>
      <c r="AK620" s="41">
        <f t="shared" si="324"/>
        <v>0</v>
      </c>
      <c r="AL620" s="41">
        <f t="shared" si="324"/>
        <v>0</v>
      </c>
      <c r="AM620" s="41">
        <f t="shared" si="324"/>
        <v>0</v>
      </c>
      <c r="AN620" s="41">
        <f t="shared" si="324"/>
        <v>0</v>
      </c>
      <c r="AO620" s="41">
        <f t="shared" si="324"/>
        <v>0</v>
      </c>
      <c r="AP620" s="41">
        <f t="shared" si="324"/>
        <v>0</v>
      </c>
      <c r="AQ620" s="41">
        <f t="shared" si="324"/>
        <v>0</v>
      </c>
      <c r="AR620" s="41">
        <f t="shared" si="324"/>
        <v>0</v>
      </c>
      <c r="AS620" s="41">
        <f t="shared" si="324"/>
        <v>0</v>
      </c>
      <c r="AT620" s="41">
        <f t="shared" si="324"/>
        <v>0</v>
      </c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CR620" s="41" t="str">
        <f t="shared" si="232"/>
        <v>4</v>
      </c>
      <c r="CS620" s="41" t="str">
        <f t="shared" si="308"/>
        <v>ж</v>
      </c>
      <c r="CT620" s="41">
        <f t="shared" si="308"/>
        <v>5</v>
      </c>
    </row>
    <row r="621" spans="4:98" ht="15" hidden="1" customHeight="1">
      <c r="D621" s="41">
        <f t="shared" si="233"/>
        <v>3</v>
      </c>
      <c r="F621" s="41">
        <f t="shared" si="234"/>
        <v>0</v>
      </c>
      <c r="G621" s="41">
        <f t="shared" ref="G621:Y621" si="325">G119</f>
        <v>2</v>
      </c>
      <c r="H621" s="41">
        <f t="shared" si="325"/>
        <v>1</v>
      </c>
      <c r="I621" s="41">
        <f t="shared" si="325"/>
        <v>3</v>
      </c>
      <c r="J621" s="41">
        <f t="shared" si="325"/>
        <v>3</v>
      </c>
      <c r="K621" s="41" t="str">
        <f t="shared" si="325"/>
        <v>А</v>
      </c>
      <c r="L621" s="41">
        <f t="shared" si="325"/>
        <v>1</v>
      </c>
      <c r="M621" s="41" t="str">
        <f t="shared" si="325"/>
        <v>Г</v>
      </c>
      <c r="N621" s="41">
        <f t="shared" si="325"/>
        <v>1</v>
      </c>
      <c r="O621" s="41">
        <f t="shared" si="325"/>
        <v>2</v>
      </c>
      <c r="P621" s="41" t="str">
        <f t="shared" si="325"/>
        <v>Б</v>
      </c>
      <c r="Q621" s="41">
        <f t="shared" si="325"/>
        <v>2</v>
      </c>
      <c r="R621" s="41" t="str">
        <f t="shared" si="325"/>
        <v>Б</v>
      </c>
      <c r="S621" s="41">
        <f t="shared" si="325"/>
        <v>1</v>
      </c>
      <c r="T621" s="41">
        <f t="shared" si="325"/>
        <v>0</v>
      </c>
      <c r="U621" s="41" t="str">
        <f t="shared" si="325"/>
        <v>4)</v>
      </c>
      <c r="V621" s="41">
        <f t="shared" si="325"/>
        <v>0</v>
      </c>
      <c r="W621" s="41">
        <f t="shared" si="325"/>
        <v>0</v>
      </c>
      <c r="X621" s="41">
        <f t="shared" si="325"/>
        <v>0</v>
      </c>
      <c r="Y621" s="41">
        <f t="shared" si="325"/>
        <v>0</v>
      </c>
      <c r="Z621" s="41">
        <f t="shared" ref="Z621:AT621" si="326">Z119</f>
        <v>0</v>
      </c>
      <c r="AA621" s="41">
        <f t="shared" si="326"/>
        <v>0</v>
      </c>
      <c r="AB621" s="41">
        <f t="shared" si="326"/>
        <v>0</v>
      </c>
      <c r="AC621" s="41">
        <f t="shared" si="326"/>
        <v>0</v>
      </c>
      <c r="AD621" s="41">
        <f t="shared" si="326"/>
        <v>0</v>
      </c>
      <c r="AE621" s="41">
        <f t="shared" si="326"/>
        <v>0</v>
      </c>
      <c r="AF621" s="41">
        <f t="shared" si="326"/>
        <v>0</v>
      </c>
      <c r="AG621" s="41">
        <f t="shared" si="326"/>
        <v>0</v>
      </c>
      <c r="AH621" s="41">
        <f t="shared" si="326"/>
        <v>0</v>
      </c>
      <c r="AI621" s="41">
        <f t="shared" si="326"/>
        <v>0</v>
      </c>
      <c r="AJ621" s="41">
        <f t="shared" si="326"/>
        <v>0</v>
      </c>
      <c r="AK621" s="41">
        <f t="shared" si="326"/>
        <v>0</v>
      </c>
      <c r="AL621" s="41">
        <f t="shared" si="326"/>
        <v>0</v>
      </c>
      <c r="AM621" s="41">
        <f t="shared" si="326"/>
        <v>0</v>
      </c>
      <c r="AN621" s="41">
        <f t="shared" si="326"/>
        <v>0</v>
      </c>
      <c r="AO621" s="41">
        <f t="shared" si="326"/>
        <v>0</v>
      </c>
      <c r="AP621" s="41">
        <f t="shared" si="326"/>
        <v>0</v>
      </c>
      <c r="AQ621" s="41">
        <f t="shared" si="326"/>
        <v>0</v>
      </c>
      <c r="AR621" s="41">
        <f t="shared" si="326"/>
        <v>0</v>
      </c>
      <c r="AS621" s="41">
        <f t="shared" si="326"/>
        <v>0</v>
      </c>
      <c r="AT621" s="41">
        <f t="shared" si="326"/>
        <v>0</v>
      </c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CR621" s="41" t="str">
        <f t="shared" si="232"/>
        <v>4</v>
      </c>
      <c r="CS621" s="41" t="str">
        <f t="shared" si="308"/>
        <v>ж</v>
      </c>
      <c r="CT621" s="41">
        <f t="shared" si="308"/>
        <v>4</v>
      </c>
    </row>
    <row r="622" spans="4:98" ht="15" hidden="1" customHeight="1">
      <c r="D622" s="41">
        <f t="shared" si="233"/>
        <v>4</v>
      </c>
      <c r="F622" s="41">
        <f t="shared" si="234"/>
        <v>0</v>
      </c>
      <c r="G622" s="41">
        <f t="shared" ref="G622:Y622" si="327">G120</f>
        <v>0</v>
      </c>
      <c r="H622" s="41">
        <f t="shared" si="327"/>
        <v>1</v>
      </c>
      <c r="I622" s="41">
        <f t="shared" si="327"/>
        <v>3</v>
      </c>
      <c r="J622" s="41">
        <f t="shared" si="327"/>
        <v>3</v>
      </c>
      <c r="K622" s="41" t="str">
        <f t="shared" si="327"/>
        <v>А</v>
      </c>
      <c r="L622" s="41">
        <f t="shared" si="327"/>
        <v>1</v>
      </c>
      <c r="M622" s="41" t="str">
        <f t="shared" si="327"/>
        <v>Г</v>
      </c>
      <c r="N622" s="41">
        <f t="shared" si="327"/>
        <v>1</v>
      </c>
      <c r="O622" s="41">
        <f t="shared" si="327"/>
        <v>1</v>
      </c>
      <c r="P622" s="41" t="str">
        <f t="shared" si="327"/>
        <v>Б</v>
      </c>
      <c r="Q622" s="41">
        <f t="shared" si="327"/>
        <v>0</v>
      </c>
      <c r="R622" s="41" t="str">
        <f t="shared" si="327"/>
        <v>Б</v>
      </c>
      <c r="S622" s="41">
        <f t="shared" si="327"/>
        <v>1</v>
      </c>
      <c r="T622" s="41">
        <f t="shared" si="327"/>
        <v>1</v>
      </c>
      <c r="U622" s="41" t="str">
        <f t="shared" si="327"/>
        <v>4)</v>
      </c>
      <c r="V622" s="41">
        <f t="shared" si="327"/>
        <v>1</v>
      </c>
      <c r="W622" s="41">
        <f t="shared" si="327"/>
        <v>1</v>
      </c>
      <c r="X622" s="41">
        <f t="shared" si="327"/>
        <v>0</v>
      </c>
      <c r="Y622" s="41">
        <f t="shared" si="327"/>
        <v>0</v>
      </c>
      <c r="Z622" s="41">
        <f t="shared" ref="Z622:AT622" si="328">Z120</f>
        <v>0</v>
      </c>
      <c r="AA622" s="41">
        <f t="shared" si="328"/>
        <v>0</v>
      </c>
      <c r="AB622" s="41">
        <f t="shared" si="328"/>
        <v>0</v>
      </c>
      <c r="AC622" s="41">
        <f t="shared" si="328"/>
        <v>0</v>
      </c>
      <c r="AD622" s="41">
        <f t="shared" si="328"/>
        <v>0</v>
      </c>
      <c r="AE622" s="41">
        <f t="shared" si="328"/>
        <v>0</v>
      </c>
      <c r="AF622" s="41">
        <f t="shared" si="328"/>
        <v>0</v>
      </c>
      <c r="AG622" s="41">
        <f t="shared" si="328"/>
        <v>0</v>
      </c>
      <c r="AH622" s="41">
        <f t="shared" si="328"/>
        <v>0</v>
      </c>
      <c r="AI622" s="41">
        <f t="shared" si="328"/>
        <v>0</v>
      </c>
      <c r="AJ622" s="41">
        <f t="shared" si="328"/>
        <v>0</v>
      </c>
      <c r="AK622" s="41">
        <f t="shared" si="328"/>
        <v>0</v>
      </c>
      <c r="AL622" s="41">
        <f t="shared" si="328"/>
        <v>0</v>
      </c>
      <c r="AM622" s="41">
        <f t="shared" si="328"/>
        <v>0</v>
      </c>
      <c r="AN622" s="41">
        <f t="shared" si="328"/>
        <v>0</v>
      </c>
      <c r="AO622" s="41">
        <f t="shared" si="328"/>
        <v>0</v>
      </c>
      <c r="AP622" s="41">
        <f t="shared" si="328"/>
        <v>0</v>
      </c>
      <c r="AQ622" s="41">
        <f t="shared" si="328"/>
        <v>0</v>
      </c>
      <c r="AR622" s="41">
        <f t="shared" si="328"/>
        <v>0</v>
      </c>
      <c r="AS622" s="41">
        <f t="shared" si="328"/>
        <v>0</v>
      </c>
      <c r="AT622" s="41">
        <f t="shared" si="328"/>
        <v>0</v>
      </c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CR622" s="41" t="str">
        <f t="shared" si="232"/>
        <v>4</v>
      </c>
      <c r="CS622" s="41" t="str">
        <f t="shared" si="308"/>
        <v>м</v>
      </c>
      <c r="CT622" s="41">
        <f t="shared" si="308"/>
        <v>4</v>
      </c>
    </row>
    <row r="623" spans="4:98" ht="15" hidden="1" customHeight="1">
      <c r="D623" s="41">
        <f t="shared" si="233"/>
        <v>3</v>
      </c>
      <c r="F623" s="41">
        <f t="shared" si="234"/>
        <v>0</v>
      </c>
      <c r="G623" s="41">
        <f t="shared" ref="G623:Y623" si="329">G121</f>
        <v>2</v>
      </c>
      <c r="H623" s="41">
        <f t="shared" si="329"/>
        <v>1</v>
      </c>
      <c r="I623" s="41">
        <f t="shared" si="329"/>
        <v>3</v>
      </c>
      <c r="J623" s="41">
        <f t="shared" si="329"/>
        <v>3</v>
      </c>
      <c r="K623" s="41" t="str">
        <f t="shared" si="329"/>
        <v>А</v>
      </c>
      <c r="L623" s="41">
        <f t="shared" si="329"/>
        <v>1</v>
      </c>
      <c r="M623" s="41" t="str">
        <f t="shared" si="329"/>
        <v>Г</v>
      </c>
      <c r="N623" s="41">
        <f t="shared" si="329"/>
        <v>1</v>
      </c>
      <c r="O623" s="41">
        <f t="shared" si="329"/>
        <v>2</v>
      </c>
      <c r="P623" s="41" t="str">
        <f t="shared" si="329"/>
        <v>Б</v>
      </c>
      <c r="Q623" s="41">
        <f t="shared" si="329"/>
        <v>2</v>
      </c>
      <c r="R623" s="41" t="str">
        <f t="shared" si="329"/>
        <v>Б</v>
      </c>
      <c r="S623" s="41">
        <f t="shared" si="329"/>
        <v>1</v>
      </c>
      <c r="T623" s="41">
        <f t="shared" si="329"/>
        <v>1</v>
      </c>
      <c r="U623" s="41" t="str">
        <f t="shared" si="329"/>
        <v>3)</v>
      </c>
      <c r="V623" s="41">
        <f t="shared" si="329"/>
        <v>1</v>
      </c>
      <c r="W623" s="41">
        <f t="shared" si="329"/>
        <v>2</v>
      </c>
      <c r="X623" s="41">
        <f t="shared" si="329"/>
        <v>0</v>
      </c>
      <c r="Y623" s="41">
        <f t="shared" si="329"/>
        <v>0</v>
      </c>
      <c r="Z623" s="41">
        <f t="shared" ref="Z623:AT623" si="330">Z121</f>
        <v>0</v>
      </c>
      <c r="AA623" s="41">
        <f t="shared" si="330"/>
        <v>0</v>
      </c>
      <c r="AB623" s="41">
        <f t="shared" si="330"/>
        <v>0</v>
      </c>
      <c r="AC623" s="41">
        <f t="shared" si="330"/>
        <v>0</v>
      </c>
      <c r="AD623" s="41">
        <f t="shared" si="330"/>
        <v>0</v>
      </c>
      <c r="AE623" s="41">
        <f t="shared" si="330"/>
        <v>0</v>
      </c>
      <c r="AF623" s="41">
        <f t="shared" si="330"/>
        <v>0</v>
      </c>
      <c r="AG623" s="41">
        <f t="shared" si="330"/>
        <v>0</v>
      </c>
      <c r="AH623" s="41">
        <f t="shared" si="330"/>
        <v>0</v>
      </c>
      <c r="AI623" s="41">
        <f t="shared" si="330"/>
        <v>0</v>
      </c>
      <c r="AJ623" s="41">
        <f t="shared" si="330"/>
        <v>0</v>
      </c>
      <c r="AK623" s="41">
        <f t="shared" si="330"/>
        <v>0</v>
      </c>
      <c r="AL623" s="41">
        <f t="shared" si="330"/>
        <v>0</v>
      </c>
      <c r="AM623" s="41">
        <f t="shared" si="330"/>
        <v>0</v>
      </c>
      <c r="AN623" s="41">
        <f t="shared" si="330"/>
        <v>0</v>
      </c>
      <c r="AO623" s="41">
        <f t="shared" si="330"/>
        <v>0</v>
      </c>
      <c r="AP623" s="41">
        <f t="shared" si="330"/>
        <v>0</v>
      </c>
      <c r="AQ623" s="41">
        <f t="shared" si="330"/>
        <v>0</v>
      </c>
      <c r="AR623" s="41">
        <f t="shared" si="330"/>
        <v>0</v>
      </c>
      <c r="AS623" s="41">
        <f t="shared" si="330"/>
        <v>0</v>
      </c>
      <c r="AT623" s="41">
        <f t="shared" si="330"/>
        <v>0</v>
      </c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CR623" s="41" t="str">
        <f t="shared" si="232"/>
        <v>4</v>
      </c>
      <c r="CS623" s="41" t="str">
        <f t="shared" si="308"/>
        <v>м</v>
      </c>
      <c r="CT623" s="41">
        <f t="shared" si="308"/>
        <v>4</v>
      </c>
    </row>
    <row r="624" spans="4:98" ht="15" hidden="1" customHeight="1">
      <c r="D624" s="41">
        <f t="shared" si="233"/>
        <v>0</v>
      </c>
      <c r="F624" s="41">
        <f t="shared" si="234"/>
        <v>0</v>
      </c>
      <c r="G624" s="41">
        <f t="shared" ref="G624:Y624" si="331">G122</f>
        <v>0</v>
      </c>
      <c r="H624" s="41">
        <f t="shared" si="331"/>
        <v>0</v>
      </c>
      <c r="I624" s="41">
        <f t="shared" si="331"/>
        <v>0</v>
      </c>
      <c r="J624" s="41">
        <f t="shared" si="331"/>
        <v>0</v>
      </c>
      <c r="K624" s="41">
        <f t="shared" si="331"/>
        <v>0</v>
      </c>
      <c r="L624" s="41">
        <f t="shared" si="331"/>
        <v>0</v>
      </c>
      <c r="M624" s="41">
        <f t="shared" si="331"/>
        <v>0</v>
      </c>
      <c r="N624" s="41">
        <f t="shared" si="331"/>
        <v>0</v>
      </c>
      <c r="O624" s="41">
        <f t="shared" si="331"/>
        <v>0</v>
      </c>
      <c r="P624" s="41">
        <f t="shared" si="331"/>
        <v>0</v>
      </c>
      <c r="Q624" s="41">
        <f t="shared" si="331"/>
        <v>0</v>
      </c>
      <c r="R624" s="41">
        <f t="shared" si="331"/>
        <v>0</v>
      </c>
      <c r="S624" s="41">
        <f t="shared" si="331"/>
        <v>0</v>
      </c>
      <c r="T624" s="41">
        <f t="shared" si="331"/>
        <v>0</v>
      </c>
      <c r="U624" s="41">
        <f t="shared" si="331"/>
        <v>0</v>
      </c>
      <c r="V624" s="41">
        <f t="shared" si="331"/>
        <v>0</v>
      </c>
      <c r="W624" s="41">
        <f t="shared" si="331"/>
        <v>0</v>
      </c>
      <c r="X624" s="41">
        <f t="shared" si="331"/>
        <v>0</v>
      </c>
      <c r="Y624" s="41">
        <f t="shared" si="331"/>
        <v>0</v>
      </c>
      <c r="Z624" s="41">
        <f t="shared" ref="Z624:AT624" si="332">Z122</f>
        <v>0</v>
      </c>
      <c r="AA624" s="41">
        <f t="shared" si="332"/>
        <v>0</v>
      </c>
      <c r="AB624" s="41">
        <f t="shared" si="332"/>
        <v>0</v>
      </c>
      <c r="AC624" s="41">
        <f t="shared" si="332"/>
        <v>0</v>
      </c>
      <c r="AD624" s="41">
        <f t="shared" si="332"/>
        <v>0</v>
      </c>
      <c r="AE624" s="41">
        <f t="shared" si="332"/>
        <v>0</v>
      </c>
      <c r="AF624" s="41">
        <f t="shared" si="332"/>
        <v>0</v>
      </c>
      <c r="AG624" s="41">
        <f t="shared" si="332"/>
        <v>0</v>
      </c>
      <c r="AH624" s="41">
        <f t="shared" si="332"/>
        <v>0</v>
      </c>
      <c r="AI624" s="41">
        <f t="shared" si="332"/>
        <v>0</v>
      </c>
      <c r="AJ624" s="41">
        <f t="shared" si="332"/>
        <v>0</v>
      </c>
      <c r="AK624" s="41">
        <f t="shared" si="332"/>
        <v>0</v>
      </c>
      <c r="AL624" s="41">
        <f t="shared" si="332"/>
        <v>0</v>
      </c>
      <c r="AM624" s="41">
        <f t="shared" si="332"/>
        <v>0</v>
      </c>
      <c r="AN624" s="41">
        <f t="shared" si="332"/>
        <v>0</v>
      </c>
      <c r="AO624" s="41">
        <f t="shared" si="332"/>
        <v>0</v>
      </c>
      <c r="AP624" s="41">
        <f t="shared" si="332"/>
        <v>0</v>
      </c>
      <c r="AQ624" s="41">
        <f t="shared" si="332"/>
        <v>0</v>
      </c>
      <c r="AR624" s="41">
        <f t="shared" si="332"/>
        <v>0</v>
      </c>
      <c r="AS624" s="41">
        <f t="shared" si="332"/>
        <v>0</v>
      </c>
      <c r="AT624" s="41">
        <f t="shared" si="332"/>
        <v>0</v>
      </c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  <c r="BJ624" s="41"/>
      <c r="BK624" s="41"/>
      <c r="CR624" s="41">
        <f t="shared" si="232"/>
        <v>0</v>
      </c>
      <c r="CS624" s="41">
        <f t="shared" si="308"/>
        <v>0</v>
      </c>
      <c r="CT624" s="41">
        <f t="shared" si="308"/>
        <v>0</v>
      </c>
    </row>
    <row r="625" spans="4:98" ht="15" hidden="1" customHeight="1">
      <c r="D625" s="41">
        <f t="shared" si="233"/>
        <v>0</v>
      </c>
      <c r="F625" s="41">
        <f t="shared" si="234"/>
        <v>0</v>
      </c>
      <c r="G625" s="41">
        <f t="shared" ref="G625:Y625" si="333">G123</f>
        <v>0</v>
      </c>
      <c r="H625" s="41">
        <f t="shared" si="333"/>
        <v>0</v>
      </c>
      <c r="I625" s="41">
        <f t="shared" si="333"/>
        <v>0</v>
      </c>
      <c r="J625" s="41">
        <f t="shared" si="333"/>
        <v>0</v>
      </c>
      <c r="K625" s="41">
        <f t="shared" si="333"/>
        <v>0</v>
      </c>
      <c r="L625" s="41">
        <f t="shared" si="333"/>
        <v>0</v>
      </c>
      <c r="M625" s="41">
        <f t="shared" si="333"/>
        <v>0</v>
      </c>
      <c r="N625" s="41">
        <f t="shared" si="333"/>
        <v>0</v>
      </c>
      <c r="O625" s="41">
        <f t="shared" si="333"/>
        <v>0</v>
      </c>
      <c r="P625" s="41">
        <f t="shared" si="333"/>
        <v>0</v>
      </c>
      <c r="Q625" s="41">
        <f t="shared" si="333"/>
        <v>0</v>
      </c>
      <c r="R625" s="41">
        <f t="shared" si="333"/>
        <v>0</v>
      </c>
      <c r="S625" s="41">
        <f t="shared" si="333"/>
        <v>0</v>
      </c>
      <c r="T625" s="41">
        <f t="shared" si="333"/>
        <v>0</v>
      </c>
      <c r="U625" s="41">
        <f t="shared" si="333"/>
        <v>0</v>
      </c>
      <c r="V625" s="41">
        <f t="shared" si="333"/>
        <v>0</v>
      </c>
      <c r="W625" s="41">
        <f t="shared" si="333"/>
        <v>0</v>
      </c>
      <c r="X625" s="41">
        <f t="shared" si="333"/>
        <v>0</v>
      </c>
      <c r="Y625" s="41">
        <f t="shared" si="333"/>
        <v>0</v>
      </c>
      <c r="Z625" s="41">
        <f t="shared" ref="Z625:AT625" si="334">Z123</f>
        <v>0</v>
      </c>
      <c r="AA625" s="41">
        <f t="shared" si="334"/>
        <v>0</v>
      </c>
      <c r="AB625" s="41">
        <f t="shared" si="334"/>
        <v>0</v>
      </c>
      <c r="AC625" s="41">
        <f t="shared" si="334"/>
        <v>0</v>
      </c>
      <c r="AD625" s="41">
        <f t="shared" si="334"/>
        <v>0</v>
      </c>
      <c r="AE625" s="41">
        <f t="shared" si="334"/>
        <v>0</v>
      </c>
      <c r="AF625" s="41">
        <f t="shared" si="334"/>
        <v>0</v>
      </c>
      <c r="AG625" s="41">
        <f t="shared" si="334"/>
        <v>0</v>
      </c>
      <c r="AH625" s="41">
        <f t="shared" si="334"/>
        <v>0</v>
      </c>
      <c r="AI625" s="41">
        <f t="shared" si="334"/>
        <v>0</v>
      </c>
      <c r="AJ625" s="41">
        <f t="shared" si="334"/>
        <v>0</v>
      </c>
      <c r="AK625" s="41">
        <f t="shared" si="334"/>
        <v>0</v>
      </c>
      <c r="AL625" s="41">
        <f t="shared" si="334"/>
        <v>0</v>
      </c>
      <c r="AM625" s="41">
        <f t="shared" si="334"/>
        <v>0</v>
      </c>
      <c r="AN625" s="41">
        <f t="shared" si="334"/>
        <v>0</v>
      </c>
      <c r="AO625" s="41">
        <f t="shared" si="334"/>
        <v>0</v>
      </c>
      <c r="AP625" s="41">
        <f t="shared" si="334"/>
        <v>0</v>
      </c>
      <c r="AQ625" s="41">
        <f t="shared" si="334"/>
        <v>0</v>
      </c>
      <c r="AR625" s="41">
        <f t="shared" si="334"/>
        <v>0</v>
      </c>
      <c r="AS625" s="41">
        <f t="shared" si="334"/>
        <v>0</v>
      </c>
      <c r="AT625" s="41">
        <f t="shared" si="334"/>
        <v>0</v>
      </c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  <c r="BJ625" s="41"/>
      <c r="BK625" s="41"/>
      <c r="CR625" s="41">
        <f t="shared" si="232"/>
        <v>0</v>
      </c>
      <c r="CS625" s="41">
        <f t="shared" si="308"/>
        <v>0</v>
      </c>
      <c r="CT625" s="41">
        <f t="shared" si="308"/>
        <v>0</v>
      </c>
    </row>
    <row r="626" spans="4:98" ht="15" hidden="1" customHeight="1">
      <c r="D626" s="41">
        <f t="shared" si="233"/>
        <v>0</v>
      </c>
      <c r="F626" s="41">
        <f t="shared" si="234"/>
        <v>0</v>
      </c>
      <c r="G626" s="41">
        <f t="shared" ref="G626:Y626" si="335">G124</f>
        <v>0</v>
      </c>
      <c r="H626" s="41">
        <f t="shared" si="335"/>
        <v>0</v>
      </c>
      <c r="I626" s="41">
        <f t="shared" si="335"/>
        <v>0</v>
      </c>
      <c r="J626" s="41">
        <f t="shared" si="335"/>
        <v>0</v>
      </c>
      <c r="K626" s="41">
        <f t="shared" si="335"/>
        <v>0</v>
      </c>
      <c r="L626" s="41">
        <f t="shared" si="335"/>
        <v>0</v>
      </c>
      <c r="M626" s="41">
        <f t="shared" si="335"/>
        <v>0</v>
      </c>
      <c r="N626" s="41">
        <f t="shared" si="335"/>
        <v>0</v>
      </c>
      <c r="O626" s="41">
        <f t="shared" si="335"/>
        <v>0</v>
      </c>
      <c r="P626" s="41">
        <f t="shared" si="335"/>
        <v>0</v>
      </c>
      <c r="Q626" s="41">
        <f t="shared" si="335"/>
        <v>0</v>
      </c>
      <c r="R626" s="41">
        <f t="shared" si="335"/>
        <v>0</v>
      </c>
      <c r="S626" s="41">
        <f t="shared" si="335"/>
        <v>0</v>
      </c>
      <c r="T626" s="41">
        <f t="shared" si="335"/>
        <v>0</v>
      </c>
      <c r="U626" s="41">
        <f t="shared" si="335"/>
        <v>0</v>
      </c>
      <c r="V626" s="41">
        <f t="shared" si="335"/>
        <v>0</v>
      </c>
      <c r="W626" s="41">
        <f t="shared" si="335"/>
        <v>0</v>
      </c>
      <c r="X626" s="41">
        <f t="shared" si="335"/>
        <v>0</v>
      </c>
      <c r="Y626" s="41">
        <f t="shared" si="335"/>
        <v>0</v>
      </c>
      <c r="Z626" s="41">
        <f t="shared" ref="Z626:AT626" si="336">Z124</f>
        <v>0</v>
      </c>
      <c r="AA626" s="41">
        <f t="shared" si="336"/>
        <v>0</v>
      </c>
      <c r="AB626" s="41">
        <f t="shared" si="336"/>
        <v>0</v>
      </c>
      <c r="AC626" s="41">
        <f t="shared" si="336"/>
        <v>0</v>
      </c>
      <c r="AD626" s="41">
        <f t="shared" si="336"/>
        <v>0</v>
      </c>
      <c r="AE626" s="41">
        <f t="shared" si="336"/>
        <v>0</v>
      </c>
      <c r="AF626" s="41">
        <f t="shared" si="336"/>
        <v>0</v>
      </c>
      <c r="AG626" s="41">
        <f t="shared" si="336"/>
        <v>0</v>
      </c>
      <c r="AH626" s="41">
        <f t="shared" si="336"/>
        <v>0</v>
      </c>
      <c r="AI626" s="41">
        <f t="shared" si="336"/>
        <v>0</v>
      </c>
      <c r="AJ626" s="41">
        <f t="shared" si="336"/>
        <v>0</v>
      </c>
      <c r="AK626" s="41">
        <f t="shared" si="336"/>
        <v>0</v>
      </c>
      <c r="AL626" s="41">
        <f t="shared" si="336"/>
        <v>0</v>
      </c>
      <c r="AM626" s="41">
        <f t="shared" si="336"/>
        <v>0</v>
      </c>
      <c r="AN626" s="41">
        <f t="shared" si="336"/>
        <v>0</v>
      </c>
      <c r="AO626" s="41">
        <f t="shared" si="336"/>
        <v>0</v>
      </c>
      <c r="AP626" s="41">
        <f t="shared" si="336"/>
        <v>0</v>
      </c>
      <c r="AQ626" s="41">
        <f t="shared" si="336"/>
        <v>0</v>
      </c>
      <c r="AR626" s="41">
        <f t="shared" si="336"/>
        <v>0</v>
      </c>
      <c r="AS626" s="41">
        <f t="shared" si="336"/>
        <v>0</v>
      </c>
      <c r="AT626" s="41">
        <f t="shared" si="336"/>
        <v>0</v>
      </c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  <c r="BJ626" s="41"/>
      <c r="BK626" s="41"/>
      <c r="CR626" s="41">
        <f t="shared" si="232"/>
        <v>0</v>
      </c>
      <c r="CS626" s="41">
        <f t="shared" si="308"/>
        <v>0</v>
      </c>
      <c r="CT626" s="41">
        <f t="shared" si="308"/>
        <v>0</v>
      </c>
    </row>
    <row r="627" spans="4:98" ht="15" hidden="1" customHeight="1">
      <c r="D627" s="41">
        <f t="shared" si="233"/>
        <v>0</v>
      </c>
      <c r="F627" s="41">
        <f t="shared" si="234"/>
        <v>0</v>
      </c>
      <c r="G627" s="41">
        <f t="shared" ref="G627:Y627" si="337">G125</f>
        <v>0</v>
      </c>
      <c r="H627" s="41">
        <f t="shared" si="337"/>
        <v>0</v>
      </c>
      <c r="I627" s="41">
        <f t="shared" si="337"/>
        <v>0</v>
      </c>
      <c r="J627" s="41">
        <f t="shared" si="337"/>
        <v>0</v>
      </c>
      <c r="K627" s="41">
        <f t="shared" si="337"/>
        <v>0</v>
      </c>
      <c r="L627" s="41">
        <f t="shared" si="337"/>
        <v>0</v>
      </c>
      <c r="M627" s="41">
        <f t="shared" si="337"/>
        <v>0</v>
      </c>
      <c r="N627" s="41">
        <f t="shared" si="337"/>
        <v>0</v>
      </c>
      <c r="O627" s="41">
        <f t="shared" si="337"/>
        <v>0</v>
      </c>
      <c r="P627" s="41">
        <f t="shared" si="337"/>
        <v>0</v>
      </c>
      <c r="Q627" s="41">
        <f t="shared" si="337"/>
        <v>0</v>
      </c>
      <c r="R627" s="41">
        <f t="shared" si="337"/>
        <v>0</v>
      </c>
      <c r="S627" s="41">
        <f t="shared" si="337"/>
        <v>0</v>
      </c>
      <c r="T627" s="41">
        <f t="shared" si="337"/>
        <v>0</v>
      </c>
      <c r="U627" s="41">
        <f t="shared" si="337"/>
        <v>0</v>
      </c>
      <c r="V627" s="41">
        <f t="shared" si="337"/>
        <v>0</v>
      </c>
      <c r="W627" s="41">
        <f t="shared" si="337"/>
        <v>0</v>
      </c>
      <c r="X627" s="41">
        <f t="shared" si="337"/>
        <v>0</v>
      </c>
      <c r="Y627" s="41">
        <f t="shared" si="337"/>
        <v>0</v>
      </c>
      <c r="Z627" s="41">
        <f t="shared" ref="Z627:AT627" si="338">Z125</f>
        <v>0</v>
      </c>
      <c r="AA627" s="41">
        <f t="shared" si="338"/>
        <v>0</v>
      </c>
      <c r="AB627" s="41">
        <f t="shared" si="338"/>
        <v>0</v>
      </c>
      <c r="AC627" s="41">
        <f t="shared" si="338"/>
        <v>0</v>
      </c>
      <c r="AD627" s="41">
        <f t="shared" si="338"/>
        <v>0</v>
      </c>
      <c r="AE627" s="41">
        <f t="shared" si="338"/>
        <v>0</v>
      </c>
      <c r="AF627" s="41">
        <f t="shared" si="338"/>
        <v>0</v>
      </c>
      <c r="AG627" s="41">
        <f t="shared" si="338"/>
        <v>0</v>
      </c>
      <c r="AH627" s="41">
        <f t="shared" si="338"/>
        <v>0</v>
      </c>
      <c r="AI627" s="41">
        <f t="shared" si="338"/>
        <v>0</v>
      </c>
      <c r="AJ627" s="41">
        <f t="shared" si="338"/>
        <v>0</v>
      </c>
      <c r="AK627" s="41">
        <f t="shared" si="338"/>
        <v>0</v>
      </c>
      <c r="AL627" s="41">
        <f t="shared" si="338"/>
        <v>0</v>
      </c>
      <c r="AM627" s="41">
        <f t="shared" si="338"/>
        <v>0</v>
      </c>
      <c r="AN627" s="41">
        <f t="shared" si="338"/>
        <v>0</v>
      </c>
      <c r="AO627" s="41">
        <f t="shared" si="338"/>
        <v>0</v>
      </c>
      <c r="AP627" s="41">
        <f t="shared" si="338"/>
        <v>0</v>
      </c>
      <c r="AQ627" s="41">
        <f t="shared" si="338"/>
        <v>0</v>
      </c>
      <c r="AR627" s="41">
        <f t="shared" si="338"/>
        <v>0</v>
      </c>
      <c r="AS627" s="41">
        <f t="shared" si="338"/>
        <v>0</v>
      </c>
      <c r="AT627" s="41">
        <f t="shared" si="338"/>
        <v>0</v>
      </c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  <c r="CR627" s="41">
        <f t="shared" si="232"/>
        <v>0</v>
      </c>
      <c r="CS627" s="41">
        <f t="shared" si="308"/>
        <v>0</v>
      </c>
      <c r="CT627" s="41">
        <f t="shared" si="308"/>
        <v>0</v>
      </c>
    </row>
    <row r="628" spans="4:98" ht="15" hidden="1" customHeight="1">
      <c r="D628" s="41">
        <f t="shared" si="233"/>
        <v>0</v>
      </c>
      <c r="F628" s="41">
        <f t="shared" si="234"/>
        <v>0</v>
      </c>
      <c r="G628" s="41">
        <f t="shared" ref="G628:Y628" si="339">G126</f>
        <v>0</v>
      </c>
      <c r="H628" s="41">
        <f t="shared" si="339"/>
        <v>0</v>
      </c>
      <c r="I628" s="41">
        <f t="shared" si="339"/>
        <v>0</v>
      </c>
      <c r="J628" s="41">
        <f t="shared" si="339"/>
        <v>0</v>
      </c>
      <c r="K628" s="41">
        <f t="shared" si="339"/>
        <v>0</v>
      </c>
      <c r="L628" s="41">
        <f t="shared" si="339"/>
        <v>0</v>
      </c>
      <c r="M628" s="41">
        <f t="shared" si="339"/>
        <v>0</v>
      </c>
      <c r="N628" s="41">
        <f t="shared" si="339"/>
        <v>0</v>
      </c>
      <c r="O628" s="41">
        <f t="shared" si="339"/>
        <v>0</v>
      </c>
      <c r="P628" s="41">
        <f t="shared" si="339"/>
        <v>0</v>
      </c>
      <c r="Q628" s="41">
        <f t="shared" si="339"/>
        <v>0</v>
      </c>
      <c r="R628" s="41">
        <f t="shared" si="339"/>
        <v>0</v>
      </c>
      <c r="S628" s="41">
        <f t="shared" si="339"/>
        <v>0</v>
      </c>
      <c r="T628" s="41">
        <f t="shared" si="339"/>
        <v>0</v>
      </c>
      <c r="U628" s="41">
        <f t="shared" si="339"/>
        <v>0</v>
      </c>
      <c r="V628" s="41">
        <f t="shared" si="339"/>
        <v>0</v>
      </c>
      <c r="W628" s="41">
        <f t="shared" si="339"/>
        <v>0</v>
      </c>
      <c r="X628" s="41">
        <f t="shared" si="339"/>
        <v>0</v>
      </c>
      <c r="Y628" s="41">
        <f t="shared" si="339"/>
        <v>0</v>
      </c>
      <c r="Z628" s="41">
        <f t="shared" ref="Z628:AT628" si="340">Z126</f>
        <v>0</v>
      </c>
      <c r="AA628" s="41">
        <f t="shared" si="340"/>
        <v>0</v>
      </c>
      <c r="AB628" s="41">
        <f t="shared" si="340"/>
        <v>0</v>
      </c>
      <c r="AC628" s="41">
        <f t="shared" si="340"/>
        <v>0</v>
      </c>
      <c r="AD628" s="41">
        <f t="shared" si="340"/>
        <v>0</v>
      </c>
      <c r="AE628" s="41">
        <f t="shared" si="340"/>
        <v>0</v>
      </c>
      <c r="AF628" s="41">
        <f t="shared" si="340"/>
        <v>0</v>
      </c>
      <c r="AG628" s="41">
        <f t="shared" si="340"/>
        <v>0</v>
      </c>
      <c r="AH628" s="41">
        <f t="shared" si="340"/>
        <v>0</v>
      </c>
      <c r="AI628" s="41">
        <f t="shared" si="340"/>
        <v>0</v>
      </c>
      <c r="AJ628" s="41">
        <f t="shared" si="340"/>
        <v>0</v>
      </c>
      <c r="AK628" s="41">
        <f t="shared" si="340"/>
        <v>0</v>
      </c>
      <c r="AL628" s="41">
        <f t="shared" si="340"/>
        <v>0</v>
      </c>
      <c r="AM628" s="41">
        <f t="shared" si="340"/>
        <v>0</v>
      </c>
      <c r="AN628" s="41">
        <f t="shared" si="340"/>
        <v>0</v>
      </c>
      <c r="AO628" s="41">
        <f t="shared" si="340"/>
        <v>0</v>
      </c>
      <c r="AP628" s="41">
        <f t="shared" si="340"/>
        <v>0</v>
      </c>
      <c r="AQ628" s="41">
        <f t="shared" si="340"/>
        <v>0</v>
      </c>
      <c r="AR628" s="41">
        <f t="shared" si="340"/>
        <v>0</v>
      </c>
      <c r="AS628" s="41">
        <f t="shared" si="340"/>
        <v>0</v>
      </c>
      <c r="AT628" s="41">
        <f t="shared" si="340"/>
        <v>0</v>
      </c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  <c r="CR628" s="41">
        <f t="shared" si="232"/>
        <v>0</v>
      </c>
      <c r="CS628" s="41">
        <f t="shared" si="308"/>
        <v>0</v>
      </c>
      <c r="CT628" s="41">
        <f t="shared" si="308"/>
        <v>0</v>
      </c>
    </row>
    <row r="629" spans="4:98" ht="15" hidden="1" customHeight="1">
      <c r="D629" s="41">
        <f t="shared" si="233"/>
        <v>0</v>
      </c>
      <c r="F629" s="41">
        <f t="shared" si="234"/>
        <v>0</v>
      </c>
      <c r="G629" s="41">
        <f t="shared" ref="G629:Y629" si="341">G127</f>
        <v>0</v>
      </c>
      <c r="H629" s="41">
        <f t="shared" si="341"/>
        <v>0</v>
      </c>
      <c r="I629" s="41">
        <f t="shared" si="341"/>
        <v>0</v>
      </c>
      <c r="J629" s="41">
        <f t="shared" si="341"/>
        <v>0</v>
      </c>
      <c r="K629" s="41">
        <f t="shared" si="341"/>
        <v>0</v>
      </c>
      <c r="L629" s="41">
        <f t="shared" si="341"/>
        <v>0</v>
      </c>
      <c r="M629" s="41">
        <f t="shared" si="341"/>
        <v>0</v>
      </c>
      <c r="N629" s="41">
        <f t="shared" si="341"/>
        <v>0</v>
      </c>
      <c r="O629" s="41">
        <f t="shared" si="341"/>
        <v>0</v>
      </c>
      <c r="P629" s="41">
        <f t="shared" si="341"/>
        <v>0</v>
      </c>
      <c r="Q629" s="41">
        <f t="shared" si="341"/>
        <v>0</v>
      </c>
      <c r="R629" s="41">
        <f t="shared" si="341"/>
        <v>0</v>
      </c>
      <c r="S629" s="41">
        <f t="shared" si="341"/>
        <v>0</v>
      </c>
      <c r="T629" s="41">
        <f t="shared" si="341"/>
        <v>0</v>
      </c>
      <c r="U629" s="41">
        <f t="shared" si="341"/>
        <v>0</v>
      </c>
      <c r="V629" s="41">
        <f t="shared" si="341"/>
        <v>0</v>
      </c>
      <c r="W629" s="41">
        <f t="shared" si="341"/>
        <v>0</v>
      </c>
      <c r="X629" s="41">
        <f t="shared" si="341"/>
        <v>0</v>
      </c>
      <c r="Y629" s="41">
        <f t="shared" si="341"/>
        <v>0</v>
      </c>
      <c r="Z629" s="41">
        <f t="shared" ref="Z629:AT629" si="342">Z127</f>
        <v>0</v>
      </c>
      <c r="AA629" s="41">
        <f t="shared" si="342"/>
        <v>0</v>
      </c>
      <c r="AB629" s="41">
        <f t="shared" si="342"/>
        <v>0</v>
      </c>
      <c r="AC629" s="41">
        <f t="shared" si="342"/>
        <v>0</v>
      </c>
      <c r="AD629" s="41">
        <f t="shared" si="342"/>
        <v>0</v>
      </c>
      <c r="AE629" s="41">
        <f t="shared" si="342"/>
        <v>0</v>
      </c>
      <c r="AF629" s="41">
        <f t="shared" si="342"/>
        <v>0</v>
      </c>
      <c r="AG629" s="41">
        <f t="shared" si="342"/>
        <v>0</v>
      </c>
      <c r="AH629" s="41">
        <f t="shared" si="342"/>
        <v>0</v>
      </c>
      <c r="AI629" s="41">
        <f t="shared" si="342"/>
        <v>0</v>
      </c>
      <c r="AJ629" s="41">
        <f t="shared" si="342"/>
        <v>0</v>
      </c>
      <c r="AK629" s="41">
        <f t="shared" si="342"/>
        <v>0</v>
      </c>
      <c r="AL629" s="41">
        <f t="shared" si="342"/>
        <v>0</v>
      </c>
      <c r="AM629" s="41">
        <f t="shared" si="342"/>
        <v>0</v>
      </c>
      <c r="AN629" s="41">
        <f t="shared" si="342"/>
        <v>0</v>
      </c>
      <c r="AO629" s="41">
        <f t="shared" si="342"/>
        <v>0</v>
      </c>
      <c r="AP629" s="41">
        <f t="shared" si="342"/>
        <v>0</v>
      </c>
      <c r="AQ629" s="41">
        <f t="shared" si="342"/>
        <v>0</v>
      </c>
      <c r="AR629" s="41">
        <f t="shared" si="342"/>
        <v>0</v>
      </c>
      <c r="AS629" s="41">
        <f t="shared" si="342"/>
        <v>0</v>
      </c>
      <c r="AT629" s="41">
        <f t="shared" si="342"/>
        <v>0</v>
      </c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  <c r="BJ629" s="41"/>
      <c r="BK629" s="41"/>
      <c r="CR629" s="41">
        <f t="shared" si="232"/>
        <v>0</v>
      </c>
      <c r="CS629" s="41">
        <f t="shared" si="308"/>
        <v>0</v>
      </c>
      <c r="CT629" s="41">
        <f t="shared" si="308"/>
        <v>0</v>
      </c>
    </row>
    <row r="630" spans="4:98" ht="15" hidden="1" customHeight="1">
      <c r="D630" s="41">
        <f t="shared" si="233"/>
        <v>0</v>
      </c>
      <c r="F630" s="41">
        <f t="shared" si="234"/>
        <v>0</v>
      </c>
      <c r="G630" s="41">
        <f t="shared" ref="G630:Y630" si="343">G128</f>
        <v>0</v>
      </c>
      <c r="H630" s="41">
        <f t="shared" si="343"/>
        <v>0</v>
      </c>
      <c r="I630" s="41">
        <f t="shared" si="343"/>
        <v>0</v>
      </c>
      <c r="J630" s="41">
        <f t="shared" si="343"/>
        <v>0</v>
      </c>
      <c r="K630" s="41">
        <f t="shared" si="343"/>
        <v>0</v>
      </c>
      <c r="L630" s="41">
        <f t="shared" si="343"/>
        <v>0</v>
      </c>
      <c r="M630" s="41">
        <f t="shared" si="343"/>
        <v>0</v>
      </c>
      <c r="N630" s="41">
        <f t="shared" si="343"/>
        <v>0</v>
      </c>
      <c r="O630" s="41">
        <f t="shared" si="343"/>
        <v>0</v>
      </c>
      <c r="P630" s="41">
        <f t="shared" si="343"/>
        <v>0</v>
      </c>
      <c r="Q630" s="41">
        <f t="shared" si="343"/>
        <v>0</v>
      </c>
      <c r="R630" s="41">
        <f t="shared" si="343"/>
        <v>0</v>
      </c>
      <c r="S630" s="41">
        <f t="shared" si="343"/>
        <v>0</v>
      </c>
      <c r="T630" s="41">
        <f t="shared" si="343"/>
        <v>0</v>
      </c>
      <c r="U630" s="41">
        <f t="shared" si="343"/>
        <v>0</v>
      </c>
      <c r="V630" s="41">
        <f t="shared" si="343"/>
        <v>0</v>
      </c>
      <c r="W630" s="41">
        <f t="shared" si="343"/>
        <v>0</v>
      </c>
      <c r="X630" s="41">
        <f t="shared" si="343"/>
        <v>0</v>
      </c>
      <c r="Y630" s="41">
        <f t="shared" si="343"/>
        <v>0</v>
      </c>
      <c r="Z630" s="41">
        <f t="shared" ref="Z630:AT630" si="344">Z128</f>
        <v>0</v>
      </c>
      <c r="AA630" s="41">
        <f t="shared" si="344"/>
        <v>0</v>
      </c>
      <c r="AB630" s="41">
        <f t="shared" si="344"/>
        <v>0</v>
      </c>
      <c r="AC630" s="41">
        <f t="shared" si="344"/>
        <v>0</v>
      </c>
      <c r="AD630" s="41">
        <f t="shared" si="344"/>
        <v>0</v>
      </c>
      <c r="AE630" s="41">
        <f t="shared" si="344"/>
        <v>0</v>
      </c>
      <c r="AF630" s="41">
        <f t="shared" si="344"/>
        <v>0</v>
      </c>
      <c r="AG630" s="41">
        <f t="shared" si="344"/>
        <v>0</v>
      </c>
      <c r="AH630" s="41">
        <f t="shared" si="344"/>
        <v>0</v>
      </c>
      <c r="AI630" s="41">
        <f t="shared" si="344"/>
        <v>0</v>
      </c>
      <c r="AJ630" s="41">
        <f t="shared" si="344"/>
        <v>0</v>
      </c>
      <c r="AK630" s="41">
        <f t="shared" si="344"/>
        <v>0</v>
      </c>
      <c r="AL630" s="41">
        <f t="shared" si="344"/>
        <v>0</v>
      </c>
      <c r="AM630" s="41">
        <f t="shared" si="344"/>
        <v>0</v>
      </c>
      <c r="AN630" s="41">
        <f t="shared" si="344"/>
        <v>0</v>
      </c>
      <c r="AO630" s="41">
        <f t="shared" si="344"/>
        <v>0</v>
      </c>
      <c r="AP630" s="41">
        <f t="shared" si="344"/>
        <v>0</v>
      </c>
      <c r="AQ630" s="41">
        <f t="shared" si="344"/>
        <v>0</v>
      </c>
      <c r="AR630" s="41">
        <f t="shared" si="344"/>
        <v>0</v>
      </c>
      <c r="AS630" s="41">
        <f t="shared" si="344"/>
        <v>0</v>
      </c>
      <c r="AT630" s="41">
        <f t="shared" si="344"/>
        <v>0</v>
      </c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  <c r="BJ630" s="41"/>
      <c r="BK630" s="41"/>
      <c r="CR630" s="41">
        <f t="shared" si="232"/>
        <v>0</v>
      </c>
      <c r="CS630" s="41">
        <f t="shared" si="308"/>
        <v>0</v>
      </c>
      <c r="CT630" s="41">
        <f t="shared" si="308"/>
        <v>0</v>
      </c>
    </row>
    <row r="631" spans="4:98" ht="15" hidden="1" customHeight="1">
      <c r="D631" s="41">
        <f t="shared" si="233"/>
        <v>0</v>
      </c>
      <c r="F631" s="41">
        <f t="shared" si="234"/>
        <v>0</v>
      </c>
      <c r="G631" s="41">
        <f t="shared" ref="G631:Y631" si="345">G129</f>
        <v>0</v>
      </c>
      <c r="H631" s="41">
        <f t="shared" si="345"/>
        <v>0</v>
      </c>
      <c r="I631" s="41">
        <f t="shared" si="345"/>
        <v>0</v>
      </c>
      <c r="J631" s="41">
        <f t="shared" si="345"/>
        <v>0</v>
      </c>
      <c r="K631" s="41">
        <f t="shared" si="345"/>
        <v>0</v>
      </c>
      <c r="L631" s="41">
        <f t="shared" si="345"/>
        <v>0</v>
      </c>
      <c r="M631" s="41">
        <f t="shared" si="345"/>
        <v>0</v>
      </c>
      <c r="N631" s="41">
        <f t="shared" si="345"/>
        <v>0</v>
      </c>
      <c r="O631" s="41">
        <f t="shared" si="345"/>
        <v>0</v>
      </c>
      <c r="P631" s="41">
        <f t="shared" si="345"/>
        <v>0</v>
      </c>
      <c r="Q631" s="41">
        <f t="shared" si="345"/>
        <v>0</v>
      </c>
      <c r="R631" s="41">
        <f t="shared" si="345"/>
        <v>0</v>
      </c>
      <c r="S631" s="41">
        <f t="shared" si="345"/>
        <v>0</v>
      </c>
      <c r="T631" s="41">
        <f t="shared" si="345"/>
        <v>0</v>
      </c>
      <c r="U631" s="41">
        <f t="shared" si="345"/>
        <v>0</v>
      </c>
      <c r="V631" s="41">
        <f t="shared" si="345"/>
        <v>0</v>
      </c>
      <c r="W631" s="41">
        <f t="shared" si="345"/>
        <v>0</v>
      </c>
      <c r="X631" s="41">
        <f t="shared" si="345"/>
        <v>0</v>
      </c>
      <c r="Y631" s="41">
        <f t="shared" si="345"/>
        <v>0</v>
      </c>
      <c r="Z631" s="41">
        <f t="shared" ref="Z631:AT631" si="346">Z129</f>
        <v>0</v>
      </c>
      <c r="AA631" s="41">
        <f t="shared" si="346"/>
        <v>0</v>
      </c>
      <c r="AB631" s="41">
        <f t="shared" si="346"/>
        <v>0</v>
      </c>
      <c r="AC631" s="41">
        <f t="shared" si="346"/>
        <v>0</v>
      </c>
      <c r="AD631" s="41">
        <f t="shared" si="346"/>
        <v>0</v>
      </c>
      <c r="AE631" s="41">
        <f t="shared" si="346"/>
        <v>0</v>
      </c>
      <c r="AF631" s="41">
        <f t="shared" si="346"/>
        <v>0</v>
      </c>
      <c r="AG631" s="41">
        <f t="shared" si="346"/>
        <v>0</v>
      </c>
      <c r="AH631" s="41">
        <f t="shared" si="346"/>
        <v>0</v>
      </c>
      <c r="AI631" s="41">
        <f t="shared" si="346"/>
        <v>0</v>
      </c>
      <c r="AJ631" s="41">
        <f t="shared" si="346"/>
        <v>0</v>
      </c>
      <c r="AK631" s="41">
        <f t="shared" si="346"/>
        <v>0</v>
      </c>
      <c r="AL631" s="41">
        <f t="shared" si="346"/>
        <v>0</v>
      </c>
      <c r="AM631" s="41">
        <f t="shared" si="346"/>
        <v>0</v>
      </c>
      <c r="AN631" s="41">
        <f t="shared" si="346"/>
        <v>0</v>
      </c>
      <c r="AO631" s="41">
        <f t="shared" si="346"/>
        <v>0</v>
      </c>
      <c r="AP631" s="41">
        <f t="shared" si="346"/>
        <v>0</v>
      </c>
      <c r="AQ631" s="41">
        <f t="shared" si="346"/>
        <v>0</v>
      </c>
      <c r="AR631" s="41">
        <f t="shared" si="346"/>
        <v>0</v>
      </c>
      <c r="AS631" s="41">
        <f t="shared" si="346"/>
        <v>0</v>
      </c>
      <c r="AT631" s="41">
        <f t="shared" si="346"/>
        <v>0</v>
      </c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  <c r="BJ631" s="41"/>
      <c r="BK631" s="41"/>
      <c r="CR631" s="41">
        <f t="shared" si="232"/>
        <v>0</v>
      </c>
      <c r="CS631" s="41">
        <f t="shared" si="308"/>
        <v>0</v>
      </c>
      <c r="CT631" s="41">
        <f t="shared" si="308"/>
        <v>0</v>
      </c>
    </row>
    <row r="632" spans="4:98" ht="15" hidden="1" customHeight="1">
      <c r="D632" s="41">
        <f t="shared" si="233"/>
        <v>0</v>
      </c>
      <c r="F632" s="41">
        <f t="shared" si="234"/>
        <v>0</v>
      </c>
      <c r="G632" s="41">
        <f t="shared" ref="G632:Y632" si="347">G130</f>
        <v>0</v>
      </c>
      <c r="H632" s="41">
        <f t="shared" si="347"/>
        <v>0</v>
      </c>
      <c r="I632" s="41">
        <f t="shared" si="347"/>
        <v>0</v>
      </c>
      <c r="J632" s="41">
        <f t="shared" si="347"/>
        <v>0</v>
      </c>
      <c r="K632" s="41">
        <f t="shared" si="347"/>
        <v>0</v>
      </c>
      <c r="L632" s="41">
        <f t="shared" si="347"/>
        <v>0</v>
      </c>
      <c r="M632" s="41">
        <f t="shared" si="347"/>
        <v>0</v>
      </c>
      <c r="N632" s="41">
        <f t="shared" si="347"/>
        <v>0</v>
      </c>
      <c r="O632" s="41">
        <f t="shared" si="347"/>
        <v>0</v>
      </c>
      <c r="P632" s="41">
        <f t="shared" si="347"/>
        <v>0</v>
      </c>
      <c r="Q632" s="41">
        <f t="shared" si="347"/>
        <v>0</v>
      </c>
      <c r="R632" s="41">
        <f t="shared" si="347"/>
        <v>0</v>
      </c>
      <c r="S632" s="41">
        <f t="shared" si="347"/>
        <v>0</v>
      </c>
      <c r="T632" s="41">
        <f t="shared" si="347"/>
        <v>0</v>
      </c>
      <c r="U632" s="41">
        <f t="shared" si="347"/>
        <v>0</v>
      </c>
      <c r="V632" s="41">
        <f t="shared" si="347"/>
        <v>0</v>
      </c>
      <c r="W632" s="41">
        <f t="shared" si="347"/>
        <v>0</v>
      </c>
      <c r="X632" s="41">
        <f t="shared" si="347"/>
        <v>0</v>
      </c>
      <c r="Y632" s="41">
        <f t="shared" si="347"/>
        <v>0</v>
      </c>
      <c r="Z632" s="41">
        <f t="shared" ref="Z632:AT632" si="348">Z130</f>
        <v>0</v>
      </c>
      <c r="AA632" s="41">
        <f t="shared" si="348"/>
        <v>0</v>
      </c>
      <c r="AB632" s="41">
        <f t="shared" si="348"/>
        <v>0</v>
      </c>
      <c r="AC632" s="41">
        <f t="shared" si="348"/>
        <v>0</v>
      </c>
      <c r="AD632" s="41">
        <f t="shared" si="348"/>
        <v>0</v>
      </c>
      <c r="AE632" s="41">
        <f t="shared" si="348"/>
        <v>0</v>
      </c>
      <c r="AF632" s="41">
        <f t="shared" si="348"/>
        <v>0</v>
      </c>
      <c r="AG632" s="41">
        <f t="shared" si="348"/>
        <v>0</v>
      </c>
      <c r="AH632" s="41">
        <f t="shared" si="348"/>
        <v>0</v>
      </c>
      <c r="AI632" s="41">
        <f t="shared" si="348"/>
        <v>0</v>
      </c>
      <c r="AJ632" s="41">
        <f t="shared" si="348"/>
        <v>0</v>
      </c>
      <c r="AK632" s="41">
        <f t="shared" si="348"/>
        <v>0</v>
      </c>
      <c r="AL632" s="41">
        <f t="shared" si="348"/>
        <v>0</v>
      </c>
      <c r="AM632" s="41">
        <f t="shared" si="348"/>
        <v>0</v>
      </c>
      <c r="AN632" s="41">
        <f t="shared" si="348"/>
        <v>0</v>
      </c>
      <c r="AO632" s="41">
        <f t="shared" si="348"/>
        <v>0</v>
      </c>
      <c r="AP632" s="41">
        <f t="shared" si="348"/>
        <v>0</v>
      </c>
      <c r="AQ632" s="41">
        <f t="shared" si="348"/>
        <v>0</v>
      </c>
      <c r="AR632" s="41">
        <f t="shared" si="348"/>
        <v>0</v>
      </c>
      <c r="AS632" s="41">
        <f t="shared" si="348"/>
        <v>0</v>
      </c>
      <c r="AT632" s="41">
        <f t="shared" si="348"/>
        <v>0</v>
      </c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  <c r="BJ632" s="41"/>
      <c r="BK632" s="41"/>
      <c r="CR632" s="41">
        <f t="shared" si="232"/>
        <v>0</v>
      </c>
      <c r="CS632" s="41">
        <f t="shared" ref="CS632:CT651" si="349">CS130</f>
        <v>0</v>
      </c>
      <c r="CT632" s="41">
        <f t="shared" si="349"/>
        <v>0</v>
      </c>
    </row>
    <row r="633" spans="4:98" ht="15" hidden="1" customHeight="1">
      <c r="D633" s="41">
        <f t="shared" si="233"/>
        <v>0</v>
      </c>
      <c r="F633" s="41">
        <f t="shared" si="234"/>
        <v>0</v>
      </c>
      <c r="G633" s="41">
        <f t="shared" ref="G633:Y633" si="350">G131</f>
        <v>0</v>
      </c>
      <c r="H633" s="41">
        <f t="shared" si="350"/>
        <v>0</v>
      </c>
      <c r="I633" s="41">
        <f t="shared" si="350"/>
        <v>0</v>
      </c>
      <c r="J633" s="41">
        <f t="shared" si="350"/>
        <v>0</v>
      </c>
      <c r="K633" s="41">
        <f t="shared" si="350"/>
        <v>0</v>
      </c>
      <c r="L633" s="41">
        <f t="shared" si="350"/>
        <v>0</v>
      </c>
      <c r="M633" s="41">
        <f t="shared" si="350"/>
        <v>0</v>
      </c>
      <c r="N633" s="41">
        <f t="shared" si="350"/>
        <v>0</v>
      </c>
      <c r="O633" s="41">
        <f t="shared" si="350"/>
        <v>0</v>
      </c>
      <c r="P633" s="41">
        <f t="shared" si="350"/>
        <v>0</v>
      </c>
      <c r="Q633" s="41">
        <f t="shared" si="350"/>
        <v>0</v>
      </c>
      <c r="R633" s="41">
        <f t="shared" si="350"/>
        <v>0</v>
      </c>
      <c r="S633" s="41">
        <f t="shared" si="350"/>
        <v>0</v>
      </c>
      <c r="T633" s="41">
        <f t="shared" si="350"/>
        <v>0</v>
      </c>
      <c r="U633" s="41">
        <f t="shared" si="350"/>
        <v>0</v>
      </c>
      <c r="V633" s="41">
        <f t="shared" si="350"/>
        <v>0</v>
      </c>
      <c r="W633" s="41">
        <f t="shared" si="350"/>
        <v>0</v>
      </c>
      <c r="X633" s="41">
        <f t="shared" si="350"/>
        <v>0</v>
      </c>
      <c r="Y633" s="41">
        <f t="shared" si="350"/>
        <v>0</v>
      </c>
      <c r="Z633" s="41">
        <f t="shared" ref="Z633:AT633" si="351">Z131</f>
        <v>0</v>
      </c>
      <c r="AA633" s="41">
        <f t="shared" si="351"/>
        <v>0</v>
      </c>
      <c r="AB633" s="41">
        <f t="shared" si="351"/>
        <v>0</v>
      </c>
      <c r="AC633" s="41">
        <f t="shared" si="351"/>
        <v>0</v>
      </c>
      <c r="AD633" s="41">
        <f t="shared" si="351"/>
        <v>0</v>
      </c>
      <c r="AE633" s="41">
        <f t="shared" si="351"/>
        <v>0</v>
      </c>
      <c r="AF633" s="41">
        <f t="shared" si="351"/>
        <v>0</v>
      </c>
      <c r="AG633" s="41">
        <f t="shared" si="351"/>
        <v>0</v>
      </c>
      <c r="AH633" s="41">
        <f t="shared" si="351"/>
        <v>0</v>
      </c>
      <c r="AI633" s="41">
        <f t="shared" si="351"/>
        <v>0</v>
      </c>
      <c r="AJ633" s="41">
        <f t="shared" si="351"/>
        <v>0</v>
      </c>
      <c r="AK633" s="41">
        <f t="shared" si="351"/>
        <v>0</v>
      </c>
      <c r="AL633" s="41">
        <f t="shared" si="351"/>
        <v>0</v>
      </c>
      <c r="AM633" s="41">
        <f t="shared" si="351"/>
        <v>0</v>
      </c>
      <c r="AN633" s="41">
        <f t="shared" si="351"/>
        <v>0</v>
      </c>
      <c r="AO633" s="41">
        <f t="shared" si="351"/>
        <v>0</v>
      </c>
      <c r="AP633" s="41">
        <f t="shared" si="351"/>
        <v>0</v>
      </c>
      <c r="AQ633" s="41">
        <f t="shared" si="351"/>
        <v>0</v>
      </c>
      <c r="AR633" s="41">
        <f t="shared" si="351"/>
        <v>0</v>
      </c>
      <c r="AS633" s="41">
        <f t="shared" si="351"/>
        <v>0</v>
      </c>
      <c r="AT633" s="41">
        <f t="shared" si="351"/>
        <v>0</v>
      </c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  <c r="CR633" s="41">
        <f t="shared" si="232"/>
        <v>0</v>
      </c>
      <c r="CS633" s="41">
        <f t="shared" si="349"/>
        <v>0</v>
      </c>
      <c r="CT633" s="41">
        <f t="shared" si="349"/>
        <v>0</v>
      </c>
    </row>
    <row r="634" spans="4:98" ht="15" hidden="1" customHeight="1">
      <c r="D634" s="41">
        <f t="shared" si="233"/>
        <v>0</v>
      </c>
      <c r="F634" s="41">
        <f t="shared" si="234"/>
        <v>0</v>
      </c>
      <c r="G634" s="41">
        <f t="shared" ref="G634:Y634" si="352">G132</f>
        <v>0</v>
      </c>
      <c r="H634" s="41">
        <f t="shared" si="352"/>
        <v>0</v>
      </c>
      <c r="I634" s="41">
        <f t="shared" si="352"/>
        <v>0</v>
      </c>
      <c r="J634" s="41">
        <f t="shared" si="352"/>
        <v>0</v>
      </c>
      <c r="K634" s="41">
        <f t="shared" si="352"/>
        <v>0</v>
      </c>
      <c r="L634" s="41">
        <f t="shared" si="352"/>
        <v>0</v>
      </c>
      <c r="M634" s="41">
        <f t="shared" si="352"/>
        <v>0</v>
      </c>
      <c r="N634" s="41">
        <f t="shared" si="352"/>
        <v>0</v>
      </c>
      <c r="O634" s="41">
        <f t="shared" si="352"/>
        <v>0</v>
      </c>
      <c r="P634" s="41">
        <f t="shared" si="352"/>
        <v>0</v>
      </c>
      <c r="Q634" s="41">
        <f t="shared" si="352"/>
        <v>0</v>
      </c>
      <c r="R634" s="41">
        <f t="shared" si="352"/>
        <v>0</v>
      </c>
      <c r="S634" s="41">
        <f t="shared" si="352"/>
        <v>0</v>
      </c>
      <c r="T634" s="41">
        <f t="shared" si="352"/>
        <v>0</v>
      </c>
      <c r="U634" s="41">
        <f t="shared" si="352"/>
        <v>0</v>
      </c>
      <c r="V634" s="41">
        <f t="shared" si="352"/>
        <v>0</v>
      </c>
      <c r="W634" s="41">
        <f t="shared" si="352"/>
        <v>0</v>
      </c>
      <c r="X634" s="41">
        <f t="shared" si="352"/>
        <v>0</v>
      </c>
      <c r="Y634" s="41">
        <f t="shared" si="352"/>
        <v>0</v>
      </c>
      <c r="Z634" s="41">
        <f t="shared" ref="Z634:AT634" si="353">Z132</f>
        <v>0</v>
      </c>
      <c r="AA634" s="41">
        <f t="shared" si="353"/>
        <v>0</v>
      </c>
      <c r="AB634" s="41">
        <f t="shared" si="353"/>
        <v>0</v>
      </c>
      <c r="AC634" s="41">
        <f t="shared" si="353"/>
        <v>0</v>
      </c>
      <c r="AD634" s="41">
        <f t="shared" si="353"/>
        <v>0</v>
      </c>
      <c r="AE634" s="41">
        <f t="shared" si="353"/>
        <v>0</v>
      </c>
      <c r="AF634" s="41">
        <f t="shared" si="353"/>
        <v>0</v>
      </c>
      <c r="AG634" s="41">
        <f t="shared" si="353"/>
        <v>0</v>
      </c>
      <c r="AH634" s="41">
        <f t="shared" si="353"/>
        <v>0</v>
      </c>
      <c r="AI634" s="41">
        <f t="shared" si="353"/>
        <v>0</v>
      </c>
      <c r="AJ634" s="41">
        <f t="shared" si="353"/>
        <v>0</v>
      </c>
      <c r="AK634" s="41">
        <f t="shared" si="353"/>
        <v>0</v>
      </c>
      <c r="AL634" s="41">
        <f t="shared" si="353"/>
        <v>0</v>
      </c>
      <c r="AM634" s="41">
        <f t="shared" si="353"/>
        <v>0</v>
      </c>
      <c r="AN634" s="41">
        <f t="shared" si="353"/>
        <v>0</v>
      </c>
      <c r="AO634" s="41">
        <f t="shared" si="353"/>
        <v>0</v>
      </c>
      <c r="AP634" s="41">
        <f t="shared" si="353"/>
        <v>0</v>
      </c>
      <c r="AQ634" s="41">
        <f t="shared" si="353"/>
        <v>0</v>
      </c>
      <c r="AR634" s="41">
        <f t="shared" si="353"/>
        <v>0</v>
      </c>
      <c r="AS634" s="41">
        <f t="shared" si="353"/>
        <v>0</v>
      </c>
      <c r="AT634" s="41">
        <f t="shared" si="353"/>
        <v>0</v>
      </c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  <c r="CR634" s="41">
        <f t="shared" si="232"/>
        <v>0</v>
      </c>
      <c r="CS634" s="41">
        <f t="shared" si="349"/>
        <v>0</v>
      </c>
      <c r="CT634" s="41">
        <f t="shared" si="349"/>
        <v>0</v>
      </c>
    </row>
    <row r="635" spans="4:98" ht="15" hidden="1" customHeight="1">
      <c r="D635" s="41">
        <f t="shared" si="233"/>
        <v>0</v>
      </c>
      <c r="F635" s="41">
        <f t="shared" si="234"/>
        <v>0</v>
      </c>
      <c r="G635" s="41">
        <f t="shared" ref="G635:Y635" si="354">G133</f>
        <v>0</v>
      </c>
      <c r="H635" s="41">
        <f t="shared" si="354"/>
        <v>0</v>
      </c>
      <c r="I635" s="41">
        <f t="shared" si="354"/>
        <v>0</v>
      </c>
      <c r="J635" s="41">
        <f t="shared" si="354"/>
        <v>0</v>
      </c>
      <c r="K635" s="41">
        <f t="shared" si="354"/>
        <v>0</v>
      </c>
      <c r="L635" s="41">
        <f t="shared" si="354"/>
        <v>0</v>
      </c>
      <c r="M635" s="41">
        <f t="shared" si="354"/>
        <v>0</v>
      </c>
      <c r="N635" s="41">
        <f t="shared" si="354"/>
        <v>0</v>
      </c>
      <c r="O635" s="41">
        <f t="shared" si="354"/>
        <v>0</v>
      </c>
      <c r="P635" s="41">
        <f t="shared" si="354"/>
        <v>0</v>
      </c>
      <c r="Q635" s="41">
        <f t="shared" si="354"/>
        <v>0</v>
      </c>
      <c r="R635" s="41">
        <f t="shared" si="354"/>
        <v>0</v>
      </c>
      <c r="S635" s="41">
        <f t="shared" si="354"/>
        <v>0</v>
      </c>
      <c r="T635" s="41">
        <f t="shared" si="354"/>
        <v>0</v>
      </c>
      <c r="U635" s="41">
        <f t="shared" si="354"/>
        <v>0</v>
      </c>
      <c r="V635" s="41">
        <f t="shared" si="354"/>
        <v>0</v>
      </c>
      <c r="W635" s="41">
        <f t="shared" si="354"/>
        <v>0</v>
      </c>
      <c r="X635" s="41">
        <f t="shared" si="354"/>
        <v>0</v>
      </c>
      <c r="Y635" s="41">
        <f t="shared" si="354"/>
        <v>0</v>
      </c>
      <c r="Z635" s="41">
        <f t="shared" ref="Z635:AT635" si="355">Z133</f>
        <v>0</v>
      </c>
      <c r="AA635" s="41">
        <f t="shared" si="355"/>
        <v>0</v>
      </c>
      <c r="AB635" s="41">
        <f t="shared" si="355"/>
        <v>0</v>
      </c>
      <c r="AC635" s="41">
        <f t="shared" si="355"/>
        <v>0</v>
      </c>
      <c r="AD635" s="41">
        <f t="shared" si="355"/>
        <v>0</v>
      </c>
      <c r="AE635" s="41">
        <f t="shared" si="355"/>
        <v>0</v>
      </c>
      <c r="AF635" s="41">
        <f t="shared" si="355"/>
        <v>0</v>
      </c>
      <c r="AG635" s="41">
        <f t="shared" si="355"/>
        <v>0</v>
      </c>
      <c r="AH635" s="41">
        <f t="shared" si="355"/>
        <v>0</v>
      </c>
      <c r="AI635" s="41">
        <f t="shared" si="355"/>
        <v>0</v>
      </c>
      <c r="AJ635" s="41">
        <f t="shared" si="355"/>
        <v>0</v>
      </c>
      <c r="AK635" s="41">
        <f t="shared" si="355"/>
        <v>0</v>
      </c>
      <c r="AL635" s="41">
        <f t="shared" si="355"/>
        <v>0</v>
      </c>
      <c r="AM635" s="41">
        <f t="shared" si="355"/>
        <v>0</v>
      </c>
      <c r="AN635" s="41">
        <f t="shared" si="355"/>
        <v>0</v>
      </c>
      <c r="AO635" s="41">
        <f t="shared" si="355"/>
        <v>0</v>
      </c>
      <c r="AP635" s="41">
        <f t="shared" si="355"/>
        <v>0</v>
      </c>
      <c r="AQ635" s="41">
        <f t="shared" si="355"/>
        <v>0</v>
      </c>
      <c r="AR635" s="41">
        <f t="shared" si="355"/>
        <v>0</v>
      </c>
      <c r="AS635" s="41">
        <f t="shared" si="355"/>
        <v>0</v>
      </c>
      <c r="AT635" s="41">
        <f t="shared" si="355"/>
        <v>0</v>
      </c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  <c r="BJ635" s="41"/>
      <c r="BK635" s="41"/>
      <c r="CR635" s="41">
        <f t="shared" si="232"/>
        <v>0</v>
      </c>
      <c r="CS635" s="41">
        <f t="shared" si="349"/>
        <v>0</v>
      </c>
      <c r="CT635" s="41">
        <f t="shared" si="349"/>
        <v>0</v>
      </c>
    </row>
    <row r="636" spans="4:98" ht="15" hidden="1" customHeight="1">
      <c r="D636" s="41">
        <f t="shared" si="233"/>
        <v>0</v>
      </c>
      <c r="F636" s="41">
        <f t="shared" si="234"/>
        <v>0</v>
      </c>
      <c r="G636" s="41">
        <f t="shared" ref="G636:Y636" si="356">G134</f>
        <v>0</v>
      </c>
      <c r="H636" s="41">
        <f t="shared" si="356"/>
        <v>0</v>
      </c>
      <c r="I636" s="41">
        <f t="shared" si="356"/>
        <v>0</v>
      </c>
      <c r="J636" s="41">
        <f t="shared" si="356"/>
        <v>0</v>
      </c>
      <c r="K636" s="41">
        <f t="shared" si="356"/>
        <v>0</v>
      </c>
      <c r="L636" s="41">
        <f t="shared" si="356"/>
        <v>0</v>
      </c>
      <c r="M636" s="41">
        <f t="shared" si="356"/>
        <v>0</v>
      </c>
      <c r="N636" s="41">
        <f t="shared" si="356"/>
        <v>0</v>
      </c>
      <c r="O636" s="41">
        <f t="shared" si="356"/>
        <v>0</v>
      </c>
      <c r="P636" s="41">
        <f t="shared" si="356"/>
        <v>0</v>
      </c>
      <c r="Q636" s="41">
        <f t="shared" si="356"/>
        <v>0</v>
      </c>
      <c r="R636" s="41">
        <f t="shared" si="356"/>
        <v>0</v>
      </c>
      <c r="S636" s="41">
        <f t="shared" si="356"/>
        <v>0</v>
      </c>
      <c r="T636" s="41">
        <f t="shared" si="356"/>
        <v>0</v>
      </c>
      <c r="U636" s="41">
        <f t="shared" si="356"/>
        <v>0</v>
      </c>
      <c r="V636" s="41">
        <f t="shared" si="356"/>
        <v>0</v>
      </c>
      <c r="W636" s="41">
        <f t="shared" si="356"/>
        <v>0</v>
      </c>
      <c r="X636" s="41">
        <f t="shared" si="356"/>
        <v>0</v>
      </c>
      <c r="Y636" s="41">
        <f t="shared" si="356"/>
        <v>0</v>
      </c>
      <c r="Z636" s="41">
        <f t="shared" ref="Z636:AT636" si="357">Z134</f>
        <v>0</v>
      </c>
      <c r="AA636" s="41">
        <f t="shared" si="357"/>
        <v>0</v>
      </c>
      <c r="AB636" s="41">
        <f t="shared" si="357"/>
        <v>0</v>
      </c>
      <c r="AC636" s="41">
        <f t="shared" si="357"/>
        <v>0</v>
      </c>
      <c r="AD636" s="41">
        <f t="shared" si="357"/>
        <v>0</v>
      </c>
      <c r="AE636" s="41">
        <f t="shared" si="357"/>
        <v>0</v>
      </c>
      <c r="AF636" s="41">
        <f t="shared" si="357"/>
        <v>0</v>
      </c>
      <c r="AG636" s="41">
        <f t="shared" si="357"/>
        <v>0</v>
      </c>
      <c r="AH636" s="41">
        <f t="shared" si="357"/>
        <v>0</v>
      </c>
      <c r="AI636" s="41">
        <f t="shared" si="357"/>
        <v>0</v>
      </c>
      <c r="AJ636" s="41">
        <f t="shared" si="357"/>
        <v>0</v>
      </c>
      <c r="AK636" s="41">
        <f t="shared" si="357"/>
        <v>0</v>
      </c>
      <c r="AL636" s="41">
        <f t="shared" si="357"/>
        <v>0</v>
      </c>
      <c r="AM636" s="41">
        <f t="shared" si="357"/>
        <v>0</v>
      </c>
      <c r="AN636" s="41">
        <f t="shared" si="357"/>
        <v>0</v>
      </c>
      <c r="AO636" s="41">
        <f t="shared" si="357"/>
        <v>0</v>
      </c>
      <c r="AP636" s="41">
        <f t="shared" si="357"/>
        <v>0</v>
      </c>
      <c r="AQ636" s="41">
        <f t="shared" si="357"/>
        <v>0</v>
      </c>
      <c r="AR636" s="41">
        <f t="shared" si="357"/>
        <v>0</v>
      </c>
      <c r="AS636" s="41">
        <f t="shared" si="357"/>
        <v>0</v>
      </c>
      <c r="AT636" s="41">
        <f t="shared" si="357"/>
        <v>0</v>
      </c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  <c r="BJ636" s="41"/>
      <c r="BK636" s="41"/>
      <c r="CR636" s="41">
        <f t="shared" si="232"/>
        <v>0</v>
      </c>
      <c r="CS636" s="41">
        <f t="shared" si="349"/>
        <v>0</v>
      </c>
      <c r="CT636" s="41">
        <f t="shared" si="349"/>
        <v>0</v>
      </c>
    </row>
    <row r="637" spans="4:98" ht="15" hidden="1" customHeight="1">
      <c r="D637" s="41">
        <f t="shared" si="233"/>
        <v>0</v>
      </c>
      <c r="F637" s="41">
        <f t="shared" si="234"/>
        <v>0</v>
      </c>
      <c r="G637" s="41">
        <f t="shared" ref="G637:Y637" si="358">G135</f>
        <v>0</v>
      </c>
      <c r="H637" s="41">
        <f t="shared" si="358"/>
        <v>0</v>
      </c>
      <c r="I637" s="41">
        <f t="shared" si="358"/>
        <v>0</v>
      </c>
      <c r="J637" s="41">
        <f t="shared" si="358"/>
        <v>0</v>
      </c>
      <c r="K637" s="41">
        <f t="shared" si="358"/>
        <v>0</v>
      </c>
      <c r="L637" s="41">
        <f t="shared" si="358"/>
        <v>0</v>
      </c>
      <c r="M637" s="41">
        <f t="shared" si="358"/>
        <v>0</v>
      </c>
      <c r="N637" s="41">
        <f t="shared" si="358"/>
        <v>0</v>
      </c>
      <c r="O637" s="41">
        <f t="shared" si="358"/>
        <v>0</v>
      </c>
      <c r="P637" s="41">
        <f t="shared" si="358"/>
        <v>0</v>
      </c>
      <c r="Q637" s="41">
        <f t="shared" si="358"/>
        <v>0</v>
      </c>
      <c r="R637" s="41">
        <f t="shared" si="358"/>
        <v>0</v>
      </c>
      <c r="S637" s="41">
        <f t="shared" si="358"/>
        <v>0</v>
      </c>
      <c r="T637" s="41">
        <f t="shared" si="358"/>
        <v>0</v>
      </c>
      <c r="U637" s="41">
        <f t="shared" si="358"/>
        <v>0</v>
      </c>
      <c r="V637" s="41">
        <f t="shared" si="358"/>
        <v>0</v>
      </c>
      <c r="W637" s="41">
        <f t="shared" si="358"/>
        <v>0</v>
      </c>
      <c r="X637" s="41">
        <f t="shared" si="358"/>
        <v>0</v>
      </c>
      <c r="Y637" s="41">
        <f t="shared" si="358"/>
        <v>0</v>
      </c>
      <c r="Z637" s="41">
        <f t="shared" ref="Z637:AT637" si="359">Z135</f>
        <v>0</v>
      </c>
      <c r="AA637" s="41">
        <f t="shared" si="359"/>
        <v>0</v>
      </c>
      <c r="AB637" s="41">
        <f t="shared" si="359"/>
        <v>0</v>
      </c>
      <c r="AC637" s="41">
        <f t="shared" si="359"/>
        <v>0</v>
      </c>
      <c r="AD637" s="41">
        <f t="shared" si="359"/>
        <v>0</v>
      </c>
      <c r="AE637" s="41">
        <f t="shared" si="359"/>
        <v>0</v>
      </c>
      <c r="AF637" s="41">
        <f t="shared" si="359"/>
        <v>0</v>
      </c>
      <c r="AG637" s="41">
        <f t="shared" si="359"/>
        <v>0</v>
      </c>
      <c r="AH637" s="41">
        <f t="shared" si="359"/>
        <v>0</v>
      </c>
      <c r="AI637" s="41">
        <f t="shared" si="359"/>
        <v>0</v>
      </c>
      <c r="AJ637" s="41">
        <f t="shared" si="359"/>
        <v>0</v>
      </c>
      <c r="AK637" s="41">
        <f t="shared" si="359"/>
        <v>0</v>
      </c>
      <c r="AL637" s="41">
        <f t="shared" si="359"/>
        <v>0</v>
      </c>
      <c r="AM637" s="41">
        <f t="shared" si="359"/>
        <v>0</v>
      </c>
      <c r="AN637" s="41">
        <f t="shared" si="359"/>
        <v>0</v>
      </c>
      <c r="AO637" s="41">
        <f t="shared" si="359"/>
        <v>0</v>
      </c>
      <c r="AP637" s="41">
        <f t="shared" si="359"/>
        <v>0</v>
      </c>
      <c r="AQ637" s="41">
        <f t="shared" si="359"/>
        <v>0</v>
      </c>
      <c r="AR637" s="41">
        <f t="shared" si="359"/>
        <v>0</v>
      </c>
      <c r="AS637" s="41">
        <f t="shared" si="359"/>
        <v>0</v>
      </c>
      <c r="AT637" s="41">
        <f t="shared" si="359"/>
        <v>0</v>
      </c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  <c r="CR637" s="41">
        <f t="shared" si="232"/>
        <v>0</v>
      </c>
      <c r="CS637" s="41">
        <f t="shared" si="349"/>
        <v>0</v>
      </c>
      <c r="CT637" s="41">
        <f t="shared" si="349"/>
        <v>0</v>
      </c>
    </row>
    <row r="638" spans="4:98" ht="15" hidden="1" customHeight="1">
      <c r="D638" s="41">
        <f t="shared" si="233"/>
        <v>0</v>
      </c>
      <c r="F638" s="41">
        <f t="shared" si="234"/>
        <v>0</v>
      </c>
      <c r="G638" s="41">
        <f t="shared" ref="G638:Y638" si="360">G136</f>
        <v>0</v>
      </c>
      <c r="H638" s="41">
        <f t="shared" si="360"/>
        <v>0</v>
      </c>
      <c r="I638" s="41">
        <f t="shared" si="360"/>
        <v>0</v>
      </c>
      <c r="J638" s="41">
        <f t="shared" si="360"/>
        <v>0</v>
      </c>
      <c r="K638" s="41">
        <f t="shared" si="360"/>
        <v>0</v>
      </c>
      <c r="L638" s="41">
        <f t="shared" si="360"/>
        <v>0</v>
      </c>
      <c r="M638" s="41">
        <f t="shared" si="360"/>
        <v>0</v>
      </c>
      <c r="N638" s="41">
        <f t="shared" si="360"/>
        <v>0</v>
      </c>
      <c r="O638" s="41">
        <f t="shared" si="360"/>
        <v>0</v>
      </c>
      <c r="P638" s="41">
        <f t="shared" si="360"/>
        <v>0</v>
      </c>
      <c r="Q638" s="41">
        <f t="shared" si="360"/>
        <v>0</v>
      </c>
      <c r="R638" s="41">
        <f t="shared" si="360"/>
        <v>0</v>
      </c>
      <c r="S638" s="41">
        <f t="shared" si="360"/>
        <v>0</v>
      </c>
      <c r="T638" s="41">
        <f t="shared" si="360"/>
        <v>0</v>
      </c>
      <c r="U638" s="41">
        <f t="shared" si="360"/>
        <v>0</v>
      </c>
      <c r="V638" s="41">
        <f t="shared" si="360"/>
        <v>0</v>
      </c>
      <c r="W638" s="41">
        <f t="shared" si="360"/>
        <v>0</v>
      </c>
      <c r="X638" s="41">
        <f t="shared" si="360"/>
        <v>0</v>
      </c>
      <c r="Y638" s="41">
        <f t="shared" si="360"/>
        <v>0</v>
      </c>
      <c r="Z638" s="41">
        <f t="shared" ref="Z638:AT638" si="361">Z136</f>
        <v>0</v>
      </c>
      <c r="AA638" s="41">
        <f t="shared" si="361"/>
        <v>0</v>
      </c>
      <c r="AB638" s="41">
        <f t="shared" si="361"/>
        <v>0</v>
      </c>
      <c r="AC638" s="41">
        <f t="shared" si="361"/>
        <v>0</v>
      </c>
      <c r="AD638" s="41">
        <f t="shared" si="361"/>
        <v>0</v>
      </c>
      <c r="AE638" s="41">
        <f t="shared" si="361"/>
        <v>0</v>
      </c>
      <c r="AF638" s="41">
        <f t="shared" si="361"/>
        <v>0</v>
      </c>
      <c r="AG638" s="41">
        <f t="shared" si="361"/>
        <v>0</v>
      </c>
      <c r="AH638" s="41">
        <f t="shared" si="361"/>
        <v>0</v>
      </c>
      <c r="AI638" s="41">
        <f t="shared" si="361"/>
        <v>0</v>
      </c>
      <c r="AJ638" s="41">
        <f t="shared" si="361"/>
        <v>0</v>
      </c>
      <c r="AK638" s="41">
        <f t="shared" si="361"/>
        <v>0</v>
      </c>
      <c r="AL638" s="41">
        <f t="shared" si="361"/>
        <v>0</v>
      </c>
      <c r="AM638" s="41">
        <f t="shared" si="361"/>
        <v>0</v>
      </c>
      <c r="AN638" s="41">
        <f t="shared" si="361"/>
        <v>0</v>
      </c>
      <c r="AO638" s="41">
        <f t="shared" si="361"/>
        <v>0</v>
      </c>
      <c r="AP638" s="41">
        <f t="shared" si="361"/>
        <v>0</v>
      </c>
      <c r="AQ638" s="41">
        <f t="shared" si="361"/>
        <v>0</v>
      </c>
      <c r="AR638" s="41">
        <f t="shared" si="361"/>
        <v>0</v>
      </c>
      <c r="AS638" s="41">
        <f t="shared" si="361"/>
        <v>0</v>
      </c>
      <c r="AT638" s="41">
        <f t="shared" si="361"/>
        <v>0</v>
      </c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  <c r="BJ638" s="41"/>
      <c r="BK638" s="41"/>
      <c r="CR638" s="41">
        <f t="shared" si="232"/>
        <v>0</v>
      </c>
      <c r="CS638" s="41">
        <f t="shared" si="349"/>
        <v>0</v>
      </c>
      <c r="CT638" s="41">
        <f t="shared" si="349"/>
        <v>0</v>
      </c>
    </row>
    <row r="639" spans="4:98" ht="15" hidden="1" customHeight="1">
      <c r="D639" s="41">
        <f t="shared" si="233"/>
        <v>0</v>
      </c>
      <c r="F639" s="41">
        <f t="shared" si="234"/>
        <v>0</v>
      </c>
      <c r="G639" s="41">
        <f t="shared" ref="G639:Y639" si="362">G137</f>
        <v>0</v>
      </c>
      <c r="H639" s="41">
        <f t="shared" si="362"/>
        <v>0</v>
      </c>
      <c r="I639" s="41">
        <f t="shared" si="362"/>
        <v>0</v>
      </c>
      <c r="J639" s="41">
        <f t="shared" si="362"/>
        <v>0</v>
      </c>
      <c r="K639" s="41">
        <f t="shared" si="362"/>
        <v>0</v>
      </c>
      <c r="L639" s="41">
        <f t="shared" si="362"/>
        <v>0</v>
      </c>
      <c r="M639" s="41">
        <f t="shared" si="362"/>
        <v>0</v>
      </c>
      <c r="N639" s="41">
        <f t="shared" si="362"/>
        <v>0</v>
      </c>
      <c r="O639" s="41">
        <f t="shared" si="362"/>
        <v>0</v>
      </c>
      <c r="P639" s="41">
        <f t="shared" si="362"/>
        <v>0</v>
      </c>
      <c r="Q639" s="41">
        <f t="shared" si="362"/>
        <v>0</v>
      </c>
      <c r="R639" s="41">
        <f t="shared" si="362"/>
        <v>0</v>
      </c>
      <c r="S639" s="41">
        <f t="shared" si="362"/>
        <v>0</v>
      </c>
      <c r="T639" s="41">
        <f t="shared" si="362"/>
        <v>0</v>
      </c>
      <c r="U639" s="41">
        <f t="shared" si="362"/>
        <v>0</v>
      </c>
      <c r="V639" s="41">
        <f t="shared" si="362"/>
        <v>0</v>
      </c>
      <c r="W639" s="41">
        <f t="shared" si="362"/>
        <v>0</v>
      </c>
      <c r="X639" s="41">
        <f t="shared" si="362"/>
        <v>0</v>
      </c>
      <c r="Y639" s="41">
        <f t="shared" si="362"/>
        <v>0</v>
      </c>
      <c r="Z639" s="41">
        <f t="shared" ref="Z639:AT639" si="363">Z137</f>
        <v>0</v>
      </c>
      <c r="AA639" s="41">
        <f t="shared" si="363"/>
        <v>0</v>
      </c>
      <c r="AB639" s="41">
        <f t="shared" si="363"/>
        <v>0</v>
      </c>
      <c r="AC639" s="41">
        <f t="shared" si="363"/>
        <v>0</v>
      </c>
      <c r="AD639" s="41">
        <f t="shared" si="363"/>
        <v>0</v>
      </c>
      <c r="AE639" s="41">
        <f t="shared" si="363"/>
        <v>0</v>
      </c>
      <c r="AF639" s="41">
        <f t="shared" si="363"/>
        <v>0</v>
      </c>
      <c r="AG639" s="41">
        <f t="shared" si="363"/>
        <v>0</v>
      </c>
      <c r="AH639" s="41">
        <f t="shared" si="363"/>
        <v>0</v>
      </c>
      <c r="AI639" s="41">
        <f t="shared" si="363"/>
        <v>0</v>
      </c>
      <c r="AJ639" s="41">
        <f t="shared" si="363"/>
        <v>0</v>
      </c>
      <c r="AK639" s="41">
        <f t="shared" si="363"/>
        <v>0</v>
      </c>
      <c r="AL639" s="41">
        <f t="shared" si="363"/>
        <v>0</v>
      </c>
      <c r="AM639" s="41">
        <f t="shared" si="363"/>
        <v>0</v>
      </c>
      <c r="AN639" s="41">
        <f t="shared" si="363"/>
        <v>0</v>
      </c>
      <c r="AO639" s="41">
        <f t="shared" si="363"/>
        <v>0</v>
      </c>
      <c r="AP639" s="41">
        <f t="shared" si="363"/>
        <v>0</v>
      </c>
      <c r="AQ639" s="41">
        <f t="shared" si="363"/>
        <v>0</v>
      </c>
      <c r="AR639" s="41">
        <f t="shared" si="363"/>
        <v>0</v>
      </c>
      <c r="AS639" s="41">
        <f t="shared" si="363"/>
        <v>0</v>
      </c>
      <c r="AT639" s="41">
        <f t="shared" si="363"/>
        <v>0</v>
      </c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  <c r="BJ639" s="41"/>
      <c r="BK639" s="41"/>
      <c r="CR639" s="41">
        <f t="shared" si="232"/>
        <v>0</v>
      </c>
      <c r="CS639" s="41">
        <f t="shared" si="349"/>
        <v>0</v>
      </c>
      <c r="CT639" s="41">
        <f t="shared" si="349"/>
        <v>0</v>
      </c>
    </row>
    <row r="640" spans="4:98" ht="15" hidden="1" customHeight="1">
      <c r="D640" s="41">
        <f t="shared" si="233"/>
        <v>0</v>
      </c>
      <c r="F640" s="41">
        <f t="shared" si="234"/>
        <v>0</v>
      </c>
      <c r="G640" s="41">
        <f t="shared" ref="G640:Y640" si="364">G138</f>
        <v>0</v>
      </c>
      <c r="H640" s="41">
        <f t="shared" si="364"/>
        <v>0</v>
      </c>
      <c r="I640" s="41">
        <f t="shared" si="364"/>
        <v>0</v>
      </c>
      <c r="J640" s="41">
        <f t="shared" si="364"/>
        <v>0</v>
      </c>
      <c r="K640" s="41">
        <f t="shared" si="364"/>
        <v>0</v>
      </c>
      <c r="L640" s="41">
        <f t="shared" si="364"/>
        <v>0</v>
      </c>
      <c r="M640" s="41">
        <f t="shared" si="364"/>
        <v>0</v>
      </c>
      <c r="N640" s="41">
        <f t="shared" si="364"/>
        <v>0</v>
      </c>
      <c r="O640" s="41">
        <f t="shared" si="364"/>
        <v>0</v>
      </c>
      <c r="P640" s="41">
        <f t="shared" si="364"/>
        <v>0</v>
      </c>
      <c r="Q640" s="41">
        <f t="shared" si="364"/>
        <v>0</v>
      </c>
      <c r="R640" s="41">
        <f t="shared" si="364"/>
        <v>0</v>
      </c>
      <c r="S640" s="41">
        <f t="shared" si="364"/>
        <v>0</v>
      </c>
      <c r="T640" s="41">
        <f t="shared" si="364"/>
        <v>0</v>
      </c>
      <c r="U640" s="41">
        <f t="shared" si="364"/>
        <v>0</v>
      </c>
      <c r="V640" s="41">
        <f t="shared" si="364"/>
        <v>0</v>
      </c>
      <c r="W640" s="41">
        <f t="shared" si="364"/>
        <v>0</v>
      </c>
      <c r="X640" s="41">
        <f t="shared" si="364"/>
        <v>0</v>
      </c>
      <c r="Y640" s="41">
        <f t="shared" si="364"/>
        <v>0</v>
      </c>
      <c r="Z640" s="41">
        <f t="shared" ref="Z640:AT640" si="365">Z138</f>
        <v>0</v>
      </c>
      <c r="AA640" s="41">
        <f t="shared" si="365"/>
        <v>0</v>
      </c>
      <c r="AB640" s="41">
        <f t="shared" si="365"/>
        <v>0</v>
      </c>
      <c r="AC640" s="41">
        <f t="shared" si="365"/>
        <v>0</v>
      </c>
      <c r="AD640" s="41">
        <f t="shared" si="365"/>
        <v>0</v>
      </c>
      <c r="AE640" s="41">
        <f t="shared" si="365"/>
        <v>0</v>
      </c>
      <c r="AF640" s="41">
        <f t="shared" si="365"/>
        <v>0</v>
      </c>
      <c r="AG640" s="41">
        <f t="shared" si="365"/>
        <v>0</v>
      </c>
      <c r="AH640" s="41">
        <f t="shared" si="365"/>
        <v>0</v>
      </c>
      <c r="AI640" s="41">
        <f t="shared" si="365"/>
        <v>0</v>
      </c>
      <c r="AJ640" s="41">
        <f t="shared" si="365"/>
        <v>0</v>
      </c>
      <c r="AK640" s="41">
        <f t="shared" si="365"/>
        <v>0</v>
      </c>
      <c r="AL640" s="41">
        <f t="shared" si="365"/>
        <v>0</v>
      </c>
      <c r="AM640" s="41">
        <f t="shared" si="365"/>
        <v>0</v>
      </c>
      <c r="AN640" s="41">
        <f t="shared" si="365"/>
        <v>0</v>
      </c>
      <c r="AO640" s="41">
        <f t="shared" si="365"/>
        <v>0</v>
      </c>
      <c r="AP640" s="41">
        <f t="shared" si="365"/>
        <v>0</v>
      </c>
      <c r="AQ640" s="41">
        <f t="shared" si="365"/>
        <v>0</v>
      </c>
      <c r="AR640" s="41">
        <f t="shared" si="365"/>
        <v>0</v>
      </c>
      <c r="AS640" s="41">
        <f t="shared" si="365"/>
        <v>0</v>
      </c>
      <c r="AT640" s="41">
        <f t="shared" si="365"/>
        <v>0</v>
      </c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CR640" s="41">
        <f t="shared" ref="CR640:CR703" si="366">CR138</f>
        <v>0</v>
      </c>
      <c r="CS640" s="41">
        <f t="shared" si="349"/>
        <v>0</v>
      </c>
      <c r="CT640" s="41">
        <f t="shared" si="349"/>
        <v>0</v>
      </c>
    </row>
    <row r="641" spans="4:98" ht="15" hidden="1" customHeight="1">
      <c r="D641" s="41">
        <f t="shared" ref="D641:D704" si="367">D139</f>
        <v>0</v>
      </c>
      <c r="F641" s="41">
        <f t="shared" ref="F641:F704" si="368">F139</f>
        <v>0</v>
      </c>
      <c r="G641" s="41">
        <f t="shared" ref="G641:Y641" si="369">G139</f>
        <v>0</v>
      </c>
      <c r="H641" s="41">
        <f t="shared" si="369"/>
        <v>0</v>
      </c>
      <c r="I641" s="41">
        <f t="shared" si="369"/>
        <v>0</v>
      </c>
      <c r="J641" s="41">
        <f t="shared" si="369"/>
        <v>0</v>
      </c>
      <c r="K641" s="41">
        <f t="shared" si="369"/>
        <v>0</v>
      </c>
      <c r="L641" s="41">
        <f t="shared" si="369"/>
        <v>0</v>
      </c>
      <c r="M641" s="41">
        <f t="shared" si="369"/>
        <v>0</v>
      </c>
      <c r="N641" s="41">
        <f t="shared" si="369"/>
        <v>0</v>
      </c>
      <c r="O641" s="41">
        <f t="shared" si="369"/>
        <v>0</v>
      </c>
      <c r="P641" s="41">
        <f t="shared" si="369"/>
        <v>0</v>
      </c>
      <c r="Q641" s="41">
        <f t="shared" si="369"/>
        <v>0</v>
      </c>
      <c r="R641" s="41">
        <f t="shared" si="369"/>
        <v>0</v>
      </c>
      <c r="S641" s="41">
        <f t="shared" si="369"/>
        <v>0</v>
      </c>
      <c r="T641" s="41">
        <f t="shared" si="369"/>
        <v>0</v>
      </c>
      <c r="U641" s="41">
        <f t="shared" si="369"/>
        <v>0</v>
      </c>
      <c r="V641" s="41">
        <f t="shared" si="369"/>
        <v>0</v>
      </c>
      <c r="W641" s="41">
        <f t="shared" si="369"/>
        <v>0</v>
      </c>
      <c r="X641" s="41">
        <f t="shared" si="369"/>
        <v>0</v>
      </c>
      <c r="Y641" s="41">
        <f t="shared" si="369"/>
        <v>0</v>
      </c>
      <c r="Z641" s="41">
        <f t="shared" ref="Z641:AT641" si="370">Z139</f>
        <v>0</v>
      </c>
      <c r="AA641" s="41">
        <f t="shared" si="370"/>
        <v>0</v>
      </c>
      <c r="AB641" s="41">
        <f t="shared" si="370"/>
        <v>0</v>
      </c>
      <c r="AC641" s="41">
        <f t="shared" si="370"/>
        <v>0</v>
      </c>
      <c r="AD641" s="41">
        <f t="shared" si="370"/>
        <v>0</v>
      </c>
      <c r="AE641" s="41">
        <f t="shared" si="370"/>
        <v>0</v>
      </c>
      <c r="AF641" s="41">
        <f t="shared" si="370"/>
        <v>0</v>
      </c>
      <c r="AG641" s="41">
        <f t="shared" si="370"/>
        <v>0</v>
      </c>
      <c r="AH641" s="41">
        <f t="shared" si="370"/>
        <v>0</v>
      </c>
      <c r="AI641" s="41">
        <f t="shared" si="370"/>
        <v>0</v>
      </c>
      <c r="AJ641" s="41">
        <f t="shared" si="370"/>
        <v>0</v>
      </c>
      <c r="AK641" s="41">
        <f t="shared" si="370"/>
        <v>0</v>
      </c>
      <c r="AL641" s="41">
        <f t="shared" si="370"/>
        <v>0</v>
      </c>
      <c r="AM641" s="41">
        <f t="shared" si="370"/>
        <v>0</v>
      </c>
      <c r="AN641" s="41">
        <f t="shared" si="370"/>
        <v>0</v>
      </c>
      <c r="AO641" s="41">
        <f t="shared" si="370"/>
        <v>0</v>
      </c>
      <c r="AP641" s="41">
        <f t="shared" si="370"/>
        <v>0</v>
      </c>
      <c r="AQ641" s="41">
        <f t="shared" si="370"/>
        <v>0</v>
      </c>
      <c r="AR641" s="41">
        <f t="shared" si="370"/>
        <v>0</v>
      </c>
      <c r="AS641" s="41">
        <f t="shared" si="370"/>
        <v>0</v>
      </c>
      <c r="AT641" s="41">
        <f t="shared" si="370"/>
        <v>0</v>
      </c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CR641" s="41">
        <f t="shared" si="366"/>
        <v>0</v>
      </c>
      <c r="CS641" s="41">
        <f t="shared" si="349"/>
        <v>0</v>
      </c>
      <c r="CT641" s="41">
        <f t="shared" si="349"/>
        <v>0</v>
      </c>
    </row>
    <row r="642" spans="4:98" ht="15" hidden="1" customHeight="1">
      <c r="D642" s="41">
        <f t="shared" si="367"/>
        <v>0</v>
      </c>
      <c r="F642" s="41">
        <f t="shared" si="368"/>
        <v>0</v>
      </c>
      <c r="G642" s="41">
        <f t="shared" ref="G642:Y642" si="371">G140</f>
        <v>0</v>
      </c>
      <c r="H642" s="41">
        <f t="shared" si="371"/>
        <v>0</v>
      </c>
      <c r="I642" s="41">
        <f t="shared" si="371"/>
        <v>0</v>
      </c>
      <c r="J642" s="41">
        <f t="shared" si="371"/>
        <v>0</v>
      </c>
      <c r="K642" s="41">
        <f t="shared" si="371"/>
        <v>0</v>
      </c>
      <c r="L642" s="41">
        <f t="shared" si="371"/>
        <v>0</v>
      </c>
      <c r="M642" s="41">
        <f t="shared" si="371"/>
        <v>0</v>
      </c>
      <c r="N642" s="41">
        <f t="shared" si="371"/>
        <v>0</v>
      </c>
      <c r="O642" s="41">
        <f t="shared" si="371"/>
        <v>0</v>
      </c>
      <c r="P642" s="41">
        <f t="shared" si="371"/>
        <v>0</v>
      </c>
      <c r="Q642" s="41">
        <f t="shared" si="371"/>
        <v>0</v>
      </c>
      <c r="R642" s="41">
        <f t="shared" si="371"/>
        <v>0</v>
      </c>
      <c r="S642" s="41">
        <f t="shared" si="371"/>
        <v>0</v>
      </c>
      <c r="T642" s="41">
        <f t="shared" si="371"/>
        <v>0</v>
      </c>
      <c r="U642" s="41">
        <f t="shared" si="371"/>
        <v>0</v>
      </c>
      <c r="V642" s="41">
        <f t="shared" si="371"/>
        <v>0</v>
      </c>
      <c r="W642" s="41">
        <f t="shared" si="371"/>
        <v>0</v>
      </c>
      <c r="X642" s="41">
        <f t="shared" si="371"/>
        <v>0</v>
      </c>
      <c r="Y642" s="41">
        <f t="shared" si="371"/>
        <v>0</v>
      </c>
      <c r="Z642" s="41">
        <f t="shared" ref="Z642:AT642" si="372">Z140</f>
        <v>0</v>
      </c>
      <c r="AA642" s="41">
        <f t="shared" si="372"/>
        <v>0</v>
      </c>
      <c r="AB642" s="41">
        <f t="shared" si="372"/>
        <v>0</v>
      </c>
      <c r="AC642" s="41">
        <f t="shared" si="372"/>
        <v>0</v>
      </c>
      <c r="AD642" s="41">
        <f t="shared" si="372"/>
        <v>0</v>
      </c>
      <c r="AE642" s="41">
        <f t="shared" si="372"/>
        <v>0</v>
      </c>
      <c r="AF642" s="41">
        <f t="shared" si="372"/>
        <v>0</v>
      </c>
      <c r="AG642" s="41">
        <f t="shared" si="372"/>
        <v>0</v>
      </c>
      <c r="AH642" s="41">
        <f t="shared" si="372"/>
        <v>0</v>
      </c>
      <c r="AI642" s="41">
        <f t="shared" si="372"/>
        <v>0</v>
      </c>
      <c r="AJ642" s="41">
        <f t="shared" si="372"/>
        <v>0</v>
      </c>
      <c r="AK642" s="41">
        <f t="shared" si="372"/>
        <v>0</v>
      </c>
      <c r="AL642" s="41">
        <f t="shared" si="372"/>
        <v>0</v>
      </c>
      <c r="AM642" s="41">
        <f t="shared" si="372"/>
        <v>0</v>
      </c>
      <c r="AN642" s="41">
        <f t="shared" si="372"/>
        <v>0</v>
      </c>
      <c r="AO642" s="41">
        <f t="shared" si="372"/>
        <v>0</v>
      </c>
      <c r="AP642" s="41">
        <f t="shared" si="372"/>
        <v>0</v>
      </c>
      <c r="AQ642" s="41">
        <f t="shared" si="372"/>
        <v>0</v>
      </c>
      <c r="AR642" s="41">
        <f t="shared" si="372"/>
        <v>0</v>
      </c>
      <c r="AS642" s="41">
        <f t="shared" si="372"/>
        <v>0</v>
      </c>
      <c r="AT642" s="41">
        <f t="shared" si="372"/>
        <v>0</v>
      </c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  <c r="CR642" s="41">
        <f t="shared" si="366"/>
        <v>0</v>
      </c>
      <c r="CS642" s="41">
        <f t="shared" si="349"/>
        <v>0</v>
      </c>
      <c r="CT642" s="41">
        <f t="shared" si="349"/>
        <v>0</v>
      </c>
    </row>
    <row r="643" spans="4:98" ht="15" hidden="1" customHeight="1">
      <c r="D643" s="41">
        <f t="shared" si="367"/>
        <v>0</v>
      </c>
      <c r="F643" s="41">
        <f t="shared" si="368"/>
        <v>0</v>
      </c>
      <c r="G643" s="41">
        <f t="shared" ref="G643:Y643" si="373">G141</f>
        <v>0</v>
      </c>
      <c r="H643" s="41">
        <f t="shared" si="373"/>
        <v>0</v>
      </c>
      <c r="I643" s="41">
        <f t="shared" si="373"/>
        <v>0</v>
      </c>
      <c r="J643" s="41">
        <f t="shared" si="373"/>
        <v>0</v>
      </c>
      <c r="K643" s="41">
        <f t="shared" si="373"/>
        <v>0</v>
      </c>
      <c r="L643" s="41">
        <f t="shared" si="373"/>
        <v>0</v>
      </c>
      <c r="M643" s="41">
        <f t="shared" si="373"/>
        <v>0</v>
      </c>
      <c r="N643" s="41">
        <f t="shared" si="373"/>
        <v>0</v>
      </c>
      <c r="O643" s="41">
        <f t="shared" si="373"/>
        <v>0</v>
      </c>
      <c r="P643" s="41">
        <f t="shared" si="373"/>
        <v>0</v>
      </c>
      <c r="Q643" s="41">
        <f t="shared" si="373"/>
        <v>0</v>
      </c>
      <c r="R643" s="41">
        <f t="shared" si="373"/>
        <v>0</v>
      </c>
      <c r="S643" s="41">
        <f t="shared" si="373"/>
        <v>0</v>
      </c>
      <c r="T643" s="41">
        <f t="shared" si="373"/>
        <v>0</v>
      </c>
      <c r="U643" s="41">
        <f t="shared" si="373"/>
        <v>0</v>
      </c>
      <c r="V643" s="41">
        <f t="shared" si="373"/>
        <v>0</v>
      </c>
      <c r="W643" s="41">
        <f t="shared" si="373"/>
        <v>0</v>
      </c>
      <c r="X643" s="41">
        <f t="shared" si="373"/>
        <v>0</v>
      </c>
      <c r="Y643" s="41">
        <f t="shared" si="373"/>
        <v>0</v>
      </c>
      <c r="Z643" s="41">
        <f t="shared" ref="Z643:AT643" si="374">Z141</f>
        <v>0</v>
      </c>
      <c r="AA643" s="41">
        <f t="shared" si="374"/>
        <v>0</v>
      </c>
      <c r="AB643" s="41">
        <f t="shared" si="374"/>
        <v>0</v>
      </c>
      <c r="AC643" s="41">
        <f t="shared" si="374"/>
        <v>0</v>
      </c>
      <c r="AD643" s="41">
        <f t="shared" si="374"/>
        <v>0</v>
      </c>
      <c r="AE643" s="41">
        <f t="shared" si="374"/>
        <v>0</v>
      </c>
      <c r="AF643" s="41">
        <f t="shared" si="374"/>
        <v>0</v>
      </c>
      <c r="AG643" s="41">
        <f t="shared" si="374"/>
        <v>0</v>
      </c>
      <c r="AH643" s="41">
        <f t="shared" si="374"/>
        <v>0</v>
      </c>
      <c r="AI643" s="41">
        <f t="shared" si="374"/>
        <v>0</v>
      </c>
      <c r="AJ643" s="41">
        <f t="shared" si="374"/>
        <v>0</v>
      </c>
      <c r="AK643" s="41">
        <f t="shared" si="374"/>
        <v>0</v>
      </c>
      <c r="AL643" s="41">
        <f t="shared" si="374"/>
        <v>0</v>
      </c>
      <c r="AM643" s="41">
        <f t="shared" si="374"/>
        <v>0</v>
      </c>
      <c r="AN643" s="41">
        <f t="shared" si="374"/>
        <v>0</v>
      </c>
      <c r="AO643" s="41">
        <f t="shared" si="374"/>
        <v>0</v>
      </c>
      <c r="AP643" s="41">
        <f t="shared" si="374"/>
        <v>0</v>
      </c>
      <c r="AQ643" s="41">
        <f t="shared" si="374"/>
        <v>0</v>
      </c>
      <c r="AR643" s="41">
        <f t="shared" si="374"/>
        <v>0</v>
      </c>
      <c r="AS643" s="41">
        <f t="shared" si="374"/>
        <v>0</v>
      </c>
      <c r="AT643" s="41">
        <f t="shared" si="374"/>
        <v>0</v>
      </c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  <c r="CR643" s="41">
        <f t="shared" si="366"/>
        <v>0</v>
      </c>
      <c r="CS643" s="41">
        <f t="shared" si="349"/>
        <v>0</v>
      </c>
      <c r="CT643" s="41">
        <f t="shared" si="349"/>
        <v>0</v>
      </c>
    </row>
    <row r="644" spans="4:98" ht="15" hidden="1" customHeight="1">
      <c r="D644" s="41">
        <f t="shared" si="367"/>
        <v>0</v>
      </c>
      <c r="F644" s="41">
        <f t="shared" si="368"/>
        <v>0</v>
      </c>
      <c r="G644" s="41">
        <f t="shared" ref="G644:Y644" si="375">G142</f>
        <v>0</v>
      </c>
      <c r="H644" s="41">
        <f t="shared" si="375"/>
        <v>0</v>
      </c>
      <c r="I644" s="41">
        <f t="shared" si="375"/>
        <v>0</v>
      </c>
      <c r="J644" s="41">
        <f t="shared" si="375"/>
        <v>0</v>
      </c>
      <c r="K644" s="41">
        <f t="shared" si="375"/>
        <v>0</v>
      </c>
      <c r="L644" s="41">
        <f t="shared" si="375"/>
        <v>0</v>
      </c>
      <c r="M644" s="41">
        <f t="shared" si="375"/>
        <v>0</v>
      </c>
      <c r="N644" s="41">
        <f t="shared" si="375"/>
        <v>0</v>
      </c>
      <c r="O644" s="41">
        <f t="shared" si="375"/>
        <v>0</v>
      </c>
      <c r="P644" s="41">
        <f t="shared" si="375"/>
        <v>0</v>
      </c>
      <c r="Q644" s="41">
        <f t="shared" si="375"/>
        <v>0</v>
      </c>
      <c r="R644" s="41">
        <f t="shared" si="375"/>
        <v>0</v>
      </c>
      <c r="S644" s="41">
        <f t="shared" si="375"/>
        <v>0</v>
      </c>
      <c r="T644" s="41">
        <f t="shared" si="375"/>
        <v>0</v>
      </c>
      <c r="U644" s="41">
        <f t="shared" si="375"/>
        <v>0</v>
      </c>
      <c r="V644" s="41">
        <f t="shared" si="375"/>
        <v>0</v>
      </c>
      <c r="W644" s="41">
        <f t="shared" si="375"/>
        <v>0</v>
      </c>
      <c r="X644" s="41">
        <f t="shared" si="375"/>
        <v>0</v>
      </c>
      <c r="Y644" s="41">
        <f t="shared" si="375"/>
        <v>0</v>
      </c>
      <c r="Z644" s="41">
        <f t="shared" ref="Z644:AT644" si="376">Z142</f>
        <v>0</v>
      </c>
      <c r="AA644" s="41">
        <f t="shared" si="376"/>
        <v>0</v>
      </c>
      <c r="AB644" s="41">
        <f t="shared" si="376"/>
        <v>0</v>
      </c>
      <c r="AC644" s="41">
        <f t="shared" si="376"/>
        <v>0</v>
      </c>
      <c r="AD644" s="41">
        <f t="shared" si="376"/>
        <v>0</v>
      </c>
      <c r="AE644" s="41">
        <f t="shared" si="376"/>
        <v>0</v>
      </c>
      <c r="AF644" s="41">
        <f t="shared" si="376"/>
        <v>0</v>
      </c>
      <c r="AG644" s="41">
        <f t="shared" si="376"/>
        <v>0</v>
      </c>
      <c r="AH644" s="41">
        <f t="shared" si="376"/>
        <v>0</v>
      </c>
      <c r="AI644" s="41">
        <f t="shared" si="376"/>
        <v>0</v>
      </c>
      <c r="AJ644" s="41">
        <f t="shared" si="376"/>
        <v>0</v>
      </c>
      <c r="AK644" s="41">
        <f t="shared" si="376"/>
        <v>0</v>
      </c>
      <c r="AL644" s="41">
        <f t="shared" si="376"/>
        <v>0</v>
      </c>
      <c r="AM644" s="41">
        <f t="shared" si="376"/>
        <v>0</v>
      </c>
      <c r="AN644" s="41">
        <f t="shared" si="376"/>
        <v>0</v>
      </c>
      <c r="AO644" s="41">
        <f t="shared" si="376"/>
        <v>0</v>
      </c>
      <c r="AP644" s="41">
        <f t="shared" si="376"/>
        <v>0</v>
      </c>
      <c r="AQ644" s="41">
        <f t="shared" si="376"/>
        <v>0</v>
      </c>
      <c r="AR644" s="41">
        <f t="shared" si="376"/>
        <v>0</v>
      </c>
      <c r="AS644" s="41">
        <f t="shared" si="376"/>
        <v>0</v>
      </c>
      <c r="AT644" s="41">
        <f t="shared" si="376"/>
        <v>0</v>
      </c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  <c r="BJ644" s="41"/>
      <c r="BK644" s="41"/>
      <c r="CR644" s="41">
        <f t="shared" si="366"/>
        <v>0</v>
      </c>
      <c r="CS644" s="41">
        <f t="shared" si="349"/>
        <v>0</v>
      </c>
      <c r="CT644" s="41">
        <f t="shared" si="349"/>
        <v>0</v>
      </c>
    </row>
    <row r="645" spans="4:98" ht="15" hidden="1" customHeight="1">
      <c r="D645" s="41">
        <f t="shared" si="367"/>
        <v>0</v>
      </c>
      <c r="F645" s="41">
        <f t="shared" si="368"/>
        <v>0</v>
      </c>
      <c r="G645" s="41">
        <f t="shared" ref="G645:Y645" si="377">G143</f>
        <v>0</v>
      </c>
      <c r="H645" s="41">
        <f t="shared" si="377"/>
        <v>0</v>
      </c>
      <c r="I645" s="41">
        <f t="shared" si="377"/>
        <v>0</v>
      </c>
      <c r="J645" s="41">
        <f t="shared" si="377"/>
        <v>0</v>
      </c>
      <c r="K645" s="41">
        <f t="shared" si="377"/>
        <v>0</v>
      </c>
      <c r="L645" s="41">
        <f t="shared" si="377"/>
        <v>0</v>
      </c>
      <c r="M645" s="41">
        <f t="shared" si="377"/>
        <v>0</v>
      </c>
      <c r="N645" s="41">
        <f t="shared" si="377"/>
        <v>0</v>
      </c>
      <c r="O645" s="41">
        <f t="shared" si="377"/>
        <v>0</v>
      </c>
      <c r="P645" s="41">
        <f t="shared" si="377"/>
        <v>0</v>
      </c>
      <c r="Q645" s="41">
        <f t="shared" si="377"/>
        <v>0</v>
      </c>
      <c r="R645" s="41">
        <f t="shared" si="377"/>
        <v>0</v>
      </c>
      <c r="S645" s="41">
        <f t="shared" si="377"/>
        <v>0</v>
      </c>
      <c r="T645" s="41">
        <f t="shared" si="377"/>
        <v>0</v>
      </c>
      <c r="U645" s="41">
        <f t="shared" si="377"/>
        <v>0</v>
      </c>
      <c r="V645" s="41">
        <f t="shared" si="377"/>
        <v>0</v>
      </c>
      <c r="W645" s="41">
        <f t="shared" si="377"/>
        <v>0</v>
      </c>
      <c r="X645" s="41">
        <f t="shared" si="377"/>
        <v>0</v>
      </c>
      <c r="Y645" s="41">
        <f t="shared" si="377"/>
        <v>0</v>
      </c>
      <c r="Z645" s="41">
        <f t="shared" ref="Z645:AT645" si="378">Z143</f>
        <v>0</v>
      </c>
      <c r="AA645" s="41">
        <f t="shared" si="378"/>
        <v>0</v>
      </c>
      <c r="AB645" s="41">
        <f t="shared" si="378"/>
        <v>0</v>
      </c>
      <c r="AC645" s="41">
        <f t="shared" si="378"/>
        <v>0</v>
      </c>
      <c r="AD645" s="41">
        <f t="shared" si="378"/>
        <v>0</v>
      </c>
      <c r="AE645" s="41">
        <f t="shared" si="378"/>
        <v>0</v>
      </c>
      <c r="AF645" s="41">
        <f t="shared" si="378"/>
        <v>0</v>
      </c>
      <c r="AG645" s="41">
        <f t="shared" si="378"/>
        <v>0</v>
      </c>
      <c r="AH645" s="41">
        <f t="shared" si="378"/>
        <v>0</v>
      </c>
      <c r="AI645" s="41">
        <f t="shared" si="378"/>
        <v>0</v>
      </c>
      <c r="AJ645" s="41">
        <f t="shared" si="378"/>
        <v>0</v>
      </c>
      <c r="AK645" s="41">
        <f t="shared" si="378"/>
        <v>0</v>
      </c>
      <c r="AL645" s="41">
        <f t="shared" si="378"/>
        <v>0</v>
      </c>
      <c r="AM645" s="41">
        <f t="shared" si="378"/>
        <v>0</v>
      </c>
      <c r="AN645" s="41">
        <f t="shared" si="378"/>
        <v>0</v>
      </c>
      <c r="AO645" s="41">
        <f t="shared" si="378"/>
        <v>0</v>
      </c>
      <c r="AP645" s="41">
        <f t="shared" si="378"/>
        <v>0</v>
      </c>
      <c r="AQ645" s="41">
        <f t="shared" si="378"/>
        <v>0</v>
      </c>
      <c r="AR645" s="41">
        <f t="shared" si="378"/>
        <v>0</v>
      </c>
      <c r="AS645" s="41">
        <f t="shared" si="378"/>
        <v>0</v>
      </c>
      <c r="AT645" s="41">
        <f t="shared" si="378"/>
        <v>0</v>
      </c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  <c r="BJ645" s="41"/>
      <c r="BK645" s="41"/>
      <c r="CR645" s="41">
        <f t="shared" si="366"/>
        <v>0</v>
      </c>
      <c r="CS645" s="41">
        <f t="shared" si="349"/>
        <v>0</v>
      </c>
      <c r="CT645" s="41">
        <f t="shared" si="349"/>
        <v>0</v>
      </c>
    </row>
    <row r="646" spans="4:98" ht="15" hidden="1" customHeight="1">
      <c r="D646" s="41">
        <f t="shared" si="367"/>
        <v>0</v>
      </c>
      <c r="F646" s="41">
        <f t="shared" si="368"/>
        <v>0</v>
      </c>
      <c r="G646" s="41">
        <f t="shared" ref="G646:Y646" si="379">G144</f>
        <v>0</v>
      </c>
      <c r="H646" s="41">
        <f t="shared" si="379"/>
        <v>0</v>
      </c>
      <c r="I646" s="41">
        <f t="shared" si="379"/>
        <v>0</v>
      </c>
      <c r="J646" s="41">
        <f t="shared" si="379"/>
        <v>0</v>
      </c>
      <c r="K646" s="41">
        <f t="shared" si="379"/>
        <v>0</v>
      </c>
      <c r="L646" s="41">
        <f t="shared" si="379"/>
        <v>0</v>
      </c>
      <c r="M646" s="41">
        <f t="shared" si="379"/>
        <v>0</v>
      </c>
      <c r="N646" s="41">
        <f t="shared" si="379"/>
        <v>0</v>
      </c>
      <c r="O646" s="41">
        <f t="shared" si="379"/>
        <v>0</v>
      </c>
      <c r="P646" s="41">
        <f t="shared" si="379"/>
        <v>0</v>
      </c>
      <c r="Q646" s="41">
        <f t="shared" si="379"/>
        <v>0</v>
      </c>
      <c r="R646" s="41">
        <f t="shared" si="379"/>
        <v>0</v>
      </c>
      <c r="S646" s="41">
        <f t="shared" si="379"/>
        <v>0</v>
      </c>
      <c r="T646" s="41">
        <f t="shared" si="379"/>
        <v>0</v>
      </c>
      <c r="U646" s="41">
        <f t="shared" si="379"/>
        <v>0</v>
      </c>
      <c r="V646" s="41">
        <f t="shared" si="379"/>
        <v>0</v>
      </c>
      <c r="W646" s="41">
        <f t="shared" si="379"/>
        <v>0</v>
      </c>
      <c r="X646" s="41">
        <f t="shared" si="379"/>
        <v>0</v>
      </c>
      <c r="Y646" s="41">
        <f t="shared" si="379"/>
        <v>0</v>
      </c>
      <c r="Z646" s="41">
        <f t="shared" ref="Z646:AT646" si="380">Z144</f>
        <v>0</v>
      </c>
      <c r="AA646" s="41">
        <f t="shared" si="380"/>
        <v>0</v>
      </c>
      <c r="AB646" s="41">
        <f t="shared" si="380"/>
        <v>0</v>
      </c>
      <c r="AC646" s="41">
        <f t="shared" si="380"/>
        <v>0</v>
      </c>
      <c r="AD646" s="41">
        <f t="shared" si="380"/>
        <v>0</v>
      </c>
      <c r="AE646" s="41">
        <f t="shared" si="380"/>
        <v>0</v>
      </c>
      <c r="AF646" s="41">
        <f t="shared" si="380"/>
        <v>0</v>
      </c>
      <c r="AG646" s="41">
        <f t="shared" si="380"/>
        <v>0</v>
      </c>
      <c r="AH646" s="41">
        <f t="shared" si="380"/>
        <v>0</v>
      </c>
      <c r="AI646" s="41">
        <f t="shared" si="380"/>
        <v>0</v>
      </c>
      <c r="AJ646" s="41">
        <f t="shared" si="380"/>
        <v>0</v>
      </c>
      <c r="AK646" s="41">
        <f t="shared" si="380"/>
        <v>0</v>
      </c>
      <c r="AL646" s="41">
        <f t="shared" si="380"/>
        <v>0</v>
      </c>
      <c r="AM646" s="41">
        <f t="shared" si="380"/>
        <v>0</v>
      </c>
      <c r="AN646" s="41">
        <f t="shared" si="380"/>
        <v>0</v>
      </c>
      <c r="AO646" s="41">
        <f t="shared" si="380"/>
        <v>0</v>
      </c>
      <c r="AP646" s="41">
        <f t="shared" si="380"/>
        <v>0</v>
      </c>
      <c r="AQ646" s="41">
        <f t="shared" si="380"/>
        <v>0</v>
      </c>
      <c r="AR646" s="41">
        <f t="shared" si="380"/>
        <v>0</v>
      </c>
      <c r="AS646" s="41">
        <f t="shared" si="380"/>
        <v>0</v>
      </c>
      <c r="AT646" s="41">
        <f t="shared" si="380"/>
        <v>0</v>
      </c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CR646" s="41">
        <f t="shared" si="366"/>
        <v>0</v>
      </c>
      <c r="CS646" s="41">
        <f t="shared" si="349"/>
        <v>0</v>
      </c>
      <c r="CT646" s="41">
        <f t="shared" si="349"/>
        <v>0</v>
      </c>
    </row>
    <row r="647" spans="4:98" ht="15" hidden="1" customHeight="1">
      <c r="D647" s="41">
        <f t="shared" si="367"/>
        <v>0</v>
      </c>
      <c r="F647" s="41">
        <f t="shared" si="368"/>
        <v>0</v>
      </c>
      <c r="G647" s="41">
        <f t="shared" ref="G647:Y647" si="381">G145</f>
        <v>0</v>
      </c>
      <c r="H647" s="41">
        <f t="shared" si="381"/>
        <v>0</v>
      </c>
      <c r="I647" s="41">
        <f t="shared" si="381"/>
        <v>0</v>
      </c>
      <c r="J647" s="41">
        <f t="shared" si="381"/>
        <v>0</v>
      </c>
      <c r="K647" s="41">
        <f t="shared" si="381"/>
        <v>0</v>
      </c>
      <c r="L647" s="41">
        <f t="shared" si="381"/>
        <v>0</v>
      </c>
      <c r="M647" s="41">
        <f t="shared" si="381"/>
        <v>0</v>
      </c>
      <c r="N647" s="41">
        <f t="shared" si="381"/>
        <v>0</v>
      </c>
      <c r="O647" s="41">
        <f t="shared" si="381"/>
        <v>0</v>
      </c>
      <c r="P647" s="41">
        <f t="shared" si="381"/>
        <v>0</v>
      </c>
      <c r="Q647" s="41">
        <f t="shared" si="381"/>
        <v>0</v>
      </c>
      <c r="R647" s="41">
        <f t="shared" si="381"/>
        <v>0</v>
      </c>
      <c r="S647" s="41">
        <f t="shared" si="381"/>
        <v>0</v>
      </c>
      <c r="T647" s="41">
        <f t="shared" si="381"/>
        <v>0</v>
      </c>
      <c r="U647" s="41">
        <f t="shared" si="381"/>
        <v>0</v>
      </c>
      <c r="V647" s="41">
        <f t="shared" si="381"/>
        <v>0</v>
      </c>
      <c r="W647" s="41">
        <f t="shared" si="381"/>
        <v>0</v>
      </c>
      <c r="X647" s="41">
        <f t="shared" si="381"/>
        <v>0</v>
      </c>
      <c r="Y647" s="41">
        <f t="shared" si="381"/>
        <v>0</v>
      </c>
      <c r="Z647" s="41">
        <f t="shared" ref="Z647:AT647" si="382">Z145</f>
        <v>0</v>
      </c>
      <c r="AA647" s="41">
        <f t="shared" si="382"/>
        <v>0</v>
      </c>
      <c r="AB647" s="41">
        <f t="shared" si="382"/>
        <v>0</v>
      </c>
      <c r="AC647" s="41">
        <f t="shared" si="382"/>
        <v>0</v>
      </c>
      <c r="AD647" s="41">
        <f t="shared" si="382"/>
        <v>0</v>
      </c>
      <c r="AE647" s="41">
        <f t="shared" si="382"/>
        <v>0</v>
      </c>
      <c r="AF647" s="41">
        <f t="shared" si="382"/>
        <v>0</v>
      </c>
      <c r="AG647" s="41">
        <f t="shared" si="382"/>
        <v>0</v>
      </c>
      <c r="AH647" s="41">
        <f t="shared" si="382"/>
        <v>0</v>
      </c>
      <c r="AI647" s="41">
        <f t="shared" si="382"/>
        <v>0</v>
      </c>
      <c r="AJ647" s="41">
        <f t="shared" si="382"/>
        <v>0</v>
      </c>
      <c r="AK647" s="41">
        <f t="shared" si="382"/>
        <v>0</v>
      </c>
      <c r="AL647" s="41">
        <f t="shared" si="382"/>
        <v>0</v>
      </c>
      <c r="AM647" s="41">
        <f t="shared" si="382"/>
        <v>0</v>
      </c>
      <c r="AN647" s="41">
        <f t="shared" si="382"/>
        <v>0</v>
      </c>
      <c r="AO647" s="41">
        <f t="shared" si="382"/>
        <v>0</v>
      </c>
      <c r="AP647" s="41">
        <f t="shared" si="382"/>
        <v>0</v>
      </c>
      <c r="AQ647" s="41">
        <f t="shared" si="382"/>
        <v>0</v>
      </c>
      <c r="AR647" s="41">
        <f t="shared" si="382"/>
        <v>0</v>
      </c>
      <c r="AS647" s="41">
        <f t="shared" si="382"/>
        <v>0</v>
      </c>
      <c r="AT647" s="41">
        <f t="shared" si="382"/>
        <v>0</v>
      </c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  <c r="BJ647" s="41"/>
      <c r="BK647" s="41"/>
      <c r="CR647" s="41">
        <f t="shared" si="366"/>
        <v>0</v>
      </c>
      <c r="CS647" s="41">
        <f t="shared" si="349"/>
        <v>0</v>
      </c>
      <c r="CT647" s="41">
        <f t="shared" si="349"/>
        <v>0</v>
      </c>
    </row>
    <row r="648" spans="4:98" ht="15" hidden="1" customHeight="1">
      <c r="D648" s="41">
        <f t="shared" si="367"/>
        <v>0</v>
      </c>
      <c r="F648" s="41">
        <f t="shared" si="368"/>
        <v>0</v>
      </c>
      <c r="G648" s="41">
        <f t="shared" ref="G648:Y648" si="383">G146</f>
        <v>0</v>
      </c>
      <c r="H648" s="41">
        <f t="shared" si="383"/>
        <v>0</v>
      </c>
      <c r="I648" s="41">
        <f t="shared" si="383"/>
        <v>0</v>
      </c>
      <c r="J648" s="41">
        <f t="shared" si="383"/>
        <v>0</v>
      </c>
      <c r="K648" s="41">
        <f t="shared" si="383"/>
        <v>0</v>
      </c>
      <c r="L648" s="41">
        <f t="shared" si="383"/>
        <v>0</v>
      </c>
      <c r="M648" s="41">
        <f t="shared" si="383"/>
        <v>0</v>
      </c>
      <c r="N648" s="41">
        <f t="shared" si="383"/>
        <v>0</v>
      </c>
      <c r="O648" s="41">
        <f t="shared" si="383"/>
        <v>0</v>
      </c>
      <c r="P648" s="41">
        <f t="shared" si="383"/>
        <v>0</v>
      </c>
      <c r="Q648" s="41">
        <f t="shared" si="383"/>
        <v>0</v>
      </c>
      <c r="R648" s="41">
        <f t="shared" si="383"/>
        <v>0</v>
      </c>
      <c r="S648" s="41">
        <f t="shared" si="383"/>
        <v>0</v>
      </c>
      <c r="T648" s="41">
        <f t="shared" si="383"/>
        <v>0</v>
      </c>
      <c r="U648" s="41">
        <f t="shared" si="383"/>
        <v>0</v>
      </c>
      <c r="V648" s="41">
        <f t="shared" si="383"/>
        <v>0</v>
      </c>
      <c r="W648" s="41">
        <f t="shared" si="383"/>
        <v>0</v>
      </c>
      <c r="X648" s="41">
        <f t="shared" si="383"/>
        <v>0</v>
      </c>
      <c r="Y648" s="41">
        <f t="shared" si="383"/>
        <v>0</v>
      </c>
      <c r="Z648" s="41">
        <f t="shared" ref="Z648:AT648" si="384">Z146</f>
        <v>0</v>
      </c>
      <c r="AA648" s="41">
        <f t="shared" si="384"/>
        <v>0</v>
      </c>
      <c r="AB648" s="41">
        <f t="shared" si="384"/>
        <v>0</v>
      </c>
      <c r="AC648" s="41">
        <f t="shared" si="384"/>
        <v>0</v>
      </c>
      <c r="AD648" s="41">
        <f t="shared" si="384"/>
        <v>0</v>
      </c>
      <c r="AE648" s="41">
        <f t="shared" si="384"/>
        <v>0</v>
      </c>
      <c r="AF648" s="41">
        <f t="shared" si="384"/>
        <v>0</v>
      </c>
      <c r="AG648" s="41">
        <f t="shared" si="384"/>
        <v>0</v>
      </c>
      <c r="AH648" s="41">
        <f t="shared" si="384"/>
        <v>0</v>
      </c>
      <c r="AI648" s="41">
        <f t="shared" si="384"/>
        <v>0</v>
      </c>
      <c r="AJ648" s="41">
        <f t="shared" si="384"/>
        <v>0</v>
      </c>
      <c r="AK648" s="41">
        <f t="shared" si="384"/>
        <v>0</v>
      </c>
      <c r="AL648" s="41">
        <f t="shared" si="384"/>
        <v>0</v>
      </c>
      <c r="AM648" s="41">
        <f t="shared" si="384"/>
        <v>0</v>
      </c>
      <c r="AN648" s="41">
        <f t="shared" si="384"/>
        <v>0</v>
      </c>
      <c r="AO648" s="41">
        <f t="shared" si="384"/>
        <v>0</v>
      </c>
      <c r="AP648" s="41">
        <f t="shared" si="384"/>
        <v>0</v>
      </c>
      <c r="AQ648" s="41">
        <f t="shared" si="384"/>
        <v>0</v>
      </c>
      <c r="AR648" s="41">
        <f t="shared" si="384"/>
        <v>0</v>
      </c>
      <c r="AS648" s="41">
        <f t="shared" si="384"/>
        <v>0</v>
      </c>
      <c r="AT648" s="41">
        <f t="shared" si="384"/>
        <v>0</v>
      </c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  <c r="BJ648" s="41"/>
      <c r="BK648" s="41"/>
      <c r="CR648" s="41">
        <f t="shared" si="366"/>
        <v>0</v>
      </c>
      <c r="CS648" s="41">
        <f t="shared" si="349"/>
        <v>0</v>
      </c>
      <c r="CT648" s="41">
        <f t="shared" si="349"/>
        <v>0</v>
      </c>
    </row>
    <row r="649" spans="4:98" ht="15" hidden="1" customHeight="1">
      <c r="D649" s="41">
        <f t="shared" si="367"/>
        <v>0</v>
      </c>
      <c r="F649" s="41">
        <f t="shared" si="368"/>
        <v>0</v>
      </c>
      <c r="G649" s="41">
        <f t="shared" ref="G649:Y649" si="385">G147</f>
        <v>0</v>
      </c>
      <c r="H649" s="41">
        <f t="shared" si="385"/>
        <v>0</v>
      </c>
      <c r="I649" s="41">
        <f t="shared" si="385"/>
        <v>0</v>
      </c>
      <c r="J649" s="41">
        <f t="shared" si="385"/>
        <v>0</v>
      </c>
      <c r="K649" s="41">
        <f t="shared" si="385"/>
        <v>0</v>
      </c>
      <c r="L649" s="41">
        <f t="shared" si="385"/>
        <v>0</v>
      </c>
      <c r="M649" s="41">
        <f t="shared" si="385"/>
        <v>0</v>
      </c>
      <c r="N649" s="41">
        <f t="shared" si="385"/>
        <v>0</v>
      </c>
      <c r="O649" s="41">
        <f t="shared" si="385"/>
        <v>0</v>
      </c>
      <c r="P649" s="41">
        <f t="shared" si="385"/>
        <v>0</v>
      </c>
      <c r="Q649" s="41">
        <f t="shared" si="385"/>
        <v>0</v>
      </c>
      <c r="R649" s="41">
        <f t="shared" si="385"/>
        <v>0</v>
      </c>
      <c r="S649" s="41">
        <f t="shared" si="385"/>
        <v>0</v>
      </c>
      <c r="T649" s="41">
        <f t="shared" si="385"/>
        <v>0</v>
      </c>
      <c r="U649" s="41">
        <f t="shared" si="385"/>
        <v>0</v>
      </c>
      <c r="V649" s="41">
        <f t="shared" si="385"/>
        <v>0</v>
      </c>
      <c r="W649" s="41">
        <f t="shared" si="385"/>
        <v>0</v>
      </c>
      <c r="X649" s="41">
        <f t="shared" si="385"/>
        <v>0</v>
      </c>
      <c r="Y649" s="41">
        <f t="shared" si="385"/>
        <v>0</v>
      </c>
      <c r="Z649" s="41">
        <f t="shared" ref="Z649:AT649" si="386">Z147</f>
        <v>0</v>
      </c>
      <c r="AA649" s="41">
        <f t="shared" si="386"/>
        <v>0</v>
      </c>
      <c r="AB649" s="41">
        <f t="shared" si="386"/>
        <v>0</v>
      </c>
      <c r="AC649" s="41">
        <f t="shared" si="386"/>
        <v>0</v>
      </c>
      <c r="AD649" s="41">
        <f t="shared" si="386"/>
        <v>0</v>
      </c>
      <c r="AE649" s="41">
        <f t="shared" si="386"/>
        <v>0</v>
      </c>
      <c r="AF649" s="41">
        <f t="shared" si="386"/>
        <v>0</v>
      </c>
      <c r="AG649" s="41">
        <f t="shared" si="386"/>
        <v>0</v>
      </c>
      <c r="AH649" s="41">
        <f t="shared" si="386"/>
        <v>0</v>
      </c>
      <c r="AI649" s="41">
        <f t="shared" si="386"/>
        <v>0</v>
      </c>
      <c r="AJ649" s="41">
        <f t="shared" si="386"/>
        <v>0</v>
      </c>
      <c r="AK649" s="41">
        <f t="shared" si="386"/>
        <v>0</v>
      </c>
      <c r="AL649" s="41">
        <f t="shared" si="386"/>
        <v>0</v>
      </c>
      <c r="AM649" s="41">
        <f t="shared" si="386"/>
        <v>0</v>
      </c>
      <c r="AN649" s="41">
        <f t="shared" si="386"/>
        <v>0</v>
      </c>
      <c r="AO649" s="41">
        <f t="shared" si="386"/>
        <v>0</v>
      </c>
      <c r="AP649" s="41">
        <f t="shared" si="386"/>
        <v>0</v>
      </c>
      <c r="AQ649" s="41">
        <f t="shared" si="386"/>
        <v>0</v>
      </c>
      <c r="AR649" s="41">
        <f t="shared" si="386"/>
        <v>0</v>
      </c>
      <c r="AS649" s="41">
        <f t="shared" si="386"/>
        <v>0</v>
      </c>
      <c r="AT649" s="41">
        <f t="shared" si="386"/>
        <v>0</v>
      </c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  <c r="BJ649" s="41"/>
      <c r="BK649" s="41"/>
      <c r="CR649" s="41">
        <f t="shared" si="366"/>
        <v>0</v>
      </c>
      <c r="CS649" s="41">
        <f t="shared" si="349"/>
        <v>0</v>
      </c>
      <c r="CT649" s="41">
        <f t="shared" si="349"/>
        <v>0</v>
      </c>
    </row>
    <row r="650" spans="4:98" ht="15" hidden="1" customHeight="1">
      <c r="D650" s="41">
        <f t="shared" si="367"/>
        <v>0</v>
      </c>
      <c r="F650" s="41">
        <f t="shared" si="368"/>
        <v>0</v>
      </c>
      <c r="G650" s="41">
        <f t="shared" ref="G650:Y650" si="387">G148</f>
        <v>0</v>
      </c>
      <c r="H650" s="41">
        <f t="shared" si="387"/>
        <v>0</v>
      </c>
      <c r="I650" s="41">
        <f t="shared" si="387"/>
        <v>0</v>
      </c>
      <c r="J650" s="41">
        <f t="shared" si="387"/>
        <v>0</v>
      </c>
      <c r="K650" s="41">
        <f t="shared" si="387"/>
        <v>0</v>
      </c>
      <c r="L650" s="41">
        <f t="shared" si="387"/>
        <v>0</v>
      </c>
      <c r="M650" s="41">
        <f t="shared" si="387"/>
        <v>0</v>
      </c>
      <c r="N650" s="41">
        <f t="shared" si="387"/>
        <v>0</v>
      </c>
      <c r="O650" s="41">
        <f t="shared" si="387"/>
        <v>0</v>
      </c>
      <c r="P650" s="41">
        <f t="shared" si="387"/>
        <v>0</v>
      </c>
      <c r="Q650" s="41">
        <f t="shared" si="387"/>
        <v>0</v>
      </c>
      <c r="R650" s="41">
        <f t="shared" si="387"/>
        <v>0</v>
      </c>
      <c r="S650" s="41">
        <f t="shared" si="387"/>
        <v>0</v>
      </c>
      <c r="T650" s="41">
        <f t="shared" si="387"/>
        <v>0</v>
      </c>
      <c r="U650" s="41">
        <f t="shared" si="387"/>
        <v>0</v>
      </c>
      <c r="V650" s="41">
        <f t="shared" si="387"/>
        <v>0</v>
      </c>
      <c r="W650" s="41">
        <f t="shared" si="387"/>
        <v>0</v>
      </c>
      <c r="X650" s="41">
        <f t="shared" si="387"/>
        <v>0</v>
      </c>
      <c r="Y650" s="41">
        <f t="shared" si="387"/>
        <v>0</v>
      </c>
      <c r="Z650" s="41">
        <f t="shared" ref="Z650:AT650" si="388">Z148</f>
        <v>0</v>
      </c>
      <c r="AA650" s="41">
        <f t="shared" si="388"/>
        <v>0</v>
      </c>
      <c r="AB650" s="41">
        <f t="shared" si="388"/>
        <v>0</v>
      </c>
      <c r="AC650" s="41">
        <f t="shared" si="388"/>
        <v>0</v>
      </c>
      <c r="AD650" s="41">
        <f t="shared" si="388"/>
        <v>0</v>
      </c>
      <c r="AE650" s="41">
        <f t="shared" si="388"/>
        <v>0</v>
      </c>
      <c r="AF650" s="41">
        <f t="shared" si="388"/>
        <v>0</v>
      </c>
      <c r="AG650" s="41">
        <f t="shared" si="388"/>
        <v>0</v>
      </c>
      <c r="AH650" s="41">
        <f t="shared" si="388"/>
        <v>0</v>
      </c>
      <c r="AI650" s="41">
        <f t="shared" si="388"/>
        <v>0</v>
      </c>
      <c r="AJ650" s="41">
        <f t="shared" si="388"/>
        <v>0</v>
      </c>
      <c r="AK650" s="41">
        <f t="shared" si="388"/>
        <v>0</v>
      </c>
      <c r="AL650" s="41">
        <f t="shared" si="388"/>
        <v>0</v>
      </c>
      <c r="AM650" s="41">
        <f t="shared" si="388"/>
        <v>0</v>
      </c>
      <c r="AN650" s="41">
        <f t="shared" si="388"/>
        <v>0</v>
      </c>
      <c r="AO650" s="41">
        <f t="shared" si="388"/>
        <v>0</v>
      </c>
      <c r="AP650" s="41">
        <f t="shared" si="388"/>
        <v>0</v>
      </c>
      <c r="AQ650" s="41">
        <f t="shared" si="388"/>
        <v>0</v>
      </c>
      <c r="AR650" s="41">
        <f t="shared" si="388"/>
        <v>0</v>
      </c>
      <c r="AS650" s="41">
        <f t="shared" si="388"/>
        <v>0</v>
      </c>
      <c r="AT650" s="41">
        <f t="shared" si="388"/>
        <v>0</v>
      </c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CR650" s="41">
        <f t="shared" si="366"/>
        <v>0</v>
      </c>
      <c r="CS650" s="41">
        <f t="shared" si="349"/>
        <v>0</v>
      </c>
      <c r="CT650" s="41">
        <f t="shared" si="349"/>
        <v>0</v>
      </c>
    </row>
    <row r="651" spans="4:98" ht="15" hidden="1" customHeight="1">
      <c r="D651" s="41">
        <f t="shared" si="367"/>
        <v>0</v>
      </c>
      <c r="F651" s="41">
        <f t="shared" si="368"/>
        <v>0</v>
      </c>
      <c r="G651" s="41">
        <f t="shared" ref="G651:Y651" si="389">G149</f>
        <v>0</v>
      </c>
      <c r="H651" s="41">
        <f t="shared" si="389"/>
        <v>0</v>
      </c>
      <c r="I651" s="41">
        <f t="shared" si="389"/>
        <v>0</v>
      </c>
      <c r="J651" s="41">
        <f t="shared" si="389"/>
        <v>0</v>
      </c>
      <c r="K651" s="41">
        <f t="shared" si="389"/>
        <v>0</v>
      </c>
      <c r="L651" s="41">
        <f t="shared" si="389"/>
        <v>0</v>
      </c>
      <c r="M651" s="41">
        <f t="shared" si="389"/>
        <v>0</v>
      </c>
      <c r="N651" s="41">
        <f t="shared" si="389"/>
        <v>0</v>
      </c>
      <c r="O651" s="41">
        <f t="shared" si="389"/>
        <v>0</v>
      </c>
      <c r="P651" s="41">
        <f t="shared" si="389"/>
        <v>0</v>
      </c>
      <c r="Q651" s="41">
        <f t="shared" si="389"/>
        <v>0</v>
      </c>
      <c r="R651" s="41">
        <f t="shared" si="389"/>
        <v>0</v>
      </c>
      <c r="S651" s="41">
        <f t="shared" si="389"/>
        <v>0</v>
      </c>
      <c r="T651" s="41">
        <f t="shared" si="389"/>
        <v>0</v>
      </c>
      <c r="U651" s="41">
        <f t="shared" si="389"/>
        <v>0</v>
      </c>
      <c r="V651" s="41">
        <f t="shared" si="389"/>
        <v>0</v>
      </c>
      <c r="W651" s="41">
        <f t="shared" si="389"/>
        <v>0</v>
      </c>
      <c r="X651" s="41">
        <f t="shared" si="389"/>
        <v>0</v>
      </c>
      <c r="Y651" s="41">
        <f t="shared" si="389"/>
        <v>0</v>
      </c>
      <c r="Z651" s="41">
        <f t="shared" ref="Z651:AT651" si="390">Z149</f>
        <v>0</v>
      </c>
      <c r="AA651" s="41">
        <f t="shared" si="390"/>
        <v>0</v>
      </c>
      <c r="AB651" s="41">
        <f t="shared" si="390"/>
        <v>0</v>
      </c>
      <c r="AC651" s="41">
        <f t="shared" si="390"/>
        <v>0</v>
      </c>
      <c r="AD651" s="41">
        <f t="shared" si="390"/>
        <v>0</v>
      </c>
      <c r="AE651" s="41">
        <f t="shared" si="390"/>
        <v>0</v>
      </c>
      <c r="AF651" s="41">
        <f t="shared" si="390"/>
        <v>0</v>
      </c>
      <c r="AG651" s="41">
        <f t="shared" si="390"/>
        <v>0</v>
      </c>
      <c r="AH651" s="41">
        <f t="shared" si="390"/>
        <v>0</v>
      </c>
      <c r="AI651" s="41">
        <f t="shared" si="390"/>
        <v>0</v>
      </c>
      <c r="AJ651" s="41">
        <f t="shared" si="390"/>
        <v>0</v>
      </c>
      <c r="AK651" s="41">
        <f t="shared" si="390"/>
        <v>0</v>
      </c>
      <c r="AL651" s="41">
        <f t="shared" si="390"/>
        <v>0</v>
      </c>
      <c r="AM651" s="41">
        <f t="shared" si="390"/>
        <v>0</v>
      </c>
      <c r="AN651" s="41">
        <f t="shared" si="390"/>
        <v>0</v>
      </c>
      <c r="AO651" s="41">
        <f t="shared" si="390"/>
        <v>0</v>
      </c>
      <c r="AP651" s="41">
        <f t="shared" si="390"/>
        <v>0</v>
      </c>
      <c r="AQ651" s="41">
        <f t="shared" si="390"/>
        <v>0</v>
      </c>
      <c r="AR651" s="41">
        <f t="shared" si="390"/>
        <v>0</v>
      </c>
      <c r="AS651" s="41">
        <f t="shared" si="390"/>
        <v>0</v>
      </c>
      <c r="AT651" s="41">
        <f t="shared" si="390"/>
        <v>0</v>
      </c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  <c r="CR651" s="41">
        <f t="shared" si="366"/>
        <v>0</v>
      </c>
      <c r="CS651" s="41">
        <f t="shared" si="349"/>
        <v>0</v>
      </c>
      <c r="CT651" s="41">
        <f t="shared" si="349"/>
        <v>0</v>
      </c>
    </row>
    <row r="652" spans="4:98" ht="15" hidden="1" customHeight="1">
      <c r="D652" s="41">
        <f t="shared" si="367"/>
        <v>0</v>
      </c>
      <c r="F652" s="41">
        <f t="shared" si="368"/>
        <v>0</v>
      </c>
      <c r="G652" s="41">
        <f t="shared" ref="G652:Y652" si="391">G150</f>
        <v>0</v>
      </c>
      <c r="H652" s="41">
        <f t="shared" si="391"/>
        <v>0</v>
      </c>
      <c r="I652" s="41">
        <f t="shared" si="391"/>
        <v>0</v>
      </c>
      <c r="J652" s="41">
        <f t="shared" si="391"/>
        <v>0</v>
      </c>
      <c r="K652" s="41">
        <f t="shared" si="391"/>
        <v>0</v>
      </c>
      <c r="L652" s="41">
        <f t="shared" si="391"/>
        <v>0</v>
      </c>
      <c r="M652" s="41">
        <f t="shared" si="391"/>
        <v>0</v>
      </c>
      <c r="N652" s="41">
        <f t="shared" si="391"/>
        <v>0</v>
      </c>
      <c r="O652" s="41">
        <f t="shared" si="391"/>
        <v>0</v>
      </c>
      <c r="P652" s="41">
        <f t="shared" si="391"/>
        <v>0</v>
      </c>
      <c r="Q652" s="41">
        <f t="shared" si="391"/>
        <v>0</v>
      </c>
      <c r="R652" s="41">
        <f t="shared" si="391"/>
        <v>0</v>
      </c>
      <c r="S652" s="41">
        <f t="shared" si="391"/>
        <v>0</v>
      </c>
      <c r="T652" s="41">
        <f t="shared" si="391"/>
        <v>0</v>
      </c>
      <c r="U652" s="41">
        <f t="shared" si="391"/>
        <v>0</v>
      </c>
      <c r="V652" s="41">
        <f t="shared" si="391"/>
        <v>0</v>
      </c>
      <c r="W652" s="41">
        <f t="shared" si="391"/>
        <v>0</v>
      </c>
      <c r="X652" s="41">
        <f t="shared" si="391"/>
        <v>0</v>
      </c>
      <c r="Y652" s="41">
        <f t="shared" si="391"/>
        <v>0</v>
      </c>
      <c r="Z652" s="41">
        <f t="shared" ref="Z652:AT652" si="392">Z150</f>
        <v>0</v>
      </c>
      <c r="AA652" s="41">
        <f t="shared" si="392"/>
        <v>0</v>
      </c>
      <c r="AB652" s="41">
        <f t="shared" si="392"/>
        <v>0</v>
      </c>
      <c r="AC652" s="41">
        <f t="shared" si="392"/>
        <v>0</v>
      </c>
      <c r="AD652" s="41">
        <f t="shared" si="392"/>
        <v>0</v>
      </c>
      <c r="AE652" s="41">
        <f t="shared" si="392"/>
        <v>0</v>
      </c>
      <c r="AF652" s="41">
        <f t="shared" si="392"/>
        <v>0</v>
      </c>
      <c r="AG652" s="41">
        <f t="shared" si="392"/>
        <v>0</v>
      </c>
      <c r="AH652" s="41">
        <f t="shared" si="392"/>
        <v>0</v>
      </c>
      <c r="AI652" s="41">
        <f t="shared" si="392"/>
        <v>0</v>
      </c>
      <c r="AJ652" s="41">
        <f t="shared" si="392"/>
        <v>0</v>
      </c>
      <c r="AK652" s="41">
        <f t="shared" si="392"/>
        <v>0</v>
      </c>
      <c r="AL652" s="41">
        <f t="shared" si="392"/>
        <v>0</v>
      </c>
      <c r="AM652" s="41">
        <f t="shared" si="392"/>
        <v>0</v>
      </c>
      <c r="AN652" s="41">
        <f t="shared" si="392"/>
        <v>0</v>
      </c>
      <c r="AO652" s="41">
        <f t="shared" si="392"/>
        <v>0</v>
      </c>
      <c r="AP652" s="41">
        <f t="shared" si="392"/>
        <v>0</v>
      </c>
      <c r="AQ652" s="41">
        <f t="shared" si="392"/>
        <v>0</v>
      </c>
      <c r="AR652" s="41">
        <f t="shared" si="392"/>
        <v>0</v>
      </c>
      <c r="AS652" s="41">
        <f t="shared" si="392"/>
        <v>0</v>
      </c>
      <c r="AT652" s="41">
        <f t="shared" si="392"/>
        <v>0</v>
      </c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CR652" s="41">
        <f t="shared" si="366"/>
        <v>0</v>
      </c>
      <c r="CS652" s="41">
        <f t="shared" ref="CS652:CT671" si="393">CS150</f>
        <v>0</v>
      </c>
      <c r="CT652" s="41">
        <f t="shared" si="393"/>
        <v>0</v>
      </c>
    </row>
    <row r="653" spans="4:98" ht="15" hidden="1" customHeight="1">
      <c r="D653" s="41">
        <f t="shared" si="367"/>
        <v>0</v>
      </c>
      <c r="F653" s="41">
        <f t="shared" si="368"/>
        <v>0</v>
      </c>
      <c r="G653" s="41">
        <f t="shared" ref="G653:Y653" si="394">G151</f>
        <v>0</v>
      </c>
      <c r="H653" s="41">
        <f t="shared" si="394"/>
        <v>0</v>
      </c>
      <c r="I653" s="41">
        <f t="shared" si="394"/>
        <v>0</v>
      </c>
      <c r="J653" s="41">
        <f t="shared" si="394"/>
        <v>0</v>
      </c>
      <c r="K653" s="41">
        <f t="shared" si="394"/>
        <v>0</v>
      </c>
      <c r="L653" s="41">
        <f t="shared" si="394"/>
        <v>0</v>
      </c>
      <c r="M653" s="41">
        <f t="shared" si="394"/>
        <v>0</v>
      </c>
      <c r="N653" s="41">
        <f t="shared" si="394"/>
        <v>0</v>
      </c>
      <c r="O653" s="41">
        <f t="shared" si="394"/>
        <v>0</v>
      </c>
      <c r="P653" s="41">
        <f t="shared" si="394"/>
        <v>0</v>
      </c>
      <c r="Q653" s="41">
        <f t="shared" si="394"/>
        <v>0</v>
      </c>
      <c r="R653" s="41">
        <f t="shared" si="394"/>
        <v>0</v>
      </c>
      <c r="S653" s="41">
        <f t="shared" si="394"/>
        <v>0</v>
      </c>
      <c r="T653" s="41">
        <f t="shared" si="394"/>
        <v>0</v>
      </c>
      <c r="U653" s="41">
        <f t="shared" si="394"/>
        <v>0</v>
      </c>
      <c r="V653" s="41">
        <f t="shared" si="394"/>
        <v>0</v>
      </c>
      <c r="W653" s="41">
        <f t="shared" si="394"/>
        <v>0</v>
      </c>
      <c r="X653" s="41">
        <f t="shared" si="394"/>
        <v>0</v>
      </c>
      <c r="Y653" s="41">
        <f t="shared" si="394"/>
        <v>0</v>
      </c>
      <c r="Z653" s="41">
        <f t="shared" ref="Z653:AT653" si="395">Z151</f>
        <v>0</v>
      </c>
      <c r="AA653" s="41">
        <f t="shared" si="395"/>
        <v>0</v>
      </c>
      <c r="AB653" s="41">
        <f t="shared" si="395"/>
        <v>0</v>
      </c>
      <c r="AC653" s="41">
        <f t="shared" si="395"/>
        <v>0</v>
      </c>
      <c r="AD653" s="41">
        <f t="shared" si="395"/>
        <v>0</v>
      </c>
      <c r="AE653" s="41">
        <f t="shared" si="395"/>
        <v>0</v>
      </c>
      <c r="AF653" s="41">
        <f t="shared" si="395"/>
        <v>0</v>
      </c>
      <c r="AG653" s="41">
        <f t="shared" si="395"/>
        <v>0</v>
      </c>
      <c r="AH653" s="41">
        <f t="shared" si="395"/>
        <v>0</v>
      </c>
      <c r="AI653" s="41">
        <f t="shared" si="395"/>
        <v>0</v>
      </c>
      <c r="AJ653" s="41">
        <f t="shared" si="395"/>
        <v>0</v>
      </c>
      <c r="AK653" s="41">
        <f t="shared" si="395"/>
        <v>0</v>
      </c>
      <c r="AL653" s="41">
        <f t="shared" si="395"/>
        <v>0</v>
      </c>
      <c r="AM653" s="41">
        <f t="shared" si="395"/>
        <v>0</v>
      </c>
      <c r="AN653" s="41">
        <f t="shared" si="395"/>
        <v>0</v>
      </c>
      <c r="AO653" s="41">
        <f t="shared" si="395"/>
        <v>0</v>
      </c>
      <c r="AP653" s="41">
        <f t="shared" si="395"/>
        <v>0</v>
      </c>
      <c r="AQ653" s="41">
        <f t="shared" si="395"/>
        <v>0</v>
      </c>
      <c r="AR653" s="41">
        <f t="shared" si="395"/>
        <v>0</v>
      </c>
      <c r="AS653" s="41">
        <f t="shared" si="395"/>
        <v>0</v>
      </c>
      <c r="AT653" s="41">
        <f t="shared" si="395"/>
        <v>0</v>
      </c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  <c r="BJ653" s="41"/>
      <c r="BK653" s="41"/>
      <c r="CR653" s="41">
        <f t="shared" si="366"/>
        <v>0</v>
      </c>
      <c r="CS653" s="41">
        <f t="shared" si="393"/>
        <v>0</v>
      </c>
      <c r="CT653" s="41">
        <f t="shared" si="393"/>
        <v>0</v>
      </c>
    </row>
    <row r="654" spans="4:98" ht="15" hidden="1" customHeight="1">
      <c r="D654" s="41">
        <f t="shared" si="367"/>
        <v>0</v>
      </c>
      <c r="F654" s="41">
        <f t="shared" si="368"/>
        <v>0</v>
      </c>
      <c r="G654" s="41">
        <f t="shared" ref="G654:Y654" si="396">G152</f>
        <v>0</v>
      </c>
      <c r="H654" s="41">
        <f t="shared" si="396"/>
        <v>0</v>
      </c>
      <c r="I654" s="41">
        <f t="shared" si="396"/>
        <v>0</v>
      </c>
      <c r="J654" s="41">
        <f t="shared" si="396"/>
        <v>0</v>
      </c>
      <c r="K654" s="41">
        <f t="shared" si="396"/>
        <v>0</v>
      </c>
      <c r="L654" s="41">
        <f t="shared" si="396"/>
        <v>0</v>
      </c>
      <c r="M654" s="41">
        <f t="shared" si="396"/>
        <v>0</v>
      </c>
      <c r="N654" s="41">
        <f t="shared" si="396"/>
        <v>0</v>
      </c>
      <c r="O654" s="41">
        <f t="shared" si="396"/>
        <v>0</v>
      </c>
      <c r="P654" s="41">
        <f t="shared" si="396"/>
        <v>0</v>
      </c>
      <c r="Q654" s="41">
        <f t="shared" si="396"/>
        <v>0</v>
      </c>
      <c r="R654" s="41">
        <f t="shared" si="396"/>
        <v>0</v>
      </c>
      <c r="S654" s="41">
        <f t="shared" si="396"/>
        <v>0</v>
      </c>
      <c r="T654" s="41">
        <f t="shared" si="396"/>
        <v>0</v>
      </c>
      <c r="U654" s="41">
        <f t="shared" si="396"/>
        <v>0</v>
      </c>
      <c r="V654" s="41">
        <f t="shared" si="396"/>
        <v>0</v>
      </c>
      <c r="W654" s="41">
        <f t="shared" si="396"/>
        <v>0</v>
      </c>
      <c r="X654" s="41">
        <f t="shared" si="396"/>
        <v>0</v>
      </c>
      <c r="Y654" s="41">
        <f t="shared" si="396"/>
        <v>0</v>
      </c>
      <c r="Z654" s="41">
        <f t="shared" ref="Z654:AT654" si="397">Z152</f>
        <v>0</v>
      </c>
      <c r="AA654" s="41">
        <f t="shared" si="397"/>
        <v>0</v>
      </c>
      <c r="AB654" s="41">
        <f t="shared" si="397"/>
        <v>0</v>
      </c>
      <c r="AC654" s="41">
        <f t="shared" si="397"/>
        <v>0</v>
      </c>
      <c r="AD654" s="41">
        <f t="shared" si="397"/>
        <v>0</v>
      </c>
      <c r="AE654" s="41">
        <f t="shared" si="397"/>
        <v>0</v>
      </c>
      <c r="AF654" s="41">
        <f t="shared" si="397"/>
        <v>0</v>
      </c>
      <c r="AG654" s="41">
        <f t="shared" si="397"/>
        <v>0</v>
      </c>
      <c r="AH654" s="41">
        <f t="shared" si="397"/>
        <v>0</v>
      </c>
      <c r="AI654" s="41">
        <f t="shared" si="397"/>
        <v>0</v>
      </c>
      <c r="AJ654" s="41">
        <f t="shared" si="397"/>
        <v>0</v>
      </c>
      <c r="AK654" s="41">
        <f t="shared" si="397"/>
        <v>0</v>
      </c>
      <c r="AL654" s="41">
        <f t="shared" si="397"/>
        <v>0</v>
      </c>
      <c r="AM654" s="41">
        <f t="shared" si="397"/>
        <v>0</v>
      </c>
      <c r="AN654" s="41">
        <f t="shared" si="397"/>
        <v>0</v>
      </c>
      <c r="AO654" s="41">
        <f t="shared" si="397"/>
        <v>0</v>
      </c>
      <c r="AP654" s="41">
        <f t="shared" si="397"/>
        <v>0</v>
      </c>
      <c r="AQ654" s="41">
        <f t="shared" si="397"/>
        <v>0</v>
      </c>
      <c r="AR654" s="41">
        <f t="shared" si="397"/>
        <v>0</v>
      </c>
      <c r="AS654" s="41">
        <f t="shared" si="397"/>
        <v>0</v>
      </c>
      <c r="AT654" s="41">
        <f t="shared" si="397"/>
        <v>0</v>
      </c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  <c r="BJ654" s="41"/>
      <c r="BK654" s="41"/>
      <c r="CR654" s="41">
        <f t="shared" si="366"/>
        <v>0</v>
      </c>
      <c r="CS654" s="41">
        <f t="shared" si="393"/>
        <v>0</v>
      </c>
      <c r="CT654" s="41">
        <f t="shared" si="393"/>
        <v>0</v>
      </c>
    </row>
    <row r="655" spans="4:98" ht="15" hidden="1" customHeight="1">
      <c r="D655" s="41">
        <f t="shared" si="367"/>
        <v>0</v>
      </c>
      <c r="F655" s="41">
        <f t="shared" si="368"/>
        <v>0</v>
      </c>
      <c r="G655" s="41">
        <f t="shared" ref="G655:Y655" si="398">G153</f>
        <v>0</v>
      </c>
      <c r="H655" s="41">
        <f t="shared" si="398"/>
        <v>0</v>
      </c>
      <c r="I655" s="41">
        <f t="shared" si="398"/>
        <v>0</v>
      </c>
      <c r="J655" s="41">
        <f t="shared" si="398"/>
        <v>0</v>
      </c>
      <c r="K655" s="41">
        <f t="shared" si="398"/>
        <v>0</v>
      </c>
      <c r="L655" s="41">
        <f t="shared" si="398"/>
        <v>0</v>
      </c>
      <c r="M655" s="41">
        <f t="shared" si="398"/>
        <v>0</v>
      </c>
      <c r="N655" s="41">
        <f t="shared" si="398"/>
        <v>0</v>
      </c>
      <c r="O655" s="41">
        <f t="shared" si="398"/>
        <v>0</v>
      </c>
      <c r="P655" s="41">
        <f t="shared" si="398"/>
        <v>0</v>
      </c>
      <c r="Q655" s="41">
        <f t="shared" si="398"/>
        <v>0</v>
      </c>
      <c r="R655" s="41">
        <f t="shared" si="398"/>
        <v>0</v>
      </c>
      <c r="S655" s="41">
        <f t="shared" si="398"/>
        <v>0</v>
      </c>
      <c r="T655" s="41">
        <f t="shared" si="398"/>
        <v>0</v>
      </c>
      <c r="U655" s="41">
        <f t="shared" si="398"/>
        <v>0</v>
      </c>
      <c r="V655" s="41">
        <f t="shared" si="398"/>
        <v>0</v>
      </c>
      <c r="W655" s="41">
        <f t="shared" si="398"/>
        <v>0</v>
      </c>
      <c r="X655" s="41">
        <f t="shared" si="398"/>
        <v>0</v>
      </c>
      <c r="Y655" s="41">
        <f t="shared" si="398"/>
        <v>0</v>
      </c>
      <c r="Z655" s="41">
        <f t="shared" ref="Z655:AT655" si="399">Z153</f>
        <v>0</v>
      </c>
      <c r="AA655" s="41">
        <f t="shared" si="399"/>
        <v>0</v>
      </c>
      <c r="AB655" s="41">
        <f t="shared" si="399"/>
        <v>0</v>
      </c>
      <c r="AC655" s="41">
        <f t="shared" si="399"/>
        <v>0</v>
      </c>
      <c r="AD655" s="41">
        <f t="shared" si="399"/>
        <v>0</v>
      </c>
      <c r="AE655" s="41">
        <f t="shared" si="399"/>
        <v>0</v>
      </c>
      <c r="AF655" s="41">
        <f t="shared" si="399"/>
        <v>0</v>
      </c>
      <c r="AG655" s="41">
        <f t="shared" si="399"/>
        <v>0</v>
      </c>
      <c r="AH655" s="41">
        <f t="shared" si="399"/>
        <v>0</v>
      </c>
      <c r="AI655" s="41">
        <f t="shared" si="399"/>
        <v>0</v>
      </c>
      <c r="AJ655" s="41">
        <f t="shared" si="399"/>
        <v>0</v>
      </c>
      <c r="AK655" s="41">
        <f t="shared" si="399"/>
        <v>0</v>
      </c>
      <c r="AL655" s="41">
        <f t="shared" si="399"/>
        <v>0</v>
      </c>
      <c r="AM655" s="41">
        <f t="shared" si="399"/>
        <v>0</v>
      </c>
      <c r="AN655" s="41">
        <f t="shared" si="399"/>
        <v>0</v>
      </c>
      <c r="AO655" s="41">
        <f t="shared" si="399"/>
        <v>0</v>
      </c>
      <c r="AP655" s="41">
        <f t="shared" si="399"/>
        <v>0</v>
      </c>
      <c r="AQ655" s="41">
        <f t="shared" si="399"/>
        <v>0</v>
      </c>
      <c r="AR655" s="41">
        <f t="shared" si="399"/>
        <v>0</v>
      </c>
      <c r="AS655" s="41">
        <f t="shared" si="399"/>
        <v>0</v>
      </c>
      <c r="AT655" s="41">
        <f t="shared" si="399"/>
        <v>0</v>
      </c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  <c r="BJ655" s="41"/>
      <c r="BK655" s="41"/>
      <c r="CR655" s="41">
        <f t="shared" si="366"/>
        <v>0</v>
      </c>
      <c r="CS655" s="41">
        <f t="shared" si="393"/>
        <v>0</v>
      </c>
      <c r="CT655" s="41">
        <f t="shared" si="393"/>
        <v>0</v>
      </c>
    </row>
    <row r="656" spans="4:98" ht="15" hidden="1" customHeight="1">
      <c r="D656" s="41">
        <f t="shared" si="367"/>
        <v>0</v>
      </c>
      <c r="F656" s="41">
        <f t="shared" si="368"/>
        <v>0</v>
      </c>
      <c r="G656" s="41">
        <f t="shared" ref="G656:Y656" si="400">G154</f>
        <v>0</v>
      </c>
      <c r="H656" s="41">
        <f t="shared" si="400"/>
        <v>0</v>
      </c>
      <c r="I656" s="41">
        <f t="shared" si="400"/>
        <v>0</v>
      </c>
      <c r="J656" s="41">
        <f t="shared" si="400"/>
        <v>0</v>
      </c>
      <c r="K656" s="41">
        <f t="shared" si="400"/>
        <v>0</v>
      </c>
      <c r="L656" s="41">
        <f t="shared" si="400"/>
        <v>0</v>
      </c>
      <c r="M656" s="41">
        <f t="shared" si="400"/>
        <v>0</v>
      </c>
      <c r="N656" s="41">
        <f t="shared" si="400"/>
        <v>0</v>
      </c>
      <c r="O656" s="41">
        <f t="shared" si="400"/>
        <v>0</v>
      </c>
      <c r="P656" s="41">
        <f t="shared" si="400"/>
        <v>0</v>
      </c>
      <c r="Q656" s="41">
        <f t="shared" si="400"/>
        <v>0</v>
      </c>
      <c r="R656" s="41">
        <f t="shared" si="400"/>
        <v>0</v>
      </c>
      <c r="S656" s="41">
        <f t="shared" si="400"/>
        <v>0</v>
      </c>
      <c r="T656" s="41">
        <f t="shared" si="400"/>
        <v>0</v>
      </c>
      <c r="U656" s="41">
        <f t="shared" si="400"/>
        <v>0</v>
      </c>
      <c r="V656" s="41">
        <f t="shared" si="400"/>
        <v>0</v>
      </c>
      <c r="W656" s="41">
        <f t="shared" si="400"/>
        <v>0</v>
      </c>
      <c r="X656" s="41">
        <f t="shared" si="400"/>
        <v>0</v>
      </c>
      <c r="Y656" s="41">
        <f t="shared" si="400"/>
        <v>0</v>
      </c>
      <c r="Z656" s="41">
        <f t="shared" ref="Z656:AT656" si="401">Z154</f>
        <v>0</v>
      </c>
      <c r="AA656" s="41">
        <f t="shared" si="401"/>
        <v>0</v>
      </c>
      <c r="AB656" s="41">
        <f t="shared" si="401"/>
        <v>0</v>
      </c>
      <c r="AC656" s="41">
        <f t="shared" si="401"/>
        <v>0</v>
      </c>
      <c r="AD656" s="41">
        <f t="shared" si="401"/>
        <v>0</v>
      </c>
      <c r="AE656" s="41">
        <f t="shared" si="401"/>
        <v>0</v>
      </c>
      <c r="AF656" s="41">
        <f t="shared" si="401"/>
        <v>0</v>
      </c>
      <c r="AG656" s="41">
        <f t="shared" si="401"/>
        <v>0</v>
      </c>
      <c r="AH656" s="41">
        <f t="shared" si="401"/>
        <v>0</v>
      </c>
      <c r="AI656" s="41">
        <f t="shared" si="401"/>
        <v>0</v>
      </c>
      <c r="AJ656" s="41">
        <f t="shared" si="401"/>
        <v>0</v>
      </c>
      <c r="AK656" s="41">
        <f t="shared" si="401"/>
        <v>0</v>
      </c>
      <c r="AL656" s="41">
        <f t="shared" si="401"/>
        <v>0</v>
      </c>
      <c r="AM656" s="41">
        <f t="shared" si="401"/>
        <v>0</v>
      </c>
      <c r="AN656" s="41">
        <f t="shared" si="401"/>
        <v>0</v>
      </c>
      <c r="AO656" s="41">
        <f t="shared" si="401"/>
        <v>0</v>
      </c>
      <c r="AP656" s="41">
        <f t="shared" si="401"/>
        <v>0</v>
      </c>
      <c r="AQ656" s="41">
        <f t="shared" si="401"/>
        <v>0</v>
      </c>
      <c r="AR656" s="41">
        <f t="shared" si="401"/>
        <v>0</v>
      </c>
      <c r="AS656" s="41">
        <f t="shared" si="401"/>
        <v>0</v>
      </c>
      <c r="AT656" s="41">
        <f t="shared" si="401"/>
        <v>0</v>
      </c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  <c r="CR656" s="41">
        <f t="shared" si="366"/>
        <v>0</v>
      </c>
      <c r="CS656" s="41">
        <f t="shared" si="393"/>
        <v>0</v>
      </c>
      <c r="CT656" s="41">
        <f t="shared" si="393"/>
        <v>0</v>
      </c>
    </row>
    <row r="657" spans="4:98" ht="15" hidden="1" customHeight="1">
      <c r="D657" s="41">
        <f t="shared" si="367"/>
        <v>0</v>
      </c>
      <c r="F657" s="41">
        <f t="shared" si="368"/>
        <v>0</v>
      </c>
      <c r="G657" s="41">
        <f t="shared" ref="G657:Y657" si="402">G155</f>
        <v>0</v>
      </c>
      <c r="H657" s="41">
        <f t="shared" si="402"/>
        <v>0</v>
      </c>
      <c r="I657" s="41">
        <f t="shared" si="402"/>
        <v>0</v>
      </c>
      <c r="J657" s="41">
        <f t="shared" si="402"/>
        <v>0</v>
      </c>
      <c r="K657" s="41">
        <f t="shared" si="402"/>
        <v>0</v>
      </c>
      <c r="L657" s="41">
        <f t="shared" si="402"/>
        <v>0</v>
      </c>
      <c r="M657" s="41">
        <f t="shared" si="402"/>
        <v>0</v>
      </c>
      <c r="N657" s="41">
        <f t="shared" si="402"/>
        <v>0</v>
      </c>
      <c r="O657" s="41">
        <f t="shared" si="402"/>
        <v>0</v>
      </c>
      <c r="P657" s="41">
        <f t="shared" si="402"/>
        <v>0</v>
      </c>
      <c r="Q657" s="41">
        <f t="shared" si="402"/>
        <v>0</v>
      </c>
      <c r="R657" s="41">
        <f t="shared" si="402"/>
        <v>0</v>
      </c>
      <c r="S657" s="41">
        <f t="shared" si="402"/>
        <v>0</v>
      </c>
      <c r="T657" s="41">
        <f t="shared" si="402"/>
        <v>0</v>
      </c>
      <c r="U657" s="41">
        <f t="shared" si="402"/>
        <v>0</v>
      </c>
      <c r="V657" s="41">
        <f t="shared" si="402"/>
        <v>0</v>
      </c>
      <c r="W657" s="41">
        <f t="shared" si="402"/>
        <v>0</v>
      </c>
      <c r="X657" s="41">
        <f t="shared" si="402"/>
        <v>0</v>
      </c>
      <c r="Y657" s="41">
        <f t="shared" si="402"/>
        <v>0</v>
      </c>
      <c r="Z657" s="41">
        <f t="shared" ref="Z657:AT657" si="403">Z155</f>
        <v>0</v>
      </c>
      <c r="AA657" s="41">
        <f t="shared" si="403"/>
        <v>0</v>
      </c>
      <c r="AB657" s="41">
        <f t="shared" si="403"/>
        <v>0</v>
      </c>
      <c r="AC657" s="41">
        <f t="shared" si="403"/>
        <v>0</v>
      </c>
      <c r="AD657" s="41">
        <f t="shared" si="403"/>
        <v>0</v>
      </c>
      <c r="AE657" s="41">
        <f t="shared" si="403"/>
        <v>0</v>
      </c>
      <c r="AF657" s="41">
        <f t="shared" si="403"/>
        <v>0</v>
      </c>
      <c r="AG657" s="41">
        <f t="shared" si="403"/>
        <v>0</v>
      </c>
      <c r="AH657" s="41">
        <f t="shared" si="403"/>
        <v>0</v>
      </c>
      <c r="AI657" s="41">
        <f t="shared" si="403"/>
        <v>0</v>
      </c>
      <c r="AJ657" s="41">
        <f t="shared" si="403"/>
        <v>0</v>
      </c>
      <c r="AK657" s="41">
        <f t="shared" si="403"/>
        <v>0</v>
      </c>
      <c r="AL657" s="41">
        <f t="shared" si="403"/>
        <v>0</v>
      </c>
      <c r="AM657" s="41">
        <f t="shared" si="403"/>
        <v>0</v>
      </c>
      <c r="AN657" s="41">
        <f t="shared" si="403"/>
        <v>0</v>
      </c>
      <c r="AO657" s="41">
        <f t="shared" si="403"/>
        <v>0</v>
      </c>
      <c r="AP657" s="41">
        <f t="shared" si="403"/>
        <v>0</v>
      </c>
      <c r="AQ657" s="41">
        <f t="shared" si="403"/>
        <v>0</v>
      </c>
      <c r="AR657" s="41">
        <f t="shared" si="403"/>
        <v>0</v>
      </c>
      <c r="AS657" s="41">
        <f t="shared" si="403"/>
        <v>0</v>
      </c>
      <c r="AT657" s="41">
        <f t="shared" si="403"/>
        <v>0</v>
      </c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  <c r="BJ657" s="41"/>
      <c r="BK657" s="41"/>
      <c r="CR657" s="41">
        <f t="shared" si="366"/>
        <v>0</v>
      </c>
      <c r="CS657" s="41">
        <f t="shared" si="393"/>
        <v>0</v>
      </c>
      <c r="CT657" s="41">
        <f t="shared" si="393"/>
        <v>0</v>
      </c>
    </row>
    <row r="658" spans="4:98" ht="15" hidden="1" customHeight="1">
      <c r="D658" s="41">
        <f t="shared" si="367"/>
        <v>0</v>
      </c>
      <c r="F658" s="41">
        <f t="shared" si="368"/>
        <v>0</v>
      </c>
      <c r="G658" s="41">
        <f t="shared" ref="G658:Y658" si="404">G156</f>
        <v>0</v>
      </c>
      <c r="H658" s="41">
        <f t="shared" si="404"/>
        <v>0</v>
      </c>
      <c r="I658" s="41">
        <f t="shared" si="404"/>
        <v>0</v>
      </c>
      <c r="J658" s="41">
        <f t="shared" si="404"/>
        <v>0</v>
      </c>
      <c r="K658" s="41">
        <f t="shared" si="404"/>
        <v>0</v>
      </c>
      <c r="L658" s="41">
        <f t="shared" si="404"/>
        <v>0</v>
      </c>
      <c r="M658" s="41">
        <f t="shared" si="404"/>
        <v>0</v>
      </c>
      <c r="N658" s="41">
        <f t="shared" si="404"/>
        <v>0</v>
      </c>
      <c r="O658" s="41">
        <f t="shared" si="404"/>
        <v>0</v>
      </c>
      <c r="P658" s="41">
        <f t="shared" si="404"/>
        <v>0</v>
      </c>
      <c r="Q658" s="41">
        <f t="shared" si="404"/>
        <v>0</v>
      </c>
      <c r="R658" s="41">
        <f t="shared" si="404"/>
        <v>0</v>
      </c>
      <c r="S658" s="41">
        <f t="shared" si="404"/>
        <v>0</v>
      </c>
      <c r="T658" s="41">
        <f t="shared" si="404"/>
        <v>0</v>
      </c>
      <c r="U658" s="41">
        <f t="shared" si="404"/>
        <v>0</v>
      </c>
      <c r="V658" s="41">
        <f t="shared" si="404"/>
        <v>0</v>
      </c>
      <c r="W658" s="41">
        <f t="shared" si="404"/>
        <v>0</v>
      </c>
      <c r="X658" s="41">
        <f t="shared" si="404"/>
        <v>0</v>
      </c>
      <c r="Y658" s="41">
        <f t="shared" si="404"/>
        <v>0</v>
      </c>
      <c r="Z658" s="41">
        <f t="shared" ref="Z658:AT658" si="405">Z156</f>
        <v>0</v>
      </c>
      <c r="AA658" s="41">
        <f t="shared" si="405"/>
        <v>0</v>
      </c>
      <c r="AB658" s="41">
        <f t="shared" si="405"/>
        <v>0</v>
      </c>
      <c r="AC658" s="41">
        <f t="shared" si="405"/>
        <v>0</v>
      </c>
      <c r="AD658" s="41">
        <f t="shared" si="405"/>
        <v>0</v>
      </c>
      <c r="AE658" s="41">
        <f t="shared" si="405"/>
        <v>0</v>
      </c>
      <c r="AF658" s="41">
        <f t="shared" si="405"/>
        <v>0</v>
      </c>
      <c r="AG658" s="41">
        <f t="shared" si="405"/>
        <v>0</v>
      </c>
      <c r="AH658" s="41">
        <f t="shared" si="405"/>
        <v>0</v>
      </c>
      <c r="AI658" s="41">
        <f t="shared" si="405"/>
        <v>0</v>
      </c>
      <c r="AJ658" s="41">
        <f t="shared" si="405"/>
        <v>0</v>
      </c>
      <c r="AK658" s="41">
        <f t="shared" si="405"/>
        <v>0</v>
      </c>
      <c r="AL658" s="41">
        <f t="shared" si="405"/>
        <v>0</v>
      </c>
      <c r="AM658" s="41">
        <f t="shared" si="405"/>
        <v>0</v>
      </c>
      <c r="AN658" s="41">
        <f t="shared" si="405"/>
        <v>0</v>
      </c>
      <c r="AO658" s="41">
        <f t="shared" si="405"/>
        <v>0</v>
      </c>
      <c r="AP658" s="41">
        <f t="shared" si="405"/>
        <v>0</v>
      </c>
      <c r="AQ658" s="41">
        <f t="shared" si="405"/>
        <v>0</v>
      </c>
      <c r="AR658" s="41">
        <f t="shared" si="405"/>
        <v>0</v>
      </c>
      <c r="AS658" s="41">
        <f t="shared" si="405"/>
        <v>0</v>
      </c>
      <c r="AT658" s="41">
        <f t="shared" si="405"/>
        <v>0</v>
      </c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  <c r="BJ658" s="41"/>
      <c r="BK658" s="41"/>
      <c r="CR658" s="41">
        <f t="shared" si="366"/>
        <v>0</v>
      </c>
      <c r="CS658" s="41">
        <f t="shared" si="393"/>
        <v>0</v>
      </c>
      <c r="CT658" s="41">
        <f t="shared" si="393"/>
        <v>0</v>
      </c>
    </row>
    <row r="659" spans="4:98" ht="15" hidden="1" customHeight="1">
      <c r="D659" s="41">
        <f t="shared" si="367"/>
        <v>0</v>
      </c>
      <c r="F659" s="41">
        <f t="shared" si="368"/>
        <v>0</v>
      </c>
      <c r="G659" s="41">
        <f t="shared" ref="G659:Y659" si="406">G157</f>
        <v>0</v>
      </c>
      <c r="H659" s="41">
        <f t="shared" si="406"/>
        <v>0</v>
      </c>
      <c r="I659" s="41">
        <f t="shared" si="406"/>
        <v>0</v>
      </c>
      <c r="J659" s="41">
        <f t="shared" si="406"/>
        <v>0</v>
      </c>
      <c r="K659" s="41">
        <f t="shared" si="406"/>
        <v>0</v>
      </c>
      <c r="L659" s="41">
        <f t="shared" si="406"/>
        <v>0</v>
      </c>
      <c r="M659" s="41">
        <f t="shared" si="406"/>
        <v>0</v>
      </c>
      <c r="N659" s="41">
        <f t="shared" si="406"/>
        <v>0</v>
      </c>
      <c r="O659" s="41">
        <f t="shared" si="406"/>
        <v>0</v>
      </c>
      <c r="P659" s="41">
        <f t="shared" si="406"/>
        <v>0</v>
      </c>
      <c r="Q659" s="41">
        <f t="shared" si="406"/>
        <v>0</v>
      </c>
      <c r="R659" s="41">
        <f t="shared" si="406"/>
        <v>0</v>
      </c>
      <c r="S659" s="41">
        <f t="shared" si="406"/>
        <v>0</v>
      </c>
      <c r="T659" s="41">
        <f t="shared" si="406"/>
        <v>0</v>
      </c>
      <c r="U659" s="41">
        <f t="shared" si="406"/>
        <v>0</v>
      </c>
      <c r="V659" s="41">
        <f t="shared" si="406"/>
        <v>0</v>
      </c>
      <c r="W659" s="41">
        <f t="shared" si="406"/>
        <v>0</v>
      </c>
      <c r="X659" s="41">
        <f t="shared" si="406"/>
        <v>0</v>
      </c>
      <c r="Y659" s="41">
        <f t="shared" si="406"/>
        <v>0</v>
      </c>
      <c r="Z659" s="41">
        <f t="shared" ref="Z659:AT659" si="407">Z157</f>
        <v>0</v>
      </c>
      <c r="AA659" s="41">
        <f t="shared" si="407"/>
        <v>0</v>
      </c>
      <c r="AB659" s="41">
        <f t="shared" si="407"/>
        <v>0</v>
      </c>
      <c r="AC659" s="41">
        <f t="shared" si="407"/>
        <v>0</v>
      </c>
      <c r="AD659" s="41">
        <f t="shared" si="407"/>
        <v>0</v>
      </c>
      <c r="AE659" s="41">
        <f t="shared" si="407"/>
        <v>0</v>
      </c>
      <c r="AF659" s="41">
        <f t="shared" si="407"/>
        <v>0</v>
      </c>
      <c r="AG659" s="41">
        <f t="shared" si="407"/>
        <v>0</v>
      </c>
      <c r="AH659" s="41">
        <f t="shared" si="407"/>
        <v>0</v>
      </c>
      <c r="AI659" s="41">
        <f t="shared" si="407"/>
        <v>0</v>
      </c>
      <c r="AJ659" s="41">
        <f t="shared" si="407"/>
        <v>0</v>
      </c>
      <c r="AK659" s="41">
        <f t="shared" si="407"/>
        <v>0</v>
      </c>
      <c r="AL659" s="41">
        <f t="shared" si="407"/>
        <v>0</v>
      </c>
      <c r="AM659" s="41">
        <f t="shared" si="407"/>
        <v>0</v>
      </c>
      <c r="AN659" s="41">
        <f t="shared" si="407"/>
        <v>0</v>
      </c>
      <c r="AO659" s="41">
        <f t="shared" si="407"/>
        <v>0</v>
      </c>
      <c r="AP659" s="41">
        <f t="shared" si="407"/>
        <v>0</v>
      </c>
      <c r="AQ659" s="41">
        <f t="shared" si="407"/>
        <v>0</v>
      </c>
      <c r="AR659" s="41">
        <f t="shared" si="407"/>
        <v>0</v>
      </c>
      <c r="AS659" s="41">
        <f t="shared" si="407"/>
        <v>0</v>
      </c>
      <c r="AT659" s="41">
        <f t="shared" si="407"/>
        <v>0</v>
      </c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  <c r="BJ659" s="41"/>
      <c r="BK659" s="41"/>
      <c r="CR659" s="41">
        <f t="shared" si="366"/>
        <v>0</v>
      </c>
      <c r="CS659" s="41">
        <f t="shared" si="393"/>
        <v>0</v>
      </c>
      <c r="CT659" s="41">
        <f t="shared" si="393"/>
        <v>0</v>
      </c>
    </row>
    <row r="660" spans="4:98" ht="15" hidden="1" customHeight="1">
      <c r="D660" s="41">
        <f t="shared" si="367"/>
        <v>0</v>
      </c>
      <c r="F660" s="41">
        <f t="shared" si="368"/>
        <v>0</v>
      </c>
      <c r="G660" s="41">
        <f t="shared" ref="G660:Y660" si="408">G158</f>
        <v>0</v>
      </c>
      <c r="H660" s="41">
        <f t="shared" si="408"/>
        <v>0</v>
      </c>
      <c r="I660" s="41">
        <f t="shared" si="408"/>
        <v>0</v>
      </c>
      <c r="J660" s="41">
        <f t="shared" si="408"/>
        <v>0</v>
      </c>
      <c r="K660" s="41">
        <f t="shared" si="408"/>
        <v>0</v>
      </c>
      <c r="L660" s="41">
        <f t="shared" si="408"/>
        <v>0</v>
      </c>
      <c r="M660" s="41">
        <f t="shared" si="408"/>
        <v>0</v>
      </c>
      <c r="N660" s="41">
        <f t="shared" si="408"/>
        <v>0</v>
      </c>
      <c r="O660" s="41">
        <f t="shared" si="408"/>
        <v>0</v>
      </c>
      <c r="P660" s="41">
        <f t="shared" si="408"/>
        <v>0</v>
      </c>
      <c r="Q660" s="41">
        <f t="shared" si="408"/>
        <v>0</v>
      </c>
      <c r="R660" s="41">
        <f t="shared" si="408"/>
        <v>0</v>
      </c>
      <c r="S660" s="41">
        <f t="shared" si="408"/>
        <v>0</v>
      </c>
      <c r="T660" s="41">
        <f t="shared" si="408"/>
        <v>0</v>
      </c>
      <c r="U660" s="41">
        <f t="shared" si="408"/>
        <v>0</v>
      </c>
      <c r="V660" s="41">
        <f t="shared" si="408"/>
        <v>0</v>
      </c>
      <c r="W660" s="41">
        <f t="shared" si="408"/>
        <v>0</v>
      </c>
      <c r="X660" s="41">
        <f t="shared" si="408"/>
        <v>0</v>
      </c>
      <c r="Y660" s="41">
        <f t="shared" si="408"/>
        <v>0</v>
      </c>
      <c r="Z660" s="41">
        <f t="shared" ref="Z660:AT660" si="409">Z158</f>
        <v>0</v>
      </c>
      <c r="AA660" s="41">
        <f t="shared" si="409"/>
        <v>0</v>
      </c>
      <c r="AB660" s="41">
        <f t="shared" si="409"/>
        <v>0</v>
      </c>
      <c r="AC660" s="41">
        <f t="shared" si="409"/>
        <v>0</v>
      </c>
      <c r="AD660" s="41">
        <f t="shared" si="409"/>
        <v>0</v>
      </c>
      <c r="AE660" s="41">
        <f t="shared" si="409"/>
        <v>0</v>
      </c>
      <c r="AF660" s="41">
        <f t="shared" si="409"/>
        <v>0</v>
      </c>
      <c r="AG660" s="41">
        <f t="shared" si="409"/>
        <v>0</v>
      </c>
      <c r="AH660" s="41">
        <f t="shared" si="409"/>
        <v>0</v>
      </c>
      <c r="AI660" s="41">
        <f t="shared" si="409"/>
        <v>0</v>
      </c>
      <c r="AJ660" s="41">
        <f t="shared" si="409"/>
        <v>0</v>
      </c>
      <c r="AK660" s="41">
        <f t="shared" si="409"/>
        <v>0</v>
      </c>
      <c r="AL660" s="41">
        <f t="shared" si="409"/>
        <v>0</v>
      </c>
      <c r="AM660" s="41">
        <f t="shared" si="409"/>
        <v>0</v>
      </c>
      <c r="AN660" s="41">
        <f t="shared" si="409"/>
        <v>0</v>
      </c>
      <c r="AO660" s="41">
        <f t="shared" si="409"/>
        <v>0</v>
      </c>
      <c r="AP660" s="41">
        <f t="shared" si="409"/>
        <v>0</v>
      </c>
      <c r="AQ660" s="41">
        <f t="shared" si="409"/>
        <v>0</v>
      </c>
      <c r="AR660" s="41">
        <f t="shared" si="409"/>
        <v>0</v>
      </c>
      <c r="AS660" s="41">
        <f t="shared" si="409"/>
        <v>0</v>
      </c>
      <c r="AT660" s="41">
        <f t="shared" si="409"/>
        <v>0</v>
      </c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  <c r="BJ660" s="41"/>
      <c r="BK660" s="41"/>
      <c r="CR660" s="41">
        <f t="shared" si="366"/>
        <v>0</v>
      </c>
      <c r="CS660" s="41">
        <f t="shared" si="393"/>
        <v>0</v>
      </c>
      <c r="CT660" s="41">
        <f t="shared" si="393"/>
        <v>0</v>
      </c>
    </row>
    <row r="661" spans="4:98" ht="15" hidden="1" customHeight="1">
      <c r="D661" s="41">
        <f t="shared" si="367"/>
        <v>0</v>
      </c>
      <c r="F661" s="41">
        <f t="shared" si="368"/>
        <v>0</v>
      </c>
      <c r="G661" s="41">
        <f t="shared" ref="G661:Y661" si="410">G159</f>
        <v>0</v>
      </c>
      <c r="H661" s="41">
        <f t="shared" si="410"/>
        <v>0</v>
      </c>
      <c r="I661" s="41">
        <f t="shared" si="410"/>
        <v>0</v>
      </c>
      <c r="J661" s="41">
        <f t="shared" si="410"/>
        <v>0</v>
      </c>
      <c r="K661" s="41">
        <f t="shared" si="410"/>
        <v>0</v>
      </c>
      <c r="L661" s="41">
        <f t="shared" si="410"/>
        <v>0</v>
      </c>
      <c r="M661" s="41">
        <f t="shared" si="410"/>
        <v>0</v>
      </c>
      <c r="N661" s="41">
        <f t="shared" si="410"/>
        <v>0</v>
      </c>
      <c r="O661" s="41">
        <f t="shared" si="410"/>
        <v>0</v>
      </c>
      <c r="P661" s="41">
        <f t="shared" si="410"/>
        <v>0</v>
      </c>
      <c r="Q661" s="41">
        <f t="shared" si="410"/>
        <v>0</v>
      </c>
      <c r="R661" s="41">
        <f t="shared" si="410"/>
        <v>0</v>
      </c>
      <c r="S661" s="41">
        <f t="shared" si="410"/>
        <v>0</v>
      </c>
      <c r="T661" s="41">
        <f t="shared" si="410"/>
        <v>0</v>
      </c>
      <c r="U661" s="41">
        <f t="shared" si="410"/>
        <v>0</v>
      </c>
      <c r="V661" s="41">
        <f t="shared" si="410"/>
        <v>0</v>
      </c>
      <c r="W661" s="41">
        <f t="shared" si="410"/>
        <v>0</v>
      </c>
      <c r="X661" s="41">
        <f t="shared" si="410"/>
        <v>0</v>
      </c>
      <c r="Y661" s="41">
        <f t="shared" si="410"/>
        <v>0</v>
      </c>
      <c r="Z661" s="41">
        <f t="shared" ref="Z661:AT661" si="411">Z159</f>
        <v>0</v>
      </c>
      <c r="AA661" s="41">
        <f t="shared" si="411"/>
        <v>0</v>
      </c>
      <c r="AB661" s="41">
        <f t="shared" si="411"/>
        <v>0</v>
      </c>
      <c r="AC661" s="41">
        <f t="shared" si="411"/>
        <v>0</v>
      </c>
      <c r="AD661" s="41">
        <f t="shared" si="411"/>
        <v>0</v>
      </c>
      <c r="AE661" s="41">
        <f t="shared" si="411"/>
        <v>0</v>
      </c>
      <c r="AF661" s="41">
        <f t="shared" si="411"/>
        <v>0</v>
      </c>
      <c r="AG661" s="41">
        <f t="shared" si="411"/>
        <v>0</v>
      </c>
      <c r="AH661" s="41">
        <f t="shared" si="411"/>
        <v>0</v>
      </c>
      <c r="AI661" s="41">
        <f t="shared" si="411"/>
        <v>0</v>
      </c>
      <c r="AJ661" s="41">
        <f t="shared" si="411"/>
        <v>0</v>
      </c>
      <c r="AK661" s="41">
        <f t="shared" si="411"/>
        <v>0</v>
      </c>
      <c r="AL661" s="41">
        <f t="shared" si="411"/>
        <v>0</v>
      </c>
      <c r="AM661" s="41">
        <f t="shared" si="411"/>
        <v>0</v>
      </c>
      <c r="AN661" s="41">
        <f t="shared" si="411"/>
        <v>0</v>
      </c>
      <c r="AO661" s="41">
        <f t="shared" si="411"/>
        <v>0</v>
      </c>
      <c r="AP661" s="41">
        <f t="shared" si="411"/>
        <v>0</v>
      </c>
      <c r="AQ661" s="41">
        <f t="shared" si="411"/>
        <v>0</v>
      </c>
      <c r="AR661" s="41">
        <f t="shared" si="411"/>
        <v>0</v>
      </c>
      <c r="AS661" s="41">
        <f t="shared" si="411"/>
        <v>0</v>
      </c>
      <c r="AT661" s="41">
        <f t="shared" si="411"/>
        <v>0</v>
      </c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  <c r="CR661" s="41">
        <f t="shared" si="366"/>
        <v>0</v>
      </c>
      <c r="CS661" s="41">
        <f t="shared" si="393"/>
        <v>0</v>
      </c>
      <c r="CT661" s="41">
        <f t="shared" si="393"/>
        <v>0</v>
      </c>
    </row>
    <row r="662" spans="4:98" ht="15" hidden="1" customHeight="1">
      <c r="D662" s="41">
        <f t="shared" si="367"/>
        <v>0</v>
      </c>
      <c r="F662" s="41">
        <f t="shared" si="368"/>
        <v>0</v>
      </c>
      <c r="G662" s="41">
        <f t="shared" ref="G662:Y662" si="412">G160</f>
        <v>0</v>
      </c>
      <c r="H662" s="41">
        <f t="shared" si="412"/>
        <v>0</v>
      </c>
      <c r="I662" s="41">
        <f t="shared" si="412"/>
        <v>0</v>
      </c>
      <c r="J662" s="41">
        <f t="shared" si="412"/>
        <v>0</v>
      </c>
      <c r="K662" s="41">
        <f t="shared" si="412"/>
        <v>0</v>
      </c>
      <c r="L662" s="41">
        <f t="shared" si="412"/>
        <v>0</v>
      </c>
      <c r="M662" s="41">
        <f t="shared" si="412"/>
        <v>0</v>
      </c>
      <c r="N662" s="41">
        <f t="shared" si="412"/>
        <v>0</v>
      </c>
      <c r="O662" s="41">
        <f t="shared" si="412"/>
        <v>0</v>
      </c>
      <c r="P662" s="41">
        <f t="shared" si="412"/>
        <v>0</v>
      </c>
      <c r="Q662" s="41">
        <f t="shared" si="412"/>
        <v>0</v>
      </c>
      <c r="R662" s="41">
        <f t="shared" si="412"/>
        <v>0</v>
      </c>
      <c r="S662" s="41">
        <f t="shared" si="412"/>
        <v>0</v>
      </c>
      <c r="T662" s="41">
        <f t="shared" si="412"/>
        <v>0</v>
      </c>
      <c r="U662" s="41">
        <f t="shared" si="412"/>
        <v>0</v>
      </c>
      <c r="V662" s="41">
        <f t="shared" si="412"/>
        <v>0</v>
      </c>
      <c r="W662" s="41">
        <f t="shared" si="412"/>
        <v>0</v>
      </c>
      <c r="X662" s="41">
        <f t="shared" si="412"/>
        <v>0</v>
      </c>
      <c r="Y662" s="41">
        <f t="shared" si="412"/>
        <v>0</v>
      </c>
      <c r="Z662" s="41">
        <f t="shared" ref="Z662:AT662" si="413">Z160</f>
        <v>0</v>
      </c>
      <c r="AA662" s="41">
        <f t="shared" si="413"/>
        <v>0</v>
      </c>
      <c r="AB662" s="41">
        <f t="shared" si="413"/>
        <v>0</v>
      </c>
      <c r="AC662" s="41">
        <f t="shared" si="413"/>
        <v>0</v>
      </c>
      <c r="AD662" s="41">
        <f t="shared" si="413"/>
        <v>0</v>
      </c>
      <c r="AE662" s="41">
        <f t="shared" si="413"/>
        <v>0</v>
      </c>
      <c r="AF662" s="41">
        <f t="shared" si="413"/>
        <v>0</v>
      </c>
      <c r="AG662" s="41">
        <f t="shared" si="413"/>
        <v>0</v>
      </c>
      <c r="AH662" s="41">
        <f t="shared" si="413"/>
        <v>0</v>
      </c>
      <c r="AI662" s="41">
        <f t="shared" si="413"/>
        <v>0</v>
      </c>
      <c r="AJ662" s="41">
        <f t="shared" si="413"/>
        <v>0</v>
      </c>
      <c r="AK662" s="41">
        <f t="shared" si="413"/>
        <v>0</v>
      </c>
      <c r="AL662" s="41">
        <f t="shared" si="413"/>
        <v>0</v>
      </c>
      <c r="AM662" s="41">
        <f t="shared" si="413"/>
        <v>0</v>
      </c>
      <c r="AN662" s="41">
        <f t="shared" si="413"/>
        <v>0</v>
      </c>
      <c r="AO662" s="41">
        <f t="shared" si="413"/>
        <v>0</v>
      </c>
      <c r="AP662" s="41">
        <f t="shared" si="413"/>
        <v>0</v>
      </c>
      <c r="AQ662" s="41">
        <f t="shared" si="413"/>
        <v>0</v>
      </c>
      <c r="AR662" s="41">
        <f t="shared" si="413"/>
        <v>0</v>
      </c>
      <c r="AS662" s="41">
        <f t="shared" si="413"/>
        <v>0</v>
      </c>
      <c r="AT662" s="41">
        <f t="shared" si="413"/>
        <v>0</v>
      </c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  <c r="CR662" s="41">
        <f t="shared" si="366"/>
        <v>0</v>
      </c>
      <c r="CS662" s="41">
        <f t="shared" si="393"/>
        <v>0</v>
      </c>
      <c r="CT662" s="41">
        <f t="shared" si="393"/>
        <v>0</v>
      </c>
    </row>
    <row r="663" spans="4:98" ht="15" hidden="1" customHeight="1">
      <c r="D663" s="41">
        <f t="shared" si="367"/>
        <v>0</v>
      </c>
      <c r="F663" s="41">
        <f t="shared" si="368"/>
        <v>0</v>
      </c>
      <c r="G663" s="41">
        <f t="shared" ref="G663:Y663" si="414">G161</f>
        <v>0</v>
      </c>
      <c r="H663" s="41">
        <f t="shared" si="414"/>
        <v>0</v>
      </c>
      <c r="I663" s="41">
        <f t="shared" si="414"/>
        <v>0</v>
      </c>
      <c r="J663" s="41">
        <f t="shared" si="414"/>
        <v>0</v>
      </c>
      <c r="K663" s="41">
        <f t="shared" si="414"/>
        <v>0</v>
      </c>
      <c r="L663" s="41">
        <f t="shared" si="414"/>
        <v>0</v>
      </c>
      <c r="M663" s="41">
        <f t="shared" si="414"/>
        <v>0</v>
      </c>
      <c r="N663" s="41">
        <f t="shared" si="414"/>
        <v>0</v>
      </c>
      <c r="O663" s="41">
        <f t="shared" si="414"/>
        <v>0</v>
      </c>
      <c r="P663" s="41">
        <f t="shared" si="414"/>
        <v>0</v>
      </c>
      <c r="Q663" s="41">
        <f t="shared" si="414"/>
        <v>0</v>
      </c>
      <c r="R663" s="41">
        <f t="shared" si="414"/>
        <v>0</v>
      </c>
      <c r="S663" s="41">
        <f t="shared" si="414"/>
        <v>0</v>
      </c>
      <c r="T663" s="41">
        <f t="shared" si="414"/>
        <v>0</v>
      </c>
      <c r="U663" s="41">
        <f t="shared" si="414"/>
        <v>0</v>
      </c>
      <c r="V663" s="41">
        <f t="shared" si="414"/>
        <v>0</v>
      </c>
      <c r="W663" s="41">
        <f t="shared" si="414"/>
        <v>0</v>
      </c>
      <c r="X663" s="41">
        <f t="shared" si="414"/>
        <v>0</v>
      </c>
      <c r="Y663" s="41">
        <f t="shared" si="414"/>
        <v>0</v>
      </c>
      <c r="Z663" s="41">
        <f t="shared" ref="Z663:AT663" si="415">Z161</f>
        <v>0</v>
      </c>
      <c r="AA663" s="41">
        <f t="shared" si="415"/>
        <v>0</v>
      </c>
      <c r="AB663" s="41">
        <f t="shared" si="415"/>
        <v>0</v>
      </c>
      <c r="AC663" s="41">
        <f t="shared" si="415"/>
        <v>0</v>
      </c>
      <c r="AD663" s="41">
        <f t="shared" si="415"/>
        <v>0</v>
      </c>
      <c r="AE663" s="41">
        <f t="shared" si="415"/>
        <v>0</v>
      </c>
      <c r="AF663" s="41">
        <f t="shared" si="415"/>
        <v>0</v>
      </c>
      <c r="AG663" s="41">
        <f t="shared" si="415"/>
        <v>0</v>
      </c>
      <c r="AH663" s="41">
        <f t="shared" si="415"/>
        <v>0</v>
      </c>
      <c r="AI663" s="41">
        <f t="shared" si="415"/>
        <v>0</v>
      </c>
      <c r="AJ663" s="41">
        <f t="shared" si="415"/>
        <v>0</v>
      </c>
      <c r="AK663" s="41">
        <f t="shared" si="415"/>
        <v>0</v>
      </c>
      <c r="AL663" s="41">
        <f t="shared" si="415"/>
        <v>0</v>
      </c>
      <c r="AM663" s="41">
        <f t="shared" si="415"/>
        <v>0</v>
      </c>
      <c r="AN663" s="41">
        <f t="shared" si="415"/>
        <v>0</v>
      </c>
      <c r="AO663" s="41">
        <f t="shared" si="415"/>
        <v>0</v>
      </c>
      <c r="AP663" s="41">
        <f t="shared" si="415"/>
        <v>0</v>
      </c>
      <c r="AQ663" s="41">
        <f t="shared" si="415"/>
        <v>0</v>
      </c>
      <c r="AR663" s="41">
        <f t="shared" si="415"/>
        <v>0</v>
      </c>
      <c r="AS663" s="41">
        <f t="shared" si="415"/>
        <v>0</v>
      </c>
      <c r="AT663" s="41">
        <f t="shared" si="415"/>
        <v>0</v>
      </c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  <c r="CR663" s="41">
        <f t="shared" si="366"/>
        <v>0</v>
      </c>
      <c r="CS663" s="41">
        <f t="shared" si="393"/>
        <v>0</v>
      </c>
      <c r="CT663" s="41">
        <f t="shared" si="393"/>
        <v>0</v>
      </c>
    </row>
    <row r="664" spans="4:98" ht="15" hidden="1" customHeight="1">
      <c r="D664" s="41">
        <f t="shared" si="367"/>
        <v>0</v>
      </c>
      <c r="F664" s="41">
        <f t="shared" si="368"/>
        <v>0</v>
      </c>
      <c r="G664" s="41">
        <f t="shared" ref="G664:Y664" si="416">G162</f>
        <v>0</v>
      </c>
      <c r="H664" s="41">
        <f t="shared" si="416"/>
        <v>0</v>
      </c>
      <c r="I664" s="41">
        <f t="shared" si="416"/>
        <v>0</v>
      </c>
      <c r="J664" s="41">
        <f t="shared" si="416"/>
        <v>0</v>
      </c>
      <c r="K664" s="41">
        <f t="shared" si="416"/>
        <v>0</v>
      </c>
      <c r="L664" s="41">
        <f t="shared" si="416"/>
        <v>0</v>
      </c>
      <c r="M664" s="41">
        <f t="shared" si="416"/>
        <v>0</v>
      </c>
      <c r="N664" s="41">
        <f t="shared" si="416"/>
        <v>0</v>
      </c>
      <c r="O664" s="41">
        <f t="shared" si="416"/>
        <v>0</v>
      </c>
      <c r="P664" s="41">
        <f t="shared" si="416"/>
        <v>0</v>
      </c>
      <c r="Q664" s="41">
        <f t="shared" si="416"/>
        <v>0</v>
      </c>
      <c r="R664" s="41">
        <f t="shared" si="416"/>
        <v>0</v>
      </c>
      <c r="S664" s="41">
        <f t="shared" si="416"/>
        <v>0</v>
      </c>
      <c r="T664" s="41">
        <f t="shared" si="416"/>
        <v>0</v>
      </c>
      <c r="U664" s="41">
        <f t="shared" si="416"/>
        <v>0</v>
      </c>
      <c r="V664" s="41">
        <f t="shared" si="416"/>
        <v>0</v>
      </c>
      <c r="W664" s="41">
        <f t="shared" si="416"/>
        <v>0</v>
      </c>
      <c r="X664" s="41">
        <f t="shared" si="416"/>
        <v>0</v>
      </c>
      <c r="Y664" s="41">
        <f t="shared" si="416"/>
        <v>0</v>
      </c>
      <c r="Z664" s="41">
        <f t="shared" ref="Z664:AT664" si="417">Z162</f>
        <v>0</v>
      </c>
      <c r="AA664" s="41">
        <f t="shared" si="417"/>
        <v>0</v>
      </c>
      <c r="AB664" s="41">
        <f t="shared" si="417"/>
        <v>0</v>
      </c>
      <c r="AC664" s="41">
        <f t="shared" si="417"/>
        <v>0</v>
      </c>
      <c r="AD664" s="41">
        <f t="shared" si="417"/>
        <v>0</v>
      </c>
      <c r="AE664" s="41">
        <f t="shared" si="417"/>
        <v>0</v>
      </c>
      <c r="AF664" s="41">
        <f t="shared" si="417"/>
        <v>0</v>
      </c>
      <c r="AG664" s="41">
        <f t="shared" si="417"/>
        <v>0</v>
      </c>
      <c r="AH664" s="41">
        <f t="shared" si="417"/>
        <v>0</v>
      </c>
      <c r="AI664" s="41">
        <f t="shared" si="417"/>
        <v>0</v>
      </c>
      <c r="AJ664" s="41">
        <f t="shared" si="417"/>
        <v>0</v>
      </c>
      <c r="AK664" s="41">
        <f t="shared" si="417"/>
        <v>0</v>
      </c>
      <c r="AL664" s="41">
        <f t="shared" si="417"/>
        <v>0</v>
      </c>
      <c r="AM664" s="41">
        <f t="shared" si="417"/>
        <v>0</v>
      </c>
      <c r="AN664" s="41">
        <f t="shared" si="417"/>
        <v>0</v>
      </c>
      <c r="AO664" s="41">
        <f t="shared" si="417"/>
        <v>0</v>
      </c>
      <c r="AP664" s="41">
        <f t="shared" si="417"/>
        <v>0</v>
      </c>
      <c r="AQ664" s="41">
        <f t="shared" si="417"/>
        <v>0</v>
      </c>
      <c r="AR664" s="41">
        <f t="shared" si="417"/>
        <v>0</v>
      </c>
      <c r="AS664" s="41">
        <f t="shared" si="417"/>
        <v>0</v>
      </c>
      <c r="AT664" s="41">
        <f t="shared" si="417"/>
        <v>0</v>
      </c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  <c r="CR664" s="41">
        <f t="shared" si="366"/>
        <v>0</v>
      </c>
      <c r="CS664" s="41">
        <f t="shared" si="393"/>
        <v>0</v>
      </c>
      <c r="CT664" s="41">
        <f t="shared" si="393"/>
        <v>0</v>
      </c>
    </row>
    <row r="665" spans="4:98" ht="15" hidden="1" customHeight="1">
      <c r="D665" s="41">
        <f t="shared" si="367"/>
        <v>0</v>
      </c>
      <c r="F665" s="41">
        <f t="shared" si="368"/>
        <v>0</v>
      </c>
      <c r="G665" s="41">
        <f t="shared" ref="G665:Y665" si="418">G163</f>
        <v>0</v>
      </c>
      <c r="H665" s="41">
        <f t="shared" si="418"/>
        <v>0</v>
      </c>
      <c r="I665" s="41">
        <f t="shared" si="418"/>
        <v>0</v>
      </c>
      <c r="J665" s="41">
        <f t="shared" si="418"/>
        <v>0</v>
      </c>
      <c r="K665" s="41">
        <f t="shared" si="418"/>
        <v>0</v>
      </c>
      <c r="L665" s="41">
        <f t="shared" si="418"/>
        <v>0</v>
      </c>
      <c r="M665" s="41">
        <f t="shared" si="418"/>
        <v>0</v>
      </c>
      <c r="N665" s="41">
        <f t="shared" si="418"/>
        <v>0</v>
      </c>
      <c r="O665" s="41">
        <f t="shared" si="418"/>
        <v>0</v>
      </c>
      <c r="P665" s="41">
        <f t="shared" si="418"/>
        <v>0</v>
      </c>
      <c r="Q665" s="41">
        <f t="shared" si="418"/>
        <v>0</v>
      </c>
      <c r="R665" s="41">
        <f t="shared" si="418"/>
        <v>0</v>
      </c>
      <c r="S665" s="41">
        <f t="shared" si="418"/>
        <v>0</v>
      </c>
      <c r="T665" s="41">
        <f t="shared" si="418"/>
        <v>0</v>
      </c>
      <c r="U665" s="41">
        <f t="shared" si="418"/>
        <v>0</v>
      </c>
      <c r="V665" s="41">
        <f t="shared" si="418"/>
        <v>0</v>
      </c>
      <c r="W665" s="41">
        <f t="shared" si="418"/>
        <v>0</v>
      </c>
      <c r="X665" s="41">
        <f t="shared" si="418"/>
        <v>0</v>
      </c>
      <c r="Y665" s="41">
        <f t="shared" si="418"/>
        <v>0</v>
      </c>
      <c r="Z665" s="41">
        <f t="shared" ref="Z665:AT665" si="419">Z163</f>
        <v>0</v>
      </c>
      <c r="AA665" s="41">
        <f t="shared" si="419"/>
        <v>0</v>
      </c>
      <c r="AB665" s="41">
        <f t="shared" si="419"/>
        <v>0</v>
      </c>
      <c r="AC665" s="41">
        <f t="shared" si="419"/>
        <v>0</v>
      </c>
      <c r="AD665" s="41">
        <f t="shared" si="419"/>
        <v>0</v>
      </c>
      <c r="AE665" s="41">
        <f t="shared" si="419"/>
        <v>0</v>
      </c>
      <c r="AF665" s="41">
        <f t="shared" si="419"/>
        <v>0</v>
      </c>
      <c r="AG665" s="41">
        <f t="shared" si="419"/>
        <v>0</v>
      </c>
      <c r="AH665" s="41">
        <f t="shared" si="419"/>
        <v>0</v>
      </c>
      <c r="AI665" s="41">
        <f t="shared" si="419"/>
        <v>0</v>
      </c>
      <c r="AJ665" s="41">
        <f t="shared" si="419"/>
        <v>0</v>
      </c>
      <c r="AK665" s="41">
        <f t="shared" si="419"/>
        <v>0</v>
      </c>
      <c r="AL665" s="41">
        <f t="shared" si="419"/>
        <v>0</v>
      </c>
      <c r="AM665" s="41">
        <f t="shared" si="419"/>
        <v>0</v>
      </c>
      <c r="AN665" s="41">
        <f t="shared" si="419"/>
        <v>0</v>
      </c>
      <c r="AO665" s="41">
        <f t="shared" si="419"/>
        <v>0</v>
      </c>
      <c r="AP665" s="41">
        <f t="shared" si="419"/>
        <v>0</v>
      </c>
      <c r="AQ665" s="41">
        <f t="shared" si="419"/>
        <v>0</v>
      </c>
      <c r="AR665" s="41">
        <f t="shared" si="419"/>
        <v>0</v>
      </c>
      <c r="AS665" s="41">
        <f t="shared" si="419"/>
        <v>0</v>
      </c>
      <c r="AT665" s="41">
        <f t="shared" si="419"/>
        <v>0</v>
      </c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  <c r="BJ665" s="41"/>
      <c r="BK665" s="41"/>
      <c r="CR665" s="41">
        <f t="shared" si="366"/>
        <v>0</v>
      </c>
      <c r="CS665" s="41">
        <f t="shared" si="393"/>
        <v>0</v>
      </c>
      <c r="CT665" s="41">
        <f t="shared" si="393"/>
        <v>0</v>
      </c>
    </row>
    <row r="666" spans="4:98" ht="15" hidden="1" customHeight="1">
      <c r="D666" s="41">
        <f t="shared" si="367"/>
        <v>0</v>
      </c>
      <c r="F666" s="41">
        <f t="shared" si="368"/>
        <v>0</v>
      </c>
      <c r="G666" s="41">
        <f t="shared" ref="G666:Y666" si="420">G164</f>
        <v>0</v>
      </c>
      <c r="H666" s="41">
        <f t="shared" si="420"/>
        <v>0</v>
      </c>
      <c r="I666" s="41">
        <f t="shared" si="420"/>
        <v>0</v>
      </c>
      <c r="J666" s="41">
        <f t="shared" si="420"/>
        <v>0</v>
      </c>
      <c r="K666" s="41">
        <f t="shared" si="420"/>
        <v>0</v>
      </c>
      <c r="L666" s="41">
        <f t="shared" si="420"/>
        <v>0</v>
      </c>
      <c r="M666" s="41">
        <f t="shared" si="420"/>
        <v>0</v>
      </c>
      <c r="N666" s="41">
        <f t="shared" si="420"/>
        <v>0</v>
      </c>
      <c r="O666" s="41">
        <f t="shared" si="420"/>
        <v>0</v>
      </c>
      <c r="P666" s="41">
        <f t="shared" si="420"/>
        <v>0</v>
      </c>
      <c r="Q666" s="41">
        <f t="shared" si="420"/>
        <v>0</v>
      </c>
      <c r="R666" s="41">
        <f t="shared" si="420"/>
        <v>0</v>
      </c>
      <c r="S666" s="41">
        <f t="shared" si="420"/>
        <v>0</v>
      </c>
      <c r="T666" s="41">
        <f t="shared" si="420"/>
        <v>0</v>
      </c>
      <c r="U666" s="41">
        <f t="shared" si="420"/>
        <v>0</v>
      </c>
      <c r="V666" s="41">
        <f t="shared" si="420"/>
        <v>0</v>
      </c>
      <c r="W666" s="41">
        <f t="shared" si="420"/>
        <v>0</v>
      </c>
      <c r="X666" s="41">
        <f t="shared" si="420"/>
        <v>0</v>
      </c>
      <c r="Y666" s="41">
        <f t="shared" si="420"/>
        <v>0</v>
      </c>
      <c r="Z666" s="41">
        <f t="shared" ref="Z666:AT666" si="421">Z164</f>
        <v>0</v>
      </c>
      <c r="AA666" s="41">
        <f t="shared" si="421"/>
        <v>0</v>
      </c>
      <c r="AB666" s="41">
        <f t="shared" si="421"/>
        <v>0</v>
      </c>
      <c r="AC666" s="41">
        <f t="shared" si="421"/>
        <v>0</v>
      </c>
      <c r="AD666" s="41">
        <f t="shared" si="421"/>
        <v>0</v>
      </c>
      <c r="AE666" s="41">
        <f t="shared" si="421"/>
        <v>0</v>
      </c>
      <c r="AF666" s="41">
        <f t="shared" si="421"/>
        <v>0</v>
      </c>
      <c r="AG666" s="41">
        <f t="shared" si="421"/>
        <v>0</v>
      </c>
      <c r="AH666" s="41">
        <f t="shared" si="421"/>
        <v>0</v>
      </c>
      <c r="AI666" s="41">
        <f t="shared" si="421"/>
        <v>0</v>
      </c>
      <c r="AJ666" s="41">
        <f t="shared" si="421"/>
        <v>0</v>
      </c>
      <c r="AK666" s="41">
        <f t="shared" si="421"/>
        <v>0</v>
      </c>
      <c r="AL666" s="41">
        <f t="shared" si="421"/>
        <v>0</v>
      </c>
      <c r="AM666" s="41">
        <f t="shared" si="421"/>
        <v>0</v>
      </c>
      <c r="AN666" s="41">
        <f t="shared" si="421"/>
        <v>0</v>
      </c>
      <c r="AO666" s="41">
        <f t="shared" si="421"/>
        <v>0</v>
      </c>
      <c r="AP666" s="41">
        <f t="shared" si="421"/>
        <v>0</v>
      </c>
      <c r="AQ666" s="41">
        <f t="shared" si="421"/>
        <v>0</v>
      </c>
      <c r="AR666" s="41">
        <f t="shared" si="421"/>
        <v>0</v>
      </c>
      <c r="AS666" s="41">
        <f t="shared" si="421"/>
        <v>0</v>
      </c>
      <c r="AT666" s="41">
        <f t="shared" si="421"/>
        <v>0</v>
      </c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  <c r="CR666" s="41">
        <f t="shared" si="366"/>
        <v>0</v>
      </c>
      <c r="CS666" s="41">
        <f t="shared" si="393"/>
        <v>0</v>
      </c>
      <c r="CT666" s="41">
        <f t="shared" si="393"/>
        <v>0</v>
      </c>
    </row>
    <row r="667" spans="4:98" ht="15" hidden="1" customHeight="1">
      <c r="D667" s="41">
        <f t="shared" si="367"/>
        <v>0</v>
      </c>
      <c r="F667" s="41">
        <f t="shared" si="368"/>
        <v>0</v>
      </c>
      <c r="G667" s="41">
        <f t="shared" ref="G667:Y667" si="422">G165</f>
        <v>0</v>
      </c>
      <c r="H667" s="41">
        <f t="shared" si="422"/>
        <v>0</v>
      </c>
      <c r="I667" s="41">
        <f t="shared" si="422"/>
        <v>0</v>
      </c>
      <c r="J667" s="41">
        <f t="shared" si="422"/>
        <v>0</v>
      </c>
      <c r="K667" s="41">
        <f t="shared" si="422"/>
        <v>0</v>
      </c>
      <c r="L667" s="41">
        <f t="shared" si="422"/>
        <v>0</v>
      </c>
      <c r="M667" s="41">
        <f t="shared" si="422"/>
        <v>0</v>
      </c>
      <c r="N667" s="41">
        <f t="shared" si="422"/>
        <v>0</v>
      </c>
      <c r="O667" s="41">
        <f t="shared" si="422"/>
        <v>0</v>
      </c>
      <c r="P667" s="41">
        <f t="shared" si="422"/>
        <v>0</v>
      </c>
      <c r="Q667" s="41">
        <f t="shared" si="422"/>
        <v>0</v>
      </c>
      <c r="R667" s="41">
        <f t="shared" si="422"/>
        <v>0</v>
      </c>
      <c r="S667" s="41">
        <f t="shared" si="422"/>
        <v>0</v>
      </c>
      <c r="T667" s="41">
        <f t="shared" si="422"/>
        <v>0</v>
      </c>
      <c r="U667" s="41">
        <f t="shared" si="422"/>
        <v>0</v>
      </c>
      <c r="V667" s="41">
        <f t="shared" si="422"/>
        <v>0</v>
      </c>
      <c r="W667" s="41">
        <f t="shared" si="422"/>
        <v>0</v>
      </c>
      <c r="X667" s="41">
        <f t="shared" si="422"/>
        <v>0</v>
      </c>
      <c r="Y667" s="41">
        <f t="shared" si="422"/>
        <v>0</v>
      </c>
      <c r="Z667" s="41">
        <f t="shared" ref="Z667:AT667" si="423">Z165</f>
        <v>0</v>
      </c>
      <c r="AA667" s="41">
        <f t="shared" si="423"/>
        <v>0</v>
      </c>
      <c r="AB667" s="41">
        <f t="shared" si="423"/>
        <v>0</v>
      </c>
      <c r="AC667" s="41">
        <f t="shared" si="423"/>
        <v>0</v>
      </c>
      <c r="AD667" s="41">
        <f t="shared" si="423"/>
        <v>0</v>
      </c>
      <c r="AE667" s="41">
        <f t="shared" si="423"/>
        <v>0</v>
      </c>
      <c r="AF667" s="41">
        <f t="shared" si="423"/>
        <v>0</v>
      </c>
      <c r="AG667" s="41">
        <f t="shared" si="423"/>
        <v>0</v>
      </c>
      <c r="AH667" s="41">
        <f t="shared" si="423"/>
        <v>0</v>
      </c>
      <c r="AI667" s="41">
        <f t="shared" si="423"/>
        <v>0</v>
      </c>
      <c r="AJ667" s="41">
        <f t="shared" si="423"/>
        <v>0</v>
      </c>
      <c r="AK667" s="41">
        <f t="shared" si="423"/>
        <v>0</v>
      </c>
      <c r="AL667" s="41">
        <f t="shared" si="423"/>
        <v>0</v>
      </c>
      <c r="AM667" s="41">
        <f t="shared" si="423"/>
        <v>0</v>
      </c>
      <c r="AN667" s="41">
        <f t="shared" si="423"/>
        <v>0</v>
      </c>
      <c r="AO667" s="41">
        <f t="shared" si="423"/>
        <v>0</v>
      </c>
      <c r="AP667" s="41">
        <f t="shared" si="423"/>
        <v>0</v>
      </c>
      <c r="AQ667" s="41">
        <f t="shared" si="423"/>
        <v>0</v>
      </c>
      <c r="AR667" s="41">
        <f t="shared" si="423"/>
        <v>0</v>
      </c>
      <c r="AS667" s="41">
        <f t="shared" si="423"/>
        <v>0</v>
      </c>
      <c r="AT667" s="41">
        <f t="shared" si="423"/>
        <v>0</v>
      </c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  <c r="BJ667" s="41"/>
      <c r="BK667" s="41"/>
      <c r="CR667" s="41">
        <f t="shared" si="366"/>
        <v>0</v>
      </c>
      <c r="CS667" s="41">
        <f t="shared" si="393"/>
        <v>0</v>
      </c>
      <c r="CT667" s="41">
        <f t="shared" si="393"/>
        <v>0</v>
      </c>
    </row>
    <row r="668" spans="4:98" ht="15" hidden="1" customHeight="1">
      <c r="D668" s="41">
        <f t="shared" si="367"/>
        <v>0</v>
      </c>
      <c r="F668" s="41">
        <f t="shared" si="368"/>
        <v>0</v>
      </c>
      <c r="G668" s="41">
        <f t="shared" ref="G668:Y668" si="424">G166</f>
        <v>0</v>
      </c>
      <c r="H668" s="41">
        <f t="shared" si="424"/>
        <v>0</v>
      </c>
      <c r="I668" s="41">
        <f t="shared" si="424"/>
        <v>0</v>
      </c>
      <c r="J668" s="41">
        <f t="shared" si="424"/>
        <v>0</v>
      </c>
      <c r="K668" s="41">
        <f t="shared" si="424"/>
        <v>0</v>
      </c>
      <c r="L668" s="41">
        <f t="shared" si="424"/>
        <v>0</v>
      </c>
      <c r="M668" s="41">
        <f t="shared" si="424"/>
        <v>0</v>
      </c>
      <c r="N668" s="41">
        <f t="shared" si="424"/>
        <v>0</v>
      </c>
      <c r="O668" s="41">
        <f t="shared" si="424"/>
        <v>0</v>
      </c>
      <c r="P668" s="41">
        <f t="shared" si="424"/>
        <v>0</v>
      </c>
      <c r="Q668" s="41">
        <f t="shared" si="424"/>
        <v>0</v>
      </c>
      <c r="R668" s="41">
        <f t="shared" si="424"/>
        <v>0</v>
      </c>
      <c r="S668" s="41">
        <f t="shared" si="424"/>
        <v>0</v>
      </c>
      <c r="T668" s="41">
        <f t="shared" si="424"/>
        <v>0</v>
      </c>
      <c r="U668" s="41">
        <f t="shared" si="424"/>
        <v>0</v>
      </c>
      <c r="V668" s="41">
        <f t="shared" si="424"/>
        <v>0</v>
      </c>
      <c r="W668" s="41">
        <f t="shared" si="424"/>
        <v>0</v>
      </c>
      <c r="X668" s="41">
        <f t="shared" si="424"/>
        <v>0</v>
      </c>
      <c r="Y668" s="41">
        <f t="shared" si="424"/>
        <v>0</v>
      </c>
      <c r="Z668" s="41">
        <f t="shared" ref="Z668:AT668" si="425">Z166</f>
        <v>0</v>
      </c>
      <c r="AA668" s="41">
        <f t="shared" si="425"/>
        <v>0</v>
      </c>
      <c r="AB668" s="41">
        <f t="shared" si="425"/>
        <v>0</v>
      </c>
      <c r="AC668" s="41">
        <f t="shared" si="425"/>
        <v>0</v>
      </c>
      <c r="AD668" s="41">
        <f t="shared" si="425"/>
        <v>0</v>
      </c>
      <c r="AE668" s="41">
        <f t="shared" si="425"/>
        <v>0</v>
      </c>
      <c r="AF668" s="41">
        <f t="shared" si="425"/>
        <v>0</v>
      </c>
      <c r="AG668" s="41">
        <f t="shared" si="425"/>
        <v>0</v>
      </c>
      <c r="AH668" s="41">
        <f t="shared" si="425"/>
        <v>0</v>
      </c>
      <c r="AI668" s="41">
        <f t="shared" si="425"/>
        <v>0</v>
      </c>
      <c r="AJ668" s="41">
        <f t="shared" si="425"/>
        <v>0</v>
      </c>
      <c r="AK668" s="41">
        <f t="shared" si="425"/>
        <v>0</v>
      </c>
      <c r="AL668" s="41">
        <f t="shared" si="425"/>
        <v>0</v>
      </c>
      <c r="AM668" s="41">
        <f t="shared" si="425"/>
        <v>0</v>
      </c>
      <c r="AN668" s="41">
        <f t="shared" si="425"/>
        <v>0</v>
      </c>
      <c r="AO668" s="41">
        <f t="shared" si="425"/>
        <v>0</v>
      </c>
      <c r="AP668" s="41">
        <f t="shared" si="425"/>
        <v>0</v>
      </c>
      <c r="AQ668" s="41">
        <f t="shared" si="425"/>
        <v>0</v>
      </c>
      <c r="AR668" s="41">
        <f t="shared" si="425"/>
        <v>0</v>
      </c>
      <c r="AS668" s="41">
        <f t="shared" si="425"/>
        <v>0</v>
      </c>
      <c r="AT668" s="41">
        <f t="shared" si="425"/>
        <v>0</v>
      </c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  <c r="CR668" s="41">
        <f t="shared" si="366"/>
        <v>0</v>
      </c>
      <c r="CS668" s="41">
        <f t="shared" si="393"/>
        <v>0</v>
      </c>
      <c r="CT668" s="41">
        <f t="shared" si="393"/>
        <v>0</v>
      </c>
    </row>
    <row r="669" spans="4:98" ht="15" hidden="1" customHeight="1">
      <c r="D669" s="41">
        <f t="shared" si="367"/>
        <v>0</v>
      </c>
      <c r="F669" s="41">
        <f t="shared" si="368"/>
        <v>0</v>
      </c>
      <c r="G669" s="41">
        <f t="shared" ref="G669:Y669" si="426">G167</f>
        <v>0</v>
      </c>
      <c r="H669" s="41">
        <f t="shared" si="426"/>
        <v>0</v>
      </c>
      <c r="I669" s="41">
        <f t="shared" si="426"/>
        <v>0</v>
      </c>
      <c r="J669" s="41">
        <f t="shared" si="426"/>
        <v>0</v>
      </c>
      <c r="K669" s="41">
        <f t="shared" si="426"/>
        <v>0</v>
      </c>
      <c r="L669" s="41">
        <f t="shared" si="426"/>
        <v>0</v>
      </c>
      <c r="M669" s="41">
        <f t="shared" si="426"/>
        <v>0</v>
      </c>
      <c r="N669" s="41">
        <f t="shared" si="426"/>
        <v>0</v>
      </c>
      <c r="O669" s="41">
        <f t="shared" si="426"/>
        <v>0</v>
      </c>
      <c r="P669" s="41">
        <f t="shared" si="426"/>
        <v>0</v>
      </c>
      <c r="Q669" s="41">
        <f t="shared" si="426"/>
        <v>0</v>
      </c>
      <c r="R669" s="41">
        <f t="shared" si="426"/>
        <v>0</v>
      </c>
      <c r="S669" s="41">
        <f t="shared" si="426"/>
        <v>0</v>
      </c>
      <c r="T669" s="41">
        <f t="shared" si="426"/>
        <v>0</v>
      </c>
      <c r="U669" s="41">
        <f t="shared" si="426"/>
        <v>0</v>
      </c>
      <c r="V669" s="41">
        <f t="shared" si="426"/>
        <v>0</v>
      </c>
      <c r="W669" s="41">
        <f t="shared" si="426"/>
        <v>0</v>
      </c>
      <c r="X669" s="41">
        <f t="shared" si="426"/>
        <v>0</v>
      </c>
      <c r="Y669" s="41">
        <f t="shared" si="426"/>
        <v>0</v>
      </c>
      <c r="Z669" s="41">
        <f t="shared" ref="Z669:AT669" si="427">Z167</f>
        <v>0</v>
      </c>
      <c r="AA669" s="41">
        <f t="shared" si="427"/>
        <v>0</v>
      </c>
      <c r="AB669" s="41">
        <f t="shared" si="427"/>
        <v>0</v>
      </c>
      <c r="AC669" s="41">
        <f t="shared" si="427"/>
        <v>0</v>
      </c>
      <c r="AD669" s="41">
        <f t="shared" si="427"/>
        <v>0</v>
      </c>
      <c r="AE669" s="41">
        <f t="shared" si="427"/>
        <v>0</v>
      </c>
      <c r="AF669" s="41">
        <f t="shared" si="427"/>
        <v>0</v>
      </c>
      <c r="AG669" s="41">
        <f t="shared" si="427"/>
        <v>0</v>
      </c>
      <c r="AH669" s="41">
        <f t="shared" si="427"/>
        <v>0</v>
      </c>
      <c r="AI669" s="41">
        <f t="shared" si="427"/>
        <v>0</v>
      </c>
      <c r="AJ669" s="41">
        <f t="shared" si="427"/>
        <v>0</v>
      </c>
      <c r="AK669" s="41">
        <f t="shared" si="427"/>
        <v>0</v>
      </c>
      <c r="AL669" s="41">
        <f t="shared" si="427"/>
        <v>0</v>
      </c>
      <c r="AM669" s="41">
        <f t="shared" si="427"/>
        <v>0</v>
      </c>
      <c r="AN669" s="41">
        <f t="shared" si="427"/>
        <v>0</v>
      </c>
      <c r="AO669" s="41">
        <f t="shared" si="427"/>
        <v>0</v>
      </c>
      <c r="AP669" s="41">
        <f t="shared" si="427"/>
        <v>0</v>
      </c>
      <c r="AQ669" s="41">
        <f t="shared" si="427"/>
        <v>0</v>
      </c>
      <c r="AR669" s="41">
        <f t="shared" si="427"/>
        <v>0</v>
      </c>
      <c r="AS669" s="41">
        <f t="shared" si="427"/>
        <v>0</v>
      </c>
      <c r="AT669" s="41">
        <f t="shared" si="427"/>
        <v>0</v>
      </c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  <c r="CR669" s="41">
        <f t="shared" si="366"/>
        <v>0</v>
      </c>
      <c r="CS669" s="41">
        <f t="shared" si="393"/>
        <v>0</v>
      </c>
      <c r="CT669" s="41">
        <f t="shared" si="393"/>
        <v>0</v>
      </c>
    </row>
    <row r="670" spans="4:98" ht="15" hidden="1" customHeight="1">
      <c r="D670" s="41">
        <f t="shared" si="367"/>
        <v>0</v>
      </c>
      <c r="F670" s="41">
        <f t="shared" si="368"/>
        <v>0</v>
      </c>
      <c r="G670" s="41">
        <f t="shared" ref="G670:Y670" si="428">G168</f>
        <v>0</v>
      </c>
      <c r="H670" s="41">
        <f t="shared" si="428"/>
        <v>0</v>
      </c>
      <c r="I670" s="41">
        <f t="shared" si="428"/>
        <v>0</v>
      </c>
      <c r="J670" s="41">
        <f t="shared" si="428"/>
        <v>0</v>
      </c>
      <c r="K670" s="41">
        <f t="shared" si="428"/>
        <v>0</v>
      </c>
      <c r="L670" s="41">
        <f t="shared" si="428"/>
        <v>0</v>
      </c>
      <c r="M670" s="41">
        <f t="shared" si="428"/>
        <v>0</v>
      </c>
      <c r="N670" s="41">
        <f t="shared" si="428"/>
        <v>0</v>
      </c>
      <c r="O670" s="41">
        <f t="shared" si="428"/>
        <v>0</v>
      </c>
      <c r="P670" s="41">
        <f t="shared" si="428"/>
        <v>0</v>
      </c>
      <c r="Q670" s="41">
        <f t="shared" si="428"/>
        <v>0</v>
      </c>
      <c r="R670" s="41">
        <f t="shared" si="428"/>
        <v>0</v>
      </c>
      <c r="S670" s="41">
        <f t="shared" si="428"/>
        <v>0</v>
      </c>
      <c r="T670" s="41">
        <f t="shared" si="428"/>
        <v>0</v>
      </c>
      <c r="U670" s="41">
        <f t="shared" si="428"/>
        <v>0</v>
      </c>
      <c r="V670" s="41">
        <f t="shared" si="428"/>
        <v>0</v>
      </c>
      <c r="W670" s="41">
        <f t="shared" si="428"/>
        <v>0</v>
      </c>
      <c r="X670" s="41">
        <f t="shared" si="428"/>
        <v>0</v>
      </c>
      <c r="Y670" s="41">
        <f t="shared" si="428"/>
        <v>0</v>
      </c>
      <c r="Z670" s="41">
        <f t="shared" ref="Z670:AT670" si="429">Z168</f>
        <v>0</v>
      </c>
      <c r="AA670" s="41">
        <f t="shared" si="429"/>
        <v>0</v>
      </c>
      <c r="AB670" s="41">
        <f t="shared" si="429"/>
        <v>0</v>
      </c>
      <c r="AC670" s="41">
        <f t="shared" si="429"/>
        <v>0</v>
      </c>
      <c r="AD670" s="41">
        <f t="shared" si="429"/>
        <v>0</v>
      </c>
      <c r="AE670" s="41">
        <f t="shared" si="429"/>
        <v>0</v>
      </c>
      <c r="AF670" s="41">
        <f t="shared" si="429"/>
        <v>0</v>
      </c>
      <c r="AG670" s="41">
        <f t="shared" si="429"/>
        <v>0</v>
      </c>
      <c r="AH670" s="41">
        <f t="shared" si="429"/>
        <v>0</v>
      </c>
      <c r="AI670" s="41">
        <f t="shared" si="429"/>
        <v>0</v>
      </c>
      <c r="AJ670" s="41">
        <f t="shared" si="429"/>
        <v>0</v>
      </c>
      <c r="AK670" s="41">
        <f t="shared" si="429"/>
        <v>0</v>
      </c>
      <c r="AL670" s="41">
        <f t="shared" si="429"/>
        <v>0</v>
      </c>
      <c r="AM670" s="41">
        <f t="shared" si="429"/>
        <v>0</v>
      </c>
      <c r="AN670" s="41">
        <f t="shared" si="429"/>
        <v>0</v>
      </c>
      <c r="AO670" s="41">
        <f t="shared" si="429"/>
        <v>0</v>
      </c>
      <c r="AP670" s="41">
        <f t="shared" si="429"/>
        <v>0</v>
      </c>
      <c r="AQ670" s="41">
        <f t="shared" si="429"/>
        <v>0</v>
      </c>
      <c r="AR670" s="41">
        <f t="shared" si="429"/>
        <v>0</v>
      </c>
      <c r="AS670" s="41">
        <f t="shared" si="429"/>
        <v>0</v>
      </c>
      <c r="AT670" s="41">
        <f t="shared" si="429"/>
        <v>0</v>
      </c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  <c r="CR670" s="41">
        <f t="shared" si="366"/>
        <v>0</v>
      </c>
      <c r="CS670" s="41">
        <f t="shared" si="393"/>
        <v>0</v>
      </c>
      <c r="CT670" s="41">
        <f t="shared" si="393"/>
        <v>0</v>
      </c>
    </row>
    <row r="671" spans="4:98" ht="15" hidden="1" customHeight="1">
      <c r="D671" s="41">
        <f t="shared" si="367"/>
        <v>0</v>
      </c>
      <c r="F671" s="41">
        <f t="shared" si="368"/>
        <v>0</v>
      </c>
      <c r="G671" s="41">
        <f t="shared" ref="G671:Y671" si="430">G169</f>
        <v>0</v>
      </c>
      <c r="H671" s="41">
        <f t="shared" si="430"/>
        <v>0</v>
      </c>
      <c r="I671" s="41">
        <f t="shared" si="430"/>
        <v>0</v>
      </c>
      <c r="J671" s="41">
        <f t="shared" si="430"/>
        <v>0</v>
      </c>
      <c r="K671" s="41">
        <f t="shared" si="430"/>
        <v>0</v>
      </c>
      <c r="L671" s="41">
        <f t="shared" si="430"/>
        <v>0</v>
      </c>
      <c r="M671" s="41">
        <f t="shared" si="430"/>
        <v>0</v>
      </c>
      <c r="N671" s="41">
        <f t="shared" si="430"/>
        <v>0</v>
      </c>
      <c r="O671" s="41">
        <f t="shared" si="430"/>
        <v>0</v>
      </c>
      <c r="P671" s="41">
        <f t="shared" si="430"/>
        <v>0</v>
      </c>
      <c r="Q671" s="41">
        <f t="shared" si="430"/>
        <v>0</v>
      </c>
      <c r="R671" s="41">
        <f t="shared" si="430"/>
        <v>0</v>
      </c>
      <c r="S671" s="41">
        <f t="shared" si="430"/>
        <v>0</v>
      </c>
      <c r="T671" s="41">
        <f t="shared" si="430"/>
        <v>0</v>
      </c>
      <c r="U671" s="41">
        <f t="shared" si="430"/>
        <v>0</v>
      </c>
      <c r="V671" s="41">
        <f t="shared" si="430"/>
        <v>0</v>
      </c>
      <c r="W671" s="41">
        <f t="shared" si="430"/>
        <v>0</v>
      </c>
      <c r="X671" s="41">
        <f t="shared" si="430"/>
        <v>0</v>
      </c>
      <c r="Y671" s="41">
        <f t="shared" si="430"/>
        <v>0</v>
      </c>
      <c r="Z671" s="41">
        <f t="shared" ref="Z671:AT671" si="431">Z169</f>
        <v>0</v>
      </c>
      <c r="AA671" s="41">
        <f t="shared" si="431"/>
        <v>0</v>
      </c>
      <c r="AB671" s="41">
        <f t="shared" si="431"/>
        <v>0</v>
      </c>
      <c r="AC671" s="41">
        <f t="shared" si="431"/>
        <v>0</v>
      </c>
      <c r="AD671" s="41">
        <f t="shared" si="431"/>
        <v>0</v>
      </c>
      <c r="AE671" s="41">
        <f t="shared" si="431"/>
        <v>0</v>
      </c>
      <c r="AF671" s="41">
        <f t="shared" si="431"/>
        <v>0</v>
      </c>
      <c r="AG671" s="41">
        <f t="shared" si="431"/>
        <v>0</v>
      </c>
      <c r="AH671" s="41">
        <f t="shared" si="431"/>
        <v>0</v>
      </c>
      <c r="AI671" s="41">
        <f t="shared" si="431"/>
        <v>0</v>
      </c>
      <c r="AJ671" s="41">
        <f t="shared" si="431"/>
        <v>0</v>
      </c>
      <c r="AK671" s="41">
        <f t="shared" si="431"/>
        <v>0</v>
      </c>
      <c r="AL671" s="41">
        <f t="shared" si="431"/>
        <v>0</v>
      </c>
      <c r="AM671" s="41">
        <f t="shared" si="431"/>
        <v>0</v>
      </c>
      <c r="AN671" s="41">
        <f t="shared" si="431"/>
        <v>0</v>
      </c>
      <c r="AO671" s="41">
        <f t="shared" si="431"/>
        <v>0</v>
      </c>
      <c r="AP671" s="41">
        <f t="shared" si="431"/>
        <v>0</v>
      </c>
      <c r="AQ671" s="41">
        <f t="shared" si="431"/>
        <v>0</v>
      </c>
      <c r="AR671" s="41">
        <f t="shared" si="431"/>
        <v>0</v>
      </c>
      <c r="AS671" s="41">
        <f t="shared" si="431"/>
        <v>0</v>
      </c>
      <c r="AT671" s="41">
        <f t="shared" si="431"/>
        <v>0</v>
      </c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  <c r="CR671" s="41">
        <f t="shared" si="366"/>
        <v>0</v>
      </c>
      <c r="CS671" s="41">
        <f t="shared" si="393"/>
        <v>0</v>
      </c>
      <c r="CT671" s="41">
        <f t="shared" si="393"/>
        <v>0</v>
      </c>
    </row>
    <row r="672" spans="4:98" ht="15" hidden="1" customHeight="1">
      <c r="D672" s="41">
        <f t="shared" si="367"/>
        <v>0</v>
      </c>
      <c r="F672" s="41">
        <f t="shared" si="368"/>
        <v>0</v>
      </c>
      <c r="G672" s="41">
        <f t="shared" ref="G672:Y672" si="432">G170</f>
        <v>0</v>
      </c>
      <c r="H672" s="41">
        <f t="shared" si="432"/>
        <v>0</v>
      </c>
      <c r="I672" s="41">
        <f t="shared" si="432"/>
        <v>0</v>
      </c>
      <c r="J672" s="41">
        <f t="shared" si="432"/>
        <v>0</v>
      </c>
      <c r="K672" s="41">
        <f t="shared" si="432"/>
        <v>0</v>
      </c>
      <c r="L672" s="41">
        <f t="shared" si="432"/>
        <v>0</v>
      </c>
      <c r="M672" s="41">
        <f t="shared" si="432"/>
        <v>0</v>
      </c>
      <c r="N672" s="41">
        <f t="shared" si="432"/>
        <v>0</v>
      </c>
      <c r="O672" s="41">
        <f t="shared" si="432"/>
        <v>0</v>
      </c>
      <c r="P672" s="41">
        <f t="shared" si="432"/>
        <v>0</v>
      </c>
      <c r="Q672" s="41">
        <f t="shared" si="432"/>
        <v>0</v>
      </c>
      <c r="R672" s="41">
        <f t="shared" si="432"/>
        <v>0</v>
      </c>
      <c r="S672" s="41">
        <f t="shared" si="432"/>
        <v>0</v>
      </c>
      <c r="T672" s="41">
        <f t="shared" si="432"/>
        <v>0</v>
      </c>
      <c r="U672" s="41">
        <f t="shared" si="432"/>
        <v>0</v>
      </c>
      <c r="V672" s="41">
        <f t="shared" si="432"/>
        <v>0</v>
      </c>
      <c r="W672" s="41">
        <f t="shared" si="432"/>
        <v>0</v>
      </c>
      <c r="X672" s="41">
        <f t="shared" si="432"/>
        <v>0</v>
      </c>
      <c r="Y672" s="41">
        <f t="shared" si="432"/>
        <v>0</v>
      </c>
      <c r="Z672" s="41">
        <f t="shared" ref="Z672:AT672" si="433">Z170</f>
        <v>0</v>
      </c>
      <c r="AA672" s="41">
        <f t="shared" si="433"/>
        <v>0</v>
      </c>
      <c r="AB672" s="41">
        <f t="shared" si="433"/>
        <v>0</v>
      </c>
      <c r="AC672" s="41">
        <f t="shared" si="433"/>
        <v>0</v>
      </c>
      <c r="AD672" s="41">
        <f t="shared" si="433"/>
        <v>0</v>
      </c>
      <c r="AE672" s="41">
        <f t="shared" si="433"/>
        <v>0</v>
      </c>
      <c r="AF672" s="41">
        <f t="shared" si="433"/>
        <v>0</v>
      </c>
      <c r="AG672" s="41">
        <f t="shared" si="433"/>
        <v>0</v>
      </c>
      <c r="AH672" s="41">
        <f t="shared" si="433"/>
        <v>0</v>
      </c>
      <c r="AI672" s="41">
        <f t="shared" si="433"/>
        <v>0</v>
      </c>
      <c r="AJ672" s="41">
        <f t="shared" si="433"/>
        <v>0</v>
      </c>
      <c r="AK672" s="41">
        <f t="shared" si="433"/>
        <v>0</v>
      </c>
      <c r="AL672" s="41">
        <f t="shared" si="433"/>
        <v>0</v>
      </c>
      <c r="AM672" s="41">
        <f t="shared" si="433"/>
        <v>0</v>
      </c>
      <c r="AN672" s="41">
        <f t="shared" si="433"/>
        <v>0</v>
      </c>
      <c r="AO672" s="41">
        <f t="shared" si="433"/>
        <v>0</v>
      </c>
      <c r="AP672" s="41">
        <f t="shared" si="433"/>
        <v>0</v>
      </c>
      <c r="AQ672" s="41">
        <f t="shared" si="433"/>
        <v>0</v>
      </c>
      <c r="AR672" s="41">
        <f t="shared" si="433"/>
        <v>0</v>
      </c>
      <c r="AS672" s="41">
        <f t="shared" si="433"/>
        <v>0</v>
      </c>
      <c r="AT672" s="41">
        <f t="shared" si="433"/>
        <v>0</v>
      </c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  <c r="BJ672" s="41"/>
      <c r="BK672" s="41"/>
      <c r="CR672" s="41">
        <f t="shared" si="366"/>
        <v>0</v>
      </c>
      <c r="CS672" s="41">
        <f t="shared" ref="CS672:CT691" si="434">CS170</f>
        <v>0</v>
      </c>
      <c r="CT672" s="41">
        <f t="shared" si="434"/>
        <v>0</v>
      </c>
    </row>
    <row r="673" spans="4:98" ht="15" hidden="1" customHeight="1">
      <c r="D673" s="41">
        <f t="shared" si="367"/>
        <v>0</v>
      </c>
      <c r="F673" s="41">
        <f t="shared" si="368"/>
        <v>0</v>
      </c>
      <c r="G673" s="41">
        <f t="shared" ref="G673:Y673" si="435">G171</f>
        <v>0</v>
      </c>
      <c r="H673" s="41">
        <f t="shared" si="435"/>
        <v>0</v>
      </c>
      <c r="I673" s="41">
        <f t="shared" si="435"/>
        <v>0</v>
      </c>
      <c r="J673" s="41">
        <f t="shared" si="435"/>
        <v>0</v>
      </c>
      <c r="K673" s="41">
        <f t="shared" si="435"/>
        <v>0</v>
      </c>
      <c r="L673" s="41">
        <f t="shared" si="435"/>
        <v>0</v>
      </c>
      <c r="M673" s="41">
        <f t="shared" si="435"/>
        <v>0</v>
      </c>
      <c r="N673" s="41">
        <f t="shared" si="435"/>
        <v>0</v>
      </c>
      <c r="O673" s="41">
        <f t="shared" si="435"/>
        <v>0</v>
      </c>
      <c r="P673" s="41">
        <f t="shared" si="435"/>
        <v>0</v>
      </c>
      <c r="Q673" s="41">
        <f t="shared" si="435"/>
        <v>0</v>
      </c>
      <c r="R673" s="41">
        <f t="shared" si="435"/>
        <v>0</v>
      </c>
      <c r="S673" s="41">
        <f t="shared" si="435"/>
        <v>0</v>
      </c>
      <c r="T673" s="41">
        <f t="shared" si="435"/>
        <v>0</v>
      </c>
      <c r="U673" s="41">
        <f t="shared" si="435"/>
        <v>0</v>
      </c>
      <c r="V673" s="41">
        <f t="shared" si="435"/>
        <v>0</v>
      </c>
      <c r="W673" s="41">
        <f t="shared" si="435"/>
        <v>0</v>
      </c>
      <c r="X673" s="41">
        <f t="shared" si="435"/>
        <v>0</v>
      </c>
      <c r="Y673" s="41">
        <f t="shared" si="435"/>
        <v>0</v>
      </c>
      <c r="Z673" s="41">
        <f t="shared" ref="Z673:AT673" si="436">Z171</f>
        <v>0</v>
      </c>
      <c r="AA673" s="41">
        <f t="shared" si="436"/>
        <v>0</v>
      </c>
      <c r="AB673" s="41">
        <f t="shared" si="436"/>
        <v>0</v>
      </c>
      <c r="AC673" s="41">
        <f t="shared" si="436"/>
        <v>0</v>
      </c>
      <c r="AD673" s="41">
        <f t="shared" si="436"/>
        <v>0</v>
      </c>
      <c r="AE673" s="41">
        <f t="shared" si="436"/>
        <v>0</v>
      </c>
      <c r="AF673" s="41">
        <f t="shared" si="436"/>
        <v>0</v>
      </c>
      <c r="AG673" s="41">
        <f t="shared" si="436"/>
        <v>0</v>
      </c>
      <c r="AH673" s="41">
        <f t="shared" si="436"/>
        <v>0</v>
      </c>
      <c r="AI673" s="41">
        <f t="shared" si="436"/>
        <v>0</v>
      </c>
      <c r="AJ673" s="41">
        <f t="shared" si="436"/>
        <v>0</v>
      </c>
      <c r="AK673" s="41">
        <f t="shared" si="436"/>
        <v>0</v>
      </c>
      <c r="AL673" s="41">
        <f t="shared" si="436"/>
        <v>0</v>
      </c>
      <c r="AM673" s="41">
        <f t="shared" si="436"/>
        <v>0</v>
      </c>
      <c r="AN673" s="41">
        <f t="shared" si="436"/>
        <v>0</v>
      </c>
      <c r="AO673" s="41">
        <f t="shared" si="436"/>
        <v>0</v>
      </c>
      <c r="AP673" s="41">
        <f t="shared" si="436"/>
        <v>0</v>
      </c>
      <c r="AQ673" s="41">
        <f t="shared" si="436"/>
        <v>0</v>
      </c>
      <c r="AR673" s="41">
        <f t="shared" si="436"/>
        <v>0</v>
      </c>
      <c r="AS673" s="41">
        <f t="shared" si="436"/>
        <v>0</v>
      </c>
      <c r="AT673" s="41">
        <f t="shared" si="436"/>
        <v>0</v>
      </c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  <c r="CR673" s="41">
        <f t="shared" si="366"/>
        <v>0</v>
      </c>
      <c r="CS673" s="41">
        <f t="shared" si="434"/>
        <v>0</v>
      </c>
      <c r="CT673" s="41">
        <f t="shared" si="434"/>
        <v>0</v>
      </c>
    </row>
    <row r="674" spans="4:98" ht="15" hidden="1" customHeight="1">
      <c r="D674" s="41">
        <f t="shared" si="367"/>
        <v>0</v>
      </c>
      <c r="F674" s="41">
        <f t="shared" si="368"/>
        <v>0</v>
      </c>
      <c r="G674" s="41">
        <f t="shared" ref="G674:Y674" si="437">G172</f>
        <v>0</v>
      </c>
      <c r="H674" s="41">
        <f t="shared" si="437"/>
        <v>0</v>
      </c>
      <c r="I674" s="41">
        <f t="shared" si="437"/>
        <v>0</v>
      </c>
      <c r="J674" s="41">
        <f t="shared" si="437"/>
        <v>0</v>
      </c>
      <c r="K674" s="41">
        <f t="shared" si="437"/>
        <v>0</v>
      </c>
      <c r="L674" s="41">
        <f t="shared" si="437"/>
        <v>0</v>
      </c>
      <c r="M674" s="41">
        <f t="shared" si="437"/>
        <v>0</v>
      </c>
      <c r="N674" s="41">
        <f t="shared" si="437"/>
        <v>0</v>
      </c>
      <c r="O674" s="41">
        <f t="shared" si="437"/>
        <v>0</v>
      </c>
      <c r="P674" s="41">
        <f t="shared" si="437"/>
        <v>0</v>
      </c>
      <c r="Q674" s="41">
        <f t="shared" si="437"/>
        <v>0</v>
      </c>
      <c r="R674" s="41">
        <f t="shared" si="437"/>
        <v>0</v>
      </c>
      <c r="S674" s="41">
        <f t="shared" si="437"/>
        <v>0</v>
      </c>
      <c r="T674" s="41">
        <f t="shared" si="437"/>
        <v>0</v>
      </c>
      <c r="U674" s="41">
        <f t="shared" si="437"/>
        <v>0</v>
      </c>
      <c r="V674" s="41">
        <f t="shared" si="437"/>
        <v>0</v>
      </c>
      <c r="W674" s="41">
        <f t="shared" si="437"/>
        <v>0</v>
      </c>
      <c r="X674" s="41">
        <f t="shared" si="437"/>
        <v>0</v>
      </c>
      <c r="Y674" s="41">
        <f t="shared" si="437"/>
        <v>0</v>
      </c>
      <c r="Z674" s="41">
        <f t="shared" ref="Z674:AT674" si="438">Z172</f>
        <v>0</v>
      </c>
      <c r="AA674" s="41">
        <f t="shared" si="438"/>
        <v>0</v>
      </c>
      <c r="AB674" s="41">
        <f t="shared" si="438"/>
        <v>0</v>
      </c>
      <c r="AC674" s="41">
        <f t="shared" si="438"/>
        <v>0</v>
      </c>
      <c r="AD674" s="41">
        <f t="shared" si="438"/>
        <v>0</v>
      </c>
      <c r="AE674" s="41">
        <f t="shared" si="438"/>
        <v>0</v>
      </c>
      <c r="AF674" s="41">
        <f t="shared" si="438"/>
        <v>0</v>
      </c>
      <c r="AG674" s="41">
        <f t="shared" si="438"/>
        <v>0</v>
      </c>
      <c r="AH674" s="41">
        <f t="shared" si="438"/>
        <v>0</v>
      </c>
      <c r="AI674" s="41">
        <f t="shared" si="438"/>
        <v>0</v>
      </c>
      <c r="AJ674" s="41">
        <f t="shared" si="438"/>
        <v>0</v>
      </c>
      <c r="AK674" s="41">
        <f t="shared" si="438"/>
        <v>0</v>
      </c>
      <c r="AL674" s="41">
        <f t="shared" si="438"/>
        <v>0</v>
      </c>
      <c r="AM674" s="41">
        <f t="shared" si="438"/>
        <v>0</v>
      </c>
      <c r="AN674" s="41">
        <f t="shared" si="438"/>
        <v>0</v>
      </c>
      <c r="AO674" s="41">
        <f t="shared" si="438"/>
        <v>0</v>
      </c>
      <c r="AP674" s="41">
        <f t="shared" si="438"/>
        <v>0</v>
      </c>
      <c r="AQ674" s="41">
        <f t="shared" si="438"/>
        <v>0</v>
      </c>
      <c r="AR674" s="41">
        <f t="shared" si="438"/>
        <v>0</v>
      </c>
      <c r="AS674" s="41">
        <f t="shared" si="438"/>
        <v>0</v>
      </c>
      <c r="AT674" s="41">
        <f t="shared" si="438"/>
        <v>0</v>
      </c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  <c r="CR674" s="41">
        <f t="shared" si="366"/>
        <v>0</v>
      </c>
      <c r="CS674" s="41">
        <f t="shared" si="434"/>
        <v>0</v>
      </c>
      <c r="CT674" s="41">
        <f t="shared" si="434"/>
        <v>0</v>
      </c>
    </row>
    <row r="675" spans="4:98" ht="15" hidden="1" customHeight="1">
      <c r="D675" s="41">
        <f t="shared" si="367"/>
        <v>0</v>
      </c>
      <c r="F675" s="41">
        <f t="shared" si="368"/>
        <v>0</v>
      </c>
      <c r="G675" s="41">
        <f t="shared" ref="G675:Y675" si="439">G173</f>
        <v>0</v>
      </c>
      <c r="H675" s="41">
        <f t="shared" si="439"/>
        <v>0</v>
      </c>
      <c r="I675" s="41">
        <f t="shared" si="439"/>
        <v>0</v>
      </c>
      <c r="J675" s="41">
        <f t="shared" si="439"/>
        <v>0</v>
      </c>
      <c r="K675" s="41">
        <f t="shared" si="439"/>
        <v>0</v>
      </c>
      <c r="L675" s="41">
        <f t="shared" si="439"/>
        <v>0</v>
      </c>
      <c r="M675" s="41">
        <f t="shared" si="439"/>
        <v>0</v>
      </c>
      <c r="N675" s="41">
        <f t="shared" si="439"/>
        <v>0</v>
      </c>
      <c r="O675" s="41">
        <f t="shared" si="439"/>
        <v>0</v>
      </c>
      <c r="P675" s="41">
        <f t="shared" si="439"/>
        <v>0</v>
      </c>
      <c r="Q675" s="41">
        <f t="shared" si="439"/>
        <v>0</v>
      </c>
      <c r="R675" s="41">
        <f t="shared" si="439"/>
        <v>0</v>
      </c>
      <c r="S675" s="41">
        <f t="shared" si="439"/>
        <v>0</v>
      </c>
      <c r="T675" s="41">
        <f t="shared" si="439"/>
        <v>0</v>
      </c>
      <c r="U675" s="41">
        <f t="shared" si="439"/>
        <v>0</v>
      </c>
      <c r="V675" s="41">
        <f t="shared" si="439"/>
        <v>0</v>
      </c>
      <c r="W675" s="41">
        <f t="shared" si="439"/>
        <v>0</v>
      </c>
      <c r="X675" s="41">
        <f t="shared" si="439"/>
        <v>0</v>
      </c>
      <c r="Y675" s="41">
        <f t="shared" si="439"/>
        <v>0</v>
      </c>
      <c r="Z675" s="41">
        <f t="shared" ref="Z675:AT675" si="440">Z173</f>
        <v>0</v>
      </c>
      <c r="AA675" s="41">
        <f t="shared" si="440"/>
        <v>0</v>
      </c>
      <c r="AB675" s="41">
        <f t="shared" si="440"/>
        <v>0</v>
      </c>
      <c r="AC675" s="41">
        <f t="shared" si="440"/>
        <v>0</v>
      </c>
      <c r="AD675" s="41">
        <f t="shared" si="440"/>
        <v>0</v>
      </c>
      <c r="AE675" s="41">
        <f t="shared" si="440"/>
        <v>0</v>
      </c>
      <c r="AF675" s="41">
        <f t="shared" si="440"/>
        <v>0</v>
      </c>
      <c r="AG675" s="41">
        <f t="shared" si="440"/>
        <v>0</v>
      </c>
      <c r="AH675" s="41">
        <f t="shared" si="440"/>
        <v>0</v>
      </c>
      <c r="AI675" s="41">
        <f t="shared" si="440"/>
        <v>0</v>
      </c>
      <c r="AJ675" s="41">
        <f t="shared" si="440"/>
        <v>0</v>
      </c>
      <c r="AK675" s="41">
        <f t="shared" si="440"/>
        <v>0</v>
      </c>
      <c r="AL675" s="41">
        <f t="shared" si="440"/>
        <v>0</v>
      </c>
      <c r="AM675" s="41">
        <f t="shared" si="440"/>
        <v>0</v>
      </c>
      <c r="AN675" s="41">
        <f t="shared" si="440"/>
        <v>0</v>
      </c>
      <c r="AO675" s="41">
        <f t="shared" si="440"/>
        <v>0</v>
      </c>
      <c r="AP675" s="41">
        <f t="shared" si="440"/>
        <v>0</v>
      </c>
      <c r="AQ675" s="41">
        <f t="shared" si="440"/>
        <v>0</v>
      </c>
      <c r="AR675" s="41">
        <f t="shared" si="440"/>
        <v>0</v>
      </c>
      <c r="AS675" s="41">
        <f t="shared" si="440"/>
        <v>0</v>
      </c>
      <c r="AT675" s="41">
        <f t="shared" si="440"/>
        <v>0</v>
      </c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  <c r="CR675" s="41">
        <f t="shared" si="366"/>
        <v>0</v>
      </c>
      <c r="CS675" s="41">
        <f t="shared" si="434"/>
        <v>0</v>
      </c>
      <c r="CT675" s="41">
        <f t="shared" si="434"/>
        <v>0</v>
      </c>
    </row>
    <row r="676" spans="4:98" ht="15" hidden="1" customHeight="1">
      <c r="D676" s="41">
        <f t="shared" si="367"/>
        <v>0</v>
      </c>
      <c r="F676" s="41">
        <f t="shared" si="368"/>
        <v>0</v>
      </c>
      <c r="G676" s="41">
        <f t="shared" ref="G676:Y676" si="441">G174</f>
        <v>0</v>
      </c>
      <c r="H676" s="41">
        <f t="shared" si="441"/>
        <v>0</v>
      </c>
      <c r="I676" s="41">
        <f t="shared" si="441"/>
        <v>0</v>
      </c>
      <c r="J676" s="41">
        <f t="shared" si="441"/>
        <v>0</v>
      </c>
      <c r="K676" s="41">
        <f t="shared" si="441"/>
        <v>0</v>
      </c>
      <c r="L676" s="41">
        <f t="shared" si="441"/>
        <v>0</v>
      </c>
      <c r="M676" s="41">
        <f t="shared" si="441"/>
        <v>0</v>
      </c>
      <c r="N676" s="41">
        <f t="shared" si="441"/>
        <v>0</v>
      </c>
      <c r="O676" s="41">
        <f t="shared" si="441"/>
        <v>0</v>
      </c>
      <c r="P676" s="41">
        <f t="shared" si="441"/>
        <v>0</v>
      </c>
      <c r="Q676" s="41">
        <f t="shared" si="441"/>
        <v>0</v>
      </c>
      <c r="R676" s="41">
        <f t="shared" si="441"/>
        <v>0</v>
      </c>
      <c r="S676" s="41">
        <f t="shared" si="441"/>
        <v>0</v>
      </c>
      <c r="T676" s="41">
        <f t="shared" si="441"/>
        <v>0</v>
      </c>
      <c r="U676" s="41">
        <f t="shared" si="441"/>
        <v>0</v>
      </c>
      <c r="V676" s="41">
        <f t="shared" si="441"/>
        <v>0</v>
      </c>
      <c r="W676" s="41">
        <f t="shared" si="441"/>
        <v>0</v>
      </c>
      <c r="X676" s="41">
        <f t="shared" si="441"/>
        <v>0</v>
      </c>
      <c r="Y676" s="41">
        <f t="shared" si="441"/>
        <v>0</v>
      </c>
      <c r="Z676" s="41">
        <f t="shared" ref="Z676:AT676" si="442">Z174</f>
        <v>0</v>
      </c>
      <c r="AA676" s="41">
        <f t="shared" si="442"/>
        <v>0</v>
      </c>
      <c r="AB676" s="41">
        <f t="shared" si="442"/>
        <v>0</v>
      </c>
      <c r="AC676" s="41">
        <f t="shared" si="442"/>
        <v>0</v>
      </c>
      <c r="AD676" s="41">
        <f t="shared" si="442"/>
        <v>0</v>
      </c>
      <c r="AE676" s="41">
        <f t="shared" si="442"/>
        <v>0</v>
      </c>
      <c r="AF676" s="41">
        <f t="shared" si="442"/>
        <v>0</v>
      </c>
      <c r="AG676" s="41">
        <f t="shared" si="442"/>
        <v>0</v>
      </c>
      <c r="AH676" s="41">
        <f t="shared" si="442"/>
        <v>0</v>
      </c>
      <c r="AI676" s="41">
        <f t="shared" si="442"/>
        <v>0</v>
      </c>
      <c r="AJ676" s="41">
        <f t="shared" si="442"/>
        <v>0</v>
      </c>
      <c r="AK676" s="41">
        <f t="shared" si="442"/>
        <v>0</v>
      </c>
      <c r="AL676" s="41">
        <f t="shared" si="442"/>
        <v>0</v>
      </c>
      <c r="AM676" s="41">
        <f t="shared" si="442"/>
        <v>0</v>
      </c>
      <c r="AN676" s="41">
        <f t="shared" si="442"/>
        <v>0</v>
      </c>
      <c r="AO676" s="41">
        <f t="shared" si="442"/>
        <v>0</v>
      </c>
      <c r="AP676" s="41">
        <f t="shared" si="442"/>
        <v>0</v>
      </c>
      <c r="AQ676" s="41">
        <f t="shared" si="442"/>
        <v>0</v>
      </c>
      <c r="AR676" s="41">
        <f t="shared" si="442"/>
        <v>0</v>
      </c>
      <c r="AS676" s="41">
        <f t="shared" si="442"/>
        <v>0</v>
      </c>
      <c r="AT676" s="41">
        <f t="shared" si="442"/>
        <v>0</v>
      </c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  <c r="CR676" s="41">
        <f t="shared" si="366"/>
        <v>0</v>
      </c>
      <c r="CS676" s="41">
        <f t="shared" si="434"/>
        <v>0</v>
      </c>
      <c r="CT676" s="41">
        <f t="shared" si="434"/>
        <v>0</v>
      </c>
    </row>
    <row r="677" spans="4:98" ht="15" hidden="1" customHeight="1">
      <c r="D677" s="41">
        <f t="shared" si="367"/>
        <v>0</v>
      </c>
      <c r="F677" s="41">
        <f t="shared" si="368"/>
        <v>0</v>
      </c>
      <c r="G677" s="41">
        <f t="shared" ref="G677:Y677" si="443">G175</f>
        <v>0</v>
      </c>
      <c r="H677" s="41">
        <f t="shared" si="443"/>
        <v>0</v>
      </c>
      <c r="I677" s="41">
        <f t="shared" si="443"/>
        <v>0</v>
      </c>
      <c r="J677" s="41">
        <f t="shared" si="443"/>
        <v>0</v>
      </c>
      <c r="K677" s="41">
        <f t="shared" si="443"/>
        <v>0</v>
      </c>
      <c r="L677" s="41">
        <f t="shared" si="443"/>
        <v>0</v>
      </c>
      <c r="M677" s="41">
        <f t="shared" si="443"/>
        <v>0</v>
      </c>
      <c r="N677" s="41">
        <f t="shared" si="443"/>
        <v>0</v>
      </c>
      <c r="O677" s="41">
        <f t="shared" si="443"/>
        <v>0</v>
      </c>
      <c r="P677" s="41">
        <f t="shared" si="443"/>
        <v>0</v>
      </c>
      <c r="Q677" s="41">
        <f t="shared" si="443"/>
        <v>0</v>
      </c>
      <c r="R677" s="41">
        <f t="shared" si="443"/>
        <v>0</v>
      </c>
      <c r="S677" s="41">
        <f t="shared" si="443"/>
        <v>0</v>
      </c>
      <c r="T677" s="41">
        <f t="shared" si="443"/>
        <v>0</v>
      </c>
      <c r="U677" s="41">
        <f t="shared" si="443"/>
        <v>0</v>
      </c>
      <c r="V677" s="41">
        <f t="shared" si="443"/>
        <v>0</v>
      </c>
      <c r="W677" s="41">
        <f t="shared" si="443"/>
        <v>0</v>
      </c>
      <c r="X677" s="41">
        <f t="shared" si="443"/>
        <v>0</v>
      </c>
      <c r="Y677" s="41">
        <f t="shared" si="443"/>
        <v>0</v>
      </c>
      <c r="Z677" s="41">
        <f t="shared" ref="Z677:AT677" si="444">Z175</f>
        <v>0</v>
      </c>
      <c r="AA677" s="41">
        <f t="shared" si="444"/>
        <v>0</v>
      </c>
      <c r="AB677" s="41">
        <f t="shared" si="444"/>
        <v>0</v>
      </c>
      <c r="AC677" s="41">
        <f t="shared" si="444"/>
        <v>0</v>
      </c>
      <c r="AD677" s="41">
        <f t="shared" si="444"/>
        <v>0</v>
      </c>
      <c r="AE677" s="41">
        <f t="shared" si="444"/>
        <v>0</v>
      </c>
      <c r="AF677" s="41">
        <f t="shared" si="444"/>
        <v>0</v>
      </c>
      <c r="AG677" s="41">
        <f t="shared" si="444"/>
        <v>0</v>
      </c>
      <c r="AH677" s="41">
        <f t="shared" si="444"/>
        <v>0</v>
      </c>
      <c r="AI677" s="41">
        <f t="shared" si="444"/>
        <v>0</v>
      </c>
      <c r="AJ677" s="41">
        <f t="shared" si="444"/>
        <v>0</v>
      </c>
      <c r="AK677" s="41">
        <f t="shared" si="444"/>
        <v>0</v>
      </c>
      <c r="AL677" s="41">
        <f t="shared" si="444"/>
        <v>0</v>
      </c>
      <c r="AM677" s="41">
        <f t="shared" si="444"/>
        <v>0</v>
      </c>
      <c r="AN677" s="41">
        <f t="shared" si="444"/>
        <v>0</v>
      </c>
      <c r="AO677" s="41">
        <f t="shared" si="444"/>
        <v>0</v>
      </c>
      <c r="AP677" s="41">
        <f t="shared" si="444"/>
        <v>0</v>
      </c>
      <c r="AQ677" s="41">
        <f t="shared" si="444"/>
        <v>0</v>
      </c>
      <c r="AR677" s="41">
        <f t="shared" si="444"/>
        <v>0</v>
      </c>
      <c r="AS677" s="41">
        <f t="shared" si="444"/>
        <v>0</v>
      </c>
      <c r="AT677" s="41">
        <f t="shared" si="444"/>
        <v>0</v>
      </c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  <c r="CR677" s="41">
        <f t="shared" si="366"/>
        <v>0</v>
      </c>
      <c r="CS677" s="41">
        <f t="shared" si="434"/>
        <v>0</v>
      </c>
      <c r="CT677" s="41">
        <f t="shared" si="434"/>
        <v>0</v>
      </c>
    </row>
    <row r="678" spans="4:98" ht="15" hidden="1" customHeight="1">
      <c r="D678" s="41">
        <f t="shared" si="367"/>
        <v>0</v>
      </c>
      <c r="F678" s="41">
        <f t="shared" si="368"/>
        <v>0</v>
      </c>
      <c r="G678" s="41">
        <f t="shared" ref="G678:Y678" si="445">G176</f>
        <v>0</v>
      </c>
      <c r="H678" s="41">
        <f t="shared" si="445"/>
        <v>0</v>
      </c>
      <c r="I678" s="41">
        <f t="shared" si="445"/>
        <v>0</v>
      </c>
      <c r="J678" s="41">
        <f t="shared" si="445"/>
        <v>0</v>
      </c>
      <c r="K678" s="41">
        <f t="shared" si="445"/>
        <v>0</v>
      </c>
      <c r="L678" s="41">
        <f t="shared" si="445"/>
        <v>0</v>
      </c>
      <c r="M678" s="41">
        <f t="shared" si="445"/>
        <v>0</v>
      </c>
      <c r="N678" s="41">
        <f t="shared" si="445"/>
        <v>0</v>
      </c>
      <c r="O678" s="41">
        <f t="shared" si="445"/>
        <v>0</v>
      </c>
      <c r="P678" s="41">
        <f t="shared" si="445"/>
        <v>0</v>
      </c>
      <c r="Q678" s="41">
        <f t="shared" si="445"/>
        <v>0</v>
      </c>
      <c r="R678" s="41">
        <f t="shared" si="445"/>
        <v>0</v>
      </c>
      <c r="S678" s="41">
        <f t="shared" si="445"/>
        <v>0</v>
      </c>
      <c r="T678" s="41">
        <f t="shared" si="445"/>
        <v>0</v>
      </c>
      <c r="U678" s="41">
        <f t="shared" si="445"/>
        <v>0</v>
      </c>
      <c r="V678" s="41">
        <f t="shared" si="445"/>
        <v>0</v>
      </c>
      <c r="W678" s="41">
        <f t="shared" si="445"/>
        <v>0</v>
      </c>
      <c r="X678" s="41">
        <f t="shared" si="445"/>
        <v>0</v>
      </c>
      <c r="Y678" s="41">
        <f t="shared" si="445"/>
        <v>0</v>
      </c>
      <c r="Z678" s="41">
        <f t="shared" ref="Z678:AT678" si="446">Z176</f>
        <v>0</v>
      </c>
      <c r="AA678" s="41">
        <f t="shared" si="446"/>
        <v>0</v>
      </c>
      <c r="AB678" s="41">
        <f t="shared" si="446"/>
        <v>0</v>
      </c>
      <c r="AC678" s="41">
        <f t="shared" si="446"/>
        <v>0</v>
      </c>
      <c r="AD678" s="41">
        <f t="shared" si="446"/>
        <v>0</v>
      </c>
      <c r="AE678" s="41">
        <f t="shared" si="446"/>
        <v>0</v>
      </c>
      <c r="AF678" s="41">
        <f t="shared" si="446"/>
        <v>0</v>
      </c>
      <c r="AG678" s="41">
        <f t="shared" si="446"/>
        <v>0</v>
      </c>
      <c r="AH678" s="41">
        <f t="shared" si="446"/>
        <v>0</v>
      </c>
      <c r="AI678" s="41">
        <f t="shared" si="446"/>
        <v>0</v>
      </c>
      <c r="AJ678" s="41">
        <f t="shared" si="446"/>
        <v>0</v>
      </c>
      <c r="AK678" s="41">
        <f t="shared" si="446"/>
        <v>0</v>
      </c>
      <c r="AL678" s="41">
        <f t="shared" si="446"/>
        <v>0</v>
      </c>
      <c r="AM678" s="41">
        <f t="shared" si="446"/>
        <v>0</v>
      </c>
      <c r="AN678" s="41">
        <f t="shared" si="446"/>
        <v>0</v>
      </c>
      <c r="AO678" s="41">
        <f t="shared" si="446"/>
        <v>0</v>
      </c>
      <c r="AP678" s="41">
        <f t="shared" si="446"/>
        <v>0</v>
      </c>
      <c r="AQ678" s="41">
        <f t="shared" si="446"/>
        <v>0</v>
      </c>
      <c r="AR678" s="41">
        <f t="shared" si="446"/>
        <v>0</v>
      </c>
      <c r="AS678" s="41">
        <f t="shared" si="446"/>
        <v>0</v>
      </c>
      <c r="AT678" s="41">
        <f t="shared" si="446"/>
        <v>0</v>
      </c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  <c r="CR678" s="41">
        <f t="shared" si="366"/>
        <v>0</v>
      </c>
      <c r="CS678" s="41">
        <f t="shared" si="434"/>
        <v>0</v>
      </c>
      <c r="CT678" s="41">
        <f t="shared" si="434"/>
        <v>0</v>
      </c>
    </row>
    <row r="679" spans="4:98" ht="15" hidden="1" customHeight="1">
      <c r="D679" s="41">
        <f t="shared" si="367"/>
        <v>0</v>
      </c>
      <c r="F679" s="41">
        <f t="shared" si="368"/>
        <v>0</v>
      </c>
      <c r="G679" s="41">
        <f t="shared" ref="G679:Y679" si="447">G177</f>
        <v>0</v>
      </c>
      <c r="H679" s="41">
        <f t="shared" si="447"/>
        <v>0</v>
      </c>
      <c r="I679" s="41">
        <f t="shared" si="447"/>
        <v>0</v>
      </c>
      <c r="J679" s="41">
        <f t="shared" si="447"/>
        <v>0</v>
      </c>
      <c r="K679" s="41">
        <f t="shared" si="447"/>
        <v>0</v>
      </c>
      <c r="L679" s="41">
        <f t="shared" si="447"/>
        <v>0</v>
      </c>
      <c r="M679" s="41">
        <f t="shared" si="447"/>
        <v>0</v>
      </c>
      <c r="N679" s="41">
        <f t="shared" si="447"/>
        <v>0</v>
      </c>
      <c r="O679" s="41">
        <f t="shared" si="447"/>
        <v>0</v>
      </c>
      <c r="P679" s="41">
        <f t="shared" si="447"/>
        <v>0</v>
      </c>
      <c r="Q679" s="41">
        <f t="shared" si="447"/>
        <v>0</v>
      </c>
      <c r="R679" s="41">
        <f t="shared" si="447"/>
        <v>0</v>
      </c>
      <c r="S679" s="41">
        <f t="shared" si="447"/>
        <v>0</v>
      </c>
      <c r="T679" s="41">
        <f t="shared" si="447"/>
        <v>0</v>
      </c>
      <c r="U679" s="41">
        <f t="shared" si="447"/>
        <v>0</v>
      </c>
      <c r="V679" s="41">
        <f t="shared" si="447"/>
        <v>0</v>
      </c>
      <c r="W679" s="41">
        <f t="shared" si="447"/>
        <v>0</v>
      </c>
      <c r="X679" s="41">
        <f t="shared" si="447"/>
        <v>0</v>
      </c>
      <c r="Y679" s="41">
        <f t="shared" si="447"/>
        <v>0</v>
      </c>
      <c r="Z679" s="41">
        <f t="shared" ref="Z679:AT679" si="448">Z177</f>
        <v>0</v>
      </c>
      <c r="AA679" s="41">
        <f t="shared" si="448"/>
        <v>0</v>
      </c>
      <c r="AB679" s="41">
        <f t="shared" si="448"/>
        <v>0</v>
      </c>
      <c r="AC679" s="41">
        <f t="shared" si="448"/>
        <v>0</v>
      </c>
      <c r="AD679" s="41">
        <f t="shared" si="448"/>
        <v>0</v>
      </c>
      <c r="AE679" s="41">
        <f t="shared" si="448"/>
        <v>0</v>
      </c>
      <c r="AF679" s="41">
        <f t="shared" si="448"/>
        <v>0</v>
      </c>
      <c r="AG679" s="41">
        <f t="shared" si="448"/>
        <v>0</v>
      </c>
      <c r="AH679" s="41">
        <f t="shared" si="448"/>
        <v>0</v>
      </c>
      <c r="AI679" s="41">
        <f t="shared" si="448"/>
        <v>0</v>
      </c>
      <c r="AJ679" s="41">
        <f t="shared" si="448"/>
        <v>0</v>
      </c>
      <c r="AK679" s="41">
        <f t="shared" si="448"/>
        <v>0</v>
      </c>
      <c r="AL679" s="41">
        <f t="shared" si="448"/>
        <v>0</v>
      </c>
      <c r="AM679" s="41">
        <f t="shared" si="448"/>
        <v>0</v>
      </c>
      <c r="AN679" s="41">
        <f t="shared" si="448"/>
        <v>0</v>
      </c>
      <c r="AO679" s="41">
        <f t="shared" si="448"/>
        <v>0</v>
      </c>
      <c r="AP679" s="41">
        <f t="shared" si="448"/>
        <v>0</v>
      </c>
      <c r="AQ679" s="41">
        <f t="shared" si="448"/>
        <v>0</v>
      </c>
      <c r="AR679" s="41">
        <f t="shared" si="448"/>
        <v>0</v>
      </c>
      <c r="AS679" s="41">
        <f t="shared" si="448"/>
        <v>0</v>
      </c>
      <c r="AT679" s="41">
        <f t="shared" si="448"/>
        <v>0</v>
      </c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  <c r="CR679" s="41">
        <f t="shared" si="366"/>
        <v>0</v>
      </c>
      <c r="CS679" s="41">
        <f t="shared" si="434"/>
        <v>0</v>
      </c>
      <c r="CT679" s="41">
        <f t="shared" si="434"/>
        <v>0</v>
      </c>
    </row>
    <row r="680" spans="4:98" ht="15" hidden="1" customHeight="1">
      <c r="D680" s="41">
        <f t="shared" si="367"/>
        <v>0</v>
      </c>
      <c r="F680" s="41">
        <f t="shared" si="368"/>
        <v>0</v>
      </c>
      <c r="G680" s="41">
        <f t="shared" ref="G680:Y680" si="449">G178</f>
        <v>0</v>
      </c>
      <c r="H680" s="41">
        <f t="shared" si="449"/>
        <v>0</v>
      </c>
      <c r="I680" s="41">
        <f t="shared" si="449"/>
        <v>0</v>
      </c>
      <c r="J680" s="41">
        <f t="shared" si="449"/>
        <v>0</v>
      </c>
      <c r="K680" s="41">
        <f t="shared" si="449"/>
        <v>0</v>
      </c>
      <c r="L680" s="41">
        <f t="shared" si="449"/>
        <v>0</v>
      </c>
      <c r="M680" s="41">
        <f t="shared" si="449"/>
        <v>0</v>
      </c>
      <c r="N680" s="41">
        <f t="shared" si="449"/>
        <v>0</v>
      </c>
      <c r="O680" s="41">
        <f t="shared" si="449"/>
        <v>0</v>
      </c>
      <c r="P680" s="41">
        <f t="shared" si="449"/>
        <v>0</v>
      </c>
      <c r="Q680" s="41">
        <f t="shared" si="449"/>
        <v>0</v>
      </c>
      <c r="R680" s="41">
        <f t="shared" si="449"/>
        <v>0</v>
      </c>
      <c r="S680" s="41">
        <f t="shared" si="449"/>
        <v>0</v>
      </c>
      <c r="T680" s="41">
        <f t="shared" si="449"/>
        <v>0</v>
      </c>
      <c r="U680" s="41">
        <f t="shared" si="449"/>
        <v>0</v>
      </c>
      <c r="V680" s="41">
        <f t="shared" si="449"/>
        <v>0</v>
      </c>
      <c r="W680" s="41">
        <f t="shared" si="449"/>
        <v>0</v>
      </c>
      <c r="X680" s="41">
        <f t="shared" si="449"/>
        <v>0</v>
      </c>
      <c r="Y680" s="41">
        <f t="shared" si="449"/>
        <v>0</v>
      </c>
      <c r="Z680" s="41">
        <f t="shared" ref="Z680:AT680" si="450">Z178</f>
        <v>0</v>
      </c>
      <c r="AA680" s="41">
        <f t="shared" si="450"/>
        <v>0</v>
      </c>
      <c r="AB680" s="41">
        <f t="shared" si="450"/>
        <v>0</v>
      </c>
      <c r="AC680" s="41">
        <f t="shared" si="450"/>
        <v>0</v>
      </c>
      <c r="AD680" s="41">
        <f t="shared" si="450"/>
        <v>0</v>
      </c>
      <c r="AE680" s="41">
        <f t="shared" si="450"/>
        <v>0</v>
      </c>
      <c r="AF680" s="41">
        <f t="shared" si="450"/>
        <v>0</v>
      </c>
      <c r="AG680" s="41">
        <f t="shared" si="450"/>
        <v>0</v>
      </c>
      <c r="AH680" s="41">
        <f t="shared" si="450"/>
        <v>0</v>
      </c>
      <c r="AI680" s="41">
        <f t="shared" si="450"/>
        <v>0</v>
      </c>
      <c r="AJ680" s="41">
        <f t="shared" si="450"/>
        <v>0</v>
      </c>
      <c r="AK680" s="41">
        <f t="shared" si="450"/>
        <v>0</v>
      </c>
      <c r="AL680" s="41">
        <f t="shared" si="450"/>
        <v>0</v>
      </c>
      <c r="AM680" s="41">
        <f t="shared" si="450"/>
        <v>0</v>
      </c>
      <c r="AN680" s="41">
        <f t="shared" si="450"/>
        <v>0</v>
      </c>
      <c r="AO680" s="41">
        <f t="shared" si="450"/>
        <v>0</v>
      </c>
      <c r="AP680" s="41">
        <f t="shared" si="450"/>
        <v>0</v>
      </c>
      <c r="AQ680" s="41">
        <f t="shared" si="450"/>
        <v>0</v>
      </c>
      <c r="AR680" s="41">
        <f t="shared" si="450"/>
        <v>0</v>
      </c>
      <c r="AS680" s="41">
        <f t="shared" si="450"/>
        <v>0</v>
      </c>
      <c r="AT680" s="41">
        <f t="shared" si="450"/>
        <v>0</v>
      </c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  <c r="BJ680" s="41"/>
      <c r="BK680" s="41"/>
      <c r="CR680" s="41">
        <f t="shared" si="366"/>
        <v>0</v>
      </c>
      <c r="CS680" s="41">
        <f t="shared" si="434"/>
        <v>0</v>
      </c>
      <c r="CT680" s="41">
        <f t="shared" si="434"/>
        <v>0</v>
      </c>
    </row>
    <row r="681" spans="4:98" ht="15" hidden="1" customHeight="1">
      <c r="D681" s="41">
        <f t="shared" si="367"/>
        <v>0</v>
      </c>
      <c r="F681" s="41">
        <f t="shared" si="368"/>
        <v>0</v>
      </c>
      <c r="G681" s="41">
        <f t="shared" ref="G681:Y681" si="451">G179</f>
        <v>0</v>
      </c>
      <c r="H681" s="41">
        <f t="shared" si="451"/>
        <v>0</v>
      </c>
      <c r="I681" s="41">
        <f t="shared" si="451"/>
        <v>0</v>
      </c>
      <c r="J681" s="41">
        <f t="shared" si="451"/>
        <v>0</v>
      </c>
      <c r="K681" s="41">
        <f t="shared" si="451"/>
        <v>0</v>
      </c>
      <c r="L681" s="41">
        <f t="shared" si="451"/>
        <v>0</v>
      </c>
      <c r="M681" s="41">
        <f t="shared" si="451"/>
        <v>0</v>
      </c>
      <c r="N681" s="41">
        <f t="shared" si="451"/>
        <v>0</v>
      </c>
      <c r="O681" s="41">
        <f t="shared" si="451"/>
        <v>0</v>
      </c>
      <c r="P681" s="41">
        <f t="shared" si="451"/>
        <v>0</v>
      </c>
      <c r="Q681" s="41">
        <f t="shared" si="451"/>
        <v>0</v>
      </c>
      <c r="R681" s="41">
        <f t="shared" si="451"/>
        <v>0</v>
      </c>
      <c r="S681" s="41">
        <f t="shared" si="451"/>
        <v>0</v>
      </c>
      <c r="T681" s="41">
        <f t="shared" si="451"/>
        <v>0</v>
      </c>
      <c r="U681" s="41">
        <f t="shared" si="451"/>
        <v>0</v>
      </c>
      <c r="V681" s="41">
        <f t="shared" si="451"/>
        <v>0</v>
      </c>
      <c r="W681" s="41">
        <f t="shared" si="451"/>
        <v>0</v>
      </c>
      <c r="X681" s="41">
        <f t="shared" si="451"/>
        <v>0</v>
      </c>
      <c r="Y681" s="41">
        <f t="shared" si="451"/>
        <v>0</v>
      </c>
      <c r="Z681" s="41">
        <f t="shared" ref="Z681:AT681" si="452">Z179</f>
        <v>0</v>
      </c>
      <c r="AA681" s="41">
        <f t="shared" si="452"/>
        <v>0</v>
      </c>
      <c r="AB681" s="41">
        <f t="shared" si="452"/>
        <v>0</v>
      </c>
      <c r="AC681" s="41">
        <f t="shared" si="452"/>
        <v>0</v>
      </c>
      <c r="AD681" s="41">
        <f t="shared" si="452"/>
        <v>0</v>
      </c>
      <c r="AE681" s="41">
        <f t="shared" si="452"/>
        <v>0</v>
      </c>
      <c r="AF681" s="41">
        <f t="shared" si="452"/>
        <v>0</v>
      </c>
      <c r="AG681" s="41">
        <f t="shared" si="452"/>
        <v>0</v>
      </c>
      <c r="AH681" s="41">
        <f t="shared" si="452"/>
        <v>0</v>
      </c>
      <c r="AI681" s="41">
        <f t="shared" si="452"/>
        <v>0</v>
      </c>
      <c r="AJ681" s="41">
        <f t="shared" si="452"/>
        <v>0</v>
      </c>
      <c r="AK681" s="41">
        <f t="shared" si="452"/>
        <v>0</v>
      </c>
      <c r="AL681" s="41">
        <f t="shared" si="452"/>
        <v>0</v>
      </c>
      <c r="AM681" s="41">
        <f t="shared" si="452"/>
        <v>0</v>
      </c>
      <c r="AN681" s="41">
        <f t="shared" si="452"/>
        <v>0</v>
      </c>
      <c r="AO681" s="41">
        <f t="shared" si="452"/>
        <v>0</v>
      </c>
      <c r="AP681" s="41">
        <f t="shared" si="452"/>
        <v>0</v>
      </c>
      <c r="AQ681" s="41">
        <f t="shared" si="452"/>
        <v>0</v>
      </c>
      <c r="AR681" s="41">
        <f t="shared" si="452"/>
        <v>0</v>
      </c>
      <c r="AS681" s="41">
        <f t="shared" si="452"/>
        <v>0</v>
      </c>
      <c r="AT681" s="41">
        <f t="shared" si="452"/>
        <v>0</v>
      </c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  <c r="BJ681" s="41"/>
      <c r="BK681" s="41"/>
      <c r="CR681" s="41">
        <f t="shared" si="366"/>
        <v>0</v>
      </c>
      <c r="CS681" s="41">
        <f t="shared" si="434"/>
        <v>0</v>
      </c>
      <c r="CT681" s="41">
        <f t="shared" si="434"/>
        <v>0</v>
      </c>
    </row>
    <row r="682" spans="4:98" ht="15" hidden="1" customHeight="1">
      <c r="D682" s="41">
        <f t="shared" si="367"/>
        <v>0</v>
      </c>
      <c r="F682" s="41">
        <f t="shared" si="368"/>
        <v>0</v>
      </c>
      <c r="G682" s="41">
        <f t="shared" ref="G682:Y682" si="453">G180</f>
        <v>0</v>
      </c>
      <c r="H682" s="41">
        <f t="shared" si="453"/>
        <v>0</v>
      </c>
      <c r="I682" s="41">
        <f t="shared" si="453"/>
        <v>0</v>
      </c>
      <c r="J682" s="41">
        <f t="shared" si="453"/>
        <v>0</v>
      </c>
      <c r="K682" s="41">
        <f t="shared" si="453"/>
        <v>0</v>
      </c>
      <c r="L682" s="41">
        <f t="shared" si="453"/>
        <v>0</v>
      </c>
      <c r="M682" s="41">
        <f t="shared" si="453"/>
        <v>0</v>
      </c>
      <c r="N682" s="41">
        <f t="shared" si="453"/>
        <v>0</v>
      </c>
      <c r="O682" s="41">
        <f t="shared" si="453"/>
        <v>0</v>
      </c>
      <c r="P682" s="41">
        <f t="shared" si="453"/>
        <v>0</v>
      </c>
      <c r="Q682" s="41">
        <f t="shared" si="453"/>
        <v>0</v>
      </c>
      <c r="R682" s="41">
        <f t="shared" si="453"/>
        <v>0</v>
      </c>
      <c r="S682" s="41">
        <f t="shared" si="453"/>
        <v>0</v>
      </c>
      <c r="T682" s="41">
        <f t="shared" si="453"/>
        <v>0</v>
      </c>
      <c r="U682" s="41">
        <f t="shared" si="453"/>
        <v>0</v>
      </c>
      <c r="V682" s="41">
        <f t="shared" si="453"/>
        <v>0</v>
      </c>
      <c r="W682" s="41">
        <f t="shared" si="453"/>
        <v>0</v>
      </c>
      <c r="X682" s="41">
        <f t="shared" si="453"/>
        <v>0</v>
      </c>
      <c r="Y682" s="41">
        <f t="shared" si="453"/>
        <v>0</v>
      </c>
      <c r="Z682" s="41">
        <f t="shared" ref="Z682:AT682" si="454">Z180</f>
        <v>0</v>
      </c>
      <c r="AA682" s="41">
        <f t="shared" si="454"/>
        <v>0</v>
      </c>
      <c r="AB682" s="41">
        <f t="shared" si="454"/>
        <v>0</v>
      </c>
      <c r="AC682" s="41">
        <f t="shared" si="454"/>
        <v>0</v>
      </c>
      <c r="AD682" s="41">
        <f t="shared" si="454"/>
        <v>0</v>
      </c>
      <c r="AE682" s="41">
        <f t="shared" si="454"/>
        <v>0</v>
      </c>
      <c r="AF682" s="41">
        <f t="shared" si="454"/>
        <v>0</v>
      </c>
      <c r="AG682" s="41">
        <f t="shared" si="454"/>
        <v>0</v>
      </c>
      <c r="AH682" s="41">
        <f t="shared" si="454"/>
        <v>0</v>
      </c>
      <c r="AI682" s="41">
        <f t="shared" si="454"/>
        <v>0</v>
      </c>
      <c r="AJ682" s="41">
        <f t="shared" si="454"/>
        <v>0</v>
      </c>
      <c r="AK682" s="41">
        <f t="shared" si="454"/>
        <v>0</v>
      </c>
      <c r="AL682" s="41">
        <f t="shared" si="454"/>
        <v>0</v>
      </c>
      <c r="AM682" s="41">
        <f t="shared" si="454"/>
        <v>0</v>
      </c>
      <c r="AN682" s="41">
        <f t="shared" si="454"/>
        <v>0</v>
      </c>
      <c r="AO682" s="41">
        <f t="shared" si="454"/>
        <v>0</v>
      </c>
      <c r="AP682" s="41">
        <f t="shared" si="454"/>
        <v>0</v>
      </c>
      <c r="AQ682" s="41">
        <f t="shared" si="454"/>
        <v>0</v>
      </c>
      <c r="AR682" s="41">
        <f t="shared" si="454"/>
        <v>0</v>
      </c>
      <c r="AS682" s="41">
        <f t="shared" si="454"/>
        <v>0</v>
      </c>
      <c r="AT682" s="41">
        <f t="shared" si="454"/>
        <v>0</v>
      </c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  <c r="BJ682" s="41"/>
      <c r="BK682" s="41"/>
      <c r="CR682" s="41">
        <f t="shared" si="366"/>
        <v>0</v>
      </c>
      <c r="CS682" s="41">
        <f t="shared" si="434"/>
        <v>0</v>
      </c>
      <c r="CT682" s="41">
        <f t="shared" si="434"/>
        <v>0</v>
      </c>
    </row>
    <row r="683" spans="4:98" ht="15" hidden="1" customHeight="1">
      <c r="D683" s="41">
        <f t="shared" si="367"/>
        <v>0</v>
      </c>
      <c r="F683" s="41">
        <f t="shared" si="368"/>
        <v>0</v>
      </c>
      <c r="G683" s="41">
        <f t="shared" ref="G683:Y683" si="455">G181</f>
        <v>0</v>
      </c>
      <c r="H683" s="41">
        <f t="shared" si="455"/>
        <v>0</v>
      </c>
      <c r="I683" s="41">
        <f t="shared" si="455"/>
        <v>0</v>
      </c>
      <c r="J683" s="41">
        <f t="shared" si="455"/>
        <v>0</v>
      </c>
      <c r="K683" s="41">
        <f t="shared" si="455"/>
        <v>0</v>
      </c>
      <c r="L683" s="41">
        <f t="shared" si="455"/>
        <v>0</v>
      </c>
      <c r="M683" s="41">
        <f t="shared" si="455"/>
        <v>0</v>
      </c>
      <c r="N683" s="41">
        <f t="shared" si="455"/>
        <v>0</v>
      </c>
      <c r="O683" s="41">
        <f t="shared" si="455"/>
        <v>0</v>
      </c>
      <c r="P683" s="41">
        <f t="shared" si="455"/>
        <v>0</v>
      </c>
      <c r="Q683" s="41">
        <f t="shared" si="455"/>
        <v>0</v>
      </c>
      <c r="R683" s="41">
        <f t="shared" si="455"/>
        <v>0</v>
      </c>
      <c r="S683" s="41">
        <f t="shared" si="455"/>
        <v>0</v>
      </c>
      <c r="T683" s="41">
        <f t="shared" si="455"/>
        <v>0</v>
      </c>
      <c r="U683" s="41">
        <f t="shared" si="455"/>
        <v>0</v>
      </c>
      <c r="V683" s="41">
        <f t="shared" si="455"/>
        <v>0</v>
      </c>
      <c r="W683" s="41">
        <f t="shared" si="455"/>
        <v>0</v>
      </c>
      <c r="X683" s="41">
        <f t="shared" si="455"/>
        <v>0</v>
      </c>
      <c r="Y683" s="41">
        <f t="shared" si="455"/>
        <v>0</v>
      </c>
      <c r="Z683" s="41">
        <f t="shared" ref="Z683:AT683" si="456">Z181</f>
        <v>0</v>
      </c>
      <c r="AA683" s="41">
        <f t="shared" si="456"/>
        <v>0</v>
      </c>
      <c r="AB683" s="41">
        <f t="shared" si="456"/>
        <v>0</v>
      </c>
      <c r="AC683" s="41">
        <f t="shared" si="456"/>
        <v>0</v>
      </c>
      <c r="AD683" s="41">
        <f t="shared" si="456"/>
        <v>0</v>
      </c>
      <c r="AE683" s="41">
        <f t="shared" si="456"/>
        <v>0</v>
      </c>
      <c r="AF683" s="41">
        <f t="shared" si="456"/>
        <v>0</v>
      </c>
      <c r="AG683" s="41">
        <f t="shared" si="456"/>
        <v>0</v>
      </c>
      <c r="AH683" s="41">
        <f t="shared" si="456"/>
        <v>0</v>
      </c>
      <c r="AI683" s="41">
        <f t="shared" si="456"/>
        <v>0</v>
      </c>
      <c r="AJ683" s="41">
        <f t="shared" si="456"/>
        <v>0</v>
      </c>
      <c r="AK683" s="41">
        <f t="shared" si="456"/>
        <v>0</v>
      </c>
      <c r="AL683" s="41">
        <f t="shared" si="456"/>
        <v>0</v>
      </c>
      <c r="AM683" s="41">
        <f t="shared" si="456"/>
        <v>0</v>
      </c>
      <c r="AN683" s="41">
        <f t="shared" si="456"/>
        <v>0</v>
      </c>
      <c r="AO683" s="41">
        <f t="shared" si="456"/>
        <v>0</v>
      </c>
      <c r="AP683" s="41">
        <f t="shared" si="456"/>
        <v>0</v>
      </c>
      <c r="AQ683" s="41">
        <f t="shared" si="456"/>
        <v>0</v>
      </c>
      <c r="AR683" s="41">
        <f t="shared" si="456"/>
        <v>0</v>
      </c>
      <c r="AS683" s="41">
        <f t="shared" si="456"/>
        <v>0</v>
      </c>
      <c r="AT683" s="41">
        <f t="shared" si="456"/>
        <v>0</v>
      </c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  <c r="CR683" s="41">
        <f t="shared" si="366"/>
        <v>0</v>
      </c>
      <c r="CS683" s="41">
        <f t="shared" si="434"/>
        <v>0</v>
      </c>
      <c r="CT683" s="41">
        <f t="shared" si="434"/>
        <v>0</v>
      </c>
    </row>
    <row r="684" spans="4:98" ht="15" hidden="1" customHeight="1">
      <c r="D684" s="41">
        <f t="shared" si="367"/>
        <v>0</v>
      </c>
      <c r="F684" s="41">
        <f t="shared" si="368"/>
        <v>0</v>
      </c>
      <c r="G684" s="41">
        <f t="shared" ref="G684:Y684" si="457">G182</f>
        <v>0</v>
      </c>
      <c r="H684" s="41">
        <f t="shared" si="457"/>
        <v>0</v>
      </c>
      <c r="I684" s="41">
        <f t="shared" si="457"/>
        <v>0</v>
      </c>
      <c r="J684" s="41">
        <f t="shared" si="457"/>
        <v>0</v>
      </c>
      <c r="K684" s="41">
        <f t="shared" si="457"/>
        <v>0</v>
      </c>
      <c r="L684" s="41">
        <f t="shared" si="457"/>
        <v>0</v>
      </c>
      <c r="M684" s="41">
        <f t="shared" si="457"/>
        <v>0</v>
      </c>
      <c r="N684" s="41">
        <f t="shared" si="457"/>
        <v>0</v>
      </c>
      <c r="O684" s="41">
        <f t="shared" si="457"/>
        <v>0</v>
      </c>
      <c r="P684" s="41">
        <f t="shared" si="457"/>
        <v>0</v>
      </c>
      <c r="Q684" s="41">
        <f t="shared" si="457"/>
        <v>0</v>
      </c>
      <c r="R684" s="41">
        <f t="shared" si="457"/>
        <v>0</v>
      </c>
      <c r="S684" s="41">
        <f t="shared" si="457"/>
        <v>0</v>
      </c>
      <c r="T684" s="41">
        <f t="shared" si="457"/>
        <v>0</v>
      </c>
      <c r="U684" s="41">
        <f t="shared" si="457"/>
        <v>0</v>
      </c>
      <c r="V684" s="41">
        <f t="shared" si="457"/>
        <v>0</v>
      </c>
      <c r="W684" s="41">
        <f t="shared" si="457"/>
        <v>0</v>
      </c>
      <c r="X684" s="41">
        <f t="shared" si="457"/>
        <v>0</v>
      </c>
      <c r="Y684" s="41">
        <f t="shared" si="457"/>
        <v>0</v>
      </c>
      <c r="Z684" s="41">
        <f t="shared" ref="Z684:AT684" si="458">Z182</f>
        <v>0</v>
      </c>
      <c r="AA684" s="41">
        <f t="shared" si="458"/>
        <v>0</v>
      </c>
      <c r="AB684" s="41">
        <f t="shared" si="458"/>
        <v>0</v>
      </c>
      <c r="AC684" s="41">
        <f t="shared" si="458"/>
        <v>0</v>
      </c>
      <c r="AD684" s="41">
        <f t="shared" si="458"/>
        <v>0</v>
      </c>
      <c r="AE684" s="41">
        <f t="shared" si="458"/>
        <v>0</v>
      </c>
      <c r="AF684" s="41">
        <f t="shared" si="458"/>
        <v>0</v>
      </c>
      <c r="AG684" s="41">
        <f t="shared" si="458"/>
        <v>0</v>
      </c>
      <c r="AH684" s="41">
        <f t="shared" si="458"/>
        <v>0</v>
      </c>
      <c r="AI684" s="41">
        <f t="shared" si="458"/>
        <v>0</v>
      </c>
      <c r="AJ684" s="41">
        <f t="shared" si="458"/>
        <v>0</v>
      </c>
      <c r="AK684" s="41">
        <f t="shared" si="458"/>
        <v>0</v>
      </c>
      <c r="AL684" s="41">
        <f t="shared" si="458"/>
        <v>0</v>
      </c>
      <c r="AM684" s="41">
        <f t="shared" si="458"/>
        <v>0</v>
      </c>
      <c r="AN684" s="41">
        <f t="shared" si="458"/>
        <v>0</v>
      </c>
      <c r="AO684" s="41">
        <f t="shared" si="458"/>
        <v>0</v>
      </c>
      <c r="AP684" s="41">
        <f t="shared" si="458"/>
        <v>0</v>
      </c>
      <c r="AQ684" s="41">
        <f t="shared" si="458"/>
        <v>0</v>
      </c>
      <c r="AR684" s="41">
        <f t="shared" si="458"/>
        <v>0</v>
      </c>
      <c r="AS684" s="41">
        <f t="shared" si="458"/>
        <v>0</v>
      </c>
      <c r="AT684" s="41">
        <f t="shared" si="458"/>
        <v>0</v>
      </c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  <c r="CR684" s="41">
        <f t="shared" si="366"/>
        <v>0</v>
      </c>
      <c r="CS684" s="41">
        <f t="shared" si="434"/>
        <v>0</v>
      </c>
      <c r="CT684" s="41">
        <f t="shared" si="434"/>
        <v>0</v>
      </c>
    </row>
    <row r="685" spans="4:98" ht="15" hidden="1" customHeight="1">
      <c r="D685" s="41">
        <f t="shared" si="367"/>
        <v>0</v>
      </c>
      <c r="F685" s="41">
        <f t="shared" si="368"/>
        <v>0</v>
      </c>
      <c r="G685" s="41">
        <f t="shared" ref="G685:Y685" si="459">G183</f>
        <v>0</v>
      </c>
      <c r="H685" s="41">
        <f t="shared" si="459"/>
        <v>0</v>
      </c>
      <c r="I685" s="41">
        <f t="shared" si="459"/>
        <v>0</v>
      </c>
      <c r="J685" s="41">
        <f t="shared" si="459"/>
        <v>0</v>
      </c>
      <c r="K685" s="41">
        <f t="shared" si="459"/>
        <v>0</v>
      </c>
      <c r="L685" s="41">
        <f t="shared" si="459"/>
        <v>0</v>
      </c>
      <c r="M685" s="41">
        <f t="shared" si="459"/>
        <v>0</v>
      </c>
      <c r="N685" s="41">
        <f t="shared" si="459"/>
        <v>0</v>
      </c>
      <c r="O685" s="41">
        <f t="shared" si="459"/>
        <v>0</v>
      </c>
      <c r="P685" s="41">
        <f t="shared" si="459"/>
        <v>0</v>
      </c>
      <c r="Q685" s="41">
        <f t="shared" si="459"/>
        <v>0</v>
      </c>
      <c r="R685" s="41">
        <f t="shared" si="459"/>
        <v>0</v>
      </c>
      <c r="S685" s="41">
        <f t="shared" si="459"/>
        <v>0</v>
      </c>
      <c r="T685" s="41">
        <f t="shared" si="459"/>
        <v>0</v>
      </c>
      <c r="U685" s="41">
        <f t="shared" si="459"/>
        <v>0</v>
      </c>
      <c r="V685" s="41">
        <f t="shared" si="459"/>
        <v>0</v>
      </c>
      <c r="W685" s="41">
        <f t="shared" si="459"/>
        <v>0</v>
      </c>
      <c r="X685" s="41">
        <f t="shared" si="459"/>
        <v>0</v>
      </c>
      <c r="Y685" s="41">
        <f t="shared" si="459"/>
        <v>0</v>
      </c>
      <c r="Z685" s="41">
        <f t="shared" ref="Z685:AT685" si="460">Z183</f>
        <v>0</v>
      </c>
      <c r="AA685" s="41">
        <f t="shared" si="460"/>
        <v>0</v>
      </c>
      <c r="AB685" s="41">
        <f t="shared" si="460"/>
        <v>0</v>
      </c>
      <c r="AC685" s="41">
        <f t="shared" si="460"/>
        <v>0</v>
      </c>
      <c r="AD685" s="41">
        <f t="shared" si="460"/>
        <v>0</v>
      </c>
      <c r="AE685" s="41">
        <f t="shared" si="460"/>
        <v>0</v>
      </c>
      <c r="AF685" s="41">
        <f t="shared" si="460"/>
        <v>0</v>
      </c>
      <c r="AG685" s="41">
        <f t="shared" si="460"/>
        <v>0</v>
      </c>
      <c r="AH685" s="41">
        <f t="shared" si="460"/>
        <v>0</v>
      </c>
      <c r="AI685" s="41">
        <f t="shared" si="460"/>
        <v>0</v>
      </c>
      <c r="AJ685" s="41">
        <f t="shared" si="460"/>
        <v>0</v>
      </c>
      <c r="AK685" s="41">
        <f t="shared" si="460"/>
        <v>0</v>
      </c>
      <c r="AL685" s="41">
        <f t="shared" si="460"/>
        <v>0</v>
      </c>
      <c r="AM685" s="41">
        <f t="shared" si="460"/>
        <v>0</v>
      </c>
      <c r="AN685" s="41">
        <f t="shared" si="460"/>
        <v>0</v>
      </c>
      <c r="AO685" s="41">
        <f t="shared" si="460"/>
        <v>0</v>
      </c>
      <c r="AP685" s="41">
        <f t="shared" si="460"/>
        <v>0</v>
      </c>
      <c r="AQ685" s="41">
        <f t="shared" si="460"/>
        <v>0</v>
      </c>
      <c r="AR685" s="41">
        <f t="shared" si="460"/>
        <v>0</v>
      </c>
      <c r="AS685" s="41">
        <f t="shared" si="460"/>
        <v>0</v>
      </c>
      <c r="AT685" s="41">
        <f t="shared" si="460"/>
        <v>0</v>
      </c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  <c r="CR685" s="41">
        <f t="shared" si="366"/>
        <v>0</v>
      </c>
      <c r="CS685" s="41">
        <f t="shared" si="434"/>
        <v>0</v>
      </c>
      <c r="CT685" s="41">
        <f t="shared" si="434"/>
        <v>0</v>
      </c>
    </row>
    <row r="686" spans="4:98" ht="15" hidden="1" customHeight="1">
      <c r="D686" s="41">
        <f t="shared" si="367"/>
        <v>0</v>
      </c>
      <c r="F686" s="41">
        <f t="shared" si="368"/>
        <v>0</v>
      </c>
      <c r="G686" s="41">
        <f t="shared" ref="G686:Y686" si="461">G184</f>
        <v>0</v>
      </c>
      <c r="H686" s="41">
        <f t="shared" si="461"/>
        <v>0</v>
      </c>
      <c r="I686" s="41">
        <f t="shared" si="461"/>
        <v>0</v>
      </c>
      <c r="J686" s="41">
        <f t="shared" si="461"/>
        <v>0</v>
      </c>
      <c r="K686" s="41">
        <f t="shared" si="461"/>
        <v>0</v>
      </c>
      <c r="L686" s="41">
        <f t="shared" si="461"/>
        <v>0</v>
      </c>
      <c r="M686" s="41">
        <f t="shared" si="461"/>
        <v>0</v>
      </c>
      <c r="N686" s="41">
        <f t="shared" si="461"/>
        <v>0</v>
      </c>
      <c r="O686" s="41">
        <f t="shared" si="461"/>
        <v>0</v>
      </c>
      <c r="P686" s="41">
        <f t="shared" si="461"/>
        <v>0</v>
      </c>
      <c r="Q686" s="41">
        <f t="shared" si="461"/>
        <v>0</v>
      </c>
      <c r="R686" s="41">
        <f t="shared" si="461"/>
        <v>0</v>
      </c>
      <c r="S686" s="41">
        <f t="shared" si="461"/>
        <v>0</v>
      </c>
      <c r="T686" s="41">
        <f t="shared" si="461"/>
        <v>0</v>
      </c>
      <c r="U686" s="41">
        <f t="shared" si="461"/>
        <v>0</v>
      </c>
      <c r="V686" s="41">
        <f t="shared" si="461"/>
        <v>0</v>
      </c>
      <c r="W686" s="41">
        <f t="shared" si="461"/>
        <v>0</v>
      </c>
      <c r="X686" s="41">
        <f t="shared" si="461"/>
        <v>0</v>
      </c>
      <c r="Y686" s="41">
        <f t="shared" si="461"/>
        <v>0</v>
      </c>
      <c r="Z686" s="41">
        <f t="shared" ref="Z686:AT686" si="462">Z184</f>
        <v>0</v>
      </c>
      <c r="AA686" s="41">
        <f t="shared" si="462"/>
        <v>0</v>
      </c>
      <c r="AB686" s="41">
        <f t="shared" si="462"/>
        <v>0</v>
      </c>
      <c r="AC686" s="41">
        <f t="shared" si="462"/>
        <v>0</v>
      </c>
      <c r="AD686" s="41">
        <f t="shared" si="462"/>
        <v>0</v>
      </c>
      <c r="AE686" s="41">
        <f t="shared" si="462"/>
        <v>0</v>
      </c>
      <c r="AF686" s="41">
        <f t="shared" si="462"/>
        <v>0</v>
      </c>
      <c r="AG686" s="41">
        <f t="shared" si="462"/>
        <v>0</v>
      </c>
      <c r="AH686" s="41">
        <f t="shared" si="462"/>
        <v>0</v>
      </c>
      <c r="AI686" s="41">
        <f t="shared" si="462"/>
        <v>0</v>
      </c>
      <c r="AJ686" s="41">
        <f t="shared" si="462"/>
        <v>0</v>
      </c>
      <c r="AK686" s="41">
        <f t="shared" si="462"/>
        <v>0</v>
      </c>
      <c r="AL686" s="41">
        <f t="shared" si="462"/>
        <v>0</v>
      </c>
      <c r="AM686" s="41">
        <f t="shared" si="462"/>
        <v>0</v>
      </c>
      <c r="AN686" s="41">
        <f t="shared" si="462"/>
        <v>0</v>
      </c>
      <c r="AO686" s="41">
        <f t="shared" si="462"/>
        <v>0</v>
      </c>
      <c r="AP686" s="41">
        <f t="shared" si="462"/>
        <v>0</v>
      </c>
      <c r="AQ686" s="41">
        <f t="shared" si="462"/>
        <v>0</v>
      </c>
      <c r="AR686" s="41">
        <f t="shared" si="462"/>
        <v>0</v>
      </c>
      <c r="AS686" s="41">
        <f t="shared" si="462"/>
        <v>0</v>
      </c>
      <c r="AT686" s="41">
        <f t="shared" si="462"/>
        <v>0</v>
      </c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  <c r="CR686" s="41">
        <f t="shared" si="366"/>
        <v>0</v>
      </c>
      <c r="CS686" s="41">
        <f t="shared" si="434"/>
        <v>0</v>
      </c>
      <c r="CT686" s="41">
        <f t="shared" si="434"/>
        <v>0</v>
      </c>
    </row>
    <row r="687" spans="4:98" ht="15" hidden="1" customHeight="1">
      <c r="D687" s="41">
        <f t="shared" si="367"/>
        <v>0</v>
      </c>
      <c r="F687" s="41">
        <f t="shared" si="368"/>
        <v>0</v>
      </c>
      <c r="G687" s="41">
        <f t="shared" ref="G687:Y687" si="463">G185</f>
        <v>0</v>
      </c>
      <c r="H687" s="41">
        <f t="shared" si="463"/>
        <v>0</v>
      </c>
      <c r="I687" s="41">
        <f t="shared" si="463"/>
        <v>0</v>
      </c>
      <c r="J687" s="41">
        <f t="shared" si="463"/>
        <v>0</v>
      </c>
      <c r="K687" s="41">
        <f t="shared" si="463"/>
        <v>0</v>
      </c>
      <c r="L687" s="41">
        <f t="shared" si="463"/>
        <v>0</v>
      </c>
      <c r="M687" s="41">
        <f t="shared" si="463"/>
        <v>0</v>
      </c>
      <c r="N687" s="41">
        <f t="shared" si="463"/>
        <v>0</v>
      </c>
      <c r="O687" s="41">
        <f t="shared" si="463"/>
        <v>0</v>
      </c>
      <c r="P687" s="41">
        <f t="shared" si="463"/>
        <v>0</v>
      </c>
      <c r="Q687" s="41">
        <f t="shared" si="463"/>
        <v>0</v>
      </c>
      <c r="R687" s="41">
        <f t="shared" si="463"/>
        <v>0</v>
      </c>
      <c r="S687" s="41">
        <f t="shared" si="463"/>
        <v>0</v>
      </c>
      <c r="T687" s="41">
        <f t="shared" si="463"/>
        <v>0</v>
      </c>
      <c r="U687" s="41">
        <f t="shared" si="463"/>
        <v>0</v>
      </c>
      <c r="V687" s="41">
        <f t="shared" si="463"/>
        <v>0</v>
      </c>
      <c r="W687" s="41">
        <f t="shared" si="463"/>
        <v>0</v>
      </c>
      <c r="X687" s="41">
        <f t="shared" si="463"/>
        <v>0</v>
      </c>
      <c r="Y687" s="41">
        <f t="shared" si="463"/>
        <v>0</v>
      </c>
      <c r="Z687" s="41">
        <f t="shared" ref="Z687:AT687" si="464">Z185</f>
        <v>0</v>
      </c>
      <c r="AA687" s="41">
        <f t="shared" si="464"/>
        <v>0</v>
      </c>
      <c r="AB687" s="41">
        <f t="shared" si="464"/>
        <v>0</v>
      </c>
      <c r="AC687" s="41">
        <f t="shared" si="464"/>
        <v>0</v>
      </c>
      <c r="AD687" s="41">
        <f t="shared" si="464"/>
        <v>0</v>
      </c>
      <c r="AE687" s="41">
        <f t="shared" si="464"/>
        <v>0</v>
      </c>
      <c r="AF687" s="41">
        <f t="shared" si="464"/>
        <v>0</v>
      </c>
      <c r="AG687" s="41">
        <f t="shared" si="464"/>
        <v>0</v>
      </c>
      <c r="AH687" s="41">
        <f t="shared" si="464"/>
        <v>0</v>
      </c>
      <c r="AI687" s="41">
        <f t="shared" si="464"/>
        <v>0</v>
      </c>
      <c r="AJ687" s="41">
        <f t="shared" si="464"/>
        <v>0</v>
      </c>
      <c r="AK687" s="41">
        <f t="shared" si="464"/>
        <v>0</v>
      </c>
      <c r="AL687" s="41">
        <f t="shared" si="464"/>
        <v>0</v>
      </c>
      <c r="AM687" s="41">
        <f t="shared" si="464"/>
        <v>0</v>
      </c>
      <c r="AN687" s="41">
        <f t="shared" si="464"/>
        <v>0</v>
      </c>
      <c r="AO687" s="41">
        <f t="shared" si="464"/>
        <v>0</v>
      </c>
      <c r="AP687" s="41">
        <f t="shared" si="464"/>
        <v>0</v>
      </c>
      <c r="AQ687" s="41">
        <f t="shared" si="464"/>
        <v>0</v>
      </c>
      <c r="AR687" s="41">
        <f t="shared" si="464"/>
        <v>0</v>
      </c>
      <c r="AS687" s="41">
        <f t="shared" si="464"/>
        <v>0</v>
      </c>
      <c r="AT687" s="41">
        <f t="shared" si="464"/>
        <v>0</v>
      </c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  <c r="CR687" s="41">
        <f t="shared" si="366"/>
        <v>0</v>
      </c>
      <c r="CS687" s="41">
        <f t="shared" si="434"/>
        <v>0</v>
      </c>
      <c r="CT687" s="41">
        <f t="shared" si="434"/>
        <v>0</v>
      </c>
    </row>
    <row r="688" spans="4:98" ht="15" hidden="1" customHeight="1">
      <c r="D688" s="41">
        <f t="shared" si="367"/>
        <v>0</v>
      </c>
      <c r="F688" s="41">
        <f t="shared" si="368"/>
        <v>0</v>
      </c>
      <c r="G688" s="41">
        <f t="shared" ref="G688:Y688" si="465">G186</f>
        <v>0</v>
      </c>
      <c r="H688" s="41">
        <f t="shared" si="465"/>
        <v>0</v>
      </c>
      <c r="I688" s="41">
        <f t="shared" si="465"/>
        <v>0</v>
      </c>
      <c r="J688" s="41">
        <f t="shared" si="465"/>
        <v>0</v>
      </c>
      <c r="K688" s="41">
        <f t="shared" si="465"/>
        <v>0</v>
      </c>
      <c r="L688" s="41">
        <f t="shared" si="465"/>
        <v>0</v>
      </c>
      <c r="M688" s="41">
        <f t="shared" si="465"/>
        <v>0</v>
      </c>
      <c r="N688" s="41">
        <f t="shared" si="465"/>
        <v>0</v>
      </c>
      <c r="O688" s="41">
        <f t="shared" si="465"/>
        <v>0</v>
      </c>
      <c r="P688" s="41">
        <f t="shared" si="465"/>
        <v>0</v>
      </c>
      <c r="Q688" s="41">
        <f t="shared" si="465"/>
        <v>0</v>
      </c>
      <c r="R688" s="41">
        <f t="shared" si="465"/>
        <v>0</v>
      </c>
      <c r="S688" s="41">
        <f t="shared" si="465"/>
        <v>0</v>
      </c>
      <c r="T688" s="41">
        <f t="shared" si="465"/>
        <v>0</v>
      </c>
      <c r="U688" s="41">
        <f t="shared" si="465"/>
        <v>0</v>
      </c>
      <c r="V688" s="41">
        <f t="shared" si="465"/>
        <v>0</v>
      </c>
      <c r="W688" s="41">
        <f t="shared" si="465"/>
        <v>0</v>
      </c>
      <c r="X688" s="41">
        <f t="shared" si="465"/>
        <v>0</v>
      </c>
      <c r="Y688" s="41">
        <f t="shared" si="465"/>
        <v>0</v>
      </c>
      <c r="Z688" s="41">
        <f t="shared" ref="Z688:AT688" si="466">Z186</f>
        <v>0</v>
      </c>
      <c r="AA688" s="41">
        <f t="shared" si="466"/>
        <v>0</v>
      </c>
      <c r="AB688" s="41">
        <f t="shared" si="466"/>
        <v>0</v>
      </c>
      <c r="AC688" s="41">
        <f t="shared" si="466"/>
        <v>0</v>
      </c>
      <c r="AD688" s="41">
        <f t="shared" si="466"/>
        <v>0</v>
      </c>
      <c r="AE688" s="41">
        <f t="shared" si="466"/>
        <v>0</v>
      </c>
      <c r="AF688" s="41">
        <f t="shared" si="466"/>
        <v>0</v>
      </c>
      <c r="AG688" s="41">
        <f t="shared" si="466"/>
        <v>0</v>
      </c>
      <c r="AH688" s="41">
        <f t="shared" si="466"/>
        <v>0</v>
      </c>
      <c r="AI688" s="41">
        <f t="shared" si="466"/>
        <v>0</v>
      </c>
      <c r="AJ688" s="41">
        <f t="shared" si="466"/>
        <v>0</v>
      </c>
      <c r="AK688" s="41">
        <f t="shared" si="466"/>
        <v>0</v>
      </c>
      <c r="AL688" s="41">
        <f t="shared" si="466"/>
        <v>0</v>
      </c>
      <c r="AM688" s="41">
        <f t="shared" si="466"/>
        <v>0</v>
      </c>
      <c r="AN688" s="41">
        <f t="shared" si="466"/>
        <v>0</v>
      </c>
      <c r="AO688" s="41">
        <f t="shared" si="466"/>
        <v>0</v>
      </c>
      <c r="AP688" s="41">
        <f t="shared" si="466"/>
        <v>0</v>
      </c>
      <c r="AQ688" s="41">
        <f t="shared" si="466"/>
        <v>0</v>
      </c>
      <c r="AR688" s="41">
        <f t="shared" si="466"/>
        <v>0</v>
      </c>
      <c r="AS688" s="41">
        <f t="shared" si="466"/>
        <v>0</v>
      </c>
      <c r="AT688" s="41">
        <f t="shared" si="466"/>
        <v>0</v>
      </c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  <c r="BJ688" s="41"/>
      <c r="BK688" s="41"/>
      <c r="CR688" s="41">
        <f t="shared" si="366"/>
        <v>0</v>
      </c>
      <c r="CS688" s="41">
        <f t="shared" si="434"/>
        <v>0</v>
      </c>
      <c r="CT688" s="41">
        <f t="shared" si="434"/>
        <v>0</v>
      </c>
    </row>
    <row r="689" spans="4:98" ht="15" hidden="1" customHeight="1">
      <c r="D689" s="41">
        <f t="shared" si="367"/>
        <v>0</v>
      </c>
      <c r="F689" s="41">
        <f t="shared" si="368"/>
        <v>0</v>
      </c>
      <c r="G689" s="41">
        <f t="shared" ref="G689:Y689" si="467">G187</f>
        <v>0</v>
      </c>
      <c r="H689" s="41">
        <f t="shared" si="467"/>
        <v>0</v>
      </c>
      <c r="I689" s="41">
        <f t="shared" si="467"/>
        <v>0</v>
      </c>
      <c r="J689" s="41">
        <f t="shared" si="467"/>
        <v>0</v>
      </c>
      <c r="K689" s="41">
        <f t="shared" si="467"/>
        <v>0</v>
      </c>
      <c r="L689" s="41">
        <f t="shared" si="467"/>
        <v>0</v>
      </c>
      <c r="M689" s="41">
        <f t="shared" si="467"/>
        <v>0</v>
      </c>
      <c r="N689" s="41">
        <f t="shared" si="467"/>
        <v>0</v>
      </c>
      <c r="O689" s="41">
        <f t="shared" si="467"/>
        <v>0</v>
      </c>
      <c r="P689" s="41">
        <f t="shared" si="467"/>
        <v>0</v>
      </c>
      <c r="Q689" s="41">
        <f t="shared" si="467"/>
        <v>0</v>
      </c>
      <c r="R689" s="41">
        <f t="shared" si="467"/>
        <v>0</v>
      </c>
      <c r="S689" s="41">
        <f t="shared" si="467"/>
        <v>0</v>
      </c>
      <c r="T689" s="41">
        <f t="shared" si="467"/>
        <v>0</v>
      </c>
      <c r="U689" s="41">
        <f t="shared" si="467"/>
        <v>0</v>
      </c>
      <c r="V689" s="41">
        <f t="shared" si="467"/>
        <v>0</v>
      </c>
      <c r="W689" s="41">
        <f t="shared" si="467"/>
        <v>0</v>
      </c>
      <c r="X689" s="41">
        <f t="shared" si="467"/>
        <v>0</v>
      </c>
      <c r="Y689" s="41">
        <f t="shared" si="467"/>
        <v>0</v>
      </c>
      <c r="Z689" s="41">
        <f t="shared" ref="Z689:AT689" si="468">Z187</f>
        <v>0</v>
      </c>
      <c r="AA689" s="41">
        <f t="shared" si="468"/>
        <v>0</v>
      </c>
      <c r="AB689" s="41">
        <f t="shared" si="468"/>
        <v>0</v>
      </c>
      <c r="AC689" s="41">
        <f t="shared" si="468"/>
        <v>0</v>
      </c>
      <c r="AD689" s="41">
        <f t="shared" si="468"/>
        <v>0</v>
      </c>
      <c r="AE689" s="41">
        <f t="shared" si="468"/>
        <v>0</v>
      </c>
      <c r="AF689" s="41">
        <f t="shared" si="468"/>
        <v>0</v>
      </c>
      <c r="AG689" s="41">
        <f t="shared" si="468"/>
        <v>0</v>
      </c>
      <c r="AH689" s="41">
        <f t="shared" si="468"/>
        <v>0</v>
      </c>
      <c r="AI689" s="41">
        <f t="shared" si="468"/>
        <v>0</v>
      </c>
      <c r="AJ689" s="41">
        <f t="shared" si="468"/>
        <v>0</v>
      </c>
      <c r="AK689" s="41">
        <f t="shared" si="468"/>
        <v>0</v>
      </c>
      <c r="AL689" s="41">
        <f t="shared" si="468"/>
        <v>0</v>
      </c>
      <c r="AM689" s="41">
        <f t="shared" si="468"/>
        <v>0</v>
      </c>
      <c r="AN689" s="41">
        <f t="shared" si="468"/>
        <v>0</v>
      </c>
      <c r="AO689" s="41">
        <f t="shared" si="468"/>
        <v>0</v>
      </c>
      <c r="AP689" s="41">
        <f t="shared" si="468"/>
        <v>0</v>
      </c>
      <c r="AQ689" s="41">
        <f t="shared" si="468"/>
        <v>0</v>
      </c>
      <c r="AR689" s="41">
        <f t="shared" si="468"/>
        <v>0</v>
      </c>
      <c r="AS689" s="41">
        <f t="shared" si="468"/>
        <v>0</v>
      </c>
      <c r="AT689" s="41">
        <f t="shared" si="468"/>
        <v>0</v>
      </c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  <c r="CR689" s="41">
        <f t="shared" si="366"/>
        <v>0</v>
      </c>
      <c r="CS689" s="41">
        <f t="shared" si="434"/>
        <v>0</v>
      </c>
      <c r="CT689" s="41">
        <f t="shared" si="434"/>
        <v>0</v>
      </c>
    </row>
    <row r="690" spans="4:98" ht="15" hidden="1" customHeight="1">
      <c r="D690" s="41">
        <f t="shared" si="367"/>
        <v>0</v>
      </c>
      <c r="F690" s="41">
        <f t="shared" si="368"/>
        <v>0</v>
      </c>
      <c r="G690" s="41">
        <f t="shared" ref="G690:Y690" si="469">G188</f>
        <v>0</v>
      </c>
      <c r="H690" s="41">
        <f t="shared" si="469"/>
        <v>0</v>
      </c>
      <c r="I690" s="41">
        <f t="shared" si="469"/>
        <v>0</v>
      </c>
      <c r="J690" s="41">
        <f t="shared" si="469"/>
        <v>0</v>
      </c>
      <c r="K690" s="41">
        <f t="shared" si="469"/>
        <v>0</v>
      </c>
      <c r="L690" s="41">
        <f t="shared" si="469"/>
        <v>0</v>
      </c>
      <c r="M690" s="41">
        <f t="shared" si="469"/>
        <v>0</v>
      </c>
      <c r="N690" s="41">
        <f t="shared" si="469"/>
        <v>0</v>
      </c>
      <c r="O690" s="41">
        <f t="shared" si="469"/>
        <v>0</v>
      </c>
      <c r="P690" s="41">
        <f t="shared" si="469"/>
        <v>0</v>
      </c>
      <c r="Q690" s="41">
        <f t="shared" si="469"/>
        <v>0</v>
      </c>
      <c r="R690" s="41">
        <f t="shared" si="469"/>
        <v>0</v>
      </c>
      <c r="S690" s="41">
        <f t="shared" si="469"/>
        <v>0</v>
      </c>
      <c r="T690" s="41">
        <f t="shared" si="469"/>
        <v>0</v>
      </c>
      <c r="U690" s="41">
        <f t="shared" si="469"/>
        <v>0</v>
      </c>
      <c r="V690" s="41">
        <f t="shared" si="469"/>
        <v>0</v>
      </c>
      <c r="W690" s="41">
        <f t="shared" si="469"/>
        <v>0</v>
      </c>
      <c r="X690" s="41">
        <f t="shared" si="469"/>
        <v>0</v>
      </c>
      <c r="Y690" s="41">
        <f t="shared" si="469"/>
        <v>0</v>
      </c>
      <c r="Z690" s="41">
        <f t="shared" ref="Z690:AT690" si="470">Z188</f>
        <v>0</v>
      </c>
      <c r="AA690" s="41">
        <f t="shared" si="470"/>
        <v>0</v>
      </c>
      <c r="AB690" s="41">
        <f t="shared" si="470"/>
        <v>0</v>
      </c>
      <c r="AC690" s="41">
        <f t="shared" si="470"/>
        <v>0</v>
      </c>
      <c r="AD690" s="41">
        <f t="shared" si="470"/>
        <v>0</v>
      </c>
      <c r="AE690" s="41">
        <f t="shared" si="470"/>
        <v>0</v>
      </c>
      <c r="AF690" s="41">
        <f t="shared" si="470"/>
        <v>0</v>
      </c>
      <c r="AG690" s="41">
        <f t="shared" si="470"/>
        <v>0</v>
      </c>
      <c r="AH690" s="41">
        <f t="shared" si="470"/>
        <v>0</v>
      </c>
      <c r="AI690" s="41">
        <f t="shared" si="470"/>
        <v>0</v>
      </c>
      <c r="AJ690" s="41">
        <f t="shared" si="470"/>
        <v>0</v>
      </c>
      <c r="AK690" s="41">
        <f t="shared" si="470"/>
        <v>0</v>
      </c>
      <c r="AL690" s="41">
        <f t="shared" si="470"/>
        <v>0</v>
      </c>
      <c r="AM690" s="41">
        <f t="shared" si="470"/>
        <v>0</v>
      </c>
      <c r="AN690" s="41">
        <f t="shared" si="470"/>
        <v>0</v>
      </c>
      <c r="AO690" s="41">
        <f t="shared" si="470"/>
        <v>0</v>
      </c>
      <c r="AP690" s="41">
        <f t="shared" si="470"/>
        <v>0</v>
      </c>
      <c r="AQ690" s="41">
        <f t="shared" si="470"/>
        <v>0</v>
      </c>
      <c r="AR690" s="41">
        <f t="shared" si="470"/>
        <v>0</v>
      </c>
      <c r="AS690" s="41">
        <f t="shared" si="470"/>
        <v>0</v>
      </c>
      <c r="AT690" s="41">
        <f t="shared" si="470"/>
        <v>0</v>
      </c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  <c r="CR690" s="41">
        <f t="shared" si="366"/>
        <v>0</v>
      </c>
      <c r="CS690" s="41">
        <f t="shared" si="434"/>
        <v>0</v>
      </c>
      <c r="CT690" s="41">
        <f t="shared" si="434"/>
        <v>0</v>
      </c>
    </row>
    <row r="691" spans="4:98" ht="15" hidden="1" customHeight="1">
      <c r="D691" s="41">
        <f t="shared" si="367"/>
        <v>0</v>
      </c>
      <c r="F691" s="41">
        <f t="shared" si="368"/>
        <v>0</v>
      </c>
      <c r="G691" s="41">
        <f t="shared" ref="G691:Y691" si="471">G189</f>
        <v>0</v>
      </c>
      <c r="H691" s="41">
        <f t="shared" si="471"/>
        <v>0</v>
      </c>
      <c r="I691" s="41">
        <f t="shared" si="471"/>
        <v>0</v>
      </c>
      <c r="J691" s="41">
        <f t="shared" si="471"/>
        <v>0</v>
      </c>
      <c r="K691" s="41">
        <f t="shared" si="471"/>
        <v>0</v>
      </c>
      <c r="L691" s="41">
        <f t="shared" si="471"/>
        <v>0</v>
      </c>
      <c r="M691" s="41">
        <f t="shared" si="471"/>
        <v>0</v>
      </c>
      <c r="N691" s="41">
        <f t="shared" si="471"/>
        <v>0</v>
      </c>
      <c r="O691" s="41">
        <f t="shared" si="471"/>
        <v>0</v>
      </c>
      <c r="P691" s="41">
        <f t="shared" si="471"/>
        <v>0</v>
      </c>
      <c r="Q691" s="41">
        <f t="shared" si="471"/>
        <v>0</v>
      </c>
      <c r="R691" s="41">
        <f t="shared" si="471"/>
        <v>0</v>
      </c>
      <c r="S691" s="41">
        <f t="shared" si="471"/>
        <v>0</v>
      </c>
      <c r="T691" s="41">
        <f t="shared" si="471"/>
        <v>0</v>
      </c>
      <c r="U691" s="41">
        <f t="shared" si="471"/>
        <v>0</v>
      </c>
      <c r="V691" s="41">
        <f t="shared" si="471"/>
        <v>0</v>
      </c>
      <c r="W691" s="41">
        <f t="shared" si="471"/>
        <v>0</v>
      </c>
      <c r="X691" s="41">
        <f t="shared" si="471"/>
        <v>0</v>
      </c>
      <c r="Y691" s="41">
        <f t="shared" si="471"/>
        <v>0</v>
      </c>
      <c r="Z691" s="41">
        <f t="shared" ref="Z691:AT691" si="472">Z189</f>
        <v>0</v>
      </c>
      <c r="AA691" s="41">
        <f t="shared" si="472"/>
        <v>0</v>
      </c>
      <c r="AB691" s="41">
        <f t="shared" si="472"/>
        <v>0</v>
      </c>
      <c r="AC691" s="41">
        <f t="shared" si="472"/>
        <v>0</v>
      </c>
      <c r="AD691" s="41">
        <f t="shared" si="472"/>
        <v>0</v>
      </c>
      <c r="AE691" s="41">
        <f t="shared" si="472"/>
        <v>0</v>
      </c>
      <c r="AF691" s="41">
        <f t="shared" si="472"/>
        <v>0</v>
      </c>
      <c r="AG691" s="41">
        <f t="shared" si="472"/>
        <v>0</v>
      </c>
      <c r="AH691" s="41">
        <f t="shared" si="472"/>
        <v>0</v>
      </c>
      <c r="AI691" s="41">
        <f t="shared" si="472"/>
        <v>0</v>
      </c>
      <c r="AJ691" s="41">
        <f t="shared" si="472"/>
        <v>0</v>
      </c>
      <c r="AK691" s="41">
        <f t="shared" si="472"/>
        <v>0</v>
      </c>
      <c r="AL691" s="41">
        <f t="shared" si="472"/>
        <v>0</v>
      </c>
      <c r="AM691" s="41">
        <f t="shared" si="472"/>
        <v>0</v>
      </c>
      <c r="AN691" s="41">
        <f t="shared" si="472"/>
        <v>0</v>
      </c>
      <c r="AO691" s="41">
        <f t="shared" si="472"/>
        <v>0</v>
      </c>
      <c r="AP691" s="41">
        <f t="shared" si="472"/>
        <v>0</v>
      </c>
      <c r="AQ691" s="41">
        <f t="shared" si="472"/>
        <v>0</v>
      </c>
      <c r="AR691" s="41">
        <f t="shared" si="472"/>
        <v>0</v>
      </c>
      <c r="AS691" s="41">
        <f t="shared" si="472"/>
        <v>0</v>
      </c>
      <c r="AT691" s="41">
        <f t="shared" si="472"/>
        <v>0</v>
      </c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  <c r="CR691" s="41">
        <f t="shared" si="366"/>
        <v>0</v>
      </c>
      <c r="CS691" s="41">
        <f t="shared" si="434"/>
        <v>0</v>
      </c>
      <c r="CT691" s="41">
        <f t="shared" si="434"/>
        <v>0</v>
      </c>
    </row>
    <row r="692" spans="4:98" ht="15" hidden="1" customHeight="1">
      <c r="D692" s="41">
        <f t="shared" si="367"/>
        <v>0</v>
      </c>
      <c r="F692" s="41">
        <f t="shared" si="368"/>
        <v>0</v>
      </c>
      <c r="G692" s="41">
        <f t="shared" ref="G692:Y692" si="473">G190</f>
        <v>0</v>
      </c>
      <c r="H692" s="41">
        <f t="shared" si="473"/>
        <v>0</v>
      </c>
      <c r="I692" s="41">
        <f t="shared" si="473"/>
        <v>0</v>
      </c>
      <c r="J692" s="41">
        <f t="shared" si="473"/>
        <v>0</v>
      </c>
      <c r="K692" s="41">
        <f t="shared" si="473"/>
        <v>0</v>
      </c>
      <c r="L692" s="41">
        <f t="shared" si="473"/>
        <v>0</v>
      </c>
      <c r="M692" s="41">
        <f t="shared" si="473"/>
        <v>0</v>
      </c>
      <c r="N692" s="41">
        <f t="shared" si="473"/>
        <v>0</v>
      </c>
      <c r="O692" s="41">
        <f t="shared" si="473"/>
        <v>0</v>
      </c>
      <c r="P692" s="41">
        <f t="shared" si="473"/>
        <v>0</v>
      </c>
      <c r="Q692" s="41">
        <f t="shared" si="473"/>
        <v>0</v>
      </c>
      <c r="R692" s="41">
        <f t="shared" si="473"/>
        <v>0</v>
      </c>
      <c r="S692" s="41">
        <f t="shared" si="473"/>
        <v>0</v>
      </c>
      <c r="T692" s="41">
        <f t="shared" si="473"/>
        <v>0</v>
      </c>
      <c r="U692" s="41">
        <f t="shared" si="473"/>
        <v>0</v>
      </c>
      <c r="V692" s="41">
        <f t="shared" si="473"/>
        <v>0</v>
      </c>
      <c r="W692" s="41">
        <f t="shared" si="473"/>
        <v>0</v>
      </c>
      <c r="X692" s="41">
        <f t="shared" si="473"/>
        <v>0</v>
      </c>
      <c r="Y692" s="41">
        <f t="shared" si="473"/>
        <v>0</v>
      </c>
      <c r="Z692" s="41">
        <f t="shared" ref="Z692:AT692" si="474">Z190</f>
        <v>0</v>
      </c>
      <c r="AA692" s="41">
        <f t="shared" si="474"/>
        <v>0</v>
      </c>
      <c r="AB692" s="41">
        <f t="shared" si="474"/>
        <v>0</v>
      </c>
      <c r="AC692" s="41">
        <f t="shared" si="474"/>
        <v>0</v>
      </c>
      <c r="AD692" s="41">
        <f t="shared" si="474"/>
        <v>0</v>
      </c>
      <c r="AE692" s="41">
        <f t="shared" si="474"/>
        <v>0</v>
      </c>
      <c r="AF692" s="41">
        <f t="shared" si="474"/>
        <v>0</v>
      </c>
      <c r="AG692" s="41">
        <f t="shared" si="474"/>
        <v>0</v>
      </c>
      <c r="AH692" s="41">
        <f t="shared" si="474"/>
        <v>0</v>
      </c>
      <c r="AI692" s="41">
        <f t="shared" si="474"/>
        <v>0</v>
      </c>
      <c r="AJ692" s="41">
        <f t="shared" si="474"/>
        <v>0</v>
      </c>
      <c r="AK692" s="41">
        <f t="shared" si="474"/>
        <v>0</v>
      </c>
      <c r="AL692" s="41">
        <f t="shared" si="474"/>
        <v>0</v>
      </c>
      <c r="AM692" s="41">
        <f t="shared" si="474"/>
        <v>0</v>
      </c>
      <c r="AN692" s="41">
        <f t="shared" si="474"/>
        <v>0</v>
      </c>
      <c r="AO692" s="41">
        <f t="shared" si="474"/>
        <v>0</v>
      </c>
      <c r="AP692" s="41">
        <f t="shared" si="474"/>
        <v>0</v>
      </c>
      <c r="AQ692" s="41">
        <f t="shared" si="474"/>
        <v>0</v>
      </c>
      <c r="AR692" s="41">
        <f t="shared" si="474"/>
        <v>0</v>
      </c>
      <c r="AS692" s="41">
        <f t="shared" si="474"/>
        <v>0</v>
      </c>
      <c r="AT692" s="41">
        <f t="shared" si="474"/>
        <v>0</v>
      </c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CR692" s="41">
        <f t="shared" si="366"/>
        <v>0</v>
      </c>
      <c r="CS692" s="41">
        <f t="shared" ref="CS692:CT711" si="475">CS190</f>
        <v>0</v>
      </c>
      <c r="CT692" s="41">
        <f t="shared" si="475"/>
        <v>0</v>
      </c>
    </row>
    <row r="693" spans="4:98" ht="15" hidden="1" customHeight="1">
      <c r="D693" s="41">
        <f t="shared" si="367"/>
        <v>0</v>
      </c>
      <c r="F693" s="41">
        <f t="shared" si="368"/>
        <v>0</v>
      </c>
      <c r="G693" s="41">
        <f t="shared" ref="G693:Y693" si="476">G191</f>
        <v>0</v>
      </c>
      <c r="H693" s="41">
        <f t="shared" si="476"/>
        <v>0</v>
      </c>
      <c r="I693" s="41">
        <f t="shared" si="476"/>
        <v>0</v>
      </c>
      <c r="J693" s="41">
        <f t="shared" si="476"/>
        <v>0</v>
      </c>
      <c r="K693" s="41">
        <f t="shared" si="476"/>
        <v>0</v>
      </c>
      <c r="L693" s="41">
        <f t="shared" si="476"/>
        <v>0</v>
      </c>
      <c r="M693" s="41">
        <f t="shared" si="476"/>
        <v>0</v>
      </c>
      <c r="N693" s="41">
        <f t="shared" si="476"/>
        <v>0</v>
      </c>
      <c r="O693" s="41">
        <f t="shared" si="476"/>
        <v>0</v>
      </c>
      <c r="P693" s="41">
        <f t="shared" si="476"/>
        <v>0</v>
      </c>
      <c r="Q693" s="41">
        <f t="shared" si="476"/>
        <v>0</v>
      </c>
      <c r="R693" s="41">
        <f t="shared" si="476"/>
        <v>0</v>
      </c>
      <c r="S693" s="41">
        <f t="shared" si="476"/>
        <v>0</v>
      </c>
      <c r="T693" s="41">
        <f t="shared" si="476"/>
        <v>0</v>
      </c>
      <c r="U693" s="41">
        <f t="shared" si="476"/>
        <v>0</v>
      </c>
      <c r="V693" s="41">
        <f t="shared" si="476"/>
        <v>0</v>
      </c>
      <c r="W693" s="41">
        <f t="shared" si="476"/>
        <v>0</v>
      </c>
      <c r="X693" s="41">
        <f t="shared" si="476"/>
        <v>0</v>
      </c>
      <c r="Y693" s="41">
        <f t="shared" si="476"/>
        <v>0</v>
      </c>
      <c r="Z693" s="41">
        <f t="shared" ref="Z693:AT693" si="477">Z191</f>
        <v>0</v>
      </c>
      <c r="AA693" s="41">
        <f t="shared" si="477"/>
        <v>0</v>
      </c>
      <c r="AB693" s="41">
        <f t="shared" si="477"/>
        <v>0</v>
      </c>
      <c r="AC693" s="41">
        <f t="shared" si="477"/>
        <v>0</v>
      </c>
      <c r="AD693" s="41">
        <f t="shared" si="477"/>
        <v>0</v>
      </c>
      <c r="AE693" s="41">
        <f t="shared" si="477"/>
        <v>0</v>
      </c>
      <c r="AF693" s="41">
        <f t="shared" si="477"/>
        <v>0</v>
      </c>
      <c r="AG693" s="41">
        <f t="shared" si="477"/>
        <v>0</v>
      </c>
      <c r="AH693" s="41">
        <f t="shared" si="477"/>
        <v>0</v>
      </c>
      <c r="AI693" s="41">
        <f t="shared" si="477"/>
        <v>0</v>
      </c>
      <c r="AJ693" s="41">
        <f t="shared" si="477"/>
        <v>0</v>
      </c>
      <c r="AK693" s="41">
        <f t="shared" si="477"/>
        <v>0</v>
      </c>
      <c r="AL693" s="41">
        <f t="shared" si="477"/>
        <v>0</v>
      </c>
      <c r="AM693" s="41">
        <f t="shared" si="477"/>
        <v>0</v>
      </c>
      <c r="AN693" s="41">
        <f t="shared" si="477"/>
        <v>0</v>
      </c>
      <c r="AO693" s="41">
        <f t="shared" si="477"/>
        <v>0</v>
      </c>
      <c r="AP693" s="41">
        <f t="shared" si="477"/>
        <v>0</v>
      </c>
      <c r="AQ693" s="41">
        <f t="shared" si="477"/>
        <v>0</v>
      </c>
      <c r="AR693" s="41">
        <f t="shared" si="477"/>
        <v>0</v>
      </c>
      <c r="AS693" s="41">
        <f t="shared" si="477"/>
        <v>0</v>
      </c>
      <c r="AT693" s="41">
        <f t="shared" si="477"/>
        <v>0</v>
      </c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  <c r="BJ693" s="41"/>
      <c r="BK693" s="41"/>
      <c r="CR693" s="41">
        <f t="shared" si="366"/>
        <v>0</v>
      </c>
      <c r="CS693" s="41">
        <f t="shared" si="475"/>
        <v>0</v>
      </c>
      <c r="CT693" s="41">
        <f t="shared" si="475"/>
        <v>0</v>
      </c>
    </row>
    <row r="694" spans="4:98" ht="15" hidden="1" customHeight="1">
      <c r="D694" s="41">
        <f t="shared" si="367"/>
        <v>0</v>
      </c>
      <c r="F694" s="41">
        <f t="shared" si="368"/>
        <v>0</v>
      </c>
      <c r="G694" s="41">
        <f t="shared" ref="G694:Y694" si="478">G192</f>
        <v>0</v>
      </c>
      <c r="H694" s="41">
        <f t="shared" si="478"/>
        <v>0</v>
      </c>
      <c r="I694" s="41">
        <f t="shared" si="478"/>
        <v>0</v>
      </c>
      <c r="J694" s="41">
        <f t="shared" si="478"/>
        <v>0</v>
      </c>
      <c r="K694" s="41">
        <f t="shared" si="478"/>
        <v>0</v>
      </c>
      <c r="L694" s="41">
        <f t="shared" si="478"/>
        <v>0</v>
      </c>
      <c r="M694" s="41">
        <f t="shared" si="478"/>
        <v>0</v>
      </c>
      <c r="N694" s="41">
        <f t="shared" si="478"/>
        <v>0</v>
      </c>
      <c r="O694" s="41">
        <f t="shared" si="478"/>
        <v>0</v>
      </c>
      <c r="P694" s="41">
        <f t="shared" si="478"/>
        <v>0</v>
      </c>
      <c r="Q694" s="41">
        <f t="shared" si="478"/>
        <v>0</v>
      </c>
      <c r="R694" s="41">
        <f t="shared" si="478"/>
        <v>0</v>
      </c>
      <c r="S694" s="41">
        <f t="shared" si="478"/>
        <v>0</v>
      </c>
      <c r="T694" s="41">
        <f t="shared" si="478"/>
        <v>0</v>
      </c>
      <c r="U694" s="41">
        <f t="shared" si="478"/>
        <v>0</v>
      </c>
      <c r="V694" s="41">
        <f t="shared" si="478"/>
        <v>0</v>
      </c>
      <c r="W694" s="41">
        <f t="shared" si="478"/>
        <v>0</v>
      </c>
      <c r="X694" s="41">
        <f t="shared" si="478"/>
        <v>0</v>
      </c>
      <c r="Y694" s="41">
        <f t="shared" si="478"/>
        <v>0</v>
      </c>
      <c r="Z694" s="41">
        <f t="shared" ref="Z694:AT694" si="479">Z192</f>
        <v>0</v>
      </c>
      <c r="AA694" s="41">
        <f t="shared" si="479"/>
        <v>0</v>
      </c>
      <c r="AB694" s="41">
        <f t="shared" si="479"/>
        <v>0</v>
      </c>
      <c r="AC694" s="41">
        <f t="shared" si="479"/>
        <v>0</v>
      </c>
      <c r="AD694" s="41">
        <f t="shared" si="479"/>
        <v>0</v>
      </c>
      <c r="AE694" s="41">
        <f t="shared" si="479"/>
        <v>0</v>
      </c>
      <c r="AF694" s="41">
        <f t="shared" si="479"/>
        <v>0</v>
      </c>
      <c r="AG694" s="41">
        <f t="shared" si="479"/>
        <v>0</v>
      </c>
      <c r="AH694" s="41">
        <f t="shared" si="479"/>
        <v>0</v>
      </c>
      <c r="AI694" s="41">
        <f t="shared" si="479"/>
        <v>0</v>
      </c>
      <c r="AJ694" s="41">
        <f t="shared" si="479"/>
        <v>0</v>
      </c>
      <c r="AK694" s="41">
        <f t="shared" si="479"/>
        <v>0</v>
      </c>
      <c r="AL694" s="41">
        <f t="shared" si="479"/>
        <v>0</v>
      </c>
      <c r="AM694" s="41">
        <f t="shared" si="479"/>
        <v>0</v>
      </c>
      <c r="AN694" s="41">
        <f t="shared" si="479"/>
        <v>0</v>
      </c>
      <c r="AO694" s="41">
        <f t="shared" si="479"/>
        <v>0</v>
      </c>
      <c r="AP694" s="41">
        <f t="shared" si="479"/>
        <v>0</v>
      </c>
      <c r="AQ694" s="41">
        <f t="shared" si="479"/>
        <v>0</v>
      </c>
      <c r="AR694" s="41">
        <f t="shared" si="479"/>
        <v>0</v>
      </c>
      <c r="AS694" s="41">
        <f t="shared" si="479"/>
        <v>0</v>
      </c>
      <c r="AT694" s="41">
        <f t="shared" si="479"/>
        <v>0</v>
      </c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  <c r="BJ694" s="41"/>
      <c r="BK694" s="41"/>
      <c r="CR694" s="41">
        <f t="shared" si="366"/>
        <v>0</v>
      </c>
      <c r="CS694" s="41">
        <f t="shared" si="475"/>
        <v>0</v>
      </c>
      <c r="CT694" s="41">
        <f t="shared" si="475"/>
        <v>0</v>
      </c>
    </row>
    <row r="695" spans="4:98" ht="15" hidden="1" customHeight="1">
      <c r="D695" s="41">
        <f t="shared" si="367"/>
        <v>0</v>
      </c>
      <c r="F695" s="41">
        <f t="shared" si="368"/>
        <v>0</v>
      </c>
      <c r="G695" s="41">
        <f t="shared" ref="G695:Y695" si="480">G193</f>
        <v>0</v>
      </c>
      <c r="H695" s="41">
        <f t="shared" si="480"/>
        <v>0</v>
      </c>
      <c r="I695" s="41">
        <f t="shared" si="480"/>
        <v>0</v>
      </c>
      <c r="J695" s="41">
        <f t="shared" si="480"/>
        <v>0</v>
      </c>
      <c r="K695" s="41">
        <f t="shared" si="480"/>
        <v>0</v>
      </c>
      <c r="L695" s="41">
        <f t="shared" si="480"/>
        <v>0</v>
      </c>
      <c r="M695" s="41">
        <f t="shared" si="480"/>
        <v>0</v>
      </c>
      <c r="N695" s="41">
        <f t="shared" si="480"/>
        <v>0</v>
      </c>
      <c r="O695" s="41">
        <f t="shared" si="480"/>
        <v>0</v>
      </c>
      <c r="P695" s="41">
        <f t="shared" si="480"/>
        <v>0</v>
      </c>
      <c r="Q695" s="41">
        <f t="shared" si="480"/>
        <v>0</v>
      </c>
      <c r="R695" s="41">
        <f t="shared" si="480"/>
        <v>0</v>
      </c>
      <c r="S695" s="41">
        <f t="shared" si="480"/>
        <v>0</v>
      </c>
      <c r="T695" s="41">
        <f t="shared" si="480"/>
        <v>0</v>
      </c>
      <c r="U695" s="41">
        <f t="shared" si="480"/>
        <v>0</v>
      </c>
      <c r="V695" s="41">
        <f t="shared" si="480"/>
        <v>0</v>
      </c>
      <c r="W695" s="41">
        <f t="shared" si="480"/>
        <v>0</v>
      </c>
      <c r="X695" s="41">
        <f t="shared" si="480"/>
        <v>0</v>
      </c>
      <c r="Y695" s="41">
        <f t="shared" si="480"/>
        <v>0</v>
      </c>
      <c r="Z695" s="41">
        <f t="shared" ref="Z695:AT695" si="481">Z193</f>
        <v>0</v>
      </c>
      <c r="AA695" s="41">
        <f t="shared" si="481"/>
        <v>0</v>
      </c>
      <c r="AB695" s="41">
        <f t="shared" si="481"/>
        <v>0</v>
      </c>
      <c r="AC695" s="41">
        <f t="shared" si="481"/>
        <v>0</v>
      </c>
      <c r="AD695" s="41">
        <f t="shared" si="481"/>
        <v>0</v>
      </c>
      <c r="AE695" s="41">
        <f t="shared" si="481"/>
        <v>0</v>
      </c>
      <c r="AF695" s="41">
        <f t="shared" si="481"/>
        <v>0</v>
      </c>
      <c r="AG695" s="41">
        <f t="shared" si="481"/>
        <v>0</v>
      </c>
      <c r="AH695" s="41">
        <f t="shared" si="481"/>
        <v>0</v>
      </c>
      <c r="AI695" s="41">
        <f t="shared" si="481"/>
        <v>0</v>
      </c>
      <c r="AJ695" s="41">
        <f t="shared" si="481"/>
        <v>0</v>
      </c>
      <c r="AK695" s="41">
        <f t="shared" si="481"/>
        <v>0</v>
      </c>
      <c r="AL695" s="41">
        <f t="shared" si="481"/>
        <v>0</v>
      </c>
      <c r="AM695" s="41">
        <f t="shared" si="481"/>
        <v>0</v>
      </c>
      <c r="AN695" s="41">
        <f t="shared" si="481"/>
        <v>0</v>
      </c>
      <c r="AO695" s="41">
        <f t="shared" si="481"/>
        <v>0</v>
      </c>
      <c r="AP695" s="41">
        <f t="shared" si="481"/>
        <v>0</v>
      </c>
      <c r="AQ695" s="41">
        <f t="shared" si="481"/>
        <v>0</v>
      </c>
      <c r="AR695" s="41">
        <f t="shared" si="481"/>
        <v>0</v>
      </c>
      <c r="AS695" s="41">
        <f t="shared" si="481"/>
        <v>0</v>
      </c>
      <c r="AT695" s="41">
        <f t="shared" si="481"/>
        <v>0</v>
      </c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  <c r="CR695" s="41">
        <f t="shared" si="366"/>
        <v>0</v>
      </c>
      <c r="CS695" s="41">
        <f t="shared" si="475"/>
        <v>0</v>
      </c>
      <c r="CT695" s="41">
        <f t="shared" si="475"/>
        <v>0</v>
      </c>
    </row>
    <row r="696" spans="4:98" ht="15" hidden="1" customHeight="1">
      <c r="D696" s="41">
        <f t="shared" si="367"/>
        <v>0</v>
      </c>
      <c r="F696" s="41">
        <f t="shared" si="368"/>
        <v>0</v>
      </c>
      <c r="G696" s="41">
        <f t="shared" ref="G696:Y696" si="482">G194</f>
        <v>0</v>
      </c>
      <c r="H696" s="41">
        <f t="shared" si="482"/>
        <v>0</v>
      </c>
      <c r="I696" s="41">
        <f t="shared" si="482"/>
        <v>0</v>
      </c>
      <c r="J696" s="41">
        <f t="shared" si="482"/>
        <v>0</v>
      </c>
      <c r="K696" s="41">
        <f t="shared" si="482"/>
        <v>0</v>
      </c>
      <c r="L696" s="41">
        <f t="shared" si="482"/>
        <v>0</v>
      </c>
      <c r="M696" s="41">
        <f t="shared" si="482"/>
        <v>0</v>
      </c>
      <c r="N696" s="41">
        <f t="shared" si="482"/>
        <v>0</v>
      </c>
      <c r="O696" s="41">
        <f t="shared" si="482"/>
        <v>0</v>
      </c>
      <c r="P696" s="41">
        <f t="shared" si="482"/>
        <v>0</v>
      </c>
      <c r="Q696" s="41">
        <f t="shared" si="482"/>
        <v>0</v>
      </c>
      <c r="R696" s="41">
        <f t="shared" si="482"/>
        <v>0</v>
      </c>
      <c r="S696" s="41">
        <f t="shared" si="482"/>
        <v>0</v>
      </c>
      <c r="T696" s="41">
        <f t="shared" si="482"/>
        <v>0</v>
      </c>
      <c r="U696" s="41">
        <f t="shared" si="482"/>
        <v>0</v>
      </c>
      <c r="V696" s="41">
        <f t="shared" si="482"/>
        <v>0</v>
      </c>
      <c r="W696" s="41">
        <f t="shared" si="482"/>
        <v>0</v>
      </c>
      <c r="X696" s="41">
        <f t="shared" si="482"/>
        <v>0</v>
      </c>
      <c r="Y696" s="41">
        <f t="shared" si="482"/>
        <v>0</v>
      </c>
      <c r="Z696" s="41">
        <f t="shared" ref="Z696:AT696" si="483">Z194</f>
        <v>0</v>
      </c>
      <c r="AA696" s="41">
        <f t="shared" si="483"/>
        <v>0</v>
      </c>
      <c r="AB696" s="41">
        <f t="shared" si="483"/>
        <v>0</v>
      </c>
      <c r="AC696" s="41">
        <f t="shared" si="483"/>
        <v>0</v>
      </c>
      <c r="AD696" s="41">
        <f t="shared" si="483"/>
        <v>0</v>
      </c>
      <c r="AE696" s="41">
        <f t="shared" si="483"/>
        <v>0</v>
      </c>
      <c r="AF696" s="41">
        <f t="shared" si="483"/>
        <v>0</v>
      </c>
      <c r="AG696" s="41">
        <f t="shared" si="483"/>
        <v>0</v>
      </c>
      <c r="AH696" s="41">
        <f t="shared" si="483"/>
        <v>0</v>
      </c>
      <c r="AI696" s="41">
        <f t="shared" si="483"/>
        <v>0</v>
      </c>
      <c r="AJ696" s="41">
        <f t="shared" si="483"/>
        <v>0</v>
      </c>
      <c r="AK696" s="41">
        <f t="shared" si="483"/>
        <v>0</v>
      </c>
      <c r="AL696" s="41">
        <f t="shared" si="483"/>
        <v>0</v>
      </c>
      <c r="AM696" s="41">
        <f t="shared" si="483"/>
        <v>0</v>
      </c>
      <c r="AN696" s="41">
        <f t="shared" si="483"/>
        <v>0</v>
      </c>
      <c r="AO696" s="41">
        <f t="shared" si="483"/>
        <v>0</v>
      </c>
      <c r="AP696" s="41">
        <f t="shared" si="483"/>
        <v>0</v>
      </c>
      <c r="AQ696" s="41">
        <f t="shared" si="483"/>
        <v>0</v>
      </c>
      <c r="AR696" s="41">
        <f t="shared" si="483"/>
        <v>0</v>
      </c>
      <c r="AS696" s="41">
        <f t="shared" si="483"/>
        <v>0</v>
      </c>
      <c r="AT696" s="41">
        <f t="shared" si="483"/>
        <v>0</v>
      </c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  <c r="CR696" s="41">
        <f t="shared" si="366"/>
        <v>0</v>
      </c>
      <c r="CS696" s="41">
        <f t="shared" si="475"/>
        <v>0</v>
      </c>
      <c r="CT696" s="41">
        <f t="shared" si="475"/>
        <v>0</v>
      </c>
    </row>
    <row r="697" spans="4:98" ht="15" hidden="1" customHeight="1">
      <c r="D697" s="41">
        <f t="shared" si="367"/>
        <v>0</v>
      </c>
      <c r="F697" s="41">
        <f t="shared" si="368"/>
        <v>0</v>
      </c>
      <c r="G697" s="41">
        <f t="shared" ref="G697:Y697" si="484">G195</f>
        <v>0</v>
      </c>
      <c r="H697" s="41">
        <f t="shared" si="484"/>
        <v>0</v>
      </c>
      <c r="I697" s="41">
        <f t="shared" si="484"/>
        <v>0</v>
      </c>
      <c r="J697" s="41">
        <f t="shared" si="484"/>
        <v>0</v>
      </c>
      <c r="K697" s="41">
        <f t="shared" si="484"/>
        <v>0</v>
      </c>
      <c r="L697" s="41">
        <f t="shared" si="484"/>
        <v>0</v>
      </c>
      <c r="M697" s="41">
        <f t="shared" si="484"/>
        <v>0</v>
      </c>
      <c r="N697" s="41">
        <f t="shared" si="484"/>
        <v>0</v>
      </c>
      <c r="O697" s="41">
        <f t="shared" si="484"/>
        <v>0</v>
      </c>
      <c r="P697" s="41">
        <f t="shared" si="484"/>
        <v>0</v>
      </c>
      <c r="Q697" s="41">
        <f t="shared" si="484"/>
        <v>0</v>
      </c>
      <c r="R697" s="41">
        <f t="shared" si="484"/>
        <v>0</v>
      </c>
      <c r="S697" s="41">
        <f t="shared" si="484"/>
        <v>0</v>
      </c>
      <c r="T697" s="41">
        <f t="shared" si="484"/>
        <v>0</v>
      </c>
      <c r="U697" s="41">
        <f t="shared" si="484"/>
        <v>0</v>
      </c>
      <c r="V697" s="41">
        <f t="shared" si="484"/>
        <v>0</v>
      </c>
      <c r="W697" s="41">
        <f t="shared" si="484"/>
        <v>0</v>
      </c>
      <c r="X697" s="41">
        <f t="shared" si="484"/>
        <v>0</v>
      </c>
      <c r="Y697" s="41">
        <f t="shared" si="484"/>
        <v>0</v>
      </c>
      <c r="Z697" s="41">
        <f t="shared" ref="Z697:AT697" si="485">Z195</f>
        <v>0</v>
      </c>
      <c r="AA697" s="41">
        <f t="shared" si="485"/>
        <v>0</v>
      </c>
      <c r="AB697" s="41">
        <f t="shared" si="485"/>
        <v>0</v>
      </c>
      <c r="AC697" s="41">
        <f t="shared" si="485"/>
        <v>0</v>
      </c>
      <c r="AD697" s="41">
        <f t="shared" si="485"/>
        <v>0</v>
      </c>
      <c r="AE697" s="41">
        <f t="shared" si="485"/>
        <v>0</v>
      </c>
      <c r="AF697" s="41">
        <f t="shared" si="485"/>
        <v>0</v>
      </c>
      <c r="AG697" s="41">
        <f t="shared" si="485"/>
        <v>0</v>
      </c>
      <c r="AH697" s="41">
        <f t="shared" si="485"/>
        <v>0</v>
      </c>
      <c r="AI697" s="41">
        <f t="shared" si="485"/>
        <v>0</v>
      </c>
      <c r="AJ697" s="41">
        <f t="shared" si="485"/>
        <v>0</v>
      </c>
      <c r="AK697" s="41">
        <f t="shared" si="485"/>
        <v>0</v>
      </c>
      <c r="AL697" s="41">
        <f t="shared" si="485"/>
        <v>0</v>
      </c>
      <c r="AM697" s="41">
        <f t="shared" si="485"/>
        <v>0</v>
      </c>
      <c r="AN697" s="41">
        <f t="shared" si="485"/>
        <v>0</v>
      </c>
      <c r="AO697" s="41">
        <f t="shared" si="485"/>
        <v>0</v>
      </c>
      <c r="AP697" s="41">
        <f t="shared" si="485"/>
        <v>0</v>
      </c>
      <c r="AQ697" s="41">
        <f t="shared" si="485"/>
        <v>0</v>
      </c>
      <c r="AR697" s="41">
        <f t="shared" si="485"/>
        <v>0</v>
      </c>
      <c r="AS697" s="41">
        <f t="shared" si="485"/>
        <v>0</v>
      </c>
      <c r="AT697" s="41">
        <f t="shared" si="485"/>
        <v>0</v>
      </c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  <c r="BJ697" s="41"/>
      <c r="BK697" s="41"/>
      <c r="CR697" s="41">
        <f t="shared" si="366"/>
        <v>0</v>
      </c>
      <c r="CS697" s="41">
        <f t="shared" si="475"/>
        <v>0</v>
      </c>
      <c r="CT697" s="41">
        <f t="shared" si="475"/>
        <v>0</v>
      </c>
    </row>
    <row r="698" spans="4:98" ht="15" hidden="1" customHeight="1">
      <c r="D698" s="41">
        <f t="shared" si="367"/>
        <v>0</v>
      </c>
      <c r="F698" s="41">
        <f t="shared" si="368"/>
        <v>0</v>
      </c>
      <c r="G698" s="41">
        <f t="shared" ref="G698:Y698" si="486">G196</f>
        <v>0</v>
      </c>
      <c r="H698" s="41">
        <f t="shared" si="486"/>
        <v>0</v>
      </c>
      <c r="I698" s="41">
        <f t="shared" si="486"/>
        <v>0</v>
      </c>
      <c r="J698" s="41">
        <f t="shared" si="486"/>
        <v>0</v>
      </c>
      <c r="K698" s="41">
        <f t="shared" si="486"/>
        <v>0</v>
      </c>
      <c r="L698" s="41">
        <f t="shared" si="486"/>
        <v>0</v>
      </c>
      <c r="M698" s="41">
        <f t="shared" si="486"/>
        <v>0</v>
      </c>
      <c r="N698" s="41">
        <f t="shared" si="486"/>
        <v>0</v>
      </c>
      <c r="O698" s="41">
        <f t="shared" si="486"/>
        <v>0</v>
      </c>
      <c r="P698" s="41">
        <f t="shared" si="486"/>
        <v>0</v>
      </c>
      <c r="Q698" s="41">
        <f t="shared" si="486"/>
        <v>0</v>
      </c>
      <c r="R698" s="41">
        <f t="shared" si="486"/>
        <v>0</v>
      </c>
      <c r="S698" s="41">
        <f t="shared" si="486"/>
        <v>0</v>
      </c>
      <c r="T698" s="41">
        <f t="shared" si="486"/>
        <v>0</v>
      </c>
      <c r="U698" s="41">
        <f t="shared" si="486"/>
        <v>0</v>
      </c>
      <c r="V698" s="41">
        <f t="shared" si="486"/>
        <v>0</v>
      </c>
      <c r="W698" s="41">
        <f t="shared" si="486"/>
        <v>0</v>
      </c>
      <c r="X698" s="41">
        <f t="shared" si="486"/>
        <v>0</v>
      </c>
      <c r="Y698" s="41">
        <f t="shared" si="486"/>
        <v>0</v>
      </c>
      <c r="Z698" s="41">
        <f t="shared" ref="Z698:AT698" si="487">Z196</f>
        <v>0</v>
      </c>
      <c r="AA698" s="41">
        <f t="shared" si="487"/>
        <v>0</v>
      </c>
      <c r="AB698" s="41">
        <f t="shared" si="487"/>
        <v>0</v>
      </c>
      <c r="AC698" s="41">
        <f t="shared" si="487"/>
        <v>0</v>
      </c>
      <c r="AD698" s="41">
        <f t="shared" si="487"/>
        <v>0</v>
      </c>
      <c r="AE698" s="41">
        <f t="shared" si="487"/>
        <v>0</v>
      </c>
      <c r="AF698" s="41">
        <f t="shared" si="487"/>
        <v>0</v>
      </c>
      <c r="AG698" s="41">
        <f t="shared" si="487"/>
        <v>0</v>
      </c>
      <c r="AH698" s="41">
        <f t="shared" si="487"/>
        <v>0</v>
      </c>
      <c r="AI698" s="41">
        <f t="shared" si="487"/>
        <v>0</v>
      </c>
      <c r="AJ698" s="41">
        <f t="shared" si="487"/>
        <v>0</v>
      </c>
      <c r="AK698" s="41">
        <f t="shared" si="487"/>
        <v>0</v>
      </c>
      <c r="AL698" s="41">
        <f t="shared" si="487"/>
        <v>0</v>
      </c>
      <c r="AM698" s="41">
        <f t="shared" si="487"/>
        <v>0</v>
      </c>
      <c r="AN698" s="41">
        <f t="shared" si="487"/>
        <v>0</v>
      </c>
      <c r="AO698" s="41">
        <f t="shared" si="487"/>
        <v>0</v>
      </c>
      <c r="AP698" s="41">
        <f t="shared" si="487"/>
        <v>0</v>
      </c>
      <c r="AQ698" s="41">
        <f t="shared" si="487"/>
        <v>0</v>
      </c>
      <c r="AR698" s="41">
        <f t="shared" si="487"/>
        <v>0</v>
      </c>
      <c r="AS698" s="41">
        <f t="shared" si="487"/>
        <v>0</v>
      </c>
      <c r="AT698" s="41">
        <f t="shared" si="487"/>
        <v>0</v>
      </c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  <c r="CR698" s="41">
        <f t="shared" si="366"/>
        <v>0</v>
      </c>
      <c r="CS698" s="41">
        <f t="shared" si="475"/>
        <v>0</v>
      </c>
      <c r="CT698" s="41">
        <f t="shared" si="475"/>
        <v>0</v>
      </c>
    </row>
    <row r="699" spans="4:98" ht="15" hidden="1" customHeight="1">
      <c r="D699" s="41">
        <f t="shared" si="367"/>
        <v>0</v>
      </c>
      <c r="F699" s="41">
        <f t="shared" si="368"/>
        <v>0</v>
      </c>
      <c r="G699" s="41">
        <f t="shared" ref="G699:Y699" si="488">G197</f>
        <v>0</v>
      </c>
      <c r="H699" s="41">
        <f t="shared" si="488"/>
        <v>0</v>
      </c>
      <c r="I699" s="41">
        <f t="shared" si="488"/>
        <v>0</v>
      </c>
      <c r="J699" s="41">
        <f t="shared" si="488"/>
        <v>0</v>
      </c>
      <c r="K699" s="41">
        <f t="shared" si="488"/>
        <v>0</v>
      </c>
      <c r="L699" s="41">
        <f t="shared" si="488"/>
        <v>0</v>
      </c>
      <c r="M699" s="41">
        <f t="shared" si="488"/>
        <v>0</v>
      </c>
      <c r="N699" s="41">
        <f t="shared" si="488"/>
        <v>0</v>
      </c>
      <c r="O699" s="41">
        <f t="shared" si="488"/>
        <v>0</v>
      </c>
      <c r="P699" s="41">
        <f t="shared" si="488"/>
        <v>0</v>
      </c>
      <c r="Q699" s="41">
        <f t="shared" si="488"/>
        <v>0</v>
      </c>
      <c r="R699" s="41">
        <f t="shared" si="488"/>
        <v>0</v>
      </c>
      <c r="S699" s="41">
        <f t="shared" si="488"/>
        <v>0</v>
      </c>
      <c r="T699" s="41">
        <f t="shared" si="488"/>
        <v>0</v>
      </c>
      <c r="U699" s="41">
        <f t="shared" si="488"/>
        <v>0</v>
      </c>
      <c r="V699" s="41">
        <f t="shared" si="488"/>
        <v>0</v>
      </c>
      <c r="W699" s="41">
        <f t="shared" si="488"/>
        <v>0</v>
      </c>
      <c r="X699" s="41">
        <f t="shared" si="488"/>
        <v>0</v>
      </c>
      <c r="Y699" s="41">
        <f t="shared" si="488"/>
        <v>0</v>
      </c>
      <c r="Z699" s="41">
        <f t="shared" ref="Z699:AT699" si="489">Z197</f>
        <v>0</v>
      </c>
      <c r="AA699" s="41">
        <f t="shared" si="489"/>
        <v>0</v>
      </c>
      <c r="AB699" s="41">
        <f t="shared" si="489"/>
        <v>0</v>
      </c>
      <c r="AC699" s="41">
        <f t="shared" si="489"/>
        <v>0</v>
      </c>
      <c r="AD699" s="41">
        <f t="shared" si="489"/>
        <v>0</v>
      </c>
      <c r="AE699" s="41">
        <f t="shared" si="489"/>
        <v>0</v>
      </c>
      <c r="AF699" s="41">
        <f t="shared" si="489"/>
        <v>0</v>
      </c>
      <c r="AG699" s="41">
        <f t="shared" si="489"/>
        <v>0</v>
      </c>
      <c r="AH699" s="41">
        <f t="shared" si="489"/>
        <v>0</v>
      </c>
      <c r="AI699" s="41">
        <f t="shared" si="489"/>
        <v>0</v>
      </c>
      <c r="AJ699" s="41">
        <f t="shared" si="489"/>
        <v>0</v>
      </c>
      <c r="AK699" s="41">
        <f t="shared" si="489"/>
        <v>0</v>
      </c>
      <c r="AL699" s="41">
        <f t="shared" si="489"/>
        <v>0</v>
      </c>
      <c r="AM699" s="41">
        <f t="shared" si="489"/>
        <v>0</v>
      </c>
      <c r="AN699" s="41">
        <f t="shared" si="489"/>
        <v>0</v>
      </c>
      <c r="AO699" s="41">
        <f t="shared" si="489"/>
        <v>0</v>
      </c>
      <c r="AP699" s="41">
        <f t="shared" si="489"/>
        <v>0</v>
      </c>
      <c r="AQ699" s="41">
        <f t="shared" si="489"/>
        <v>0</v>
      </c>
      <c r="AR699" s="41">
        <f t="shared" si="489"/>
        <v>0</v>
      </c>
      <c r="AS699" s="41">
        <f t="shared" si="489"/>
        <v>0</v>
      </c>
      <c r="AT699" s="41">
        <f t="shared" si="489"/>
        <v>0</v>
      </c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  <c r="BJ699" s="41"/>
      <c r="BK699" s="41"/>
      <c r="CR699" s="41">
        <f t="shared" si="366"/>
        <v>0</v>
      </c>
      <c r="CS699" s="41">
        <f t="shared" si="475"/>
        <v>0</v>
      </c>
      <c r="CT699" s="41">
        <f t="shared" si="475"/>
        <v>0</v>
      </c>
    </row>
    <row r="700" spans="4:98" ht="15" hidden="1" customHeight="1">
      <c r="D700" s="41">
        <f t="shared" si="367"/>
        <v>0</v>
      </c>
      <c r="F700" s="41">
        <f t="shared" si="368"/>
        <v>0</v>
      </c>
      <c r="G700" s="41">
        <f t="shared" ref="G700:Y700" si="490">G198</f>
        <v>0</v>
      </c>
      <c r="H700" s="41">
        <f t="shared" si="490"/>
        <v>0</v>
      </c>
      <c r="I700" s="41">
        <f t="shared" si="490"/>
        <v>0</v>
      </c>
      <c r="J700" s="41">
        <f t="shared" si="490"/>
        <v>0</v>
      </c>
      <c r="K700" s="41">
        <f t="shared" si="490"/>
        <v>0</v>
      </c>
      <c r="L700" s="41">
        <f t="shared" si="490"/>
        <v>0</v>
      </c>
      <c r="M700" s="41">
        <f t="shared" si="490"/>
        <v>0</v>
      </c>
      <c r="N700" s="41">
        <f t="shared" si="490"/>
        <v>0</v>
      </c>
      <c r="O700" s="41">
        <f t="shared" si="490"/>
        <v>0</v>
      </c>
      <c r="P700" s="41">
        <f t="shared" si="490"/>
        <v>0</v>
      </c>
      <c r="Q700" s="41">
        <f t="shared" si="490"/>
        <v>0</v>
      </c>
      <c r="R700" s="41">
        <f t="shared" si="490"/>
        <v>0</v>
      </c>
      <c r="S700" s="41">
        <f t="shared" si="490"/>
        <v>0</v>
      </c>
      <c r="T700" s="41">
        <f t="shared" si="490"/>
        <v>0</v>
      </c>
      <c r="U700" s="41">
        <f t="shared" si="490"/>
        <v>0</v>
      </c>
      <c r="V700" s="41">
        <f t="shared" si="490"/>
        <v>0</v>
      </c>
      <c r="W700" s="41">
        <f t="shared" si="490"/>
        <v>0</v>
      </c>
      <c r="X700" s="41">
        <f t="shared" si="490"/>
        <v>0</v>
      </c>
      <c r="Y700" s="41">
        <f t="shared" si="490"/>
        <v>0</v>
      </c>
      <c r="Z700" s="41">
        <f t="shared" ref="Z700:AT700" si="491">Z198</f>
        <v>0</v>
      </c>
      <c r="AA700" s="41">
        <f t="shared" si="491"/>
        <v>0</v>
      </c>
      <c r="AB700" s="41">
        <f t="shared" si="491"/>
        <v>0</v>
      </c>
      <c r="AC700" s="41">
        <f t="shared" si="491"/>
        <v>0</v>
      </c>
      <c r="AD700" s="41">
        <f t="shared" si="491"/>
        <v>0</v>
      </c>
      <c r="AE700" s="41">
        <f t="shared" si="491"/>
        <v>0</v>
      </c>
      <c r="AF700" s="41">
        <f t="shared" si="491"/>
        <v>0</v>
      </c>
      <c r="AG700" s="41">
        <f t="shared" si="491"/>
        <v>0</v>
      </c>
      <c r="AH700" s="41">
        <f t="shared" si="491"/>
        <v>0</v>
      </c>
      <c r="AI700" s="41">
        <f t="shared" si="491"/>
        <v>0</v>
      </c>
      <c r="AJ700" s="41">
        <f t="shared" si="491"/>
        <v>0</v>
      </c>
      <c r="AK700" s="41">
        <f t="shared" si="491"/>
        <v>0</v>
      </c>
      <c r="AL700" s="41">
        <f t="shared" si="491"/>
        <v>0</v>
      </c>
      <c r="AM700" s="41">
        <f t="shared" si="491"/>
        <v>0</v>
      </c>
      <c r="AN700" s="41">
        <f t="shared" si="491"/>
        <v>0</v>
      </c>
      <c r="AO700" s="41">
        <f t="shared" si="491"/>
        <v>0</v>
      </c>
      <c r="AP700" s="41">
        <f t="shared" si="491"/>
        <v>0</v>
      </c>
      <c r="AQ700" s="41">
        <f t="shared" si="491"/>
        <v>0</v>
      </c>
      <c r="AR700" s="41">
        <f t="shared" si="491"/>
        <v>0</v>
      </c>
      <c r="AS700" s="41">
        <f t="shared" si="491"/>
        <v>0</v>
      </c>
      <c r="AT700" s="41">
        <f t="shared" si="491"/>
        <v>0</v>
      </c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  <c r="CR700" s="41">
        <f t="shared" si="366"/>
        <v>0</v>
      </c>
      <c r="CS700" s="41">
        <f t="shared" si="475"/>
        <v>0</v>
      </c>
      <c r="CT700" s="41">
        <f t="shared" si="475"/>
        <v>0</v>
      </c>
    </row>
    <row r="701" spans="4:98" ht="15" hidden="1" customHeight="1">
      <c r="D701" s="41">
        <f t="shared" si="367"/>
        <v>0</v>
      </c>
      <c r="F701" s="41">
        <f t="shared" si="368"/>
        <v>0</v>
      </c>
      <c r="G701" s="41">
        <f t="shared" ref="G701:Y701" si="492">G199</f>
        <v>0</v>
      </c>
      <c r="H701" s="41">
        <f t="shared" si="492"/>
        <v>0</v>
      </c>
      <c r="I701" s="41">
        <f t="shared" si="492"/>
        <v>0</v>
      </c>
      <c r="J701" s="41">
        <f t="shared" si="492"/>
        <v>0</v>
      </c>
      <c r="K701" s="41">
        <f t="shared" si="492"/>
        <v>0</v>
      </c>
      <c r="L701" s="41">
        <f t="shared" si="492"/>
        <v>0</v>
      </c>
      <c r="M701" s="41">
        <f t="shared" si="492"/>
        <v>0</v>
      </c>
      <c r="N701" s="41">
        <f t="shared" si="492"/>
        <v>0</v>
      </c>
      <c r="O701" s="41">
        <f t="shared" si="492"/>
        <v>0</v>
      </c>
      <c r="P701" s="41">
        <f t="shared" si="492"/>
        <v>0</v>
      </c>
      <c r="Q701" s="41">
        <f t="shared" si="492"/>
        <v>0</v>
      </c>
      <c r="R701" s="41">
        <f t="shared" si="492"/>
        <v>0</v>
      </c>
      <c r="S701" s="41">
        <f t="shared" si="492"/>
        <v>0</v>
      </c>
      <c r="T701" s="41">
        <f t="shared" si="492"/>
        <v>0</v>
      </c>
      <c r="U701" s="41">
        <f t="shared" si="492"/>
        <v>0</v>
      </c>
      <c r="V701" s="41">
        <f t="shared" si="492"/>
        <v>0</v>
      </c>
      <c r="W701" s="41">
        <f t="shared" si="492"/>
        <v>0</v>
      </c>
      <c r="X701" s="41">
        <f t="shared" si="492"/>
        <v>0</v>
      </c>
      <c r="Y701" s="41">
        <f t="shared" si="492"/>
        <v>0</v>
      </c>
      <c r="Z701" s="41">
        <f t="shared" ref="Z701:AT701" si="493">Z199</f>
        <v>0</v>
      </c>
      <c r="AA701" s="41">
        <f t="shared" si="493"/>
        <v>0</v>
      </c>
      <c r="AB701" s="41">
        <f t="shared" si="493"/>
        <v>0</v>
      </c>
      <c r="AC701" s="41">
        <f t="shared" si="493"/>
        <v>0</v>
      </c>
      <c r="AD701" s="41">
        <f t="shared" si="493"/>
        <v>0</v>
      </c>
      <c r="AE701" s="41">
        <f t="shared" si="493"/>
        <v>0</v>
      </c>
      <c r="AF701" s="41">
        <f t="shared" si="493"/>
        <v>0</v>
      </c>
      <c r="AG701" s="41">
        <f t="shared" si="493"/>
        <v>0</v>
      </c>
      <c r="AH701" s="41">
        <f t="shared" si="493"/>
        <v>0</v>
      </c>
      <c r="AI701" s="41">
        <f t="shared" si="493"/>
        <v>0</v>
      </c>
      <c r="AJ701" s="41">
        <f t="shared" si="493"/>
        <v>0</v>
      </c>
      <c r="AK701" s="41">
        <f t="shared" si="493"/>
        <v>0</v>
      </c>
      <c r="AL701" s="41">
        <f t="shared" si="493"/>
        <v>0</v>
      </c>
      <c r="AM701" s="41">
        <f t="shared" si="493"/>
        <v>0</v>
      </c>
      <c r="AN701" s="41">
        <f t="shared" si="493"/>
        <v>0</v>
      </c>
      <c r="AO701" s="41">
        <f t="shared" si="493"/>
        <v>0</v>
      </c>
      <c r="AP701" s="41">
        <f t="shared" si="493"/>
        <v>0</v>
      </c>
      <c r="AQ701" s="41">
        <f t="shared" si="493"/>
        <v>0</v>
      </c>
      <c r="AR701" s="41">
        <f t="shared" si="493"/>
        <v>0</v>
      </c>
      <c r="AS701" s="41">
        <f t="shared" si="493"/>
        <v>0</v>
      </c>
      <c r="AT701" s="41">
        <f t="shared" si="493"/>
        <v>0</v>
      </c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CR701" s="41">
        <f t="shared" si="366"/>
        <v>0</v>
      </c>
      <c r="CS701" s="41">
        <f t="shared" si="475"/>
        <v>0</v>
      </c>
      <c r="CT701" s="41">
        <f t="shared" si="475"/>
        <v>0</v>
      </c>
    </row>
    <row r="702" spans="4:98" ht="15" hidden="1" customHeight="1">
      <c r="D702" s="41">
        <f t="shared" si="367"/>
        <v>0</v>
      </c>
      <c r="F702" s="41">
        <f t="shared" si="368"/>
        <v>0</v>
      </c>
      <c r="G702" s="41">
        <f t="shared" ref="G702:Y702" si="494">G200</f>
        <v>0</v>
      </c>
      <c r="H702" s="41">
        <f t="shared" si="494"/>
        <v>0</v>
      </c>
      <c r="I702" s="41">
        <f t="shared" si="494"/>
        <v>0</v>
      </c>
      <c r="J702" s="41">
        <f t="shared" si="494"/>
        <v>0</v>
      </c>
      <c r="K702" s="41">
        <f t="shared" si="494"/>
        <v>0</v>
      </c>
      <c r="L702" s="41">
        <f t="shared" si="494"/>
        <v>0</v>
      </c>
      <c r="M702" s="41">
        <f t="shared" si="494"/>
        <v>0</v>
      </c>
      <c r="N702" s="41">
        <f t="shared" si="494"/>
        <v>0</v>
      </c>
      <c r="O702" s="41">
        <f t="shared" si="494"/>
        <v>0</v>
      </c>
      <c r="P702" s="41">
        <f t="shared" si="494"/>
        <v>0</v>
      </c>
      <c r="Q702" s="41">
        <f t="shared" si="494"/>
        <v>0</v>
      </c>
      <c r="R702" s="41">
        <f t="shared" si="494"/>
        <v>0</v>
      </c>
      <c r="S702" s="41">
        <f t="shared" si="494"/>
        <v>0</v>
      </c>
      <c r="T702" s="41">
        <f t="shared" si="494"/>
        <v>0</v>
      </c>
      <c r="U702" s="41">
        <f t="shared" si="494"/>
        <v>0</v>
      </c>
      <c r="V702" s="41">
        <f t="shared" si="494"/>
        <v>0</v>
      </c>
      <c r="W702" s="41">
        <f t="shared" si="494"/>
        <v>0</v>
      </c>
      <c r="X702" s="41">
        <f t="shared" si="494"/>
        <v>0</v>
      </c>
      <c r="Y702" s="41">
        <f t="shared" si="494"/>
        <v>0</v>
      </c>
      <c r="Z702" s="41">
        <f t="shared" ref="Z702:AT702" si="495">Z200</f>
        <v>0</v>
      </c>
      <c r="AA702" s="41">
        <f t="shared" si="495"/>
        <v>0</v>
      </c>
      <c r="AB702" s="41">
        <f t="shared" si="495"/>
        <v>0</v>
      </c>
      <c r="AC702" s="41">
        <f t="shared" si="495"/>
        <v>0</v>
      </c>
      <c r="AD702" s="41">
        <f t="shared" si="495"/>
        <v>0</v>
      </c>
      <c r="AE702" s="41">
        <f t="shared" si="495"/>
        <v>0</v>
      </c>
      <c r="AF702" s="41">
        <f t="shared" si="495"/>
        <v>0</v>
      </c>
      <c r="AG702" s="41">
        <f t="shared" si="495"/>
        <v>0</v>
      </c>
      <c r="AH702" s="41">
        <f t="shared" si="495"/>
        <v>0</v>
      </c>
      <c r="AI702" s="41">
        <f t="shared" si="495"/>
        <v>0</v>
      </c>
      <c r="AJ702" s="41">
        <f t="shared" si="495"/>
        <v>0</v>
      </c>
      <c r="AK702" s="41">
        <f t="shared" si="495"/>
        <v>0</v>
      </c>
      <c r="AL702" s="41">
        <f t="shared" si="495"/>
        <v>0</v>
      </c>
      <c r="AM702" s="41">
        <f t="shared" si="495"/>
        <v>0</v>
      </c>
      <c r="AN702" s="41">
        <f t="shared" si="495"/>
        <v>0</v>
      </c>
      <c r="AO702" s="41">
        <f t="shared" si="495"/>
        <v>0</v>
      </c>
      <c r="AP702" s="41">
        <f t="shared" si="495"/>
        <v>0</v>
      </c>
      <c r="AQ702" s="41">
        <f t="shared" si="495"/>
        <v>0</v>
      </c>
      <c r="AR702" s="41">
        <f t="shared" si="495"/>
        <v>0</v>
      </c>
      <c r="AS702" s="41">
        <f t="shared" si="495"/>
        <v>0</v>
      </c>
      <c r="AT702" s="41">
        <f t="shared" si="495"/>
        <v>0</v>
      </c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  <c r="CR702" s="41">
        <f t="shared" si="366"/>
        <v>0</v>
      </c>
      <c r="CS702" s="41">
        <f t="shared" si="475"/>
        <v>0</v>
      </c>
      <c r="CT702" s="41">
        <f t="shared" si="475"/>
        <v>0</v>
      </c>
    </row>
    <row r="703" spans="4:98" ht="15" hidden="1" customHeight="1">
      <c r="D703" s="41">
        <f t="shared" si="367"/>
        <v>0</v>
      </c>
      <c r="F703" s="41">
        <f t="shared" si="368"/>
        <v>0</v>
      </c>
      <c r="G703" s="41">
        <f t="shared" ref="G703:Y703" si="496">G201</f>
        <v>0</v>
      </c>
      <c r="H703" s="41">
        <f t="shared" si="496"/>
        <v>0</v>
      </c>
      <c r="I703" s="41">
        <f t="shared" si="496"/>
        <v>0</v>
      </c>
      <c r="J703" s="41">
        <f t="shared" si="496"/>
        <v>0</v>
      </c>
      <c r="K703" s="41">
        <f t="shared" si="496"/>
        <v>0</v>
      </c>
      <c r="L703" s="41">
        <f t="shared" si="496"/>
        <v>0</v>
      </c>
      <c r="M703" s="41">
        <f t="shared" si="496"/>
        <v>0</v>
      </c>
      <c r="N703" s="41">
        <f t="shared" si="496"/>
        <v>0</v>
      </c>
      <c r="O703" s="41">
        <f t="shared" si="496"/>
        <v>0</v>
      </c>
      <c r="P703" s="41">
        <f t="shared" si="496"/>
        <v>0</v>
      </c>
      <c r="Q703" s="41">
        <f t="shared" si="496"/>
        <v>0</v>
      </c>
      <c r="R703" s="41">
        <f t="shared" si="496"/>
        <v>0</v>
      </c>
      <c r="S703" s="41">
        <f t="shared" si="496"/>
        <v>0</v>
      </c>
      <c r="T703" s="41">
        <f t="shared" si="496"/>
        <v>0</v>
      </c>
      <c r="U703" s="41">
        <f t="shared" si="496"/>
        <v>0</v>
      </c>
      <c r="V703" s="41">
        <f t="shared" si="496"/>
        <v>0</v>
      </c>
      <c r="W703" s="41">
        <f t="shared" si="496"/>
        <v>0</v>
      </c>
      <c r="X703" s="41">
        <f t="shared" si="496"/>
        <v>0</v>
      </c>
      <c r="Y703" s="41">
        <f t="shared" si="496"/>
        <v>0</v>
      </c>
      <c r="Z703" s="41">
        <f t="shared" ref="Z703:AT703" si="497">Z201</f>
        <v>0</v>
      </c>
      <c r="AA703" s="41">
        <f t="shared" si="497"/>
        <v>0</v>
      </c>
      <c r="AB703" s="41">
        <f t="shared" si="497"/>
        <v>0</v>
      </c>
      <c r="AC703" s="41">
        <f t="shared" si="497"/>
        <v>0</v>
      </c>
      <c r="AD703" s="41">
        <f t="shared" si="497"/>
        <v>0</v>
      </c>
      <c r="AE703" s="41">
        <f t="shared" si="497"/>
        <v>0</v>
      </c>
      <c r="AF703" s="41">
        <f t="shared" si="497"/>
        <v>0</v>
      </c>
      <c r="AG703" s="41">
        <f t="shared" si="497"/>
        <v>0</v>
      </c>
      <c r="AH703" s="41">
        <f t="shared" si="497"/>
        <v>0</v>
      </c>
      <c r="AI703" s="41">
        <f t="shared" si="497"/>
        <v>0</v>
      </c>
      <c r="AJ703" s="41">
        <f t="shared" si="497"/>
        <v>0</v>
      </c>
      <c r="AK703" s="41">
        <f t="shared" si="497"/>
        <v>0</v>
      </c>
      <c r="AL703" s="41">
        <f t="shared" si="497"/>
        <v>0</v>
      </c>
      <c r="AM703" s="41">
        <f t="shared" si="497"/>
        <v>0</v>
      </c>
      <c r="AN703" s="41">
        <f t="shared" si="497"/>
        <v>0</v>
      </c>
      <c r="AO703" s="41">
        <f t="shared" si="497"/>
        <v>0</v>
      </c>
      <c r="AP703" s="41">
        <f t="shared" si="497"/>
        <v>0</v>
      </c>
      <c r="AQ703" s="41">
        <f t="shared" si="497"/>
        <v>0</v>
      </c>
      <c r="AR703" s="41">
        <f t="shared" si="497"/>
        <v>0</v>
      </c>
      <c r="AS703" s="41">
        <f t="shared" si="497"/>
        <v>0</v>
      </c>
      <c r="AT703" s="41">
        <f t="shared" si="497"/>
        <v>0</v>
      </c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  <c r="CR703" s="41">
        <f t="shared" si="366"/>
        <v>0</v>
      </c>
      <c r="CS703" s="41">
        <f t="shared" si="475"/>
        <v>0</v>
      </c>
      <c r="CT703" s="41">
        <f t="shared" si="475"/>
        <v>0</v>
      </c>
    </row>
    <row r="704" spans="4:98" ht="15" hidden="1" customHeight="1">
      <c r="D704" s="41">
        <f t="shared" si="367"/>
        <v>0</v>
      </c>
      <c r="F704" s="41">
        <f t="shared" si="368"/>
        <v>0</v>
      </c>
      <c r="G704" s="41">
        <f t="shared" ref="G704:Y704" si="498">G202</f>
        <v>0</v>
      </c>
      <c r="H704" s="41">
        <f t="shared" si="498"/>
        <v>0</v>
      </c>
      <c r="I704" s="41">
        <f t="shared" si="498"/>
        <v>0</v>
      </c>
      <c r="J704" s="41">
        <f t="shared" si="498"/>
        <v>0</v>
      </c>
      <c r="K704" s="41">
        <f t="shared" si="498"/>
        <v>0</v>
      </c>
      <c r="L704" s="41">
        <f t="shared" si="498"/>
        <v>0</v>
      </c>
      <c r="M704" s="41">
        <f t="shared" si="498"/>
        <v>0</v>
      </c>
      <c r="N704" s="41">
        <f t="shared" si="498"/>
        <v>0</v>
      </c>
      <c r="O704" s="41">
        <f t="shared" si="498"/>
        <v>0</v>
      </c>
      <c r="P704" s="41">
        <f t="shared" si="498"/>
        <v>0</v>
      </c>
      <c r="Q704" s="41">
        <f t="shared" si="498"/>
        <v>0</v>
      </c>
      <c r="R704" s="41">
        <f t="shared" si="498"/>
        <v>0</v>
      </c>
      <c r="S704" s="41">
        <f t="shared" si="498"/>
        <v>0</v>
      </c>
      <c r="T704" s="41">
        <f t="shared" si="498"/>
        <v>0</v>
      </c>
      <c r="U704" s="41">
        <f t="shared" si="498"/>
        <v>0</v>
      </c>
      <c r="V704" s="41">
        <f t="shared" si="498"/>
        <v>0</v>
      </c>
      <c r="W704" s="41">
        <f t="shared" si="498"/>
        <v>0</v>
      </c>
      <c r="X704" s="41">
        <f t="shared" si="498"/>
        <v>0</v>
      </c>
      <c r="Y704" s="41">
        <f t="shared" si="498"/>
        <v>0</v>
      </c>
      <c r="Z704" s="41">
        <f t="shared" ref="Z704:AT704" si="499">Z202</f>
        <v>0</v>
      </c>
      <c r="AA704" s="41">
        <f t="shared" si="499"/>
        <v>0</v>
      </c>
      <c r="AB704" s="41">
        <f t="shared" si="499"/>
        <v>0</v>
      </c>
      <c r="AC704" s="41">
        <f t="shared" si="499"/>
        <v>0</v>
      </c>
      <c r="AD704" s="41">
        <f t="shared" si="499"/>
        <v>0</v>
      </c>
      <c r="AE704" s="41">
        <f t="shared" si="499"/>
        <v>0</v>
      </c>
      <c r="AF704" s="41">
        <f t="shared" si="499"/>
        <v>0</v>
      </c>
      <c r="AG704" s="41">
        <f t="shared" si="499"/>
        <v>0</v>
      </c>
      <c r="AH704" s="41">
        <f t="shared" si="499"/>
        <v>0</v>
      </c>
      <c r="AI704" s="41">
        <f t="shared" si="499"/>
        <v>0</v>
      </c>
      <c r="AJ704" s="41">
        <f t="shared" si="499"/>
        <v>0</v>
      </c>
      <c r="AK704" s="41">
        <f t="shared" si="499"/>
        <v>0</v>
      </c>
      <c r="AL704" s="41">
        <f t="shared" si="499"/>
        <v>0</v>
      </c>
      <c r="AM704" s="41">
        <f t="shared" si="499"/>
        <v>0</v>
      </c>
      <c r="AN704" s="41">
        <f t="shared" si="499"/>
        <v>0</v>
      </c>
      <c r="AO704" s="41">
        <f t="shared" si="499"/>
        <v>0</v>
      </c>
      <c r="AP704" s="41">
        <f t="shared" si="499"/>
        <v>0</v>
      </c>
      <c r="AQ704" s="41">
        <f t="shared" si="499"/>
        <v>0</v>
      </c>
      <c r="AR704" s="41">
        <f t="shared" si="499"/>
        <v>0</v>
      </c>
      <c r="AS704" s="41">
        <f t="shared" si="499"/>
        <v>0</v>
      </c>
      <c r="AT704" s="41">
        <f t="shared" si="499"/>
        <v>0</v>
      </c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  <c r="CR704" s="41">
        <f t="shared" ref="CR704:CR767" si="500">CR202</f>
        <v>0</v>
      </c>
      <c r="CS704" s="41">
        <f t="shared" si="475"/>
        <v>0</v>
      </c>
      <c r="CT704" s="41">
        <f t="shared" si="475"/>
        <v>0</v>
      </c>
    </row>
    <row r="705" spans="4:98" ht="15" hidden="1" customHeight="1">
      <c r="D705" s="41">
        <f t="shared" ref="D705:D768" si="501">D203</f>
        <v>0</v>
      </c>
      <c r="F705" s="41">
        <f t="shared" ref="F705:F768" si="502">F203</f>
        <v>0</v>
      </c>
      <c r="G705" s="41">
        <f t="shared" ref="G705:Y705" si="503">G203</f>
        <v>0</v>
      </c>
      <c r="H705" s="41">
        <f t="shared" si="503"/>
        <v>0</v>
      </c>
      <c r="I705" s="41">
        <f t="shared" si="503"/>
        <v>0</v>
      </c>
      <c r="J705" s="41">
        <f t="shared" si="503"/>
        <v>0</v>
      </c>
      <c r="K705" s="41">
        <f t="shared" si="503"/>
        <v>0</v>
      </c>
      <c r="L705" s="41">
        <f t="shared" si="503"/>
        <v>0</v>
      </c>
      <c r="M705" s="41">
        <f t="shared" si="503"/>
        <v>0</v>
      </c>
      <c r="N705" s="41">
        <f t="shared" si="503"/>
        <v>0</v>
      </c>
      <c r="O705" s="41">
        <f t="shared" si="503"/>
        <v>0</v>
      </c>
      <c r="P705" s="41">
        <f t="shared" si="503"/>
        <v>0</v>
      </c>
      <c r="Q705" s="41">
        <f t="shared" si="503"/>
        <v>0</v>
      </c>
      <c r="R705" s="41">
        <f t="shared" si="503"/>
        <v>0</v>
      </c>
      <c r="S705" s="41">
        <f t="shared" si="503"/>
        <v>0</v>
      </c>
      <c r="T705" s="41">
        <f t="shared" si="503"/>
        <v>0</v>
      </c>
      <c r="U705" s="41">
        <f t="shared" si="503"/>
        <v>0</v>
      </c>
      <c r="V705" s="41">
        <f t="shared" si="503"/>
        <v>0</v>
      </c>
      <c r="W705" s="41">
        <f t="shared" si="503"/>
        <v>0</v>
      </c>
      <c r="X705" s="41">
        <f t="shared" si="503"/>
        <v>0</v>
      </c>
      <c r="Y705" s="41">
        <f t="shared" si="503"/>
        <v>0</v>
      </c>
      <c r="Z705" s="41">
        <f t="shared" ref="Z705:AT705" si="504">Z203</f>
        <v>0</v>
      </c>
      <c r="AA705" s="41">
        <f t="shared" si="504"/>
        <v>0</v>
      </c>
      <c r="AB705" s="41">
        <f t="shared" si="504"/>
        <v>0</v>
      </c>
      <c r="AC705" s="41">
        <f t="shared" si="504"/>
        <v>0</v>
      </c>
      <c r="AD705" s="41">
        <f t="shared" si="504"/>
        <v>0</v>
      </c>
      <c r="AE705" s="41">
        <f t="shared" si="504"/>
        <v>0</v>
      </c>
      <c r="AF705" s="41">
        <f t="shared" si="504"/>
        <v>0</v>
      </c>
      <c r="AG705" s="41">
        <f t="shared" si="504"/>
        <v>0</v>
      </c>
      <c r="AH705" s="41">
        <f t="shared" si="504"/>
        <v>0</v>
      </c>
      <c r="AI705" s="41">
        <f t="shared" si="504"/>
        <v>0</v>
      </c>
      <c r="AJ705" s="41">
        <f t="shared" si="504"/>
        <v>0</v>
      </c>
      <c r="AK705" s="41">
        <f t="shared" si="504"/>
        <v>0</v>
      </c>
      <c r="AL705" s="41">
        <f t="shared" si="504"/>
        <v>0</v>
      </c>
      <c r="AM705" s="41">
        <f t="shared" si="504"/>
        <v>0</v>
      </c>
      <c r="AN705" s="41">
        <f t="shared" si="504"/>
        <v>0</v>
      </c>
      <c r="AO705" s="41">
        <f t="shared" si="504"/>
        <v>0</v>
      </c>
      <c r="AP705" s="41">
        <f t="shared" si="504"/>
        <v>0</v>
      </c>
      <c r="AQ705" s="41">
        <f t="shared" si="504"/>
        <v>0</v>
      </c>
      <c r="AR705" s="41">
        <f t="shared" si="504"/>
        <v>0</v>
      </c>
      <c r="AS705" s="41">
        <f t="shared" si="504"/>
        <v>0</v>
      </c>
      <c r="AT705" s="41">
        <f t="shared" si="504"/>
        <v>0</v>
      </c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  <c r="CR705" s="41">
        <f t="shared" si="500"/>
        <v>0</v>
      </c>
      <c r="CS705" s="41">
        <f t="shared" si="475"/>
        <v>0</v>
      </c>
      <c r="CT705" s="41">
        <f t="shared" si="475"/>
        <v>0</v>
      </c>
    </row>
    <row r="706" spans="4:98" ht="15" hidden="1" customHeight="1">
      <c r="D706" s="41">
        <f t="shared" si="501"/>
        <v>0</v>
      </c>
      <c r="F706" s="41">
        <f t="shared" si="502"/>
        <v>0</v>
      </c>
      <c r="G706" s="41">
        <f t="shared" ref="G706:Y706" si="505">G204</f>
        <v>0</v>
      </c>
      <c r="H706" s="41">
        <f t="shared" si="505"/>
        <v>0</v>
      </c>
      <c r="I706" s="41">
        <f t="shared" si="505"/>
        <v>0</v>
      </c>
      <c r="J706" s="41">
        <f t="shared" si="505"/>
        <v>0</v>
      </c>
      <c r="K706" s="41">
        <f t="shared" si="505"/>
        <v>0</v>
      </c>
      <c r="L706" s="41">
        <f t="shared" si="505"/>
        <v>0</v>
      </c>
      <c r="M706" s="41">
        <f t="shared" si="505"/>
        <v>0</v>
      </c>
      <c r="N706" s="41">
        <f t="shared" si="505"/>
        <v>0</v>
      </c>
      <c r="O706" s="41">
        <f t="shared" si="505"/>
        <v>0</v>
      </c>
      <c r="P706" s="41">
        <f t="shared" si="505"/>
        <v>0</v>
      </c>
      <c r="Q706" s="41">
        <f t="shared" si="505"/>
        <v>0</v>
      </c>
      <c r="R706" s="41">
        <f t="shared" si="505"/>
        <v>0</v>
      </c>
      <c r="S706" s="41">
        <f t="shared" si="505"/>
        <v>0</v>
      </c>
      <c r="T706" s="41">
        <f t="shared" si="505"/>
        <v>0</v>
      </c>
      <c r="U706" s="41">
        <f t="shared" si="505"/>
        <v>0</v>
      </c>
      <c r="V706" s="41">
        <f t="shared" si="505"/>
        <v>0</v>
      </c>
      <c r="W706" s="41">
        <f t="shared" si="505"/>
        <v>0</v>
      </c>
      <c r="X706" s="41">
        <f t="shared" si="505"/>
        <v>0</v>
      </c>
      <c r="Y706" s="41">
        <f t="shared" si="505"/>
        <v>0</v>
      </c>
      <c r="Z706" s="41">
        <f t="shared" ref="Z706:AT706" si="506">Z204</f>
        <v>0</v>
      </c>
      <c r="AA706" s="41">
        <f t="shared" si="506"/>
        <v>0</v>
      </c>
      <c r="AB706" s="41">
        <f t="shared" si="506"/>
        <v>0</v>
      </c>
      <c r="AC706" s="41">
        <f t="shared" si="506"/>
        <v>0</v>
      </c>
      <c r="AD706" s="41">
        <f t="shared" si="506"/>
        <v>0</v>
      </c>
      <c r="AE706" s="41">
        <f t="shared" si="506"/>
        <v>0</v>
      </c>
      <c r="AF706" s="41">
        <f t="shared" si="506"/>
        <v>0</v>
      </c>
      <c r="AG706" s="41">
        <f t="shared" si="506"/>
        <v>0</v>
      </c>
      <c r="AH706" s="41">
        <f t="shared" si="506"/>
        <v>0</v>
      </c>
      <c r="AI706" s="41">
        <f t="shared" si="506"/>
        <v>0</v>
      </c>
      <c r="AJ706" s="41">
        <f t="shared" si="506"/>
        <v>0</v>
      </c>
      <c r="AK706" s="41">
        <f t="shared" si="506"/>
        <v>0</v>
      </c>
      <c r="AL706" s="41">
        <f t="shared" si="506"/>
        <v>0</v>
      </c>
      <c r="AM706" s="41">
        <f t="shared" si="506"/>
        <v>0</v>
      </c>
      <c r="AN706" s="41">
        <f t="shared" si="506"/>
        <v>0</v>
      </c>
      <c r="AO706" s="41">
        <f t="shared" si="506"/>
        <v>0</v>
      </c>
      <c r="AP706" s="41">
        <f t="shared" si="506"/>
        <v>0</v>
      </c>
      <c r="AQ706" s="41">
        <f t="shared" si="506"/>
        <v>0</v>
      </c>
      <c r="AR706" s="41">
        <f t="shared" si="506"/>
        <v>0</v>
      </c>
      <c r="AS706" s="41">
        <f t="shared" si="506"/>
        <v>0</v>
      </c>
      <c r="AT706" s="41">
        <f t="shared" si="506"/>
        <v>0</v>
      </c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  <c r="CR706" s="41">
        <f t="shared" si="500"/>
        <v>0</v>
      </c>
      <c r="CS706" s="41">
        <f t="shared" si="475"/>
        <v>0</v>
      </c>
      <c r="CT706" s="41">
        <f t="shared" si="475"/>
        <v>0</v>
      </c>
    </row>
    <row r="707" spans="4:98" ht="15" hidden="1" customHeight="1">
      <c r="D707" s="41">
        <f t="shared" si="501"/>
        <v>0</v>
      </c>
      <c r="F707" s="41">
        <f t="shared" si="502"/>
        <v>0</v>
      </c>
      <c r="G707" s="41">
        <f t="shared" ref="G707:Y707" si="507">G205</f>
        <v>0</v>
      </c>
      <c r="H707" s="41">
        <f t="shared" si="507"/>
        <v>0</v>
      </c>
      <c r="I707" s="41">
        <f t="shared" si="507"/>
        <v>0</v>
      </c>
      <c r="J707" s="41">
        <f t="shared" si="507"/>
        <v>0</v>
      </c>
      <c r="K707" s="41">
        <f t="shared" si="507"/>
        <v>0</v>
      </c>
      <c r="L707" s="41">
        <f t="shared" si="507"/>
        <v>0</v>
      </c>
      <c r="M707" s="41">
        <f t="shared" si="507"/>
        <v>0</v>
      </c>
      <c r="N707" s="41">
        <f t="shared" si="507"/>
        <v>0</v>
      </c>
      <c r="O707" s="41">
        <f t="shared" si="507"/>
        <v>0</v>
      </c>
      <c r="P707" s="41">
        <f t="shared" si="507"/>
        <v>0</v>
      </c>
      <c r="Q707" s="41">
        <f t="shared" si="507"/>
        <v>0</v>
      </c>
      <c r="R707" s="41">
        <f t="shared" si="507"/>
        <v>0</v>
      </c>
      <c r="S707" s="41">
        <f t="shared" si="507"/>
        <v>0</v>
      </c>
      <c r="T707" s="41">
        <f t="shared" si="507"/>
        <v>0</v>
      </c>
      <c r="U707" s="41">
        <f t="shared" si="507"/>
        <v>0</v>
      </c>
      <c r="V707" s="41">
        <f t="shared" si="507"/>
        <v>0</v>
      </c>
      <c r="W707" s="41">
        <f t="shared" si="507"/>
        <v>0</v>
      </c>
      <c r="X707" s="41">
        <f t="shared" si="507"/>
        <v>0</v>
      </c>
      <c r="Y707" s="41">
        <f t="shared" si="507"/>
        <v>0</v>
      </c>
      <c r="Z707" s="41">
        <f t="shared" ref="Z707:AT707" si="508">Z205</f>
        <v>0</v>
      </c>
      <c r="AA707" s="41">
        <f t="shared" si="508"/>
        <v>0</v>
      </c>
      <c r="AB707" s="41">
        <f t="shared" si="508"/>
        <v>0</v>
      </c>
      <c r="AC707" s="41">
        <f t="shared" si="508"/>
        <v>0</v>
      </c>
      <c r="AD707" s="41">
        <f t="shared" si="508"/>
        <v>0</v>
      </c>
      <c r="AE707" s="41">
        <f t="shared" si="508"/>
        <v>0</v>
      </c>
      <c r="AF707" s="41">
        <f t="shared" si="508"/>
        <v>0</v>
      </c>
      <c r="AG707" s="41">
        <f t="shared" si="508"/>
        <v>0</v>
      </c>
      <c r="AH707" s="41">
        <f t="shared" si="508"/>
        <v>0</v>
      </c>
      <c r="AI707" s="41">
        <f t="shared" si="508"/>
        <v>0</v>
      </c>
      <c r="AJ707" s="41">
        <f t="shared" si="508"/>
        <v>0</v>
      </c>
      <c r="AK707" s="41">
        <f t="shared" si="508"/>
        <v>0</v>
      </c>
      <c r="AL707" s="41">
        <f t="shared" si="508"/>
        <v>0</v>
      </c>
      <c r="AM707" s="41">
        <f t="shared" si="508"/>
        <v>0</v>
      </c>
      <c r="AN707" s="41">
        <f t="shared" si="508"/>
        <v>0</v>
      </c>
      <c r="AO707" s="41">
        <f t="shared" si="508"/>
        <v>0</v>
      </c>
      <c r="AP707" s="41">
        <f t="shared" si="508"/>
        <v>0</v>
      </c>
      <c r="AQ707" s="41">
        <f t="shared" si="508"/>
        <v>0</v>
      </c>
      <c r="AR707" s="41">
        <f t="shared" si="508"/>
        <v>0</v>
      </c>
      <c r="AS707" s="41">
        <f t="shared" si="508"/>
        <v>0</v>
      </c>
      <c r="AT707" s="41">
        <f t="shared" si="508"/>
        <v>0</v>
      </c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  <c r="BJ707" s="41"/>
      <c r="BK707" s="41"/>
      <c r="CR707" s="41">
        <f t="shared" si="500"/>
        <v>0</v>
      </c>
      <c r="CS707" s="41">
        <f t="shared" si="475"/>
        <v>0</v>
      </c>
      <c r="CT707" s="41">
        <f t="shared" si="475"/>
        <v>0</v>
      </c>
    </row>
    <row r="708" spans="4:98" ht="15" hidden="1" customHeight="1">
      <c r="D708" s="41">
        <f t="shared" si="501"/>
        <v>0</v>
      </c>
      <c r="F708" s="41">
        <f t="shared" si="502"/>
        <v>0</v>
      </c>
      <c r="G708" s="41">
        <f t="shared" ref="G708:Y708" si="509">G206</f>
        <v>0</v>
      </c>
      <c r="H708" s="41">
        <f t="shared" si="509"/>
        <v>0</v>
      </c>
      <c r="I708" s="41">
        <f t="shared" si="509"/>
        <v>0</v>
      </c>
      <c r="J708" s="41">
        <f t="shared" si="509"/>
        <v>0</v>
      </c>
      <c r="K708" s="41">
        <f t="shared" si="509"/>
        <v>0</v>
      </c>
      <c r="L708" s="41">
        <f t="shared" si="509"/>
        <v>0</v>
      </c>
      <c r="M708" s="41">
        <f t="shared" si="509"/>
        <v>0</v>
      </c>
      <c r="N708" s="41">
        <f t="shared" si="509"/>
        <v>0</v>
      </c>
      <c r="O708" s="41">
        <f t="shared" si="509"/>
        <v>0</v>
      </c>
      <c r="P708" s="41">
        <f t="shared" si="509"/>
        <v>0</v>
      </c>
      <c r="Q708" s="41">
        <f t="shared" si="509"/>
        <v>0</v>
      </c>
      <c r="R708" s="41">
        <f t="shared" si="509"/>
        <v>0</v>
      </c>
      <c r="S708" s="41">
        <f t="shared" si="509"/>
        <v>0</v>
      </c>
      <c r="T708" s="41">
        <f t="shared" si="509"/>
        <v>0</v>
      </c>
      <c r="U708" s="41">
        <f t="shared" si="509"/>
        <v>0</v>
      </c>
      <c r="V708" s="41">
        <f t="shared" si="509"/>
        <v>0</v>
      </c>
      <c r="W708" s="41">
        <f t="shared" si="509"/>
        <v>0</v>
      </c>
      <c r="X708" s="41">
        <f t="shared" si="509"/>
        <v>0</v>
      </c>
      <c r="Y708" s="41">
        <f t="shared" si="509"/>
        <v>0</v>
      </c>
      <c r="Z708" s="41">
        <f t="shared" ref="Z708:AT708" si="510">Z206</f>
        <v>0</v>
      </c>
      <c r="AA708" s="41">
        <f t="shared" si="510"/>
        <v>0</v>
      </c>
      <c r="AB708" s="41">
        <f t="shared" si="510"/>
        <v>0</v>
      </c>
      <c r="AC708" s="41">
        <f t="shared" si="510"/>
        <v>0</v>
      </c>
      <c r="AD708" s="41">
        <f t="shared" si="510"/>
        <v>0</v>
      </c>
      <c r="AE708" s="41">
        <f t="shared" si="510"/>
        <v>0</v>
      </c>
      <c r="AF708" s="41">
        <f t="shared" si="510"/>
        <v>0</v>
      </c>
      <c r="AG708" s="41">
        <f t="shared" si="510"/>
        <v>0</v>
      </c>
      <c r="AH708" s="41">
        <f t="shared" si="510"/>
        <v>0</v>
      </c>
      <c r="AI708" s="41">
        <f t="shared" si="510"/>
        <v>0</v>
      </c>
      <c r="AJ708" s="41">
        <f t="shared" si="510"/>
        <v>0</v>
      </c>
      <c r="AK708" s="41">
        <f t="shared" si="510"/>
        <v>0</v>
      </c>
      <c r="AL708" s="41">
        <f t="shared" si="510"/>
        <v>0</v>
      </c>
      <c r="AM708" s="41">
        <f t="shared" si="510"/>
        <v>0</v>
      </c>
      <c r="AN708" s="41">
        <f t="shared" si="510"/>
        <v>0</v>
      </c>
      <c r="AO708" s="41">
        <f t="shared" si="510"/>
        <v>0</v>
      </c>
      <c r="AP708" s="41">
        <f t="shared" si="510"/>
        <v>0</v>
      </c>
      <c r="AQ708" s="41">
        <f t="shared" si="510"/>
        <v>0</v>
      </c>
      <c r="AR708" s="41">
        <f t="shared" si="510"/>
        <v>0</v>
      </c>
      <c r="AS708" s="41">
        <f t="shared" si="510"/>
        <v>0</v>
      </c>
      <c r="AT708" s="41">
        <f t="shared" si="510"/>
        <v>0</v>
      </c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CR708" s="41">
        <f t="shared" si="500"/>
        <v>0</v>
      </c>
      <c r="CS708" s="41">
        <f t="shared" si="475"/>
        <v>0</v>
      </c>
      <c r="CT708" s="41">
        <f t="shared" si="475"/>
        <v>0</v>
      </c>
    </row>
    <row r="709" spans="4:98" ht="15" hidden="1" customHeight="1">
      <c r="D709" s="41">
        <f t="shared" si="501"/>
        <v>0</v>
      </c>
      <c r="F709" s="41">
        <f t="shared" si="502"/>
        <v>0</v>
      </c>
      <c r="G709" s="41">
        <f t="shared" ref="G709:Y709" si="511">G207</f>
        <v>0</v>
      </c>
      <c r="H709" s="41">
        <f t="shared" si="511"/>
        <v>0</v>
      </c>
      <c r="I709" s="41">
        <f t="shared" si="511"/>
        <v>0</v>
      </c>
      <c r="J709" s="41">
        <f t="shared" si="511"/>
        <v>0</v>
      </c>
      <c r="K709" s="41">
        <f t="shared" si="511"/>
        <v>0</v>
      </c>
      <c r="L709" s="41">
        <f t="shared" si="511"/>
        <v>0</v>
      </c>
      <c r="M709" s="41">
        <f t="shared" si="511"/>
        <v>0</v>
      </c>
      <c r="N709" s="41">
        <f t="shared" si="511"/>
        <v>0</v>
      </c>
      <c r="O709" s="41">
        <f t="shared" si="511"/>
        <v>0</v>
      </c>
      <c r="P709" s="41">
        <f t="shared" si="511"/>
        <v>0</v>
      </c>
      <c r="Q709" s="41">
        <f t="shared" si="511"/>
        <v>0</v>
      </c>
      <c r="R709" s="41">
        <f t="shared" si="511"/>
        <v>0</v>
      </c>
      <c r="S709" s="41">
        <f t="shared" si="511"/>
        <v>0</v>
      </c>
      <c r="T709" s="41">
        <f t="shared" si="511"/>
        <v>0</v>
      </c>
      <c r="U709" s="41">
        <f t="shared" si="511"/>
        <v>0</v>
      </c>
      <c r="V709" s="41">
        <f t="shared" si="511"/>
        <v>0</v>
      </c>
      <c r="W709" s="41">
        <f t="shared" si="511"/>
        <v>0</v>
      </c>
      <c r="X709" s="41">
        <f t="shared" si="511"/>
        <v>0</v>
      </c>
      <c r="Y709" s="41">
        <f t="shared" si="511"/>
        <v>0</v>
      </c>
      <c r="Z709" s="41">
        <f t="shared" ref="Z709:AT709" si="512">Z207</f>
        <v>0</v>
      </c>
      <c r="AA709" s="41">
        <f t="shared" si="512"/>
        <v>0</v>
      </c>
      <c r="AB709" s="41">
        <f t="shared" si="512"/>
        <v>0</v>
      </c>
      <c r="AC709" s="41">
        <f t="shared" si="512"/>
        <v>0</v>
      </c>
      <c r="AD709" s="41">
        <f t="shared" si="512"/>
        <v>0</v>
      </c>
      <c r="AE709" s="41">
        <f t="shared" si="512"/>
        <v>0</v>
      </c>
      <c r="AF709" s="41">
        <f t="shared" si="512"/>
        <v>0</v>
      </c>
      <c r="AG709" s="41">
        <f t="shared" si="512"/>
        <v>0</v>
      </c>
      <c r="AH709" s="41">
        <f t="shared" si="512"/>
        <v>0</v>
      </c>
      <c r="AI709" s="41">
        <f t="shared" si="512"/>
        <v>0</v>
      </c>
      <c r="AJ709" s="41">
        <f t="shared" si="512"/>
        <v>0</v>
      </c>
      <c r="AK709" s="41">
        <f t="shared" si="512"/>
        <v>0</v>
      </c>
      <c r="AL709" s="41">
        <f t="shared" si="512"/>
        <v>0</v>
      </c>
      <c r="AM709" s="41">
        <f t="shared" si="512"/>
        <v>0</v>
      </c>
      <c r="AN709" s="41">
        <f t="shared" si="512"/>
        <v>0</v>
      </c>
      <c r="AO709" s="41">
        <f t="shared" si="512"/>
        <v>0</v>
      </c>
      <c r="AP709" s="41">
        <f t="shared" si="512"/>
        <v>0</v>
      </c>
      <c r="AQ709" s="41">
        <f t="shared" si="512"/>
        <v>0</v>
      </c>
      <c r="AR709" s="41">
        <f t="shared" si="512"/>
        <v>0</v>
      </c>
      <c r="AS709" s="41">
        <f t="shared" si="512"/>
        <v>0</v>
      </c>
      <c r="AT709" s="41">
        <f t="shared" si="512"/>
        <v>0</v>
      </c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CR709" s="41">
        <f t="shared" si="500"/>
        <v>0</v>
      </c>
      <c r="CS709" s="41">
        <f t="shared" si="475"/>
        <v>0</v>
      </c>
      <c r="CT709" s="41">
        <f t="shared" si="475"/>
        <v>0</v>
      </c>
    </row>
    <row r="710" spans="4:98" ht="15" hidden="1" customHeight="1">
      <c r="D710" s="41">
        <f t="shared" si="501"/>
        <v>0</v>
      </c>
      <c r="F710" s="41">
        <f t="shared" si="502"/>
        <v>0</v>
      </c>
      <c r="G710" s="41">
        <f t="shared" ref="G710:Y710" si="513">G208</f>
        <v>0</v>
      </c>
      <c r="H710" s="41">
        <f t="shared" si="513"/>
        <v>0</v>
      </c>
      <c r="I710" s="41">
        <f t="shared" si="513"/>
        <v>0</v>
      </c>
      <c r="J710" s="41">
        <f t="shared" si="513"/>
        <v>0</v>
      </c>
      <c r="K710" s="41">
        <f t="shared" si="513"/>
        <v>0</v>
      </c>
      <c r="L710" s="41">
        <f t="shared" si="513"/>
        <v>0</v>
      </c>
      <c r="M710" s="41">
        <f t="shared" si="513"/>
        <v>0</v>
      </c>
      <c r="N710" s="41">
        <f t="shared" si="513"/>
        <v>0</v>
      </c>
      <c r="O710" s="41">
        <f t="shared" si="513"/>
        <v>0</v>
      </c>
      <c r="P710" s="41">
        <f t="shared" si="513"/>
        <v>0</v>
      </c>
      <c r="Q710" s="41">
        <f t="shared" si="513"/>
        <v>0</v>
      </c>
      <c r="R710" s="41">
        <f t="shared" si="513"/>
        <v>0</v>
      </c>
      <c r="S710" s="41">
        <f t="shared" si="513"/>
        <v>0</v>
      </c>
      <c r="T710" s="41">
        <f t="shared" si="513"/>
        <v>0</v>
      </c>
      <c r="U710" s="41">
        <f t="shared" si="513"/>
        <v>0</v>
      </c>
      <c r="V710" s="41">
        <f t="shared" si="513"/>
        <v>0</v>
      </c>
      <c r="W710" s="41">
        <f t="shared" si="513"/>
        <v>0</v>
      </c>
      <c r="X710" s="41">
        <f t="shared" si="513"/>
        <v>0</v>
      </c>
      <c r="Y710" s="41">
        <f t="shared" si="513"/>
        <v>0</v>
      </c>
      <c r="Z710" s="41">
        <f t="shared" ref="Z710:AT710" si="514">Z208</f>
        <v>0</v>
      </c>
      <c r="AA710" s="41">
        <f t="shared" si="514"/>
        <v>0</v>
      </c>
      <c r="AB710" s="41">
        <f t="shared" si="514"/>
        <v>0</v>
      </c>
      <c r="AC710" s="41">
        <f t="shared" si="514"/>
        <v>0</v>
      </c>
      <c r="AD710" s="41">
        <f t="shared" si="514"/>
        <v>0</v>
      </c>
      <c r="AE710" s="41">
        <f t="shared" si="514"/>
        <v>0</v>
      </c>
      <c r="AF710" s="41">
        <f t="shared" si="514"/>
        <v>0</v>
      </c>
      <c r="AG710" s="41">
        <f t="shared" si="514"/>
        <v>0</v>
      </c>
      <c r="AH710" s="41">
        <f t="shared" si="514"/>
        <v>0</v>
      </c>
      <c r="AI710" s="41">
        <f t="shared" si="514"/>
        <v>0</v>
      </c>
      <c r="AJ710" s="41">
        <f t="shared" si="514"/>
        <v>0</v>
      </c>
      <c r="AK710" s="41">
        <f t="shared" si="514"/>
        <v>0</v>
      </c>
      <c r="AL710" s="41">
        <f t="shared" si="514"/>
        <v>0</v>
      </c>
      <c r="AM710" s="41">
        <f t="shared" si="514"/>
        <v>0</v>
      </c>
      <c r="AN710" s="41">
        <f t="shared" si="514"/>
        <v>0</v>
      </c>
      <c r="AO710" s="41">
        <f t="shared" si="514"/>
        <v>0</v>
      </c>
      <c r="AP710" s="41">
        <f t="shared" si="514"/>
        <v>0</v>
      </c>
      <c r="AQ710" s="41">
        <f t="shared" si="514"/>
        <v>0</v>
      </c>
      <c r="AR710" s="41">
        <f t="shared" si="514"/>
        <v>0</v>
      </c>
      <c r="AS710" s="41">
        <f t="shared" si="514"/>
        <v>0</v>
      </c>
      <c r="AT710" s="41">
        <f t="shared" si="514"/>
        <v>0</v>
      </c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CR710" s="41">
        <f t="shared" si="500"/>
        <v>0</v>
      </c>
      <c r="CS710" s="41">
        <f t="shared" si="475"/>
        <v>0</v>
      </c>
      <c r="CT710" s="41">
        <f t="shared" si="475"/>
        <v>0</v>
      </c>
    </row>
    <row r="711" spans="4:98" ht="15" hidden="1" customHeight="1">
      <c r="D711" s="41">
        <f t="shared" si="501"/>
        <v>0</v>
      </c>
      <c r="F711" s="41">
        <f t="shared" si="502"/>
        <v>0</v>
      </c>
      <c r="G711" s="41">
        <f t="shared" ref="G711:Y711" si="515">G209</f>
        <v>0</v>
      </c>
      <c r="H711" s="41">
        <f t="shared" si="515"/>
        <v>0</v>
      </c>
      <c r="I711" s="41">
        <f t="shared" si="515"/>
        <v>0</v>
      </c>
      <c r="J711" s="41">
        <f t="shared" si="515"/>
        <v>0</v>
      </c>
      <c r="K711" s="41">
        <f t="shared" si="515"/>
        <v>0</v>
      </c>
      <c r="L711" s="41">
        <f t="shared" si="515"/>
        <v>0</v>
      </c>
      <c r="M711" s="41">
        <f t="shared" si="515"/>
        <v>0</v>
      </c>
      <c r="N711" s="41">
        <f t="shared" si="515"/>
        <v>0</v>
      </c>
      <c r="O711" s="41">
        <f t="shared" si="515"/>
        <v>0</v>
      </c>
      <c r="P711" s="41">
        <f t="shared" si="515"/>
        <v>0</v>
      </c>
      <c r="Q711" s="41">
        <f t="shared" si="515"/>
        <v>0</v>
      </c>
      <c r="R711" s="41">
        <f t="shared" si="515"/>
        <v>0</v>
      </c>
      <c r="S711" s="41">
        <f t="shared" si="515"/>
        <v>0</v>
      </c>
      <c r="T711" s="41">
        <f t="shared" si="515"/>
        <v>0</v>
      </c>
      <c r="U711" s="41">
        <f t="shared" si="515"/>
        <v>0</v>
      </c>
      <c r="V711" s="41">
        <f t="shared" si="515"/>
        <v>0</v>
      </c>
      <c r="W711" s="41">
        <f t="shared" si="515"/>
        <v>0</v>
      </c>
      <c r="X711" s="41">
        <f t="shared" si="515"/>
        <v>0</v>
      </c>
      <c r="Y711" s="41">
        <f t="shared" si="515"/>
        <v>0</v>
      </c>
      <c r="Z711" s="41">
        <f t="shared" ref="Z711:AT711" si="516">Z209</f>
        <v>0</v>
      </c>
      <c r="AA711" s="41">
        <f t="shared" si="516"/>
        <v>0</v>
      </c>
      <c r="AB711" s="41">
        <f t="shared" si="516"/>
        <v>0</v>
      </c>
      <c r="AC711" s="41">
        <f t="shared" si="516"/>
        <v>0</v>
      </c>
      <c r="AD711" s="41">
        <f t="shared" si="516"/>
        <v>0</v>
      </c>
      <c r="AE711" s="41">
        <f t="shared" si="516"/>
        <v>0</v>
      </c>
      <c r="AF711" s="41">
        <f t="shared" si="516"/>
        <v>0</v>
      </c>
      <c r="AG711" s="41">
        <f t="shared" si="516"/>
        <v>0</v>
      </c>
      <c r="AH711" s="41">
        <f t="shared" si="516"/>
        <v>0</v>
      </c>
      <c r="AI711" s="41">
        <f t="shared" si="516"/>
        <v>0</v>
      </c>
      <c r="AJ711" s="41">
        <f t="shared" si="516"/>
        <v>0</v>
      </c>
      <c r="AK711" s="41">
        <f t="shared" si="516"/>
        <v>0</v>
      </c>
      <c r="AL711" s="41">
        <f t="shared" si="516"/>
        <v>0</v>
      </c>
      <c r="AM711" s="41">
        <f t="shared" si="516"/>
        <v>0</v>
      </c>
      <c r="AN711" s="41">
        <f t="shared" si="516"/>
        <v>0</v>
      </c>
      <c r="AO711" s="41">
        <f t="shared" si="516"/>
        <v>0</v>
      </c>
      <c r="AP711" s="41">
        <f t="shared" si="516"/>
        <v>0</v>
      </c>
      <c r="AQ711" s="41">
        <f t="shared" si="516"/>
        <v>0</v>
      </c>
      <c r="AR711" s="41">
        <f t="shared" si="516"/>
        <v>0</v>
      </c>
      <c r="AS711" s="41">
        <f t="shared" si="516"/>
        <v>0</v>
      </c>
      <c r="AT711" s="41">
        <f t="shared" si="516"/>
        <v>0</v>
      </c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CR711" s="41">
        <f t="shared" si="500"/>
        <v>0</v>
      </c>
      <c r="CS711" s="41">
        <f t="shared" si="475"/>
        <v>0</v>
      </c>
      <c r="CT711" s="41">
        <f t="shared" si="475"/>
        <v>0</v>
      </c>
    </row>
    <row r="712" spans="4:98" ht="15" hidden="1" customHeight="1">
      <c r="D712" s="41">
        <f t="shared" si="501"/>
        <v>0</v>
      </c>
      <c r="F712" s="41">
        <f t="shared" si="502"/>
        <v>0</v>
      </c>
      <c r="G712" s="41">
        <f t="shared" ref="G712:Y712" si="517">G210</f>
        <v>0</v>
      </c>
      <c r="H712" s="41">
        <f t="shared" si="517"/>
        <v>0</v>
      </c>
      <c r="I712" s="41">
        <f t="shared" si="517"/>
        <v>0</v>
      </c>
      <c r="J712" s="41">
        <f t="shared" si="517"/>
        <v>0</v>
      </c>
      <c r="K712" s="41">
        <f t="shared" si="517"/>
        <v>0</v>
      </c>
      <c r="L712" s="41">
        <f t="shared" si="517"/>
        <v>0</v>
      </c>
      <c r="M712" s="41">
        <f t="shared" si="517"/>
        <v>0</v>
      </c>
      <c r="N712" s="41">
        <f t="shared" si="517"/>
        <v>0</v>
      </c>
      <c r="O712" s="41">
        <f t="shared" si="517"/>
        <v>0</v>
      </c>
      <c r="P712" s="41">
        <f t="shared" si="517"/>
        <v>0</v>
      </c>
      <c r="Q712" s="41">
        <f t="shared" si="517"/>
        <v>0</v>
      </c>
      <c r="R712" s="41">
        <f t="shared" si="517"/>
        <v>0</v>
      </c>
      <c r="S712" s="41">
        <f t="shared" si="517"/>
        <v>0</v>
      </c>
      <c r="T712" s="41">
        <f t="shared" si="517"/>
        <v>0</v>
      </c>
      <c r="U712" s="41">
        <f t="shared" si="517"/>
        <v>0</v>
      </c>
      <c r="V712" s="41">
        <f t="shared" si="517"/>
        <v>0</v>
      </c>
      <c r="W712" s="41">
        <f t="shared" si="517"/>
        <v>0</v>
      </c>
      <c r="X712" s="41">
        <f t="shared" si="517"/>
        <v>0</v>
      </c>
      <c r="Y712" s="41">
        <f t="shared" si="517"/>
        <v>0</v>
      </c>
      <c r="Z712" s="41">
        <f t="shared" ref="Z712:AT712" si="518">Z210</f>
        <v>0</v>
      </c>
      <c r="AA712" s="41">
        <f t="shared" si="518"/>
        <v>0</v>
      </c>
      <c r="AB712" s="41">
        <f t="shared" si="518"/>
        <v>0</v>
      </c>
      <c r="AC712" s="41">
        <f t="shared" si="518"/>
        <v>0</v>
      </c>
      <c r="AD712" s="41">
        <f t="shared" si="518"/>
        <v>0</v>
      </c>
      <c r="AE712" s="41">
        <f t="shared" si="518"/>
        <v>0</v>
      </c>
      <c r="AF712" s="41">
        <f t="shared" si="518"/>
        <v>0</v>
      </c>
      <c r="AG712" s="41">
        <f t="shared" si="518"/>
        <v>0</v>
      </c>
      <c r="AH712" s="41">
        <f t="shared" si="518"/>
        <v>0</v>
      </c>
      <c r="AI712" s="41">
        <f t="shared" si="518"/>
        <v>0</v>
      </c>
      <c r="AJ712" s="41">
        <f t="shared" si="518"/>
        <v>0</v>
      </c>
      <c r="AK712" s="41">
        <f t="shared" si="518"/>
        <v>0</v>
      </c>
      <c r="AL712" s="41">
        <f t="shared" si="518"/>
        <v>0</v>
      </c>
      <c r="AM712" s="41">
        <f t="shared" si="518"/>
        <v>0</v>
      </c>
      <c r="AN712" s="41">
        <f t="shared" si="518"/>
        <v>0</v>
      </c>
      <c r="AO712" s="41">
        <f t="shared" si="518"/>
        <v>0</v>
      </c>
      <c r="AP712" s="41">
        <f t="shared" si="518"/>
        <v>0</v>
      </c>
      <c r="AQ712" s="41">
        <f t="shared" si="518"/>
        <v>0</v>
      </c>
      <c r="AR712" s="41">
        <f t="shared" si="518"/>
        <v>0</v>
      </c>
      <c r="AS712" s="41">
        <f t="shared" si="518"/>
        <v>0</v>
      </c>
      <c r="AT712" s="41">
        <f t="shared" si="518"/>
        <v>0</v>
      </c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CR712" s="41">
        <f t="shared" si="500"/>
        <v>0</v>
      </c>
      <c r="CS712" s="41">
        <f t="shared" ref="CS712:CT731" si="519">CS210</f>
        <v>0</v>
      </c>
      <c r="CT712" s="41">
        <f t="shared" si="519"/>
        <v>0</v>
      </c>
    </row>
    <row r="713" spans="4:98" ht="15" hidden="1" customHeight="1">
      <c r="D713" s="41">
        <f t="shared" si="501"/>
        <v>0</v>
      </c>
      <c r="F713" s="41">
        <f t="shared" si="502"/>
        <v>0</v>
      </c>
      <c r="G713" s="41">
        <f t="shared" ref="G713:Y713" si="520">G211</f>
        <v>0</v>
      </c>
      <c r="H713" s="41">
        <f t="shared" si="520"/>
        <v>0</v>
      </c>
      <c r="I713" s="41">
        <f t="shared" si="520"/>
        <v>0</v>
      </c>
      <c r="J713" s="41">
        <f t="shared" si="520"/>
        <v>0</v>
      </c>
      <c r="K713" s="41">
        <f t="shared" si="520"/>
        <v>0</v>
      </c>
      <c r="L713" s="41">
        <f t="shared" si="520"/>
        <v>0</v>
      </c>
      <c r="M713" s="41">
        <f t="shared" si="520"/>
        <v>0</v>
      </c>
      <c r="N713" s="41">
        <f t="shared" si="520"/>
        <v>0</v>
      </c>
      <c r="O713" s="41">
        <f t="shared" si="520"/>
        <v>0</v>
      </c>
      <c r="P713" s="41">
        <f t="shared" si="520"/>
        <v>0</v>
      </c>
      <c r="Q713" s="41">
        <f t="shared" si="520"/>
        <v>0</v>
      </c>
      <c r="R713" s="41">
        <f t="shared" si="520"/>
        <v>0</v>
      </c>
      <c r="S713" s="41">
        <f t="shared" si="520"/>
        <v>0</v>
      </c>
      <c r="T713" s="41">
        <f t="shared" si="520"/>
        <v>0</v>
      </c>
      <c r="U713" s="41">
        <f t="shared" si="520"/>
        <v>0</v>
      </c>
      <c r="V713" s="41">
        <f t="shared" si="520"/>
        <v>0</v>
      </c>
      <c r="W713" s="41">
        <f t="shared" si="520"/>
        <v>0</v>
      </c>
      <c r="X713" s="41">
        <f t="shared" si="520"/>
        <v>0</v>
      </c>
      <c r="Y713" s="41">
        <f t="shared" si="520"/>
        <v>0</v>
      </c>
      <c r="Z713" s="41">
        <f t="shared" ref="Z713:AT713" si="521">Z211</f>
        <v>0</v>
      </c>
      <c r="AA713" s="41">
        <f t="shared" si="521"/>
        <v>0</v>
      </c>
      <c r="AB713" s="41">
        <f t="shared" si="521"/>
        <v>0</v>
      </c>
      <c r="AC713" s="41">
        <f t="shared" si="521"/>
        <v>0</v>
      </c>
      <c r="AD713" s="41">
        <f t="shared" si="521"/>
        <v>0</v>
      </c>
      <c r="AE713" s="41">
        <f t="shared" si="521"/>
        <v>0</v>
      </c>
      <c r="AF713" s="41">
        <f t="shared" si="521"/>
        <v>0</v>
      </c>
      <c r="AG713" s="41">
        <f t="shared" si="521"/>
        <v>0</v>
      </c>
      <c r="AH713" s="41">
        <f t="shared" si="521"/>
        <v>0</v>
      </c>
      <c r="AI713" s="41">
        <f t="shared" si="521"/>
        <v>0</v>
      </c>
      <c r="AJ713" s="41">
        <f t="shared" si="521"/>
        <v>0</v>
      </c>
      <c r="AK713" s="41">
        <f t="shared" si="521"/>
        <v>0</v>
      </c>
      <c r="AL713" s="41">
        <f t="shared" si="521"/>
        <v>0</v>
      </c>
      <c r="AM713" s="41">
        <f t="shared" si="521"/>
        <v>0</v>
      </c>
      <c r="AN713" s="41">
        <f t="shared" si="521"/>
        <v>0</v>
      </c>
      <c r="AO713" s="41">
        <f t="shared" si="521"/>
        <v>0</v>
      </c>
      <c r="AP713" s="41">
        <f t="shared" si="521"/>
        <v>0</v>
      </c>
      <c r="AQ713" s="41">
        <f t="shared" si="521"/>
        <v>0</v>
      </c>
      <c r="AR713" s="41">
        <f t="shared" si="521"/>
        <v>0</v>
      </c>
      <c r="AS713" s="41">
        <f t="shared" si="521"/>
        <v>0</v>
      </c>
      <c r="AT713" s="41">
        <f t="shared" si="521"/>
        <v>0</v>
      </c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  <c r="CR713" s="41">
        <f t="shared" si="500"/>
        <v>0</v>
      </c>
      <c r="CS713" s="41">
        <f t="shared" si="519"/>
        <v>0</v>
      </c>
      <c r="CT713" s="41">
        <f t="shared" si="519"/>
        <v>0</v>
      </c>
    </row>
    <row r="714" spans="4:98" ht="15" hidden="1" customHeight="1">
      <c r="D714" s="41">
        <f t="shared" si="501"/>
        <v>0</v>
      </c>
      <c r="F714" s="41">
        <f t="shared" si="502"/>
        <v>0</v>
      </c>
      <c r="G714" s="41">
        <f t="shared" ref="G714:Y714" si="522">G212</f>
        <v>0</v>
      </c>
      <c r="H714" s="41">
        <f t="shared" si="522"/>
        <v>0</v>
      </c>
      <c r="I714" s="41">
        <f t="shared" si="522"/>
        <v>0</v>
      </c>
      <c r="J714" s="41">
        <f t="shared" si="522"/>
        <v>0</v>
      </c>
      <c r="K714" s="41">
        <f t="shared" si="522"/>
        <v>0</v>
      </c>
      <c r="L714" s="41">
        <f t="shared" si="522"/>
        <v>0</v>
      </c>
      <c r="M714" s="41">
        <f t="shared" si="522"/>
        <v>0</v>
      </c>
      <c r="N714" s="41">
        <f t="shared" si="522"/>
        <v>0</v>
      </c>
      <c r="O714" s="41">
        <f t="shared" si="522"/>
        <v>0</v>
      </c>
      <c r="P714" s="41">
        <f t="shared" si="522"/>
        <v>0</v>
      </c>
      <c r="Q714" s="41">
        <f t="shared" si="522"/>
        <v>0</v>
      </c>
      <c r="R714" s="41">
        <f t="shared" si="522"/>
        <v>0</v>
      </c>
      <c r="S714" s="41">
        <f t="shared" si="522"/>
        <v>0</v>
      </c>
      <c r="T714" s="41">
        <f t="shared" si="522"/>
        <v>0</v>
      </c>
      <c r="U714" s="41">
        <f t="shared" si="522"/>
        <v>0</v>
      </c>
      <c r="V714" s="41">
        <f t="shared" si="522"/>
        <v>0</v>
      </c>
      <c r="W714" s="41">
        <f t="shared" si="522"/>
        <v>0</v>
      </c>
      <c r="X714" s="41">
        <f t="shared" si="522"/>
        <v>0</v>
      </c>
      <c r="Y714" s="41">
        <f t="shared" si="522"/>
        <v>0</v>
      </c>
      <c r="Z714" s="41">
        <f t="shared" ref="Z714:AT714" si="523">Z212</f>
        <v>0</v>
      </c>
      <c r="AA714" s="41">
        <f t="shared" si="523"/>
        <v>0</v>
      </c>
      <c r="AB714" s="41">
        <f t="shared" si="523"/>
        <v>0</v>
      </c>
      <c r="AC714" s="41">
        <f t="shared" si="523"/>
        <v>0</v>
      </c>
      <c r="AD714" s="41">
        <f t="shared" si="523"/>
        <v>0</v>
      </c>
      <c r="AE714" s="41">
        <f t="shared" si="523"/>
        <v>0</v>
      </c>
      <c r="AF714" s="41">
        <f t="shared" si="523"/>
        <v>0</v>
      </c>
      <c r="AG714" s="41">
        <f t="shared" si="523"/>
        <v>0</v>
      </c>
      <c r="AH714" s="41">
        <f t="shared" si="523"/>
        <v>0</v>
      </c>
      <c r="AI714" s="41">
        <f t="shared" si="523"/>
        <v>0</v>
      </c>
      <c r="AJ714" s="41">
        <f t="shared" si="523"/>
        <v>0</v>
      </c>
      <c r="AK714" s="41">
        <f t="shared" si="523"/>
        <v>0</v>
      </c>
      <c r="AL714" s="41">
        <f t="shared" si="523"/>
        <v>0</v>
      </c>
      <c r="AM714" s="41">
        <f t="shared" si="523"/>
        <v>0</v>
      </c>
      <c r="AN714" s="41">
        <f t="shared" si="523"/>
        <v>0</v>
      </c>
      <c r="AO714" s="41">
        <f t="shared" si="523"/>
        <v>0</v>
      </c>
      <c r="AP714" s="41">
        <f t="shared" si="523"/>
        <v>0</v>
      </c>
      <c r="AQ714" s="41">
        <f t="shared" si="523"/>
        <v>0</v>
      </c>
      <c r="AR714" s="41">
        <f t="shared" si="523"/>
        <v>0</v>
      </c>
      <c r="AS714" s="41">
        <f t="shared" si="523"/>
        <v>0</v>
      </c>
      <c r="AT714" s="41">
        <f t="shared" si="523"/>
        <v>0</v>
      </c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  <c r="CR714" s="41">
        <f t="shared" si="500"/>
        <v>0</v>
      </c>
      <c r="CS714" s="41">
        <f t="shared" si="519"/>
        <v>0</v>
      </c>
      <c r="CT714" s="41">
        <f t="shared" si="519"/>
        <v>0</v>
      </c>
    </row>
    <row r="715" spans="4:98" ht="15" hidden="1" customHeight="1">
      <c r="D715" s="41">
        <f t="shared" si="501"/>
        <v>0</v>
      </c>
      <c r="F715" s="41">
        <f t="shared" si="502"/>
        <v>0</v>
      </c>
      <c r="G715" s="41">
        <f t="shared" ref="G715:Y715" si="524">G213</f>
        <v>0</v>
      </c>
      <c r="H715" s="41">
        <f t="shared" si="524"/>
        <v>0</v>
      </c>
      <c r="I715" s="41">
        <f t="shared" si="524"/>
        <v>0</v>
      </c>
      <c r="J715" s="41">
        <f t="shared" si="524"/>
        <v>0</v>
      </c>
      <c r="K715" s="41">
        <f t="shared" si="524"/>
        <v>0</v>
      </c>
      <c r="L715" s="41">
        <f t="shared" si="524"/>
        <v>0</v>
      </c>
      <c r="M715" s="41">
        <f t="shared" si="524"/>
        <v>0</v>
      </c>
      <c r="N715" s="41">
        <f t="shared" si="524"/>
        <v>0</v>
      </c>
      <c r="O715" s="41">
        <f t="shared" si="524"/>
        <v>0</v>
      </c>
      <c r="P715" s="41">
        <f t="shared" si="524"/>
        <v>0</v>
      </c>
      <c r="Q715" s="41">
        <f t="shared" si="524"/>
        <v>0</v>
      </c>
      <c r="R715" s="41">
        <f t="shared" si="524"/>
        <v>0</v>
      </c>
      <c r="S715" s="41">
        <f t="shared" si="524"/>
        <v>0</v>
      </c>
      <c r="T715" s="41">
        <f t="shared" si="524"/>
        <v>0</v>
      </c>
      <c r="U715" s="41">
        <f t="shared" si="524"/>
        <v>0</v>
      </c>
      <c r="V715" s="41">
        <f t="shared" si="524"/>
        <v>0</v>
      </c>
      <c r="W715" s="41">
        <f t="shared" si="524"/>
        <v>0</v>
      </c>
      <c r="X715" s="41">
        <f t="shared" si="524"/>
        <v>0</v>
      </c>
      <c r="Y715" s="41">
        <f t="shared" si="524"/>
        <v>0</v>
      </c>
      <c r="Z715" s="41">
        <f t="shared" ref="Z715:AT715" si="525">Z213</f>
        <v>0</v>
      </c>
      <c r="AA715" s="41">
        <f t="shared" si="525"/>
        <v>0</v>
      </c>
      <c r="AB715" s="41">
        <f t="shared" si="525"/>
        <v>0</v>
      </c>
      <c r="AC715" s="41">
        <f t="shared" si="525"/>
        <v>0</v>
      </c>
      <c r="AD715" s="41">
        <f t="shared" si="525"/>
        <v>0</v>
      </c>
      <c r="AE715" s="41">
        <f t="shared" si="525"/>
        <v>0</v>
      </c>
      <c r="AF715" s="41">
        <f t="shared" si="525"/>
        <v>0</v>
      </c>
      <c r="AG715" s="41">
        <f t="shared" si="525"/>
        <v>0</v>
      </c>
      <c r="AH715" s="41">
        <f t="shared" si="525"/>
        <v>0</v>
      </c>
      <c r="AI715" s="41">
        <f t="shared" si="525"/>
        <v>0</v>
      </c>
      <c r="AJ715" s="41">
        <f t="shared" si="525"/>
        <v>0</v>
      </c>
      <c r="AK715" s="41">
        <f t="shared" si="525"/>
        <v>0</v>
      </c>
      <c r="AL715" s="41">
        <f t="shared" si="525"/>
        <v>0</v>
      </c>
      <c r="AM715" s="41">
        <f t="shared" si="525"/>
        <v>0</v>
      </c>
      <c r="AN715" s="41">
        <f t="shared" si="525"/>
        <v>0</v>
      </c>
      <c r="AO715" s="41">
        <f t="shared" si="525"/>
        <v>0</v>
      </c>
      <c r="AP715" s="41">
        <f t="shared" si="525"/>
        <v>0</v>
      </c>
      <c r="AQ715" s="41">
        <f t="shared" si="525"/>
        <v>0</v>
      </c>
      <c r="AR715" s="41">
        <f t="shared" si="525"/>
        <v>0</v>
      </c>
      <c r="AS715" s="41">
        <f t="shared" si="525"/>
        <v>0</v>
      </c>
      <c r="AT715" s="41">
        <f t="shared" si="525"/>
        <v>0</v>
      </c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  <c r="BJ715" s="41"/>
      <c r="BK715" s="41"/>
      <c r="CR715" s="41">
        <f t="shared" si="500"/>
        <v>0</v>
      </c>
      <c r="CS715" s="41">
        <f t="shared" si="519"/>
        <v>0</v>
      </c>
      <c r="CT715" s="41">
        <f t="shared" si="519"/>
        <v>0</v>
      </c>
    </row>
    <row r="716" spans="4:98" ht="15" hidden="1" customHeight="1">
      <c r="D716" s="41">
        <f t="shared" si="501"/>
        <v>0</v>
      </c>
      <c r="F716" s="41">
        <f t="shared" si="502"/>
        <v>0</v>
      </c>
      <c r="G716" s="41">
        <f t="shared" ref="G716:Y716" si="526">G214</f>
        <v>0</v>
      </c>
      <c r="H716" s="41">
        <f t="shared" si="526"/>
        <v>0</v>
      </c>
      <c r="I716" s="41">
        <f t="shared" si="526"/>
        <v>0</v>
      </c>
      <c r="J716" s="41">
        <f t="shared" si="526"/>
        <v>0</v>
      </c>
      <c r="K716" s="41">
        <f t="shared" si="526"/>
        <v>0</v>
      </c>
      <c r="L716" s="41">
        <f t="shared" si="526"/>
        <v>0</v>
      </c>
      <c r="M716" s="41">
        <f t="shared" si="526"/>
        <v>0</v>
      </c>
      <c r="N716" s="41">
        <f t="shared" si="526"/>
        <v>0</v>
      </c>
      <c r="O716" s="41">
        <f t="shared" si="526"/>
        <v>0</v>
      </c>
      <c r="P716" s="41">
        <f t="shared" si="526"/>
        <v>0</v>
      </c>
      <c r="Q716" s="41">
        <f t="shared" si="526"/>
        <v>0</v>
      </c>
      <c r="R716" s="41">
        <f t="shared" si="526"/>
        <v>0</v>
      </c>
      <c r="S716" s="41">
        <f t="shared" si="526"/>
        <v>0</v>
      </c>
      <c r="T716" s="41">
        <f t="shared" si="526"/>
        <v>0</v>
      </c>
      <c r="U716" s="41">
        <f t="shared" si="526"/>
        <v>0</v>
      </c>
      <c r="V716" s="41">
        <f t="shared" si="526"/>
        <v>0</v>
      </c>
      <c r="W716" s="41">
        <f t="shared" si="526"/>
        <v>0</v>
      </c>
      <c r="X716" s="41">
        <f t="shared" si="526"/>
        <v>0</v>
      </c>
      <c r="Y716" s="41">
        <f t="shared" si="526"/>
        <v>0</v>
      </c>
      <c r="Z716" s="41">
        <f t="shared" ref="Z716:AT716" si="527">Z214</f>
        <v>0</v>
      </c>
      <c r="AA716" s="41">
        <f t="shared" si="527"/>
        <v>0</v>
      </c>
      <c r="AB716" s="41">
        <f t="shared" si="527"/>
        <v>0</v>
      </c>
      <c r="AC716" s="41">
        <f t="shared" si="527"/>
        <v>0</v>
      </c>
      <c r="AD716" s="41">
        <f t="shared" si="527"/>
        <v>0</v>
      </c>
      <c r="AE716" s="41">
        <f t="shared" si="527"/>
        <v>0</v>
      </c>
      <c r="AF716" s="41">
        <f t="shared" si="527"/>
        <v>0</v>
      </c>
      <c r="AG716" s="41">
        <f t="shared" si="527"/>
        <v>0</v>
      </c>
      <c r="AH716" s="41">
        <f t="shared" si="527"/>
        <v>0</v>
      </c>
      <c r="AI716" s="41">
        <f t="shared" si="527"/>
        <v>0</v>
      </c>
      <c r="AJ716" s="41">
        <f t="shared" si="527"/>
        <v>0</v>
      </c>
      <c r="AK716" s="41">
        <f t="shared" si="527"/>
        <v>0</v>
      </c>
      <c r="AL716" s="41">
        <f t="shared" si="527"/>
        <v>0</v>
      </c>
      <c r="AM716" s="41">
        <f t="shared" si="527"/>
        <v>0</v>
      </c>
      <c r="AN716" s="41">
        <f t="shared" si="527"/>
        <v>0</v>
      </c>
      <c r="AO716" s="41">
        <f t="shared" si="527"/>
        <v>0</v>
      </c>
      <c r="AP716" s="41">
        <f t="shared" si="527"/>
        <v>0</v>
      </c>
      <c r="AQ716" s="41">
        <f t="shared" si="527"/>
        <v>0</v>
      </c>
      <c r="AR716" s="41">
        <f t="shared" si="527"/>
        <v>0</v>
      </c>
      <c r="AS716" s="41">
        <f t="shared" si="527"/>
        <v>0</v>
      </c>
      <c r="AT716" s="41">
        <f t="shared" si="527"/>
        <v>0</v>
      </c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CR716" s="41">
        <f t="shared" si="500"/>
        <v>0</v>
      </c>
      <c r="CS716" s="41">
        <f t="shared" si="519"/>
        <v>0</v>
      </c>
      <c r="CT716" s="41">
        <f t="shared" si="519"/>
        <v>0</v>
      </c>
    </row>
    <row r="717" spans="4:98" ht="15" hidden="1" customHeight="1">
      <c r="D717" s="41">
        <f t="shared" si="501"/>
        <v>0</v>
      </c>
      <c r="F717" s="41">
        <f t="shared" si="502"/>
        <v>0</v>
      </c>
      <c r="G717" s="41">
        <f t="shared" ref="G717:Y717" si="528">G215</f>
        <v>0</v>
      </c>
      <c r="H717" s="41">
        <f t="shared" si="528"/>
        <v>0</v>
      </c>
      <c r="I717" s="41">
        <f t="shared" si="528"/>
        <v>0</v>
      </c>
      <c r="J717" s="41">
        <f t="shared" si="528"/>
        <v>0</v>
      </c>
      <c r="K717" s="41">
        <f t="shared" si="528"/>
        <v>0</v>
      </c>
      <c r="L717" s="41">
        <f t="shared" si="528"/>
        <v>0</v>
      </c>
      <c r="M717" s="41">
        <f t="shared" si="528"/>
        <v>0</v>
      </c>
      <c r="N717" s="41">
        <f t="shared" si="528"/>
        <v>0</v>
      </c>
      <c r="O717" s="41">
        <f t="shared" si="528"/>
        <v>0</v>
      </c>
      <c r="P717" s="41">
        <f t="shared" si="528"/>
        <v>0</v>
      </c>
      <c r="Q717" s="41">
        <f t="shared" si="528"/>
        <v>0</v>
      </c>
      <c r="R717" s="41">
        <f t="shared" si="528"/>
        <v>0</v>
      </c>
      <c r="S717" s="41">
        <f t="shared" si="528"/>
        <v>0</v>
      </c>
      <c r="T717" s="41">
        <f t="shared" si="528"/>
        <v>0</v>
      </c>
      <c r="U717" s="41">
        <f t="shared" si="528"/>
        <v>0</v>
      </c>
      <c r="V717" s="41">
        <f t="shared" si="528"/>
        <v>0</v>
      </c>
      <c r="W717" s="41">
        <f t="shared" si="528"/>
        <v>0</v>
      </c>
      <c r="X717" s="41">
        <f t="shared" si="528"/>
        <v>0</v>
      </c>
      <c r="Y717" s="41">
        <f t="shared" si="528"/>
        <v>0</v>
      </c>
      <c r="Z717" s="41">
        <f t="shared" ref="Z717:AT717" si="529">Z215</f>
        <v>0</v>
      </c>
      <c r="AA717" s="41">
        <f t="shared" si="529"/>
        <v>0</v>
      </c>
      <c r="AB717" s="41">
        <f t="shared" si="529"/>
        <v>0</v>
      </c>
      <c r="AC717" s="41">
        <f t="shared" si="529"/>
        <v>0</v>
      </c>
      <c r="AD717" s="41">
        <f t="shared" si="529"/>
        <v>0</v>
      </c>
      <c r="AE717" s="41">
        <f t="shared" si="529"/>
        <v>0</v>
      </c>
      <c r="AF717" s="41">
        <f t="shared" si="529"/>
        <v>0</v>
      </c>
      <c r="AG717" s="41">
        <f t="shared" si="529"/>
        <v>0</v>
      </c>
      <c r="AH717" s="41">
        <f t="shared" si="529"/>
        <v>0</v>
      </c>
      <c r="AI717" s="41">
        <f t="shared" si="529"/>
        <v>0</v>
      </c>
      <c r="AJ717" s="41">
        <f t="shared" si="529"/>
        <v>0</v>
      </c>
      <c r="AK717" s="41">
        <f t="shared" si="529"/>
        <v>0</v>
      </c>
      <c r="AL717" s="41">
        <f t="shared" si="529"/>
        <v>0</v>
      </c>
      <c r="AM717" s="41">
        <f t="shared" si="529"/>
        <v>0</v>
      </c>
      <c r="AN717" s="41">
        <f t="shared" si="529"/>
        <v>0</v>
      </c>
      <c r="AO717" s="41">
        <f t="shared" si="529"/>
        <v>0</v>
      </c>
      <c r="AP717" s="41">
        <f t="shared" si="529"/>
        <v>0</v>
      </c>
      <c r="AQ717" s="41">
        <f t="shared" si="529"/>
        <v>0</v>
      </c>
      <c r="AR717" s="41">
        <f t="shared" si="529"/>
        <v>0</v>
      </c>
      <c r="AS717" s="41">
        <f t="shared" si="529"/>
        <v>0</v>
      </c>
      <c r="AT717" s="41">
        <f t="shared" si="529"/>
        <v>0</v>
      </c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  <c r="BJ717" s="41"/>
      <c r="BK717" s="41"/>
      <c r="CR717" s="41">
        <f t="shared" si="500"/>
        <v>0</v>
      </c>
      <c r="CS717" s="41">
        <f t="shared" si="519"/>
        <v>0</v>
      </c>
      <c r="CT717" s="41">
        <f t="shared" si="519"/>
        <v>0</v>
      </c>
    </row>
    <row r="718" spans="4:98" ht="15" hidden="1" customHeight="1">
      <c r="D718" s="41">
        <f t="shared" si="501"/>
        <v>0</v>
      </c>
      <c r="F718" s="41">
        <f t="shared" si="502"/>
        <v>0</v>
      </c>
      <c r="G718" s="41">
        <f t="shared" ref="G718:Y718" si="530">G216</f>
        <v>0</v>
      </c>
      <c r="H718" s="41">
        <f t="shared" si="530"/>
        <v>0</v>
      </c>
      <c r="I718" s="41">
        <f t="shared" si="530"/>
        <v>0</v>
      </c>
      <c r="J718" s="41">
        <f t="shared" si="530"/>
        <v>0</v>
      </c>
      <c r="K718" s="41">
        <f t="shared" si="530"/>
        <v>0</v>
      </c>
      <c r="L718" s="41">
        <f t="shared" si="530"/>
        <v>0</v>
      </c>
      <c r="M718" s="41">
        <f t="shared" si="530"/>
        <v>0</v>
      </c>
      <c r="N718" s="41">
        <f t="shared" si="530"/>
        <v>0</v>
      </c>
      <c r="O718" s="41">
        <f t="shared" si="530"/>
        <v>0</v>
      </c>
      <c r="P718" s="41">
        <f t="shared" si="530"/>
        <v>0</v>
      </c>
      <c r="Q718" s="41">
        <f t="shared" si="530"/>
        <v>0</v>
      </c>
      <c r="R718" s="41">
        <f t="shared" si="530"/>
        <v>0</v>
      </c>
      <c r="S718" s="41">
        <f t="shared" si="530"/>
        <v>0</v>
      </c>
      <c r="T718" s="41">
        <f t="shared" si="530"/>
        <v>0</v>
      </c>
      <c r="U718" s="41">
        <f t="shared" si="530"/>
        <v>0</v>
      </c>
      <c r="V718" s="41">
        <f t="shared" si="530"/>
        <v>0</v>
      </c>
      <c r="W718" s="41">
        <f t="shared" si="530"/>
        <v>0</v>
      </c>
      <c r="X718" s="41">
        <f t="shared" si="530"/>
        <v>0</v>
      </c>
      <c r="Y718" s="41">
        <f t="shared" si="530"/>
        <v>0</v>
      </c>
      <c r="Z718" s="41">
        <f t="shared" ref="Z718:AT718" si="531">Z216</f>
        <v>0</v>
      </c>
      <c r="AA718" s="41">
        <f t="shared" si="531"/>
        <v>0</v>
      </c>
      <c r="AB718" s="41">
        <f t="shared" si="531"/>
        <v>0</v>
      </c>
      <c r="AC718" s="41">
        <f t="shared" si="531"/>
        <v>0</v>
      </c>
      <c r="AD718" s="41">
        <f t="shared" si="531"/>
        <v>0</v>
      </c>
      <c r="AE718" s="41">
        <f t="shared" si="531"/>
        <v>0</v>
      </c>
      <c r="AF718" s="41">
        <f t="shared" si="531"/>
        <v>0</v>
      </c>
      <c r="AG718" s="41">
        <f t="shared" si="531"/>
        <v>0</v>
      </c>
      <c r="AH718" s="41">
        <f t="shared" si="531"/>
        <v>0</v>
      </c>
      <c r="AI718" s="41">
        <f t="shared" si="531"/>
        <v>0</v>
      </c>
      <c r="AJ718" s="41">
        <f t="shared" si="531"/>
        <v>0</v>
      </c>
      <c r="AK718" s="41">
        <f t="shared" si="531"/>
        <v>0</v>
      </c>
      <c r="AL718" s="41">
        <f t="shared" si="531"/>
        <v>0</v>
      </c>
      <c r="AM718" s="41">
        <f t="shared" si="531"/>
        <v>0</v>
      </c>
      <c r="AN718" s="41">
        <f t="shared" si="531"/>
        <v>0</v>
      </c>
      <c r="AO718" s="41">
        <f t="shared" si="531"/>
        <v>0</v>
      </c>
      <c r="AP718" s="41">
        <f t="shared" si="531"/>
        <v>0</v>
      </c>
      <c r="AQ718" s="41">
        <f t="shared" si="531"/>
        <v>0</v>
      </c>
      <c r="AR718" s="41">
        <f t="shared" si="531"/>
        <v>0</v>
      </c>
      <c r="AS718" s="41">
        <f t="shared" si="531"/>
        <v>0</v>
      </c>
      <c r="AT718" s="41">
        <f t="shared" si="531"/>
        <v>0</v>
      </c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  <c r="BJ718" s="41"/>
      <c r="BK718" s="41"/>
      <c r="CR718" s="41">
        <f t="shared" si="500"/>
        <v>0</v>
      </c>
      <c r="CS718" s="41">
        <f t="shared" si="519"/>
        <v>0</v>
      </c>
      <c r="CT718" s="41">
        <f t="shared" si="519"/>
        <v>0</v>
      </c>
    </row>
    <row r="719" spans="4:98" ht="15" hidden="1" customHeight="1">
      <c r="D719" s="41">
        <f t="shared" si="501"/>
        <v>0</v>
      </c>
      <c r="F719" s="41">
        <f t="shared" si="502"/>
        <v>0</v>
      </c>
      <c r="G719" s="41">
        <f t="shared" ref="G719:Y719" si="532">G217</f>
        <v>0</v>
      </c>
      <c r="H719" s="41">
        <f t="shared" si="532"/>
        <v>0</v>
      </c>
      <c r="I719" s="41">
        <f t="shared" si="532"/>
        <v>0</v>
      </c>
      <c r="J719" s="41">
        <f t="shared" si="532"/>
        <v>0</v>
      </c>
      <c r="K719" s="41">
        <f t="shared" si="532"/>
        <v>0</v>
      </c>
      <c r="L719" s="41">
        <f t="shared" si="532"/>
        <v>0</v>
      </c>
      <c r="M719" s="41">
        <f t="shared" si="532"/>
        <v>0</v>
      </c>
      <c r="N719" s="41">
        <f t="shared" si="532"/>
        <v>0</v>
      </c>
      <c r="O719" s="41">
        <f t="shared" si="532"/>
        <v>0</v>
      </c>
      <c r="P719" s="41">
        <f t="shared" si="532"/>
        <v>0</v>
      </c>
      <c r="Q719" s="41">
        <f t="shared" si="532"/>
        <v>0</v>
      </c>
      <c r="R719" s="41">
        <f t="shared" si="532"/>
        <v>0</v>
      </c>
      <c r="S719" s="41">
        <f t="shared" si="532"/>
        <v>0</v>
      </c>
      <c r="T719" s="41">
        <f t="shared" si="532"/>
        <v>0</v>
      </c>
      <c r="U719" s="41">
        <f t="shared" si="532"/>
        <v>0</v>
      </c>
      <c r="V719" s="41">
        <f t="shared" si="532"/>
        <v>0</v>
      </c>
      <c r="W719" s="41">
        <f t="shared" si="532"/>
        <v>0</v>
      </c>
      <c r="X719" s="41">
        <f t="shared" si="532"/>
        <v>0</v>
      </c>
      <c r="Y719" s="41">
        <f t="shared" si="532"/>
        <v>0</v>
      </c>
      <c r="Z719" s="41">
        <f t="shared" ref="Z719:AT719" si="533">Z217</f>
        <v>0</v>
      </c>
      <c r="AA719" s="41">
        <f t="shared" si="533"/>
        <v>0</v>
      </c>
      <c r="AB719" s="41">
        <f t="shared" si="533"/>
        <v>0</v>
      </c>
      <c r="AC719" s="41">
        <f t="shared" si="533"/>
        <v>0</v>
      </c>
      <c r="AD719" s="41">
        <f t="shared" si="533"/>
        <v>0</v>
      </c>
      <c r="AE719" s="41">
        <f t="shared" si="533"/>
        <v>0</v>
      </c>
      <c r="AF719" s="41">
        <f t="shared" si="533"/>
        <v>0</v>
      </c>
      <c r="AG719" s="41">
        <f t="shared" si="533"/>
        <v>0</v>
      </c>
      <c r="AH719" s="41">
        <f t="shared" si="533"/>
        <v>0</v>
      </c>
      <c r="AI719" s="41">
        <f t="shared" si="533"/>
        <v>0</v>
      </c>
      <c r="AJ719" s="41">
        <f t="shared" si="533"/>
        <v>0</v>
      </c>
      <c r="AK719" s="41">
        <f t="shared" si="533"/>
        <v>0</v>
      </c>
      <c r="AL719" s="41">
        <f t="shared" si="533"/>
        <v>0</v>
      </c>
      <c r="AM719" s="41">
        <f t="shared" si="533"/>
        <v>0</v>
      </c>
      <c r="AN719" s="41">
        <f t="shared" si="533"/>
        <v>0</v>
      </c>
      <c r="AO719" s="41">
        <f t="shared" si="533"/>
        <v>0</v>
      </c>
      <c r="AP719" s="41">
        <f t="shared" si="533"/>
        <v>0</v>
      </c>
      <c r="AQ719" s="41">
        <f t="shared" si="533"/>
        <v>0</v>
      </c>
      <c r="AR719" s="41">
        <f t="shared" si="533"/>
        <v>0</v>
      </c>
      <c r="AS719" s="41">
        <f t="shared" si="533"/>
        <v>0</v>
      </c>
      <c r="AT719" s="41">
        <f t="shared" si="533"/>
        <v>0</v>
      </c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  <c r="BJ719" s="41"/>
      <c r="BK719" s="41"/>
      <c r="CR719" s="41">
        <f t="shared" si="500"/>
        <v>0</v>
      </c>
      <c r="CS719" s="41">
        <f t="shared" si="519"/>
        <v>0</v>
      </c>
      <c r="CT719" s="41">
        <f t="shared" si="519"/>
        <v>0</v>
      </c>
    </row>
    <row r="720" spans="4:98" ht="15" hidden="1" customHeight="1">
      <c r="D720" s="41">
        <f t="shared" si="501"/>
        <v>0</v>
      </c>
      <c r="F720" s="41">
        <f t="shared" si="502"/>
        <v>0</v>
      </c>
      <c r="G720" s="41">
        <f t="shared" ref="G720:Y720" si="534">G218</f>
        <v>0</v>
      </c>
      <c r="H720" s="41">
        <f t="shared" si="534"/>
        <v>0</v>
      </c>
      <c r="I720" s="41">
        <f t="shared" si="534"/>
        <v>0</v>
      </c>
      <c r="J720" s="41">
        <f t="shared" si="534"/>
        <v>0</v>
      </c>
      <c r="K720" s="41">
        <f t="shared" si="534"/>
        <v>0</v>
      </c>
      <c r="L720" s="41">
        <f t="shared" si="534"/>
        <v>0</v>
      </c>
      <c r="M720" s="41">
        <f t="shared" si="534"/>
        <v>0</v>
      </c>
      <c r="N720" s="41">
        <f t="shared" si="534"/>
        <v>0</v>
      </c>
      <c r="O720" s="41">
        <f t="shared" si="534"/>
        <v>0</v>
      </c>
      <c r="P720" s="41">
        <f t="shared" si="534"/>
        <v>0</v>
      </c>
      <c r="Q720" s="41">
        <f t="shared" si="534"/>
        <v>0</v>
      </c>
      <c r="R720" s="41">
        <f t="shared" si="534"/>
        <v>0</v>
      </c>
      <c r="S720" s="41">
        <f t="shared" si="534"/>
        <v>0</v>
      </c>
      <c r="T720" s="41">
        <f t="shared" si="534"/>
        <v>0</v>
      </c>
      <c r="U720" s="41">
        <f t="shared" si="534"/>
        <v>0</v>
      </c>
      <c r="V720" s="41">
        <f t="shared" si="534"/>
        <v>0</v>
      </c>
      <c r="W720" s="41">
        <f t="shared" si="534"/>
        <v>0</v>
      </c>
      <c r="X720" s="41">
        <f t="shared" si="534"/>
        <v>0</v>
      </c>
      <c r="Y720" s="41">
        <f t="shared" si="534"/>
        <v>0</v>
      </c>
      <c r="Z720" s="41">
        <f t="shared" ref="Z720:AT720" si="535">Z218</f>
        <v>0</v>
      </c>
      <c r="AA720" s="41">
        <f t="shared" si="535"/>
        <v>0</v>
      </c>
      <c r="AB720" s="41">
        <f t="shared" si="535"/>
        <v>0</v>
      </c>
      <c r="AC720" s="41">
        <f t="shared" si="535"/>
        <v>0</v>
      </c>
      <c r="AD720" s="41">
        <f t="shared" si="535"/>
        <v>0</v>
      </c>
      <c r="AE720" s="41">
        <f t="shared" si="535"/>
        <v>0</v>
      </c>
      <c r="AF720" s="41">
        <f t="shared" si="535"/>
        <v>0</v>
      </c>
      <c r="AG720" s="41">
        <f t="shared" si="535"/>
        <v>0</v>
      </c>
      <c r="AH720" s="41">
        <f t="shared" si="535"/>
        <v>0</v>
      </c>
      <c r="AI720" s="41">
        <f t="shared" si="535"/>
        <v>0</v>
      </c>
      <c r="AJ720" s="41">
        <f t="shared" si="535"/>
        <v>0</v>
      </c>
      <c r="AK720" s="41">
        <f t="shared" si="535"/>
        <v>0</v>
      </c>
      <c r="AL720" s="41">
        <f t="shared" si="535"/>
        <v>0</v>
      </c>
      <c r="AM720" s="41">
        <f t="shared" si="535"/>
        <v>0</v>
      </c>
      <c r="AN720" s="41">
        <f t="shared" si="535"/>
        <v>0</v>
      </c>
      <c r="AO720" s="41">
        <f t="shared" si="535"/>
        <v>0</v>
      </c>
      <c r="AP720" s="41">
        <f t="shared" si="535"/>
        <v>0</v>
      </c>
      <c r="AQ720" s="41">
        <f t="shared" si="535"/>
        <v>0</v>
      </c>
      <c r="AR720" s="41">
        <f t="shared" si="535"/>
        <v>0</v>
      </c>
      <c r="AS720" s="41">
        <f t="shared" si="535"/>
        <v>0</v>
      </c>
      <c r="AT720" s="41">
        <f t="shared" si="535"/>
        <v>0</v>
      </c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CR720" s="41">
        <f t="shared" si="500"/>
        <v>0</v>
      </c>
      <c r="CS720" s="41">
        <f t="shared" si="519"/>
        <v>0</v>
      </c>
      <c r="CT720" s="41">
        <f t="shared" si="519"/>
        <v>0</v>
      </c>
    </row>
    <row r="721" spans="4:98" ht="15" hidden="1" customHeight="1">
      <c r="D721" s="41">
        <f t="shared" si="501"/>
        <v>0</v>
      </c>
      <c r="F721" s="41">
        <f t="shared" si="502"/>
        <v>0</v>
      </c>
      <c r="G721" s="41">
        <f t="shared" ref="G721:Y721" si="536">G219</f>
        <v>0</v>
      </c>
      <c r="H721" s="41">
        <f t="shared" si="536"/>
        <v>0</v>
      </c>
      <c r="I721" s="41">
        <f t="shared" si="536"/>
        <v>0</v>
      </c>
      <c r="J721" s="41">
        <f t="shared" si="536"/>
        <v>0</v>
      </c>
      <c r="K721" s="41">
        <f t="shared" si="536"/>
        <v>0</v>
      </c>
      <c r="L721" s="41">
        <f t="shared" si="536"/>
        <v>0</v>
      </c>
      <c r="M721" s="41">
        <f t="shared" si="536"/>
        <v>0</v>
      </c>
      <c r="N721" s="41">
        <f t="shared" si="536"/>
        <v>0</v>
      </c>
      <c r="O721" s="41">
        <f t="shared" si="536"/>
        <v>0</v>
      </c>
      <c r="P721" s="41">
        <f t="shared" si="536"/>
        <v>0</v>
      </c>
      <c r="Q721" s="41">
        <f t="shared" si="536"/>
        <v>0</v>
      </c>
      <c r="R721" s="41">
        <f t="shared" si="536"/>
        <v>0</v>
      </c>
      <c r="S721" s="41">
        <f t="shared" si="536"/>
        <v>0</v>
      </c>
      <c r="T721" s="41">
        <f t="shared" si="536"/>
        <v>0</v>
      </c>
      <c r="U721" s="41">
        <f t="shared" si="536"/>
        <v>0</v>
      </c>
      <c r="V721" s="41">
        <f t="shared" si="536"/>
        <v>0</v>
      </c>
      <c r="W721" s="41">
        <f t="shared" si="536"/>
        <v>0</v>
      </c>
      <c r="X721" s="41">
        <f t="shared" si="536"/>
        <v>0</v>
      </c>
      <c r="Y721" s="41">
        <f t="shared" si="536"/>
        <v>0</v>
      </c>
      <c r="Z721" s="41">
        <f t="shared" ref="Z721:AT721" si="537">Z219</f>
        <v>0</v>
      </c>
      <c r="AA721" s="41">
        <f t="shared" si="537"/>
        <v>0</v>
      </c>
      <c r="AB721" s="41">
        <f t="shared" si="537"/>
        <v>0</v>
      </c>
      <c r="AC721" s="41">
        <f t="shared" si="537"/>
        <v>0</v>
      </c>
      <c r="AD721" s="41">
        <f t="shared" si="537"/>
        <v>0</v>
      </c>
      <c r="AE721" s="41">
        <f t="shared" si="537"/>
        <v>0</v>
      </c>
      <c r="AF721" s="41">
        <f t="shared" si="537"/>
        <v>0</v>
      </c>
      <c r="AG721" s="41">
        <f t="shared" si="537"/>
        <v>0</v>
      </c>
      <c r="AH721" s="41">
        <f t="shared" si="537"/>
        <v>0</v>
      </c>
      <c r="AI721" s="41">
        <f t="shared" si="537"/>
        <v>0</v>
      </c>
      <c r="AJ721" s="41">
        <f t="shared" si="537"/>
        <v>0</v>
      </c>
      <c r="AK721" s="41">
        <f t="shared" si="537"/>
        <v>0</v>
      </c>
      <c r="AL721" s="41">
        <f t="shared" si="537"/>
        <v>0</v>
      </c>
      <c r="AM721" s="41">
        <f t="shared" si="537"/>
        <v>0</v>
      </c>
      <c r="AN721" s="41">
        <f t="shared" si="537"/>
        <v>0</v>
      </c>
      <c r="AO721" s="41">
        <f t="shared" si="537"/>
        <v>0</v>
      </c>
      <c r="AP721" s="41">
        <f t="shared" si="537"/>
        <v>0</v>
      </c>
      <c r="AQ721" s="41">
        <f t="shared" si="537"/>
        <v>0</v>
      </c>
      <c r="AR721" s="41">
        <f t="shared" si="537"/>
        <v>0</v>
      </c>
      <c r="AS721" s="41">
        <f t="shared" si="537"/>
        <v>0</v>
      </c>
      <c r="AT721" s="41">
        <f t="shared" si="537"/>
        <v>0</v>
      </c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CR721" s="41">
        <f t="shared" si="500"/>
        <v>0</v>
      </c>
      <c r="CS721" s="41">
        <f t="shared" si="519"/>
        <v>0</v>
      </c>
      <c r="CT721" s="41">
        <f t="shared" si="519"/>
        <v>0</v>
      </c>
    </row>
    <row r="722" spans="4:98" ht="15" hidden="1" customHeight="1">
      <c r="D722" s="41">
        <f t="shared" si="501"/>
        <v>0</v>
      </c>
      <c r="F722" s="41">
        <f t="shared" si="502"/>
        <v>0</v>
      </c>
      <c r="G722" s="41">
        <f t="shared" ref="G722:Y722" si="538">G220</f>
        <v>0</v>
      </c>
      <c r="H722" s="41">
        <f t="shared" si="538"/>
        <v>0</v>
      </c>
      <c r="I722" s="41">
        <f t="shared" si="538"/>
        <v>0</v>
      </c>
      <c r="J722" s="41">
        <f t="shared" si="538"/>
        <v>0</v>
      </c>
      <c r="K722" s="41">
        <f t="shared" si="538"/>
        <v>0</v>
      </c>
      <c r="L722" s="41">
        <f t="shared" si="538"/>
        <v>0</v>
      </c>
      <c r="M722" s="41">
        <f t="shared" si="538"/>
        <v>0</v>
      </c>
      <c r="N722" s="41">
        <f t="shared" si="538"/>
        <v>0</v>
      </c>
      <c r="O722" s="41">
        <f t="shared" si="538"/>
        <v>0</v>
      </c>
      <c r="P722" s="41">
        <f t="shared" si="538"/>
        <v>0</v>
      </c>
      <c r="Q722" s="41">
        <f t="shared" si="538"/>
        <v>0</v>
      </c>
      <c r="R722" s="41">
        <f t="shared" si="538"/>
        <v>0</v>
      </c>
      <c r="S722" s="41">
        <f t="shared" si="538"/>
        <v>0</v>
      </c>
      <c r="T722" s="41">
        <f t="shared" si="538"/>
        <v>0</v>
      </c>
      <c r="U722" s="41">
        <f t="shared" si="538"/>
        <v>0</v>
      </c>
      <c r="V722" s="41">
        <f t="shared" si="538"/>
        <v>0</v>
      </c>
      <c r="W722" s="41">
        <f t="shared" si="538"/>
        <v>0</v>
      </c>
      <c r="X722" s="41">
        <f t="shared" si="538"/>
        <v>0</v>
      </c>
      <c r="Y722" s="41">
        <f t="shared" si="538"/>
        <v>0</v>
      </c>
      <c r="Z722" s="41">
        <f t="shared" ref="Z722:AT722" si="539">Z220</f>
        <v>0</v>
      </c>
      <c r="AA722" s="41">
        <f t="shared" si="539"/>
        <v>0</v>
      </c>
      <c r="AB722" s="41">
        <f t="shared" si="539"/>
        <v>0</v>
      </c>
      <c r="AC722" s="41">
        <f t="shared" si="539"/>
        <v>0</v>
      </c>
      <c r="AD722" s="41">
        <f t="shared" si="539"/>
        <v>0</v>
      </c>
      <c r="AE722" s="41">
        <f t="shared" si="539"/>
        <v>0</v>
      </c>
      <c r="AF722" s="41">
        <f t="shared" si="539"/>
        <v>0</v>
      </c>
      <c r="AG722" s="41">
        <f t="shared" si="539"/>
        <v>0</v>
      </c>
      <c r="AH722" s="41">
        <f t="shared" si="539"/>
        <v>0</v>
      </c>
      <c r="AI722" s="41">
        <f t="shared" si="539"/>
        <v>0</v>
      </c>
      <c r="AJ722" s="41">
        <f t="shared" si="539"/>
        <v>0</v>
      </c>
      <c r="AK722" s="41">
        <f t="shared" si="539"/>
        <v>0</v>
      </c>
      <c r="AL722" s="41">
        <f t="shared" si="539"/>
        <v>0</v>
      </c>
      <c r="AM722" s="41">
        <f t="shared" si="539"/>
        <v>0</v>
      </c>
      <c r="AN722" s="41">
        <f t="shared" si="539"/>
        <v>0</v>
      </c>
      <c r="AO722" s="41">
        <f t="shared" si="539"/>
        <v>0</v>
      </c>
      <c r="AP722" s="41">
        <f t="shared" si="539"/>
        <v>0</v>
      </c>
      <c r="AQ722" s="41">
        <f t="shared" si="539"/>
        <v>0</v>
      </c>
      <c r="AR722" s="41">
        <f t="shared" si="539"/>
        <v>0</v>
      </c>
      <c r="AS722" s="41">
        <f t="shared" si="539"/>
        <v>0</v>
      </c>
      <c r="AT722" s="41">
        <f t="shared" si="539"/>
        <v>0</v>
      </c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  <c r="BJ722" s="41"/>
      <c r="BK722" s="41"/>
      <c r="CR722" s="41">
        <f t="shared" si="500"/>
        <v>0</v>
      </c>
      <c r="CS722" s="41">
        <f t="shared" si="519"/>
        <v>0</v>
      </c>
      <c r="CT722" s="41">
        <f t="shared" si="519"/>
        <v>0</v>
      </c>
    </row>
    <row r="723" spans="4:98" ht="15" hidden="1" customHeight="1">
      <c r="D723" s="41">
        <f t="shared" si="501"/>
        <v>0</v>
      </c>
      <c r="F723" s="41">
        <f t="shared" si="502"/>
        <v>0</v>
      </c>
      <c r="G723" s="41">
        <f t="shared" ref="G723:Y723" si="540">G221</f>
        <v>0</v>
      </c>
      <c r="H723" s="41">
        <f t="shared" si="540"/>
        <v>0</v>
      </c>
      <c r="I723" s="41">
        <f t="shared" si="540"/>
        <v>0</v>
      </c>
      <c r="J723" s="41">
        <f t="shared" si="540"/>
        <v>0</v>
      </c>
      <c r="K723" s="41">
        <f t="shared" si="540"/>
        <v>0</v>
      </c>
      <c r="L723" s="41">
        <f t="shared" si="540"/>
        <v>0</v>
      </c>
      <c r="M723" s="41">
        <f t="shared" si="540"/>
        <v>0</v>
      </c>
      <c r="N723" s="41">
        <f t="shared" si="540"/>
        <v>0</v>
      </c>
      <c r="O723" s="41">
        <f t="shared" si="540"/>
        <v>0</v>
      </c>
      <c r="P723" s="41">
        <f t="shared" si="540"/>
        <v>0</v>
      </c>
      <c r="Q723" s="41">
        <f t="shared" si="540"/>
        <v>0</v>
      </c>
      <c r="R723" s="41">
        <f t="shared" si="540"/>
        <v>0</v>
      </c>
      <c r="S723" s="41">
        <f t="shared" si="540"/>
        <v>0</v>
      </c>
      <c r="T723" s="41">
        <f t="shared" si="540"/>
        <v>0</v>
      </c>
      <c r="U723" s="41">
        <f t="shared" si="540"/>
        <v>0</v>
      </c>
      <c r="V723" s="41">
        <f t="shared" si="540"/>
        <v>0</v>
      </c>
      <c r="W723" s="41">
        <f t="shared" si="540"/>
        <v>0</v>
      </c>
      <c r="X723" s="41">
        <f t="shared" si="540"/>
        <v>0</v>
      </c>
      <c r="Y723" s="41">
        <f t="shared" si="540"/>
        <v>0</v>
      </c>
      <c r="Z723" s="41">
        <f t="shared" ref="Z723:AT723" si="541">Z221</f>
        <v>0</v>
      </c>
      <c r="AA723" s="41">
        <f t="shared" si="541"/>
        <v>0</v>
      </c>
      <c r="AB723" s="41">
        <f t="shared" si="541"/>
        <v>0</v>
      </c>
      <c r="AC723" s="41">
        <f t="shared" si="541"/>
        <v>0</v>
      </c>
      <c r="AD723" s="41">
        <f t="shared" si="541"/>
        <v>0</v>
      </c>
      <c r="AE723" s="41">
        <f t="shared" si="541"/>
        <v>0</v>
      </c>
      <c r="AF723" s="41">
        <f t="shared" si="541"/>
        <v>0</v>
      </c>
      <c r="AG723" s="41">
        <f t="shared" si="541"/>
        <v>0</v>
      </c>
      <c r="AH723" s="41">
        <f t="shared" si="541"/>
        <v>0</v>
      </c>
      <c r="AI723" s="41">
        <f t="shared" si="541"/>
        <v>0</v>
      </c>
      <c r="AJ723" s="41">
        <f t="shared" si="541"/>
        <v>0</v>
      </c>
      <c r="AK723" s="41">
        <f t="shared" si="541"/>
        <v>0</v>
      </c>
      <c r="AL723" s="41">
        <f t="shared" si="541"/>
        <v>0</v>
      </c>
      <c r="AM723" s="41">
        <f t="shared" si="541"/>
        <v>0</v>
      </c>
      <c r="AN723" s="41">
        <f t="shared" si="541"/>
        <v>0</v>
      </c>
      <c r="AO723" s="41">
        <f t="shared" si="541"/>
        <v>0</v>
      </c>
      <c r="AP723" s="41">
        <f t="shared" si="541"/>
        <v>0</v>
      </c>
      <c r="AQ723" s="41">
        <f t="shared" si="541"/>
        <v>0</v>
      </c>
      <c r="AR723" s="41">
        <f t="shared" si="541"/>
        <v>0</v>
      </c>
      <c r="AS723" s="41">
        <f t="shared" si="541"/>
        <v>0</v>
      </c>
      <c r="AT723" s="41">
        <f t="shared" si="541"/>
        <v>0</v>
      </c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  <c r="BJ723" s="41"/>
      <c r="BK723" s="41"/>
      <c r="CR723" s="41">
        <f t="shared" si="500"/>
        <v>0</v>
      </c>
      <c r="CS723" s="41">
        <f t="shared" si="519"/>
        <v>0</v>
      </c>
      <c r="CT723" s="41">
        <f t="shared" si="519"/>
        <v>0</v>
      </c>
    </row>
    <row r="724" spans="4:98" ht="15" hidden="1" customHeight="1">
      <c r="D724" s="41">
        <f t="shared" si="501"/>
        <v>0</v>
      </c>
      <c r="F724" s="41">
        <f t="shared" si="502"/>
        <v>0</v>
      </c>
      <c r="G724" s="41">
        <f t="shared" ref="G724:Y724" si="542">G222</f>
        <v>0</v>
      </c>
      <c r="H724" s="41">
        <f t="shared" si="542"/>
        <v>0</v>
      </c>
      <c r="I724" s="41">
        <f t="shared" si="542"/>
        <v>0</v>
      </c>
      <c r="J724" s="41">
        <f t="shared" si="542"/>
        <v>0</v>
      </c>
      <c r="K724" s="41">
        <f t="shared" si="542"/>
        <v>0</v>
      </c>
      <c r="L724" s="41">
        <f t="shared" si="542"/>
        <v>0</v>
      </c>
      <c r="M724" s="41">
        <f t="shared" si="542"/>
        <v>0</v>
      </c>
      <c r="N724" s="41">
        <f t="shared" si="542"/>
        <v>0</v>
      </c>
      <c r="O724" s="41">
        <f t="shared" si="542"/>
        <v>0</v>
      </c>
      <c r="P724" s="41">
        <f t="shared" si="542"/>
        <v>0</v>
      </c>
      <c r="Q724" s="41">
        <f t="shared" si="542"/>
        <v>0</v>
      </c>
      <c r="R724" s="41">
        <f t="shared" si="542"/>
        <v>0</v>
      </c>
      <c r="S724" s="41">
        <f t="shared" si="542"/>
        <v>0</v>
      </c>
      <c r="T724" s="41">
        <f t="shared" si="542"/>
        <v>0</v>
      </c>
      <c r="U724" s="41">
        <f t="shared" si="542"/>
        <v>0</v>
      </c>
      <c r="V724" s="41">
        <f t="shared" si="542"/>
        <v>0</v>
      </c>
      <c r="W724" s="41">
        <f t="shared" si="542"/>
        <v>0</v>
      </c>
      <c r="X724" s="41">
        <f t="shared" si="542"/>
        <v>0</v>
      </c>
      <c r="Y724" s="41">
        <f t="shared" si="542"/>
        <v>0</v>
      </c>
      <c r="Z724" s="41">
        <f t="shared" ref="Z724:AT724" si="543">Z222</f>
        <v>0</v>
      </c>
      <c r="AA724" s="41">
        <f t="shared" si="543"/>
        <v>0</v>
      </c>
      <c r="AB724" s="41">
        <f t="shared" si="543"/>
        <v>0</v>
      </c>
      <c r="AC724" s="41">
        <f t="shared" si="543"/>
        <v>0</v>
      </c>
      <c r="AD724" s="41">
        <f t="shared" si="543"/>
        <v>0</v>
      </c>
      <c r="AE724" s="41">
        <f t="shared" si="543"/>
        <v>0</v>
      </c>
      <c r="AF724" s="41">
        <f t="shared" si="543"/>
        <v>0</v>
      </c>
      <c r="AG724" s="41">
        <f t="shared" si="543"/>
        <v>0</v>
      </c>
      <c r="AH724" s="41">
        <f t="shared" si="543"/>
        <v>0</v>
      </c>
      <c r="AI724" s="41">
        <f t="shared" si="543"/>
        <v>0</v>
      </c>
      <c r="AJ724" s="41">
        <f t="shared" si="543"/>
        <v>0</v>
      </c>
      <c r="AK724" s="41">
        <f t="shared" si="543"/>
        <v>0</v>
      </c>
      <c r="AL724" s="41">
        <f t="shared" si="543"/>
        <v>0</v>
      </c>
      <c r="AM724" s="41">
        <f t="shared" si="543"/>
        <v>0</v>
      </c>
      <c r="AN724" s="41">
        <f t="shared" si="543"/>
        <v>0</v>
      </c>
      <c r="AO724" s="41">
        <f t="shared" si="543"/>
        <v>0</v>
      </c>
      <c r="AP724" s="41">
        <f t="shared" si="543"/>
        <v>0</v>
      </c>
      <c r="AQ724" s="41">
        <f t="shared" si="543"/>
        <v>0</v>
      </c>
      <c r="AR724" s="41">
        <f t="shared" si="543"/>
        <v>0</v>
      </c>
      <c r="AS724" s="41">
        <f t="shared" si="543"/>
        <v>0</v>
      </c>
      <c r="AT724" s="41">
        <f t="shared" si="543"/>
        <v>0</v>
      </c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  <c r="BJ724" s="41"/>
      <c r="BK724" s="41"/>
      <c r="CR724" s="41">
        <f t="shared" si="500"/>
        <v>0</v>
      </c>
      <c r="CS724" s="41">
        <f t="shared" si="519"/>
        <v>0</v>
      </c>
      <c r="CT724" s="41">
        <f t="shared" si="519"/>
        <v>0</v>
      </c>
    </row>
    <row r="725" spans="4:98" ht="15" hidden="1" customHeight="1">
      <c r="D725" s="41">
        <f t="shared" si="501"/>
        <v>0</v>
      </c>
      <c r="F725" s="41">
        <f t="shared" si="502"/>
        <v>0</v>
      </c>
      <c r="G725" s="41">
        <f t="shared" ref="G725:Y725" si="544">G223</f>
        <v>0</v>
      </c>
      <c r="H725" s="41">
        <f t="shared" si="544"/>
        <v>0</v>
      </c>
      <c r="I725" s="41">
        <f t="shared" si="544"/>
        <v>0</v>
      </c>
      <c r="J725" s="41">
        <f t="shared" si="544"/>
        <v>0</v>
      </c>
      <c r="K725" s="41">
        <f t="shared" si="544"/>
        <v>0</v>
      </c>
      <c r="L725" s="41">
        <f t="shared" si="544"/>
        <v>0</v>
      </c>
      <c r="M725" s="41">
        <f t="shared" si="544"/>
        <v>0</v>
      </c>
      <c r="N725" s="41">
        <f t="shared" si="544"/>
        <v>0</v>
      </c>
      <c r="O725" s="41">
        <f t="shared" si="544"/>
        <v>0</v>
      </c>
      <c r="P725" s="41">
        <f t="shared" si="544"/>
        <v>0</v>
      </c>
      <c r="Q725" s="41">
        <f t="shared" si="544"/>
        <v>0</v>
      </c>
      <c r="R725" s="41">
        <f t="shared" si="544"/>
        <v>0</v>
      </c>
      <c r="S725" s="41">
        <f t="shared" si="544"/>
        <v>0</v>
      </c>
      <c r="T725" s="41">
        <f t="shared" si="544"/>
        <v>0</v>
      </c>
      <c r="U725" s="41">
        <f t="shared" si="544"/>
        <v>0</v>
      </c>
      <c r="V725" s="41">
        <f t="shared" si="544"/>
        <v>0</v>
      </c>
      <c r="W725" s="41">
        <f t="shared" si="544"/>
        <v>0</v>
      </c>
      <c r="X725" s="41">
        <f t="shared" si="544"/>
        <v>0</v>
      </c>
      <c r="Y725" s="41">
        <f t="shared" si="544"/>
        <v>0</v>
      </c>
      <c r="Z725" s="41">
        <f t="shared" ref="Z725:AT725" si="545">Z223</f>
        <v>0</v>
      </c>
      <c r="AA725" s="41">
        <f t="shared" si="545"/>
        <v>0</v>
      </c>
      <c r="AB725" s="41">
        <f t="shared" si="545"/>
        <v>0</v>
      </c>
      <c r="AC725" s="41">
        <f t="shared" si="545"/>
        <v>0</v>
      </c>
      <c r="AD725" s="41">
        <f t="shared" si="545"/>
        <v>0</v>
      </c>
      <c r="AE725" s="41">
        <f t="shared" si="545"/>
        <v>0</v>
      </c>
      <c r="AF725" s="41">
        <f t="shared" si="545"/>
        <v>0</v>
      </c>
      <c r="AG725" s="41">
        <f t="shared" si="545"/>
        <v>0</v>
      </c>
      <c r="AH725" s="41">
        <f t="shared" si="545"/>
        <v>0</v>
      </c>
      <c r="AI725" s="41">
        <f t="shared" si="545"/>
        <v>0</v>
      </c>
      <c r="AJ725" s="41">
        <f t="shared" si="545"/>
        <v>0</v>
      </c>
      <c r="AK725" s="41">
        <f t="shared" si="545"/>
        <v>0</v>
      </c>
      <c r="AL725" s="41">
        <f t="shared" si="545"/>
        <v>0</v>
      </c>
      <c r="AM725" s="41">
        <f t="shared" si="545"/>
        <v>0</v>
      </c>
      <c r="AN725" s="41">
        <f t="shared" si="545"/>
        <v>0</v>
      </c>
      <c r="AO725" s="41">
        <f t="shared" si="545"/>
        <v>0</v>
      </c>
      <c r="AP725" s="41">
        <f t="shared" si="545"/>
        <v>0</v>
      </c>
      <c r="AQ725" s="41">
        <f t="shared" si="545"/>
        <v>0</v>
      </c>
      <c r="AR725" s="41">
        <f t="shared" si="545"/>
        <v>0</v>
      </c>
      <c r="AS725" s="41">
        <f t="shared" si="545"/>
        <v>0</v>
      </c>
      <c r="AT725" s="41">
        <f t="shared" si="545"/>
        <v>0</v>
      </c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  <c r="BJ725" s="41"/>
      <c r="BK725" s="41"/>
      <c r="CR725" s="41">
        <f t="shared" si="500"/>
        <v>0</v>
      </c>
      <c r="CS725" s="41">
        <f t="shared" si="519"/>
        <v>0</v>
      </c>
      <c r="CT725" s="41">
        <f t="shared" si="519"/>
        <v>0</v>
      </c>
    </row>
    <row r="726" spans="4:98" ht="15" hidden="1" customHeight="1">
      <c r="D726" s="41">
        <f t="shared" si="501"/>
        <v>0</v>
      </c>
      <c r="F726" s="41">
        <f t="shared" si="502"/>
        <v>0</v>
      </c>
      <c r="G726" s="41">
        <f t="shared" ref="G726:Y726" si="546">G224</f>
        <v>0</v>
      </c>
      <c r="H726" s="41">
        <f t="shared" si="546"/>
        <v>0</v>
      </c>
      <c r="I726" s="41">
        <f t="shared" si="546"/>
        <v>0</v>
      </c>
      <c r="J726" s="41">
        <f t="shared" si="546"/>
        <v>0</v>
      </c>
      <c r="K726" s="41">
        <f t="shared" si="546"/>
        <v>0</v>
      </c>
      <c r="L726" s="41">
        <f t="shared" si="546"/>
        <v>0</v>
      </c>
      <c r="M726" s="41">
        <f t="shared" si="546"/>
        <v>0</v>
      </c>
      <c r="N726" s="41">
        <f t="shared" si="546"/>
        <v>0</v>
      </c>
      <c r="O726" s="41">
        <f t="shared" si="546"/>
        <v>0</v>
      </c>
      <c r="P726" s="41">
        <f t="shared" si="546"/>
        <v>0</v>
      </c>
      <c r="Q726" s="41">
        <f t="shared" si="546"/>
        <v>0</v>
      </c>
      <c r="R726" s="41">
        <f t="shared" si="546"/>
        <v>0</v>
      </c>
      <c r="S726" s="41">
        <f t="shared" si="546"/>
        <v>0</v>
      </c>
      <c r="T726" s="41">
        <f t="shared" si="546"/>
        <v>0</v>
      </c>
      <c r="U726" s="41">
        <f t="shared" si="546"/>
        <v>0</v>
      </c>
      <c r="V726" s="41">
        <f t="shared" si="546"/>
        <v>0</v>
      </c>
      <c r="W726" s="41">
        <f t="shared" si="546"/>
        <v>0</v>
      </c>
      <c r="X726" s="41">
        <f t="shared" si="546"/>
        <v>0</v>
      </c>
      <c r="Y726" s="41">
        <f t="shared" si="546"/>
        <v>0</v>
      </c>
      <c r="Z726" s="41">
        <f t="shared" ref="Z726:AT726" si="547">Z224</f>
        <v>0</v>
      </c>
      <c r="AA726" s="41">
        <f t="shared" si="547"/>
        <v>0</v>
      </c>
      <c r="AB726" s="41">
        <f t="shared" si="547"/>
        <v>0</v>
      </c>
      <c r="AC726" s="41">
        <f t="shared" si="547"/>
        <v>0</v>
      </c>
      <c r="AD726" s="41">
        <f t="shared" si="547"/>
        <v>0</v>
      </c>
      <c r="AE726" s="41">
        <f t="shared" si="547"/>
        <v>0</v>
      </c>
      <c r="AF726" s="41">
        <f t="shared" si="547"/>
        <v>0</v>
      </c>
      <c r="AG726" s="41">
        <f t="shared" si="547"/>
        <v>0</v>
      </c>
      <c r="AH726" s="41">
        <f t="shared" si="547"/>
        <v>0</v>
      </c>
      <c r="AI726" s="41">
        <f t="shared" si="547"/>
        <v>0</v>
      </c>
      <c r="AJ726" s="41">
        <f t="shared" si="547"/>
        <v>0</v>
      </c>
      <c r="AK726" s="41">
        <f t="shared" si="547"/>
        <v>0</v>
      </c>
      <c r="AL726" s="41">
        <f t="shared" si="547"/>
        <v>0</v>
      </c>
      <c r="AM726" s="41">
        <f t="shared" si="547"/>
        <v>0</v>
      </c>
      <c r="AN726" s="41">
        <f t="shared" si="547"/>
        <v>0</v>
      </c>
      <c r="AO726" s="41">
        <f t="shared" si="547"/>
        <v>0</v>
      </c>
      <c r="AP726" s="41">
        <f t="shared" si="547"/>
        <v>0</v>
      </c>
      <c r="AQ726" s="41">
        <f t="shared" si="547"/>
        <v>0</v>
      </c>
      <c r="AR726" s="41">
        <f t="shared" si="547"/>
        <v>0</v>
      </c>
      <c r="AS726" s="41">
        <f t="shared" si="547"/>
        <v>0</v>
      </c>
      <c r="AT726" s="41">
        <f t="shared" si="547"/>
        <v>0</v>
      </c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  <c r="BJ726" s="41"/>
      <c r="BK726" s="41"/>
      <c r="CR726" s="41">
        <f t="shared" si="500"/>
        <v>0</v>
      </c>
      <c r="CS726" s="41">
        <f t="shared" si="519"/>
        <v>0</v>
      </c>
      <c r="CT726" s="41">
        <f t="shared" si="519"/>
        <v>0</v>
      </c>
    </row>
    <row r="727" spans="4:98" ht="15" hidden="1" customHeight="1">
      <c r="D727" s="41">
        <f t="shared" si="501"/>
        <v>0</v>
      </c>
      <c r="F727" s="41">
        <f t="shared" si="502"/>
        <v>0</v>
      </c>
      <c r="G727" s="41">
        <f t="shared" ref="G727:Y727" si="548">G225</f>
        <v>0</v>
      </c>
      <c r="H727" s="41">
        <f t="shared" si="548"/>
        <v>0</v>
      </c>
      <c r="I727" s="41">
        <f t="shared" si="548"/>
        <v>0</v>
      </c>
      <c r="J727" s="41">
        <f t="shared" si="548"/>
        <v>0</v>
      </c>
      <c r="K727" s="41">
        <f t="shared" si="548"/>
        <v>0</v>
      </c>
      <c r="L727" s="41">
        <f t="shared" si="548"/>
        <v>0</v>
      </c>
      <c r="M727" s="41">
        <f t="shared" si="548"/>
        <v>0</v>
      </c>
      <c r="N727" s="41">
        <f t="shared" si="548"/>
        <v>0</v>
      </c>
      <c r="O727" s="41">
        <f t="shared" si="548"/>
        <v>0</v>
      </c>
      <c r="P727" s="41">
        <f t="shared" si="548"/>
        <v>0</v>
      </c>
      <c r="Q727" s="41">
        <f t="shared" si="548"/>
        <v>0</v>
      </c>
      <c r="R727" s="41">
        <f t="shared" si="548"/>
        <v>0</v>
      </c>
      <c r="S727" s="41">
        <f t="shared" si="548"/>
        <v>0</v>
      </c>
      <c r="T727" s="41">
        <f t="shared" si="548"/>
        <v>0</v>
      </c>
      <c r="U727" s="41">
        <f t="shared" si="548"/>
        <v>0</v>
      </c>
      <c r="V727" s="41">
        <f t="shared" si="548"/>
        <v>0</v>
      </c>
      <c r="W727" s="41">
        <f t="shared" si="548"/>
        <v>0</v>
      </c>
      <c r="X727" s="41">
        <f t="shared" si="548"/>
        <v>0</v>
      </c>
      <c r="Y727" s="41">
        <f t="shared" si="548"/>
        <v>0</v>
      </c>
      <c r="Z727" s="41">
        <f t="shared" ref="Z727:AT727" si="549">Z225</f>
        <v>0</v>
      </c>
      <c r="AA727" s="41">
        <f t="shared" si="549"/>
        <v>0</v>
      </c>
      <c r="AB727" s="41">
        <f t="shared" si="549"/>
        <v>0</v>
      </c>
      <c r="AC727" s="41">
        <f t="shared" si="549"/>
        <v>0</v>
      </c>
      <c r="AD727" s="41">
        <f t="shared" si="549"/>
        <v>0</v>
      </c>
      <c r="AE727" s="41">
        <f t="shared" si="549"/>
        <v>0</v>
      </c>
      <c r="AF727" s="41">
        <f t="shared" si="549"/>
        <v>0</v>
      </c>
      <c r="AG727" s="41">
        <f t="shared" si="549"/>
        <v>0</v>
      </c>
      <c r="AH727" s="41">
        <f t="shared" si="549"/>
        <v>0</v>
      </c>
      <c r="AI727" s="41">
        <f t="shared" si="549"/>
        <v>0</v>
      </c>
      <c r="AJ727" s="41">
        <f t="shared" si="549"/>
        <v>0</v>
      </c>
      <c r="AK727" s="41">
        <f t="shared" si="549"/>
        <v>0</v>
      </c>
      <c r="AL727" s="41">
        <f t="shared" si="549"/>
        <v>0</v>
      </c>
      <c r="AM727" s="41">
        <f t="shared" si="549"/>
        <v>0</v>
      </c>
      <c r="AN727" s="41">
        <f t="shared" si="549"/>
        <v>0</v>
      </c>
      <c r="AO727" s="41">
        <f t="shared" si="549"/>
        <v>0</v>
      </c>
      <c r="AP727" s="41">
        <f t="shared" si="549"/>
        <v>0</v>
      </c>
      <c r="AQ727" s="41">
        <f t="shared" si="549"/>
        <v>0</v>
      </c>
      <c r="AR727" s="41">
        <f t="shared" si="549"/>
        <v>0</v>
      </c>
      <c r="AS727" s="41">
        <f t="shared" si="549"/>
        <v>0</v>
      </c>
      <c r="AT727" s="41">
        <f t="shared" si="549"/>
        <v>0</v>
      </c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  <c r="BJ727" s="41"/>
      <c r="BK727" s="41"/>
      <c r="CR727" s="41">
        <f t="shared" si="500"/>
        <v>0</v>
      </c>
      <c r="CS727" s="41">
        <f t="shared" si="519"/>
        <v>0</v>
      </c>
      <c r="CT727" s="41">
        <f t="shared" si="519"/>
        <v>0</v>
      </c>
    </row>
    <row r="728" spans="4:98" ht="15" hidden="1" customHeight="1">
      <c r="D728" s="41">
        <f t="shared" si="501"/>
        <v>0</v>
      </c>
      <c r="F728" s="41">
        <f t="shared" si="502"/>
        <v>0</v>
      </c>
      <c r="G728" s="41">
        <f t="shared" ref="G728:Y728" si="550">G226</f>
        <v>0</v>
      </c>
      <c r="H728" s="41">
        <f t="shared" si="550"/>
        <v>0</v>
      </c>
      <c r="I728" s="41">
        <f t="shared" si="550"/>
        <v>0</v>
      </c>
      <c r="J728" s="41">
        <f t="shared" si="550"/>
        <v>0</v>
      </c>
      <c r="K728" s="41">
        <f t="shared" si="550"/>
        <v>0</v>
      </c>
      <c r="L728" s="41">
        <f t="shared" si="550"/>
        <v>0</v>
      </c>
      <c r="M728" s="41">
        <f t="shared" si="550"/>
        <v>0</v>
      </c>
      <c r="N728" s="41">
        <f t="shared" si="550"/>
        <v>0</v>
      </c>
      <c r="O728" s="41">
        <f t="shared" si="550"/>
        <v>0</v>
      </c>
      <c r="P728" s="41">
        <f t="shared" si="550"/>
        <v>0</v>
      </c>
      <c r="Q728" s="41">
        <f t="shared" si="550"/>
        <v>0</v>
      </c>
      <c r="R728" s="41">
        <f t="shared" si="550"/>
        <v>0</v>
      </c>
      <c r="S728" s="41">
        <f t="shared" si="550"/>
        <v>0</v>
      </c>
      <c r="T728" s="41">
        <f t="shared" si="550"/>
        <v>0</v>
      </c>
      <c r="U728" s="41">
        <f t="shared" si="550"/>
        <v>0</v>
      </c>
      <c r="V728" s="41">
        <f t="shared" si="550"/>
        <v>0</v>
      </c>
      <c r="W728" s="41">
        <f t="shared" si="550"/>
        <v>0</v>
      </c>
      <c r="X728" s="41">
        <f t="shared" si="550"/>
        <v>0</v>
      </c>
      <c r="Y728" s="41">
        <f t="shared" si="550"/>
        <v>0</v>
      </c>
      <c r="Z728" s="41">
        <f t="shared" ref="Z728:AT728" si="551">Z226</f>
        <v>0</v>
      </c>
      <c r="AA728" s="41">
        <f t="shared" si="551"/>
        <v>0</v>
      </c>
      <c r="AB728" s="41">
        <f t="shared" si="551"/>
        <v>0</v>
      </c>
      <c r="AC728" s="41">
        <f t="shared" si="551"/>
        <v>0</v>
      </c>
      <c r="AD728" s="41">
        <f t="shared" si="551"/>
        <v>0</v>
      </c>
      <c r="AE728" s="41">
        <f t="shared" si="551"/>
        <v>0</v>
      </c>
      <c r="AF728" s="41">
        <f t="shared" si="551"/>
        <v>0</v>
      </c>
      <c r="AG728" s="41">
        <f t="shared" si="551"/>
        <v>0</v>
      </c>
      <c r="AH728" s="41">
        <f t="shared" si="551"/>
        <v>0</v>
      </c>
      <c r="AI728" s="41">
        <f t="shared" si="551"/>
        <v>0</v>
      </c>
      <c r="AJ728" s="41">
        <f t="shared" si="551"/>
        <v>0</v>
      </c>
      <c r="AK728" s="41">
        <f t="shared" si="551"/>
        <v>0</v>
      </c>
      <c r="AL728" s="41">
        <f t="shared" si="551"/>
        <v>0</v>
      </c>
      <c r="AM728" s="41">
        <f t="shared" si="551"/>
        <v>0</v>
      </c>
      <c r="AN728" s="41">
        <f t="shared" si="551"/>
        <v>0</v>
      </c>
      <c r="AO728" s="41">
        <f t="shared" si="551"/>
        <v>0</v>
      </c>
      <c r="AP728" s="41">
        <f t="shared" si="551"/>
        <v>0</v>
      </c>
      <c r="AQ728" s="41">
        <f t="shared" si="551"/>
        <v>0</v>
      </c>
      <c r="AR728" s="41">
        <f t="shared" si="551"/>
        <v>0</v>
      </c>
      <c r="AS728" s="41">
        <f t="shared" si="551"/>
        <v>0</v>
      </c>
      <c r="AT728" s="41">
        <f t="shared" si="551"/>
        <v>0</v>
      </c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  <c r="CR728" s="41">
        <f t="shared" si="500"/>
        <v>0</v>
      </c>
      <c r="CS728" s="41">
        <f t="shared" si="519"/>
        <v>0</v>
      </c>
      <c r="CT728" s="41">
        <f t="shared" si="519"/>
        <v>0</v>
      </c>
    </row>
    <row r="729" spans="4:98" ht="15" hidden="1" customHeight="1">
      <c r="D729" s="41">
        <f t="shared" si="501"/>
        <v>0</v>
      </c>
      <c r="F729" s="41">
        <f t="shared" si="502"/>
        <v>0</v>
      </c>
      <c r="G729" s="41">
        <f t="shared" ref="G729:Y729" si="552">G227</f>
        <v>0</v>
      </c>
      <c r="H729" s="41">
        <f t="shared" si="552"/>
        <v>0</v>
      </c>
      <c r="I729" s="41">
        <f t="shared" si="552"/>
        <v>0</v>
      </c>
      <c r="J729" s="41">
        <f t="shared" si="552"/>
        <v>0</v>
      </c>
      <c r="K729" s="41">
        <f t="shared" si="552"/>
        <v>0</v>
      </c>
      <c r="L729" s="41">
        <f t="shared" si="552"/>
        <v>0</v>
      </c>
      <c r="M729" s="41">
        <f t="shared" si="552"/>
        <v>0</v>
      </c>
      <c r="N729" s="41">
        <f t="shared" si="552"/>
        <v>0</v>
      </c>
      <c r="O729" s="41">
        <f t="shared" si="552"/>
        <v>0</v>
      </c>
      <c r="P729" s="41">
        <f t="shared" si="552"/>
        <v>0</v>
      </c>
      <c r="Q729" s="41">
        <f t="shared" si="552"/>
        <v>0</v>
      </c>
      <c r="R729" s="41">
        <f t="shared" si="552"/>
        <v>0</v>
      </c>
      <c r="S729" s="41">
        <f t="shared" si="552"/>
        <v>0</v>
      </c>
      <c r="T729" s="41">
        <f t="shared" si="552"/>
        <v>0</v>
      </c>
      <c r="U729" s="41">
        <f t="shared" si="552"/>
        <v>0</v>
      </c>
      <c r="V729" s="41">
        <f t="shared" si="552"/>
        <v>0</v>
      </c>
      <c r="W729" s="41">
        <f t="shared" si="552"/>
        <v>0</v>
      </c>
      <c r="X729" s="41">
        <f t="shared" si="552"/>
        <v>0</v>
      </c>
      <c r="Y729" s="41">
        <f t="shared" si="552"/>
        <v>0</v>
      </c>
      <c r="Z729" s="41">
        <f t="shared" ref="Z729:AT729" si="553">Z227</f>
        <v>0</v>
      </c>
      <c r="AA729" s="41">
        <f t="shared" si="553"/>
        <v>0</v>
      </c>
      <c r="AB729" s="41">
        <f t="shared" si="553"/>
        <v>0</v>
      </c>
      <c r="AC729" s="41">
        <f t="shared" si="553"/>
        <v>0</v>
      </c>
      <c r="AD729" s="41">
        <f t="shared" si="553"/>
        <v>0</v>
      </c>
      <c r="AE729" s="41">
        <f t="shared" si="553"/>
        <v>0</v>
      </c>
      <c r="AF729" s="41">
        <f t="shared" si="553"/>
        <v>0</v>
      </c>
      <c r="AG729" s="41">
        <f t="shared" si="553"/>
        <v>0</v>
      </c>
      <c r="AH729" s="41">
        <f t="shared" si="553"/>
        <v>0</v>
      </c>
      <c r="AI729" s="41">
        <f t="shared" si="553"/>
        <v>0</v>
      </c>
      <c r="AJ729" s="41">
        <f t="shared" si="553"/>
        <v>0</v>
      </c>
      <c r="AK729" s="41">
        <f t="shared" si="553"/>
        <v>0</v>
      </c>
      <c r="AL729" s="41">
        <f t="shared" si="553"/>
        <v>0</v>
      </c>
      <c r="AM729" s="41">
        <f t="shared" si="553"/>
        <v>0</v>
      </c>
      <c r="AN729" s="41">
        <f t="shared" si="553"/>
        <v>0</v>
      </c>
      <c r="AO729" s="41">
        <f t="shared" si="553"/>
        <v>0</v>
      </c>
      <c r="AP729" s="41">
        <f t="shared" si="553"/>
        <v>0</v>
      </c>
      <c r="AQ729" s="41">
        <f t="shared" si="553"/>
        <v>0</v>
      </c>
      <c r="AR729" s="41">
        <f t="shared" si="553"/>
        <v>0</v>
      </c>
      <c r="AS729" s="41">
        <f t="shared" si="553"/>
        <v>0</v>
      </c>
      <c r="AT729" s="41">
        <f t="shared" si="553"/>
        <v>0</v>
      </c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CR729" s="41">
        <f t="shared" si="500"/>
        <v>0</v>
      </c>
      <c r="CS729" s="41">
        <f t="shared" si="519"/>
        <v>0</v>
      </c>
      <c r="CT729" s="41">
        <f t="shared" si="519"/>
        <v>0</v>
      </c>
    </row>
    <row r="730" spans="4:98" ht="15" hidden="1" customHeight="1">
      <c r="D730" s="41">
        <f t="shared" si="501"/>
        <v>0</v>
      </c>
      <c r="F730" s="41">
        <f t="shared" si="502"/>
        <v>0</v>
      </c>
      <c r="G730" s="41">
        <f t="shared" ref="G730:Y730" si="554">G228</f>
        <v>0</v>
      </c>
      <c r="H730" s="41">
        <f t="shared" si="554"/>
        <v>0</v>
      </c>
      <c r="I730" s="41">
        <f t="shared" si="554"/>
        <v>0</v>
      </c>
      <c r="J730" s="41">
        <f t="shared" si="554"/>
        <v>0</v>
      </c>
      <c r="K730" s="41">
        <f t="shared" si="554"/>
        <v>0</v>
      </c>
      <c r="L730" s="41">
        <f t="shared" si="554"/>
        <v>0</v>
      </c>
      <c r="M730" s="41">
        <f t="shared" si="554"/>
        <v>0</v>
      </c>
      <c r="N730" s="41">
        <f t="shared" si="554"/>
        <v>0</v>
      </c>
      <c r="O730" s="41">
        <f t="shared" si="554"/>
        <v>0</v>
      </c>
      <c r="P730" s="41">
        <f t="shared" si="554"/>
        <v>0</v>
      </c>
      <c r="Q730" s="41">
        <f t="shared" si="554"/>
        <v>0</v>
      </c>
      <c r="R730" s="41">
        <f t="shared" si="554"/>
        <v>0</v>
      </c>
      <c r="S730" s="41">
        <f t="shared" si="554"/>
        <v>0</v>
      </c>
      <c r="T730" s="41">
        <f t="shared" si="554"/>
        <v>0</v>
      </c>
      <c r="U730" s="41">
        <f t="shared" si="554"/>
        <v>0</v>
      </c>
      <c r="V730" s="41">
        <f t="shared" si="554"/>
        <v>0</v>
      </c>
      <c r="W730" s="41">
        <f t="shared" si="554"/>
        <v>0</v>
      </c>
      <c r="X730" s="41">
        <f t="shared" si="554"/>
        <v>0</v>
      </c>
      <c r="Y730" s="41">
        <f t="shared" si="554"/>
        <v>0</v>
      </c>
      <c r="Z730" s="41">
        <f t="shared" ref="Z730:AT730" si="555">Z228</f>
        <v>0</v>
      </c>
      <c r="AA730" s="41">
        <f t="shared" si="555"/>
        <v>0</v>
      </c>
      <c r="AB730" s="41">
        <f t="shared" si="555"/>
        <v>0</v>
      </c>
      <c r="AC730" s="41">
        <f t="shared" si="555"/>
        <v>0</v>
      </c>
      <c r="AD730" s="41">
        <f t="shared" si="555"/>
        <v>0</v>
      </c>
      <c r="AE730" s="41">
        <f t="shared" si="555"/>
        <v>0</v>
      </c>
      <c r="AF730" s="41">
        <f t="shared" si="555"/>
        <v>0</v>
      </c>
      <c r="AG730" s="41">
        <f t="shared" si="555"/>
        <v>0</v>
      </c>
      <c r="AH730" s="41">
        <f t="shared" si="555"/>
        <v>0</v>
      </c>
      <c r="AI730" s="41">
        <f t="shared" si="555"/>
        <v>0</v>
      </c>
      <c r="AJ730" s="41">
        <f t="shared" si="555"/>
        <v>0</v>
      </c>
      <c r="AK730" s="41">
        <f t="shared" si="555"/>
        <v>0</v>
      </c>
      <c r="AL730" s="41">
        <f t="shared" si="555"/>
        <v>0</v>
      </c>
      <c r="AM730" s="41">
        <f t="shared" si="555"/>
        <v>0</v>
      </c>
      <c r="AN730" s="41">
        <f t="shared" si="555"/>
        <v>0</v>
      </c>
      <c r="AO730" s="41">
        <f t="shared" si="555"/>
        <v>0</v>
      </c>
      <c r="AP730" s="41">
        <f t="shared" si="555"/>
        <v>0</v>
      </c>
      <c r="AQ730" s="41">
        <f t="shared" si="555"/>
        <v>0</v>
      </c>
      <c r="AR730" s="41">
        <f t="shared" si="555"/>
        <v>0</v>
      </c>
      <c r="AS730" s="41">
        <f t="shared" si="555"/>
        <v>0</v>
      </c>
      <c r="AT730" s="41">
        <f t="shared" si="555"/>
        <v>0</v>
      </c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  <c r="BJ730" s="41"/>
      <c r="BK730" s="41"/>
      <c r="CR730" s="41">
        <f t="shared" si="500"/>
        <v>0</v>
      </c>
      <c r="CS730" s="41">
        <f t="shared" si="519"/>
        <v>0</v>
      </c>
      <c r="CT730" s="41">
        <f t="shared" si="519"/>
        <v>0</v>
      </c>
    </row>
    <row r="731" spans="4:98" ht="15" hidden="1" customHeight="1">
      <c r="D731" s="41">
        <f t="shared" si="501"/>
        <v>0</v>
      </c>
      <c r="F731" s="41">
        <f t="shared" si="502"/>
        <v>0</v>
      </c>
      <c r="G731" s="41">
        <f t="shared" ref="G731:Y731" si="556">G229</f>
        <v>0</v>
      </c>
      <c r="H731" s="41">
        <f t="shared" si="556"/>
        <v>0</v>
      </c>
      <c r="I731" s="41">
        <f t="shared" si="556"/>
        <v>0</v>
      </c>
      <c r="J731" s="41">
        <f t="shared" si="556"/>
        <v>0</v>
      </c>
      <c r="K731" s="41">
        <f t="shared" si="556"/>
        <v>0</v>
      </c>
      <c r="L731" s="41">
        <f t="shared" si="556"/>
        <v>0</v>
      </c>
      <c r="M731" s="41">
        <f t="shared" si="556"/>
        <v>0</v>
      </c>
      <c r="N731" s="41">
        <f t="shared" si="556"/>
        <v>0</v>
      </c>
      <c r="O731" s="41">
        <f t="shared" si="556"/>
        <v>0</v>
      </c>
      <c r="P731" s="41">
        <f t="shared" si="556"/>
        <v>0</v>
      </c>
      <c r="Q731" s="41">
        <f t="shared" si="556"/>
        <v>0</v>
      </c>
      <c r="R731" s="41">
        <f t="shared" si="556"/>
        <v>0</v>
      </c>
      <c r="S731" s="41">
        <f t="shared" si="556"/>
        <v>0</v>
      </c>
      <c r="T731" s="41">
        <f t="shared" si="556"/>
        <v>0</v>
      </c>
      <c r="U731" s="41">
        <f t="shared" si="556"/>
        <v>0</v>
      </c>
      <c r="V731" s="41">
        <f t="shared" si="556"/>
        <v>0</v>
      </c>
      <c r="W731" s="41">
        <f t="shared" si="556"/>
        <v>0</v>
      </c>
      <c r="X731" s="41">
        <f t="shared" si="556"/>
        <v>0</v>
      </c>
      <c r="Y731" s="41">
        <f t="shared" si="556"/>
        <v>0</v>
      </c>
      <c r="Z731" s="41">
        <f t="shared" ref="Z731:AT731" si="557">Z229</f>
        <v>0</v>
      </c>
      <c r="AA731" s="41">
        <f t="shared" si="557"/>
        <v>0</v>
      </c>
      <c r="AB731" s="41">
        <f t="shared" si="557"/>
        <v>0</v>
      </c>
      <c r="AC731" s="41">
        <f t="shared" si="557"/>
        <v>0</v>
      </c>
      <c r="AD731" s="41">
        <f t="shared" si="557"/>
        <v>0</v>
      </c>
      <c r="AE731" s="41">
        <f t="shared" si="557"/>
        <v>0</v>
      </c>
      <c r="AF731" s="41">
        <f t="shared" si="557"/>
        <v>0</v>
      </c>
      <c r="AG731" s="41">
        <f t="shared" si="557"/>
        <v>0</v>
      </c>
      <c r="AH731" s="41">
        <f t="shared" si="557"/>
        <v>0</v>
      </c>
      <c r="AI731" s="41">
        <f t="shared" si="557"/>
        <v>0</v>
      </c>
      <c r="AJ731" s="41">
        <f t="shared" si="557"/>
        <v>0</v>
      </c>
      <c r="AK731" s="41">
        <f t="shared" si="557"/>
        <v>0</v>
      </c>
      <c r="AL731" s="41">
        <f t="shared" si="557"/>
        <v>0</v>
      </c>
      <c r="AM731" s="41">
        <f t="shared" si="557"/>
        <v>0</v>
      </c>
      <c r="AN731" s="41">
        <f t="shared" si="557"/>
        <v>0</v>
      </c>
      <c r="AO731" s="41">
        <f t="shared" si="557"/>
        <v>0</v>
      </c>
      <c r="AP731" s="41">
        <f t="shared" si="557"/>
        <v>0</v>
      </c>
      <c r="AQ731" s="41">
        <f t="shared" si="557"/>
        <v>0</v>
      </c>
      <c r="AR731" s="41">
        <f t="shared" si="557"/>
        <v>0</v>
      </c>
      <c r="AS731" s="41">
        <f t="shared" si="557"/>
        <v>0</v>
      </c>
      <c r="AT731" s="41">
        <f t="shared" si="557"/>
        <v>0</v>
      </c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  <c r="CR731" s="41">
        <f t="shared" si="500"/>
        <v>0</v>
      </c>
      <c r="CS731" s="41">
        <f t="shared" si="519"/>
        <v>0</v>
      </c>
      <c r="CT731" s="41">
        <f t="shared" si="519"/>
        <v>0</v>
      </c>
    </row>
    <row r="732" spans="4:98" ht="15" hidden="1" customHeight="1">
      <c r="D732" s="41">
        <f t="shared" si="501"/>
        <v>0</v>
      </c>
      <c r="F732" s="41">
        <f t="shared" si="502"/>
        <v>0</v>
      </c>
      <c r="G732" s="41">
        <f t="shared" ref="G732:Y732" si="558">G230</f>
        <v>0</v>
      </c>
      <c r="H732" s="41">
        <f t="shared" si="558"/>
        <v>0</v>
      </c>
      <c r="I732" s="41">
        <f t="shared" si="558"/>
        <v>0</v>
      </c>
      <c r="J732" s="41">
        <f t="shared" si="558"/>
        <v>0</v>
      </c>
      <c r="K732" s="41">
        <f t="shared" si="558"/>
        <v>0</v>
      </c>
      <c r="L732" s="41">
        <f t="shared" si="558"/>
        <v>0</v>
      </c>
      <c r="M732" s="41">
        <f t="shared" si="558"/>
        <v>0</v>
      </c>
      <c r="N732" s="41">
        <f t="shared" si="558"/>
        <v>0</v>
      </c>
      <c r="O732" s="41">
        <f t="shared" si="558"/>
        <v>0</v>
      </c>
      <c r="P732" s="41">
        <f t="shared" si="558"/>
        <v>0</v>
      </c>
      <c r="Q732" s="41">
        <f t="shared" si="558"/>
        <v>0</v>
      </c>
      <c r="R732" s="41">
        <f t="shared" si="558"/>
        <v>0</v>
      </c>
      <c r="S732" s="41">
        <f t="shared" si="558"/>
        <v>0</v>
      </c>
      <c r="T732" s="41">
        <f t="shared" si="558"/>
        <v>0</v>
      </c>
      <c r="U732" s="41">
        <f t="shared" si="558"/>
        <v>0</v>
      </c>
      <c r="V732" s="41">
        <f t="shared" si="558"/>
        <v>0</v>
      </c>
      <c r="W732" s="41">
        <f t="shared" si="558"/>
        <v>0</v>
      </c>
      <c r="X732" s="41">
        <f t="shared" si="558"/>
        <v>0</v>
      </c>
      <c r="Y732" s="41">
        <f t="shared" si="558"/>
        <v>0</v>
      </c>
      <c r="Z732" s="41">
        <f t="shared" ref="Z732:AT732" si="559">Z230</f>
        <v>0</v>
      </c>
      <c r="AA732" s="41">
        <f t="shared" si="559"/>
        <v>0</v>
      </c>
      <c r="AB732" s="41">
        <f t="shared" si="559"/>
        <v>0</v>
      </c>
      <c r="AC732" s="41">
        <f t="shared" si="559"/>
        <v>0</v>
      </c>
      <c r="AD732" s="41">
        <f t="shared" si="559"/>
        <v>0</v>
      </c>
      <c r="AE732" s="41">
        <f t="shared" si="559"/>
        <v>0</v>
      </c>
      <c r="AF732" s="41">
        <f t="shared" si="559"/>
        <v>0</v>
      </c>
      <c r="AG732" s="41">
        <f t="shared" si="559"/>
        <v>0</v>
      </c>
      <c r="AH732" s="41">
        <f t="shared" si="559"/>
        <v>0</v>
      </c>
      <c r="AI732" s="41">
        <f t="shared" si="559"/>
        <v>0</v>
      </c>
      <c r="AJ732" s="41">
        <f t="shared" si="559"/>
        <v>0</v>
      </c>
      <c r="AK732" s="41">
        <f t="shared" si="559"/>
        <v>0</v>
      </c>
      <c r="AL732" s="41">
        <f t="shared" si="559"/>
        <v>0</v>
      </c>
      <c r="AM732" s="41">
        <f t="shared" si="559"/>
        <v>0</v>
      </c>
      <c r="AN732" s="41">
        <f t="shared" si="559"/>
        <v>0</v>
      </c>
      <c r="AO732" s="41">
        <f t="shared" si="559"/>
        <v>0</v>
      </c>
      <c r="AP732" s="41">
        <f t="shared" si="559"/>
        <v>0</v>
      </c>
      <c r="AQ732" s="41">
        <f t="shared" si="559"/>
        <v>0</v>
      </c>
      <c r="AR732" s="41">
        <f t="shared" si="559"/>
        <v>0</v>
      </c>
      <c r="AS732" s="41">
        <f t="shared" si="559"/>
        <v>0</v>
      </c>
      <c r="AT732" s="41">
        <f t="shared" si="559"/>
        <v>0</v>
      </c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  <c r="BJ732" s="41"/>
      <c r="BK732" s="41"/>
      <c r="CR732" s="41">
        <f t="shared" si="500"/>
        <v>0</v>
      </c>
      <c r="CS732" s="41">
        <f t="shared" ref="CS732:CT751" si="560">CS230</f>
        <v>0</v>
      </c>
      <c r="CT732" s="41">
        <f t="shared" si="560"/>
        <v>0</v>
      </c>
    </row>
    <row r="733" spans="4:98" ht="15" hidden="1" customHeight="1">
      <c r="D733" s="41">
        <f t="shared" si="501"/>
        <v>0</v>
      </c>
      <c r="F733" s="41">
        <f t="shared" si="502"/>
        <v>0</v>
      </c>
      <c r="G733" s="41">
        <f t="shared" ref="G733:Y733" si="561">G231</f>
        <v>0</v>
      </c>
      <c r="H733" s="41">
        <f t="shared" si="561"/>
        <v>0</v>
      </c>
      <c r="I733" s="41">
        <f t="shared" si="561"/>
        <v>0</v>
      </c>
      <c r="J733" s="41">
        <f t="shared" si="561"/>
        <v>0</v>
      </c>
      <c r="K733" s="41">
        <f t="shared" si="561"/>
        <v>0</v>
      </c>
      <c r="L733" s="41">
        <f t="shared" si="561"/>
        <v>0</v>
      </c>
      <c r="M733" s="41">
        <f t="shared" si="561"/>
        <v>0</v>
      </c>
      <c r="N733" s="41">
        <f t="shared" si="561"/>
        <v>0</v>
      </c>
      <c r="O733" s="41">
        <f t="shared" si="561"/>
        <v>0</v>
      </c>
      <c r="P733" s="41">
        <f t="shared" si="561"/>
        <v>0</v>
      </c>
      <c r="Q733" s="41">
        <f t="shared" si="561"/>
        <v>0</v>
      </c>
      <c r="R733" s="41">
        <f t="shared" si="561"/>
        <v>0</v>
      </c>
      <c r="S733" s="41">
        <f t="shared" si="561"/>
        <v>0</v>
      </c>
      <c r="T733" s="41">
        <f t="shared" si="561"/>
        <v>0</v>
      </c>
      <c r="U733" s="41">
        <f t="shared" si="561"/>
        <v>0</v>
      </c>
      <c r="V733" s="41">
        <f t="shared" si="561"/>
        <v>0</v>
      </c>
      <c r="W733" s="41">
        <f t="shared" si="561"/>
        <v>0</v>
      </c>
      <c r="X733" s="41">
        <f t="shared" si="561"/>
        <v>0</v>
      </c>
      <c r="Y733" s="41">
        <f t="shared" si="561"/>
        <v>0</v>
      </c>
      <c r="Z733" s="41">
        <f t="shared" ref="Z733:AT733" si="562">Z231</f>
        <v>0</v>
      </c>
      <c r="AA733" s="41">
        <f t="shared" si="562"/>
        <v>0</v>
      </c>
      <c r="AB733" s="41">
        <f t="shared" si="562"/>
        <v>0</v>
      </c>
      <c r="AC733" s="41">
        <f t="shared" si="562"/>
        <v>0</v>
      </c>
      <c r="AD733" s="41">
        <f t="shared" si="562"/>
        <v>0</v>
      </c>
      <c r="AE733" s="41">
        <f t="shared" si="562"/>
        <v>0</v>
      </c>
      <c r="AF733" s="41">
        <f t="shared" si="562"/>
        <v>0</v>
      </c>
      <c r="AG733" s="41">
        <f t="shared" si="562"/>
        <v>0</v>
      </c>
      <c r="AH733" s="41">
        <f t="shared" si="562"/>
        <v>0</v>
      </c>
      <c r="AI733" s="41">
        <f t="shared" si="562"/>
        <v>0</v>
      </c>
      <c r="AJ733" s="41">
        <f t="shared" si="562"/>
        <v>0</v>
      </c>
      <c r="AK733" s="41">
        <f t="shared" si="562"/>
        <v>0</v>
      </c>
      <c r="AL733" s="41">
        <f t="shared" si="562"/>
        <v>0</v>
      </c>
      <c r="AM733" s="41">
        <f t="shared" si="562"/>
        <v>0</v>
      </c>
      <c r="AN733" s="41">
        <f t="shared" si="562"/>
        <v>0</v>
      </c>
      <c r="AO733" s="41">
        <f t="shared" si="562"/>
        <v>0</v>
      </c>
      <c r="AP733" s="41">
        <f t="shared" si="562"/>
        <v>0</v>
      </c>
      <c r="AQ733" s="41">
        <f t="shared" si="562"/>
        <v>0</v>
      </c>
      <c r="AR733" s="41">
        <f t="shared" si="562"/>
        <v>0</v>
      </c>
      <c r="AS733" s="41">
        <f t="shared" si="562"/>
        <v>0</v>
      </c>
      <c r="AT733" s="41">
        <f t="shared" si="562"/>
        <v>0</v>
      </c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  <c r="BJ733" s="41"/>
      <c r="BK733" s="41"/>
      <c r="CR733" s="41">
        <f t="shared" si="500"/>
        <v>0</v>
      </c>
      <c r="CS733" s="41">
        <f t="shared" si="560"/>
        <v>0</v>
      </c>
      <c r="CT733" s="41">
        <f t="shared" si="560"/>
        <v>0</v>
      </c>
    </row>
    <row r="734" spans="4:98" ht="15" hidden="1" customHeight="1">
      <c r="D734" s="41">
        <f t="shared" si="501"/>
        <v>0</v>
      </c>
      <c r="F734" s="41">
        <f t="shared" si="502"/>
        <v>0</v>
      </c>
      <c r="G734" s="41">
        <f t="shared" ref="G734:Y734" si="563">G232</f>
        <v>0</v>
      </c>
      <c r="H734" s="41">
        <f t="shared" si="563"/>
        <v>0</v>
      </c>
      <c r="I734" s="41">
        <f t="shared" si="563"/>
        <v>0</v>
      </c>
      <c r="J734" s="41">
        <f t="shared" si="563"/>
        <v>0</v>
      </c>
      <c r="K734" s="41">
        <f t="shared" si="563"/>
        <v>0</v>
      </c>
      <c r="L734" s="41">
        <f t="shared" si="563"/>
        <v>0</v>
      </c>
      <c r="M734" s="41">
        <f t="shared" si="563"/>
        <v>0</v>
      </c>
      <c r="N734" s="41">
        <f t="shared" si="563"/>
        <v>0</v>
      </c>
      <c r="O734" s="41">
        <f t="shared" si="563"/>
        <v>0</v>
      </c>
      <c r="P734" s="41">
        <f t="shared" si="563"/>
        <v>0</v>
      </c>
      <c r="Q734" s="41">
        <f t="shared" si="563"/>
        <v>0</v>
      </c>
      <c r="R734" s="41">
        <f t="shared" si="563"/>
        <v>0</v>
      </c>
      <c r="S734" s="41">
        <f t="shared" si="563"/>
        <v>0</v>
      </c>
      <c r="T734" s="41">
        <f t="shared" si="563"/>
        <v>0</v>
      </c>
      <c r="U734" s="41">
        <f t="shared" si="563"/>
        <v>0</v>
      </c>
      <c r="V734" s="41">
        <f t="shared" si="563"/>
        <v>0</v>
      </c>
      <c r="W734" s="41">
        <f t="shared" si="563"/>
        <v>0</v>
      </c>
      <c r="X734" s="41">
        <f t="shared" si="563"/>
        <v>0</v>
      </c>
      <c r="Y734" s="41">
        <f t="shared" si="563"/>
        <v>0</v>
      </c>
      <c r="Z734" s="41">
        <f t="shared" ref="Z734:AT734" si="564">Z232</f>
        <v>0</v>
      </c>
      <c r="AA734" s="41">
        <f t="shared" si="564"/>
        <v>0</v>
      </c>
      <c r="AB734" s="41">
        <f t="shared" si="564"/>
        <v>0</v>
      </c>
      <c r="AC734" s="41">
        <f t="shared" si="564"/>
        <v>0</v>
      </c>
      <c r="AD734" s="41">
        <f t="shared" si="564"/>
        <v>0</v>
      </c>
      <c r="AE734" s="41">
        <f t="shared" si="564"/>
        <v>0</v>
      </c>
      <c r="AF734" s="41">
        <f t="shared" si="564"/>
        <v>0</v>
      </c>
      <c r="AG734" s="41">
        <f t="shared" si="564"/>
        <v>0</v>
      </c>
      <c r="AH734" s="41">
        <f t="shared" si="564"/>
        <v>0</v>
      </c>
      <c r="AI734" s="41">
        <f t="shared" si="564"/>
        <v>0</v>
      </c>
      <c r="AJ734" s="41">
        <f t="shared" si="564"/>
        <v>0</v>
      </c>
      <c r="AK734" s="41">
        <f t="shared" si="564"/>
        <v>0</v>
      </c>
      <c r="AL734" s="41">
        <f t="shared" si="564"/>
        <v>0</v>
      </c>
      <c r="AM734" s="41">
        <f t="shared" si="564"/>
        <v>0</v>
      </c>
      <c r="AN734" s="41">
        <f t="shared" si="564"/>
        <v>0</v>
      </c>
      <c r="AO734" s="41">
        <f t="shared" si="564"/>
        <v>0</v>
      </c>
      <c r="AP734" s="41">
        <f t="shared" si="564"/>
        <v>0</v>
      </c>
      <c r="AQ734" s="41">
        <f t="shared" si="564"/>
        <v>0</v>
      </c>
      <c r="AR734" s="41">
        <f t="shared" si="564"/>
        <v>0</v>
      </c>
      <c r="AS734" s="41">
        <f t="shared" si="564"/>
        <v>0</v>
      </c>
      <c r="AT734" s="41">
        <f t="shared" si="564"/>
        <v>0</v>
      </c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  <c r="CR734" s="41">
        <f t="shared" si="500"/>
        <v>0</v>
      </c>
      <c r="CS734" s="41">
        <f t="shared" si="560"/>
        <v>0</v>
      </c>
      <c r="CT734" s="41">
        <f t="shared" si="560"/>
        <v>0</v>
      </c>
    </row>
    <row r="735" spans="4:98" ht="15" hidden="1" customHeight="1">
      <c r="D735" s="41">
        <f t="shared" si="501"/>
        <v>0</v>
      </c>
      <c r="F735" s="41">
        <f t="shared" si="502"/>
        <v>0</v>
      </c>
      <c r="G735" s="41">
        <f t="shared" ref="G735:Y735" si="565">G233</f>
        <v>0</v>
      </c>
      <c r="H735" s="41">
        <f t="shared" si="565"/>
        <v>0</v>
      </c>
      <c r="I735" s="41">
        <f t="shared" si="565"/>
        <v>0</v>
      </c>
      <c r="J735" s="41">
        <f t="shared" si="565"/>
        <v>0</v>
      </c>
      <c r="K735" s="41">
        <f t="shared" si="565"/>
        <v>0</v>
      </c>
      <c r="L735" s="41">
        <f t="shared" si="565"/>
        <v>0</v>
      </c>
      <c r="M735" s="41">
        <f t="shared" si="565"/>
        <v>0</v>
      </c>
      <c r="N735" s="41">
        <f t="shared" si="565"/>
        <v>0</v>
      </c>
      <c r="O735" s="41">
        <f t="shared" si="565"/>
        <v>0</v>
      </c>
      <c r="P735" s="41">
        <f t="shared" si="565"/>
        <v>0</v>
      </c>
      <c r="Q735" s="41">
        <f t="shared" si="565"/>
        <v>0</v>
      </c>
      <c r="R735" s="41">
        <f t="shared" si="565"/>
        <v>0</v>
      </c>
      <c r="S735" s="41">
        <f t="shared" si="565"/>
        <v>0</v>
      </c>
      <c r="T735" s="41">
        <f t="shared" si="565"/>
        <v>0</v>
      </c>
      <c r="U735" s="41">
        <f t="shared" si="565"/>
        <v>0</v>
      </c>
      <c r="V735" s="41">
        <f t="shared" si="565"/>
        <v>0</v>
      </c>
      <c r="W735" s="41">
        <f t="shared" si="565"/>
        <v>0</v>
      </c>
      <c r="X735" s="41">
        <f t="shared" si="565"/>
        <v>0</v>
      </c>
      <c r="Y735" s="41">
        <f t="shared" si="565"/>
        <v>0</v>
      </c>
      <c r="Z735" s="41">
        <f t="shared" ref="Z735:AT735" si="566">Z233</f>
        <v>0</v>
      </c>
      <c r="AA735" s="41">
        <f t="shared" si="566"/>
        <v>0</v>
      </c>
      <c r="AB735" s="41">
        <f t="shared" si="566"/>
        <v>0</v>
      </c>
      <c r="AC735" s="41">
        <f t="shared" si="566"/>
        <v>0</v>
      </c>
      <c r="AD735" s="41">
        <f t="shared" si="566"/>
        <v>0</v>
      </c>
      <c r="AE735" s="41">
        <f t="shared" si="566"/>
        <v>0</v>
      </c>
      <c r="AF735" s="41">
        <f t="shared" si="566"/>
        <v>0</v>
      </c>
      <c r="AG735" s="41">
        <f t="shared" si="566"/>
        <v>0</v>
      </c>
      <c r="AH735" s="41">
        <f t="shared" si="566"/>
        <v>0</v>
      </c>
      <c r="AI735" s="41">
        <f t="shared" si="566"/>
        <v>0</v>
      </c>
      <c r="AJ735" s="41">
        <f t="shared" si="566"/>
        <v>0</v>
      </c>
      <c r="AK735" s="41">
        <f t="shared" si="566"/>
        <v>0</v>
      </c>
      <c r="AL735" s="41">
        <f t="shared" si="566"/>
        <v>0</v>
      </c>
      <c r="AM735" s="41">
        <f t="shared" si="566"/>
        <v>0</v>
      </c>
      <c r="AN735" s="41">
        <f t="shared" si="566"/>
        <v>0</v>
      </c>
      <c r="AO735" s="41">
        <f t="shared" si="566"/>
        <v>0</v>
      </c>
      <c r="AP735" s="41">
        <f t="shared" si="566"/>
        <v>0</v>
      </c>
      <c r="AQ735" s="41">
        <f t="shared" si="566"/>
        <v>0</v>
      </c>
      <c r="AR735" s="41">
        <f t="shared" si="566"/>
        <v>0</v>
      </c>
      <c r="AS735" s="41">
        <f t="shared" si="566"/>
        <v>0</v>
      </c>
      <c r="AT735" s="41">
        <f t="shared" si="566"/>
        <v>0</v>
      </c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  <c r="CR735" s="41">
        <f t="shared" si="500"/>
        <v>0</v>
      </c>
      <c r="CS735" s="41">
        <f t="shared" si="560"/>
        <v>0</v>
      </c>
      <c r="CT735" s="41">
        <f t="shared" si="560"/>
        <v>0</v>
      </c>
    </row>
    <row r="736" spans="4:98" ht="15" hidden="1" customHeight="1">
      <c r="D736" s="41">
        <f t="shared" si="501"/>
        <v>0</v>
      </c>
      <c r="F736" s="41">
        <f t="shared" si="502"/>
        <v>0</v>
      </c>
      <c r="G736" s="41">
        <f t="shared" ref="G736:Y736" si="567">G234</f>
        <v>0</v>
      </c>
      <c r="H736" s="41">
        <f t="shared" si="567"/>
        <v>0</v>
      </c>
      <c r="I736" s="41">
        <f t="shared" si="567"/>
        <v>0</v>
      </c>
      <c r="J736" s="41">
        <f t="shared" si="567"/>
        <v>0</v>
      </c>
      <c r="K736" s="41">
        <f t="shared" si="567"/>
        <v>0</v>
      </c>
      <c r="L736" s="41">
        <f t="shared" si="567"/>
        <v>0</v>
      </c>
      <c r="M736" s="41">
        <f t="shared" si="567"/>
        <v>0</v>
      </c>
      <c r="N736" s="41">
        <f t="shared" si="567"/>
        <v>0</v>
      </c>
      <c r="O736" s="41">
        <f t="shared" si="567"/>
        <v>0</v>
      </c>
      <c r="P736" s="41">
        <f t="shared" si="567"/>
        <v>0</v>
      </c>
      <c r="Q736" s="41">
        <f t="shared" si="567"/>
        <v>0</v>
      </c>
      <c r="R736" s="41">
        <f t="shared" si="567"/>
        <v>0</v>
      </c>
      <c r="S736" s="41">
        <f t="shared" si="567"/>
        <v>0</v>
      </c>
      <c r="T736" s="41">
        <f t="shared" si="567"/>
        <v>0</v>
      </c>
      <c r="U736" s="41">
        <f t="shared" si="567"/>
        <v>0</v>
      </c>
      <c r="V736" s="41">
        <f t="shared" si="567"/>
        <v>0</v>
      </c>
      <c r="W736" s="41">
        <f t="shared" si="567"/>
        <v>0</v>
      </c>
      <c r="X736" s="41">
        <f t="shared" si="567"/>
        <v>0</v>
      </c>
      <c r="Y736" s="41">
        <f t="shared" si="567"/>
        <v>0</v>
      </c>
      <c r="Z736" s="41">
        <f t="shared" ref="Z736:AT736" si="568">Z234</f>
        <v>0</v>
      </c>
      <c r="AA736" s="41">
        <f t="shared" si="568"/>
        <v>0</v>
      </c>
      <c r="AB736" s="41">
        <f t="shared" si="568"/>
        <v>0</v>
      </c>
      <c r="AC736" s="41">
        <f t="shared" si="568"/>
        <v>0</v>
      </c>
      <c r="AD736" s="41">
        <f t="shared" si="568"/>
        <v>0</v>
      </c>
      <c r="AE736" s="41">
        <f t="shared" si="568"/>
        <v>0</v>
      </c>
      <c r="AF736" s="41">
        <f t="shared" si="568"/>
        <v>0</v>
      </c>
      <c r="AG736" s="41">
        <f t="shared" si="568"/>
        <v>0</v>
      </c>
      <c r="AH736" s="41">
        <f t="shared" si="568"/>
        <v>0</v>
      </c>
      <c r="AI736" s="41">
        <f t="shared" si="568"/>
        <v>0</v>
      </c>
      <c r="AJ736" s="41">
        <f t="shared" si="568"/>
        <v>0</v>
      </c>
      <c r="AK736" s="41">
        <f t="shared" si="568"/>
        <v>0</v>
      </c>
      <c r="AL736" s="41">
        <f t="shared" si="568"/>
        <v>0</v>
      </c>
      <c r="AM736" s="41">
        <f t="shared" si="568"/>
        <v>0</v>
      </c>
      <c r="AN736" s="41">
        <f t="shared" si="568"/>
        <v>0</v>
      </c>
      <c r="AO736" s="41">
        <f t="shared" si="568"/>
        <v>0</v>
      </c>
      <c r="AP736" s="41">
        <f t="shared" si="568"/>
        <v>0</v>
      </c>
      <c r="AQ736" s="41">
        <f t="shared" si="568"/>
        <v>0</v>
      </c>
      <c r="AR736" s="41">
        <f t="shared" si="568"/>
        <v>0</v>
      </c>
      <c r="AS736" s="41">
        <f t="shared" si="568"/>
        <v>0</v>
      </c>
      <c r="AT736" s="41">
        <f t="shared" si="568"/>
        <v>0</v>
      </c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  <c r="CR736" s="41">
        <f t="shared" si="500"/>
        <v>0</v>
      </c>
      <c r="CS736" s="41">
        <f t="shared" si="560"/>
        <v>0</v>
      </c>
      <c r="CT736" s="41">
        <f t="shared" si="560"/>
        <v>0</v>
      </c>
    </row>
    <row r="737" spans="4:98" ht="15" hidden="1" customHeight="1">
      <c r="D737" s="41">
        <f t="shared" si="501"/>
        <v>0</v>
      </c>
      <c r="F737" s="41">
        <f t="shared" si="502"/>
        <v>0</v>
      </c>
      <c r="G737" s="41">
        <f t="shared" ref="G737:Y737" si="569">G235</f>
        <v>0</v>
      </c>
      <c r="H737" s="41">
        <f t="shared" si="569"/>
        <v>0</v>
      </c>
      <c r="I737" s="41">
        <f t="shared" si="569"/>
        <v>0</v>
      </c>
      <c r="J737" s="41">
        <f t="shared" si="569"/>
        <v>0</v>
      </c>
      <c r="K737" s="41">
        <f t="shared" si="569"/>
        <v>0</v>
      </c>
      <c r="L737" s="41">
        <f t="shared" si="569"/>
        <v>0</v>
      </c>
      <c r="M737" s="41">
        <f t="shared" si="569"/>
        <v>0</v>
      </c>
      <c r="N737" s="41">
        <f t="shared" si="569"/>
        <v>0</v>
      </c>
      <c r="O737" s="41">
        <f t="shared" si="569"/>
        <v>0</v>
      </c>
      <c r="P737" s="41">
        <f t="shared" si="569"/>
        <v>0</v>
      </c>
      <c r="Q737" s="41">
        <f t="shared" si="569"/>
        <v>0</v>
      </c>
      <c r="R737" s="41">
        <f t="shared" si="569"/>
        <v>0</v>
      </c>
      <c r="S737" s="41">
        <f t="shared" si="569"/>
        <v>0</v>
      </c>
      <c r="T737" s="41">
        <f t="shared" si="569"/>
        <v>0</v>
      </c>
      <c r="U737" s="41">
        <f t="shared" si="569"/>
        <v>0</v>
      </c>
      <c r="V737" s="41">
        <f t="shared" si="569"/>
        <v>0</v>
      </c>
      <c r="W737" s="41">
        <f t="shared" si="569"/>
        <v>0</v>
      </c>
      <c r="X737" s="41">
        <f t="shared" si="569"/>
        <v>0</v>
      </c>
      <c r="Y737" s="41">
        <f t="shared" si="569"/>
        <v>0</v>
      </c>
      <c r="Z737" s="41">
        <f t="shared" ref="Z737:AT737" si="570">Z235</f>
        <v>0</v>
      </c>
      <c r="AA737" s="41">
        <f t="shared" si="570"/>
        <v>0</v>
      </c>
      <c r="AB737" s="41">
        <f t="shared" si="570"/>
        <v>0</v>
      </c>
      <c r="AC737" s="41">
        <f t="shared" si="570"/>
        <v>0</v>
      </c>
      <c r="AD737" s="41">
        <f t="shared" si="570"/>
        <v>0</v>
      </c>
      <c r="AE737" s="41">
        <f t="shared" si="570"/>
        <v>0</v>
      </c>
      <c r="AF737" s="41">
        <f t="shared" si="570"/>
        <v>0</v>
      </c>
      <c r="AG737" s="41">
        <f t="shared" si="570"/>
        <v>0</v>
      </c>
      <c r="AH737" s="41">
        <f t="shared" si="570"/>
        <v>0</v>
      </c>
      <c r="AI737" s="41">
        <f t="shared" si="570"/>
        <v>0</v>
      </c>
      <c r="AJ737" s="41">
        <f t="shared" si="570"/>
        <v>0</v>
      </c>
      <c r="AK737" s="41">
        <f t="shared" si="570"/>
        <v>0</v>
      </c>
      <c r="AL737" s="41">
        <f t="shared" si="570"/>
        <v>0</v>
      </c>
      <c r="AM737" s="41">
        <f t="shared" si="570"/>
        <v>0</v>
      </c>
      <c r="AN737" s="41">
        <f t="shared" si="570"/>
        <v>0</v>
      </c>
      <c r="AO737" s="41">
        <f t="shared" si="570"/>
        <v>0</v>
      </c>
      <c r="AP737" s="41">
        <f t="shared" si="570"/>
        <v>0</v>
      </c>
      <c r="AQ737" s="41">
        <f t="shared" si="570"/>
        <v>0</v>
      </c>
      <c r="AR737" s="41">
        <f t="shared" si="570"/>
        <v>0</v>
      </c>
      <c r="AS737" s="41">
        <f t="shared" si="570"/>
        <v>0</v>
      </c>
      <c r="AT737" s="41">
        <f t="shared" si="570"/>
        <v>0</v>
      </c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  <c r="CR737" s="41">
        <f t="shared" si="500"/>
        <v>0</v>
      </c>
      <c r="CS737" s="41">
        <f t="shared" si="560"/>
        <v>0</v>
      </c>
      <c r="CT737" s="41">
        <f t="shared" si="560"/>
        <v>0</v>
      </c>
    </row>
    <row r="738" spans="4:98" ht="15" hidden="1" customHeight="1">
      <c r="D738" s="41">
        <f t="shared" si="501"/>
        <v>0</v>
      </c>
      <c r="F738" s="41">
        <f t="shared" si="502"/>
        <v>0</v>
      </c>
      <c r="G738" s="41">
        <f t="shared" ref="G738:Y738" si="571">G236</f>
        <v>0</v>
      </c>
      <c r="H738" s="41">
        <f t="shared" si="571"/>
        <v>0</v>
      </c>
      <c r="I738" s="41">
        <f t="shared" si="571"/>
        <v>0</v>
      </c>
      <c r="J738" s="41">
        <f t="shared" si="571"/>
        <v>0</v>
      </c>
      <c r="K738" s="41">
        <f t="shared" si="571"/>
        <v>0</v>
      </c>
      <c r="L738" s="41">
        <f t="shared" si="571"/>
        <v>0</v>
      </c>
      <c r="M738" s="41">
        <f t="shared" si="571"/>
        <v>0</v>
      </c>
      <c r="N738" s="41">
        <f t="shared" si="571"/>
        <v>0</v>
      </c>
      <c r="O738" s="41">
        <f t="shared" si="571"/>
        <v>0</v>
      </c>
      <c r="P738" s="41">
        <f t="shared" si="571"/>
        <v>0</v>
      </c>
      <c r="Q738" s="41">
        <f t="shared" si="571"/>
        <v>0</v>
      </c>
      <c r="R738" s="41">
        <f t="shared" si="571"/>
        <v>0</v>
      </c>
      <c r="S738" s="41">
        <f t="shared" si="571"/>
        <v>0</v>
      </c>
      <c r="T738" s="41">
        <f t="shared" si="571"/>
        <v>0</v>
      </c>
      <c r="U738" s="41">
        <f t="shared" si="571"/>
        <v>0</v>
      </c>
      <c r="V738" s="41">
        <f t="shared" si="571"/>
        <v>0</v>
      </c>
      <c r="W738" s="41">
        <f t="shared" si="571"/>
        <v>0</v>
      </c>
      <c r="X738" s="41">
        <f t="shared" si="571"/>
        <v>0</v>
      </c>
      <c r="Y738" s="41">
        <f t="shared" si="571"/>
        <v>0</v>
      </c>
      <c r="Z738" s="41">
        <f t="shared" ref="Z738:AT738" si="572">Z236</f>
        <v>0</v>
      </c>
      <c r="AA738" s="41">
        <f t="shared" si="572"/>
        <v>0</v>
      </c>
      <c r="AB738" s="41">
        <f t="shared" si="572"/>
        <v>0</v>
      </c>
      <c r="AC738" s="41">
        <f t="shared" si="572"/>
        <v>0</v>
      </c>
      <c r="AD738" s="41">
        <f t="shared" si="572"/>
        <v>0</v>
      </c>
      <c r="AE738" s="41">
        <f t="shared" si="572"/>
        <v>0</v>
      </c>
      <c r="AF738" s="41">
        <f t="shared" si="572"/>
        <v>0</v>
      </c>
      <c r="AG738" s="41">
        <f t="shared" si="572"/>
        <v>0</v>
      </c>
      <c r="AH738" s="41">
        <f t="shared" si="572"/>
        <v>0</v>
      </c>
      <c r="AI738" s="41">
        <f t="shared" si="572"/>
        <v>0</v>
      </c>
      <c r="AJ738" s="41">
        <f t="shared" si="572"/>
        <v>0</v>
      </c>
      <c r="AK738" s="41">
        <f t="shared" si="572"/>
        <v>0</v>
      </c>
      <c r="AL738" s="41">
        <f t="shared" si="572"/>
        <v>0</v>
      </c>
      <c r="AM738" s="41">
        <f t="shared" si="572"/>
        <v>0</v>
      </c>
      <c r="AN738" s="41">
        <f t="shared" si="572"/>
        <v>0</v>
      </c>
      <c r="AO738" s="41">
        <f t="shared" si="572"/>
        <v>0</v>
      </c>
      <c r="AP738" s="41">
        <f t="shared" si="572"/>
        <v>0</v>
      </c>
      <c r="AQ738" s="41">
        <f t="shared" si="572"/>
        <v>0</v>
      </c>
      <c r="AR738" s="41">
        <f t="shared" si="572"/>
        <v>0</v>
      </c>
      <c r="AS738" s="41">
        <f t="shared" si="572"/>
        <v>0</v>
      </c>
      <c r="AT738" s="41">
        <f t="shared" si="572"/>
        <v>0</v>
      </c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  <c r="CR738" s="41">
        <f t="shared" si="500"/>
        <v>0</v>
      </c>
      <c r="CS738" s="41">
        <f t="shared" si="560"/>
        <v>0</v>
      </c>
      <c r="CT738" s="41">
        <f t="shared" si="560"/>
        <v>0</v>
      </c>
    </row>
    <row r="739" spans="4:98" ht="15" hidden="1" customHeight="1">
      <c r="D739" s="41">
        <f t="shared" si="501"/>
        <v>0</v>
      </c>
      <c r="F739" s="41">
        <f t="shared" si="502"/>
        <v>0</v>
      </c>
      <c r="G739" s="41">
        <f t="shared" ref="G739:Y739" si="573">G237</f>
        <v>0</v>
      </c>
      <c r="H739" s="41">
        <f t="shared" si="573"/>
        <v>0</v>
      </c>
      <c r="I739" s="41">
        <f t="shared" si="573"/>
        <v>0</v>
      </c>
      <c r="J739" s="41">
        <f t="shared" si="573"/>
        <v>0</v>
      </c>
      <c r="K739" s="41">
        <f t="shared" si="573"/>
        <v>0</v>
      </c>
      <c r="L739" s="41">
        <f t="shared" si="573"/>
        <v>0</v>
      </c>
      <c r="M739" s="41">
        <f t="shared" si="573"/>
        <v>0</v>
      </c>
      <c r="N739" s="41">
        <f t="shared" si="573"/>
        <v>0</v>
      </c>
      <c r="O739" s="41">
        <f t="shared" si="573"/>
        <v>0</v>
      </c>
      <c r="P739" s="41">
        <f t="shared" si="573"/>
        <v>0</v>
      </c>
      <c r="Q739" s="41">
        <f t="shared" si="573"/>
        <v>0</v>
      </c>
      <c r="R739" s="41">
        <f t="shared" si="573"/>
        <v>0</v>
      </c>
      <c r="S739" s="41">
        <f t="shared" si="573"/>
        <v>0</v>
      </c>
      <c r="T739" s="41">
        <f t="shared" si="573"/>
        <v>0</v>
      </c>
      <c r="U739" s="41">
        <f t="shared" si="573"/>
        <v>0</v>
      </c>
      <c r="V739" s="41">
        <f t="shared" si="573"/>
        <v>0</v>
      </c>
      <c r="W739" s="41">
        <f t="shared" si="573"/>
        <v>0</v>
      </c>
      <c r="X739" s="41">
        <f t="shared" si="573"/>
        <v>0</v>
      </c>
      <c r="Y739" s="41">
        <f t="shared" si="573"/>
        <v>0</v>
      </c>
      <c r="Z739" s="41">
        <f t="shared" ref="Z739:AT739" si="574">Z237</f>
        <v>0</v>
      </c>
      <c r="AA739" s="41">
        <f t="shared" si="574"/>
        <v>0</v>
      </c>
      <c r="AB739" s="41">
        <f t="shared" si="574"/>
        <v>0</v>
      </c>
      <c r="AC739" s="41">
        <f t="shared" si="574"/>
        <v>0</v>
      </c>
      <c r="AD739" s="41">
        <f t="shared" si="574"/>
        <v>0</v>
      </c>
      <c r="AE739" s="41">
        <f t="shared" si="574"/>
        <v>0</v>
      </c>
      <c r="AF739" s="41">
        <f t="shared" si="574"/>
        <v>0</v>
      </c>
      <c r="AG739" s="41">
        <f t="shared" si="574"/>
        <v>0</v>
      </c>
      <c r="AH739" s="41">
        <f t="shared" si="574"/>
        <v>0</v>
      </c>
      <c r="AI739" s="41">
        <f t="shared" si="574"/>
        <v>0</v>
      </c>
      <c r="AJ739" s="41">
        <f t="shared" si="574"/>
        <v>0</v>
      </c>
      <c r="AK739" s="41">
        <f t="shared" si="574"/>
        <v>0</v>
      </c>
      <c r="AL739" s="41">
        <f t="shared" si="574"/>
        <v>0</v>
      </c>
      <c r="AM739" s="41">
        <f t="shared" si="574"/>
        <v>0</v>
      </c>
      <c r="AN739" s="41">
        <f t="shared" si="574"/>
        <v>0</v>
      </c>
      <c r="AO739" s="41">
        <f t="shared" si="574"/>
        <v>0</v>
      </c>
      <c r="AP739" s="41">
        <f t="shared" si="574"/>
        <v>0</v>
      </c>
      <c r="AQ739" s="41">
        <f t="shared" si="574"/>
        <v>0</v>
      </c>
      <c r="AR739" s="41">
        <f t="shared" si="574"/>
        <v>0</v>
      </c>
      <c r="AS739" s="41">
        <f t="shared" si="574"/>
        <v>0</v>
      </c>
      <c r="AT739" s="41">
        <f t="shared" si="574"/>
        <v>0</v>
      </c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CR739" s="41">
        <f t="shared" si="500"/>
        <v>0</v>
      </c>
      <c r="CS739" s="41">
        <f t="shared" si="560"/>
        <v>0</v>
      </c>
      <c r="CT739" s="41">
        <f t="shared" si="560"/>
        <v>0</v>
      </c>
    </row>
    <row r="740" spans="4:98" ht="15" hidden="1" customHeight="1">
      <c r="D740" s="41">
        <f t="shared" si="501"/>
        <v>0</v>
      </c>
      <c r="F740" s="41">
        <f t="shared" si="502"/>
        <v>0</v>
      </c>
      <c r="G740" s="41">
        <f t="shared" ref="G740:Y740" si="575">G238</f>
        <v>0</v>
      </c>
      <c r="H740" s="41">
        <f t="shared" si="575"/>
        <v>0</v>
      </c>
      <c r="I740" s="41">
        <f t="shared" si="575"/>
        <v>0</v>
      </c>
      <c r="J740" s="41">
        <f t="shared" si="575"/>
        <v>0</v>
      </c>
      <c r="K740" s="41">
        <f t="shared" si="575"/>
        <v>0</v>
      </c>
      <c r="L740" s="41">
        <f t="shared" si="575"/>
        <v>0</v>
      </c>
      <c r="M740" s="41">
        <f t="shared" si="575"/>
        <v>0</v>
      </c>
      <c r="N740" s="41">
        <f t="shared" si="575"/>
        <v>0</v>
      </c>
      <c r="O740" s="41">
        <f t="shared" si="575"/>
        <v>0</v>
      </c>
      <c r="P740" s="41">
        <f t="shared" si="575"/>
        <v>0</v>
      </c>
      <c r="Q740" s="41">
        <f t="shared" si="575"/>
        <v>0</v>
      </c>
      <c r="R740" s="41">
        <f t="shared" si="575"/>
        <v>0</v>
      </c>
      <c r="S740" s="41">
        <f t="shared" si="575"/>
        <v>0</v>
      </c>
      <c r="T740" s="41">
        <f t="shared" si="575"/>
        <v>0</v>
      </c>
      <c r="U740" s="41">
        <f t="shared" si="575"/>
        <v>0</v>
      </c>
      <c r="V740" s="41">
        <f t="shared" si="575"/>
        <v>0</v>
      </c>
      <c r="W740" s="41">
        <f t="shared" si="575"/>
        <v>0</v>
      </c>
      <c r="X740" s="41">
        <f t="shared" si="575"/>
        <v>0</v>
      </c>
      <c r="Y740" s="41">
        <f t="shared" si="575"/>
        <v>0</v>
      </c>
      <c r="Z740" s="41">
        <f t="shared" ref="Z740:AT740" si="576">Z238</f>
        <v>0</v>
      </c>
      <c r="AA740" s="41">
        <f t="shared" si="576"/>
        <v>0</v>
      </c>
      <c r="AB740" s="41">
        <f t="shared" si="576"/>
        <v>0</v>
      </c>
      <c r="AC740" s="41">
        <f t="shared" si="576"/>
        <v>0</v>
      </c>
      <c r="AD740" s="41">
        <f t="shared" si="576"/>
        <v>0</v>
      </c>
      <c r="AE740" s="41">
        <f t="shared" si="576"/>
        <v>0</v>
      </c>
      <c r="AF740" s="41">
        <f t="shared" si="576"/>
        <v>0</v>
      </c>
      <c r="AG740" s="41">
        <f t="shared" si="576"/>
        <v>0</v>
      </c>
      <c r="AH740" s="41">
        <f t="shared" si="576"/>
        <v>0</v>
      </c>
      <c r="AI740" s="41">
        <f t="shared" si="576"/>
        <v>0</v>
      </c>
      <c r="AJ740" s="41">
        <f t="shared" si="576"/>
        <v>0</v>
      </c>
      <c r="AK740" s="41">
        <f t="shared" si="576"/>
        <v>0</v>
      </c>
      <c r="AL740" s="41">
        <f t="shared" si="576"/>
        <v>0</v>
      </c>
      <c r="AM740" s="41">
        <f t="shared" si="576"/>
        <v>0</v>
      </c>
      <c r="AN740" s="41">
        <f t="shared" si="576"/>
        <v>0</v>
      </c>
      <c r="AO740" s="41">
        <f t="shared" si="576"/>
        <v>0</v>
      </c>
      <c r="AP740" s="41">
        <f t="shared" si="576"/>
        <v>0</v>
      </c>
      <c r="AQ740" s="41">
        <f t="shared" si="576"/>
        <v>0</v>
      </c>
      <c r="AR740" s="41">
        <f t="shared" si="576"/>
        <v>0</v>
      </c>
      <c r="AS740" s="41">
        <f t="shared" si="576"/>
        <v>0</v>
      </c>
      <c r="AT740" s="41">
        <f t="shared" si="576"/>
        <v>0</v>
      </c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CR740" s="41">
        <f t="shared" si="500"/>
        <v>0</v>
      </c>
      <c r="CS740" s="41">
        <f t="shared" si="560"/>
        <v>0</v>
      </c>
      <c r="CT740" s="41">
        <f t="shared" si="560"/>
        <v>0</v>
      </c>
    </row>
    <row r="741" spans="4:98" ht="15" hidden="1" customHeight="1">
      <c r="D741" s="41">
        <f t="shared" si="501"/>
        <v>0</v>
      </c>
      <c r="F741" s="41">
        <f t="shared" si="502"/>
        <v>0</v>
      </c>
      <c r="G741" s="41">
        <f t="shared" ref="G741:Y741" si="577">G239</f>
        <v>0</v>
      </c>
      <c r="H741" s="41">
        <f t="shared" si="577"/>
        <v>0</v>
      </c>
      <c r="I741" s="41">
        <f t="shared" si="577"/>
        <v>0</v>
      </c>
      <c r="J741" s="41">
        <f t="shared" si="577"/>
        <v>0</v>
      </c>
      <c r="K741" s="41">
        <f t="shared" si="577"/>
        <v>0</v>
      </c>
      <c r="L741" s="41">
        <f t="shared" si="577"/>
        <v>0</v>
      </c>
      <c r="M741" s="41">
        <f t="shared" si="577"/>
        <v>0</v>
      </c>
      <c r="N741" s="41">
        <f t="shared" si="577"/>
        <v>0</v>
      </c>
      <c r="O741" s="41">
        <f t="shared" si="577"/>
        <v>0</v>
      </c>
      <c r="P741" s="41">
        <f t="shared" si="577"/>
        <v>0</v>
      </c>
      <c r="Q741" s="41">
        <f t="shared" si="577"/>
        <v>0</v>
      </c>
      <c r="R741" s="41">
        <f t="shared" si="577"/>
        <v>0</v>
      </c>
      <c r="S741" s="41">
        <f t="shared" si="577"/>
        <v>0</v>
      </c>
      <c r="T741" s="41">
        <f t="shared" si="577"/>
        <v>0</v>
      </c>
      <c r="U741" s="41">
        <f t="shared" si="577"/>
        <v>0</v>
      </c>
      <c r="V741" s="41">
        <f t="shared" si="577"/>
        <v>0</v>
      </c>
      <c r="W741" s="41">
        <f t="shared" si="577"/>
        <v>0</v>
      </c>
      <c r="X741" s="41">
        <f t="shared" si="577"/>
        <v>0</v>
      </c>
      <c r="Y741" s="41">
        <f t="shared" si="577"/>
        <v>0</v>
      </c>
      <c r="Z741" s="41">
        <f t="shared" ref="Z741:AT741" si="578">Z239</f>
        <v>0</v>
      </c>
      <c r="AA741" s="41">
        <f t="shared" si="578"/>
        <v>0</v>
      </c>
      <c r="AB741" s="41">
        <f t="shared" si="578"/>
        <v>0</v>
      </c>
      <c r="AC741" s="41">
        <f t="shared" si="578"/>
        <v>0</v>
      </c>
      <c r="AD741" s="41">
        <f t="shared" si="578"/>
        <v>0</v>
      </c>
      <c r="AE741" s="41">
        <f t="shared" si="578"/>
        <v>0</v>
      </c>
      <c r="AF741" s="41">
        <f t="shared" si="578"/>
        <v>0</v>
      </c>
      <c r="AG741" s="41">
        <f t="shared" si="578"/>
        <v>0</v>
      </c>
      <c r="AH741" s="41">
        <f t="shared" si="578"/>
        <v>0</v>
      </c>
      <c r="AI741" s="41">
        <f t="shared" si="578"/>
        <v>0</v>
      </c>
      <c r="AJ741" s="41">
        <f t="shared" si="578"/>
        <v>0</v>
      </c>
      <c r="AK741" s="41">
        <f t="shared" si="578"/>
        <v>0</v>
      </c>
      <c r="AL741" s="41">
        <f t="shared" si="578"/>
        <v>0</v>
      </c>
      <c r="AM741" s="41">
        <f t="shared" si="578"/>
        <v>0</v>
      </c>
      <c r="AN741" s="41">
        <f t="shared" si="578"/>
        <v>0</v>
      </c>
      <c r="AO741" s="41">
        <f t="shared" si="578"/>
        <v>0</v>
      </c>
      <c r="AP741" s="41">
        <f t="shared" si="578"/>
        <v>0</v>
      </c>
      <c r="AQ741" s="41">
        <f t="shared" si="578"/>
        <v>0</v>
      </c>
      <c r="AR741" s="41">
        <f t="shared" si="578"/>
        <v>0</v>
      </c>
      <c r="AS741" s="41">
        <f t="shared" si="578"/>
        <v>0</v>
      </c>
      <c r="AT741" s="41">
        <f t="shared" si="578"/>
        <v>0</v>
      </c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  <c r="BJ741" s="41"/>
      <c r="BK741" s="41"/>
      <c r="CR741" s="41">
        <f t="shared" si="500"/>
        <v>0</v>
      </c>
      <c r="CS741" s="41">
        <f t="shared" si="560"/>
        <v>0</v>
      </c>
      <c r="CT741" s="41">
        <f t="shared" si="560"/>
        <v>0</v>
      </c>
    </row>
    <row r="742" spans="4:98" ht="15" hidden="1" customHeight="1">
      <c r="D742" s="41">
        <f t="shared" si="501"/>
        <v>0</v>
      </c>
      <c r="F742" s="41">
        <f t="shared" si="502"/>
        <v>0</v>
      </c>
      <c r="G742" s="41">
        <f t="shared" ref="G742:Y742" si="579">G240</f>
        <v>0</v>
      </c>
      <c r="H742" s="41">
        <f t="shared" si="579"/>
        <v>0</v>
      </c>
      <c r="I742" s="41">
        <f t="shared" si="579"/>
        <v>0</v>
      </c>
      <c r="J742" s="41">
        <f t="shared" si="579"/>
        <v>0</v>
      </c>
      <c r="K742" s="41">
        <f t="shared" si="579"/>
        <v>0</v>
      </c>
      <c r="L742" s="41">
        <f t="shared" si="579"/>
        <v>0</v>
      </c>
      <c r="M742" s="41">
        <f t="shared" si="579"/>
        <v>0</v>
      </c>
      <c r="N742" s="41">
        <f t="shared" si="579"/>
        <v>0</v>
      </c>
      <c r="O742" s="41">
        <f t="shared" si="579"/>
        <v>0</v>
      </c>
      <c r="P742" s="41">
        <f t="shared" si="579"/>
        <v>0</v>
      </c>
      <c r="Q742" s="41">
        <f t="shared" si="579"/>
        <v>0</v>
      </c>
      <c r="R742" s="41">
        <f t="shared" si="579"/>
        <v>0</v>
      </c>
      <c r="S742" s="41">
        <f t="shared" si="579"/>
        <v>0</v>
      </c>
      <c r="T742" s="41">
        <f t="shared" si="579"/>
        <v>0</v>
      </c>
      <c r="U742" s="41">
        <f t="shared" si="579"/>
        <v>0</v>
      </c>
      <c r="V742" s="41">
        <f t="shared" si="579"/>
        <v>0</v>
      </c>
      <c r="W742" s="41">
        <f t="shared" si="579"/>
        <v>0</v>
      </c>
      <c r="X742" s="41">
        <f t="shared" si="579"/>
        <v>0</v>
      </c>
      <c r="Y742" s="41">
        <f t="shared" si="579"/>
        <v>0</v>
      </c>
      <c r="Z742" s="41">
        <f t="shared" ref="Z742:AT742" si="580">Z240</f>
        <v>0</v>
      </c>
      <c r="AA742" s="41">
        <f t="shared" si="580"/>
        <v>0</v>
      </c>
      <c r="AB742" s="41">
        <f t="shared" si="580"/>
        <v>0</v>
      </c>
      <c r="AC742" s="41">
        <f t="shared" si="580"/>
        <v>0</v>
      </c>
      <c r="AD742" s="41">
        <f t="shared" si="580"/>
        <v>0</v>
      </c>
      <c r="AE742" s="41">
        <f t="shared" si="580"/>
        <v>0</v>
      </c>
      <c r="AF742" s="41">
        <f t="shared" si="580"/>
        <v>0</v>
      </c>
      <c r="AG742" s="41">
        <f t="shared" si="580"/>
        <v>0</v>
      </c>
      <c r="AH742" s="41">
        <f t="shared" si="580"/>
        <v>0</v>
      </c>
      <c r="AI742" s="41">
        <f t="shared" si="580"/>
        <v>0</v>
      </c>
      <c r="AJ742" s="41">
        <f t="shared" si="580"/>
        <v>0</v>
      </c>
      <c r="AK742" s="41">
        <f t="shared" si="580"/>
        <v>0</v>
      </c>
      <c r="AL742" s="41">
        <f t="shared" si="580"/>
        <v>0</v>
      </c>
      <c r="AM742" s="41">
        <f t="shared" si="580"/>
        <v>0</v>
      </c>
      <c r="AN742" s="41">
        <f t="shared" si="580"/>
        <v>0</v>
      </c>
      <c r="AO742" s="41">
        <f t="shared" si="580"/>
        <v>0</v>
      </c>
      <c r="AP742" s="41">
        <f t="shared" si="580"/>
        <v>0</v>
      </c>
      <c r="AQ742" s="41">
        <f t="shared" si="580"/>
        <v>0</v>
      </c>
      <c r="AR742" s="41">
        <f t="shared" si="580"/>
        <v>0</v>
      </c>
      <c r="AS742" s="41">
        <f t="shared" si="580"/>
        <v>0</v>
      </c>
      <c r="AT742" s="41">
        <f t="shared" si="580"/>
        <v>0</v>
      </c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  <c r="BJ742" s="41"/>
      <c r="BK742" s="41"/>
      <c r="CR742" s="41">
        <f t="shared" si="500"/>
        <v>0</v>
      </c>
      <c r="CS742" s="41">
        <f t="shared" si="560"/>
        <v>0</v>
      </c>
      <c r="CT742" s="41">
        <f t="shared" si="560"/>
        <v>0</v>
      </c>
    </row>
    <row r="743" spans="4:98" ht="15" hidden="1" customHeight="1">
      <c r="D743" s="41">
        <f t="shared" si="501"/>
        <v>0</v>
      </c>
      <c r="F743" s="41">
        <f t="shared" si="502"/>
        <v>0</v>
      </c>
      <c r="G743" s="41">
        <f t="shared" ref="G743:Y743" si="581">G241</f>
        <v>0</v>
      </c>
      <c r="H743" s="41">
        <f t="shared" si="581"/>
        <v>0</v>
      </c>
      <c r="I743" s="41">
        <f t="shared" si="581"/>
        <v>0</v>
      </c>
      <c r="J743" s="41">
        <f t="shared" si="581"/>
        <v>0</v>
      </c>
      <c r="K743" s="41">
        <f t="shared" si="581"/>
        <v>0</v>
      </c>
      <c r="L743" s="41">
        <f t="shared" si="581"/>
        <v>0</v>
      </c>
      <c r="M743" s="41">
        <f t="shared" si="581"/>
        <v>0</v>
      </c>
      <c r="N743" s="41">
        <f t="shared" si="581"/>
        <v>0</v>
      </c>
      <c r="O743" s="41">
        <f t="shared" si="581"/>
        <v>0</v>
      </c>
      <c r="P743" s="41">
        <f t="shared" si="581"/>
        <v>0</v>
      </c>
      <c r="Q743" s="41">
        <f t="shared" si="581"/>
        <v>0</v>
      </c>
      <c r="R743" s="41">
        <f t="shared" si="581"/>
        <v>0</v>
      </c>
      <c r="S743" s="41">
        <f t="shared" si="581"/>
        <v>0</v>
      </c>
      <c r="T743" s="41">
        <f t="shared" si="581"/>
        <v>0</v>
      </c>
      <c r="U743" s="41">
        <f t="shared" si="581"/>
        <v>0</v>
      </c>
      <c r="V743" s="41">
        <f t="shared" si="581"/>
        <v>0</v>
      </c>
      <c r="W743" s="41">
        <f t="shared" si="581"/>
        <v>0</v>
      </c>
      <c r="X743" s="41">
        <f t="shared" si="581"/>
        <v>0</v>
      </c>
      <c r="Y743" s="41">
        <f t="shared" si="581"/>
        <v>0</v>
      </c>
      <c r="Z743" s="41">
        <f t="shared" ref="Z743:AT743" si="582">Z241</f>
        <v>0</v>
      </c>
      <c r="AA743" s="41">
        <f t="shared" si="582"/>
        <v>0</v>
      </c>
      <c r="AB743" s="41">
        <f t="shared" si="582"/>
        <v>0</v>
      </c>
      <c r="AC743" s="41">
        <f t="shared" si="582"/>
        <v>0</v>
      </c>
      <c r="AD743" s="41">
        <f t="shared" si="582"/>
        <v>0</v>
      </c>
      <c r="AE743" s="41">
        <f t="shared" si="582"/>
        <v>0</v>
      </c>
      <c r="AF743" s="41">
        <f t="shared" si="582"/>
        <v>0</v>
      </c>
      <c r="AG743" s="41">
        <f t="shared" si="582"/>
        <v>0</v>
      </c>
      <c r="AH743" s="41">
        <f t="shared" si="582"/>
        <v>0</v>
      </c>
      <c r="AI743" s="41">
        <f t="shared" si="582"/>
        <v>0</v>
      </c>
      <c r="AJ743" s="41">
        <f t="shared" si="582"/>
        <v>0</v>
      </c>
      <c r="AK743" s="41">
        <f t="shared" si="582"/>
        <v>0</v>
      </c>
      <c r="AL743" s="41">
        <f t="shared" si="582"/>
        <v>0</v>
      </c>
      <c r="AM743" s="41">
        <f t="shared" si="582"/>
        <v>0</v>
      </c>
      <c r="AN743" s="41">
        <f t="shared" si="582"/>
        <v>0</v>
      </c>
      <c r="AO743" s="41">
        <f t="shared" si="582"/>
        <v>0</v>
      </c>
      <c r="AP743" s="41">
        <f t="shared" si="582"/>
        <v>0</v>
      </c>
      <c r="AQ743" s="41">
        <f t="shared" si="582"/>
        <v>0</v>
      </c>
      <c r="AR743" s="41">
        <f t="shared" si="582"/>
        <v>0</v>
      </c>
      <c r="AS743" s="41">
        <f t="shared" si="582"/>
        <v>0</v>
      </c>
      <c r="AT743" s="41">
        <f t="shared" si="582"/>
        <v>0</v>
      </c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  <c r="BJ743" s="41"/>
      <c r="BK743" s="41"/>
      <c r="CR743" s="41">
        <f t="shared" si="500"/>
        <v>0</v>
      </c>
      <c r="CS743" s="41">
        <f t="shared" si="560"/>
        <v>0</v>
      </c>
      <c r="CT743" s="41">
        <f t="shared" si="560"/>
        <v>0</v>
      </c>
    </row>
    <row r="744" spans="4:98" ht="15" hidden="1" customHeight="1">
      <c r="D744" s="41">
        <f t="shared" si="501"/>
        <v>0</v>
      </c>
      <c r="F744" s="41">
        <f t="shared" si="502"/>
        <v>0</v>
      </c>
      <c r="G744" s="41">
        <f t="shared" ref="G744:Y744" si="583">G242</f>
        <v>0</v>
      </c>
      <c r="H744" s="41">
        <f t="shared" si="583"/>
        <v>0</v>
      </c>
      <c r="I744" s="41">
        <f t="shared" si="583"/>
        <v>0</v>
      </c>
      <c r="J744" s="41">
        <f t="shared" si="583"/>
        <v>0</v>
      </c>
      <c r="K744" s="41">
        <f t="shared" si="583"/>
        <v>0</v>
      </c>
      <c r="L744" s="41">
        <f t="shared" si="583"/>
        <v>0</v>
      </c>
      <c r="M744" s="41">
        <f t="shared" si="583"/>
        <v>0</v>
      </c>
      <c r="N744" s="41">
        <f t="shared" si="583"/>
        <v>0</v>
      </c>
      <c r="O744" s="41">
        <f t="shared" si="583"/>
        <v>0</v>
      </c>
      <c r="P744" s="41">
        <f t="shared" si="583"/>
        <v>0</v>
      </c>
      <c r="Q744" s="41">
        <f t="shared" si="583"/>
        <v>0</v>
      </c>
      <c r="R744" s="41">
        <f t="shared" si="583"/>
        <v>0</v>
      </c>
      <c r="S744" s="41">
        <f t="shared" si="583"/>
        <v>0</v>
      </c>
      <c r="T744" s="41">
        <f t="shared" si="583"/>
        <v>0</v>
      </c>
      <c r="U744" s="41">
        <f t="shared" si="583"/>
        <v>0</v>
      </c>
      <c r="V744" s="41">
        <f t="shared" si="583"/>
        <v>0</v>
      </c>
      <c r="W744" s="41">
        <f t="shared" si="583"/>
        <v>0</v>
      </c>
      <c r="X744" s="41">
        <f t="shared" si="583"/>
        <v>0</v>
      </c>
      <c r="Y744" s="41">
        <f t="shared" si="583"/>
        <v>0</v>
      </c>
      <c r="Z744" s="41">
        <f t="shared" ref="Z744:AT744" si="584">Z242</f>
        <v>0</v>
      </c>
      <c r="AA744" s="41">
        <f t="shared" si="584"/>
        <v>0</v>
      </c>
      <c r="AB744" s="41">
        <f t="shared" si="584"/>
        <v>0</v>
      </c>
      <c r="AC744" s="41">
        <f t="shared" si="584"/>
        <v>0</v>
      </c>
      <c r="AD744" s="41">
        <f t="shared" si="584"/>
        <v>0</v>
      </c>
      <c r="AE744" s="41">
        <f t="shared" si="584"/>
        <v>0</v>
      </c>
      <c r="AF744" s="41">
        <f t="shared" si="584"/>
        <v>0</v>
      </c>
      <c r="AG744" s="41">
        <f t="shared" si="584"/>
        <v>0</v>
      </c>
      <c r="AH744" s="41">
        <f t="shared" si="584"/>
        <v>0</v>
      </c>
      <c r="AI744" s="41">
        <f t="shared" si="584"/>
        <v>0</v>
      </c>
      <c r="AJ744" s="41">
        <f t="shared" si="584"/>
        <v>0</v>
      </c>
      <c r="AK744" s="41">
        <f t="shared" si="584"/>
        <v>0</v>
      </c>
      <c r="AL744" s="41">
        <f t="shared" si="584"/>
        <v>0</v>
      </c>
      <c r="AM744" s="41">
        <f t="shared" si="584"/>
        <v>0</v>
      </c>
      <c r="AN744" s="41">
        <f t="shared" si="584"/>
        <v>0</v>
      </c>
      <c r="AO744" s="41">
        <f t="shared" si="584"/>
        <v>0</v>
      </c>
      <c r="AP744" s="41">
        <f t="shared" si="584"/>
        <v>0</v>
      </c>
      <c r="AQ744" s="41">
        <f t="shared" si="584"/>
        <v>0</v>
      </c>
      <c r="AR744" s="41">
        <f t="shared" si="584"/>
        <v>0</v>
      </c>
      <c r="AS744" s="41">
        <f t="shared" si="584"/>
        <v>0</v>
      </c>
      <c r="AT744" s="41">
        <f t="shared" si="584"/>
        <v>0</v>
      </c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  <c r="CR744" s="41">
        <f t="shared" si="500"/>
        <v>0</v>
      </c>
      <c r="CS744" s="41">
        <f t="shared" si="560"/>
        <v>0</v>
      </c>
      <c r="CT744" s="41">
        <f t="shared" si="560"/>
        <v>0</v>
      </c>
    </row>
    <row r="745" spans="4:98" ht="15" hidden="1" customHeight="1">
      <c r="D745" s="41">
        <f t="shared" si="501"/>
        <v>0</v>
      </c>
      <c r="F745" s="41">
        <f t="shared" si="502"/>
        <v>0</v>
      </c>
      <c r="G745" s="41">
        <f t="shared" ref="G745:Y745" si="585">G243</f>
        <v>0</v>
      </c>
      <c r="H745" s="41">
        <f t="shared" si="585"/>
        <v>0</v>
      </c>
      <c r="I745" s="41">
        <f t="shared" si="585"/>
        <v>0</v>
      </c>
      <c r="J745" s="41">
        <f t="shared" si="585"/>
        <v>0</v>
      </c>
      <c r="K745" s="41">
        <f t="shared" si="585"/>
        <v>0</v>
      </c>
      <c r="L745" s="41">
        <f t="shared" si="585"/>
        <v>0</v>
      </c>
      <c r="M745" s="41">
        <f t="shared" si="585"/>
        <v>0</v>
      </c>
      <c r="N745" s="41">
        <f t="shared" si="585"/>
        <v>0</v>
      </c>
      <c r="O745" s="41">
        <f t="shared" si="585"/>
        <v>0</v>
      </c>
      <c r="P745" s="41">
        <f t="shared" si="585"/>
        <v>0</v>
      </c>
      <c r="Q745" s="41">
        <f t="shared" si="585"/>
        <v>0</v>
      </c>
      <c r="R745" s="41">
        <f t="shared" si="585"/>
        <v>0</v>
      </c>
      <c r="S745" s="41">
        <f t="shared" si="585"/>
        <v>0</v>
      </c>
      <c r="T745" s="41">
        <f t="shared" si="585"/>
        <v>0</v>
      </c>
      <c r="U745" s="41">
        <f t="shared" si="585"/>
        <v>0</v>
      </c>
      <c r="V745" s="41">
        <f t="shared" si="585"/>
        <v>0</v>
      </c>
      <c r="W745" s="41">
        <f t="shared" si="585"/>
        <v>0</v>
      </c>
      <c r="X745" s="41">
        <f t="shared" si="585"/>
        <v>0</v>
      </c>
      <c r="Y745" s="41">
        <f t="shared" si="585"/>
        <v>0</v>
      </c>
      <c r="Z745" s="41">
        <f t="shared" ref="Z745:AT745" si="586">Z243</f>
        <v>0</v>
      </c>
      <c r="AA745" s="41">
        <f t="shared" si="586"/>
        <v>0</v>
      </c>
      <c r="AB745" s="41">
        <f t="shared" si="586"/>
        <v>0</v>
      </c>
      <c r="AC745" s="41">
        <f t="shared" si="586"/>
        <v>0</v>
      </c>
      <c r="AD745" s="41">
        <f t="shared" si="586"/>
        <v>0</v>
      </c>
      <c r="AE745" s="41">
        <f t="shared" si="586"/>
        <v>0</v>
      </c>
      <c r="AF745" s="41">
        <f t="shared" si="586"/>
        <v>0</v>
      </c>
      <c r="AG745" s="41">
        <f t="shared" si="586"/>
        <v>0</v>
      </c>
      <c r="AH745" s="41">
        <f t="shared" si="586"/>
        <v>0</v>
      </c>
      <c r="AI745" s="41">
        <f t="shared" si="586"/>
        <v>0</v>
      </c>
      <c r="AJ745" s="41">
        <f t="shared" si="586"/>
        <v>0</v>
      </c>
      <c r="AK745" s="41">
        <f t="shared" si="586"/>
        <v>0</v>
      </c>
      <c r="AL745" s="41">
        <f t="shared" si="586"/>
        <v>0</v>
      </c>
      <c r="AM745" s="41">
        <f t="shared" si="586"/>
        <v>0</v>
      </c>
      <c r="AN745" s="41">
        <f t="shared" si="586"/>
        <v>0</v>
      </c>
      <c r="AO745" s="41">
        <f t="shared" si="586"/>
        <v>0</v>
      </c>
      <c r="AP745" s="41">
        <f t="shared" si="586"/>
        <v>0</v>
      </c>
      <c r="AQ745" s="41">
        <f t="shared" si="586"/>
        <v>0</v>
      </c>
      <c r="AR745" s="41">
        <f t="shared" si="586"/>
        <v>0</v>
      </c>
      <c r="AS745" s="41">
        <f t="shared" si="586"/>
        <v>0</v>
      </c>
      <c r="AT745" s="41">
        <f t="shared" si="586"/>
        <v>0</v>
      </c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  <c r="CR745" s="41">
        <f t="shared" si="500"/>
        <v>0</v>
      </c>
      <c r="CS745" s="41">
        <f t="shared" si="560"/>
        <v>0</v>
      </c>
      <c r="CT745" s="41">
        <f t="shared" si="560"/>
        <v>0</v>
      </c>
    </row>
    <row r="746" spans="4:98" ht="15" hidden="1" customHeight="1">
      <c r="D746" s="41">
        <f t="shared" si="501"/>
        <v>0</v>
      </c>
      <c r="F746" s="41">
        <f t="shared" si="502"/>
        <v>0</v>
      </c>
      <c r="G746" s="41">
        <f t="shared" ref="G746:Y746" si="587">G244</f>
        <v>0</v>
      </c>
      <c r="H746" s="41">
        <f t="shared" si="587"/>
        <v>0</v>
      </c>
      <c r="I746" s="41">
        <f t="shared" si="587"/>
        <v>0</v>
      </c>
      <c r="J746" s="41">
        <f t="shared" si="587"/>
        <v>0</v>
      </c>
      <c r="K746" s="41">
        <f t="shared" si="587"/>
        <v>0</v>
      </c>
      <c r="L746" s="41">
        <f t="shared" si="587"/>
        <v>0</v>
      </c>
      <c r="M746" s="41">
        <f t="shared" si="587"/>
        <v>0</v>
      </c>
      <c r="N746" s="41">
        <f t="shared" si="587"/>
        <v>0</v>
      </c>
      <c r="O746" s="41">
        <f t="shared" si="587"/>
        <v>0</v>
      </c>
      <c r="P746" s="41">
        <f t="shared" si="587"/>
        <v>0</v>
      </c>
      <c r="Q746" s="41">
        <f t="shared" si="587"/>
        <v>0</v>
      </c>
      <c r="R746" s="41">
        <f t="shared" si="587"/>
        <v>0</v>
      </c>
      <c r="S746" s="41">
        <f t="shared" si="587"/>
        <v>0</v>
      </c>
      <c r="T746" s="41">
        <f t="shared" si="587"/>
        <v>0</v>
      </c>
      <c r="U746" s="41">
        <f t="shared" si="587"/>
        <v>0</v>
      </c>
      <c r="V746" s="41">
        <f t="shared" si="587"/>
        <v>0</v>
      </c>
      <c r="W746" s="41">
        <f t="shared" si="587"/>
        <v>0</v>
      </c>
      <c r="X746" s="41">
        <f t="shared" si="587"/>
        <v>0</v>
      </c>
      <c r="Y746" s="41">
        <f t="shared" si="587"/>
        <v>0</v>
      </c>
      <c r="Z746" s="41">
        <f t="shared" ref="Z746:AT746" si="588">Z244</f>
        <v>0</v>
      </c>
      <c r="AA746" s="41">
        <f t="shared" si="588"/>
        <v>0</v>
      </c>
      <c r="AB746" s="41">
        <f t="shared" si="588"/>
        <v>0</v>
      </c>
      <c r="AC746" s="41">
        <f t="shared" si="588"/>
        <v>0</v>
      </c>
      <c r="AD746" s="41">
        <f t="shared" si="588"/>
        <v>0</v>
      </c>
      <c r="AE746" s="41">
        <f t="shared" si="588"/>
        <v>0</v>
      </c>
      <c r="AF746" s="41">
        <f t="shared" si="588"/>
        <v>0</v>
      </c>
      <c r="AG746" s="41">
        <f t="shared" si="588"/>
        <v>0</v>
      </c>
      <c r="AH746" s="41">
        <f t="shared" si="588"/>
        <v>0</v>
      </c>
      <c r="AI746" s="41">
        <f t="shared" si="588"/>
        <v>0</v>
      </c>
      <c r="AJ746" s="41">
        <f t="shared" si="588"/>
        <v>0</v>
      </c>
      <c r="AK746" s="41">
        <f t="shared" si="588"/>
        <v>0</v>
      </c>
      <c r="AL746" s="41">
        <f t="shared" si="588"/>
        <v>0</v>
      </c>
      <c r="AM746" s="41">
        <f t="shared" si="588"/>
        <v>0</v>
      </c>
      <c r="AN746" s="41">
        <f t="shared" si="588"/>
        <v>0</v>
      </c>
      <c r="AO746" s="41">
        <f t="shared" si="588"/>
        <v>0</v>
      </c>
      <c r="AP746" s="41">
        <f t="shared" si="588"/>
        <v>0</v>
      </c>
      <c r="AQ746" s="41">
        <f t="shared" si="588"/>
        <v>0</v>
      </c>
      <c r="AR746" s="41">
        <f t="shared" si="588"/>
        <v>0</v>
      </c>
      <c r="AS746" s="41">
        <f t="shared" si="588"/>
        <v>0</v>
      </c>
      <c r="AT746" s="41">
        <f t="shared" si="588"/>
        <v>0</v>
      </c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  <c r="BJ746" s="41"/>
      <c r="BK746" s="41"/>
      <c r="CR746" s="41">
        <f t="shared" si="500"/>
        <v>0</v>
      </c>
      <c r="CS746" s="41">
        <f t="shared" si="560"/>
        <v>0</v>
      </c>
      <c r="CT746" s="41">
        <f t="shared" si="560"/>
        <v>0</v>
      </c>
    </row>
    <row r="747" spans="4:98" ht="15" hidden="1" customHeight="1">
      <c r="D747" s="41">
        <f t="shared" si="501"/>
        <v>0</v>
      </c>
      <c r="F747" s="41">
        <f t="shared" si="502"/>
        <v>0</v>
      </c>
      <c r="G747" s="41">
        <f t="shared" ref="G747:Y747" si="589">G245</f>
        <v>0</v>
      </c>
      <c r="H747" s="41">
        <f t="shared" si="589"/>
        <v>0</v>
      </c>
      <c r="I747" s="41">
        <f t="shared" si="589"/>
        <v>0</v>
      </c>
      <c r="J747" s="41">
        <f t="shared" si="589"/>
        <v>0</v>
      </c>
      <c r="K747" s="41">
        <f t="shared" si="589"/>
        <v>0</v>
      </c>
      <c r="L747" s="41">
        <f t="shared" si="589"/>
        <v>0</v>
      </c>
      <c r="M747" s="41">
        <f t="shared" si="589"/>
        <v>0</v>
      </c>
      <c r="N747" s="41">
        <f t="shared" si="589"/>
        <v>0</v>
      </c>
      <c r="O747" s="41">
        <f t="shared" si="589"/>
        <v>0</v>
      </c>
      <c r="P747" s="41">
        <f t="shared" si="589"/>
        <v>0</v>
      </c>
      <c r="Q747" s="41">
        <f t="shared" si="589"/>
        <v>0</v>
      </c>
      <c r="R747" s="41">
        <f t="shared" si="589"/>
        <v>0</v>
      </c>
      <c r="S747" s="41">
        <f t="shared" si="589"/>
        <v>0</v>
      </c>
      <c r="T747" s="41">
        <f t="shared" si="589"/>
        <v>0</v>
      </c>
      <c r="U747" s="41">
        <f t="shared" si="589"/>
        <v>0</v>
      </c>
      <c r="V747" s="41">
        <f t="shared" si="589"/>
        <v>0</v>
      </c>
      <c r="W747" s="41">
        <f t="shared" si="589"/>
        <v>0</v>
      </c>
      <c r="X747" s="41">
        <f t="shared" si="589"/>
        <v>0</v>
      </c>
      <c r="Y747" s="41">
        <f t="shared" si="589"/>
        <v>0</v>
      </c>
      <c r="Z747" s="41">
        <f t="shared" ref="Z747:AT747" si="590">Z245</f>
        <v>0</v>
      </c>
      <c r="AA747" s="41">
        <f t="shared" si="590"/>
        <v>0</v>
      </c>
      <c r="AB747" s="41">
        <f t="shared" si="590"/>
        <v>0</v>
      </c>
      <c r="AC747" s="41">
        <f t="shared" si="590"/>
        <v>0</v>
      </c>
      <c r="AD747" s="41">
        <f t="shared" si="590"/>
        <v>0</v>
      </c>
      <c r="AE747" s="41">
        <f t="shared" si="590"/>
        <v>0</v>
      </c>
      <c r="AF747" s="41">
        <f t="shared" si="590"/>
        <v>0</v>
      </c>
      <c r="AG747" s="41">
        <f t="shared" si="590"/>
        <v>0</v>
      </c>
      <c r="AH747" s="41">
        <f t="shared" si="590"/>
        <v>0</v>
      </c>
      <c r="AI747" s="41">
        <f t="shared" si="590"/>
        <v>0</v>
      </c>
      <c r="AJ747" s="41">
        <f t="shared" si="590"/>
        <v>0</v>
      </c>
      <c r="AK747" s="41">
        <f t="shared" si="590"/>
        <v>0</v>
      </c>
      <c r="AL747" s="41">
        <f t="shared" si="590"/>
        <v>0</v>
      </c>
      <c r="AM747" s="41">
        <f t="shared" si="590"/>
        <v>0</v>
      </c>
      <c r="AN747" s="41">
        <f t="shared" si="590"/>
        <v>0</v>
      </c>
      <c r="AO747" s="41">
        <f t="shared" si="590"/>
        <v>0</v>
      </c>
      <c r="AP747" s="41">
        <f t="shared" si="590"/>
        <v>0</v>
      </c>
      <c r="AQ747" s="41">
        <f t="shared" si="590"/>
        <v>0</v>
      </c>
      <c r="AR747" s="41">
        <f t="shared" si="590"/>
        <v>0</v>
      </c>
      <c r="AS747" s="41">
        <f t="shared" si="590"/>
        <v>0</v>
      </c>
      <c r="AT747" s="41">
        <f t="shared" si="590"/>
        <v>0</v>
      </c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CR747" s="41">
        <f t="shared" si="500"/>
        <v>0</v>
      </c>
      <c r="CS747" s="41">
        <f t="shared" si="560"/>
        <v>0</v>
      </c>
      <c r="CT747" s="41">
        <f t="shared" si="560"/>
        <v>0</v>
      </c>
    </row>
    <row r="748" spans="4:98" ht="15" hidden="1" customHeight="1">
      <c r="D748" s="41">
        <f t="shared" si="501"/>
        <v>0</v>
      </c>
      <c r="F748" s="41">
        <f t="shared" si="502"/>
        <v>0</v>
      </c>
      <c r="G748" s="41">
        <f t="shared" ref="G748:Y748" si="591">G246</f>
        <v>0</v>
      </c>
      <c r="H748" s="41">
        <f t="shared" si="591"/>
        <v>0</v>
      </c>
      <c r="I748" s="41">
        <f t="shared" si="591"/>
        <v>0</v>
      </c>
      <c r="J748" s="41">
        <f t="shared" si="591"/>
        <v>0</v>
      </c>
      <c r="K748" s="41">
        <f t="shared" si="591"/>
        <v>0</v>
      </c>
      <c r="L748" s="41">
        <f t="shared" si="591"/>
        <v>0</v>
      </c>
      <c r="M748" s="41">
        <f t="shared" si="591"/>
        <v>0</v>
      </c>
      <c r="N748" s="41">
        <f t="shared" si="591"/>
        <v>0</v>
      </c>
      <c r="O748" s="41">
        <f t="shared" si="591"/>
        <v>0</v>
      </c>
      <c r="P748" s="41">
        <f t="shared" si="591"/>
        <v>0</v>
      </c>
      <c r="Q748" s="41">
        <f t="shared" si="591"/>
        <v>0</v>
      </c>
      <c r="R748" s="41">
        <f t="shared" si="591"/>
        <v>0</v>
      </c>
      <c r="S748" s="41">
        <f t="shared" si="591"/>
        <v>0</v>
      </c>
      <c r="T748" s="41">
        <f t="shared" si="591"/>
        <v>0</v>
      </c>
      <c r="U748" s="41">
        <f t="shared" si="591"/>
        <v>0</v>
      </c>
      <c r="V748" s="41">
        <f t="shared" si="591"/>
        <v>0</v>
      </c>
      <c r="W748" s="41">
        <f t="shared" si="591"/>
        <v>0</v>
      </c>
      <c r="X748" s="41">
        <f t="shared" si="591"/>
        <v>0</v>
      </c>
      <c r="Y748" s="41">
        <f t="shared" si="591"/>
        <v>0</v>
      </c>
      <c r="Z748" s="41">
        <f t="shared" ref="Z748:AT748" si="592">Z246</f>
        <v>0</v>
      </c>
      <c r="AA748" s="41">
        <f t="shared" si="592"/>
        <v>0</v>
      </c>
      <c r="AB748" s="41">
        <f t="shared" si="592"/>
        <v>0</v>
      </c>
      <c r="AC748" s="41">
        <f t="shared" si="592"/>
        <v>0</v>
      </c>
      <c r="AD748" s="41">
        <f t="shared" si="592"/>
        <v>0</v>
      </c>
      <c r="AE748" s="41">
        <f t="shared" si="592"/>
        <v>0</v>
      </c>
      <c r="AF748" s="41">
        <f t="shared" si="592"/>
        <v>0</v>
      </c>
      <c r="AG748" s="41">
        <f t="shared" si="592"/>
        <v>0</v>
      </c>
      <c r="AH748" s="41">
        <f t="shared" si="592"/>
        <v>0</v>
      </c>
      <c r="AI748" s="41">
        <f t="shared" si="592"/>
        <v>0</v>
      </c>
      <c r="AJ748" s="41">
        <f t="shared" si="592"/>
        <v>0</v>
      </c>
      <c r="AK748" s="41">
        <f t="shared" si="592"/>
        <v>0</v>
      </c>
      <c r="AL748" s="41">
        <f t="shared" si="592"/>
        <v>0</v>
      </c>
      <c r="AM748" s="41">
        <f t="shared" si="592"/>
        <v>0</v>
      </c>
      <c r="AN748" s="41">
        <f t="shared" si="592"/>
        <v>0</v>
      </c>
      <c r="AO748" s="41">
        <f t="shared" si="592"/>
        <v>0</v>
      </c>
      <c r="AP748" s="41">
        <f t="shared" si="592"/>
        <v>0</v>
      </c>
      <c r="AQ748" s="41">
        <f t="shared" si="592"/>
        <v>0</v>
      </c>
      <c r="AR748" s="41">
        <f t="shared" si="592"/>
        <v>0</v>
      </c>
      <c r="AS748" s="41">
        <f t="shared" si="592"/>
        <v>0</v>
      </c>
      <c r="AT748" s="41">
        <f t="shared" si="592"/>
        <v>0</v>
      </c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  <c r="CR748" s="41">
        <f t="shared" si="500"/>
        <v>0</v>
      </c>
      <c r="CS748" s="41">
        <f t="shared" si="560"/>
        <v>0</v>
      </c>
      <c r="CT748" s="41">
        <f t="shared" si="560"/>
        <v>0</v>
      </c>
    </row>
    <row r="749" spans="4:98" ht="15" hidden="1" customHeight="1">
      <c r="D749" s="41">
        <f t="shared" si="501"/>
        <v>0</v>
      </c>
      <c r="F749" s="41">
        <f t="shared" si="502"/>
        <v>0</v>
      </c>
      <c r="G749" s="41">
        <f t="shared" ref="G749:Y749" si="593">G247</f>
        <v>0</v>
      </c>
      <c r="H749" s="41">
        <f t="shared" si="593"/>
        <v>0</v>
      </c>
      <c r="I749" s="41">
        <f t="shared" si="593"/>
        <v>0</v>
      </c>
      <c r="J749" s="41">
        <f t="shared" si="593"/>
        <v>0</v>
      </c>
      <c r="K749" s="41">
        <f t="shared" si="593"/>
        <v>0</v>
      </c>
      <c r="L749" s="41">
        <f t="shared" si="593"/>
        <v>0</v>
      </c>
      <c r="M749" s="41">
        <f t="shared" si="593"/>
        <v>0</v>
      </c>
      <c r="N749" s="41">
        <f t="shared" si="593"/>
        <v>0</v>
      </c>
      <c r="O749" s="41">
        <f t="shared" si="593"/>
        <v>0</v>
      </c>
      <c r="P749" s="41">
        <f t="shared" si="593"/>
        <v>0</v>
      </c>
      <c r="Q749" s="41">
        <f t="shared" si="593"/>
        <v>0</v>
      </c>
      <c r="R749" s="41">
        <f t="shared" si="593"/>
        <v>0</v>
      </c>
      <c r="S749" s="41">
        <f t="shared" si="593"/>
        <v>0</v>
      </c>
      <c r="T749" s="41">
        <f t="shared" si="593"/>
        <v>0</v>
      </c>
      <c r="U749" s="41">
        <f t="shared" si="593"/>
        <v>0</v>
      </c>
      <c r="V749" s="41">
        <f t="shared" si="593"/>
        <v>0</v>
      </c>
      <c r="W749" s="41">
        <f t="shared" si="593"/>
        <v>0</v>
      </c>
      <c r="X749" s="41">
        <f t="shared" si="593"/>
        <v>0</v>
      </c>
      <c r="Y749" s="41">
        <f t="shared" si="593"/>
        <v>0</v>
      </c>
      <c r="Z749" s="41">
        <f t="shared" ref="Z749:AT749" si="594">Z247</f>
        <v>0</v>
      </c>
      <c r="AA749" s="41">
        <f t="shared" si="594"/>
        <v>0</v>
      </c>
      <c r="AB749" s="41">
        <f t="shared" si="594"/>
        <v>0</v>
      </c>
      <c r="AC749" s="41">
        <f t="shared" si="594"/>
        <v>0</v>
      </c>
      <c r="AD749" s="41">
        <f t="shared" si="594"/>
        <v>0</v>
      </c>
      <c r="AE749" s="41">
        <f t="shared" si="594"/>
        <v>0</v>
      </c>
      <c r="AF749" s="41">
        <f t="shared" si="594"/>
        <v>0</v>
      </c>
      <c r="AG749" s="41">
        <f t="shared" si="594"/>
        <v>0</v>
      </c>
      <c r="AH749" s="41">
        <f t="shared" si="594"/>
        <v>0</v>
      </c>
      <c r="AI749" s="41">
        <f t="shared" si="594"/>
        <v>0</v>
      </c>
      <c r="AJ749" s="41">
        <f t="shared" si="594"/>
        <v>0</v>
      </c>
      <c r="AK749" s="41">
        <f t="shared" si="594"/>
        <v>0</v>
      </c>
      <c r="AL749" s="41">
        <f t="shared" si="594"/>
        <v>0</v>
      </c>
      <c r="AM749" s="41">
        <f t="shared" si="594"/>
        <v>0</v>
      </c>
      <c r="AN749" s="41">
        <f t="shared" si="594"/>
        <v>0</v>
      </c>
      <c r="AO749" s="41">
        <f t="shared" si="594"/>
        <v>0</v>
      </c>
      <c r="AP749" s="41">
        <f t="shared" si="594"/>
        <v>0</v>
      </c>
      <c r="AQ749" s="41">
        <f t="shared" si="594"/>
        <v>0</v>
      </c>
      <c r="AR749" s="41">
        <f t="shared" si="594"/>
        <v>0</v>
      </c>
      <c r="AS749" s="41">
        <f t="shared" si="594"/>
        <v>0</v>
      </c>
      <c r="AT749" s="41">
        <f t="shared" si="594"/>
        <v>0</v>
      </c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  <c r="CR749" s="41">
        <f t="shared" si="500"/>
        <v>0</v>
      </c>
      <c r="CS749" s="41">
        <f t="shared" si="560"/>
        <v>0</v>
      </c>
      <c r="CT749" s="41">
        <f t="shared" si="560"/>
        <v>0</v>
      </c>
    </row>
    <row r="750" spans="4:98" ht="15" hidden="1" customHeight="1">
      <c r="D750" s="41">
        <f t="shared" si="501"/>
        <v>0</v>
      </c>
      <c r="F750" s="41">
        <f t="shared" si="502"/>
        <v>0</v>
      </c>
      <c r="G750" s="41">
        <f t="shared" ref="G750:Y750" si="595">G248</f>
        <v>0</v>
      </c>
      <c r="H750" s="41">
        <f t="shared" si="595"/>
        <v>0</v>
      </c>
      <c r="I750" s="41">
        <f t="shared" si="595"/>
        <v>0</v>
      </c>
      <c r="J750" s="41">
        <f t="shared" si="595"/>
        <v>0</v>
      </c>
      <c r="K750" s="41">
        <f t="shared" si="595"/>
        <v>0</v>
      </c>
      <c r="L750" s="41">
        <f t="shared" si="595"/>
        <v>0</v>
      </c>
      <c r="M750" s="41">
        <f t="shared" si="595"/>
        <v>0</v>
      </c>
      <c r="N750" s="41">
        <f t="shared" si="595"/>
        <v>0</v>
      </c>
      <c r="O750" s="41">
        <f t="shared" si="595"/>
        <v>0</v>
      </c>
      <c r="P750" s="41">
        <f t="shared" si="595"/>
        <v>0</v>
      </c>
      <c r="Q750" s="41">
        <f t="shared" si="595"/>
        <v>0</v>
      </c>
      <c r="R750" s="41">
        <f t="shared" si="595"/>
        <v>0</v>
      </c>
      <c r="S750" s="41">
        <f t="shared" si="595"/>
        <v>0</v>
      </c>
      <c r="T750" s="41">
        <f t="shared" si="595"/>
        <v>0</v>
      </c>
      <c r="U750" s="41">
        <f t="shared" si="595"/>
        <v>0</v>
      </c>
      <c r="V750" s="41">
        <f t="shared" si="595"/>
        <v>0</v>
      </c>
      <c r="W750" s="41">
        <f t="shared" si="595"/>
        <v>0</v>
      </c>
      <c r="X750" s="41">
        <f t="shared" si="595"/>
        <v>0</v>
      </c>
      <c r="Y750" s="41">
        <f t="shared" si="595"/>
        <v>0</v>
      </c>
      <c r="Z750" s="41">
        <f t="shared" ref="Z750:AT750" si="596">Z248</f>
        <v>0</v>
      </c>
      <c r="AA750" s="41">
        <f t="shared" si="596"/>
        <v>0</v>
      </c>
      <c r="AB750" s="41">
        <f t="shared" si="596"/>
        <v>0</v>
      </c>
      <c r="AC750" s="41">
        <f t="shared" si="596"/>
        <v>0</v>
      </c>
      <c r="AD750" s="41">
        <f t="shared" si="596"/>
        <v>0</v>
      </c>
      <c r="AE750" s="41">
        <f t="shared" si="596"/>
        <v>0</v>
      </c>
      <c r="AF750" s="41">
        <f t="shared" si="596"/>
        <v>0</v>
      </c>
      <c r="AG750" s="41">
        <f t="shared" si="596"/>
        <v>0</v>
      </c>
      <c r="AH750" s="41">
        <f t="shared" si="596"/>
        <v>0</v>
      </c>
      <c r="AI750" s="41">
        <f t="shared" si="596"/>
        <v>0</v>
      </c>
      <c r="AJ750" s="41">
        <f t="shared" si="596"/>
        <v>0</v>
      </c>
      <c r="AK750" s="41">
        <f t="shared" si="596"/>
        <v>0</v>
      </c>
      <c r="AL750" s="41">
        <f t="shared" si="596"/>
        <v>0</v>
      </c>
      <c r="AM750" s="41">
        <f t="shared" si="596"/>
        <v>0</v>
      </c>
      <c r="AN750" s="41">
        <f t="shared" si="596"/>
        <v>0</v>
      </c>
      <c r="AO750" s="41">
        <f t="shared" si="596"/>
        <v>0</v>
      </c>
      <c r="AP750" s="41">
        <f t="shared" si="596"/>
        <v>0</v>
      </c>
      <c r="AQ750" s="41">
        <f t="shared" si="596"/>
        <v>0</v>
      </c>
      <c r="AR750" s="41">
        <f t="shared" si="596"/>
        <v>0</v>
      </c>
      <c r="AS750" s="41">
        <f t="shared" si="596"/>
        <v>0</v>
      </c>
      <c r="AT750" s="41">
        <f t="shared" si="596"/>
        <v>0</v>
      </c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  <c r="CR750" s="41">
        <f t="shared" si="500"/>
        <v>0</v>
      </c>
      <c r="CS750" s="41">
        <f t="shared" si="560"/>
        <v>0</v>
      </c>
      <c r="CT750" s="41">
        <f t="shared" si="560"/>
        <v>0</v>
      </c>
    </row>
    <row r="751" spans="4:98" ht="15" hidden="1" customHeight="1">
      <c r="D751" s="41">
        <f t="shared" si="501"/>
        <v>0</v>
      </c>
      <c r="F751" s="41">
        <f t="shared" si="502"/>
        <v>0</v>
      </c>
      <c r="G751" s="41">
        <f t="shared" ref="G751:Y751" si="597">G249</f>
        <v>0</v>
      </c>
      <c r="H751" s="41">
        <f t="shared" si="597"/>
        <v>0</v>
      </c>
      <c r="I751" s="41">
        <f t="shared" si="597"/>
        <v>0</v>
      </c>
      <c r="J751" s="41">
        <f t="shared" si="597"/>
        <v>0</v>
      </c>
      <c r="K751" s="41">
        <f t="shared" si="597"/>
        <v>0</v>
      </c>
      <c r="L751" s="41">
        <f t="shared" si="597"/>
        <v>0</v>
      </c>
      <c r="M751" s="41">
        <f t="shared" si="597"/>
        <v>0</v>
      </c>
      <c r="N751" s="41">
        <f t="shared" si="597"/>
        <v>0</v>
      </c>
      <c r="O751" s="41">
        <f t="shared" si="597"/>
        <v>0</v>
      </c>
      <c r="P751" s="41">
        <f t="shared" si="597"/>
        <v>0</v>
      </c>
      <c r="Q751" s="41">
        <f t="shared" si="597"/>
        <v>0</v>
      </c>
      <c r="R751" s="41">
        <f t="shared" si="597"/>
        <v>0</v>
      </c>
      <c r="S751" s="41">
        <f t="shared" si="597"/>
        <v>0</v>
      </c>
      <c r="T751" s="41">
        <f t="shared" si="597"/>
        <v>0</v>
      </c>
      <c r="U751" s="41">
        <f t="shared" si="597"/>
        <v>0</v>
      </c>
      <c r="V751" s="41">
        <f t="shared" si="597"/>
        <v>0</v>
      </c>
      <c r="W751" s="41">
        <f t="shared" si="597"/>
        <v>0</v>
      </c>
      <c r="X751" s="41">
        <f t="shared" si="597"/>
        <v>0</v>
      </c>
      <c r="Y751" s="41">
        <f t="shared" si="597"/>
        <v>0</v>
      </c>
      <c r="Z751" s="41">
        <f t="shared" ref="Z751:AT751" si="598">Z249</f>
        <v>0</v>
      </c>
      <c r="AA751" s="41">
        <f t="shared" si="598"/>
        <v>0</v>
      </c>
      <c r="AB751" s="41">
        <f t="shared" si="598"/>
        <v>0</v>
      </c>
      <c r="AC751" s="41">
        <f t="shared" si="598"/>
        <v>0</v>
      </c>
      <c r="AD751" s="41">
        <f t="shared" si="598"/>
        <v>0</v>
      </c>
      <c r="AE751" s="41">
        <f t="shared" si="598"/>
        <v>0</v>
      </c>
      <c r="AF751" s="41">
        <f t="shared" si="598"/>
        <v>0</v>
      </c>
      <c r="AG751" s="41">
        <f t="shared" si="598"/>
        <v>0</v>
      </c>
      <c r="AH751" s="41">
        <f t="shared" si="598"/>
        <v>0</v>
      </c>
      <c r="AI751" s="41">
        <f t="shared" si="598"/>
        <v>0</v>
      </c>
      <c r="AJ751" s="41">
        <f t="shared" si="598"/>
        <v>0</v>
      </c>
      <c r="AK751" s="41">
        <f t="shared" si="598"/>
        <v>0</v>
      </c>
      <c r="AL751" s="41">
        <f t="shared" si="598"/>
        <v>0</v>
      </c>
      <c r="AM751" s="41">
        <f t="shared" si="598"/>
        <v>0</v>
      </c>
      <c r="AN751" s="41">
        <f t="shared" si="598"/>
        <v>0</v>
      </c>
      <c r="AO751" s="41">
        <f t="shared" si="598"/>
        <v>0</v>
      </c>
      <c r="AP751" s="41">
        <f t="shared" si="598"/>
        <v>0</v>
      </c>
      <c r="AQ751" s="41">
        <f t="shared" si="598"/>
        <v>0</v>
      </c>
      <c r="AR751" s="41">
        <f t="shared" si="598"/>
        <v>0</v>
      </c>
      <c r="AS751" s="41">
        <f t="shared" si="598"/>
        <v>0</v>
      </c>
      <c r="AT751" s="41">
        <f t="shared" si="598"/>
        <v>0</v>
      </c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  <c r="CR751" s="41">
        <f t="shared" si="500"/>
        <v>0</v>
      </c>
      <c r="CS751" s="41">
        <f t="shared" si="560"/>
        <v>0</v>
      </c>
      <c r="CT751" s="41">
        <f t="shared" si="560"/>
        <v>0</v>
      </c>
    </row>
    <row r="752" spans="4:98" ht="15" hidden="1" customHeight="1">
      <c r="D752" s="41">
        <f t="shared" si="501"/>
        <v>0</v>
      </c>
      <c r="F752" s="41">
        <f t="shared" si="502"/>
        <v>0</v>
      </c>
      <c r="G752" s="41">
        <f t="shared" ref="G752:Y752" si="599">G250</f>
        <v>0</v>
      </c>
      <c r="H752" s="41">
        <f t="shared" si="599"/>
        <v>0</v>
      </c>
      <c r="I752" s="41">
        <f t="shared" si="599"/>
        <v>0</v>
      </c>
      <c r="J752" s="41">
        <f t="shared" si="599"/>
        <v>0</v>
      </c>
      <c r="K752" s="41">
        <f t="shared" si="599"/>
        <v>0</v>
      </c>
      <c r="L752" s="41">
        <f t="shared" si="599"/>
        <v>0</v>
      </c>
      <c r="M752" s="41">
        <f t="shared" si="599"/>
        <v>0</v>
      </c>
      <c r="N752" s="41">
        <f t="shared" si="599"/>
        <v>0</v>
      </c>
      <c r="O752" s="41">
        <f t="shared" si="599"/>
        <v>0</v>
      </c>
      <c r="P752" s="41">
        <f t="shared" si="599"/>
        <v>0</v>
      </c>
      <c r="Q752" s="41">
        <f t="shared" si="599"/>
        <v>0</v>
      </c>
      <c r="R752" s="41">
        <f t="shared" si="599"/>
        <v>0</v>
      </c>
      <c r="S752" s="41">
        <f t="shared" si="599"/>
        <v>0</v>
      </c>
      <c r="T752" s="41">
        <f t="shared" si="599"/>
        <v>0</v>
      </c>
      <c r="U752" s="41">
        <f t="shared" si="599"/>
        <v>0</v>
      </c>
      <c r="V752" s="41">
        <f t="shared" si="599"/>
        <v>0</v>
      </c>
      <c r="W752" s="41">
        <f t="shared" si="599"/>
        <v>0</v>
      </c>
      <c r="X752" s="41">
        <f t="shared" si="599"/>
        <v>0</v>
      </c>
      <c r="Y752" s="41">
        <f t="shared" si="599"/>
        <v>0</v>
      </c>
      <c r="Z752" s="41">
        <f t="shared" ref="Z752:AT752" si="600">Z250</f>
        <v>0</v>
      </c>
      <c r="AA752" s="41">
        <f t="shared" si="600"/>
        <v>0</v>
      </c>
      <c r="AB752" s="41">
        <f t="shared" si="600"/>
        <v>0</v>
      </c>
      <c r="AC752" s="41">
        <f t="shared" si="600"/>
        <v>0</v>
      </c>
      <c r="AD752" s="41">
        <f t="shared" si="600"/>
        <v>0</v>
      </c>
      <c r="AE752" s="41">
        <f t="shared" si="600"/>
        <v>0</v>
      </c>
      <c r="AF752" s="41">
        <f t="shared" si="600"/>
        <v>0</v>
      </c>
      <c r="AG752" s="41">
        <f t="shared" si="600"/>
        <v>0</v>
      </c>
      <c r="AH752" s="41">
        <f t="shared" si="600"/>
        <v>0</v>
      </c>
      <c r="AI752" s="41">
        <f t="shared" si="600"/>
        <v>0</v>
      </c>
      <c r="AJ752" s="41">
        <f t="shared" si="600"/>
        <v>0</v>
      </c>
      <c r="AK752" s="41">
        <f t="shared" si="600"/>
        <v>0</v>
      </c>
      <c r="AL752" s="41">
        <f t="shared" si="600"/>
        <v>0</v>
      </c>
      <c r="AM752" s="41">
        <f t="shared" si="600"/>
        <v>0</v>
      </c>
      <c r="AN752" s="41">
        <f t="shared" si="600"/>
        <v>0</v>
      </c>
      <c r="AO752" s="41">
        <f t="shared" si="600"/>
        <v>0</v>
      </c>
      <c r="AP752" s="41">
        <f t="shared" si="600"/>
        <v>0</v>
      </c>
      <c r="AQ752" s="41">
        <f t="shared" si="600"/>
        <v>0</v>
      </c>
      <c r="AR752" s="41">
        <f t="shared" si="600"/>
        <v>0</v>
      </c>
      <c r="AS752" s="41">
        <f t="shared" si="600"/>
        <v>0</v>
      </c>
      <c r="AT752" s="41">
        <f t="shared" si="600"/>
        <v>0</v>
      </c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  <c r="CR752" s="41">
        <f t="shared" si="500"/>
        <v>0</v>
      </c>
      <c r="CS752" s="41">
        <f t="shared" ref="CS752:CT771" si="601">CS250</f>
        <v>0</v>
      </c>
      <c r="CT752" s="41">
        <f t="shared" si="601"/>
        <v>0</v>
      </c>
    </row>
    <row r="753" spans="4:98" ht="15" hidden="1" customHeight="1">
      <c r="D753" s="41">
        <f t="shared" si="501"/>
        <v>0</v>
      </c>
      <c r="F753" s="41">
        <f t="shared" si="502"/>
        <v>0</v>
      </c>
      <c r="G753" s="41">
        <f t="shared" ref="G753:Y753" si="602">G251</f>
        <v>0</v>
      </c>
      <c r="H753" s="41">
        <f t="shared" si="602"/>
        <v>0</v>
      </c>
      <c r="I753" s="41">
        <f t="shared" si="602"/>
        <v>0</v>
      </c>
      <c r="J753" s="41">
        <f t="shared" si="602"/>
        <v>0</v>
      </c>
      <c r="K753" s="41">
        <f t="shared" si="602"/>
        <v>0</v>
      </c>
      <c r="L753" s="41">
        <f t="shared" si="602"/>
        <v>0</v>
      </c>
      <c r="M753" s="41">
        <f t="shared" si="602"/>
        <v>0</v>
      </c>
      <c r="N753" s="41">
        <f t="shared" si="602"/>
        <v>0</v>
      </c>
      <c r="O753" s="41">
        <f t="shared" si="602"/>
        <v>0</v>
      </c>
      <c r="P753" s="41">
        <f t="shared" si="602"/>
        <v>0</v>
      </c>
      <c r="Q753" s="41">
        <f t="shared" si="602"/>
        <v>0</v>
      </c>
      <c r="R753" s="41">
        <f t="shared" si="602"/>
        <v>0</v>
      </c>
      <c r="S753" s="41">
        <f t="shared" si="602"/>
        <v>0</v>
      </c>
      <c r="T753" s="41">
        <f t="shared" si="602"/>
        <v>0</v>
      </c>
      <c r="U753" s="41">
        <f t="shared" si="602"/>
        <v>0</v>
      </c>
      <c r="V753" s="41">
        <f t="shared" si="602"/>
        <v>0</v>
      </c>
      <c r="W753" s="41">
        <f t="shared" si="602"/>
        <v>0</v>
      </c>
      <c r="X753" s="41">
        <f t="shared" si="602"/>
        <v>0</v>
      </c>
      <c r="Y753" s="41">
        <f t="shared" si="602"/>
        <v>0</v>
      </c>
      <c r="Z753" s="41">
        <f t="shared" ref="Z753:AT753" si="603">Z251</f>
        <v>0</v>
      </c>
      <c r="AA753" s="41">
        <f t="shared" si="603"/>
        <v>0</v>
      </c>
      <c r="AB753" s="41">
        <f t="shared" si="603"/>
        <v>0</v>
      </c>
      <c r="AC753" s="41">
        <f t="shared" si="603"/>
        <v>0</v>
      </c>
      <c r="AD753" s="41">
        <f t="shared" si="603"/>
        <v>0</v>
      </c>
      <c r="AE753" s="41">
        <f t="shared" si="603"/>
        <v>0</v>
      </c>
      <c r="AF753" s="41">
        <f t="shared" si="603"/>
        <v>0</v>
      </c>
      <c r="AG753" s="41">
        <f t="shared" si="603"/>
        <v>0</v>
      </c>
      <c r="AH753" s="41">
        <f t="shared" si="603"/>
        <v>0</v>
      </c>
      <c r="AI753" s="41">
        <f t="shared" si="603"/>
        <v>0</v>
      </c>
      <c r="AJ753" s="41">
        <f t="shared" si="603"/>
        <v>0</v>
      </c>
      <c r="AK753" s="41">
        <f t="shared" si="603"/>
        <v>0</v>
      </c>
      <c r="AL753" s="41">
        <f t="shared" si="603"/>
        <v>0</v>
      </c>
      <c r="AM753" s="41">
        <f t="shared" si="603"/>
        <v>0</v>
      </c>
      <c r="AN753" s="41">
        <f t="shared" si="603"/>
        <v>0</v>
      </c>
      <c r="AO753" s="41">
        <f t="shared" si="603"/>
        <v>0</v>
      </c>
      <c r="AP753" s="41">
        <f t="shared" si="603"/>
        <v>0</v>
      </c>
      <c r="AQ753" s="41">
        <f t="shared" si="603"/>
        <v>0</v>
      </c>
      <c r="AR753" s="41">
        <f t="shared" si="603"/>
        <v>0</v>
      </c>
      <c r="AS753" s="41">
        <f t="shared" si="603"/>
        <v>0</v>
      </c>
      <c r="AT753" s="41">
        <f t="shared" si="603"/>
        <v>0</v>
      </c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  <c r="CR753" s="41">
        <f t="shared" si="500"/>
        <v>0</v>
      </c>
      <c r="CS753" s="41">
        <f t="shared" si="601"/>
        <v>0</v>
      </c>
      <c r="CT753" s="41">
        <f t="shared" si="601"/>
        <v>0</v>
      </c>
    </row>
    <row r="754" spans="4:98" ht="15" hidden="1" customHeight="1">
      <c r="D754" s="41">
        <f t="shared" si="501"/>
        <v>0</v>
      </c>
      <c r="F754" s="41">
        <f t="shared" si="502"/>
        <v>0</v>
      </c>
      <c r="G754" s="41">
        <f t="shared" ref="G754:Y754" si="604">G252</f>
        <v>0</v>
      </c>
      <c r="H754" s="41">
        <f t="shared" si="604"/>
        <v>0</v>
      </c>
      <c r="I754" s="41">
        <f t="shared" si="604"/>
        <v>0</v>
      </c>
      <c r="J754" s="41">
        <f t="shared" si="604"/>
        <v>0</v>
      </c>
      <c r="K754" s="41">
        <f t="shared" si="604"/>
        <v>0</v>
      </c>
      <c r="L754" s="41">
        <f t="shared" si="604"/>
        <v>0</v>
      </c>
      <c r="M754" s="41">
        <f t="shared" si="604"/>
        <v>0</v>
      </c>
      <c r="N754" s="41">
        <f t="shared" si="604"/>
        <v>0</v>
      </c>
      <c r="O754" s="41">
        <f t="shared" si="604"/>
        <v>0</v>
      </c>
      <c r="P754" s="41">
        <f t="shared" si="604"/>
        <v>0</v>
      </c>
      <c r="Q754" s="41">
        <f t="shared" si="604"/>
        <v>0</v>
      </c>
      <c r="R754" s="41">
        <f t="shared" si="604"/>
        <v>0</v>
      </c>
      <c r="S754" s="41">
        <f t="shared" si="604"/>
        <v>0</v>
      </c>
      <c r="T754" s="41">
        <f t="shared" si="604"/>
        <v>0</v>
      </c>
      <c r="U754" s="41">
        <f t="shared" si="604"/>
        <v>0</v>
      </c>
      <c r="V754" s="41">
        <f t="shared" si="604"/>
        <v>0</v>
      </c>
      <c r="W754" s="41">
        <f t="shared" si="604"/>
        <v>0</v>
      </c>
      <c r="X754" s="41">
        <f t="shared" si="604"/>
        <v>0</v>
      </c>
      <c r="Y754" s="41">
        <f t="shared" si="604"/>
        <v>0</v>
      </c>
      <c r="Z754" s="41">
        <f t="shared" ref="Z754:AT754" si="605">Z252</f>
        <v>0</v>
      </c>
      <c r="AA754" s="41">
        <f t="shared" si="605"/>
        <v>0</v>
      </c>
      <c r="AB754" s="41">
        <f t="shared" si="605"/>
        <v>0</v>
      </c>
      <c r="AC754" s="41">
        <f t="shared" si="605"/>
        <v>0</v>
      </c>
      <c r="AD754" s="41">
        <f t="shared" si="605"/>
        <v>0</v>
      </c>
      <c r="AE754" s="41">
        <f t="shared" si="605"/>
        <v>0</v>
      </c>
      <c r="AF754" s="41">
        <f t="shared" si="605"/>
        <v>0</v>
      </c>
      <c r="AG754" s="41">
        <f t="shared" si="605"/>
        <v>0</v>
      </c>
      <c r="AH754" s="41">
        <f t="shared" si="605"/>
        <v>0</v>
      </c>
      <c r="AI754" s="41">
        <f t="shared" si="605"/>
        <v>0</v>
      </c>
      <c r="AJ754" s="41">
        <f t="shared" si="605"/>
        <v>0</v>
      </c>
      <c r="AK754" s="41">
        <f t="shared" si="605"/>
        <v>0</v>
      </c>
      <c r="AL754" s="41">
        <f t="shared" si="605"/>
        <v>0</v>
      </c>
      <c r="AM754" s="41">
        <f t="shared" si="605"/>
        <v>0</v>
      </c>
      <c r="AN754" s="41">
        <f t="shared" si="605"/>
        <v>0</v>
      </c>
      <c r="AO754" s="41">
        <f t="shared" si="605"/>
        <v>0</v>
      </c>
      <c r="AP754" s="41">
        <f t="shared" si="605"/>
        <v>0</v>
      </c>
      <c r="AQ754" s="41">
        <f t="shared" si="605"/>
        <v>0</v>
      </c>
      <c r="AR754" s="41">
        <f t="shared" si="605"/>
        <v>0</v>
      </c>
      <c r="AS754" s="41">
        <f t="shared" si="605"/>
        <v>0</v>
      </c>
      <c r="AT754" s="41">
        <f t="shared" si="605"/>
        <v>0</v>
      </c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CR754" s="41">
        <f t="shared" si="500"/>
        <v>0</v>
      </c>
      <c r="CS754" s="41">
        <f t="shared" si="601"/>
        <v>0</v>
      </c>
      <c r="CT754" s="41">
        <f t="shared" si="601"/>
        <v>0</v>
      </c>
    </row>
    <row r="755" spans="4:98" ht="15" hidden="1" customHeight="1">
      <c r="D755" s="41">
        <f t="shared" si="501"/>
        <v>0</v>
      </c>
      <c r="F755" s="41">
        <f t="shared" si="502"/>
        <v>0</v>
      </c>
      <c r="G755" s="41">
        <f t="shared" ref="G755:Y755" si="606">G253</f>
        <v>0</v>
      </c>
      <c r="H755" s="41">
        <f t="shared" si="606"/>
        <v>0</v>
      </c>
      <c r="I755" s="41">
        <f t="shared" si="606"/>
        <v>0</v>
      </c>
      <c r="J755" s="41">
        <f t="shared" si="606"/>
        <v>0</v>
      </c>
      <c r="K755" s="41">
        <f t="shared" si="606"/>
        <v>0</v>
      </c>
      <c r="L755" s="41">
        <f t="shared" si="606"/>
        <v>0</v>
      </c>
      <c r="M755" s="41">
        <f t="shared" si="606"/>
        <v>0</v>
      </c>
      <c r="N755" s="41">
        <f t="shared" si="606"/>
        <v>0</v>
      </c>
      <c r="O755" s="41">
        <f t="shared" si="606"/>
        <v>0</v>
      </c>
      <c r="P755" s="41">
        <f t="shared" si="606"/>
        <v>0</v>
      </c>
      <c r="Q755" s="41">
        <f t="shared" si="606"/>
        <v>0</v>
      </c>
      <c r="R755" s="41">
        <f t="shared" si="606"/>
        <v>0</v>
      </c>
      <c r="S755" s="41">
        <f t="shared" si="606"/>
        <v>0</v>
      </c>
      <c r="T755" s="41">
        <f t="shared" si="606"/>
        <v>0</v>
      </c>
      <c r="U755" s="41">
        <f t="shared" si="606"/>
        <v>0</v>
      </c>
      <c r="V755" s="41">
        <f t="shared" si="606"/>
        <v>0</v>
      </c>
      <c r="W755" s="41">
        <f t="shared" si="606"/>
        <v>0</v>
      </c>
      <c r="X755" s="41">
        <f t="shared" si="606"/>
        <v>0</v>
      </c>
      <c r="Y755" s="41">
        <f t="shared" si="606"/>
        <v>0</v>
      </c>
      <c r="Z755" s="41">
        <f t="shared" ref="Z755:AT755" si="607">Z253</f>
        <v>0</v>
      </c>
      <c r="AA755" s="41">
        <f t="shared" si="607"/>
        <v>0</v>
      </c>
      <c r="AB755" s="41">
        <f t="shared" si="607"/>
        <v>0</v>
      </c>
      <c r="AC755" s="41">
        <f t="shared" si="607"/>
        <v>0</v>
      </c>
      <c r="AD755" s="41">
        <f t="shared" si="607"/>
        <v>0</v>
      </c>
      <c r="AE755" s="41">
        <f t="shared" si="607"/>
        <v>0</v>
      </c>
      <c r="AF755" s="41">
        <f t="shared" si="607"/>
        <v>0</v>
      </c>
      <c r="AG755" s="41">
        <f t="shared" si="607"/>
        <v>0</v>
      </c>
      <c r="AH755" s="41">
        <f t="shared" si="607"/>
        <v>0</v>
      </c>
      <c r="AI755" s="41">
        <f t="shared" si="607"/>
        <v>0</v>
      </c>
      <c r="AJ755" s="41">
        <f t="shared" si="607"/>
        <v>0</v>
      </c>
      <c r="AK755" s="41">
        <f t="shared" si="607"/>
        <v>0</v>
      </c>
      <c r="AL755" s="41">
        <f t="shared" si="607"/>
        <v>0</v>
      </c>
      <c r="AM755" s="41">
        <f t="shared" si="607"/>
        <v>0</v>
      </c>
      <c r="AN755" s="41">
        <f t="shared" si="607"/>
        <v>0</v>
      </c>
      <c r="AO755" s="41">
        <f t="shared" si="607"/>
        <v>0</v>
      </c>
      <c r="AP755" s="41">
        <f t="shared" si="607"/>
        <v>0</v>
      </c>
      <c r="AQ755" s="41">
        <f t="shared" si="607"/>
        <v>0</v>
      </c>
      <c r="AR755" s="41">
        <f t="shared" si="607"/>
        <v>0</v>
      </c>
      <c r="AS755" s="41">
        <f t="shared" si="607"/>
        <v>0</v>
      </c>
      <c r="AT755" s="41">
        <f t="shared" si="607"/>
        <v>0</v>
      </c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CR755" s="41">
        <f t="shared" si="500"/>
        <v>0</v>
      </c>
      <c r="CS755" s="41">
        <f t="shared" si="601"/>
        <v>0</v>
      </c>
      <c r="CT755" s="41">
        <f t="shared" si="601"/>
        <v>0</v>
      </c>
    </row>
    <row r="756" spans="4:98" ht="15" hidden="1" customHeight="1">
      <c r="D756" s="41">
        <f t="shared" si="501"/>
        <v>0</v>
      </c>
      <c r="F756" s="41">
        <f t="shared" si="502"/>
        <v>0</v>
      </c>
      <c r="G756" s="41">
        <f t="shared" ref="G756:Y756" si="608">G254</f>
        <v>0</v>
      </c>
      <c r="H756" s="41">
        <f t="shared" si="608"/>
        <v>0</v>
      </c>
      <c r="I756" s="41">
        <f t="shared" si="608"/>
        <v>0</v>
      </c>
      <c r="J756" s="41">
        <f t="shared" si="608"/>
        <v>0</v>
      </c>
      <c r="K756" s="41">
        <f t="shared" si="608"/>
        <v>0</v>
      </c>
      <c r="L756" s="41">
        <f t="shared" si="608"/>
        <v>0</v>
      </c>
      <c r="M756" s="41">
        <f t="shared" si="608"/>
        <v>0</v>
      </c>
      <c r="N756" s="41">
        <f t="shared" si="608"/>
        <v>0</v>
      </c>
      <c r="O756" s="41">
        <f t="shared" si="608"/>
        <v>0</v>
      </c>
      <c r="P756" s="41">
        <f t="shared" si="608"/>
        <v>0</v>
      </c>
      <c r="Q756" s="41">
        <f t="shared" si="608"/>
        <v>0</v>
      </c>
      <c r="R756" s="41">
        <f t="shared" si="608"/>
        <v>0</v>
      </c>
      <c r="S756" s="41">
        <f t="shared" si="608"/>
        <v>0</v>
      </c>
      <c r="T756" s="41">
        <f t="shared" si="608"/>
        <v>0</v>
      </c>
      <c r="U756" s="41">
        <f t="shared" si="608"/>
        <v>0</v>
      </c>
      <c r="V756" s="41">
        <f t="shared" si="608"/>
        <v>0</v>
      </c>
      <c r="W756" s="41">
        <f t="shared" si="608"/>
        <v>0</v>
      </c>
      <c r="X756" s="41">
        <f t="shared" si="608"/>
        <v>0</v>
      </c>
      <c r="Y756" s="41">
        <f t="shared" si="608"/>
        <v>0</v>
      </c>
      <c r="Z756" s="41">
        <f t="shared" ref="Z756:AT756" si="609">Z254</f>
        <v>0</v>
      </c>
      <c r="AA756" s="41">
        <f t="shared" si="609"/>
        <v>0</v>
      </c>
      <c r="AB756" s="41">
        <f t="shared" si="609"/>
        <v>0</v>
      </c>
      <c r="AC756" s="41">
        <f t="shared" si="609"/>
        <v>0</v>
      </c>
      <c r="AD756" s="41">
        <f t="shared" si="609"/>
        <v>0</v>
      </c>
      <c r="AE756" s="41">
        <f t="shared" si="609"/>
        <v>0</v>
      </c>
      <c r="AF756" s="41">
        <f t="shared" si="609"/>
        <v>0</v>
      </c>
      <c r="AG756" s="41">
        <f t="shared" si="609"/>
        <v>0</v>
      </c>
      <c r="AH756" s="41">
        <f t="shared" si="609"/>
        <v>0</v>
      </c>
      <c r="AI756" s="41">
        <f t="shared" si="609"/>
        <v>0</v>
      </c>
      <c r="AJ756" s="41">
        <f t="shared" si="609"/>
        <v>0</v>
      </c>
      <c r="AK756" s="41">
        <f t="shared" si="609"/>
        <v>0</v>
      </c>
      <c r="AL756" s="41">
        <f t="shared" si="609"/>
        <v>0</v>
      </c>
      <c r="AM756" s="41">
        <f t="shared" si="609"/>
        <v>0</v>
      </c>
      <c r="AN756" s="41">
        <f t="shared" si="609"/>
        <v>0</v>
      </c>
      <c r="AO756" s="41">
        <f t="shared" si="609"/>
        <v>0</v>
      </c>
      <c r="AP756" s="41">
        <f t="shared" si="609"/>
        <v>0</v>
      </c>
      <c r="AQ756" s="41">
        <f t="shared" si="609"/>
        <v>0</v>
      </c>
      <c r="AR756" s="41">
        <f t="shared" si="609"/>
        <v>0</v>
      </c>
      <c r="AS756" s="41">
        <f t="shared" si="609"/>
        <v>0</v>
      </c>
      <c r="AT756" s="41">
        <f t="shared" si="609"/>
        <v>0</v>
      </c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CR756" s="41">
        <f t="shared" si="500"/>
        <v>0</v>
      </c>
      <c r="CS756" s="41">
        <f t="shared" si="601"/>
        <v>0</v>
      </c>
      <c r="CT756" s="41">
        <f t="shared" si="601"/>
        <v>0</v>
      </c>
    </row>
    <row r="757" spans="4:98" ht="15" hidden="1" customHeight="1">
      <c r="D757" s="41">
        <f t="shared" si="501"/>
        <v>0</v>
      </c>
      <c r="F757" s="41">
        <f t="shared" si="502"/>
        <v>0</v>
      </c>
      <c r="G757" s="41">
        <f t="shared" ref="G757:Y757" si="610">G255</f>
        <v>0</v>
      </c>
      <c r="H757" s="41">
        <f t="shared" si="610"/>
        <v>0</v>
      </c>
      <c r="I757" s="41">
        <f t="shared" si="610"/>
        <v>0</v>
      </c>
      <c r="J757" s="41">
        <f t="shared" si="610"/>
        <v>0</v>
      </c>
      <c r="K757" s="41">
        <f t="shared" si="610"/>
        <v>0</v>
      </c>
      <c r="L757" s="41">
        <f t="shared" si="610"/>
        <v>0</v>
      </c>
      <c r="M757" s="41">
        <f t="shared" si="610"/>
        <v>0</v>
      </c>
      <c r="N757" s="41">
        <f t="shared" si="610"/>
        <v>0</v>
      </c>
      <c r="O757" s="41">
        <f t="shared" si="610"/>
        <v>0</v>
      </c>
      <c r="P757" s="41">
        <f t="shared" si="610"/>
        <v>0</v>
      </c>
      <c r="Q757" s="41">
        <f t="shared" si="610"/>
        <v>0</v>
      </c>
      <c r="R757" s="41">
        <f t="shared" si="610"/>
        <v>0</v>
      </c>
      <c r="S757" s="41">
        <f t="shared" si="610"/>
        <v>0</v>
      </c>
      <c r="T757" s="41">
        <f t="shared" si="610"/>
        <v>0</v>
      </c>
      <c r="U757" s="41">
        <f t="shared" si="610"/>
        <v>0</v>
      </c>
      <c r="V757" s="41">
        <f t="shared" si="610"/>
        <v>0</v>
      </c>
      <c r="W757" s="41">
        <f t="shared" si="610"/>
        <v>0</v>
      </c>
      <c r="X757" s="41">
        <f t="shared" si="610"/>
        <v>0</v>
      </c>
      <c r="Y757" s="41">
        <f t="shared" si="610"/>
        <v>0</v>
      </c>
      <c r="Z757" s="41">
        <f t="shared" ref="Z757:AT757" si="611">Z255</f>
        <v>0</v>
      </c>
      <c r="AA757" s="41">
        <f t="shared" si="611"/>
        <v>0</v>
      </c>
      <c r="AB757" s="41">
        <f t="shared" si="611"/>
        <v>0</v>
      </c>
      <c r="AC757" s="41">
        <f t="shared" si="611"/>
        <v>0</v>
      </c>
      <c r="AD757" s="41">
        <f t="shared" si="611"/>
        <v>0</v>
      </c>
      <c r="AE757" s="41">
        <f t="shared" si="611"/>
        <v>0</v>
      </c>
      <c r="AF757" s="41">
        <f t="shared" si="611"/>
        <v>0</v>
      </c>
      <c r="AG757" s="41">
        <f t="shared" si="611"/>
        <v>0</v>
      </c>
      <c r="AH757" s="41">
        <f t="shared" si="611"/>
        <v>0</v>
      </c>
      <c r="AI757" s="41">
        <f t="shared" si="611"/>
        <v>0</v>
      </c>
      <c r="AJ757" s="41">
        <f t="shared" si="611"/>
        <v>0</v>
      </c>
      <c r="AK757" s="41">
        <f t="shared" si="611"/>
        <v>0</v>
      </c>
      <c r="AL757" s="41">
        <f t="shared" si="611"/>
        <v>0</v>
      </c>
      <c r="AM757" s="41">
        <f t="shared" si="611"/>
        <v>0</v>
      </c>
      <c r="AN757" s="41">
        <f t="shared" si="611"/>
        <v>0</v>
      </c>
      <c r="AO757" s="41">
        <f t="shared" si="611"/>
        <v>0</v>
      </c>
      <c r="AP757" s="41">
        <f t="shared" si="611"/>
        <v>0</v>
      </c>
      <c r="AQ757" s="41">
        <f t="shared" si="611"/>
        <v>0</v>
      </c>
      <c r="AR757" s="41">
        <f t="shared" si="611"/>
        <v>0</v>
      </c>
      <c r="AS757" s="41">
        <f t="shared" si="611"/>
        <v>0</v>
      </c>
      <c r="AT757" s="41">
        <f t="shared" si="611"/>
        <v>0</v>
      </c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CR757" s="41">
        <f t="shared" si="500"/>
        <v>0</v>
      </c>
      <c r="CS757" s="41">
        <f t="shared" si="601"/>
        <v>0</v>
      </c>
      <c r="CT757" s="41">
        <f t="shared" si="601"/>
        <v>0</v>
      </c>
    </row>
    <row r="758" spans="4:98" ht="15" hidden="1" customHeight="1">
      <c r="D758" s="41">
        <f t="shared" si="501"/>
        <v>0</v>
      </c>
      <c r="F758" s="41">
        <f t="shared" si="502"/>
        <v>0</v>
      </c>
      <c r="G758" s="41">
        <f t="shared" ref="G758:Y758" si="612">G256</f>
        <v>0</v>
      </c>
      <c r="H758" s="41">
        <f t="shared" si="612"/>
        <v>0</v>
      </c>
      <c r="I758" s="41">
        <f t="shared" si="612"/>
        <v>0</v>
      </c>
      <c r="J758" s="41">
        <f t="shared" si="612"/>
        <v>0</v>
      </c>
      <c r="K758" s="41">
        <f t="shared" si="612"/>
        <v>0</v>
      </c>
      <c r="L758" s="41">
        <f t="shared" si="612"/>
        <v>0</v>
      </c>
      <c r="M758" s="41">
        <f t="shared" si="612"/>
        <v>0</v>
      </c>
      <c r="N758" s="41">
        <f t="shared" si="612"/>
        <v>0</v>
      </c>
      <c r="O758" s="41">
        <f t="shared" si="612"/>
        <v>0</v>
      </c>
      <c r="P758" s="41">
        <f t="shared" si="612"/>
        <v>0</v>
      </c>
      <c r="Q758" s="41">
        <f t="shared" si="612"/>
        <v>0</v>
      </c>
      <c r="R758" s="41">
        <f t="shared" si="612"/>
        <v>0</v>
      </c>
      <c r="S758" s="41">
        <f t="shared" si="612"/>
        <v>0</v>
      </c>
      <c r="T758" s="41">
        <f t="shared" si="612"/>
        <v>0</v>
      </c>
      <c r="U758" s="41">
        <f t="shared" si="612"/>
        <v>0</v>
      </c>
      <c r="V758" s="41">
        <f t="shared" si="612"/>
        <v>0</v>
      </c>
      <c r="W758" s="41">
        <f t="shared" si="612"/>
        <v>0</v>
      </c>
      <c r="X758" s="41">
        <f t="shared" si="612"/>
        <v>0</v>
      </c>
      <c r="Y758" s="41">
        <f t="shared" si="612"/>
        <v>0</v>
      </c>
      <c r="Z758" s="41">
        <f t="shared" ref="Z758:AT758" si="613">Z256</f>
        <v>0</v>
      </c>
      <c r="AA758" s="41">
        <f t="shared" si="613"/>
        <v>0</v>
      </c>
      <c r="AB758" s="41">
        <f t="shared" si="613"/>
        <v>0</v>
      </c>
      <c r="AC758" s="41">
        <f t="shared" si="613"/>
        <v>0</v>
      </c>
      <c r="AD758" s="41">
        <f t="shared" si="613"/>
        <v>0</v>
      </c>
      <c r="AE758" s="41">
        <f t="shared" si="613"/>
        <v>0</v>
      </c>
      <c r="AF758" s="41">
        <f t="shared" si="613"/>
        <v>0</v>
      </c>
      <c r="AG758" s="41">
        <f t="shared" si="613"/>
        <v>0</v>
      </c>
      <c r="AH758" s="41">
        <f t="shared" si="613"/>
        <v>0</v>
      </c>
      <c r="AI758" s="41">
        <f t="shared" si="613"/>
        <v>0</v>
      </c>
      <c r="AJ758" s="41">
        <f t="shared" si="613"/>
        <v>0</v>
      </c>
      <c r="AK758" s="41">
        <f t="shared" si="613"/>
        <v>0</v>
      </c>
      <c r="AL758" s="41">
        <f t="shared" si="613"/>
        <v>0</v>
      </c>
      <c r="AM758" s="41">
        <f t="shared" si="613"/>
        <v>0</v>
      </c>
      <c r="AN758" s="41">
        <f t="shared" si="613"/>
        <v>0</v>
      </c>
      <c r="AO758" s="41">
        <f t="shared" si="613"/>
        <v>0</v>
      </c>
      <c r="AP758" s="41">
        <f t="shared" si="613"/>
        <v>0</v>
      </c>
      <c r="AQ758" s="41">
        <f t="shared" si="613"/>
        <v>0</v>
      </c>
      <c r="AR758" s="41">
        <f t="shared" si="613"/>
        <v>0</v>
      </c>
      <c r="AS758" s="41">
        <f t="shared" si="613"/>
        <v>0</v>
      </c>
      <c r="AT758" s="41">
        <f t="shared" si="613"/>
        <v>0</v>
      </c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  <c r="BJ758" s="41"/>
      <c r="BK758" s="41"/>
      <c r="CR758" s="41">
        <f t="shared" si="500"/>
        <v>0</v>
      </c>
      <c r="CS758" s="41">
        <f t="shared" si="601"/>
        <v>0</v>
      </c>
      <c r="CT758" s="41">
        <f t="shared" si="601"/>
        <v>0</v>
      </c>
    </row>
    <row r="759" spans="4:98" ht="15" hidden="1" customHeight="1">
      <c r="D759" s="41">
        <f t="shared" si="501"/>
        <v>0</v>
      </c>
      <c r="F759" s="41">
        <f t="shared" si="502"/>
        <v>0</v>
      </c>
      <c r="G759" s="41">
        <f t="shared" ref="G759:Y759" si="614">G257</f>
        <v>0</v>
      </c>
      <c r="H759" s="41">
        <f t="shared" si="614"/>
        <v>0</v>
      </c>
      <c r="I759" s="41">
        <f t="shared" si="614"/>
        <v>0</v>
      </c>
      <c r="J759" s="41">
        <f t="shared" si="614"/>
        <v>0</v>
      </c>
      <c r="K759" s="41">
        <f t="shared" si="614"/>
        <v>0</v>
      </c>
      <c r="L759" s="41">
        <f t="shared" si="614"/>
        <v>0</v>
      </c>
      <c r="M759" s="41">
        <f t="shared" si="614"/>
        <v>0</v>
      </c>
      <c r="N759" s="41">
        <f t="shared" si="614"/>
        <v>0</v>
      </c>
      <c r="O759" s="41">
        <f t="shared" si="614"/>
        <v>0</v>
      </c>
      <c r="P759" s="41">
        <f t="shared" si="614"/>
        <v>0</v>
      </c>
      <c r="Q759" s="41">
        <f t="shared" si="614"/>
        <v>0</v>
      </c>
      <c r="R759" s="41">
        <f t="shared" si="614"/>
        <v>0</v>
      </c>
      <c r="S759" s="41">
        <f t="shared" si="614"/>
        <v>0</v>
      </c>
      <c r="T759" s="41">
        <f t="shared" si="614"/>
        <v>0</v>
      </c>
      <c r="U759" s="41">
        <f t="shared" si="614"/>
        <v>0</v>
      </c>
      <c r="V759" s="41">
        <f t="shared" si="614"/>
        <v>0</v>
      </c>
      <c r="W759" s="41">
        <f t="shared" si="614"/>
        <v>0</v>
      </c>
      <c r="X759" s="41">
        <f t="shared" si="614"/>
        <v>0</v>
      </c>
      <c r="Y759" s="41">
        <f t="shared" si="614"/>
        <v>0</v>
      </c>
      <c r="Z759" s="41">
        <f t="shared" ref="Z759:AT759" si="615">Z257</f>
        <v>0</v>
      </c>
      <c r="AA759" s="41">
        <f t="shared" si="615"/>
        <v>0</v>
      </c>
      <c r="AB759" s="41">
        <f t="shared" si="615"/>
        <v>0</v>
      </c>
      <c r="AC759" s="41">
        <f t="shared" si="615"/>
        <v>0</v>
      </c>
      <c r="AD759" s="41">
        <f t="shared" si="615"/>
        <v>0</v>
      </c>
      <c r="AE759" s="41">
        <f t="shared" si="615"/>
        <v>0</v>
      </c>
      <c r="AF759" s="41">
        <f t="shared" si="615"/>
        <v>0</v>
      </c>
      <c r="AG759" s="41">
        <f t="shared" si="615"/>
        <v>0</v>
      </c>
      <c r="AH759" s="41">
        <f t="shared" si="615"/>
        <v>0</v>
      </c>
      <c r="AI759" s="41">
        <f t="shared" si="615"/>
        <v>0</v>
      </c>
      <c r="AJ759" s="41">
        <f t="shared" si="615"/>
        <v>0</v>
      </c>
      <c r="AK759" s="41">
        <f t="shared" si="615"/>
        <v>0</v>
      </c>
      <c r="AL759" s="41">
        <f t="shared" si="615"/>
        <v>0</v>
      </c>
      <c r="AM759" s="41">
        <f t="shared" si="615"/>
        <v>0</v>
      </c>
      <c r="AN759" s="41">
        <f t="shared" si="615"/>
        <v>0</v>
      </c>
      <c r="AO759" s="41">
        <f t="shared" si="615"/>
        <v>0</v>
      </c>
      <c r="AP759" s="41">
        <f t="shared" si="615"/>
        <v>0</v>
      </c>
      <c r="AQ759" s="41">
        <f t="shared" si="615"/>
        <v>0</v>
      </c>
      <c r="AR759" s="41">
        <f t="shared" si="615"/>
        <v>0</v>
      </c>
      <c r="AS759" s="41">
        <f t="shared" si="615"/>
        <v>0</v>
      </c>
      <c r="AT759" s="41">
        <f t="shared" si="615"/>
        <v>0</v>
      </c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  <c r="CR759" s="41">
        <f t="shared" si="500"/>
        <v>0</v>
      </c>
      <c r="CS759" s="41">
        <f t="shared" si="601"/>
        <v>0</v>
      </c>
      <c r="CT759" s="41">
        <f t="shared" si="601"/>
        <v>0</v>
      </c>
    </row>
    <row r="760" spans="4:98" ht="15" hidden="1" customHeight="1">
      <c r="D760" s="41">
        <f t="shared" si="501"/>
        <v>0</v>
      </c>
      <c r="F760" s="41">
        <f t="shared" si="502"/>
        <v>0</v>
      </c>
      <c r="G760" s="41">
        <f t="shared" ref="G760:Y760" si="616">G258</f>
        <v>0</v>
      </c>
      <c r="H760" s="41">
        <f t="shared" si="616"/>
        <v>0</v>
      </c>
      <c r="I760" s="41">
        <f t="shared" si="616"/>
        <v>0</v>
      </c>
      <c r="J760" s="41">
        <f t="shared" si="616"/>
        <v>0</v>
      </c>
      <c r="K760" s="41">
        <f t="shared" si="616"/>
        <v>0</v>
      </c>
      <c r="L760" s="41">
        <f t="shared" si="616"/>
        <v>0</v>
      </c>
      <c r="M760" s="41">
        <f t="shared" si="616"/>
        <v>0</v>
      </c>
      <c r="N760" s="41">
        <f t="shared" si="616"/>
        <v>0</v>
      </c>
      <c r="O760" s="41">
        <f t="shared" si="616"/>
        <v>0</v>
      </c>
      <c r="P760" s="41">
        <f t="shared" si="616"/>
        <v>0</v>
      </c>
      <c r="Q760" s="41">
        <f t="shared" si="616"/>
        <v>0</v>
      </c>
      <c r="R760" s="41">
        <f t="shared" si="616"/>
        <v>0</v>
      </c>
      <c r="S760" s="41">
        <f t="shared" si="616"/>
        <v>0</v>
      </c>
      <c r="T760" s="41">
        <f t="shared" si="616"/>
        <v>0</v>
      </c>
      <c r="U760" s="41">
        <f t="shared" si="616"/>
        <v>0</v>
      </c>
      <c r="V760" s="41">
        <f t="shared" si="616"/>
        <v>0</v>
      </c>
      <c r="W760" s="41">
        <f t="shared" si="616"/>
        <v>0</v>
      </c>
      <c r="X760" s="41">
        <f t="shared" si="616"/>
        <v>0</v>
      </c>
      <c r="Y760" s="41">
        <f t="shared" si="616"/>
        <v>0</v>
      </c>
      <c r="Z760" s="41">
        <f t="shared" ref="Z760:AT760" si="617">Z258</f>
        <v>0</v>
      </c>
      <c r="AA760" s="41">
        <f t="shared" si="617"/>
        <v>0</v>
      </c>
      <c r="AB760" s="41">
        <f t="shared" si="617"/>
        <v>0</v>
      </c>
      <c r="AC760" s="41">
        <f t="shared" si="617"/>
        <v>0</v>
      </c>
      <c r="AD760" s="41">
        <f t="shared" si="617"/>
        <v>0</v>
      </c>
      <c r="AE760" s="41">
        <f t="shared" si="617"/>
        <v>0</v>
      </c>
      <c r="AF760" s="41">
        <f t="shared" si="617"/>
        <v>0</v>
      </c>
      <c r="AG760" s="41">
        <f t="shared" si="617"/>
        <v>0</v>
      </c>
      <c r="AH760" s="41">
        <f t="shared" si="617"/>
        <v>0</v>
      </c>
      <c r="AI760" s="41">
        <f t="shared" si="617"/>
        <v>0</v>
      </c>
      <c r="AJ760" s="41">
        <f t="shared" si="617"/>
        <v>0</v>
      </c>
      <c r="AK760" s="41">
        <f t="shared" si="617"/>
        <v>0</v>
      </c>
      <c r="AL760" s="41">
        <f t="shared" si="617"/>
        <v>0</v>
      </c>
      <c r="AM760" s="41">
        <f t="shared" si="617"/>
        <v>0</v>
      </c>
      <c r="AN760" s="41">
        <f t="shared" si="617"/>
        <v>0</v>
      </c>
      <c r="AO760" s="41">
        <f t="shared" si="617"/>
        <v>0</v>
      </c>
      <c r="AP760" s="41">
        <f t="shared" si="617"/>
        <v>0</v>
      </c>
      <c r="AQ760" s="41">
        <f t="shared" si="617"/>
        <v>0</v>
      </c>
      <c r="AR760" s="41">
        <f t="shared" si="617"/>
        <v>0</v>
      </c>
      <c r="AS760" s="41">
        <f t="shared" si="617"/>
        <v>0</v>
      </c>
      <c r="AT760" s="41">
        <f t="shared" si="617"/>
        <v>0</v>
      </c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  <c r="BJ760" s="41"/>
      <c r="BK760" s="41"/>
      <c r="CR760" s="41">
        <f t="shared" si="500"/>
        <v>0</v>
      </c>
      <c r="CS760" s="41">
        <f t="shared" si="601"/>
        <v>0</v>
      </c>
      <c r="CT760" s="41">
        <f t="shared" si="601"/>
        <v>0</v>
      </c>
    </row>
    <row r="761" spans="4:98" ht="15" hidden="1" customHeight="1">
      <c r="D761" s="41">
        <f t="shared" si="501"/>
        <v>0</v>
      </c>
      <c r="F761" s="41">
        <f t="shared" si="502"/>
        <v>0</v>
      </c>
      <c r="G761" s="41">
        <f t="shared" ref="G761:Y761" si="618">G259</f>
        <v>0</v>
      </c>
      <c r="H761" s="41">
        <f t="shared" si="618"/>
        <v>0</v>
      </c>
      <c r="I761" s="41">
        <f t="shared" si="618"/>
        <v>0</v>
      </c>
      <c r="J761" s="41">
        <f t="shared" si="618"/>
        <v>0</v>
      </c>
      <c r="K761" s="41">
        <f t="shared" si="618"/>
        <v>0</v>
      </c>
      <c r="L761" s="41">
        <f t="shared" si="618"/>
        <v>0</v>
      </c>
      <c r="M761" s="41">
        <f t="shared" si="618"/>
        <v>0</v>
      </c>
      <c r="N761" s="41">
        <f t="shared" si="618"/>
        <v>0</v>
      </c>
      <c r="O761" s="41">
        <f t="shared" si="618"/>
        <v>0</v>
      </c>
      <c r="P761" s="41">
        <f t="shared" si="618"/>
        <v>0</v>
      </c>
      <c r="Q761" s="41">
        <f t="shared" si="618"/>
        <v>0</v>
      </c>
      <c r="R761" s="41">
        <f t="shared" si="618"/>
        <v>0</v>
      </c>
      <c r="S761" s="41">
        <f t="shared" si="618"/>
        <v>0</v>
      </c>
      <c r="T761" s="41">
        <f t="shared" si="618"/>
        <v>0</v>
      </c>
      <c r="U761" s="41">
        <f t="shared" si="618"/>
        <v>0</v>
      </c>
      <c r="V761" s="41">
        <f t="shared" si="618"/>
        <v>0</v>
      </c>
      <c r="W761" s="41">
        <f t="shared" si="618"/>
        <v>0</v>
      </c>
      <c r="X761" s="41">
        <f t="shared" si="618"/>
        <v>0</v>
      </c>
      <c r="Y761" s="41">
        <f t="shared" si="618"/>
        <v>0</v>
      </c>
      <c r="Z761" s="41">
        <f t="shared" ref="Z761:AT761" si="619">Z259</f>
        <v>0</v>
      </c>
      <c r="AA761" s="41">
        <f t="shared" si="619"/>
        <v>0</v>
      </c>
      <c r="AB761" s="41">
        <f t="shared" si="619"/>
        <v>0</v>
      </c>
      <c r="AC761" s="41">
        <f t="shared" si="619"/>
        <v>0</v>
      </c>
      <c r="AD761" s="41">
        <f t="shared" si="619"/>
        <v>0</v>
      </c>
      <c r="AE761" s="41">
        <f t="shared" si="619"/>
        <v>0</v>
      </c>
      <c r="AF761" s="41">
        <f t="shared" si="619"/>
        <v>0</v>
      </c>
      <c r="AG761" s="41">
        <f t="shared" si="619"/>
        <v>0</v>
      </c>
      <c r="AH761" s="41">
        <f t="shared" si="619"/>
        <v>0</v>
      </c>
      <c r="AI761" s="41">
        <f t="shared" si="619"/>
        <v>0</v>
      </c>
      <c r="AJ761" s="41">
        <f t="shared" si="619"/>
        <v>0</v>
      </c>
      <c r="AK761" s="41">
        <f t="shared" si="619"/>
        <v>0</v>
      </c>
      <c r="AL761" s="41">
        <f t="shared" si="619"/>
        <v>0</v>
      </c>
      <c r="AM761" s="41">
        <f t="shared" si="619"/>
        <v>0</v>
      </c>
      <c r="AN761" s="41">
        <f t="shared" si="619"/>
        <v>0</v>
      </c>
      <c r="AO761" s="41">
        <f t="shared" si="619"/>
        <v>0</v>
      </c>
      <c r="AP761" s="41">
        <f t="shared" si="619"/>
        <v>0</v>
      </c>
      <c r="AQ761" s="41">
        <f t="shared" si="619"/>
        <v>0</v>
      </c>
      <c r="AR761" s="41">
        <f t="shared" si="619"/>
        <v>0</v>
      </c>
      <c r="AS761" s="41">
        <f t="shared" si="619"/>
        <v>0</v>
      </c>
      <c r="AT761" s="41">
        <f t="shared" si="619"/>
        <v>0</v>
      </c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  <c r="BJ761" s="41"/>
      <c r="BK761" s="41"/>
      <c r="CR761" s="41">
        <f t="shared" si="500"/>
        <v>0</v>
      </c>
      <c r="CS761" s="41">
        <f t="shared" si="601"/>
        <v>0</v>
      </c>
      <c r="CT761" s="41">
        <f t="shared" si="601"/>
        <v>0</v>
      </c>
    </row>
    <row r="762" spans="4:98" ht="15" hidden="1" customHeight="1">
      <c r="D762" s="41">
        <f t="shared" si="501"/>
        <v>0</v>
      </c>
      <c r="F762" s="41">
        <f t="shared" si="502"/>
        <v>0</v>
      </c>
      <c r="G762" s="41">
        <f t="shared" ref="G762:Y762" si="620">G260</f>
        <v>0</v>
      </c>
      <c r="H762" s="41">
        <f t="shared" si="620"/>
        <v>0</v>
      </c>
      <c r="I762" s="41">
        <f t="shared" si="620"/>
        <v>0</v>
      </c>
      <c r="J762" s="41">
        <f t="shared" si="620"/>
        <v>0</v>
      </c>
      <c r="K762" s="41">
        <f t="shared" si="620"/>
        <v>0</v>
      </c>
      <c r="L762" s="41">
        <f t="shared" si="620"/>
        <v>0</v>
      </c>
      <c r="M762" s="41">
        <f t="shared" si="620"/>
        <v>0</v>
      </c>
      <c r="N762" s="41">
        <f t="shared" si="620"/>
        <v>0</v>
      </c>
      <c r="O762" s="41">
        <f t="shared" si="620"/>
        <v>0</v>
      </c>
      <c r="P762" s="41">
        <f t="shared" si="620"/>
        <v>0</v>
      </c>
      <c r="Q762" s="41">
        <f t="shared" si="620"/>
        <v>0</v>
      </c>
      <c r="R762" s="41">
        <f t="shared" si="620"/>
        <v>0</v>
      </c>
      <c r="S762" s="41">
        <f t="shared" si="620"/>
        <v>0</v>
      </c>
      <c r="T762" s="41">
        <f t="shared" si="620"/>
        <v>0</v>
      </c>
      <c r="U762" s="41">
        <f t="shared" si="620"/>
        <v>0</v>
      </c>
      <c r="V762" s="41">
        <f t="shared" si="620"/>
        <v>0</v>
      </c>
      <c r="W762" s="41">
        <f t="shared" si="620"/>
        <v>0</v>
      </c>
      <c r="X762" s="41">
        <f t="shared" si="620"/>
        <v>0</v>
      </c>
      <c r="Y762" s="41">
        <f t="shared" si="620"/>
        <v>0</v>
      </c>
      <c r="Z762" s="41">
        <f t="shared" ref="Z762:AT762" si="621">Z260</f>
        <v>0</v>
      </c>
      <c r="AA762" s="41">
        <f t="shared" si="621"/>
        <v>0</v>
      </c>
      <c r="AB762" s="41">
        <f t="shared" si="621"/>
        <v>0</v>
      </c>
      <c r="AC762" s="41">
        <f t="shared" si="621"/>
        <v>0</v>
      </c>
      <c r="AD762" s="41">
        <f t="shared" si="621"/>
        <v>0</v>
      </c>
      <c r="AE762" s="41">
        <f t="shared" si="621"/>
        <v>0</v>
      </c>
      <c r="AF762" s="41">
        <f t="shared" si="621"/>
        <v>0</v>
      </c>
      <c r="AG762" s="41">
        <f t="shared" si="621"/>
        <v>0</v>
      </c>
      <c r="AH762" s="41">
        <f t="shared" si="621"/>
        <v>0</v>
      </c>
      <c r="AI762" s="41">
        <f t="shared" si="621"/>
        <v>0</v>
      </c>
      <c r="AJ762" s="41">
        <f t="shared" si="621"/>
        <v>0</v>
      </c>
      <c r="AK762" s="41">
        <f t="shared" si="621"/>
        <v>0</v>
      </c>
      <c r="AL762" s="41">
        <f t="shared" si="621"/>
        <v>0</v>
      </c>
      <c r="AM762" s="41">
        <f t="shared" si="621"/>
        <v>0</v>
      </c>
      <c r="AN762" s="41">
        <f t="shared" si="621"/>
        <v>0</v>
      </c>
      <c r="AO762" s="41">
        <f t="shared" si="621"/>
        <v>0</v>
      </c>
      <c r="AP762" s="41">
        <f t="shared" si="621"/>
        <v>0</v>
      </c>
      <c r="AQ762" s="41">
        <f t="shared" si="621"/>
        <v>0</v>
      </c>
      <c r="AR762" s="41">
        <f t="shared" si="621"/>
        <v>0</v>
      </c>
      <c r="AS762" s="41">
        <f t="shared" si="621"/>
        <v>0</v>
      </c>
      <c r="AT762" s="41">
        <f t="shared" si="621"/>
        <v>0</v>
      </c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  <c r="BJ762" s="41"/>
      <c r="BK762" s="41"/>
      <c r="CR762" s="41">
        <f t="shared" si="500"/>
        <v>0</v>
      </c>
      <c r="CS762" s="41">
        <f t="shared" si="601"/>
        <v>0</v>
      </c>
      <c r="CT762" s="41">
        <f t="shared" si="601"/>
        <v>0</v>
      </c>
    </row>
    <row r="763" spans="4:98" ht="15" hidden="1" customHeight="1">
      <c r="D763" s="41">
        <f t="shared" si="501"/>
        <v>0</v>
      </c>
      <c r="F763" s="41">
        <f t="shared" si="502"/>
        <v>0</v>
      </c>
      <c r="G763" s="41">
        <f t="shared" ref="G763:Y763" si="622">G261</f>
        <v>0</v>
      </c>
      <c r="H763" s="41">
        <f t="shared" si="622"/>
        <v>0</v>
      </c>
      <c r="I763" s="41">
        <f t="shared" si="622"/>
        <v>0</v>
      </c>
      <c r="J763" s="41">
        <f t="shared" si="622"/>
        <v>0</v>
      </c>
      <c r="K763" s="41">
        <f t="shared" si="622"/>
        <v>0</v>
      </c>
      <c r="L763" s="41">
        <f t="shared" si="622"/>
        <v>0</v>
      </c>
      <c r="M763" s="41">
        <f t="shared" si="622"/>
        <v>0</v>
      </c>
      <c r="N763" s="41">
        <f t="shared" si="622"/>
        <v>0</v>
      </c>
      <c r="O763" s="41">
        <f t="shared" si="622"/>
        <v>0</v>
      </c>
      <c r="P763" s="41">
        <f t="shared" si="622"/>
        <v>0</v>
      </c>
      <c r="Q763" s="41">
        <f t="shared" si="622"/>
        <v>0</v>
      </c>
      <c r="R763" s="41">
        <f t="shared" si="622"/>
        <v>0</v>
      </c>
      <c r="S763" s="41">
        <f t="shared" si="622"/>
        <v>0</v>
      </c>
      <c r="T763" s="41">
        <f t="shared" si="622"/>
        <v>0</v>
      </c>
      <c r="U763" s="41">
        <f t="shared" si="622"/>
        <v>0</v>
      </c>
      <c r="V763" s="41">
        <f t="shared" si="622"/>
        <v>0</v>
      </c>
      <c r="W763" s="41">
        <f t="shared" si="622"/>
        <v>0</v>
      </c>
      <c r="X763" s="41">
        <f t="shared" si="622"/>
        <v>0</v>
      </c>
      <c r="Y763" s="41">
        <f t="shared" si="622"/>
        <v>0</v>
      </c>
      <c r="Z763" s="41">
        <f t="shared" ref="Z763:AT763" si="623">Z261</f>
        <v>0</v>
      </c>
      <c r="AA763" s="41">
        <f t="shared" si="623"/>
        <v>0</v>
      </c>
      <c r="AB763" s="41">
        <f t="shared" si="623"/>
        <v>0</v>
      </c>
      <c r="AC763" s="41">
        <f t="shared" si="623"/>
        <v>0</v>
      </c>
      <c r="AD763" s="41">
        <f t="shared" si="623"/>
        <v>0</v>
      </c>
      <c r="AE763" s="41">
        <f t="shared" si="623"/>
        <v>0</v>
      </c>
      <c r="AF763" s="41">
        <f t="shared" si="623"/>
        <v>0</v>
      </c>
      <c r="AG763" s="41">
        <f t="shared" si="623"/>
        <v>0</v>
      </c>
      <c r="AH763" s="41">
        <f t="shared" si="623"/>
        <v>0</v>
      </c>
      <c r="AI763" s="41">
        <f t="shared" si="623"/>
        <v>0</v>
      </c>
      <c r="AJ763" s="41">
        <f t="shared" si="623"/>
        <v>0</v>
      </c>
      <c r="AK763" s="41">
        <f t="shared" si="623"/>
        <v>0</v>
      </c>
      <c r="AL763" s="41">
        <f t="shared" si="623"/>
        <v>0</v>
      </c>
      <c r="AM763" s="41">
        <f t="shared" si="623"/>
        <v>0</v>
      </c>
      <c r="AN763" s="41">
        <f t="shared" si="623"/>
        <v>0</v>
      </c>
      <c r="AO763" s="41">
        <f t="shared" si="623"/>
        <v>0</v>
      </c>
      <c r="AP763" s="41">
        <f t="shared" si="623"/>
        <v>0</v>
      </c>
      <c r="AQ763" s="41">
        <f t="shared" si="623"/>
        <v>0</v>
      </c>
      <c r="AR763" s="41">
        <f t="shared" si="623"/>
        <v>0</v>
      </c>
      <c r="AS763" s="41">
        <f t="shared" si="623"/>
        <v>0</v>
      </c>
      <c r="AT763" s="41">
        <f t="shared" si="623"/>
        <v>0</v>
      </c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  <c r="CR763" s="41">
        <f t="shared" si="500"/>
        <v>0</v>
      </c>
      <c r="CS763" s="41">
        <f t="shared" si="601"/>
        <v>0</v>
      </c>
      <c r="CT763" s="41">
        <f t="shared" si="601"/>
        <v>0</v>
      </c>
    </row>
    <row r="764" spans="4:98" ht="15" hidden="1" customHeight="1">
      <c r="D764" s="41">
        <f t="shared" si="501"/>
        <v>0</v>
      </c>
      <c r="F764" s="41">
        <f t="shared" si="502"/>
        <v>0</v>
      </c>
      <c r="G764" s="41">
        <f t="shared" ref="G764:Y764" si="624">G262</f>
        <v>0</v>
      </c>
      <c r="H764" s="41">
        <f t="shared" si="624"/>
        <v>0</v>
      </c>
      <c r="I764" s="41">
        <f t="shared" si="624"/>
        <v>0</v>
      </c>
      <c r="J764" s="41">
        <f t="shared" si="624"/>
        <v>0</v>
      </c>
      <c r="K764" s="41">
        <f t="shared" si="624"/>
        <v>0</v>
      </c>
      <c r="L764" s="41">
        <f t="shared" si="624"/>
        <v>0</v>
      </c>
      <c r="M764" s="41">
        <f t="shared" si="624"/>
        <v>0</v>
      </c>
      <c r="N764" s="41">
        <f t="shared" si="624"/>
        <v>0</v>
      </c>
      <c r="O764" s="41">
        <f t="shared" si="624"/>
        <v>0</v>
      </c>
      <c r="P764" s="41">
        <f t="shared" si="624"/>
        <v>0</v>
      </c>
      <c r="Q764" s="41">
        <f t="shared" si="624"/>
        <v>0</v>
      </c>
      <c r="R764" s="41">
        <f t="shared" si="624"/>
        <v>0</v>
      </c>
      <c r="S764" s="41">
        <f t="shared" si="624"/>
        <v>0</v>
      </c>
      <c r="T764" s="41">
        <f t="shared" si="624"/>
        <v>0</v>
      </c>
      <c r="U764" s="41">
        <f t="shared" si="624"/>
        <v>0</v>
      </c>
      <c r="V764" s="41">
        <f t="shared" si="624"/>
        <v>0</v>
      </c>
      <c r="W764" s="41">
        <f t="shared" si="624"/>
        <v>0</v>
      </c>
      <c r="X764" s="41">
        <f t="shared" si="624"/>
        <v>0</v>
      </c>
      <c r="Y764" s="41">
        <f t="shared" si="624"/>
        <v>0</v>
      </c>
      <c r="Z764" s="41">
        <f t="shared" ref="Z764:AT764" si="625">Z262</f>
        <v>0</v>
      </c>
      <c r="AA764" s="41">
        <f t="shared" si="625"/>
        <v>0</v>
      </c>
      <c r="AB764" s="41">
        <f t="shared" si="625"/>
        <v>0</v>
      </c>
      <c r="AC764" s="41">
        <f t="shared" si="625"/>
        <v>0</v>
      </c>
      <c r="AD764" s="41">
        <f t="shared" si="625"/>
        <v>0</v>
      </c>
      <c r="AE764" s="41">
        <f t="shared" si="625"/>
        <v>0</v>
      </c>
      <c r="AF764" s="41">
        <f t="shared" si="625"/>
        <v>0</v>
      </c>
      <c r="AG764" s="41">
        <f t="shared" si="625"/>
        <v>0</v>
      </c>
      <c r="AH764" s="41">
        <f t="shared" si="625"/>
        <v>0</v>
      </c>
      <c r="AI764" s="41">
        <f t="shared" si="625"/>
        <v>0</v>
      </c>
      <c r="AJ764" s="41">
        <f t="shared" si="625"/>
        <v>0</v>
      </c>
      <c r="AK764" s="41">
        <f t="shared" si="625"/>
        <v>0</v>
      </c>
      <c r="AL764" s="41">
        <f t="shared" si="625"/>
        <v>0</v>
      </c>
      <c r="AM764" s="41">
        <f t="shared" si="625"/>
        <v>0</v>
      </c>
      <c r="AN764" s="41">
        <f t="shared" si="625"/>
        <v>0</v>
      </c>
      <c r="AO764" s="41">
        <f t="shared" si="625"/>
        <v>0</v>
      </c>
      <c r="AP764" s="41">
        <f t="shared" si="625"/>
        <v>0</v>
      </c>
      <c r="AQ764" s="41">
        <f t="shared" si="625"/>
        <v>0</v>
      </c>
      <c r="AR764" s="41">
        <f t="shared" si="625"/>
        <v>0</v>
      </c>
      <c r="AS764" s="41">
        <f t="shared" si="625"/>
        <v>0</v>
      </c>
      <c r="AT764" s="41">
        <f t="shared" si="625"/>
        <v>0</v>
      </c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  <c r="CR764" s="41">
        <f t="shared" si="500"/>
        <v>0</v>
      </c>
      <c r="CS764" s="41">
        <f t="shared" si="601"/>
        <v>0</v>
      </c>
      <c r="CT764" s="41">
        <f t="shared" si="601"/>
        <v>0</v>
      </c>
    </row>
    <row r="765" spans="4:98" ht="15" hidden="1" customHeight="1">
      <c r="D765" s="41">
        <f t="shared" si="501"/>
        <v>0</v>
      </c>
      <c r="F765" s="41">
        <f t="shared" si="502"/>
        <v>0</v>
      </c>
      <c r="G765" s="41">
        <f t="shared" ref="G765:Y765" si="626">G263</f>
        <v>0</v>
      </c>
      <c r="H765" s="41">
        <f t="shared" si="626"/>
        <v>0</v>
      </c>
      <c r="I765" s="41">
        <f t="shared" si="626"/>
        <v>0</v>
      </c>
      <c r="J765" s="41">
        <f t="shared" si="626"/>
        <v>0</v>
      </c>
      <c r="K765" s="41">
        <f t="shared" si="626"/>
        <v>0</v>
      </c>
      <c r="L765" s="41">
        <f t="shared" si="626"/>
        <v>0</v>
      </c>
      <c r="M765" s="41">
        <f t="shared" si="626"/>
        <v>0</v>
      </c>
      <c r="N765" s="41">
        <f t="shared" si="626"/>
        <v>0</v>
      </c>
      <c r="O765" s="41">
        <f t="shared" si="626"/>
        <v>0</v>
      </c>
      <c r="P765" s="41">
        <f t="shared" si="626"/>
        <v>0</v>
      </c>
      <c r="Q765" s="41">
        <f t="shared" si="626"/>
        <v>0</v>
      </c>
      <c r="R765" s="41">
        <f t="shared" si="626"/>
        <v>0</v>
      </c>
      <c r="S765" s="41">
        <f t="shared" si="626"/>
        <v>0</v>
      </c>
      <c r="T765" s="41">
        <f t="shared" si="626"/>
        <v>0</v>
      </c>
      <c r="U765" s="41">
        <f t="shared" si="626"/>
        <v>0</v>
      </c>
      <c r="V765" s="41">
        <f t="shared" si="626"/>
        <v>0</v>
      </c>
      <c r="W765" s="41">
        <f t="shared" si="626"/>
        <v>0</v>
      </c>
      <c r="X765" s="41">
        <f t="shared" si="626"/>
        <v>0</v>
      </c>
      <c r="Y765" s="41">
        <f t="shared" si="626"/>
        <v>0</v>
      </c>
      <c r="Z765" s="41">
        <f t="shared" ref="Z765:AT765" si="627">Z263</f>
        <v>0</v>
      </c>
      <c r="AA765" s="41">
        <f t="shared" si="627"/>
        <v>0</v>
      </c>
      <c r="AB765" s="41">
        <f t="shared" si="627"/>
        <v>0</v>
      </c>
      <c r="AC765" s="41">
        <f t="shared" si="627"/>
        <v>0</v>
      </c>
      <c r="AD765" s="41">
        <f t="shared" si="627"/>
        <v>0</v>
      </c>
      <c r="AE765" s="41">
        <f t="shared" si="627"/>
        <v>0</v>
      </c>
      <c r="AF765" s="41">
        <f t="shared" si="627"/>
        <v>0</v>
      </c>
      <c r="AG765" s="41">
        <f t="shared" si="627"/>
        <v>0</v>
      </c>
      <c r="AH765" s="41">
        <f t="shared" si="627"/>
        <v>0</v>
      </c>
      <c r="AI765" s="41">
        <f t="shared" si="627"/>
        <v>0</v>
      </c>
      <c r="AJ765" s="41">
        <f t="shared" si="627"/>
        <v>0</v>
      </c>
      <c r="AK765" s="41">
        <f t="shared" si="627"/>
        <v>0</v>
      </c>
      <c r="AL765" s="41">
        <f t="shared" si="627"/>
        <v>0</v>
      </c>
      <c r="AM765" s="41">
        <f t="shared" si="627"/>
        <v>0</v>
      </c>
      <c r="AN765" s="41">
        <f t="shared" si="627"/>
        <v>0</v>
      </c>
      <c r="AO765" s="41">
        <f t="shared" si="627"/>
        <v>0</v>
      </c>
      <c r="AP765" s="41">
        <f t="shared" si="627"/>
        <v>0</v>
      </c>
      <c r="AQ765" s="41">
        <f t="shared" si="627"/>
        <v>0</v>
      </c>
      <c r="AR765" s="41">
        <f t="shared" si="627"/>
        <v>0</v>
      </c>
      <c r="AS765" s="41">
        <f t="shared" si="627"/>
        <v>0</v>
      </c>
      <c r="AT765" s="41">
        <f t="shared" si="627"/>
        <v>0</v>
      </c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CR765" s="41">
        <f t="shared" si="500"/>
        <v>0</v>
      </c>
      <c r="CS765" s="41">
        <f t="shared" si="601"/>
        <v>0</v>
      </c>
      <c r="CT765" s="41">
        <f t="shared" si="601"/>
        <v>0</v>
      </c>
    </row>
    <row r="766" spans="4:98" ht="15" hidden="1" customHeight="1">
      <c r="D766" s="41">
        <f t="shared" si="501"/>
        <v>0</v>
      </c>
      <c r="F766" s="41">
        <f t="shared" si="502"/>
        <v>0</v>
      </c>
      <c r="G766" s="41">
        <f t="shared" ref="G766:Y766" si="628">G264</f>
        <v>0</v>
      </c>
      <c r="H766" s="41">
        <f t="shared" si="628"/>
        <v>0</v>
      </c>
      <c r="I766" s="41">
        <f t="shared" si="628"/>
        <v>0</v>
      </c>
      <c r="J766" s="41">
        <f t="shared" si="628"/>
        <v>0</v>
      </c>
      <c r="K766" s="41">
        <f t="shared" si="628"/>
        <v>0</v>
      </c>
      <c r="L766" s="41">
        <f t="shared" si="628"/>
        <v>0</v>
      </c>
      <c r="M766" s="41">
        <f t="shared" si="628"/>
        <v>0</v>
      </c>
      <c r="N766" s="41">
        <f t="shared" si="628"/>
        <v>0</v>
      </c>
      <c r="O766" s="41">
        <f t="shared" si="628"/>
        <v>0</v>
      </c>
      <c r="P766" s="41">
        <f t="shared" si="628"/>
        <v>0</v>
      </c>
      <c r="Q766" s="41">
        <f t="shared" si="628"/>
        <v>0</v>
      </c>
      <c r="R766" s="41">
        <f t="shared" si="628"/>
        <v>0</v>
      </c>
      <c r="S766" s="41">
        <f t="shared" si="628"/>
        <v>0</v>
      </c>
      <c r="T766" s="41">
        <f t="shared" si="628"/>
        <v>0</v>
      </c>
      <c r="U766" s="41">
        <f t="shared" si="628"/>
        <v>0</v>
      </c>
      <c r="V766" s="41">
        <f t="shared" si="628"/>
        <v>0</v>
      </c>
      <c r="W766" s="41">
        <f t="shared" si="628"/>
        <v>0</v>
      </c>
      <c r="X766" s="41">
        <f t="shared" si="628"/>
        <v>0</v>
      </c>
      <c r="Y766" s="41">
        <f t="shared" si="628"/>
        <v>0</v>
      </c>
      <c r="Z766" s="41">
        <f t="shared" ref="Z766:AT766" si="629">Z264</f>
        <v>0</v>
      </c>
      <c r="AA766" s="41">
        <f t="shared" si="629"/>
        <v>0</v>
      </c>
      <c r="AB766" s="41">
        <f t="shared" si="629"/>
        <v>0</v>
      </c>
      <c r="AC766" s="41">
        <f t="shared" si="629"/>
        <v>0</v>
      </c>
      <c r="AD766" s="41">
        <f t="shared" si="629"/>
        <v>0</v>
      </c>
      <c r="AE766" s="41">
        <f t="shared" si="629"/>
        <v>0</v>
      </c>
      <c r="AF766" s="41">
        <f t="shared" si="629"/>
        <v>0</v>
      </c>
      <c r="AG766" s="41">
        <f t="shared" si="629"/>
        <v>0</v>
      </c>
      <c r="AH766" s="41">
        <f t="shared" si="629"/>
        <v>0</v>
      </c>
      <c r="AI766" s="41">
        <f t="shared" si="629"/>
        <v>0</v>
      </c>
      <c r="AJ766" s="41">
        <f t="shared" si="629"/>
        <v>0</v>
      </c>
      <c r="AK766" s="41">
        <f t="shared" si="629"/>
        <v>0</v>
      </c>
      <c r="AL766" s="41">
        <f t="shared" si="629"/>
        <v>0</v>
      </c>
      <c r="AM766" s="41">
        <f t="shared" si="629"/>
        <v>0</v>
      </c>
      <c r="AN766" s="41">
        <f t="shared" si="629"/>
        <v>0</v>
      </c>
      <c r="AO766" s="41">
        <f t="shared" si="629"/>
        <v>0</v>
      </c>
      <c r="AP766" s="41">
        <f t="shared" si="629"/>
        <v>0</v>
      </c>
      <c r="AQ766" s="41">
        <f t="shared" si="629"/>
        <v>0</v>
      </c>
      <c r="AR766" s="41">
        <f t="shared" si="629"/>
        <v>0</v>
      </c>
      <c r="AS766" s="41">
        <f t="shared" si="629"/>
        <v>0</v>
      </c>
      <c r="AT766" s="41">
        <f t="shared" si="629"/>
        <v>0</v>
      </c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CR766" s="41">
        <f t="shared" si="500"/>
        <v>0</v>
      </c>
      <c r="CS766" s="41">
        <f t="shared" si="601"/>
        <v>0</v>
      </c>
      <c r="CT766" s="41">
        <f t="shared" si="601"/>
        <v>0</v>
      </c>
    </row>
    <row r="767" spans="4:98" ht="15" hidden="1" customHeight="1">
      <c r="D767" s="41">
        <f t="shared" si="501"/>
        <v>0</v>
      </c>
      <c r="F767" s="41">
        <f t="shared" si="502"/>
        <v>0</v>
      </c>
      <c r="G767" s="41">
        <f t="shared" ref="G767:Y767" si="630">G265</f>
        <v>0</v>
      </c>
      <c r="H767" s="41">
        <f t="shared" si="630"/>
        <v>0</v>
      </c>
      <c r="I767" s="41">
        <f t="shared" si="630"/>
        <v>0</v>
      </c>
      <c r="J767" s="41">
        <f t="shared" si="630"/>
        <v>0</v>
      </c>
      <c r="K767" s="41">
        <f t="shared" si="630"/>
        <v>0</v>
      </c>
      <c r="L767" s="41">
        <f t="shared" si="630"/>
        <v>0</v>
      </c>
      <c r="M767" s="41">
        <f t="shared" si="630"/>
        <v>0</v>
      </c>
      <c r="N767" s="41">
        <f t="shared" si="630"/>
        <v>0</v>
      </c>
      <c r="O767" s="41">
        <f t="shared" si="630"/>
        <v>0</v>
      </c>
      <c r="P767" s="41">
        <f t="shared" si="630"/>
        <v>0</v>
      </c>
      <c r="Q767" s="41">
        <f t="shared" si="630"/>
        <v>0</v>
      </c>
      <c r="R767" s="41">
        <f t="shared" si="630"/>
        <v>0</v>
      </c>
      <c r="S767" s="41">
        <f t="shared" si="630"/>
        <v>0</v>
      </c>
      <c r="T767" s="41">
        <f t="shared" si="630"/>
        <v>0</v>
      </c>
      <c r="U767" s="41">
        <f t="shared" si="630"/>
        <v>0</v>
      </c>
      <c r="V767" s="41">
        <f t="shared" si="630"/>
        <v>0</v>
      </c>
      <c r="W767" s="41">
        <f t="shared" si="630"/>
        <v>0</v>
      </c>
      <c r="X767" s="41">
        <f t="shared" si="630"/>
        <v>0</v>
      </c>
      <c r="Y767" s="41">
        <f t="shared" si="630"/>
        <v>0</v>
      </c>
      <c r="Z767" s="41">
        <f t="shared" ref="Z767:AT767" si="631">Z265</f>
        <v>0</v>
      </c>
      <c r="AA767" s="41">
        <f t="shared" si="631"/>
        <v>0</v>
      </c>
      <c r="AB767" s="41">
        <f t="shared" si="631"/>
        <v>0</v>
      </c>
      <c r="AC767" s="41">
        <f t="shared" si="631"/>
        <v>0</v>
      </c>
      <c r="AD767" s="41">
        <f t="shared" si="631"/>
        <v>0</v>
      </c>
      <c r="AE767" s="41">
        <f t="shared" si="631"/>
        <v>0</v>
      </c>
      <c r="AF767" s="41">
        <f t="shared" si="631"/>
        <v>0</v>
      </c>
      <c r="AG767" s="41">
        <f t="shared" si="631"/>
        <v>0</v>
      </c>
      <c r="AH767" s="41">
        <f t="shared" si="631"/>
        <v>0</v>
      </c>
      <c r="AI767" s="41">
        <f t="shared" si="631"/>
        <v>0</v>
      </c>
      <c r="AJ767" s="41">
        <f t="shared" si="631"/>
        <v>0</v>
      </c>
      <c r="AK767" s="41">
        <f t="shared" si="631"/>
        <v>0</v>
      </c>
      <c r="AL767" s="41">
        <f t="shared" si="631"/>
        <v>0</v>
      </c>
      <c r="AM767" s="41">
        <f t="shared" si="631"/>
        <v>0</v>
      </c>
      <c r="AN767" s="41">
        <f t="shared" si="631"/>
        <v>0</v>
      </c>
      <c r="AO767" s="41">
        <f t="shared" si="631"/>
        <v>0</v>
      </c>
      <c r="AP767" s="41">
        <f t="shared" si="631"/>
        <v>0</v>
      </c>
      <c r="AQ767" s="41">
        <f t="shared" si="631"/>
        <v>0</v>
      </c>
      <c r="AR767" s="41">
        <f t="shared" si="631"/>
        <v>0</v>
      </c>
      <c r="AS767" s="41">
        <f t="shared" si="631"/>
        <v>0</v>
      </c>
      <c r="AT767" s="41">
        <f t="shared" si="631"/>
        <v>0</v>
      </c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CR767" s="41">
        <f t="shared" si="500"/>
        <v>0</v>
      </c>
      <c r="CS767" s="41">
        <f t="shared" si="601"/>
        <v>0</v>
      </c>
      <c r="CT767" s="41">
        <f t="shared" si="601"/>
        <v>0</v>
      </c>
    </row>
    <row r="768" spans="4:98" ht="15" hidden="1" customHeight="1">
      <c r="D768" s="41">
        <f t="shared" si="501"/>
        <v>0</v>
      </c>
      <c r="F768" s="41">
        <f t="shared" si="502"/>
        <v>0</v>
      </c>
      <c r="G768" s="41">
        <f t="shared" ref="G768:Y768" si="632">G266</f>
        <v>0</v>
      </c>
      <c r="H768" s="41">
        <f t="shared" si="632"/>
        <v>0</v>
      </c>
      <c r="I768" s="41">
        <f t="shared" si="632"/>
        <v>0</v>
      </c>
      <c r="J768" s="41">
        <f t="shared" si="632"/>
        <v>0</v>
      </c>
      <c r="K768" s="41">
        <f t="shared" si="632"/>
        <v>0</v>
      </c>
      <c r="L768" s="41">
        <f t="shared" si="632"/>
        <v>0</v>
      </c>
      <c r="M768" s="41">
        <f t="shared" si="632"/>
        <v>0</v>
      </c>
      <c r="N768" s="41">
        <f t="shared" si="632"/>
        <v>0</v>
      </c>
      <c r="O768" s="41">
        <f t="shared" si="632"/>
        <v>0</v>
      </c>
      <c r="P768" s="41">
        <f t="shared" si="632"/>
        <v>0</v>
      </c>
      <c r="Q768" s="41">
        <f t="shared" si="632"/>
        <v>0</v>
      </c>
      <c r="R768" s="41">
        <f t="shared" si="632"/>
        <v>0</v>
      </c>
      <c r="S768" s="41">
        <f t="shared" si="632"/>
        <v>0</v>
      </c>
      <c r="T768" s="41">
        <f t="shared" si="632"/>
        <v>0</v>
      </c>
      <c r="U768" s="41">
        <f t="shared" si="632"/>
        <v>0</v>
      </c>
      <c r="V768" s="41">
        <f t="shared" si="632"/>
        <v>0</v>
      </c>
      <c r="W768" s="41">
        <f t="shared" si="632"/>
        <v>0</v>
      </c>
      <c r="X768" s="41">
        <f t="shared" si="632"/>
        <v>0</v>
      </c>
      <c r="Y768" s="41">
        <f t="shared" si="632"/>
        <v>0</v>
      </c>
      <c r="Z768" s="41">
        <f t="shared" ref="Z768:AT768" si="633">Z266</f>
        <v>0</v>
      </c>
      <c r="AA768" s="41">
        <f t="shared" si="633"/>
        <v>0</v>
      </c>
      <c r="AB768" s="41">
        <f t="shared" si="633"/>
        <v>0</v>
      </c>
      <c r="AC768" s="41">
        <f t="shared" si="633"/>
        <v>0</v>
      </c>
      <c r="AD768" s="41">
        <f t="shared" si="633"/>
        <v>0</v>
      </c>
      <c r="AE768" s="41">
        <f t="shared" si="633"/>
        <v>0</v>
      </c>
      <c r="AF768" s="41">
        <f t="shared" si="633"/>
        <v>0</v>
      </c>
      <c r="AG768" s="41">
        <f t="shared" si="633"/>
        <v>0</v>
      </c>
      <c r="AH768" s="41">
        <f t="shared" si="633"/>
        <v>0</v>
      </c>
      <c r="AI768" s="41">
        <f t="shared" si="633"/>
        <v>0</v>
      </c>
      <c r="AJ768" s="41">
        <f t="shared" si="633"/>
        <v>0</v>
      </c>
      <c r="AK768" s="41">
        <f t="shared" si="633"/>
        <v>0</v>
      </c>
      <c r="AL768" s="41">
        <f t="shared" si="633"/>
        <v>0</v>
      </c>
      <c r="AM768" s="41">
        <f t="shared" si="633"/>
        <v>0</v>
      </c>
      <c r="AN768" s="41">
        <f t="shared" si="633"/>
        <v>0</v>
      </c>
      <c r="AO768" s="41">
        <f t="shared" si="633"/>
        <v>0</v>
      </c>
      <c r="AP768" s="41">
        <f t="shared" si="633"/>
        <v>0</v>
      </c>
      <c r="AQ768" s="41">
        <f t="shared" si="633"/>
        <v>0</v>
      </c>
      <c r="AR768" s="41">
        <f t="shared" si="633"/>
        <v>0</v>
      </c>
      <c r="AS768" s="41">
        <f t="shared" si="633"/>
        <v>0</v>
      </c>
      <c r="AT768" s="41">
        <f t="shared" si="633"/>
        <v>0</v>
      </c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  <c r="BJ768" s="41"/>
      <c r="BK768" s="41"/>
      <c r="CR768" s="41">
        <f t="shared" ref="CR768:CR831" si="634">CR266</f>
        <v>0</v>
      </c>
      <c r="CS768" s="41">
        <f t="shared" si="601"/>
        <v>0</v>
      </c>
      <c r="CT768" s="41">
        <f t="shared" si="601"/>
        <v>0</v>
      </c>
    </row>
    <row r="769" spans="4:98" ht="15" hidden="1" customHeight="1">
      <c r="D769" s="41">
        <f t="shared" ref="D769:D810" si="635">D267</f>
        <v>0</v>
      </c>
      <c r="F769" s="41">
        <f t="shared" ref="F769:F800" si="636">F267</f>
        <v>0</v>
      </c>
      <c r="G769" s="41">
        <f t="shared" ref="G769:Y769" si="637">G267</f>
        <v>0</v>
      </c>
      <c r="H769" s="41">
        <f t="shared" si="637"/>
        <v>0</v>
      </c>
      <c r="I769" s="41">
        <f t="shared" si="637"/>
        <v>0</v>
      </c>
      <c r="J769" s="41">
        <f t="shared" si="637"/>
        <v>0</v>
      </c>
      <c r="K769" s="41">
        <f t="shared" si="637"/>
        <v>0</v>
      </c>
      <c r="L769" s="41">
        <f t="shared" si="637"/>
        <v>0</v>
      </c>
      <c r="M769" s="41">
        <f t="shared" si="637"/>
        <v>0</v>
      </c>
      <c r="N769" s="41">
        <f t="shared" si="637"/>
        <v>0</v>
      </c>
      <c r="O769" s="41">
        <f t="shared" si="637"/>
        <v>0</v>
      </c>
      <c r="P769" s="41">
        <f t="shared" si="637"/>
        <v>0</v>
      </c>
      <c r="Q769" s="41">
        <f t="shared" si="637"/>
        <v>0</v>
      </c>
      <c r="R769" s="41">
        <f t="shared" si="637"/>
        <v>0</v>
      </c>
      <c r="S769" s="41">
        <f t="shared" si="637"/>
        <v>0</v>
      </c>
      <c r="T769" s="41">
        <f t="shared" si="637"/>
        <v>0</v>
      </c>
      <c r="U769" s="41">
        <f t="shared" si="637"/>
        <v>0</v>
      </c>
      <c r="V769" s="41">
        <f t="shared" si="637"/>
        <v>0</v>
      </c>
      <c r="W769" s="41">
        <f t="shared" si="637"/>
        <v>0</v>
      </c>
      <c r="X769" s="41">
        <f t="shared" si="637"/>
        <v>0</v>
      </c>
      <c r="Y769" s="41">
        <f t="shared" si="637"/>
        <v>0</v>
      </c>
      <c r="Z769" s="41">
        <f t="shared" ref="Z769:AT769" si="638">Z267</f>
        <v>0</v>
      </c>
      <c r="AA769" s="41">
        <f t="shared" si="638"/>
        <v>0</v>
      </c>
      <c r="AB769" s="41">
        <f t="shared" si="638"/>
        <v>0</v>
      </c>
      <c r="AC769" s="41">
        <f t="shared" si="638"/>
        <v>0</v>
      </c>
      <c r="AD769" s="41">
        <f t="shared" si="638"/>
        <v>0</v>
      </c>
      <c r="AE769" s="41">
        <f t="shared" si="638"/>
        <v>0</v>
      </c>
      <c r="AF769" s="41">
        <f t="shared" si="638"/>
        <v>0</v>
      </c>
      <c r="AG769" s="41">
        <f t="shared" si="638"/>
        <v>0</v>
      </c>
      <c r="AH769" s="41">
        <f t="shared" si="638"/>
        <v>0</v>
      </c>
      <c r="AI769" s="41">
        <f t="shared" si="638"/>
        <v>0</v>
      </c>
      <c r="AJ769" s="41">
        <f t="shared" si="638"/>
        <v>0</v>
      </c>
      <c r="AK769" s="41">
        <f t="shared" si="638"/>
        <v>0</v>
      </c>
      <c r="AL769" s="41">
        <f t="shared" si="638"/>
        <v>0</v>
      </c>
      <c r="AM769" s="41">
        <f t="shared" si="638"/>
        <v>0</v>
      </c>
      <c r="AN769" s="41">
        <f t="shared" si="638"/>
        <v>0</v>
      </c>
      <c r="AO769" s="41">
        <f t="shared" si="638"/>
        <v>0</v>
      </c>
      <c r="AP769" s="41">
        <f t="shared" si="638"/>
        <v>0</v>
      </c>
      <c r="AQ769" s="41">
        <f t="shared" si="638"/>
        <v>0</v>
      </c>
      <c r="AR769" s="41">
        <f t="shared" si="638"/>
        <v>0</v>
      </c>
      <c r="AS769" s="41">
        <f t="shared" si="638"/>
        <v>0</v>
      </c>
      <c r="AT769" s="41">
        <f t="shared" si="638"/>
        <v>0</v>
      </c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  <c r="CR769" s="41">
        <f t="shared" si="634"/>
        <v>0</v>
      </c>
      <c r="CS769" s="41">
        <f t="shared" si="601"/>
        <v>0</v>
      </c>
      <c r="CT769" s="41">
        <f t="shared" si="601"/>
        <v>0</v>
      </c>
    </row>
    <row r="770" spans="4:98" ht="15" hidden="1" customHeight="1">
      <c r="D770" s="41">
        <f t="shared" si="635"/>
        <v>0</v>
      </c>
      <c r="F770" s="41">
        <f t="shared" si="636"/>
        <v>0</v>
      </c>
      <c r="G770" s="41">
        <f t="shared" ref="G770:Y770" si="639">G268</f>
        <v>0</v>
      </c>
      <c r="H770" s="41">
        <f t="shared" si="639"/>
        <v>0</v>
      </c>
      <c r="I770" s="41">
        <f t="shared" si="639"/>
        <v>0</v>
      </c>
      <c r="J770" s="41">
        <f t="shared" si="639"/>
        <v>0</v>
      </c>
      <c r="K770" s="41">
        <f t="shared" si="639"/>
        <v>0</v>
      </c>
      <c r="L770" s="41">
        <f t="shared" si="639"/>
        <v>0</v>
      </c>
      <c r="M770" s="41">
        <f t="shared" si="639"/>
        <v>0</v>
      </c>
      <c r="N770" s="41">
        <f t="shared" si="639"/>
        <v>0</v>
      </c>
      <c r="O770" s="41">
        <f t="shared" si="639"/>
        <v>0</v>
      </c>
      <c r="P770" s="41">
        <f t="shared" si="639"/>
        <v>0</v>
      </c>
      <c r="Q770" s="41">
        <f t="shared" si="639"/>
        <v>0</v>
      </c>
      <c r="R770" s="41">
        <f t="shared" si="639"/>
        <v>0</v>
      </c>
      <c r="S770" s="41">
        <f t="shared" si="639"/>
        <v>0</v>
      </c>
      <c r="T770" s="41">
        <f t="shared" si="639"/>
        <v>0</v>
      </c>
      <c r="U770" s="41">
        <f t="shared" si="639"/>
        <v>0</v>
      </c>
      <c r="V770" s="41">
        <f t="shared" si="639"/>
        <v>0</v>
      </c>
      <c r="W770" s="41">
        <f t="shared" si="639"/>
        <v>0</v>
      </c>
      <c r="X770" s="41">
        <f t="shared" si="639"/>
        <v>0</v>
      </c>
      <c r="Y770" s="41">
        <f t="shared" si="639"/>
        <v>0</v>
      </c>
      <c r="Z770" s="41">
        <f t="shared" ref="Z770:AT770" si="640">Z268</f>
        <v>0</v>
      </c>
      <c r="AA770" s="41">
        <f t="shared" si="640"/>
        <v>0</v>
      </c>
      <c r="AB770" s="41">
        <f t="shared" si="640"/>
        <v>0</v>
      </c>
      <c r="AC770" s="41">
        <f t="shared" si="640"/>
        <v>0</v>
      </c>
      <c r="AD770" s="41">
        <f t="shared" si="640"/>
        <v>0</v>
      </c>
      <c r="AE770" s="41">
        <f t="shared" si="640"/>
        <v>0</v>
      </c>
      <c r="AF770" s="41">
        <f t="shared" si="640"/>
        <v>0</v>
      </c>
      <c r="AG770" s="41">
        <f t="shared" si="640"/>
        <v>0</v>
      </c>
      <c r="AH770" s="41">
        <f t="shared" si="640"/>
        <v>0</v>
      </c>
      <c r="AI770" s="41">
        <f t="shared" si="640"/>
        <v>0</v>
      </c>
      <c r="AJ770" s="41">
        <f t="shared" si="640"/>
        <v>0</v>
      </c>
      <c r="AK770" s="41">
        <f t="shared" si="640"/>
        <v>0</v>
      </c>
      <c r="AL770" s="41">
        <f t="shared" si="640"/>
        <v>0</v>
      </c>
      <c r="AM770" s="41">
        <f t="shared" si="640"/>
        <v>0</v>
      </c>
      <c r="AN770" s="41">
        <f t="shared" si="640"/>
        <v>0</v>
      </c>
      <c r="AO770" s="41">
        <f t="shared" si="640"/>
        <v>0</v>
      </c>
      <c r="AP770" s="41">
        <f t="shared" si="640"/>
        <v>0</v>
      </c>
      <c r="AQ770" s="41">
        <f t="shared" si="640"/>
        <v>0</v>
      </c>
      <c r="AR770" s="41">
        <f t="shared" si="640"/>
        <v>0</v>
      </c>
      <c r="AS770" s="41">
        <f t="shared" si="640"/>
        <v>0</v>
      </c>
      <c r="AT770" s="41">
        <f t="shared" si="640"/>
        <v>0</v>
      </c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  <c r="BJ770" s="41"/>
      <c r="BK770" s="41"/>
      <c r="CR770" s="41">
        <f t="shared" si="634"/>
        <v>0</v>
      </c>
      <c r="CS770" s="41">
        <f t="shared" si="601"/>
        <v>0</v>
      </c>
      <c r="CT770" s="41">
        <f t="shared" si="601"/>
        <v>0</v>
      </c>
    </row>
    <row r="771" spans="4:98" ht="15" hidden="1" customHeight="1">
      <c r="D771" s="41">
        <f t="shared" si="635"/>
        <v>0</v>
      </c>
      <c r="F771" s="41">
        <f t="shared" si="636"/>
        <v>0</v>
      </c>
      <c r="G771" s="41">
        <f t="shared" ref="G771:Y771" si="641">G269</f>
        <v>0</v>
      </c>
      <c r="H771" s="41">
        <f t="shared" si="641"/>
        <v>0</v>
      </c>
      <c r="I771" s="41">
        <f t="shared" si="641"/>
        <v>0</v>
      </c>
      <c r="J771" s="41">
        <f t="shared" si="641"/>
        <v>0</v>
      </c>
      <c r="K771" s="41">
        <f t="shared" si="641"/>
        <v>0</v>
      </c>
      <c r="L771" s="41">
        <f t="shared" si="641"/>
        <v>0</v>
      </c>
      <c r="M771" s="41">
        <f t="shared" si="641"/>
        <v>0</v>
      </c>
      <c r="N771" s="41">
        <f t="shared" si="641"/>
        <v>0</v>
      </c>
      <c r="O771" s="41">
        <f t="shared" si="641"/>
        <v>0</v>
      </c>
      <c r="P771" s="41">
        <f t="shared" si="641"/>
        <v>0</v>
      </c>
      <c r="Q771" s="41">
        <f t="shared" si="641"/>
        <v>0</v>
      </c>
      <c r="R771" s="41">
        <f t="shared" si="641"/>
        <v>0</v>
      </c>
      <c r="S771" s="41">
        <f t="shared" si="641"/>
        <v>0</v>
      </c>
      <c r="T771" s="41">
        <f t="shared" si="641"/>
        <v>0</v>
      </c>
      <c r="U771" s="41">
        <f t="shared" si="641"/>
        <v>0</v>
      </c>
      <c r="V771" s="41">
        <f t="shared" si="641"/>
        <v>0</v>
      </c>
      <c r="W771" s="41">
        <f t="shared" si="641"/>
        <v>0</v>
      </c>
      <c r="X771" s="41">
        <f t="shared" si="641"/>
        <v>0</v>
      </c>
      <c r="Y771" s="41">
        <f t="shared" si="641"/>
        <v>0</v>
      </c>
      <c r="Z771" s="41">
        <f t="shared" ref="Z771:AT771" si="642">Z269</f>
        <v>0</v>
      </c>
      <c r="AA771" s="41">
        <f t="shared" si="642"/>
        <v>0</v>
      </c>
      <c r="AB771" s="41">
        <f t="shared" si="642"/>
        <v>0</v>
      </c>
      <c r="AC771" s="41">
        <f t="shared" si="642"/>
        <v>0</v>
      </c>
      <c r="AD771" s="41">
        <f t="shared" si="642"/>
        <v>0</v>
      </c>
      <c r="AE771" s="41">
        <f t="shared" si="642"/>
        <v>0</v>
      </c>
      <c r="AF771" s="41">
        <f t="shared" si="642"/>
        <v>0</v>
      </c>
      <c r="AG771" s="41">
        <f t="shared" si="642"/>
        <v>0</v>
      </c>
      <c r="AH771" s="41">
        <f t="shared" si="642"/>
        <v>0</v>
      </c>
      <c r="AI771" s="41">
        <f t="shared" si="642"/>
        <v>0</v>
      </c>
      <c r="AJ771" s="41">
        <f t="shared" si="642"/>
        <v>0</v>
      </c>
      <c r="AK771" s="41">
        <f t="shared" si="642"/>
        <v>0</v>
      </c>
      <c r="AL771" s="41">
        <f t="shared" si="642"/>
        <v>0</v>
      </c>
      <c r="AM771" s="41">
        <f t="shared" si="642"/>
        <v>0</v>
      </c>
      <c r="AN771" s="41">
        <f t="shared" si="642"/>
        <v>0</v>
      </c>
      <c r="AO771" s="41">
        <f t="shared" si="642"/>
        <v>0</v>
      </c>
      <c r="AP771" s="41">
        <f t="shared" si="642"/>
        <v>0</v>
      </c>
      <c r="AQ771" s="41">
        <f t="shared" si="642"/>
        <v>0</v>
      </c>
      <c r="AR771" s="41">
        <f t="shared" si="642"/>
        <v>0</v>
      </c>
      <c r="AS771" s="41">
        <f t="shared" si="642"/>
        <v>0</v>
      </c>
      <c r="AT771" s="41">
        <f t="shared" si="642"/>
        <v>0</v>
      </c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  <c r="CR771" s="41">
        <f t="shared" si="634"/>
        <v>0</v>
      </c>
      <c r="CS771" s="41">
        <f t="shared" si="601"/>
        <v>0</v>
      </c>
      <c r="CT771" s="41">
        <f t="shared" si="601"/>
        <v>0</v>
      </c>
    </row>
    <row r="772" spans="4:98" ht="15" hidden="1" customHeight="1">
      <c r="D772" s="41">
        <f t="shared" si="635"/>
        <v>0</v>
      </c>
      <c r="F772" s="41">
        <f t="shared" si="636"/>
        <v>0</v>
      </c>
      <c r="G772" s="41">
        <f t="shared" ref="G772:Y772" si="643">G270</f>
        <v>0</v>
      </c>
      <c r="H772" s="41">
        <f t="shared" si="643"/>
        <v>0</v>
      </c>
      <c r="I772" s="41">
        <f t="shared" si="643"/>
        <v>0</v>
      </c>
      <c r="J772" s="41">
        <f t="shared" si="643"/>
        <v>0</v>
      </c>
      <c r="K772" s="41">
        <f t="shared" si="643"/>
        <v>0</v>
      </c>
      <c r="L772" s="41">
        <f t="shared" si="643"/>
        <v>0</v>
      </c>
      <c r="M772" s="41">
        <f t="shared" si="643"/>
        <v>0</v>
      </c>
      <c r="N772" s="41">
        <f t="shared" si="643"/>
        <v>0</v>
      </c>
      <c r="O772" s="41">
        <f t="shared" si="643"/>
        <v>0</v>
      </c>
      <c r="P772" s="41">
        <f t="shared" si="643"/>
        <v>0</v>
      </c>
      <c r="Q772" s="41">
        <f t="shared" si="643"/>
        <v>0</v>
      </c>
      <c r="R772" s="41">
        <f t="shared" si="643"/>
        <v>0</v>
      </c>
      <c r="S772" s="41">
        <f t="shared" si="643"/>
        <v>0</v>
      </c>
      <c r="T772" s="41">
        <f t="shared" si="643"/>
        <v>0</v>
      </c>
      <c r="U772" s="41">
        <f t="shared" si="643"/>
        <v>0</v>
      </c>
      <c r="V772" s="41">
        <f t="shared" si="643"/>
        <v>0</v>
      </c>
      <c r="W772" s="41">
        <f t="shared" si="643"/>
        <v>0</v>
      </c>
      <c r="X772" s="41">
        <f t="shared" si="643"/>
        <v>0</v>
      </c>
      <c r="Y772" s="41">
        <f t="shared" si="643"/>
        <v>0</v>
      </c>
      <c r="Z772" s="41">
        <f t="shared" ref="Z772:AT772" si="644">Z270</f>
        <v>0</v>
      </c>
      <c r="AA772" s="41">
        <f t="shared" si="644"/>
        <v>0</v>
      </c>
      <c r="AB772" s="41">
        <f t="shared" si="644"/>
        <v>0</v>
      </c>
      <c r="AC772" s="41">
        <f t="shared" si="644"/>
        <v>0</v>
      </c>
      <c r="AD772" s="41">
        <f t="shared" si="644"/>
        <v>0</v>
      </c>
      <c r="AE772" s="41">
        <f t="shared" si="644"/>
        <v>0</v>
      </c>
      <c r="AF772" s="41">
        <f t="shared" si="644"/>
        <v>0</v>
      </c>
      <c r="AG772" s="41">
        <f t="shared" si="644"/>
        <v>0</v>
      </c>
      <c r="AH772" s="41">
        <f t="shared" si="644"/>
        <v>0</v>
      </c>
      <c r="AI772" s="41">
        <f t="shared" si="644"/>
        <v>0</v>
      </c>
      <c r="AJ772" s="41">
        <f t="shared" si="644"/>
        <v>0</v>
      </c>
      <c r="AK772" s="41">
        <f t="shared" si="644"/>
        <v>0</v>
      </c>
      <c r="AL772" s="41">
        <f t="shared" si="644"/>
        <v>0</v>
      </c>
      <c r="AM772" s="41">
        <f t="shared" si="644"/>
        <v>0</v>
      </c>
      <c r="AN772" s="41">
        <f t="shared" si="644"/>
        <v>0</v>
      </c>
      <c r="AO772" s="41">
        <f t="shared" si="644"/>
        <v>0</v>
      </c>
      <c r="AP772" s="41">
        <f t="shared" si="644"/>
        <v>0</v>
      </c>
      <c r="AQ772" s="41">
        <f t="shared" si="644"/>
        <v>0</v>
      </c>
      <c r="AR772" s="41">
        <f t="shared" si="644"/>
        <v>0</v>
      </c>
      <c r="AS772" s="41">
        <f t="shared" si="644"/>
        <v>0</v>
      </c>
      <c r="AT772" s="41">
        <f t="shared" si="644"/>
        <v>0</v>
      </c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  <c r="CR772" s="41">
        <f t="shared" si="634"/>
        <v>0</v>
      </c>
      <c r="CS772" s="41">
        <f t="shared" ref="CS772:CT791" si="645">CS270</f>
        <v>0</v>
      </c>
      <c r="CT772" s="41">
        <f t="shared" si="645"/>
        <v>0</v>
      </c>
    </row>
    <row r="773" spans="4:98" ht="15" hidden="1" customHeight="1">
      <c r="D773" s="41">
        <f t="shared" si="635"/>
        <v>0</v>
      </c>
      <c r="F773" s="41">
        <f t="shared" si="636"/>
        <v>0</v>
      </c>
      <c r="G773" s="41">
        <f t="shared" ref="G773:Y773" si="646">G271</f>
        <v>0</v>
      </c>
      <c r="H773" s="41">
        <f t="shared" si="646"/>
        <v>0</v>
      </c>
      <c r="I773" s="41">
        <f t="shared" si="646"/>
        <v>0</v>
      </c>
      <c r="J773" s="41">
        <f t="shared" si="646"/>
        <v>0</v>
      </c>
      <c r="K773" s="41">
        <f t="shared" si="646"/>
        <v>0</v>
      </c>
      <c r="L773" s="41">
        <f t="shared" si="646"/>
        <v>0</v>
      </c>
      <c r="M773" s="41">
        <f t="shared" si="646"/>
        <v>0</v>
      </c>
      <c r="N773" s="41">
        <f t="shared" si="646"/>
        <v>0</v>
      </c>
      <c r="O773" s="41">
        <f t="shared" si="646"/>
        <v>0</v>
      </c>
      <c r="P773" s="41">
        <f t="shared" si="646"/>
        <v>0</v>
      </c>
      <c r="Q773" s="41">
        <f t="shared" si="646"/>
        <v>0</v>
      </c>
      <c r="R773" s="41">
        <f t="shared" si="646"/>
        <v>0</v>
      </c>
      <c r="S773" s="41">
        <f t="shared" si="646"/>
        <v>0</v>
      </c>
      <c r="T773" s="41">
        <f t="shared" si="646"/>
        <v>0</v>
      </c>
      <c r="U773" s="41">
        <f t="shared" si="646"/>
        <v>0</v>
      </c>
      <c r="V773" s="41">
        <f t="shared" si="646"/>
        <v>0</v>
      </c>
      <c r="W773" s="41">
        <f t="shared" si="646"/>
        <v>0</v>
      </c>
      <c r="X773" s="41">
        <f t="shared" si="646"/>
        <v>0</v>
      </c>
      <c r="Y773" s="41">
        <f t="shared" si="646"/>
        <v>0</v>
      </c>
      <c r="Z773" s="41">
        <f t="shared" ref="Z773:AT773" si="647">Z271</f>
        <v>0</v>
      </c>
      <c r="AA773" s="41">
        <f t="shared" si="647"/>
        <v>0</v>
      </c>
      <c r="AB773" s="41">
        <f t="shared" si="647"/>
        <v>0</v>
      </c>
      <c r="AC773" s="41">
        <f t="shared" si="647"/>
        <v>0</v>
      </c>
      <c r="AD773" s="41">
        <f t="shared" si="647"/>
        <v>0</v>
      </c>
      <c r="AE773" s="41">
        <f t="shared" si="647"/>
        <v>0</v>
      </c>
      <c r="AF773" s="41">
        <f t="shared" si="647"/>
        <v>0</v>
      </c>
      <c r="AG773" s="41">
        <f t="shared" si="647"/>
        <v>0</v>
      </c>
      <c r="AH773" s="41">
        <f t="shared" si="647"/>
        <v>0</v>
      </c>
      <c r="AI773" s="41">
        <f t="shared" si="647"/>
        <v>0</v>
      </c>
      <c r="AJ773" s="41">
        <f t="shared" si="647"/>
        <v>0</v>
      </c>
      <c r="AK773" s="41">
        <f t="shared" si="647"/>
        <v>0</v>
      </c>
      <c r="AL773" s="41">
        <f t="shared" si="647"/>
        <v>0</v>
      </c>
      <c r="AM773" s="41">
        <f t="shared" si="647"/>
        <v>0</v>
      </c>
      <c r="AN773" s="41">
        <f t="shared" si="647"/>
        <v>0</v>
      </c>
      <c r="AO773" s="41">
        <f t="shared" si="647"/>
        <v>0</v>
      </c>
      <c r="AP773" s="41">
        <f t="shared" si="647"/>
        <v>0</v>
      </c>
      <c r="AQ773" s="41">
        <f t="shared" si="647"/>
        <v>0</v>
      </c>
      <c r="AR773" s="41">
        <f t="shared" si="647"/>
        <v>0</v>
      </c>
      <c r="AS773" s="41">
        <f t="shared" si="647"/>
        <v>0</v>
      </c>
      <c r="AT773" s="41">
        <f t="shared" si="647"/>
        <v>0</v>
      </c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  <c r="CR773" s="41">
        <f t="shared" si="634"/>
        <v>0</v>
      </c>
      <c r="CS773" s="41">
        <f t="shared" si="645"/>
        <v>0</v>
      </c>
      <c r="CT773" s="41">
        <f t="shared" si="645"/>
        <v>0</v>
      </c>
    </row>
    <row r="774" spans="4:98" ht="15" hidden="1" customHeight="1">
      <c r="D774" s="41">
        <f t="shared" si="635"/>
        <v>0</v>
      </c>
      <c r="F774" s="41">
        <f t="shared" si="636"/>
        <v>0</v>
      </c>
      <c r="G774" s="41">
        <f t="shared" ref="G774:Y774" si="648">G272</f>
        <v>0</v>
      </c>
      <c r="H774" s="41">
        <f t="shared" si="648"/>
        <v>0</v>
      </c>
      <c r="I774" s="41">
        <f t="shared" si="648"/>
        <v>0</v>
      </c>
      <c r="J774" s="41">
        <f t="shared" si="648"/>
        <v>0</v>
      </c>
      <c r="K774" s="41">
        <f t="shared" si="648"/>
        <v>0</v>
      </c>
      <c r="L774" s="41">
        <f t="shared" si="648"/>
        <v>0</v>
      </c>
      <c r="M774" s="41">
        <f t="shared" si="648"/>
        <v>0</v>
      </c>
      <c r="N774" s="41">
        <f t="shared" si="648"/>
        <v>0</v>
      </c>
      <c r="O774" s="41">
        <f t="shared" si="648"/>
        <v>0</v>
      </c>
      <c r="P774" s="41">
        <f t="shared" si="648"/>
        <v>0</v>
      </c>
      <c r="Q774" s="41">
        <f t="shared" si="648"/>
        <v>0</v>
      </c>
      <c r="R774" s="41">
        <f t="shared" si="648"/>
        <v>0</v>
      </c>
      <c r="S774" s="41">
        <f t="shared" si="648"/>
        <v>0</v>
      </c>
      <c r="T774" s="41">
        <f t="shared" si="648"/>
        <v>0</v>
      </c>
      <c r="U774" s="41">
        <f t="shared" si="648"/>
        <v>0</v>
      </c>
      <c r="V774" s="41">
        <f t="shared" si="648"/>
        <v>0</v>
      </c>
      <c r="W774" s="41">
        <f t="shared" si="648"/>
        <v>0</v>
      </c>
      <c r="X774" s="41">
        <f t="shared" si="648"/>
        <v>0</v>
      </c>
      <c r="Y774" s="41">
        <f t="shared" si="648"/>
        <v>0</v>
      </c>
      <c r="Z774" s="41">
        <f t="shared" ref="Z774:AT774" si="649">Z272</f>
        <v>0</v>
      </c>
      <c r="AA774" s="41">
        <f t="shared" si="649"/>
        <v>0</v>
      </c>
      <c r="AB774" s="41">
        <f t="shared" si="649"/>
        <v>0</v>
      </c>
      <c r="AC774" s="41">
        <f t="shared" si="649"/>
        <v>0</v>
      </c>
      <c r="AD774" s="41">
        <f t="shared" si="649"/>
        <v>0</v>
      </c>
      <c r="AE774" s="41">
        <f t="shared" si="649"/>
        <v>0</v>
      </c>
      <c r="AF774" s="41">
        <f t="shared" si="649"/>
        <v>0</v>
      </c>
      <c r="AG774" s="41">
        <f t="shared" si="649"/>
        <v>0</v>
      </c>
      <c r="AH774" s="41">
        <f t="shared" si="649"/>
        <v>0</v>
      </c>
      <c r="AI774" s="41">
        <f t="shared" si="649"/>
        <v>0</v>
      </c>
      <c r="AJ774" s="41">
        <f t="shared" si="649"/>
        <v>0</v>
      </c>
      <c r="AK774" s="41">
        <f t="shared" si="649"/>
        <v>0</v>
      </c>
      <c r="AL774" s="41">
        <f t="shared" si="649"/>
        <v>0</v>
      </c>
      <c r="AM774" s="41">
        <f t="shared" si="649"/>
        <v>0</v>
      </c>
      <c r="AN774" s="41">
        <f t="shared" si="649"/>
        <v>0</v>
      </c>
      <c r="AO774" s="41">
        <f t="shared" si="649"/>
        <v>0</v>
      </c>
      <c r="AP774" s="41">
        <f t="shared" si="649"/>
        <v>0</v>
      </c>
      <c r="AQ774" s="41">
        <f t="shared" si="649"/>
        <v>0</v>
      </c>
      <c r="AR774" s="41">
        <f t="shared" si="649"/>
        <v>0</v>
      </c>
      <c r="AS774" s="41">
        <f t="shared" si="649"/>
        <v>0</v>
      </c>
      <c r="AT774" s="41">
        <f t="shared" si="649"/>
        <v>0</v>
      </c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  <c r="BJ774" s="41"/>
      <c r="BK774" s="41"/>
      <c r="CR774" s="41">
        <f t="shared" si="634"/>
        <v>0</v>
      </c>
      <c r="CS774" s="41">
        <f t="shared" si="645"/>
        <v>0</v>
      </c>
      <c r="CT774" s="41">
        <f t="shared" si="645"/>
        <v>0</v>
      </c>
    </row>
    <row r="775" spans="4:98" ht="15" hidden="1" customHeight="1">
      <c r="D775" s="41">
        <f t="shared" si="635"/>
        <v>0</v>
      </c>
      <c r="F775" s="41">
        <f t="shared" si="636"/>
        <v>0</v>
      </c>
      <c r="G775" s="41">
        <f t="shared" ref="G775:Y775" si="650">G273</f>
        <v>0</v>
      </c>
      <c r="H775" s="41">
        <f t="shared" si="650"/>
        <v>0</v>
      </c>
      <c r="I775" s="41">
        <f t="shared" si="650"/>
        <v>0</v>
      </c>
      <c r="J775" s="41">
        <f t="shared" si="650"/>
        <v>0</v>
      </c>
      <c r="K775" s="41">
        <f t="shared" si="650"/>
        <v>0</v>
      </c>
      <c r="L775" s="41">
        <f t="shared" si="650"/>
        <v>0</v>
      </c>
      <c r="M775" s="41">
        <f t="shared" si="650"/>
        <v>0</v>
      </c>
      <c r="N775" s="41">
        <f t="shared" si="650"/>
        <v>0</v>
      </c>
      <c r="O775" s="41">
        <f t="shared" si="650"/>
        <v>0</v>
      </c>
      <c r="P775" s="41">
        <f t="shared" si="650"/>
        <v>0</v>
      </c>
      <c r="Q775" s="41">
        <f t="shared" si="650"/>
        <v>0</v>
      </c>
      <c r="R775" s="41">
        <f t="shared" si="650"/>
        <v>0</v>
      </c>
      <c r="S775" s="41">
        <f t="shared" si="650"/>
        <v>0</v>
      </c>
      <c r="T775" s="41">
        <f t="shared" si="650"/>
        <v>0</v>
      </c>
      <c r="U775" s="41">
        <f t="shared" si="650"/>
        <v>0</v>
      </c>
      <c r="V775" s="41">
        <f t="shared" si="650"/>
        <v>0</v>
      </c>
      <c r="W775" s="41">
        <f t="shared" si="650"/>
        <v>0</v>
      </c>
      <c r="X775" s="41">
        <f t="shared" si="650"/>
        <v>0</v>
      </c>
      <c r="Y775" s="41">
        <f t="shared" si="650"/>
        <v>0</v>
      </c>
      <c r="Z775" s="41">
        <f t="shared" ref="Z775:AT775" si="651">Z273</f>
        <v>0</v>
      </c>
      <c r="AA775" s="41">
        <f t="shared" si="651"/>
        <v>0</v>
      </c>
      <c r="AB775" s="41">
        <f t="shared" si="651"/>
        <v>0</v>
      </c>
      <c r="AC775" s="41">
        <f t="shared" si="651"/>
        <v>0</v>
      </c>
      <c r="AD775" s="41">
        <f t="shared" si="651"/>
        <v>0</v>
      </c>
      <c r="AE775" s="41">
        <f t="shared" si="651"/>
        <v>0</v>
      </c>
      <c r="AF775" s="41">
        <f t="shared" si="651"/>
        <v>0</v>
      </c>
      <c r="AG775" s="41">
        <f t="shared" si="651"/>
        <v>0</v>
      </c>
      <c r="AH775" s="41">
        <f t="shared" si="651"/>
        <v>0</v>
      </c>
      <c r="AI775" s="41">
        <f t="shared" si="651"/>
        <v>0</v>
      </c>
      <c r="AJ775" s="41">
        <f t="shared" si="651"/>
        <v>0</v>
      </c>
      <c r="AK775" s="41">
        <f t="shared" si="651"/>
        <v>0</v>
      </c>
      <c r="AL775" s="41">
        <f t="shared" si="651"/>
        <v>0</v>
      </c>
      <c r="AM775" s="41">
        <f t="shared" si="651"/>
        <v>0</v>
      </c>
      <c r="AN775" s="41">
        <f t="shared" si="651"/>
        <v>0</v>
      </c>
      <c r="AO775" s="41">
        <f t="shared" si="651"/>
        <v>0</v>
      </c>
      <c r="AP775" s="41">
        <f t="shared" si="651"/>
        <v>0</v>
      </c>
      <c r="AQ775" s="41">
        <f t="shared" si="651"/>
        <v>0</v>
      </c>
      <c r="AR775" s="41">
        <f t="shared" si="651"/>
        <v>0</v>
      </c>
      <c r="AS775" s="41">
        <f t="shared" si="651"/>
        <v>0</v>
      </c>
      <c r="AT775" s="41">
        <f t="shared" si="651"/>
        <v>0</v>
      </c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  <c r="BJ775" s="41"/>
      <c r="BK775" s="41"/>
      <c r="CR775" s="41">
        <f t="shared" si="634"/>
        <v>0</v>
      </c>
      <c r="CS775" s="41">
        <f t="shared" si="645"/>
        <v>0</v>
      </c>
      <c r="CT775" s="41">
        <f t="shared" si="645"/>
        <v>0</v>
      </c>
    </row>
    <row r="776" spans="4:98" ht="15" hidden="1" customHeight="1">
      <c r="D776" s="41">
        <f t="shared" si="635"/>
        <v>0</v>
      </c>
      <c r="F776" s="41">
        <f t="shared" si="636"/>
        <v>0</v>
      </c>
      <c r="G776" s="41">
        <f t="shared" ref="G776:Y776" si="652">G274</f>
        <v>0</v>
      </c>
      <c r="H776" s="41">
        <f t="shared" si="652"/>
        <v>0</v>
      </c>
      <c r="I776" s="41">
        <f t="shared" si="652"/>
        <v>0</v>
      </c>
      <c r="J776" s="41">
        <f t="shared" si="652"/>
        <v>0</v>
      </c>
      <c r="K776" s="41">
        <f t="shared" si="652"/>
        <v>0</v>
      </c>
      <c r="L776" s="41">
        <f t="shared" si="652"/>
        <v>0</v>
      </c>
      <c r="M776" s="41">
        <f t="shared" si="652"/>
        <v>0</v>
      </c>
      <c r="N776" s="41">
        <f t="shared" si="652"/>
        <v>0</v>
      </c>
      <c r="O776" s="41">
        <f t="shared" si="652"/>
        <v>0</v>
      </c>
      <c r="P776" s="41">
        <f t="shared" si="652"/>
        <v>0</v>
      </c>
      <c r="Q776" s="41">
        <f t="shared" si="652"/>
        <v>0</v>
      </c>
      <c r="R776" s="41">
        <f t="shared" si="652"/>
        <v>0</v>
      </c>
      <c r="S776" s="41">
        <f t="shared" si="652"/>
        <v>0</v>
      </c>
      <c r="T776" s="41">
        <f t="shared" si="652"/>
        <v>0</v>
      </c>
      <c r="U776" s="41">
        <f t="shared" si="652"/>
        <v>0</v>
      </c>
      <c r="V776" s="41">
        <f t="shared" si="652"/>
        <v>0</v>
      </c>
      <c r="W776" s="41">
        <f t="shared" si="652"/>
        <v>0</v>
      </c>
      <c r="X776" s="41">
        <f t="shared" si="652"/>
        <v>0</v>
      </c>
      <c r="Y776" s="41">
        <f t="shared" si="652"/>
        <v>0</v>
      </c>
      <c r="Z776" s="41">
        <f t="shared" ref="Z776:AT776" si="653">Z274</f>
        <v>0</v>
      </c>
      <c r="AA776" s="41">
        <f t="shared" si="653"/>
        <v>0</v>
      </c>
      <c r="AB776" s="41">
        <f t="shared" si="653"/>
        <v>0</v>
      </c>
      <c r="AC776" s="41">
        <f t="shared" si="653"/>
        <v>0</v>
      </c>
      <c r="AD776" s="41">
        <f t="shared" si="653"/>
        <v>0</v>
      </c>
      <c r="AE776" s="41">
        <f t="shared" si="653"/>
        <v>0</v>
      </c>
      <c r="AF776" s="41">
        <f t="shared" si="653"/>
        <v>0</v>
      </c>
      <c r="AG776" s="41">
        <f t="shared" si="653"/>
        <v>0</v>
      </c>
      <c r="AH776" s="41">
        <f t="shared" si="653"/>
        <v>0</v>
      </c>
      <c r="AI776" s="41">
        <f t="shared" si="653"/>
        <v>0</v>
      </c>
      <c r="AJ776" s="41">
        <f t="shared" si="653"/>
        <v>0</v>
      </c>
      <c r="AK776" s="41">
        <f t="shared" si="653"/>
        <v>0</v>
      </c>
      <c r="AL776" s="41">
        <f t="shared" si="653"/>
        <v>0</v>
      </c>
      <c r="AM776" s="41">
        <f t="shared" si="653"/>
        <v>0</v>
      </c>
      <c r="AN776" s="41">
        <f t="shared" si="653"/>
        <v>0</v>
      </c>
      <c r="AO776" s="41">
        <f t="shared" si="653"/>
        <v>0</v>
      </c>
      <c r="AP776" s="41">
        <f t="shared" si="653"/>
        <v>0</v>
      </c>
      <c r="AQ776" s="41">
        <f t="shared" si="653"/>
        <v>0</v>
      </c>
      <c r="AR776" s="41">
        <f t="shared" si="653"/>
        <v>0</v>
      </c>
      <c r="AS776" s="41">
        <f t="shared" si="653"/>
        <v>0</v>
      </c>
      <c r="AT776" s="41">
        <f t="shared" si="653"/>
        <v>0</v>
      </c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  <c r="CR776" s="41">
        <f t="shared" si="634"/>
        <v>0</v>
      </c>
      <c r="CS776" s="41">
        <f t="shared" si="645"/>
        <v>0</v>
      </c>
      <c r="CT776" s="41">
        <f t="shared" si="645"/>
        <v>0</v>
      </c>
    </row>
    <row r="777" spans="4:98" ht="15" hidden="1" customHeight="1">
      <c r="D777" s="41">
        <f t="shared" si="635"/>
        <v>0</v>
      </c>
      <c r="F777" s="41">
        <f t="shared" si="636"/>
        <v>0</v>
      </c>
      <c r="G777" s="41">
        <f t="shared" ref="G777:Y777" si="654">G275</f>
        <v>0</v>
      </c>
      <c r="H777" s="41">
        <f t="shared" si="654"/>
        <v>0</v>
      </c>
      <c r="I777" s="41">
        <f t="shared" si="654"/>
        <v>0</v>
      </c>
      <c r="J777" s="41">
        <f t="shared" si="654"/>
        <v>0</v>
      </c>
      <c r="K777" s="41">
        <f t="shared" si="654"/>
        <v>0</v>
      </c>
      <c r="L777" s="41">
        <f t="shared" si="654"/>
        <v>0</v>
      </c>
      <c r="M777" s="41">
        <f t="shared" si="654"/>
        <v>0</v>
      </c>
      <c r="N777" s="41">
        <f t="shared" si="654"/>
        <v>0</v>
      </c>
      <c r="O777" s="41">
        <f t="shared" si="654"/>
        <v>0</v>
      </c>
      <c r="P777" s="41">
        <f t="shared" si="654"/>
        <v>0</v>
      </c>
      <c r="Q777" s="41">
        <f t="shared" si="654"/>
        <v>0</v>
      </c>
      <c r="R777" s="41">
        <f t="shared" si="654"/>
        <v>0</v>
      </c>
      <c r="S777" s="41">
        <f t="shared" si="654"/>
        <v>0</v>
      </c>
      <c r="T777" s="41">
        <f t="shared" si="654"/>
        <v>0</v>
      </c>
      <c r="U777" s="41">
        <f t="shared" si="654"/>
        <v>0</v>
      </c>
      <c r="V777" s="41">
        <f t="shared" si="654"/>
        <v>0</v>
      </c>
      <c r="W777" s="41">
        <f t="shared" si="654"/>
        <v>0</v>
      </c>
      <c r="X777" s="41">
        <f t="shared" si="654"/>
        <v>0</v>
      </c>
      <c r="Y777" s="41">
        <f t="shared" si="654"/>
        <v>0</v>
      </c>
      <c r="Z777" s="41">
        <f t="shared" ref="Z777:AT777" si="655">Z275</f>
        <v>0</v>
      </c>
      <c r="AA777" s="41">
        <f t="shared" si="655"/>
        <v>0</v>
      </c>
      <c r="AB777" s="41">
        <f t="shared" si="655"/>
        <v>0</v>
      </c>
      <c r="AC777" s="41">
        <f t="shared" si="655"/>
        <v>0</v>
      </c>
      <c r="AD777" s="41">
        <f t="shared" si="655"/>
        <v>0</v>
      </c>
      <c r="AE777" s="41">
        <f t="shared" si="655"/>
        <v>0</v>
      </c>
      <c r="AF777" s="41">
        <f t="shared" si="655"/>
        <v>0</v>
      </c>
      <c r="AG777" s="41">
        <f t="shared" si="655"/>
        <v>0</v>
      </c>
      <c r="AH777" s="41">
        <f t="shared" si="655"/>
        <v>0</v>
      </c>
      <c r="AI777" s="41">
        <f t="shared" si="655"/>
        <v>0</v>
      </c>
      <c r="AJ777" s="41">
        <f t="shared" si="655"/>
        <v>0</v>
      </c>
      <c r="AK777" s="41">
        <f t="shared" si="655"/>
        <v>0</v>
      </c>
      <c r="AL777" s="41">
        <f t="shared" si="655"/>
        <v>0</v>
      </c>
      <c r="AM777" s="41">
        <f t="shared" si="655"/>
        <v>0</v>
      </c>
      <c r="AN777" s="41">
        <f t="shared" si="655"/>
        <v>0</v>
      </c>
      <c r="AO777" s="41">
        <f t="shared" si="655"/>
        <v>0</v>
      </c>
      <c r="AP777" s="41">
        <f t="shared" si="655"/>
        <v>0</v>
      </c>
      <c r="AQ777" s="41">
        <f t="shared" si="655"/>
        <v>0</v>
      </c>
      <c r="AR777" s="41">
        <f t="shared" si="655"/>
        <v>0</v>
      </c>
      <c r="AS777" s="41">
        <f t="shared" si="655"/>
        <v>0</v>
      </c>
      <c r="AT777" s="41">
        <f t="shared" si="655"/>
        <v>0</v>
      </c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  <c r="CR777" s="41">
        <f t="shared" si="634"/>
        <v>0</v>
      </c>
      <c r="CS777" s="41">
        <f t="shared" si="645"/>
        <v>0</v>
      </c>
      <c r="CT777" s="41">
        <f t="shared" si="645"/>
        <v>0</v>
      </c>
    </row>
    <row r="778" spans="4:98" ht="15" hidden="1" customHeight="1">
      <c r="D778" s="41">
        <f t="shared" si="635"/>
        <v>0</v>
      </c>
      <c r="F778" s="41">
        <f t="shared" si="636"/>
        <v>0</v>
      </c>
      <c r="G778" s="41">
        <f t="shared" ref="G778:Y778" si="656">G276</f>
        <v>0</v>
      </c>
      <c r="H778" s="41">
        <f t="shared" si="656"/>
        <v>0</v>
      </c>
      <c r="I778" s="41">
        <f t="shared" si="656"/>
        <v>0</v>
      </c>
      <c r="J778" s="41">
        <f t="shared" si="656"/>
        <v>0</v>
      </c>
      <c r="K778" s="41">
        <f t="shared" si="656"/>
        <v>0</v>
      </c>
      <c r="L778" s="41">
        <f t="shared" si="656"/>
        <v>0</v>
      </c>
      <c r="M778" s="41">
        <f t="shared" si="656"/>
        <v>0</v>
      </c>
      <c r="N778" s="41">
        <f t="shared" si="656"/>
        <v>0</v>
      </c>
      <c r="O778" s="41">
        <f t="shared" si="656"/>
        <v>0</v>
      </c>
      <c r="P778" s="41">
        <f t="shared" si="656"/>
        <v>0</v>
      </c>
      <c r="Q778" s="41">
        <f t="shared" si="656"/>
        <v>0</v>
      </c>
      <c r="R778" s="41">
        <f t="shared" si="656"/>
        <v>0</v>
      </c>
      <c r="S778" s="41">
        <f t="shared" si="656"/>
        <v>0</v>
      </c>
      <c r="T778" s="41">
        <f t="shared" si="656"/>
        <v>0</v>
      </c>
      <c r="U778" s="41">
        <f t="shared" si="656"/>
        <v>0</v>
      </c>
      <c r="V778" s="41">
        <f t="shared" si="656"/>
        <v>0</v>
      </c>
      <c r="W778" s="41">
        <f t="shared" si="656"/>
        <v>0</v>
      </c>
      <c r="X778" s="41">
        <f t="shared" si="656"/>
        <v>0</v>
      </c>
      <c r="Y778" s="41">
        <f t="shared" si="656"/>
        <v>0</v>
      </c>
      <c r="Z778" s="41">
        <f t="shared" ref="Z778:AT778" si="657">Z276</f>
        <v>0</v>
      </c>
      <c r="AA778" s="41">
        <f t="shared" si="657"/>
        <v>0</v>
      </c>
      <c r="AB778" s="41">
        <f t="shared" si="657"/>
        <v>0</v>
      </c>
      <c r="AC778" s="41">
        <f t="shared" si="657"/>
        <v>0</v>
      </c>
      <c r="AD778" s="41">
        <f t="shared" si="657"/>
        <v>0</v>
      </c>
      <c r="AE778" s="41">
        <f t="shared" si="657"/>
        <v>0</v>
      </c>
      <c r="AF778" s="41">
        <f t="shared" si="657"/>
        <v>0</v>
      </c>
      <c r="AG778" s="41">
        <f t="shared" si="657"/>
        <v>0</v>
      </c>
      <c r="AH778" s="41">
        <f t="shared" si="657"/>
        <v>0</v>
      </c>
      <c r="AI778" s="41">
        <f t="shared" si="657"/>
        <v>0</v>
      </c>
      <c r="AJ778" s="41">
        <f t="shared" si="657"/>
        <v>0</v>
      </c>
      <c r="AK778" s="41">
        <f t="shared" si="657"/>
        <v>0</v>
      </c>
      <c r="AL778" s="41">
        <f t="shared" si="657"/>
        <v>0</v>
      </c>
      <c r="AM778" s="41">
        <f t="shared" si="657"/>
        <v>0</v>
      </c>
      <c r="AN778" s="41">
        <f t="shared" si="657"/>
        <v>0</v>
      </c>
      <c r="AO778" s="41">
        <f t="shared" si="657"/>
        <v>0</v>
      </c>
      <c r="AP778" s="41">
        <f t="shared" si="657"/>
        <v>0</v>
      </c>
      <c r="AQ778" s="41">
        <f t="shared" si="657"/>
        <v>0</v>
      </c>
      <c r="AR778" s="41">
        <f t="shared" si="657"/>
        <v>0</v>
      </c>
      <c r="AS778" s="41">
        <f t="shared" si="657"/>
        <v>0</v>
      </c>
      <c r="AT778" s="41">
        <f t="shared" si="657"/>
        <v>0</v>
      </c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  <c r="CR778" s="41">
        <f t="shared" si="634"/>
        <v>0</v>
      </c>
      <c r="CS778" s="41">
        <f t="shared" si="645"/>
        <v>0</v>
      </c>
      <c r="CT778" s="41">
        <f t="shared" si="645"/>
        <v>0</v>
      </c>
    </row>
    <row r="779" spans="4:98" ht="15" hidden="1" customHeight="1">
      <c r="D779" s="41">
        <f t="shared" si="635"/>
        <v>0</v>
      </c>
      <c r="F779" s="41">
        <f t="shared" si="636"/>
        <v>0</v>
      </c>
      <c r="G779" s="41">
        <f t="shared" ref="G779:Y779" si="658">G277</f>
        <v>0</v>
      </c>
      <c r="H779" s="41">
        <f t="shared" si="658"/>
        <v>0</v>
      </c>
      <c r="I779" s="41">
        <f t="shared" si="658"/>
        <v>0</v>
      </c>
      <c r="J779" s="41">
        <f t="shared" si="658"/>
        <v>0</v>
      </c>
      <c r="K779" s="41">
        <f t="shared" si="658"/>
        <v>0</v>
      </c>
      <c r="L779" s="41">
        <f t="shared" si="658"/>
        <v>0</v>
      </c>
      <c r="M779" s="41">
        <f t="shared" si="658"/>
        <v>0</v>
      </c>
      <c r="N779" s="41">
        <f t="shared" si="658"/>
        <v>0</v>
      </c>
      <c r="O779" s="41">
        <f t="shared" si="658"/>
        <v>0</v>
      </c>
      <c r="P779" s="41">
        <f t="shared" si="658"/>
        <v>0</v>
      </c>
      <c r="Q779" s="41">
        <f t="shared" si="658"/>
        <v>0</v>
      </c>
      <c r="R779" s="41">
        <f t="shared" si="658"/>
        <v>0</v>
      </c>
      <c r="S779" s="41">
        <f t="shared" si="658"/>
        <v>0</v>
      </c>
      <c r="T779" s="41">
        <f t="shared" si="658"/>
        <v>0</v>
      </c>
      <c r="U779" s="41">
        <f t="shared" si="658"/>
        <v>0</v>
      </c>
      <c r="V779" s="41">
        <f t="shared" si="658"/>
        <v>0</v>
      </c>
      <c r="W779" s="41">
        <f t="shared" si="658"/>
        <v>0</v>
      </c>
      <c r="X779" s="41">
        <f t="shared" si="658"/>
        <v>0</v>
      </c>
      <c r="Y779" s="41">
        <f t="shared" si="658"/>
        <v>0</v>
      </c>
      <c r="Z779" s="41">
        <f t="shared" ref="Z779:AT779" si="659">Z277</f>
        <v>0</v>
      </c>
      <c r="AA779" s="41">
        <f t="shared" si="659"/>
        <v>0</v>
      </c>
      <c r="AB779" s="41">
        <f t="shared" si="659"/>
        <v>0</v>
      </c>
      <c r="AC779" s="41">
        <f t="shared" si="659"/>
        <v>0</v>
      </c>
      <c r="AD779" s="41">
        <f t="shared" si="659"/>
        <v>0</v>
      </c>
      <c r="AE779" s="41">
        <f t="shared" si="659"/>
        <v>0</v>
      </c>
      <c r="AF779" s="41">
        <f t="shared" si="659"/>
        <v>0</v>
      </c>
      <c r="AG779" s="41">
        <f t="shared" si="659"/>
        <v>0</v>
      </c>
      <c r="AH779" s="41">
        <f t="shared" si="659"/>
        <v>0</v>
      </c>
      <c r="AI779" s="41">
        <f t="shared" si="659"/>
        <v>0</v>
      </c>
      <c r="AJ779" s="41">
        <f t="shared" si="659"/>
        <v>0</v>
      </c>
      <c r="AK779" s="41">
        <f t="shared" si="659"/>
        <v>0</v>
      </c>
      <c r="AL779" s="41">
        <f t="shared" si="659"/>
        <v>0</v>
      </c>
      <c r="AM779" s="41">
        <f t="shared" si="659"/>
        <v>0</v>
      </c>
      <c r="AN779" s="41">
        <f t="shared" si="659"/>
        <v>0</v>
      </c>
      <c r="AO779" s="41">
        <f t="shared" si="659"/>
        <v>0</v>
      </c>
      <c r="AP779" s="41">
        <f t="shared" si="659"/>
        <v>0</v>
      </c>
      <c r="AQ779" s="41">
        <f t="shared" si="659"/>
        <v>0</v>
      </c>
      <c r="AR779" s="41">
        <f t="shared" si="659"/>
        <v>0</v>
      </c>
      <c r="AS779" s="41">
        <f t="shared" si="659"/>
        <v>0</v>
      </c>
      <c r="AT779" s="41">
        <f t="shared" si="659"/>
        <v>0</v>
      </c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  <c r="BJ779" s="41"/>
      <c r="BK779" s="41"/>
      <c r="CR779" s="41">
        <f t="shared" si="634"/>
        <v>0</v>
      </c>
      <c r="CS779" s="41">
        <f t="shared" si="645"/>
        <v>0</v>
      </c>
      <c r="CT779" s="41">
        <f t="shared" si="645"/>
        <v>0</v>
      </c>
    </row>
    <row r="780" spans="4:98" ht="15" hidden="1" customHeight="1">
      <c r="D780" s="41">
        <f t="shared" si="635"/>
        <v>0</v>
      </c>
      <c r="F780" s="41">
        <f t="shared" si="636"/>
        <v>0</v>
      </c>
      <c r="G780" s="41">
        <f t="shared" ref="G780:Y780" si="660">G278</f>
        <v>0</v>
      </c>
      <c r="H780" s="41">
        <f t="shared" si="660"/>
        <v>0</v>
      </c>
      <c r="I780" s="41">
        <f t="shared" si="660"/>
        <v>0</v>
      </c>
      <c r="J780" s="41">
        <f t="shared" si="660"/>
        <v>0</v>
      </c>
      <c r="K780" s="41">
        <f t="shared" si="660"/>
        <v>0</v>
      </c>
      <c r="L780" s="41">
        <f t="shared" si="660"/>
        <v>0</v>
      </c>
      <c r="M780" s="41">
        <f t="shared" si="660"/>
        <v>0</v>
      </c>
      <c r="N780" s="41">
        <f t="shared" si="660"/>
        <v>0</v>
      </c>
      <c r="O780" s="41">
        <f t="shared" si="660"/>
        <v>0</v>
      </c>
      <c r="P780" s="41">
        <f t="shared" si="660"/>
        <v>0</v>
      </c>
      <c r="Q780" s="41">
        <f t="shared" si="660"/>
        <v>0</v>
      </c>
      <c r="R780" s="41">
        <f t="shared" si="660"/>
        <v>0</v>
      </c>
      <c r="S780" s="41">
        <f t="shared" si="660"/>
        <v>0</v>
      </c>
      <c r="T780" s="41">
        <f t="shared" si="660"/>
        <v>0</v>
      </c>
      <c r="U780" s="41">
        <f t="shared" si="660"/>
        <v>0</v>
      </c>
      <c r="V780" s="41">
        <f t="shared" si="660"/>
        <v>0</v>
      </c>
      <c r="W780" s="41">
        <f t="shared" si="660"/>
        <v>0</v>
      </c>
      <c r="X780" s="41">
        <f t="shared" si="660"/>
        <v>0</v>
      </c>
      <c r="Y780" s="41">
        <f t="shared" si="660"/>
        <v>0</v>
      </c>
      <c r="Z780" s="41">
        <f t="shared" ref="Z780:AT780" si="661">Z278</f>
        <v>0</v>
      </c>
      <c r="AA780" s="41">
        <f t="shared" si="661"/>
        <v>0</v>
      </c>
      <c r="AB780" s="41">
        <f t="shared" si="661"/>
        <v>0</v>
      </c>
      <c r="AC780" s="41">
        <f t="shared" si="661"/>
        <v>0</v>
      </c>
      <c r="AD780" s="41">
        <f t="shared" si="661"/>
        <v>0</v>
      </c>
      <c r="AE780" s="41">
        <f t="shared" si="661"/>
        <v>0</v>
      </c>
      <c r="AF780" s="41">
        <f t="shared" si="661"/>
        <v>0</v>
      </c>
      <c r="AG780" s="41">
        <f t="shared" si="661"/>
        <v>0</v>
      </c>
      <c r="AH780" s="41">
        <f t="shared" si="661"/>
        <v>0</v>
      </c>
      <c r="AI780" s="41">
        <f t="shared" si="661"/>
        <v>0</v>
      </c>
      <c r="AJ780" s="41">
        <f t="shared" si="661"/>
        <v>0</v>
      </c>
      <c r="AK780" s="41">
        <f t="shared" si="661"/>
        <v>0</v>
      </c>
      <c r="AL780" s="41">
        <f t="shared" si="661"/>
        <v>0</v>
      </c>
      <c r="AM780" s="41">
        <f t="shared" si="661"/>
        <v>0</v>
      </c>
      <c r="AN780" s="41">
        <f t="shared" si="661"/>
        <v>0</v>
      </c>
      <c r="AO780" s="41">
        <f t="shared" si="661"/>
        <v>0</v>
      </c>
      <c r="AP780" s="41">
        <f t="shared" si="661"/>
        <v>0</v>
      </c>
      <c r="AQ780" s="41">
        <f t="shared" si="661"/>
        <v>0</v>
      </c>
      <c r="AR780" s="41">
        <f t="shared" si="661"/>
        <v>0</v>
      </c>
      <c r="AS780" s="41">
        <f t="shared" si="661"/>
        <v>0</v>
      </c>
      <c r="AT780" s="41">
        <f t="shared" si="661"/>
        <v>0</v>
      </c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  <c r="BJ780" s="41"/>
      <c r="BK780" s="41"/>
      <c r="CR780" s="41">
        <f t="shared" si="634"/>
        <v>0</v>
      </c>
      <c r="CS780" s="41">
        <f t="shared" si="645"/>
        <v>0</v>
      </c>
      <c r="CT780" s="41">
        <f t="shared" si="645"/>
        <v>0</v>
      </c>
    </row>
    <row r="781" spans="4:98" ht="15" hidden="1" customHeight="1">
      <c r="D781" s="41">
        <f t="shared" si="635"/>
        <v>0</v>
      </c>
      <c r="F781" s="41">
        <f t="shared" si="636"/>
        <v>0</v>
      </c>
      <c r="G781" s="41">
        <f t="shared" ref="G781:Y781" si="662">G279</f>
        <v>0</v>
      </c>
      <c r="H781" s="41">
        <f t="shared" si="662"/>
        <v>0</v>
      </c>
      <c r="I781" s="41">
        <f t="shared" si="662"/>
        <v>0</v>
      </c>
      <c r="J781" s="41">
        <f t="shared" si="662"/>
        <v>0</v>
      </c>
      <c r="K781" s="41">
        <f t="shared" si="662"/>
        <v>0</v>
      </c>
      <c r="L781" s="41">
        <f t="shared" si="662"/>
        <v>0</v>
      </c>
      <c r="M781" s="41">
        <f t="shared" si="662"/>
        <v>0</v>
      </c>
      <c r="N781" s="41">
        <f t="shared" si="662"/>
        <v>0</v>
      </c>
      <c r="O781" s="41">
        <f t="shared" si="662"/>
        <v>0</v>
      </c>
      <c r="P781" s="41">
        <f t="shared" si="662"/>
        <v>0</v>
      </c>
      <c r="Q781" s="41">
        <f t="shared" si="662"/>
        <v>0</v>
      </c>
      <c r="R781" s="41">
        <f t="shared" si="662"/>
        <v>0</v>
      </c>
      <c r="S781" s="41">
        <f t="shared" si="662"/>
        <v>0</v>
      </c>
      <c r="T781" s="41">
        <f t="shared" si="662"/>
        <v>0</v>
      </c>
      <c r="U781" s="41">
        <f t="shared" si="662"/>
        <v>0</v>
      </c>
      <c r="V781" s="41">
        <f t="shared" si="662"/>
        <v>0</v>
      </c>
      <c r="W781" s="41">
        <f t="shared" si="662"/>
        <v>0</v>
      </c>
      <c r="X781" s="41">
        <f t="shared" si="662"/>
        <v>0</v>
      </c>
      <c r="Y781" s="41">
        <f t="shared" si="662"/>
        <v>0</v>
      </c>
      <c r="Z781" s="41">
        <f t="shared" ref="Z781:AT781" si="663">Z279</f>
        <v>0</v>
      </c>
      <c r="AA781" s="41">
        <f t="shared" si="663"/>
        <v>0</v>
      </c>
      <c r="AB781" s="41">
        <f t="shared" si="663"/>
        <v>0</v>
      </c>
      <c r="AC781" s="41">
        <f t="shared" si="663"/>
        <v>0</v>
      </c>
      <c r="AD781" s="41">
        <f t="shared" si="663"/>
        <v>0</v>
      </c>
      <c r="AE781" s="41">
        <f t="shared" si="663"/>
        <v>0</v>
      </c>
      <c r="AF781" s="41">
        <f t="shared" si="663"/>
        <v>0</v>
      </c>
      <c r="AG781" s="41">
        <f t="shared" si="663"/>
        <v>0</v>
      </c>
      <c r="AH781" s="41">
        <f t="shared" si="663"/>
        <v>0</v>
      </c>
      <c r="AI781" s="41">
        <f t="shared" si="663"/>
        <v>0</v>
      </c>
      <c r="AJ781" s="41">
        <f t="shared" si="663"/>
        <v>0</v>
      </c>
      <c r="AK781" s="41">
        <f t="shared" si="663"/>
        <v>0</v>
      </c>
      <c r="AL781" s="41">
        <f t="shared" si="663"/>
        <v>0</v>
      </c>
      <c r="AM781" s="41">
        <f t="shared" si="663"/>
        <v>0</v>
      </c>
      <c r="AN781" s="41">
        <f t="shared" si="663"/>
        <v>0</v>
      </c>
      <c r="AO781" s="41">
        <f t="shared" si="663"/>
        <v>0</v>
      </c>
      <c r="AP781" s="41">
        <f t="shared" si="663"/>
        <v>0</v>
      </c>
      <c r="AQ781" s="41">
        <f t="shared" si="663"/>
        <v>0</v>
      </c>
      <c r="AR781" s="41">
        <f t="shared" si="663"/>
        <v>0</v>
      </c>
      <c r="AS781" s="41">
        <f t="shared" si="663"/>
        <v>0</v>
      </c>
      <c r="AT781" s="41">
        <f t="shared" si="663"/>
        <v>0</v>
      </c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  <c r="BJ781" s="41"/>
      <c r="BK781" s="41"/>
      <c r="CR781" s="41">
        <f t="shared" si="634"/>
        <v>0</v>
      </c>
      <c r="CS781" s="41">
        <f t="shared" si="645"/>
        <v>0</v>
      </c>
      <c r="CT781" s="41">
        <f t="shared" si="645"/>
        <v>0</v>
      </c>
    </row>
    <row r="782" spans="4:98" ht="15" hidden="1" customHeight="1">
      <c r="D782" s="41">
        <f t="shared" si="635"/>
        <v>0</v>
      </c>
      <c r="F782" s="41">
        <f t="shared" si="636"/>
        <v>0</v>
      </c>
      <c r="G782" s="41">
        <f t="shared" ref="G782:Y782" si="664">G280</f>
        <v>0</v>
      </c>
      <c r="H782" s="41">
        <f t="shared" si="664"/>
        <v>0</v>
      </c>
      <c r="I782" s="41">
        <f t="shared" si="664"/>
        <v>0</v>
      </c>
      <c r="J782" s="41">
        <f t="shared" si="664"/>
        <v>0</v>
      </c>
      <c r="K782" s="41">
        <f t="shared" si="664"/>
        <v>0</v>
      </c>
      <c r="L782" s="41">
        <f t="shared" si="664"/>
        <v>0</v>
      </c>
      <c r="M782" s="41">
        <f t="shared" si="664"/>
        <v>0</v>
      </c>
      <c r="N782" s="41">
        <f t="shared" si="664"/>
        <v>0</v>
      </c>
      <c r="O782" s="41">
        <f t="shared" si="664"/>
        <v>0</v>
      </c>
      <c r="P782" s="41">
        <f t="shared" si="664"/>
        <v>0</v>
      </c>
      <c r="Q782" s="41">
        <f t="shared" si="664"/>
        <v>0</v>
      </c>
      <c r="R782" s="41">
        <f t="shared" si="664"/>
        <v>0</v>
      </c>
      <c r="S782" s="41">
        <f t="shared" si="664"/>
        <v>0</v>
      </c>
      <c r="T782" s="41">
        <f t="shared" si="664"/>
        <v>0</v>
      </c>
      <c r="U782" s="41">
        <f t="shared" si="664"/>
        <v>0</v>
      </c>
      <c r="V782" s="41">
        <f t="shared" si="664"/>
        <v>0</v>
      </c>
      <c r="W782" s="41">
        <f t="shared" si="664"/>
        <v>0</v>
      </c>
      <c r="X782" s="41">
        <f t="shared" si="664"/>
        <v>0</v>
      </c>
      <c r="Y782" s="41">
        <f t="shared" si="664"/>
        <v>0</v>
      </c>
      <c r="Z782" s="41">
        <f t="shared" ref="Z782:AT782" si="665">Z280</f>
        <v>0</v>
      </c>
      <c r="AA782" s="41">
        <f t="shared" si="665"/>
        <v>0</v>
      </c>
      <c r="AB782" s="41">
        <f t="shared" si="665"/>
        <v>0</v>
      </c>
      <c r="AC782" s="41">
        <f t="shared" si="665"/>
        <v>0</v>
      </c>
      <c r="AD782" s="41">
        <f t="shared" si="665"/>
        <v>0</v>
      </c>
      <c r="AE782" s="41">
        <f t="shared" si="665"/>
        <v>0</v>
      </c>
      <c r="AF782" s="41">
        <f t="shared" si="665"/>
        <v>0</v>
      </c>
      <c r="AG782" s="41">
        <f t="shared" si="665"/>
        <v>0</v>
      </c>
      <c r="AH782" s="41">
        <f t="shared" si="665"/>
        <v>0</v>
      </c>
      <c r="AI782" s="41">
        <f t="shared" si="665"/>
        <v>0</v>
      </c>
      <c r="AJ782" s="41">
        <f t="shared" si="665"/>
        <v>0</v>
      </c>
      <c r="AK782" s="41">
        <f t="shared" si="665"/>
        <v>0</v>
      </c>
      <c r="AL782" s="41">
        <f t="shared" si="665"/>
        <v>0</v>
      </c>
      <c r="AM782" s="41">
        <f t="shared" si="665"/>
        <v>0</v>
      </c>
      <c r="AN782" s="41">
        <f t="shared" si="665"/>
        <v>0</v>
      </c>
      <c r="AO782" s="41">
        <f t="shared" si="665"/>
        <v>0</v>
      </c>
      <c r="AP782" s="41">
        <f t="shared" si="665"/>
        <v>0</v>
      </c>
      <c r="AQ782" s="41">
        <f t="shared" si="665"/>
        <v>0</v>
      </c>
      <c r="AR782" s="41">
        <f t="shared" si="665"/>
        <v>0</v>
      </c>
      <c r="AS782" s="41">
        <f t="shared" si="665"/>
        <v>0</v>
      </c>
      <c r="AT782" s="41">
        <f t="shared" si="665"/>
        <v>0</v>
      </c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  <c r="CR782" s="41">
        <f t="shared" si="634"/>
        <v>0</v>
      </c>
      <c r="CS782" s="41">
        <f t="shared" si="645"/>
        <v>0</v>
      </c>
      <c r="CT782" s="41">
        <f t="shared" si="645"/>
        <v>0</v>
      </c>
    </row>
    <row r="783" spans="4:98" ht="15" hidden="1" customHeight="1">
      <c r="D783" s="41">
        <f t="shared" si="635"/>
        <v>0</v>
      </c>
      <c r="F783" s="41">
        <f t="shared" si="636"/>
        <v>0</v>
      </c>
      <c r="G783" s="41">
        <f t="shared" ref="G783:Y783" si="666">G281</f>
        <v>0</v>
      </c>
      <c r="H783" s="41">
        <f t="shared" si="666"/>
        <v>0</v>
      </c>
      <c r="I783" s="41">
        <f t="shared" si="666"/>
        <v>0</v>
      </c>
      <c r="J783" s="41">
        <f t="shared" si="666"/>
        <v>0</v>
      </c>
      <c r="K783" s="41">
        <f t="shared" si="666"/>
        <v>0</v>
      </c>
      <c r="L783" s="41">
        <f t="shared" si="666"/>
        <v>0</v>
      </c>
      <c r="M783" s="41">
        <f t="shared" si="666"/>
        <v>0</v>
      </c>
      <c r="N783" s="41">
        <f t="shared" si="666"/>
        <v>0</v>
      </c>
      <c r="O783" s="41">
        <f t="shared" si="666"/>
        <v>0</v>
      </c>
      <c r="P783" s="41">
        <f t="shared" si="666"/>
        <v>0</v>
      </c>
      <c r="Q783" s="41">
        <f t="shared" si="666"/>
        <v>0</v>
      </c>
      <c r="R783" s="41">
        <f t="shared" si="666"/>
        <v>0</v>
      </c>
      <c r="S783" s="41">
        <f t="shared" si="666"/>
        <v>0</v>
      </c>
      <c r="T783" s="41">
        <f t="shared" si="666"/>
        <v>0</v>
      </c>
      <c r="U783" s="41">
        <f t="shared" si="666"/>
        <v>0</v>
      </c>
      <c r="V783" s="41">
        <f t="shared" si="666"/>
        <v>0</v>
      </c>
      <c r="W783" s="41">
        <f t="shared" si="666"/>
        <v>0</v>
      </c>
      <c r="X783" s="41">
        <f t="shared" si="666"/>
        <v>0</v>
      </c>
      <c r="Y783" s="41">
        <f t="shared" si="666"/>
        <v>0</v>
      </c>
      <c r="Z783" s="41">
        <f t="shared" ref="Z783:AT783" si="667">Z281</f>
        <v>0</v>
      </c>
      <c r="AA783" s="41">
        <f t="shared" si="667"/>
        <v>0</v>
      </c>
      <c r="AB783" s="41">
        <f t="shared" si="667"/>
        <v>0</v>
      </c>
      <c r="AC783" s="41">
        <f t="shared" si="667"/>
        <v>0</v>
      </c>
      <c r="AD783" s="41">
        <f t="shared" si="667"/>
        <v>0</v>
      </c>
      <c r="AE783" s="41">
        <f t="shared" si="667"/>
        <v>0</v>
      </c>
      <c r="AF783" s="41">
        <f t="shared" si="667"/>
        <v>0</v>
      </c>
      <c r="AG783" s="41">
        <f t="shared" si="667"/>
        <v>0</v>
      </c>
      <c r="AH783" s="41">
        <f t="shared" si="667"/>
        <v>0</v>
      </c>
      <c r="AI783" s="41">
        <f t="shared" si="667"/>
        <v>0</v>
      </c>
      <c r="AJ783" s="41">
        <f t="shared" si="667"/>
        <v>0</v>
      </c>
      <c r="AK783" s="41">
        <f t="shared" si="667"/>
        <v>0</v>
      </c>
      <c r="AL783" s="41">
        <f t="shared" si="667"/>
        <v>0</v>
      </c>
      <c r="AM783" s="41">
        <f t="shared" si="667"/>
        <v>0</v>
      </c>
      <c r="AN783" s="41">
        <f t="shared" si="667"/>
        <v>0</v>
      </c>
      <c r="AO783" s="41">
        <f t="shared" si="667"/>
        <v>0</v>
      </c>
      <c r="AP783" s="41">
        <f t="shared" si="667"/>
        <v>0</v>
      </c>
      <c r="AQ783" s="41">
        <f t="shared" si="667"/>
        <v>0</v>
      </c>
      <c r="AR783" s="41">
        <f t="shared" si="667"/>
        <v>0</v>
      </c>
      <c r="AS783" s="41">
        <f t="shared" si="667"/>
        <v>0</v>
      </c>
      <c r="AT783" s="41">
        <f t="shared" si="667"/>
        <v>0</v>
      </c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  <c r="CR783" s="41">
        <f t="shared" si="634"/>
        <v>0</v>
      </c>
      <c r="CS783" s="41">
        <f t="shared" si="645"/>
        <v>0</v>
      </c>
      <c r="CT783" s="41">
        <f t="shared" si="645"/>
        <v>0</v>
      </c>
    </row>
    <row r="784" spans="4:98" ht="15" hidden="1" customHeight="1">
      <c r="D784" s="41">
        <f t="shared" si="635"/>
        <v>0</v>
      </c>
      <c r="F784" s="41">
        <f t="shared" si="636"/>
        <v>0</v>
      </c>
      <c r="G784" s="41">
        <f t="shared" ref="G784:Y784" si="668">G282</f>
        <v>0</v>
      </c>
      <c r="H784" s="41">
        <f t="shared" si="668"/>
        <v>0</v>
      </c>
      <c r="I784" s="41">
        <f t="shared" si="668"/>
        <v>0</v>
      </c>
      <c r="J784" s="41">
        <f t="shared" si="668"/>
        <v>0</v>
      </c>
      <c r="K784" s="41">
        <f t="shared" si="668"/>
        <v>0</v>
      </c>
      <c r="L784" s="41">
        <f t="shared" si="668"/>
        <v>0</v>
      </c>
      <c r="M784" s="41">
        <f t="shared" si="668"/>
        <v>0</v>
      </c>
      <c r="N784" s="41">
        <f t="shared" si="668"/>
        <v>0</v>
      </c>
      <c r="O784" s="41">
        <f t="shared" si="668"/>
        <v>0</v>
      </c>
      <c r="P784" s="41">
        <f t="shared" si="668"/>
        <v>0</v>
      </c>
      <c r="Q784" s="41">
        <f t="shared" si="668"/>
        <v>0</v>
      </c>
      <c r="R784" s="41">
        <f t="shared" si="668"/>
        <v>0</v>
      </c>
      <c r="S784" s="41">
        <f t="shared" si="668"/>
        <v>0</v>
      </c>
      <c r="T784" s="41">
        <f t="shared" si="668"/>
        <v>0</v>
      </c>
      <c r="U784" s="41">
        <f t="shared" si="668"/>
        <v>0</v>
      </c>
      <c r="V784" s="41">
        <f t="shared" si="668"/>
        <v>0</v>
      </c>
      <c r="W784" s="41">
        <f t="shared" si="668"/>
        <v>0</v>
      </c>
      <c r="X784" s="41">
        <f t="shared" si="668"/>
        <v>0</v>
      </c>
      <c r="Y784" s="41">
        <f t="shared" si="668"/>
        <v>0</v>
      </c>
      <c r="Z784" s="41">
        <f t="shared" ref="Z784:AT784" si="669">Z282</f>
        <v>0</v>
      </c>
      <c r="AA784" s="41">
        <f t="shared" si="669"/>
        <v>0</v>
      </c>
      <c r="AB784" s="41">
        <f t="shared" si="669"/>
        <v>0</v>
      </c>
      <c r="AC784" s="41">
        <f t="shared" si="669"/>
        <v>0</v>
      </c>
      <c r="AD784" s="41">
        <f t="shared" si="669"/>
        <v>0</v>
      </c>
      <c r="AE784" s="41">
        <f t="shared" si="669"/>
        <v>0</v>
      </c>
      <c r="AF784" s="41">
        <f t="shared" si="669"/>
        <v>0</v>
      </c>
      <c r="AG784" s="41">
        <f t="shared" si="669"/>
        <v>0</v>
      </c>
      <c r="AH784" s="41">
        <f t="shared" si="669"/>
        <v>0</v>
      </c>
      <c r="AI784" s="41">
        <f t="shared" si="669"/>
        <v>0</v>
      </c>
      <c r="AJ784" s="41">
        <f t="shared" si="669"/>
        <v>0</v>
      </c>
      <c r="AK784" s="41">
        <f t="shared" si="669"/>
        <v>0</v>
      </c>
      <c r="AL784" s="41">
        <f t="shared" si="669"/>
        <v>0</v>
      </c>
      <c r="AM784" s="41">
        <f t="shared" si="669"/>
        <v>0</v>
      </c>
      <c r="AN784" s="41">
        <f t="shared" si="669"/>
        <v>0</v>
      </c>
      <c r="AO784" s="41">
        <f t="shared" si="669"/>
        <v>0</v>
      </c>
      <c r="AP784" s="41">
        <f t="shared" si="669"/>
        <v>0</v>
      </c>
      <c r="AQ784" s="41">
        <f t="shared" si="669"/>
        <v>0</v>
      </c>
      <c r="AR784" s="41">
        <f t="shared" si="669"/>
        <v>0</v>
      </c>
      <c r="AS784" s="41">
        <f t="shared" si="669"/>
        <v>0</v>
      </c>
      <c r="AT784" s="41">
        <f t="shared" si="669"/>
        <v>0</v>
      </c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CR784" s="41">
        <f t="shared" si="634"/>
        <v>0</v>
      </c>
      <c r="CS784" s="41">
        <f t="shared" si="645"/>
        <v>0</v>
      </c>
      <c r="CT784" s="41">
        <f t="shared" si="645"/>
        <v>0</v>
      </c>
    </row>
    <row r="785" spans="4:98" ht="15" hidden="1" customHeight="1">
      <c r="D785" s="41">
        <f t="shared" si="635"/>
        <v>0</v>
      </c>
      <c r="F785" s="41">
        <f t="shared" si="636"/>
        <v>0</v>
      </c>
      <c r="G785" s="41">
        <f t="shared" ref="G785:Y785" si="670">G283</f>
        <v>0</v>
      </c>
      <c r="H785" s="41">
        <f t="shared" si="670"/>
        <v>0</v>
      </c>
      <c r="I785" s="41">
        <f t="shared" si="670"/>
        <v>0</v>
      </c>
      <c r="J785" s="41">
        <f t="shared" si="670"/>
        <v>0</v>
      </c>
      <c r="K785" s="41">
        <f t="shared" si="670"/>
        <v>0</v>
      </c>
      <c r="L785" s="41">
        <f t="shared" si="670"/>
        <v>0</v>
      </c>
      <c r="M785" s="41">
        <f t="shared" si="670"/>
        <v>0</v>
      </c>
      <c r="N785" s="41">
        <f t="shared" si="670"/>
        <v>0</v>
      </c>
      <c r="O785" s="41">
        <f t="shared" si="670"/>
        <v>0</v>
      </c>
      <c r="P785" s="41">
        <f t="shared" si="670"/>
        <v>0</v>
      </c>
      <c r="Q785" s="41">
        <f t="shared" si="670"/>
        <v>0</v>
      </c>
      <c r="R785" s="41">
        <f t="shared" si="670"/>
        <v>0</v>
      </c>
      <c r="S785" s="41">
        <f t="shared" si="670"/>
        <v>0</v>
      </c>
      <c r="T785" s="41">
        <f t="shared" si="670"/>
        <v>0</v>
      </c>
      <c r="U785" s="41">
        <f t="shared" si="670"/>
        <v>0</v>
      </c>
      <c r="V785" s="41">
        <f t="shared" si="670"/>
        <v>0</v>
      </c>
      <c r="W785" s="41">
        <f t="shared" si="670"/>
        <v>0</v>
      </c>
      <c r="X785" s="41">
        <f t="shared" si="670"/>
        <v>0</v>
      </c>
      <c r="Y785" s="41">
        <f t="shared" si="670"/>
        <v>0</v>
      </c>
      <c r="Z785" s="41">
        <f t="shared" ref="Z785:AT785" si="671">Z283</f>
        <v>0</v>
      </c>
      <c r="AA785" s="41">
        <f t="shared" si="671"/>
        <v>0</v>
      </c>
      <c r="AB785" s="41">
        <f t="shared" si="671"/>
        <v>0</v>
      </c>
      <c r="AC785" s="41">
        <f t="shared" si="671"/>
        <v>0</v>
      </c>
      <c r="AD785" s="41">
        <f t="shared" si="671"/>
        <v>0</v>
      </c>
      <c r="AE785" s="41">
        <f t="shared" si="671"/>
        <v>0</v>
      </c>
      <c r="AF785" s="41">
        <f t="shared" si="671"/>
        <v>0</v>
      </c>
      <c r="AG785" s="41">
        <f t="shared" si="671"/>
        <v>0</v>
      </c>
      <c r="AH785" s="41">
        <f t="shared" si="671"/>
        <v>0</v>
      </c>
      <c r="AI785" s="41">
        <f t="shared" si="671"/>
        <v>0</v>
      </c>
      <c r="AJ785" s="41">
        <f t="shared" si="671"/>
        <v>0</v>
      </c>
      <c r="AK785" s="41">
        <f t="shared" si="671"/>
        <v>0</v>
      </c>
      <c r="AL785" s="41">
        <f t="shared" si="671"/>
        <v>0</v>
      </c>
      <c r="AM785" s="41">
        <f t="shared" si="671"/>
        <v>0</v>
      </c>
      <c r="AN785" s="41">
        <f t="shared" si="671"/>
        <v>0</v>
      </c>
      <c r="AO785" s="41">
        <f t="shared" si="671"/>
        <v>0</v>
      </c>
      <c r="AP785" s="41">
        <f t="shared" si="671"/>
        <v>0</v>
      </c>
      <c r="AQ785" s="41">
        <f t="shared" si="671"/>
        <v>0</v>
      </c>
      <c r="AR785" s="41">
        <f t="shared" si="671"/>
        <v>0</v>
      </c>
      <c r="AS785" s="41">
        <f t="shared" si="671"/>
        <v>0</v>
      </c>
      <c r="AT785" s="41">
        <f t="shared" si="671"/>
        <v>0</v>
      </c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  <c r="CR785" s="41">
        <f t="shared" si="634"/>
        <v>0</v>
      </c>
      <c r="CS785" s="41">
        <f t="shared" si="645"/>
        <v>0</v>
      </c>
      <c r="CT785" s="41">
        <f t="shared" si="645"/>
        <v>0</v>
      </c>
    </row>
    <row r="786" spans="4:98" ht="15" hidden="1" customHeight="1">
      <c r="D786" s="41">
        <f t="shared" si="635"/>
        <v>0</v>
      </c>
      <c r="F786" s="41">
        <f t="shared" si="636"/>
        <v>0</v>
      </c>
      <c r="G786" s="41">
        <f t="shared" ref="G786:Y786" si="672">G284</f>
        <v>0</v>
      </c>
      <c r="H786" s="41">
        <f t="shared" si="672"/>
        <v>0</v>
      </c>
      <c r="I786" s="41">
        <f t="shared" si="672"/>
        <v>0</v>
      </c>
      <c r="J786" s="41">
        <f t="shared" si="672"/>
        <v>0</v>
      </c>
      <c r="K786" s="41">
        <f t="shared" si="672"/>
        <v>0</v>
      </c>
      <c r="L786" s="41">
        <f t="shared" si="672"/>
        <v>0</v>
      </c>
      <c r="M786" s="41">
        <f t="shared" si="672"/>
        <v>0</v>
      </c>
      <c r="N786" s="41">
        <f t="shared" si="672"/>
        <v>0</v>
      </c>
      <c r="O786" s="41">
        <f t="shared" si="672"/>
        <v>0</v>
      </c>
      <c r="P786" s="41">
        <f t="shared" si="672"/>
        <v>0</v>
      </c>
      <c r="Q786" s="41">
        <f t="shared" si="672"/>
        <v>0</v>
      </c>
      <c r="R786" s="41">
        <f t="shared" si="672"/>
        <v>0</v>
      </c>
      <c r="S786" s="41">
        <f t="shared" si="672"/>
        <v>0</v>
      </c>
      <c r="T786" s="41">
        <f t="shared" si="672"/>
        <v>0</v>
      </c>
      <c r="U786" s="41">
        <f t="shared" si="672"/>
        <v>0</v>
      </c>
      <c r="V786" s="41">
        <f t="shared" si="672"/>
        <v>0</v>
      </c>
      <c r="W786" s="41">
        <f t="shared" si="672"/>
        <v>0</v>
      </c>
      <c r="X786" s="41">
        <f t="shared" si="672"/>
        <v>0</v>
      </c>
      <c r="Y786" s="41">
        <f t="shared" si="672"/>
        <v>0</v>
      </c>
      <c r="Z786" s="41">
        <f t="shared" ref="Z786:AT786" si="673">Z284</f>
        <v>0</v>
      </c>
      <c r="AA786" s="41">
        <f t="shared" si="673"/>
        <v>0</v>
      </c>
      <c r="AB786" s="41">
        <f t="shared" si="673"/>
        <v>0</v>
      </c>
      <c r="AC786" s="41">
        <f t="shared" si="673"/>
        <v>0</v>
      </c>
      <c r="AD786" s="41">
        <f t="shared" si="673"/>
        <v>0</v>
      </c>
      <c r="AE786" s="41">
        <f t="shared" si="673"/>
        <v>0</v>
      </c>
      <c r="AF786" s="41">
        <f t="shared" si="673"/>
        <v>0</v>
      </c>
      <c r="AG786" s="41">
        <f t="shared" si="673"/>
        <v>0</v>
      </c>
      <c r="AH786" s="41">
        <f t="shared" si="673"/>
        <v>0</v>
      </c>
      <c r="AI786" s="41">
        <f t="shared" si="673"/>
        <v>0</v>
      </c>
      <c r="AJ786" s="41">
        <f t="shared" si="673"/>
        <v>0</v>
      </c>
      <c r="AK786" s="41">
        <f t="shared" si="673"/>
        <v>0</v>
      </c>
      <c r="AL786" s="41">
        <f t="shared" si="673"/>
        <v>0</v>
      </c>
      <c r="AM786" s="41">
        <f t="shared" si="673"/>
        <v>0</v>
      </c>
      <c r="AN786" s="41">
        <f t="shared" si="673"/>
        <v>0</v>
      </c>
      <c r="AO786" s="41">
        <f t="shared" si="673"/>
        <v>0</v>
      </c>
      <c r="AP786" s="41">
        <f t="shared" si="673"/>
        <v>0</v>
      </c>
      <c r="AQ786" s="41">
        <f t="shared" si="673"/>
        <v>0</v>
      </c>
      <c r="AR786" s="41">
        <f t="shared" si="673"/>
        <v>0</v>
      </c>
      <c r="AS786" s="41">
        <f t="shared" si="673"/>
        <v>0</v>
      </c>
      <c r="AT786" s="41">
        <f t="shared" si="673"/>
        <v>0</v>
      </c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CR786" s="41">
        <f t="shared" si="634"/>
        <v>0</v>
      </c>
      <c r="CS786" s="41">
        <f t="shared" si="645"/>
        <v>0</v>
      </c>
      <c r="CT786" s="41">
        <f t="shared" si="645"/>
        <v>0</v>
      </c>
    </row>
    <row r="787" spans="4:98" ht="15" hidden="1" customHeight="1">
      <c r="D787" s="41">
        <f t="shared" si="635"/>
        <v>0</v>
      </c>
      <c r="F787" s="41">
        <f t="shared" si="636"/>
        <v>0</v>
      </c>
      <c r="G787" s="41">
        <f t="shared" ref="G787:Y787" si="674">G285</f>
        <v>0</v>
      </c>
      <c r="H787" s="41">
        <f t="shared" si="674"/>
        <v>0</v>
      </c>
      <c r="I787" s="41">
        <f t="shared" si="674"/>
        <v>0</v>
      </c>
      <c r="J787" s="41">
        <f t="shared" si="674"/>
        <v>0</v>
      </c>
      <c r="K787" s="41">
        <f t="shared" si="674"/>
        <v>0</v>
      </c>
      <c r="L787" s="41">
        <f t="shared" si="674"/>
        <v>0</v>
      </c>
      <c r="M787" s="41">
        <f t="shared" si="674"/>
        <v>0</v>
      </c>
      <c r="N787" s="41">
        <f t="shared" si="674"/>
        <v>0</v>
      </c>
      <c r="O787" s="41">
        <f t="shared" si="674"/>
        <v>0</v>
      </c>
      <c r="P787" s="41">
        <f t="shared" si="674"/>
        <v>0</v>
      </c>
      <c r="Q787" s="41">
        <f t="shared" si="674"/>
        <v>0</v>
      </c>
      <c r="R787" s="41">
        <f t="shared" si="674"/>
        <v>0</v>
      </c>
      <c r="S787" s="41">
        <f t="shared" si="674"/>
        <v>0</v>
      </c>
      <c r="T787" s="41">
        <f t="shared" si="674"/>
        <v>0</v>
      </c>
      <c r="U787" s="41">
        <f t="shared" si="674"/>
        <v>0</v>
      </c>
      <c r="V787" s="41">
        <f t="shared" si="674"/>
        <v>0</v>
      </c>
      <c r="W787" s="41">
        <f t="shared" si="674"/>
        <v>0</v>
      </c>
      <c r="X787" s="41">
        <f t="shared" si="674"/>
        <v>0</v>
      </c>
      <c r="Y787" s="41">
        <f t="shared" si="674"/>
        <v>0</v>
      </c>
      <c r="Z787" s="41">
        <f t="shared" ref="Z787:AT787" si="675">Z285</f>
        <v>0</v>
      </c>
      <c r="AA787" s="41">
        <f t="shared" si="675"/>
        <v>0</v>
      </c>
      <c r="AB787" s="41">
        <f t="shared" si="675"/>
        <v>0</v>
      </c>
      <c r="AC787" s="41">
        <f t="shared" si="675"/>
        <v>0</v>
      </c>
      <c r="AD787" s="41">
        <f t="shared" si="675"/>
        <v>0</v>
      </c>
      <c r="AE787" s="41">
        <f t="shared" si="675"/>
        <v>0</v>
      </c>
      <c r="AF787" s="41">
        <f t="shared" si="675"/>
        <v>0</v>
      </c>
      <c r="AG787" s="41">
        <f t="shared" si="675"/>
        <v>0</v>
      </c>
      <c r="AH787" s="41">
        <f t="shared" si="675"/>
        <v>0</v>
      </c>
      <c r="AI787" s="41">
        <f t="shared" si="675"/>
        <v>0</v>
      </c>
      <c r="AJ787" s="41">
        <f t="shared" si="675"/>
        <v>0</v>
      </c>
      <c r="AK787" s="41">
        <f t="shared" si="675"/>
        <v>0</v>
      </c>
      <c r="AL787" s="41">
        <f t="shared" si="675"/>
        <v>0</v>
      </c>
      <c r="AM787" s="41">
        <f t="shared" si="675"/>
        <v>0</v>
      </c>
      <c r="AN787" s="41">
        <f t="shared" si="675"/>
        <v>0</v>
      </c>
      <c r="AO787" s="41">
        <f t="shared" si="675"/>
        <v>0</v>
      </c>
      <c r="AP787" s="41">
        <f t="shared" si="675"/>
        <v>0</v>
      </c>
      <c r="AQ787" s="41">
        <f t="shared" si="675"/>
        <v>0</v>
      </c>
      <c r="AR787" s="41">
        <f t="shared" si="675"/>
        <v>0</v>
      </c>
      <c r="AS787" s="41">
        <f t="shared" si="675"/>
        <v>0</v>
      </c>
      <c r="AT787" s="41">
        <f t="shared" si="675"/>
        <v>0</v>
      </c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  <c r="CR787" s="41">
        <f t="shared" si="634"/>
        <v>0</v>
      </c>
      <c r="CS787" s="41">
        <f t="shared" si="645"/>
        <v>0</v>
      </c>
      <c r="CT787" s="41">
        <f t="shared" si="645"/>
        <v>0</v>
      </c>
    </row>
    <row r="788" spans="4:98" ht="15" hidden="1" customHeight="1">
      <c r="D788" s="41">
        <f t="shared" si="635"/>
        <v>0</v>
      </c>
      <c r="F788" s="41">
        <f t="shared" si="636"/>
        <v>0</v>
      </c>
      <c r="G788" s="41">
        <f t="shared" ref="G788:Y788" si="676">G286</f>
        <v>0</v>
      </c>
      <c r="H788" s="41">
        <f t="shared" si="676"/>
        <v>0</v>
      </c>
      <c r="I788" s="41">
        <f t="shared" si="676"/>
        <v>0</v>
      </c>
      <c r="J788" s="41">
        <f t="shared" si="676"/>
        <v>0</v>
      </c>
      <c r="K788" s="41">
        <f t="shared" si="676"/>
        <v>0</v>
      </c>
      <c r="L788" s="41">
        <f t="shared" si="676"/>
        <v>0</v>
      </c>
      <c r="M788" s="41">
        <f t="shared" si="676"/>
        <v>0</v>
      </c>
      <c r="N788" s="41">
        <f t="shared" si="676"/>
        <v>0</v>
      </c>
      <c r="O788" s="41">
        <f t="shared" si="676"/>
        <v>0</v>
      </c>
      <c r="P788" s="41">
        <f t="shared" si="676"/>
        <v>0</v>
      </c>
      <c r="Q788" s="41">
        <f t="shared" si="676"/>
        <v>0</v>
      </c>
      <c r="R788" s="41">
        <f t="shared" si="676"/>
        <v>0</v>
      </c>
      <c r="S788" s="41">
        <f t="shared" si="676"/>
        <v>0</v>
      </c>
      <c r="T788" s="41">
        <f t="shared" si="676"/>
        <v>0</v>
      </c>
      <c r="U788" s="41">
        <f t="shared" si="676"/>
        <v>0</v>
      </c>
      <c r="V788" s="41">
        <f t="shared" si="676"/>
        <v>0</v>
      </c>
      <c r="W788" s="41">
        <f t="shared" si="676"/>
        <v>0</v>
      </c>
      <c r="X788" s="41">
        <f t="shared" si="676"/>
        <v>0</v>
      </c>
      <c r="Y788" s="41">
        <f t="shared" si="676"/>
        <v>0</v>
      </c>
      <c r="Z788" s="41">
        <f t="shared" ref="Z788:AT788" si="677">Z286</f>
        <v>0</v>
      </c>
      <c r="AA788" s="41">
        <f t="shared" si="677"/>
        <v>0</v>
      </c>
      <c r="AB788" s="41">
        <f t="shared" si="677"/>
        <v>0</v>
      </c>
      <c r="AC788" s="41">
        <f t="shared" si="677"/>
        <v>0</v>
      </c>
      <c r="AD788" s="41">
        <f t="shared" si="677"/>
        <v>0</v>
      </c>
      <c r="AE788" s="41">
        <f t="shared" si="677"/>
        <v>0</v>
      </c>
      <c r="AF788" s="41">
        <f t="shared" si="677"/>
        <v>0</v>
      </c>
      <c r="AG788" s="41">
        <f t="shared" si="677"/>
        <v>0</v>
      </c>
      <c r="AH788" s="41">
        <f t="shared" si="677"/>
        <v>0</v>
      </c>
      <c r="AI788" s="41">
        <f t="shared" si="677"/>
        <v>0</v>
      </c>
      <c r="AJ788" s="41">
        <f t="shared" si="677"/>
        <v>0</v>
      </c>
      <c r="AK788" s="41">
        <f t="shared" si="677"/>
        <v>0</v>
      </c>
      <c r="AL788" s="41">
        <f t="shared" si="677"/>
        <v>0</v>
      </c>
      <c r="AM788" s="41">
        <f t="shared" si="677"/>
        <v>0</v>
      </c>
      <c r="AN788" s="41">
        <f t="shared" si="677"/>
        <v>0</v>
      </c>
      <c r="AO788" s="41">
        <f t="shared" si="677"/>
        <v>0</v>
      </c>
      <c r="AP788" s="41">
        <f t="shared" si="677"/>
        <v>0</v>
      </c>
      <c r="AQ788" s="41">
        <f t="shared" si="677"/>
        <v>0</v>
      </c>
      <c r="AR788" s="41">
        <f t="shared" si="677"/>
        <v>0</v>
      </c>
      <c r="AS788" s="41">
        <f t="shared" si="677"/>
        <v>0</v>
      </c>
      <c r="AT788" s="41">
        <f t="shared" si="677"/>
        <v>0</v>
      </c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CR788" s="41">
        <f t="shared" si="634"/>
        <v>0</v>
      </c>
      <c r="CS788" s="41">
        <f t="shared" si="645"/>
        <v>0</v>
      </c>
      <c r="CT788" s="41">
        <f t="shared" si="645"/>
        <v>0</v>
      </c>
    </row>
    <row r="789" spans="4:98" ht="15" hidden="1" customHeight="1">
      <c r="D789" s="41">
        <f t="shared" si="635"/>
        <v>0</v>
      </c>
      <c r="F789" s="41">
        <f t="shared" si="636"/>
        <v>0</v>
      </c>
      <c r="G789" s="41">
        <f t="shared" ref="G789:Y789" si="678">G287</f>
        <v>0</v>
      </c>
      <c r="H789" s="41">
        <f t="shared" si="678"/>
        <v>0</v>
      </c>
      <c r="I789" s="41">
        <f t="shared" si="678"/>
        <v>0</v>
      </c>
      <c r="J789" s="41">
        <f t="shared" si="678"/>
        <v>0</v>
      </c>
      <c r="K789" s="41">
        <f t="shared" si="678"/>
        <v>0</v>
      </c>
      <c r="L789" s="41">
        <f t="shared" si="678"/>
        <v>0</v>
      </c>
      <c r="M789" s="41">
        <f t="shared" si="678"/>
        <v>0</v>
      </c>
      <c r="N789" s="41">
        <f t="shared" si="678"/>
        <v>0</v>
      </c>
      <c r="O789" s="41">
        <f t="shared" si="678"/>
        <v>0</v>
      </c>
      <c r="P789" s="41">
        <f t="shared" si="678"/>
        <v>0</v>
      </c>
      <c r="Q789" s="41">
        <f t="shared" si="678"/>
        <v>0</v>
      </c>
      <c r="R789" s="41">
        <f t="shared" si="678"/>
        <v>0</v>
      </c>
      <c r="S789" s="41">
        <f t="shared" si="678"/>
        <v>0</v>
      </c>
      <c r="T789" s="41">
        <f t="shared" si="678"/>
        <v>0</v>
      </c>
      <c r="U789" s="41">
        <f t="shared" si="678"/>
        <v>0</v>
      </c>
      <c r="V789" s="41">
        <f t="shared" si="678"/>
        <v>0</v>
      </c>
      <c r="W789" s="41">
        <f t="shared" si="678"/>
        <v>0</v>
      </c>
      <c r="X789" s="41">
        <f t="shared" si="678"/>
        <v>0</v>
      </c>
      <c r="Y789" s="41">
        <f t="shared" si="678"/>
        <v>0</v>
      </c>
      <c r="Z789" s="41">
        <f t="shared" ref="Z789:AT789" si="679">Z287</f>
        <v>0</v>
      </c>
      <c r="AA789" s="41">
        <f t="shared" si="679"/>
        <v>0</v>
      </c>
      <c r="AB789" s="41">
        <f t="shared" si="679"/>
        <v>0</v>
      </c>
      <c r="AC789" s="41">
        <f t="shared" si="679"/>
        <v>0</v>
      </c>
      <c r="AD789" s="41">
        <f t="shared" si="679"/>
        <v>0</v>
      </c>
      <c r="AE789" s="41">
        <f t="shared" si="679"/>
        <v>0</v>
      </c>
      <c r="AF789" s="41">
        <f t="shared" si="679"/>
        <v>0</v>
      </c>
      <c r="AG789" s="41">
        <f t="shared" si="679"/>
        <v>0</v>
      </c>
      <c r="AH789" s="41">
        <f t="shared" si="679"/>
        <v>0</v>
      </c>
      <c r="AI789" s="41">
        <f t="shared" si="679"/>
        <v>0</v>
      </c>
      <c r="AJ789" s="41">
        <f t="shared" si="679"/>
        <v>0</v>
      </c>
      <c r="AK789" s="41">
        <f t="shared" si="679"/>
        <v>0</v>
      </c>
      <c r="AL789" s="41">
        <f t="shared" si="679"/>
        <v>0</v>
      </c>
      <c r="AM789" s="41">
        <f t="shared" si="679"/>
        <v>0</v>
      </c>
      <c r="AN789" s="41">
        <f t="shared" si="679"/>
        <v>0</v>
      </c>
      <c r="AO789" s="41">
        <f t="shared" si="679"/>
        <v>0</v>
      </c>
      <c r="AP789" s="41">
        <f t="shared" si="679"/>
        <v>0</v>
      </c>
      <c r="AQ789" s="41">
        <f t="shared" si="679"/>
        <v>0</v>
      </c>
      <c r="AR789" s="41">
        <f t="shared" si="679"/>
        <v>0</v>
      </c>
      <c r="AS789" s="41">
        <f t="shared" si="679"/>
        <v>0</v>
      </c>
      <c r="AT789" s="41">
        <f t="shared" si="679"/>
        <v>0</v>
      </c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  <c r="BJ789" s="41"/>
      <c r="BK789" s="41"/>
      <c r="CR789" s="41">
        <f t="shared" si="634"/>
        <v>0</v>
      </c>
      <c r="CS789" s="41">
        <f t="shared" si="645"/>
        <v>0</v>
      </c>
      <c r="CT789" s="41">
        <f t="shared" si="645"/>
        <v>0</v>
      </c>
    </row>
    <row r="790" spans="4:98" ht="15" hidden="1" customHeight="1">
      <c r="D790" s="41">
        <f t="shared" si="635"/>
        <v>0</v>
      </c>
      <c r="F790" s="41">
        <f t="shared" si="636"/>
        <v>0</v>
      </c>
      <c r="G790" s="41">
        <f t="shared" ref="G790:Y790" si="680">G288</f>
        <v>0</v>
      </c>
      <c r="H790" s="41">
        <f t="shared" si="680"/>
        <v>0</v>
      </c>
      <c r="I790" s="41">
        <f t="shared" si="680"/>
        <v>0</v>
      </c>
      <c r="J790" s="41">
        <f t="shared" si="680"/>
        <v>0</v>
      </c>
      <c r="K790" s="41">
        <f t="shared" si="680"/>
        <v>0</v>
      </c>
      <c r="L790" s="41">
        <f t="shared" si="680"/>
        <v>0</v>
      </c>
      <c r="M790" s="41">
        <f t="shared" si="680"/>
        <v>0</v>
      </c>
      <c r="N790" s="41">
        <f t="shared" si="680"/>
        <v>0</v>
      </c>
      <c r="O790" s="41">
        <f t="shared" si="680"/>
        <v>0</v>
      </c>
      <c r="P790" s="41">
        <f t="shared" si="680"/>
        <v>0</v>
      </c>
      <c r="Q790" s="41">
        <f t="shared" si="680"/>
        <v>0</v>
      </c>
      <c r="R790" s="41">
        <f t="shared" si="680"/>
        <v>0</v>
      </c>
      <c r="S790" s="41">
        <f t="shared" si="680"/>
        <v>0</v>
      </c>
      <c r="T790" s="41">
        <f t="shared" si="680"/>
        <v>0</v>
      </c>
      <c r="U790" s="41">
        <f t="shared" si="680"/>
        <v>0</v>
      </c>
      <c r="V790" s="41">
        <f t="shared" si="680"/>
        <v>0</v>
      </c>
      <c r="W790" s="41">
        <f t="shared" si="680"/>
        <v>0</v>
      </c>
      <c r="X790" s="41">
        <f t="shared" si="680"/>
        <v>0</v>
      </c>
      <c r="Y790" s="41">
        <f t="shared" si="680"/>
        <v>0</v>
      </c>
      <c r="Z790" s="41">
        <f t="shared" ref="Z790:AT790" si="681">Z288</f>
        <v>0</v>
      </c>
      <c r="AA790" s="41">
        <f t="shared" si="681"/>
        <v>0</v>
      </c>
      <c r="AB790" s="41">
        <f t="shared" si="681"/>
        <v>0</v>
      </c>
      <c r="AC790" s="41">
        <f t="shared" si="681"/>
        <v>0</v>
      </c>
      <c r="AD790" s="41">
        <f t="shared" si="681"/>
        <v>0</v>
      </c>
      <c r="AE790" s="41">
        <f t="shared" si="681"/>
        <v>0</v>
      </c>
      <c r="AF790" s="41">
        <f t="shared" si="681"/>
        <v>0</v>
      </c>
      <c r="AG790" s="41">
        <f t="shared" si="681"/>
        <v>0</v>
      </c>
      <c r="AH790" s="41">
        <f t="shared" si="681"/>
        <v>0</v>
      </c>
      <c r="AI790" s="41">
        <f t="shared" si="681"/>
        <v>0</v>
      </c>
      <c r="AJ790" s="41">
        <f t="shared" si="681"/>
        <v>0</v>
      </c>
      <c r="AK790" s="41">
        <f t="shared" si="681"/>
        <v>0</v>
      </c>
      <c r="AL790" s="41">
        <f t="shared" si="681"/>
        <v>0</v>
      </c>
      <c r="AM790" s="41">
        <f t="shared" si="681"/>
        <v>0</v>
      </c>
      <c r="AN790" s="41">
        <f t="shared" si="681"/>
        <v>0</v>
      </c>
      <c r="AO790" s="41">
        <f t="shared" si="681"/>
        <v>0</v>
      </c>
      <c r="AP790" s="41">
        <f t="shared" si="681"/>
        <v>0</v>
      </c>
      <c r="AQ790" s="41">
        <f t="shared" si="681"/>
        <v>0</v>
      </c>
      <c r="AR790" s="41">
        <f t="shared" si="681"/>
        <v>0</v>
      </c>
      <c r="AS790" s="41">
        <f t="shared" si="681"/>
        <v>0</v>
      </c>
      <c r="AT790" s="41">
        <f t="shared" si="681"/>
        <v>0</v>
      </c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  <c r="CR790" s="41">
        <f t="shared" si="634"/>
        <v>0</v>
      </c>
      <c r="CS790" s="41">
        <f t="shared" si="645"/>
        <v>0</v>
      </c>
      <c r="CT790" s="41">
        <f t="shared" si="645"/>
        <v>0</v>
      </c>
    </row>
    <row r="791" spans="4:98" ht="15" hidden="1" customHeight="1">
      <c r="D791" s="41">
        <f t="shared" si="635"/>
        <v>0</v>
      </c>
      <c r="F791" s="41">
        <f t="shared" si="636"/>
        <v>0</v>
      </c>
      <c r="G791" s="41">
        <f t="shared" ref="G791:Y791" si="682">G289</f>
        <v>0</v>
      </c>
      <c r="H791" s="41">
        <f t="shared" si="682"/>
        <v>0</v>
      </c>
      <c r="I791" s="41">
        <f t="shared" si="682"/>
        <v>0</v>
      </c>
      <c r="J791" s="41">
        <f t="shared" si="682"/>
        <v>0</v>
      </c>
      <c r="K791" s="41">
        <f t="shared" si="682"/>
        <v>0</v>
      </c>
      <c r="L791" s="41">
        <f t="shared" si="682"/>
        <v>0</v>
      </c>
      <c r="M791" s="41">
        <f t="shared" si="682"/>
        <v>0</v>
      </c>
      <c r="N791" s="41">
        <f t="shared" si="682"/>
        <v>0</v>
      </c>
      <c r="O791" s="41">
        <f t="shared" si="682"/>
        <v>0</v>
      </c>
      <c r="P791" s="41">
        <f t="shared" si="682"/>
        <v>0</v>
      </c>
      <c r="Q791" s="41">
        <f t="shared" si="682"/>
        <v>0</v>
      </c>
      <c r="R791" s="41">
        <f t="shared" si="682"/>
        <v>0</v>
      </c>
      <c r="S791" s="41">
        <f t="shared" si="682"/>
        <v>0</v>
      </c>
      <c r="T791" s="41">
        <f t="shared" si="682"/>
        <v>0</v>
      </c>
      <c r="U791" s="41">
        <f t="shared" si="682"/>
        <v>0</v>
      </c>
      <c r="V791" s="41">
        <f t="shared" si="682"/>
        <v>0</v>
      </c>
      <c r="W791" s="41">
        <f t="shared" si="682"/>
        <v>0</v>
      </c>
      <c r="X791" s="41">
        <f t="shared" si="682"/>
        <v>0</v>
      </c>
      <c r="Y791" s="41">
        <f t="shared" si="682"/>
        <v>0</v>
      </c>
      <c r="Z791" s="41">
        <f t="shared" ref="Z791:AT791" si="683">Z289</f>
        <v>0</v>
      </c>
      <c r="AA791" s="41">
        <f t="shared" si="683"/>
        <v>0</v>
      </c>
      <c r="AB791" s="41">
        <f t="shared" si="683"/>
        <v>0</v>
      </c>
      <c r="AC791" s="41">
        <f t="shared" si="683"/>
        <v>0</v>
      </c>
      <c r="AD791" s="41">
        <f t="shared" si="683"/>
        <v>0</v>
      </c>
      <c r="AE791" s="41">
        <f t="shared" si="683"/>
        <v>0</v>
      </c>
      <c r="AF791" s="41">
        <f t="shared" si="683"/>
        <v>0</v>
      </c>
      <c r="AG791" s="41">
        <f t="shared" si="683"/>
        <v>0</v>
      </c>
      <c r="AH791" s="41">
        <f t="shared" si="683"/>
        <v>0</v>
      </c>
      <c r="AI791" s="41">
        <f t="shared" si="683"/>
        <v>0</v>
      </c>
      <c r="AJ791" s="41">
        <f t="shared" si="683"/>
        <v>0</v>
      </c>
      <c r="AK791" s="41">
        <f t="shared" si="683"/>
        <v>0</v>
      </c>
      <c r="AL791" s="41">
        <f t="shared" si="683"/>
        <v>0</v>
      </c>
      <c r="AM791" s="41">
        <f t="shared" si="683"/>
        <v>0</v>
      </c>
      <c r="AN791" s="41">
        <f t="shared" si="683"/>
        <v>0</v>
      </c>
      <c r="AO791" s="41">
        <f t="shared" si="683"/>
        <v>0</v>
      </c>
      <c r="AP791" s="41">
        <f t="shared" si="683"/>
        <v>0</v>
      </c>
      <c r="AQ791" s="41">
        <f t="shared" si="683"/>
        <v>0</v>
      </c>
      <c r="AR791" s="41">
        <f t="shared" si="683"/>
        <v>0</v>
      </c>
      <c r="AS791" s="41">
        <f t="shared" si="683"/>
        <v>0</v>
      </c>
      <c r="AT791" s="41">
        <f t="shared" si="683"/>
        <v>0</v>
      </c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CR791" s="41">
        <f t="shared" si="634"/>
        <v>0</v>
      </c>
      <c r="CS791" s="41">
        <f t="shared" si="645"/>
        <v>0</v>
      </c>
      <c r="CT791" s="41">
        <f t="shared" si="645"/>
        <v>0</v>
      </c>
    </row>
    <row r="792" spans="4:98" ht="15" hidden="1" customHeight="1">
      <c r="D792" s="41">
        <f t="shared" si="635"/>
        <v>0</v>
      </c>
      <c r="F792" s="41">
        <f t="shared" si="636"/>
        <v>0</v>
      </c>
      <c r="G792" s="41">
        <f t="shared" ref="G792:Y792" si="684">G290</f>
        <v>0</v>
      </c>
      <c r="H792" s="41">
        <f t="shared" si="684"/>
        <v>0</v>
      </c>
      <c r="I792" s="41">
        <f t="shared" si="684"/>
        <v>0</v>
      </c>
      <c r="J792" s="41">
        <f t="shared" si="684"/>
        <v>0</v>
      </c>
      <c r="K792" s="41">
        <f t="shared" si="684"/>
        <v>0</v>
      </c>
      <c r="L792" s="41">
        <f t="shared" si="684"/>
        <v>0</v>
      </c>
      <c r="M792" s="41">
        <f t="shared" si="684"/>
        <v>0</v>
      </c>
      <c r="N792" s="41">
        <f t="shared" si="684"/>
        <v>0</v>
      </c>
      <c r="O792" s="41">
        <f t="shared" si="684"/>
        <v>0</v>
      </c>
      <c r="P792" s="41">
        <f t="shared" si="684"/>
        <v>0</v>
      </c>
      <c r="Q792" s="41">
        <f t="shared" si="684"/>
        <v>0</v>
      </c>
      <c r="R792" s="41">
        <f t="shared" si="684"/>
        <v>0</v>
      </c>
      <c r="S792" s="41">
        <f t="shared" si="684"/>
        <v>0</v>
      </c>
      <c r="T792" s="41">
        <f t="shared" si="684"/>
        <v>0</v>
      </c>
      <c r="U792" s="41">
        <f t="shared" si="684"/>
        <v>0</v>
      </c>
      <c r="V792" s="41">
        <f t="shared" si="684"/>
        <v>0</v>
      </c>
      <c r="W792" s="41">
        <f t="shared" si="684"/>
        <v>0</v>
      </c>
      <c r="X792" s="41">
        <f t="shared" si="684"/>
        <v>0</v>
      </c>
      <c r="Y792" s="41">
        <f t="shared" si="684"/>
        <v>0</v>
      </c>
      <c r="Z792" s="41">
        <f t="shared" ref="Z792:AT792" si="685">Z290</f>
        <v>0</v>
      </c>
      <c r="AA792" s="41">
        <f t="shared" si="685"/>
        <v>0</v>
      </c>
      <c r="AB792" s="41">
        <f t="shared" si="685"/>
        <v>0</v>
      </c>
      <c r="AC792" s="41">
        <f t="shared" si="685"/>
        <v>0</v>
      </c>
      <c r="AD792" s="41">
        <f t="shared" si="685"/>
        <v>0</v>
      </c>
      <c r="AE792" s="41">
        <f t="shared" si="685"/>
        <v>0</v>
      </c>
      <c r="AF792" s="41">
        <f t="shared" si="685"/>
        <v>0</v>
      </c>
      <c r="AG792" s="41">
        <f t="shared" si="685"/>
        <v>0</v>
      </c>
      <c r="AH792" s="41">
        <f t="shared" si="685"/>
        <v>0</v>
      </c>
      <c r="AI792" s="41">
        <f t="shared" si="685"/>
        <v>0</v>
      </c>
      <c r="AJ792" s="41">
        <f t="shared" si="685"/>
        <v>0</v>
      </c>
      <c r="AK792" s="41">
        <f t="shared" si="685"/>
        <v>0</v>
      </c>
      <c r="AL792" s="41">
        <f t="shared" si="685"/>
        <v>0</v>
      </c>
      <c r="AM792" s="41">
        <f t="shared" si="685"/>
        <v>0</v>
      </c>
      <c r="AN792" s="41">
        <f t="shared" si="685"/>
        <v>0</v>
      </c>
      <c r="AO792" s="41">
        <f t="shared" si="685"/>
        <v>0</v>
      </c>
      <c r="AP792" s="41">
        <f t="shared" si="685"/>
        <v>0</v>
      </c>
      <c r="AQ792" s="41">
        <f t="shared" si="685"/>
        <v>0</v>
      </c>
      <c r="AR792" s="41">
        <f t="shared" si="685"/>
        <v>0</v>
      </c>
      <c r="AS792" s="41">
        <f t="shared" si="685"/>
        <v>0</v>
      </c>
      <c r="AT792" s="41">
        <f t="shared" si="685"/>
        <v>0</v>
      </c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  <c r="CR792" s="41">
        <f t="shared" si="634"/>
        <v>0</v>
      </c>
      <c r="CS792" s="41">
        <f t="shared" ref="CS792:CT811" si="686">CS290</f>
        <v>0</v>
      </c>
      <c r="CT792" s="41">
        <f t="shared" si="686"/>
        <v>0</v>
      </c>
    </row>
    <row r="793" spans="4:98" ht="15" hidden="1" customHeight="1">
      <c r="D793" s="41">
        <f t="shared" si="635"/>
        <v>0</v>
      </c>
      <c r="F793" s="41">
        <f t="shared" si="636"/>
        <v>0</v>
      </c>
      <c r="G793" s="41">
        <f t="shared" ref="G793:Y793" si="687">G291</f>
        <v>0</v>
      </c>
      <c r="H793" s="41">
        <f t="shared" si="687"/>
        <v>0</v>
      </c>
      <c r="I793" s="41">
        <f t="shared" si="687"/>
        <v>0</v>
      </c>
      <c r="J793" s="41">
        <f t="shared" si="687"/>
        <v>0</v>
      </c>
      <c r="K793" s="41">
        <f t="shared" si="687"/>
        <v>0</v>
      </c>
      <c r="L793" s="41">
        <f t="shared" si="687"/>
        <v>0</v>
      </c>
      <c r="M793" s="41">
        <f t="shared" si="687"/>
        <v>0</v>
      </c>
      <c r="N793" s="41">
        <f t="shared" si="687"/>
        <v>0</v>
      </c>
      <c r="O793" s="41">
        <f t="shared" si="687"/>
        <v>0</v>
      </c>
      <c r="P793" s="41">
        <f t="shared" si="687"/>
        <v>0</v>
      </c>
      <c r="Q793" s="41">
        <f t="shared" si="687"/>
        <v>0</v>
      </c>
      <c r="R793" s="41">
        <f t="shared" si="687"/>
        <v>0</v>
      </c>
      <c r="S793" s="41">
        <f t="shared" si="687"/>
        <v>0</v>
      </c>
      <c r="T793" s="41">
        <f t="shared" si="687"/>
        <v>0</v>
      </c>
      <c r="U793" s="41">
        <f t="shared" si="687"/>
        <v>0</v>
      </c>
      <c r="V793" s="41">
        <f t="shared" si="687"/>
        <v>0</v>
      </c>
      <c r="W793" s="41">
        <f t="shared" si="687"/>
        <v>0</v>
      </c>
      <c r="X793" s="41">
        <f t="shared" si="687"/>
        <v>0</v>
      </c>
      <c r="Y793" s="41">
        <f t="shared" si="687"/>
        <v>0</v>
      </c>
      <c r="Z793" s="41">
        <f t="shared" ref="Z793:AT793" si="688">Z291</f>
        <v>0</v>
      </c>
      <c r="AA793" s="41">
        <f t="shared" si="688"/>
        <v>0</v>
      </c>
      <c r="AB793" s="41">
        <f t="shared" si="688"/>
        <v>0</v>
      </c>
      <c r="AC793" s="41">
        <f t="shared" si="688"/>
        <v>0</v>
      </c>
      <c r="AD793" s="41">
        <f t="shared" si="688"/>
        <v>0</v>
      </c>
      <c r="AE793" s="41">
        <f t="shared" si="688"/>
        <v>0</v>
      </c>
      <c r="AF793" s="41">
        <f t="shared" si="688"/>
        <v>0</v>
      </c>
      <c r="AG793" s="41">
        <f t="shared" si="688"/>
        <v>0</v>
      </c>
      <c r="AH793" s="41">
        <f t="shared" si="688"/>
        <v>0</v>
      </c>
      <c r="AI793" s="41">
        <f t="shared" si="688"/>
        <v>0</v>
      </c>
      <c r="AJ793" s="41">
        <f t="shared" si="688"/>
        <v>0</v>
      </c>
      <c r="AK793" s="41">
        <f t="shared" si="688"/>
        <v>0</v>
      </c>
      <c r="AL793" s="41">
        <f t="shared" si="688"/>
        <v>0</v>
      </c>
      <c r="AM793" s="41">
        <f t="shared" si="688"/>
        <v>0</v>
      </c>
      <c r="AN793" s="41">
        <f t="shared" si="688"/>
        <v>0</v>
      </c>
      <c r="AO793" s="41">
        <f t="shared" si="688"/>
        <v>0</v>
      </c>
      <c r="AP793" s="41">
        <f t="shared" si="688"/>
        <v>0</v>
      </c>
      <c r="AQ793" s="41">
        <f t="shared" si="688"/>
        <v>0</v>
      </c>
      <c r="AR793" s="41">
        <f t="shared" si="688"/>
        <v>0</v>
      </c>
      <c r="AS793" s="41">
        <f t="shared" si="688"/>
        <v>0</v>
      </c>
      <c r="AT793" s="41">
        <f t="shared" si="688"/>
        <v>0</v>
      </c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  <c r="BJ793" s="41"/>
      <c r="BK793" s="41"/>
      <c r="CR793" s="41">
        <f t="shared" si="634"/>
        <v>0</v>
      </c>
      <c r="CS793" s="41">
        <f t="shared" si="686"/>
        <v>0</v>
      </c>
      <c r="CT793" s="41">
        <f t="shared" si="686"/>
        <v>0</v>
      </c>
    </row>
    <row r="794" spans="4:98" ht="15" hidden="1" customHeight="1">
      <c r="D794" s="41">
        <f t="shared" si="635"/>
        <v>0</v>
      </c>
      <c r="F794" s="41">
        <f t="shared" si="636"/>
        <v>0</v>
      </c>
      <c r="G794" s="41">
        <f t="shared" ref="G794:Y794" si="689">G292</f>
        <v>0</v>
      </c>
      <c r="H794" s="41">
        <f t="shared" si="689"/>
        <v>0</v>
      </c>
      <c r="I794" s="41">
        <f t="shared" si="689"/>
        <v>0</v>
      </c>
      <c r="J794" s="41">
        <f t="shared" si="689"/>
        <v>0</v>
      </c>
      <c r="K794" s="41">
        <f t="shared" si="689"/>
        <v>0</v>
      </c>
      <c r="L794" s="41">
        <f t="shared" si="689"/>
        <v>0</v>
      </c>
      <c r="M794" s="41">
        <f t="shared" si="689"/>
        <v>0</v>
      </c>
      <c r="N794" s="41">
        <f t="shared" si="689"/>
        <v>0</v>
      </c>
      <c r="O794" s="41">
        <f t="shared" si="689"/>
        <v>0</v>
      </c>
      <c r="P794" s="41">
        <f t="shared" si="689"/>
        <v>0</v>
      </c>
      <c r="Q794" s="41">
        <f t="shared" si="689"/>
        <v>0</v>
      </c>
      <c r="R794" s="41">
        <f t="shared" si="689"/>
        <v>0</v>
      </c>
      <c r="S794" s="41">
        <f t="shared" si="689"/>
        <v>0</v>
      </c>
      <c r="T794" s="41">
        <f t="shared" si="689"/>
        <v>0</v>
      </c>
      <c r="U794" s="41">
        <f t="shared" si="689"/>
        <v>0</v>
      </c>
      <c r="V794" s="41">
        <f t="shared" si="689"/>
        <v>0</v>
      </c>
      <c r="W794" s="41">
        <f t="shared" si="689"/>
        <v>0</v>
      </c>
      <c r="X794" s="41">
        <f t="shared" si="689"/>
        <v>0</v>
      </c>
      <c r="Y794" s="41">
        <f t="shared" si="689"/>
        <v>0</v>
      </c>
      <c r="Z794" s="41">
        <f t="shared" ref="Z794:AT794" si="690">Z292</f>
        <v>0</v>
      </c>
      <c r="AA794" s="41">
        <f t="shared" si="690"/>
        <v>0</v>
      </c>
      <c r="AB794" s="41">
        <f t="shared" si="690"/>
        <v>0</v>
      </c>
      <c r="AC794" s="41">
        <f t="shared" si="690"/>
        <v>0</v>
      </c>
      <c r="AD794" s="41">
        <f t="shared" si="690"/>
        <v>0</v>
      </c>
      <c r="AE794" s="41">
        <f t="shared" si="690"/>
        <v>0</v>
      </c>
      <c r="AF794" s="41">
        <f t="shared" si="690"/>
        <v>0</v>
      </c>
      <c r="AG794" s="41">
        <f t="shared" si="690"/>
        <v>0</v>
      </c>
      <c r="AH794" s="41">
        <f t="shared" si="690"/>
        <v>0</v>
      </c>
      <c r="AI794" s="41">
        <f t="shared" si="690"/>
        <v>0</v>
      </c>
      <c r="AJ794" s="41">
        <f t="shared" si="690"/>
        <v>0</v>
      </c>
      <c r="AK794" s="41">
        <f t="shared" si="690"/>
        <v>0</v>
      </c>
      <c r="AL794" s="41">
        <f t="shared" si="690"/>
        <v>0</v>
      </c>
      <c r="AM794" s="41">
        <f t="shared" si="690"/>
        <v>0</v>
      </c>
      <c r="AN794" s="41">
        <f t="shared" si="690"/>
        <v>0</v>
      </c>
      <c r="AO794" s="41">
        <f t="shared" si="690"/>
        <v>0</v>
      </c>
      <c r="AP794" s="41">
        <f t="shared" si="690"/>
        <v>0</v>
      </c>
      <c r="AQ794" s="41">
        <f t="shared" si="690"/>
        <v>0</v>
      </c>
      <c r="AR794" s="41">
        <f t="shared" si="690"/>
        <v>0</v>
      </c>
      <c r="AS794" s="41">
        <f t="shared" si="690"/>
        <v>0</v>
      </c>
      <c r="AT794" s="41">
        <f t="shared" si="690"/>
        <v>0</v>
      </c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CR794" s="41">
        <f t="shared" si="634"/>
        <v>0</v>
      </c>
      <c r="CS794" s="41">
        <f t="shared" si="686"/>
        <v>0</v>
      </c>
      <c r="CT794" s="41">
        <f t="shared" si="686"/>
        <v>0</v>
      </c>
    </row>
    <row r="795" spans="4:98" ht="15" hidden="1" customHeight="1">
      <c r="D795" s="41">
        <f t="shared" si="635"/>
        <v>0</v>
      </c>
      <c r="F795" s="41">
        <f t="shared" si="636"/>
        <v>0</v>
      </c>
      <c r="G795" s="41">
        <f t="shared" ref="G795:Y795" si="691">G293</f>
        <v>0</v>
      </c>
      <c r="H795" s="41">
        <f t="shared" si="691"/>
        <v>0</v>
      </c>
      <c r="I795" s="41">
        <f t="shared" si="691"/>
        <v>0</v>
      </c>
      <c r="J795" s="41">
        <f t="shared" si="691"/>
        <v>0</v>
      </c>
      <c r="K795" s="41">
        <f t="shared" si="691"/>
        <v>0</v>
      </c>
      <c r="L795" s="41">
        <f t="shared" si="691"/>
        <v>0</v>
      </c>
      <c r="M795" s="41">
        <f t="shared" si="691"/>
        <v>0</v>
      </c>
      <c r="N795" s="41">
        <f t="shared" si="691"/>
        <v>0</v>
      </c>
      <c r="O795" s="41">
        <f t="shared" si="691"/>
        <v>0</v>
      </c>
      <c r="P795" s="41">
        <f t="shared" si="691"/>
        <v>0</v>
      </c>
      <c r="Q795" s="41">
        <f t="shared" si="691"/>
        <v>0</v>
      </c>
      <c r="R795" s="41">
        <f t="shared" si="691"/>
        <v>0</v>
      </c>
      <c r="S795" s="41">
        <f t="shared" si="691"/>
        <v>0</v>
      </c>
      <c r="T795" s="41">
        <f t="shared" si="691"/>
        <v>0</v>
      </c>
      <c r="U795" s="41">
        <f t="shared" si="691"/>
        <v>0</v>
      </c>
      <c r="V795" s="41">
        <f t="shared" si="691"/>
        <v>0</v>
      </c>
      <c r="W795" s="41">
        <f t="shared" si="691"/>
        <v>0</v>
      </c>
      <c r="X795" s="41">
        <f t="shared" si="691"/>
        <v>0</v>
      </c>
      <c r="Y795" s="41">
        <f t="shared" si="691"/>
        <v>0</v>
      </c>
      <c r="Z795" s="41">
        <f t="shared" ref="Z795:AT795" si="692">Z293</f>
        <v>0</v>
      </c>
      <c r="AA795" s="41">
        <f t="shared" si="692"/>
        <v>0</v>
      </c>
      <c r="AB795" s="41">
        <f t="shared" si="692"/>
        <v>0</v>
      </c>
      <c r="AC795" s="41">
        <f t="shared" si="692"/>
        <v>0</v>
      </c>
      <c r="AD795" s="41">
        <f t="shared" si="692"/>
        <v>0</v>
      </c>
      <c r="AE795" s="41">
        <f t="shared" si="692"/>
        <v>0</v>
      </c>
      <c r="AF795" s="41">
        <f t="shared" si="692"/>
        <v>0</v>
      </c>
      <c r="AG795" s="41">
        <f t="shared" si="692"/>
        <v>0</v>
      </c>
      <c r="AH795" s="41">
        <f t="shared" si="692"/>
        <v>0</v>
      </c>
      <c r="AI795" s="41">
        <f t="shared" si="692"/>
        <v>0</v>
      </c>
      <c r="AJ795" s="41">
        <f t="shared" si="692"/>
        <v>0</v>
      </c>
      <c r="AK795" s="41">
        <f t="shared" si="692"/>
        <v>0</v>
      </c>
      <c r="AL795" s="41">
        <f t="shared" si="692"/>
        <v>0</v>
      </c>
      <c r="AM795" s="41">
        <f t="shared" si="692"/>
        <v>0</v>
      </c>
      <c r="AN795" s="41">
        <f t="shared" si="692"/>
        <v>0</v>
      </c>
      <c r="AO795" s="41">
        <f t="shared" si="692"/>
        <v>0</v>
      </c>
      <c r="AP795" s="41">
        <f t="shared" si="692"/>
        <v>0</v>
      </c>
      <c r="AQ795" s="41">
        <f t="shared" si="692"/>
        <v>0</v>
      </c>
      <c r="AR795" s="41">
        <f t="shared" si="692"/>
        <v>0</v>
      </c>
      <c r="AS795" s="41">
        <f t="shared" si="692"/>
        <v>0</v>
      </c>
      <c r="AT795" s="41">
        <f t="shared" si="692"/>
        <v>0</v>
      </c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  <c r="BJ795" s="41"/>
      <c r="BK795" s="41"/>
      <c r="CR795" s="41">
        <f t="shared" si="634"/>
        <v>0</v>
      </c>
      <c r="CS795" s="41">
        <f t="shared" si="686"/>
        <v>0</v>
      </c>
      <c r="CT795" s="41">
        <f t="shared" si="686"/>
        <v>0</v>
      </c>
    </row>
    <row r="796" spans="4:98" ht="15" hidden="1" customHeight="1">
      <c r="D796" s="41">
        <f t="shared" si="635"/>
        <v>0</v>
      </c>
      <c r="F796" s="41">
        <f t="shared" si="636"/>
        <v>0</v>
      </c>
      <c r="G796" s="41">
        <f t="shared" ref="G796:Y796" si="693">G294</f>
        <v>0</v>
      </c>
      <c r="H796" s="41">
        <f t="shared" si="693"/>
        <v>0</v>
      </c>
      <c r="I796" s="41">
        <f t="shared" si="693"/>
        <v>0</v>
      </c>
      <c r="J796" s="41">
        <f t="shared" si="693"/>
        <v>0</v>
      </c>
      <c r="K796" s="41">
        <f t="shared" si="693"/>
        <v>0</v>
      </c>
      <c r="L796" s="41">
        <f t="shared" si="693"/>
        <v>0</v>
      </c>
      <c r="M796" s="41">
        <f t="shared" si="693"/>
        <v>0</v>
      </c>
      <c r="N796" s="41">
        <f t="shared" si="693"/>
        <v>0</v>
      </c>
      <c r="O796" s="41">
        <f t="shared" si="693"/>
        <v>0</v>
      </c>
      <c r="P796" s="41">
        <f t="shared" si="693"/>
        <v>0</v>
      </c>
      <c r="Q796" s="41">
        <f t="shared" si="693"/>
        <v>0</v>
      </c>
      <c r="R796" s="41">
        <f t="shared" si="693"/>
        <v>0</v>
      </c>
      <c r="S796" s="41">
        <f t="shared" si="693"/>
        <v>0</v>
      </c>
      <c r="T796" s="41">
        <f t="shared" si="693"/>
        <v>0</v>
      </c>
      <c r="U796" s="41">
        <f t="shared" si="693"/>
        <v>0</v>
      </c>
      <c r="V796" s="41">
        <f t="shared" si="693"/>
        <v>0</v>
      </c>
      <c r="W796" s="41">
        <f t="shared" si="693"/>
        <v>0</v>
      </c>
      <c r="X796" s="41">
        <f t="shared" si="693"/>
        <v>0</v>
      </c>
      <c r="Y796" s="41">
        <f t="shared" si="693"/>
        <v>0</v>
      </c>
      <c r="Z796" s="41">
        <f t="shared" ref="Z796:AT796" si="694">Z294</f>
        <v>0</v>
      </c>
      <c r="AA796" s="41">
        <f t="shared" si="694"/>
        <v>0</v>
      </c>
      <c r="AB796" s="41">
        <f t="shared" si="694"/>
        <v>0</v>
      </c>
      <c r="AC796" s="41">
        <f t="shared" si="694"/>
        <v>0</v>
      </c>
      <c r="AD796" s="41">
        <f t="shared" si="694"/>
        <v>0</v>
      </c>
      <c r="AE796" s="41">
        <f t="shared" si="694"/>
        <v>0</v>
      </c>
      <c r="AF796" s="41">
        <f t="shared" si="694"/>
        <v>0</v>
      </c>
      <c r="AG796" s="41">
        <f t="shared" si="694"/>
        <v>0</v>
      </c>
      <c r="AH796" s="41">
        <f t="shared" si="694"/>
        <v>0</v>
      </c>
      <c r="AI796" s="41">
        <f t="shared" si="694"/>
        <v>0</v>
      </c>
      <c r="AJ796" s="41">
        <f t="shared" si="694"/>
        <v>0</v>
      </c>
      <c r="AK796" s="41">
        <f t="shared" si="694"/>
        <v>0</v>
      </c>
      <c r="AL796" s="41">
        <f t="shared" si="694"/>
        <v>0</v>
      </c>
      <c r="AM796" s="41">
        <f t="shared" si="694"/>
        <v>0</v>
      </c>
      <c r="AN796" s="41">
        <f t="shared" si="694"/>
        <v>0</v>
      </c>
      <c r="AO796" s="41">
        <f t="shared" si="694"/>
        <v>0</v>
      </c>
      <c r="AP796" s="41">
        <f t="shared" si="694"/>
        <v>0</v>
      </c>
      <c r="AQ796" s="41">
        <f t="shared" si="694"/>
        <v>0</v>
      </c>
      <c r="AR796" s="41">
        <f t="shared" si="694"/>
        <v>0</v>
      </c>
      <c r="AS796" s="41">
        <f t="shared" si="694"/>
        <v>0</v>
      </c>
      <c r="AT796" s="41">
        <f t="shared" si="694"/>
        <v>0</v>
      </c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  <c r="BJ796" s="41"/>
      <c r="BK796" s="41"/>
      <c r="CR796" s="41">
        <f t="shared" si="634"/>
        <v>0</v>
      </c>
      <c r="CS796" s="41">
        <f t="shared" si="686"/>
        <v>0</v>
      </c>
      <c r="CT796" s="41">
        <f t="shared" si="686"/>
        <v>0</v>
      </c>
    </row>
    <row r="797" spans="4:98" ht="15" hidden="1" customHeight="1">
      <c r="D797" s="41">
        <f t="shared" si="635"/>
        <v>0</v>
      </c>
      <c r="F797" s="41">
        <f t="shared" si="636"/>
        <v>0</v>
      </c>
      <c r="G797" s="41">
        <f t="shared" ref="G797:Y797" si="695">G295</f>
        <v>0</v>
      </c>
      <c r="H797" s="41">
        <f>H295</f>
        <v>0</v>
      </c>
      <c r="I797" s="41">
        <f t="shared" si="695"/>
        <v>0</v>
      </c>
      <c r="J797" s="41">
        <f t="shared" si="695"/>
        <v>0</v>
      </c>
      <c r="K797" s="41">
        <f t="shared" si="695"/>
        <v>0</v>
      </c>
      <c r="L797" s="41">
        <f t="shared" si="695"/>
        <v>0</v>
      </c>
      <c r="M797" s="41">
        <f t="shared" si="695"/>
        <v>0</v>
      </c>
      <c r="N797" s="41">
        <f t="shared" si="695"/>
        <v>0</v>
      </c>
      <c r="O797" s="41">
        <f t="shared" si="695"/>
        <v>0</v>
      </c>
      <c r="P797" s="41">
        <f t="shared" si="695"/>
        <v>0</v>
      </c>
      <c r="Q797" s="41">
        <f t="shared" si="695"/>
        <v>0</v>
      </c>
      <c r="R797" s="41">
        <f t="shared" si="695"/>
        <v>0</v>
      </c>
      <c r="S797" s="41">
        <f t="shared" si="695"/>
        <v>0</v>
      </c>
      <c r="T797" s="41">
        <f t="shared" si="695"/>
        <v>0</v>
      </c>
      <c r="U797" s="41">
        <f t="shared" si="695"/>
        <v>0</v>
      </c>
      <c r="V797" s="41">
        <f t="shared" si="695"/>
        <v>0</v>
      </c>
      <c r="W797" s="41">
        <f t="shared" si="695"/>
        <v>0</v>
      </c>
      <c r="X797" s="41">
        <f t="shared" si="695"/>
        <v>0</v>
      </c>
      <c r="Y797" s="41">
        <f t="shared" si="695"/>
        <v>0</v>
      </c>
      <c r="Z797" s="41">
        <f t="shared" ref="Z797:AT797" si="696">Z295</f>
        <v>0</v>
      </c>
      <c r="AA797" s="41">
        <f t="shared" si="696"/>
        <v>0</v>
      </c>
      <c r="AB797" s="41">
        <f t="shared" si="696"/>
        <v>0</v>
      </c>
      <c r="AC797" s="41">
        <f t="shared" si="696"/>
        <v>0</v>
      </c>
      <c r="AD797" s="41">
        <f t="shared" si="696"/>
        <v>0</v>
      </c>
      <c r="AE797" s="41">
        <f t="shared" si="696"/>
        <v>0</v>
      </c>
      <c r="AF797" s="41">
        <f t="shared" si="696"/>
        <v>0</v>
      </c>
      <c r="AG797" s="41">
        <f t="shared" si="696"/>
        <v>0</v>
      </c>
      <c r="AH797" s="41">
        <f t="shared" si="696"/>
        <v>0</v>
      </c>
      <c r="AI797" s="41">
        <f t="shared" si="696"/>
        <v>0</v>
      </c>
      <c r="AJ797" s="41">
        <f t="shared" si="696"/>
        <v>0</v>
      </c>
      <c r="AK797" s="41">
        <f t="shared" si="696"/>
        <v>0</v>
      </c>
      <c r="AL797" s="41">
        <f t="shared" si="696"/>
        <v>0</v>
      </c>
      <c r="AM797" s="41">
        <f t="shared" si="696"/>
        <v>0</v>
      </c>
      <c r="AN797" s="41">
        <f t="shared" si="696"/>
        <v>0</v>
      </c>
      <c r="AO797" s="41">
        <f t="shared" si="696"/>
        <v>0</v>
      </c>
      <c r="AP797" s="41">
        <f t="shared" si="696"/>
        <v>0</v>
      </c>
      <c r="AQ797" s="41">
        <f t="shared" si="696"/>
        <v>0</v>
      </c>
      <c r="AR797" s="41">
        <f t="shared" si="696"/>
        <v>0</v>
      </c>
      <c r="AS797" s="41">
        <f t="shared" si="696"/>
        <v>0</v>
      </c>
      <c r="AT797" s="41">
        <f t="shared" si="696"/>
        <v>0</v>
      </c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CR797" s="41">
        <f t="shared" si="634"/>
        <v>0</v>
      </c>
      <c r="CS797" s="41">
        <f t="shared" si="686"/>
        <v>0</v>
      </c>
      <c r="CT797" s="41">
        <f t="shared" si="686"/>
        <v>0</v>
      </c>
    </row>
    <row r="798" spans="4:98" ht="15" hidden="1" customHeight="1">
      <c r="D798" s="41">
        <f t="shared" si="635"/>
        <v>0</v>
      </c>
      <c r="F798" s="41">
        <f t="shared" si="636"/>
        <v>0</v>
      </c>
      <c r="G798" s="41">
        <f t="shared" ref="G798:Y798" si="697">G296</f>
        <v>0</v>
      </c>
      <c r="H798" s="41">
        <f t="shared" si="697"/>
        <v>0</v>
      </c>
      <c r="I798" s="41">
        <f t="shared" si="697"/>
        <v>0</v>
      </c>
      <c r="J798" s="41">
        <f t="shared" si="697"/>
        <v>0</v>
      </c>
      <c r="K798" s="41">
        <f t="shared" si="697"/>
        <v>0</v>
      </c>
      <c r="L798" s="41">
        <f t="shared" si="697"/>
        <v>0</v>
      </c>
      <c r="M798" s="41">
        <f t="shared" si="697"/>
        <v>0</v>
      </c>
      <c r="N798" s="41">
        <f t="shared" si="697"/>
        <v>0</v>
      </c>
      <c r="O798" s="41">
        <f t="shared" si="697"/>
        <v>0</v>
      </c>
      <c r="P798" s="41">
        <f t="shared" si="697"/>
        <v>0</v>
      </c>
      <c r="Q798" s="41">
        <f t="shared" si="697"/>
        <v>0</v>
      </c>
      <c r="R798" s="41">
        <f t="shared" si="697"/>
        <v>0</v>
      </c>
      <c r="S798" s="41">
        <f t="shared" si="697"/>
        <v>0</v>
      </c>
      <c r="T798" s="41">
        <f t="shared" si="697"/>
        <v>0</v>
      </c>
      <c r="U798" s="41">
        <f t="shared" si="697"/>
        <v>0</v>
      </c>
      <c r="V798" s="41">
        <f t="shared" si="697"/>
        <v>0</v>
      </c>
      <c r="W798" s="41">
        <f t="shared" si="697"/>
        <v>0</v>
      </c>
      <c r="X798" s="41">
        <f t="shared" si="697"/>
        <v>0</v>
      </c>
      <c r="Y798" s="41">
        <f t="shared" si="697"/>
        <v>0</v>
      </c>
      <c r="Z798" s="41">
        <f t="shared" ref="Z798:AT798" si="698">Z296</f>
        <v>0</v>
      </c>
      <c r="AA798" s="41">
        <f t="shared" si="698"/>
        <v>0</v>
      </c>
      <c r="AB798" s="41">
        <f t="shared" si="698"/>
        <v>0</v>
      </c>
      <c r="AC798" s="41">
        <f t="shared" si="698"/>
        <v>0</v>
      </c>
      <c r="AD798" s="41">
        <f t="shared" si="698"/>
        <v>0</v>
      </c>
      <c r="AE798" s="41">
        <f t="shared" si="698"/>
        <v>0</v>
      </c>
      <c r="AF798" s="41">
        <f t="shared" si="698"/>
        <v>0</v>
      </c>
      <c r="AG798" s="41">
        <f t="shared" si="698"/>
        <v>0</v>
      </c>
      <c r="AH798" s="41">
        <f t="shared" si="698"/>
        <v>0</v>
      </c>
      <c r="AI798" s="41">
        <f t="shared" si="698"/>
        <v>0</v>
      </c>
      <c r="AJ798" s="41">
        <f t="shared" si="698"/>
        <v>0</v>
      </c>
      <c r="AK798" s="41">
        <f t="shared" si="698"/>
        <v>0</v>
      </c>
      <c r="AL798" s="41">
        <f t="shared" si="698"/>
        <v>0</v>
      </c>
      <c r="AM798" s="41">
        <f t="shared" si="698"/>
        <v>0</v>
      </c>
      <c r="AN798" s="41">
        <f t="shared" si="698"/>
        <v>0</v>
      </c>
      <c r="AO798" s="41">
        <f t="shared" si="698"/>
        <v>0</v>
      </c>
      <c r="AP798" s="41">
        <f t="shared" si="698"/>
        <v>0</v>
      </c>
      <c r="AQ798" s="41">
        <f t="shared" si="698"/>
        <v>0</v>
      </c>
      <c r="AR798" s="41">
        <f t="shared" si="698"/>
        <v>0</v>
      </c>
      <c r="AS798" s="41">
        <f t="shared" si="698"/>
        <v>0</v>
      </c>
      <c r="AT798" s="41">
        <f t="shared" si="698"/>
        <v>0</v>
      </c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CR798" s="41">
        <f t="shared" si="634"/>
        <v>0</v>
      </c>
      <c r="CS798" s="41">
        <f t="shared" si="686"/>
        <v>0</v>
      </c>
      <c r="CT798" s="41">
        <f t="shared" si="686"/>
        <v>0</v>
      </c>
    </row>
    <row r="799" spans="4:98" ht="15" hidden="1" customHeight="1">
      <c r="D799" s="41">
        <f t="shared" si="635"/>
        <v>0</v>
      </c>
      <c r="F799" s="41">
        <f t="shared" si="636"/>
        <v>0</v>
      </c>
      <c r="G799" s="41">
        <f t="shared" ref="G799:Y799" si="699">G297</f>
        <v>0</v>
      </c>
      <c r="H799" s="41">
        <f>H297</f>
        <v>0</v>
      </c>
      <c r="I799" s="41">
        <f t="shared" si="699"/>
        <v>0</v>
      </c>
      <c r="J799" s="41">
        <f t="shared" si="699"/>
        <v>0</v>
      </c>
      <c r="K799" s="41">
        <f t="shared" si="699"/>
        <v>0</v>
      </c>
      <c r="L799" s="41">
        <f t="shared" si="699"/>
        <v>0</v>
      </c>
      <c r="M799" s="41">
        <f t="shared" si="699"/>
        <v>0</v>
      </c>
      <c r="N799" s="41">
        <f t="shared" si="699"/>
        <v>0</v>
      </c>
      <c r="O799" s="41">
        <f t="shared" si="699"/>
        <v>0</v>
      </c>
      <c r="P799" s="41">
        <f t="shared" si="699"/>
        <v>0</v>
      </c>
      <c r="Q799" s="41">
        <f t="shared" si="699"/>
        <v>0</v>
      </c>
      <c r="R799" s="41">
        <f t="shared" si="699"/>
        <v>0</v>
      </c>
      <c r="S799" s="41">
        <f t="shared" si="699"/>
        <v>0</v>
      </c>
      <c r="T799" s="41">
        <f t="shared" si="699"/>
        <v>0</v>
      </c>
      <c r="U799" s="41">
        <f t="shared" si="699"/>
        <v>0</v>
      </c>
      <c r="V799" s="41">
        <f t="shared" si="699"/>
        <v>0</v>
      </c>
      <c r="W799" s="41">
        <f t="shared" si="699"/>
        <v>0</v>
      </c>
      <c r="X799" s="41">
        <f t="shared" si="699"/>
        <v>0</v>
      </c>
      <c r="Y799" s="41">
        <f t="shared" si="699"/>
        <v>0</v>
      </c>
      <c r="Z799" s="41">
        <f t="shared" ref="Z799:AT799" si="700">Z297</f>
        <v>0</v>
      </c>
      <c r="AA799" s="41">
        <f t="shared" si="700"/>
        <v>0</v>
      </c>
      <c r="AB799" s="41">
        <f t="shared" si="700"/>
        <v>0</v>
      </c>
      <c r="AC799" s="41">
        <f t="shared" si="700"/>
        <v>0</v>
      </c>
      <c r="AD799" s="41">
        <f t="shared" si="700"/>
        <v>0</v>
      </c>
      <c r="AE799" s="41">
        <f t="shared" si="700"/>
        <v>0</v>
      </c>
      <c r="AF799" s="41">
        <f t="shared" si="700"/>
        <v>0</v>
      </c>
      <c r="AG799" s="41">
        <f t="shared" si="700"/>
        <v>0</v>
      </c>
      <c r="AH799" s="41">
        <f t="shared" si="700"/>
        <v>0</v>
      </c>
      <c r="AI799" s="41">
        <f t="shared" si="700"/>
        <v>0</v>
      </c>
      <c r="AJ799" s="41">
        <f t="shared" si="700"/>
        <v>0</v>
      </c>
      <c r="AK799" s="41">
        <f t="shared" si="700"/>
        <v>0</v>
      </c>
      <c r="AL799" s="41">
        <f t="shared" si="700"/>
        <v>0</v>
      </c>
      <c r="AM799" s="41">
        <f t="shared" si="700"/>
        <v>0</v>
      </c>
      <c r="AN799" s="41">
        <f t="shared" si="700"/>
        <v>0</v>
      </c>
      <c r="AO799" s="41">
        <f t="shared" si="700"/>
        <v>0</v>
      </c>
      <c r="AP799" s="41">
        <f t="shared" si="700"/>
        <v>0</v>
      </c>
      <c r="AQ799" s="41">
        <f t="shared" si="700"/>
        <v>0</v>
      </c>
      <c r="AR799" s="41">
        <f t="shared" si="700"/>
        <v>0</v>
      </c>
      <c r="AS799" s="41">
        <f t="shared" si="700"/>
        <v>0</v>
      </c>
      <c r="AT799" s="41">
        <f t="shared" si="700"/>
        <v>0</v>
      </c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  <c r="BJ799" s="41"/>
      <c r="BK799" s="41"/>
      <c r="CR799" s="41">
        <f t="shared" si="634"/>
        <v>0</v>
      </c>
      <c r="CS799" s="41">
        <f t="shared" si="686"/>
        <v>0</v>
      </c>
      <c r="CT799" s="41">
        <f t="shared" si="686"/>
        <v>0</v>
      </c>
    </row>
    <row r="800" spans="4:98" ht="15" hidden="1" customHeight="1">
      <c r="D800" s="41">
        <f t="shared" si="635"/>
        <v>0</v>
      </c>
      <c r="F800" s="41">
        <f t="shared" si="636"/>
        <v>0</v>
      </c>
      <c r="G800" s="41">
        <f t="shared" ref="G800:Y800" si="701">G298</f>
        <v>0</v>
      </c>
      <c r="H800" s="41">
        <f t="shared" si="701"/>
        <v>0</v>
      </c>
      <c r="I800" s="41">
        <f t="shared" si="701"/>
        <v>0</v>
      </c>
      <c r="J800" s="41">
        <f t="shared" si="701"/>
        <v>0</v>
      </c>
      <c r="K800" s="41">
        <f t="shared" si="701"/>
        <v>0</v>
      </c>
      <c r="L800" s="41">
        <f t="shared" si="701"/>
        <v>0</v>
      </c>
      <c r="M800" s="41">
        <f t="shared" si="701"/>
        <v>0</v>
      </c>
      <c r="N800" s="41">
        <f t="shared" si="701"/>
        <v>0</v>
      </c>
      <c r="O800" s="41">
        <f t="shared" si="701"/>
        <v>0</v>
      </c>
      <c r="P800" s="41">
        <f t="shared" si="701"/>
        <v>0</v>
      </c>
      <c r="Q800" s="41">
        <f t="shared" si="701"/>
        <v>0</v>
      </c>
      <c r="R800" s="41">
        <f t="shared" si="701"/>
        <v>0</v>
      </c>
      <c r="S800" s="41">
        <f t="shared" si="701"/>
        <v>0</v>
      </c>
      <c r="T800" s="41">
        <f t="shared" si="701"/>
        <v>0</v>
      </c>
      <c r="U800" s="41">
        <f t="shared" si="701"/>
        <v>0</v>
      </c>
      <c r="V800" s="41">
        <f t="shared" si="701"/>
        <v>0</v>
      </c>
      <c r="W800" s="41">
        <f t="shared" si="701"/>
        <v>0</v>
      </c>
      <c r="X800" s="41">
        <f t="shared" si="701"/>
        <v>0</v>
      </c>
      <c r="Y800" s="41">
        <f t="shared" si="701"/>
        <v>0</v>
      </c>
      <c r="Z800" s="41">
        <f t="shared" ref="Z800:AT800" si="702">Z298</f>
        <v>0</v>
      </c>
      <c r="AA800" s="41">
        <f t="shared" si="702"/>
        <v>0</v>
      </c>
      <c r="AB800" s="41">
        <f t="shared" si="702"/>
        <v>0</v>
      </c>
      <c r="AC800" s="41">
        <f t="shared" si="702"/>
        <v>0</v>
      </c>
      <c r="AD800" s="41">
        <f t="shared" si="702"/>
        <v>0</v>
      </c>
      <c r="AE800" s="41">
        <f t="shared" si="702"/>
        <v>0</v>
      </c>
      <c r="AF800" s="41">
        <f t="shared" si="702"/>
        <v>0</v>
      </c>
      <c r="AG800" s="41">
        <f t="shared" si="702"/>
        <v>0</v>
      </c>
      <c r="AH800" s="41">
        <f t="shared" si="702"/>
        <v>0</v>
      </c>
      <c r="AI800" s="41">
        <f t="shared" si="702"/>
        <v>0</v>
      </c>
      <c r="AJ800" s="41">
        <f t="shared" si="702"/>
        <v>0</v>
      </c>
      <c r="AK800" s="41">
        <f t="shared" si="702"/>
        <v>0</v>
      </c>
      <c r="AL800" s="41">
        <f t="shared" si="702"/>
        <v>0</v>
      </c>
      <c r="AM800" s="41">
        <f t="shared" si="702"/>
        <v>0</v>
      </c>
      <c r="AN800" s="41">
        <f t="shared" si="702"/>
        <v>0</v>
      </c>
      <c r="AO800" s="41">
        <f t="shared" si="702"/>
        <v>0</v>
      </c>
      <c r="AP800" s="41">
        <f t="shared" si="702"/>
        <v>0</v>
      </c>
      <c r="AQ800" s="41">
        <f t="shared" si="702"/>
        <v>0</v>
      </c>
      <c r="AR800" s="41">
        <f t="shared" si="702"/>
        <v>0</v>
      </c>
      <c r="AS800" s="41">
        <f t="shared" si="702"/>
        <v>0</v>
      </c>
      <c r="AT800" s="41">
        <f t="shared" si="702"/>
        <v>0</v>
      </c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CR800" s="41">
        <f t="shared" si="634"/>
        <v>0</v>
      </c>
      <c r="CS800" s="41">
        <f t="shared" si="686"/>
        <v>0</v>
      </c>
      <c r="CT800" s="41">
        <f t="shared" si="686"/>
        <v>0</v>
      </c>
    </row>
    <row r="801" spans="4:98" ht="15" hidden="1" customHeight="1">
      <c r="D801" s="41">
        <f t="shared" si="635"/>
        <v>0</v>
      </c>
      <c r="F801" s="41">
        <f t="shared" ref="F801:F832" si="703">F299</f>
        <v>0</v>
      </c>
      <c r="G801" s="41">
        <f t="shared" ref="G801:Y801" si="704">G299</f>
        <v>0</v>
      </c>
      <c r="H801" s="41">
        <f t="shared" si="704"/>
        <v>0</v>
      </c>
      <c r="I801" s="41">
        <f t="shared" si="704"/>
        <v>0</v>
      </c>
      <c r="J801" s="41">
        <f t="shared" si="704"/>
        <v>0</v>
      </c>
      <c r="K801" s="41">
        <f t="shared" si="704"/>
        <v>0</v>
      </c>
      <c r="L801" s="41">
        <f t="shared" si="704"/>
        <v>0</v>
      </c>
      <c r="M801" s="41">
        <f t="shared" si="704"/>
        <v>0</v>
      </c>
      <c r="N801" s="41">
        <f t="shared" si="704"/>
        <v>0</v>
      </c>
      <c r="O801" s="41">
        <f t="shared" si="704"/>
        <v>0</v>
      </c>
      <c r="P801" s="41">
        <f t="shared" si="704"/>
        <v>0</v>
      </c>
      <c r="Q801" s="41">
        <f t="shared" si="704"/>
        <v>0</v>
      </c>
      <c r="R801" s="41">
        <f t="shared" si="704"/>
        <v>0</v>
      </c>
      <c r="S801" s="41">
        <f t="shared" si="704"/>
        <v>0</v>
      </c>
      <c r="T801" s="41">
        <f t="shared" si="704"/>
        <v>0</v>
      </c>
      <c r="U801" s="41">
        <f t="shared" si="704"/>
        <v>0</v>
      </c>
      <c r="V801" s="41">
        <f t="shared" si="704"/>
        <v>0</v>
      </c>
      <c r="W801" s="41">
        <f t="shared" si="704"/>
        <v>0</v>
      </c>
      <c r="X801" s="41">
        <f t="shared" si="704"/>
        <v>0</v>
      </c>
      <c r="Y801" s="41">
        <f t="shared" si="704"/>
        <v>0</v>
      </c>
      <c r="Z801" s="41">
        <f t="shared" ref="Z801:AT801" si="705">Z299</f>
        <v>0</v>
      </c>
      <c r="AA801" s="41">
        <f t="shared" si="705"/>
        <v>0</v>
      </c>
      <c r="AB801" s="41">
        <f t="shared" si="705"/>
        <v>0</v>
      </c>
      <c r="AC801" s="41">
        <f t="shared" si="705"/>
        <v>0</v>
      </c>
      <c r="AD801" s="41">
        <f t="shared" si="705"/>
        <v>0</v>
      </c>
      <c r="AE801" s="41">
        <f t="shared" si="705"/>
        <v>0</v>
      </c>
      <c r="AF801" s="41">
        <f t="shared" si="705"/>
        <v>0</v>
      </c>
      <c r="AG801" s="41">
        <f t="shared" si="705"/>
        <v>0</v>
      </c>
      <c r="AH801" s="41">
        <f t="shared" si="705"/>
        <v>0</v>
      </c>
      <c r="AI801" s="41">
        <f t="shared" si="705"/>
        <v>0</v>
      </c>
      <c r="AJ801" s="41">
        <f t="shared" si="705"/>
        <v>0</v>
      </c>
      <c r="AK801" s="41">
        <f t="shared" si="705"/>
        <v>0</v>
      </c>
      <c r="AL801" s="41">
        <f t="shared" si="705"/>
        <v>0</v>
      </c>
      <c r="AM801" s="41">
        <f t="shared" si="705"/>
        <v>0</v>
      </c>
      <c r="AN801" s="41">
        <f t="shared" si="705"/>
        <v>0</v>
      </c>
      <c r="AO801" s="41">
        <f t="shared" si="705"/>
        <v>0</v>
      </c>
      <c r="AP801" s="41">
        <f t="shared" si="705"/>
        <v>0</v>
      </c>
      <c r="AQ801" s="41">
        <f t="shared" si="705"/>
        <v>0</v>
      </c>
      <c r="AR801" s="41">
        <f t="shared" si="705"/>
        <v>0</v>
      </c>
      <c r="AS801" s="41">
        <f t="shared" si="705"/>
        <v>0</v>
      </c>
      <c r="AT801" s="41">
        <f t="shared" si="705"/>
        <v>0</v>
      </c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CR801" s="41">
        <f t="shared" si="634"/>
        <v>0</v>
      </c>
      <c r="CS801" s="41">
        <f t="shared" si="686"/>
        <v>0</v>
      </c>
      <c r="CT801" s="41">
        <f t="shared" si="686"/>
        <v>0</v>
      </c>
    </row>
    <row r="802" spans="4:98" ht="15" hidden="1" customHeight="1">
      <c r="D802" s="41">
        <f t="shared" si="635"/>
        <v>0</v>
      </c>
      <c r="F802" s="41">
        <f t="shared" si="703"/>
        <v>0</v>
      </c>
      <c r="G802" s="41">
        <f t="shared" ref="G802:Y802" si="706">G300</f>
        <v>0</v>
      </c>
      <c r="H802" s="41">
        <f t="shared" si="706"/>
        <v>0</v>
      </c>
      <c r="I802" s="41">
        <f t="shared" si="706"/>
        <v>0</v>
      </c>
      <c r="J802" s="41">
        <f t="shared" si="706"/>
        <v>0</v>
      </c>
      <c r="K802" s="41">
        <f t="shared" si="706"/>
        <v>0</v>
      </c>
      <c r="L802" s="41">
        <f t="shared" si="706"/>
        <v>0</v>
      </c>
      <c r="M802" s="41">
        <f t="shared" si="706"/>
        <v>0</v>
      </c>
      <c r="N802" s="41">
        <f t="shared" si="706"/>
        <v>0</v>
      </c>
      <c r="O802" s="41">
        <f t="shared" si="706"/>
        <v>0</v>
      </c>
      <c r="P802" s="41">
        <f t="shared" si="706"/>
        <v>0</v>
      </c>
      <c r="Q802" s="41">
        <f t="shared" si="706"/>
        <v>0</v>
      </c>
      <c r="R802" s="41">
        <f t="shared" si="706"/>
        <v>0</v>
      </c>
      <c r="S802" s="41">
        <f t="shared" si="706"/>
        <v>0</v>
      </c>
      <c r="T802" s="41">
        <f t="shared" si="706"/>
        <v>0</v>
      </c>
      <c r="U802" s="41">
        <f t="shared" si="706"/>
        <v>0</v>
      </c>
      <c r="V802" s="41">
        <f t="shared" si="706"/>
        <v>0</v>
      </c>
      <c r="W802" s="41">
        <f t="shared" si="706"/>
        <v>0</v>
      </c>
      <c r="X802" s="41">
        <f t="shared" si="706"/>
        <v>0</v>
      </c>
      <c r="Y802" s="41">
        <f t="shared" si="706"/>
        <v>0</v>
      </c>
      <c r="Z802" s="41">
        <f t="shared" ref="Z802:AT802" si="707">Z300</f>
        <v>0</v>
      </c>
      <c r="AA802" s="41">
        <f t="shared" si="707"/>
        <v>0</v>
      </c>
      <c r="AB802" s="41">
        <f t="shared" si="707"/>
        <v>0</v>
      </c>
      <c r="AC802" s="41">
        <f t="shared" si="707"/>
        <v>0</v>
      </c>
      <c r="AD802" s="41">
        <f t="shared" si="707"/>
        <v>0</v>
      </c>
      <c r="AE802" s="41">
        <f t="shared" si="707"/>
        <v>0</v>
      </c>
      <c r="AF802" s="41">
        <f t="shared" si="707"/>
        <v>0</v>
      </c>
      <c r="AG802" s="41">
        <f t="shared" si="707"/>
        <v>0</v>
      </c>
      <c r="AH802" s="41">
        <f t="shared" si="707"/>
        <v>0</v>
      </c>
      <c r="AI802" s="41">
        <f t="shared" si="707"/>
        <v>0</v>
      </c>
      <c r="AJ802" s="41">
        <f t="shared" si="707"/>
        <v>0</v>
      </c>
      <c r="AK802" s="41">
        <f t="shared" si="707"/>
        <v>0</v>
      </c>
      <c r="AL802" s="41">
        <f t="shared" si="707"/>
        <v>0</v>
      </c>
      <c r="AM802" s="41">
        <f t="shared" si="707"/>
        <v>0</v>
      </c>
      <c r="AN802" s="41">
        <f t="shared" si="707"/>
        <v>0</v>
      </c>
      <c r="AO802" s="41">
        <f t="shared" si="707"/>
        <v>0</v>
      </c>
      <c r="AP802" s="41">
        <f t="shared" si="707"/>
        <v>0</v>
      </c>
      <c r="AQ802" s="41">
        <f t="shared" si="707"/>
        <v>0</v>
      </c>
      <c r="AR802" s="41">
        <f t="shared" si="707"/>
        <v>0</v>
      </c>
      <c r="AS802" s="41">
        <f t="shared" si="707"/>
        <v>0</v>
      </c>
      <c r="AT802" s="41">
        <f t="shared" si="707"/>
        <v>0</v>
      </c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CR802" s="41">
        <f t="shared" si="634"/>
        <v>0</v>
      </c>
      <c r="CS802" s="41">
        <f t="shared" si="686"/>
        <v>0</v>
      </c>
      <c r="CT802" s="41">
        <f t="shared" si="686"/>
        <v>0</v>
      </c>
    </row>
    <row r="803" spans="4:98" ht="15" hidden="1" customHeight="1">
      <c r="D803" s="41">
        <f t="shared" si="635"/>
        <v>0</v>
      </c>
      <c r="F803" s="41">
        <f t="shared" si="703"/>
        <v>0</v>
      </c>
      <c r="G803" s="41">
        <f t="shared" ref="G803:Y803" si="708">G301</f>
        <v>0</v>
      </c>
      <c r="H803" s="41">
        <f t="shared" si="708"/>
        <v>0</v>
      </c>
      <c r="I803" s="41">
        <f t="shared" si="708"/>
        <v>0</v>
      </c>
      <c r="J803" s="41">
        <f t="shared" si="708"/>
        <v>0</v>
      </c>
      <c r="K803" s="41">
        <f t="shared" si="708"/>
        <v>0</v>
      </c>
      <c r="L803" s="41">
        <f t="shared" si="708"/>
        <v>0</v>
      </c>
      <c r="M803" s="41">
        <f t="shared" si="708"/>
        <v>0</v>
      </c>
      <c r="N803" s="41">
        <f t="shared" si="708"/>
        <v>0</v>
      </c>
      <c r="O803" s="41">
        <f t="shared" si="708"/>
        <v>0</v>
      </c>
      <c r="P803" s="41">
        <f t="shared" si="708"/>
        <v>0</v>
      </c>
      <c r="Q803" s="41">
        <f t="shared" si="708"/>
        <v>0</v>
      </c>
      <c r="R803" s="41">
        <f t="shared" si="708"/>
        <v>0</v>
      </c>
      <c r="S803" s="41">
        <f t="shared" si="708"/>
        <v>0</v>
      </c>
      <c r="T803" s="41">
        <f t="shared" si="708"/>
        <v>0</v>
      </c>
      <c r="U803" s="41">
        <f t="shared" si="708"/>
        <v>0</v>
      </c>
      <c r="V803" s="41">
        <f t="shared" si="708"/>
        <v>0</v>
      </c>
      <c r="W803" s="41">
        <f t="shared" si="708"/>
        <v>0</v>
      </c>
      <c r="X803" s="41">
        <f t="shared" si="708"/>
        <v>0</v>
      </c>
      <c r="Y803" s="41">
        <f t="shared" si="708"/>
        <v>0</v>
      </c>
      <c r="Z803" s="41">
        <f t="shared" ref="Z803:AT803" si="709">Z301</f>
        <v>0</v>
      </c>
      <c r="AA803" s="41">
        <f t="shared" si="709"/>
        <v>0</v>
      </c>
      <c r="AB803" s="41">
        <f t="shared" si="709"/>
        <v>0</v>
      </c>
      <c r="AC803" s="41">
        <f t="shared" si="709"/>
        <v>0</v>
      </c>
      <c r="AD803" s="41">
        <f t="shared" si="709"/>
        <v>0</v>
      </c>
      <c r="AE803" s="41">
        <f t="shared" si="709"/>
        <v>0</v>
      </c>
      <c r="AF803" s="41">
        <f t="shared" si="709"/>
        <v>0</v>
      </c>
      <c r="AG803" s="41">
        <f t="shared" si="709"/>
        <v>0</v>
      </c>
      <c r="AH803" s="41">
        <f t="shared" si="709"/>
        <v>0</v>
      </c>
      <c r="AI803" s="41">
        <f t="shared" si="709"/>
        <v>0</v>
      </c>
      <c r="AJ803" s="41">
        <f t="shared" si="709"/>
        <v>0</v>
      </c>
      <c r="AK803" s="41">
        <f t="shared" si="709"/>
        <v>0</v>
      </c>
      <c r="AL803" s="41">
        <f t="shared" si="709"/>
        <v>0</v>
      </c>
      <c r="AM803" s="41">
        <f t="shared" si="709"/>
        <v>0</v>
      </c>
      <c r="AN803" s="41">
        <f t="shared" si="709"/>
        <v>0</v>
      </c>
      <c r="AO803" s="41">
        <f t="shared" si="709"/>
        <v>0</v>
      </c>
      <c r="AP803" s="41">
        <f t="shared" si="709"/>
        <v>0</v>
      </c>
      <c r="AQ803" s="41">
        <f t="shared" si="709"/>
        <v>0</v>
      </c>
      <c r="AR803" s="41">
        <f t="shared" si="709"/>
        <v>0</v>
      </c>
      <c r="AS803" s="41">
        <f t="shared" si="709"/>
        <v>0</v>
      </c>
      <c r="AT803" s="41">
        <f t="shared" si="709"/>
        <v>0</v>
      </c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CR803" s="41">
        <f t="shared" si="634"/>
        <v>0</v>
      </c>
      <c r="CS803" s="41">
        <f t="shared" si="686"/>
        <v>0</v>
      </c>
      <c r="CT803" s="41">
        <f t="shared" si="686"/>
        <v>0</v>
      </c>
    </row>
    <row r="804" spans="4:98" ht="15" hidden="1" customHeight="1">
      <c r="D804" s="41">
        <f t="shared" si="635"/>
        <v>0</v>
      </c>
      <c r="F804" s="41">
        <f t="shared" si="703"/>
        <v>0</v>
      </c>
      <c r="G804" s="41">
        <f t="shared" ref="G804:Y804" si="710">G302</f>
        <v>0</v>
      </c>
      <c r="H804" s="41">
        <f t="shared" si="710"/>
        <v>0</v>
      </c>
      <c r="I804" s="41">
        <f t="shared" si="710"/>
        <v>0</v>
      </c>
      <c r="J804" s="41">
        <f t="shared" si="710"/>
        <v>0</v>
      </c>
      <c r="K804" s="41">
        <f t="shared" si="710"/>
        <v>0</v>
      </c>
      <c r="L804" s="41">
        <f t="shared" si="710"/>
        <v>0</v>
      </c>
      <c r="M804" s="41">
        <f t="shared" si="710"/>
        <v>0</v>
      </c>
      <c r="N804" s="41">
        <f t="shared" si="710"/>
        <v>0</v>
      </c>
      <c r="O804" s="41">
        <f t="shared" si="710"/>
        <v>0</v>
      </c>
      <c r="P804" s="41">
        <f t="shared" si="710"/>
        <v>0</v>
      </c>
      <c r="Q804" s="41">
        <f t="shared" si="710"/>
        <v>0</v>
      </c>
      <c r="R804" s="41">
        <f t="shared" si="710"/>
        <v>0</v>
      </c>
      <c r="S804" s="41">
        <f t="shared" si="710"/>
        <v>0</v>
      </c>
      <c r="T804" s="41">
        <f t="shared" si="710"/>
        <v>0</v>
      </c>
      <c r="U804" s="41">
        <f t="shared" si="710"/>
        <v>0</v>
      </c>
      <c r="V804" s="41">
        <f t="shared" si="710"/>
        <v>0</v>
      </c>
      <c r="W804" s="41">
        <f t="shared" si="710"/>
        <v>0</v>
      </c>
      <c r="X804" s="41">
        <f t="shared" si="710"/>
        <v>0</v>
      </c>
      <c r="Y804" s="41">
        <f t="shared" si="710"/>
        <v>0</v>
      </c>
      <c r="Z804" s="41">
        <f t="shared" ref="Z804:AT804" si="711">Z302</f>
        <v>0</v>
      </c>
      <c r="AA804" s="41">
        <f t="shared" si="711"/>
        <v>0</v>
      </c>
      <c r="AB804" s="41">
        <f t="shared" si="711"/>
        <v>0</v>
      </c>
      <c r="AC804" s="41">
        <f t="shared" si="711"/>
        <v>0</v>
      </c>
      <c r="AD804" s="41">
        <f t="shared" si="711"/>
        <v>0</v>
      </c>
      <c r="AE804" s="41">
        <f t="shared" si="711"/>
        <v>0</v>
      </c>
      <c r="AF804" s="41">
        <f t="shared" si="711"/>
        <v>0</v>
      </c>
      <c r="AG804" s="41">
        <f t="shared" si="711"/>
        <v>0</v>
      </c>
      <c r="AH804" s="41">
        <f t="shared" si="711"/>
        <v>0</v>
      </c>
      <c r="AI804" s="41">
        <f t="shared" si="711"/>
        <v>0</v>
      </c>
      <c r="AJ804" s="41">
        <f t="shared" si="711"/>
        <v>0</v>
      </c>
      <c r="AK804" s="41">
        <f t="shared" si="711"/>
        <v>0</v>
      </c>
      <c r="AL804" s="41">
        <f t="shared" si="711"/>
        <v>0</v>
      </c>
      <c r="AM804" s="41">
        <f t="shared" si="711"/>
        <v>0</v>
      </c>
      <c r="AN804" s="41">
        <f t="shared" si="711"/>
        <v>0</v>
      </c>
      <c r="AO804" s="41">
        <f t="shared" si="711"/>
        <v>0</v>
      </c>
      <c r="AP804" s="41">
        <f t="shared" si="711"/>
        <v>0</v>
      </c>
      <c r="AQ804" s="41">
        <f t="shared" si="711"/>
        <v>0</v>
      </c>
      <c r="AR804" s="41">
        <f t="shared" si="711"/>
        <v>0</v>
      </c>
      <c r="AS804" s="41">
        <f t="shared" si="711"/>
        <v>0</v>
      </c>
      <c r="AT804" s="41">
        <f t="shared" si="711"/>
        <v>0</v>
      </c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  <c r="BJ804" s="41"/>
      <c r="BK804" s="41"/>
      <c r="CR804" s="41">
        <f t="shared" si="634"/>
        <v>0</v>
      </c>
      <c r="CS804" s="41">
        <f t="shared" si="686"/>
        <v>0</v>
      </c>
      <c r="CT804" s="41">
        <f t="shared" si="686"/>
        <v>0</v>
      </c>
    </row>
    <row r="805" spans="4:98" ht="15" hidden="1" customHeight="1">
      <c r="D805" s="41">
        <f t="shared" si="635"/>
        <v>0</v>
      </c>
      <c r="F805" s="41">
        <f t="shared" si="703"/>
        <v>0</v>
      </c>
      <c r="G805" s="41">
        <f t="shared" ref="G805:Y805" si="712">G303</f>
        <v>0</v>
      </c>
      <c r="H805" s="41">
        <f t="shared" si="712"/>
        <v>0</v>
      </c>
      <c r="I805" s="41">
        <f t="shared" si="712"/>
        <v>0</v>
      </c>
      <c r="J805" s="41">
        <f t="shared" si="712"/>
        <v>0</v>
      </c>
      <c r="K805" s="41">
        <f t="shared" si="712"/>
        <v>0</v>
      </c>
      <c r="L805" s="41">
        <f t="shared" si="712"/>
        <v>0</v>
      </c>
      <c r="M805" s="41">
        <f t="shared" si="712"/>
        <v>0</v>
      </c>
      <c r="N805" s="41">
        <f t="shared" si="712"/>
        <v>0</v>
      </c>
      <c r="O805" s="41">
        <f t="shared" si="712"/>
        <v>0</v>
      </c>
      <c r="P805" s="41">
        <f t="shared" si="712"/>
        <v>0</v>
      </c>
      <c r="Q805" s="41">
        <f t="shared" si="712"/>
        <v>0</v>
      </c>
      <c r="R805" s="41">
        <f t="shared" si="712"/>
        <v>0</v>
      </c>
      <c r="S805" s="41">
        <f t="shared" si="712"/>
        <v>0</v>
      </c>
      <c r="T805" s="41">
        <f t="shared" si="712"/>
        <v>0</v>
      </c>
      <c r="U805" s="41">
        <f t="shared" si="712"/>
        <v>0</v>
      </c>
      <c r="V805" s="41">
        <f t="shared" si="712"/>
        <v>0</v>
      </c>
      <c r="W805" s="41">
        <f t="shared" si="712"/>
        <v>0</v>
      </c>
      <c r="X805" s="41">
        <f t="shared" si="712"/>
        <v>0</v>
      </c>
      <c r="Y805" s="41">
        <f t="shared" si="712"/>
        <v>0</v>
      </c>
      <c r="Z805" s="41">
        <f t="shared" ref="Z805:AT805" si="713">Z303</f>
        <v>0</v>
      </c>
      <c r="AA805" s="41">
        <f t="shared" si="713"/>
        <v>0</v>
      </c>
      <c r="AB805" s="41">
        <f t="shared" si="713"/>
        <v>0</v>
      </c>
      <c r="AC805" s="41">
        <f t="shared" si="713"/>
        <v>0</v>
      </c>
      <c r="AD805" s="41">
        <f t="shared" si="713"/>
        <v>0</v>
      </c>
      <c r="AE805" s="41">
        <f t="shared" si="713"/>
        <v>0</v>
      </c>
      <c r="AF805" s="41">
        <f t="shared" si="713"/>
        <v>0</v>
      </c>
      <c r="AG805" s="41">
        <f t="shared" si="713"/>
        <v>0</v>
      </c>
      <c r="AH805" s="41">
        <f t="shared" si="713"/>
        <v>0</v>
      </c>
      <c r="AI805" s="41">
        <f t="shared" si="713"/>
        <v>0</v>
      </c>
      <c r="AJ805" s="41">
        <f t="shared" si="713"/>
        <v>0</v>
      </c>
      <c r="AK805" s="41">
        <f t="shared" si="713"/>
        <v>0</v>
      </c>
      <c r="AL805" s="41">
        <f t="shared" si="713"/>
        <v>0</v>
      </c>
      <c r="AM805" s="41">
        <f t="shared" si="713"/>
        <v>0</v>
      </c>
      <c r="AN805" s="41">
        <f t="shared" si="713"/>
        <v>0</v>
      </c>
      <c r="AO805" s="41">
        <f t="shared" si="713"/>
        <v>0</v>
      </c>
      <c r="AP805" s="41">
        <f t="shared" si="713"/>
        <v>0</v>
      </c>
      <c r="AQ805" s="41">
        <f t="shared" si="713"/>
        <v>0</v>
      </c>
      <c r="AR805" s="41">
        <f t="shared" si="713"/>
        <v>0</v>
      </c>
      <c r="AS805" s="41">
        <f t="shared" si="713"/>
        <v>0</v>
      </c>
      <c r="AT805" s="41">
        <f t="shared" si="713"/>
        <v>0</v>
      </c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CR805" s="41">
        <f t="shared" si="634"/>
        <v>0</v>
      </c>
      <c r="CS805" s="41">
        <f t="shared" si="686"/>
        <v>0</v>
      </c>
      <c r="CT805" s="41">
        <f t="shared" si="686"/>
        <v>0</v>
      </c>
    </row>
    <row r="806" spans="4:98" ht="15" hidden="1" customHeight="1">
      <c r="D806" s="41">
        <f t="shared" si="635"/>
        <v>0</v>
      </c>
      <c r="F806" s="41">
        <f t="shared" si="703"/>
        <v>0</v>
      </c>
      <c r="G806" s="41">
        <f t="shared" ref="G806:Y806" si="714">G304</f>
        <v>0</v>
      </c>
      <c r="H806" s="41">
        <f t="shared" si="714"/>
        <v>0</v>
      </c>
      <c r="I806" s="41">
        <f t="shared" si="714"/>
        <v>0</v>
      </c>
      <c r="J806" s="41">
        <f t="shared" si="714"/>
        <v>0</v>
      </c>
      <c r="K806" s="41">
        <f t="shared" si="714"/>
        <v>0</v>
      </c>
      <c r="L806" s="41">
        <f t="shared" si="714"/>
        <v>0</v>
      </c>
      <c r="M806" s="41">
        <f t="shared" si="714"/>
        <v>0</v>
      </c>
      <c r="N806" s="41">
        <f t="shared" si="714"/>
        <v>0</v>
      </c>
      <c r="O806" s="41">
        <f t="shared" si="714"/>
        <v>0</v>
      </c>
      <c r="P806" s="41">
        <f t="shared" si="714"/>
        <v>0</v>
      </c>
      <c r="Q806" s="41">
        <f t="shared" si="714"/>
        <v>0</v>
      </c>
      <c r="R806" s="41">
        <f t="shared" si="714"/>
        <v>0</v>
      </c>
      <c r="S806" s="41">
        <f t="shared" si="714"/>
        <v>0</v>
      </c>
      <c r="T806" s="41">
        <f t="shared" si="714"/>
        <v>0</v>
      </c>
      <c r="U806" s="41">
        <f t="shared" si="714"/>
        <v>0</v>
      </c>
      <c r="V806" s="41">
        <f t="shared" si="714"/>
        <v>0</v>
      </c>
      <c r="W806" s="41">
        <f t="shared" si="714"/>
        <v>0</v>
      </c>
      <c r="X806" s="41">
        <f t="shared" si="714"/>
        <v>0</v>
      </c>
      <c r="Y806" s="41">
        <f t="shared" si="714"/>
        <v>0</v>
      </c>
      <c r="Z806" s="41">
        <f t="shared" ref="Z806:AT806" si="715">Z304</f>
        <v>0</v>
      </c>
      <c r="AA806" s="41">
        <f t="shared" si="715"/>
        <v>0</v>
      </c>
      <c r="AB806" s="41">
        <f t="shared" si="715"/>
        <v>0</v>
      </c>
      <c r="AC806" s="41">
        <f t="shared" si="715"/>
        <v>0</v>
      </c>
      <c r="AD806" s="41">
        <f t="shared" si="715"/>
        <v>0</v>
      </c>
      <c r="AE806" s="41">
        <f t="shared" si="715"/>
        <v>0</v>
      </c>
      <c r="AF806" s="41">
        <f t="shared" si="715"/>
        <v>0</v>
      </c>
      <c r="AG806" s="41">
        <f t="shared" si="715"/>
        <v>0</v>
      </c>
      <c r="AH806" s="41">
        <f t="shared" si="715"/>
        <v>0</v>
      </c>
      <c r="AI806" s="41">
        <f t="shared" si="715"/>
        <v>0</v>
      </c>
      <c r="AJ806" s="41">
        <f t="shared" si="715"/>
        <v>0</v>
      </c>
      <c r="AK806" s="41">
        <f t="shared" si="715"/>
        <v>0</v>
      </c>
      <c r="AL806" s="41">
        <f t="shared" si="715"/>
        <v>0</v>
      </c>
      <c r="AM806" s="41">
        <f t="shared" si="715"/>
        <v>0</v>
      </c>
      <c r="AN806" s="41">
        <f t="shared" si="715"/>
        <v>0</v>
      </c>
      <c r="AO806" s="41">
        <f t="shared" si="715"/>
        <v>0</v>
      </c>
      <c r="AP806" s="41">
        <f t="shared" si="715"/>
        <v>0</v>
      </c>
      <c r="AQ806" s="41">
        <f t="shared" si="715"/>
        <v>0</v>
      </c>
      <c r="AR806" s="41">
        <f t="shared" si="715"/>
        <v>0</v>
      </c>
      <c r="AS806" s="41">
        <f t="shared" si="715"/>
        <v>0</v>
      </c>
      <c r="AT806" s="41">
        <f t="shared" si="715"/>
        <v>0</v>
      </c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  <c r="BJ806" s="41"/>
      <c r="BK806" s="41"/>
      <c r="CR806" s="41">
        <f t="shared" si="634"/>
        <v>0</v>
      </c>
      <c r="CS806" s="41">
        <f t="shared" si="686"/>
        <v>0</v>
      </c>
      <c r="CT806" s="41">
        <f t="shared" si="686"/>
        <v>0</v>
      </c>
    </row>
    <row r="807" spans="4:98" ht="15" hidden="1" customHeight="1">
      <c r="D807" s="41">
        <f t="shared" si="635"/>
        <v>0</v>
      </c>
      <c r="F807" s="41">
        <f t="shared" si="703"/>
        <v>0</v>
      </c>
      <c r="G807" s="41">
        <f t="shared" ref="G807:Y807" si="716">G305</f>
        <v>0</v>
      </c>
      <c r="H807" s="41">
        <f t="shared" si="716"/>
        <v>0</v>
      </c>
      <c r="I807" s="41">
        <f>I305</f>
        <v>0</v>
      </c>
      <c r="J807" s="41">
        <f t="shared" si="716"/>
        <v>0</v>
      </c>
      <c r="K807" s="41">
        <f t="shared" si="716"/>
        <v>0</v>
      </c>
      <c r="L807" s="41">
        <f t="shared" si="716"/>
        <v>0</v>
      </c>
      <c r="M807" s="41">
        <f t="shared" si="716"/>
        <v>0</v>
      </c>
      <c r="N807" s="41">
        <f t="shared" si="716"/>
        <v>0</v>
      </c>
      <c r="O807" s="41">
        <f t="shared" si="716"/>
        <v>0</v>
      </c>
      <c r="P807" s="41">
        <f t="shared" si="716"/>
        <v>0</v>
      </c>
      <c r="Q807" s="41">
        <f t="shared" si="716"/>
        <v>0</v>
      </c>
      <c r="R807" s="41">
        <f t="shared" si="716"/>
        <v>0</v>
      </c>
      <c r="S807" s="41">
        <f t="shared" si="716"/>
        <v>0</v>
      </c>
      <c r="T807" s="41">
        <f t="shared" si="716"/>
        <v>0</v>
      </c>
      <c r="U807" s="41">
        <f t="shared" si="716"/>
        <v>0</v>
      </c>
      <c r="V807" s="41">
        <f t="shared" si="716"/>
        <v>0</v>
      </c>
      <c r="W807" s="41">
        <f t="shared" si="716"/>
        <v>0</v>
      </c>
      <c r="X807" s="41">
        <f t="shared" si="716"/>
        <v>0</v>
      </c>
      <c r="Y807" s="41">
        <f t="shared" si="716"/>
        <v>0</v>
      </c>
      <c r="Z807" s="41">
        <f t="shared" ref="Z807:AT807" si="717">Z305</f>
        <v>0</v>
      </c>
      <c r="AA807" s="41">
        <f t="shared" si="717"/>
        <v>0</v>
      </c>
      <c r="AB807" s="41">
        <f t="shared" si="717"/>
        <v>0</v>
      </c>
      <c r="AC807" s="41">
        <f t="shared" si="717"/>
        <v>0</v>
      </c>
      <c r="AD807" s="41">
        <f t="shared" si="717"/>
        <v>0</v>
      </c>
      <c r="AE807" s="41">
        <f t="shared" si="717"/>
        <v>0</v>
      </c>
      <c r="AF807" s="41">
        <f t="shared" si="717"/>
        <v>0</v>
      </c>
      <c r="AG807" s="41">
        <f t="shared" si="717"/>
        <v>0</v>
      </c>
      <c r="AH807" s="41">
        <f t="shared" si="717"/>
        <v>0</v>
      </c>
      <c r="AI807" s="41">
        <f t="shared" si="717"/>
        <v>0</v>
      </c>
      <c r="AJ807" s="41">
        <f t="shared" si="717"/>
        <v>0</v>
      </c>
      <c r="AK807" s="41">
        <f t="shared" si="717"/>
        <v>0</v>
      </c>
      <c r="AL807" s="41">
        <f t="shared" si="717"/>
        <v>0</v>
      </c>
      <c r="AM807" s="41">
        <f t="shared" si="717"/>
        <v>0</v>
      </c>
      <c r="AN807" s="41">
        <f t="shared" si="717"/>
        <v>0</v>
      </c>
      <c r="AO807" s="41">
        <f t="shared" si="717"/>
        <v>0</v>
      </c>
      <c r="AP807" s="41">
        <f t="shared" si="717"/>
        <v>0</v>
      </c>
      <c r="AQ807" s="41">
        <f t="shared" si="717"/>
        <v>0</v>
      </c>
      <c r="AR807" s="41">
        <f t="shared" si="717"/>
        <v>0</v>
      </c>
      <c r="AS807" s="41">
        <f t="shared" si="717"/>
        <v>0</v>
      </c>
      <c r="AT807" s="41">
        <f t="shared" si="717"/>
        <v>0</v>
      </c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  <c r="BJ807" s="41"/>
      <c r="BK807" s="41"/>
      <c r="CR807" s="41">
        <f t="shared" si="634"/>
        <v>0</v>
      </c>
      <c r="CS807" s="41">
        <f t="shared" si="686"/>
        <v>0</v>
      </c>
      <c r="CT807" s="41">
        <f t="shared" si="686"/>
        <v>0</v>
      </c>
    </row>
    <row r="808" spans="4:98" ht="15" hidden="1" customHeight="1">
      <c r="D808" s="41">
        <f t="shared" si="635"/>
        <v>0</v>
      </c>
      <c r="F808" s="41">
        <f t="shared" si="703"/>
        <v>0</v>
      </c>
      <c r="G808" s="41">
        <f t="shared" ref="G808:Y808" si="718">G306</f>
        <v>0</v>
      </c>
      <c r="H808" s="41">
        <f t="shared" si="718"/>
        <v>0</v>
      </c>
      <c r="I808" s="41">
        <f>I306</f>
        <v>0</v>
      </c>
      <c r="J808" s="41">
        <f t="shared" si="718"/>
        <v>0</v>
      </c>
      <c r="K808" s="41">
        <f t="shared" si="718"/>
        <v>0</v>
      </c>
      <c r="L808" s="41">
        <f t="shared" si="718"/>
        <v>0</v>
      </c>
      <c r="M808" s="41">
        <f t="shared" si="718"/>
        <v>0</v>
      </c>
      <c r="N808" s="41">
        <f t="shared" si="718"/>
        <v>0</v>
      </c>
      <c r="O808" s="41">
        <f t="shared" si="718"/>
        <v>0</v>
      </c>
      <c r="P808" s="41">
        <f t="shared" si="718"/>
        <v>0</v>
      </c>
      <c r="Q808" s="41">
        <f t="shared" si="718"/>
        <v>0</v>
      </c>
      <c r="R808" s="41">
        <f t="shared" si="718"/>
        <v>0</v>
      </c>
      <c r="S808" s="41">
        <f t="shared" si="718"/>
        <v>0</v>
      </c>
      <c r="T808" s="41">
        <f t="shared" si="718"/>
        <v>0</v>
      </c>
      <c r="U808" s="41">
        <f t="shared" si="718"/>
        <v>0</v>
      </c>
      <c r="V808" s="41">
        <f t="shared" si="718"/>
        <v>0</v>
      </c>
      <c r="W808" s="41">
        <f t="shared" si="718"/>
        <v>0</v>
      </c>
      <c r="X808" s="41">
        <f t="shared" si="718"/>
        <v>0</v>
      </c>
      <c r="Y808" s="41">
        <f t="shared" si="718"/>
        <v>0</v>
      </c>
      <c r="Z808" s="41">
        <f t="shared" ref="Z808:AT808" si="719">Z306</f>
        <v>0</v>
      </c>
      <c r="AA808" s="41">
        <f t="shared" si="719"/>
        <v>0</v>
      </c>
      <c r="AB808" s="41">
        <f t="shared" si="719"/>
        <v>0</v>
      </c>
      <c r="AC808" s="41">
        <f t="shared" si="719"/>
        <v>0</v>
      </c>
      <c r="AD808" s="41">
        <f t="shared" si="719"/>
        <v>0</v>
      </c>
      <c r="AE808" s="41">
        <f t="shared" si="719"/>
        <v>0</v>
      </c>
      <c r="AF808" s="41">
        <f t="shared" si="719"/>
        <v>0</v>
      </c>
      <c r="AG808" s="41">
        <f t="shared" si="719"/>
        <v>0</v>
      </c>
      <c r="AH808" s="41">
        <f t="shared" si="719"/>
        <v>0</v>
      </c>
      <c r="AI808" s="41">
        <f t="shared" si="719"/>
        <v>0</v>
      </c>
      <c r="AJ808" s="41">
        <f t="shared" si="719"/>
        <v>0</v>
      </c>
      <c r="AK808" s="41">
        <f t="shared" si="719"/>
        <v>0</v>
      </c>
      <c r="AL808" s="41">
        <f t="shared" si="719"/>
        <v>0</v>
      </c>
      <c r="AM808" s="41">
        <f t="shared" si="719"/>
        <v>0</v>
      </c>
      <c r="AN808" s="41">
        <f t="shared" si="719"/>
        <v>0</v>
      </c>
      <c r="AO808" s="41">
        <f t="shared" si="719"/>
        <v>0</v>
      </c>
      <c r="AP808" s="41">
        <f t="shared" si="719"/>
        <v>0</v>
      </c>
      <c r="AQ808" s="41">
        <f t="shared" si="719"/>
        <v>0</v>
      </c>
      <c r="AR808" s="41">
        <f t="shared" si="719"/>
        <v>0</v>
      </c>
      <c r="AS808" s="41">
        <f t="shared" si="719"/>
        <v>0</v>
      </c>
      <c r="AT808" s="41">
        <f t="shared" si="719"/>
        <v>0</v>
      </c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  <c r="BJ808" s="41"/>
      <c r="BK808" s="41"/>
      <c r="CR808" s="41">
        <f t="shared" si="634"/>
        <v>0</v>
      </c>
      <c r="CS808" s="41">
        <f t="shared" si="686"/>
        <v>0</v>
      </c>
      <c r="CT808" s="41">
        <f t="shared" si="686"/>
        <v>0</v>
      </c>
    </row>
    <row r="809" spans="4:98" ht="15" hidden="1" customHeight="1">
      <c r="D809" s="41">
        <f t="shared" si="635"/>
        <v>0</v>
      </c>
      <c r="F809" s="41">
        <f t="shared" si="703"/>
        <v>0</v>
      </c>
      <c r="G809" s="41">
        <f t="shared" ref="G809:Y809" si="720">G307</f>
        <v>0</v>
      </c>
      <c r="H809" s="41">
        <f t="shared" si="720"/>
        <v>0</v>
      </c>
      <c r="I809" s="41">
        <f t="shared" si="720"/>
        <v>0</v>
      </c>
      <c r="J809" s="41">
        <f t="shared" si="720"/>
        <v>0</v>
      </c>
      <c r="K809" s="41">
        <f t="shared" si="720"/>
        <v>0</v>
      </c>
      <c r="L809" s="41">
        <f t="shared" si="720"/>
        <v>0</v>
      </c>
      <c r="M809" s="41">
        <f t="shared" si="720"/>
        <v>0</v>
      </c>
      <c r="N809" s="41">
        <f t="shared" si="720"/>
        <v>0</v>
      </c>
      <c r="O809" s="41">
        <f t="shared" ref="O809:O840" si="721">O307</f>
        <v>0</v>
      </c>
      <c r="P809" s="41">
        <f t="shared" si="720"/>
        <v>0</v>
      </c>
      <c r="Q809" s="41">
        <f t="shared" si="720"/>
        <v>0</v>
      </c>
      <c r="R809" s="41">
        <f t="shared" si="720"/>
        <v>0</v>
      </c>
      <c r="S809" s="41">
        <f t="shared" si="720"/>
        <v>0</v>
      </c>
      <c r="T809" s="41">
        <f t="shared" si="720"/>
        <v>0</v>
      </c>
      <c r="U809" s="41">
        <f t="shared" si="720"/>
        <v>0</v>
      </c>
      <c r="V809" s="41">
        <f t="shared" si="720"/>
        <v>0</v>
      </c>
      <c r="W809" s="41">
        <f t="shared" si="720"/>
        <v>0</v>
      </c>
      <c r="X809" s="41">
        <f t="shared" si="720"/>
        <v>0</v>
      </c>
      <c r="Y809" s="41">
        <f t="shared" si="720"/>
        <v>0</v>
      </c>
      <c r="Z809" s="41">
        <f t="shared" ref="Z809:AT809" si="722">Z307</f>
        <v>0</v>
      </c>
      <c r="AA809" s="41">
        <f t="shared" si="722"/>
        <v>0</v>
      </c>
      <c r="AB809" s="41">
        <f t="shared" si="722"/>
        <v>0</v>
      </c>
      <c r="AC809" s="41">
        <f t="shared" si="722"/>
        <v>0</v>
      </c>
      <c r="AD809" s="41">
        <f t="shared" si="722"/>
        <v>0</v>
      </c>
      <c r="AE809" s="41">
        <f t="shared" si="722"/>
        <v>0</v>
      </c>
      <c r="AF809" s="41">
        <f t="shared" si="722"/>
        <v>0</v>
      </c>
      <c r="AG809" s="41">
        <f t="shared" si="722"/>
        <v>0</v>
      </c>
      <c r="AH809" s="41">
        <f t="shared" si="722"/>
        <v>0</v>
      </c>
      <c r="AI809" s="41">
        <f t="shared" si="722"/>
        <v>0</v>
      </c>
      <c r="AJ809" s="41">
        <f t="shared" si="722"/>
        <v>0</v>
      </c>
      <c r="AK809" s="41">
        <f t="shared" si="722"/>
        <v>0</v>
      </c>
      <c r="AL809" s="41">
        <f t="shared" si="722"/>
        <v>0</v>
      </c>
      <c r="AM809" s="41">
        <f t="shared" si="722"/>
        <v>0</v>
      </c>
      <c r="AN809" s="41">
        <f t="shared" si="722"/>
        <v>0</v>
      </c>
      <c r="AO809" s="41">
        <f t="shared" si="722"/>
        <v>0</v>
      </c>
      <c r="AP809" s="41">
        <f t="shared" si="722"/>
        <v>0</v>
      </c>
      <c r="AQ809" s="41">
        <f t="shared" si="722"/>
        <v>0</v>
      </c>
      <c r="AR809" s="41">
        <f t="shared" si="722"/>
        <v>0</v>
      </c>
      <c r="AS809" s="41">
        <f t="shared" si="722"/>
        <v>0</v>
      </c>
      <c r="AT809" s="41">
        <f t="shared" si="722"/>
        <v>0</v>
      </c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  <c r="BJ809" s="41"/>
      <c r="BK809" s="41"/>
      <c r="CR809" s="41">
        <f t="shared" si="634"/>
        <v>0</v>
      </c>
      <c r="CS809" s="41">
        <f t="shared" si="686"/>
        <v>0</v>
      </c>
      <c r="CT809" s="41">
        <f t="shared" si="686"/>
        <v>0</v>
      </c>
    </row>
    <row r="810" spans="4:98" ht="15" hidden="1" customHeight="1">
      <c r="D810" s="41">
        <f t="shared" si="635"/>
        <v>0</v>
      </c>
      <c r="F810" s="41">
        <f t="shared" si="703"/>
        <v>0</v>
      </c>
      <c r="G810" s="41">
        <f t="shared" ref="G810:Y810" si="723">G308</f>
        <v>0</v>
      </c>
      <c r="H810" s="41">
        <f t="shared" si="723"/>
        <v>0</v>
      </c>
      <c r="I810" s="41">
        <f t="shared" si="723"/>
        <v>0</v>
      </c>
      <c r="J810" s="41">
        <f t="shared" si="723"/>
        <v>0</v>
      </c>
      <c r="K810" s="41">
        <f t="shared" si="723"/>
        <v>0</v>
      </c>
      <c r="L810" s="41">
        <f t="shared" si="723"/>
        <v>0</v>
      </c>
      <c r="M810" s="41">
        <f t="shared" si="723"/>
        <v>0</v>
      </c>
      <c r="N810" s="41">
        <f t="shared" si="723"/>
        <v>0</v>
      </c>
      <c r="O810" s="41">
        <f t="shared" si="721"/>
        <v>0</v>
      </c>
      <c r="P810" s="41">
        <f t="shared" si="723"/>
        <v>0</v>
      </c>
      <c r="Q810" s="41">
        <f t="shared" si="723"/>
        <v>0</v>
      </c>
      <c r="R810" s="41">
        <f t="shared" si="723"/>
        <v>0</v>
      </c>
      <c r="S810" s="41">
        <f t="shared" si="723"/>
        <v>0</v>
      </c>
      <c r="T810" s="41">
        <f t="shared" si="723"/>
        <v>0</v>
      </c>
      <c r="U810" s="41">
        <f t="shared" si="723"/>
        <v>0</v>
      </c>
      <c r="V810" s="41">
        <f t="shared" si="723"/>
        <v>0</v>
      </c>
      <c r="W810" s="41">
        <f t="shared" si="723"/>
        <v>0</v>
      </c>
      <c r="X810" s="41">
        <f t="shared" si="723"/>
        <v>0</v>
      </c>
      <c r="Y810" s="41">
        <f t="shared" si="723"/>
        <v>0</v>
      </c>
      <c r="Z810" s="41">
        <f t="shared" ref="Z810:AT810" si="724">Z308</f>
        <v>0</v>
      </c>
      <c r="AA810" s="41">
        <f t="shared" si="724"/>
        <v>0</v>
      </c>
      <c r="AB810" s="41">
        <f t="shared" si="724"/>
        <v>0</v>
      </c>
      <c r="AC810" s="41">
        <f t="shared" si="724"/>
        <v>0</v>
      </c>
      <c r="AD810" s="41">
        <f t="shared" si="724"/>
        <v>0</v>
      </c>
      <c r="AE810" s="41">
        <f t="shared" si="724"/>
        <v>0</v>
      </c>
      <c r="AF810" s="41">
        <f t="shared" si="724"/>
        <v>0</v>
      </c>
      <c r="AG810" s="41">
        <f t="shared" si="724"/>
        <v>0</v>
      </c>
      <c r="AH810" s="41">
        <f t="shared" si="724"/>
        <v>0</v>
      </c>
      <c r="AI810" s="41">
        <f t="shared" si="724"/>
        <v>0</v>
      </c>
      <c r="AJ810" s="41">
        <f t="shared" si="724"/>
        <v>0</v>
      </c>
      <c r="AK810" s="41">
        <f t="shared" si="724"/>
        <v>0</v>
      </c>
      <c r="AL810" s="41">
        <f t="shared" si="724"/>
        <v>0</v>
      </c>
      <c r="AM810" s="41">
        <f t="shared" si="724"/>
        <v>0</v>
      </c>
      <c r="AN810" s="41">
        <f t="shared" si="724"/>
        <v>0</v>
      </c>
      <c r="AO810" s="41">
        <f t="shared" si="724"/>
        <v>0</v>
      </c>
      <c r="AP810" s="41">
        <f t="shared" si="724"/>
        <v>0</v>
      </c>
      <c r="AQ810" s="41">
        <f t="shared" si="724"/>
        <v>0</v>
      </c>
      <c r="AR810" s="41">
        <f t="shared" si="724"/>
        <v>0</v>
      </c>
      <c r="AS810" s="41">
        <f t="shared" si="724"/>
        <v>0</v>
      </c>
      <c r="AT810" s="41">
        <f t="shared" si="724"/>
        <v>0</v>
      </c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  <c r="BJ810" s="41"/>
      <c r="BK810" s="41"/>
      <c r="CR810" s="41">
        <f t="shared" si="634"/>
        <v>0</v>
      </c>
      <c r="CS810" s="41">
        <f t="shared" si="686"/>
        <v>0</v>
      </c>
      <c r="CT810" s="41">
        <f t="shared" si="686"/>
        <v>0</v>
      </c>
    </row>
    <row r="811" spans="4:98" ht="15" hidden="1" customHeight="1">
      <c r="D811" s="41">
        <f t="shared" ref="D811:D874" si="725">D309</f>
        <v>0</v>
      </c>
      <c r="F811" s="41">
        <f t="shared" si="703"/>
        <v>0</v>
      </c>
      <c r="G811" s="41">
        <f t="shared" ref="G811:N820" si="726">G309</f>
        <v>0</v>
      </c>
      <c r="H811" s="41">
        <f t="shared" si="726"/>
        <v>0</v>
      </c>
      <c r="I811" s="41">
        <f t="shared" si="726"/>
        <v>0</v>
      </c>
      <c r="J811" s="41">
        <f t="shared" si="726"/>
        <v>0</v>
      </c>
      <c r="K811" s="41">
        <f t="shared" si="726"/>
        <v>0</v>
      </c>
      <c r="L811" s="41">
        <f t="shared" si="726"/>
        <v>0</v>
      </c>
      <c r="M811" s="41">
        <f t="shared" si="726"/>
        <v>0</v>
      </c>
      <c r="N811" s="41">
        <f t="shared" si="726"/>
        <v>0</v>
      </c>
      <c r="O811" s="41">
        <f t="shared" si="721"/>
        <v>0</v>
      </c>
      <c r="P811" s="41">
        <f t="shared" ref="P811:Y811" si="727">P309</f>
        <v>0</v>
      </c>
      <c r="Q811" s="41">
        <f t="shared" si="727"/>
        <v>0</v>
      </c>
      <c r="R811" s="41">
        <f t="shared" si="727"/>
        <v>0</v>
      </c>
      <c r="S811" s="41">
        <f t="shared" si="727"/>
        <v>0</v>
      </c>
      <c r="T811" s="41">
        <f t="shared" si="727"/>
        <v>0</v>
      </c>
      <c r="U811" s="41">
        <f t="shared" si="727"/>
        <v>0</v>
      </c>
      <c r="V811" s="41">
        <f t="shared" si="727"/>
        <v>0</v>
      </c>
      <c r="W811" s="41">
        <f t="shared" si="727"/>
        <v>0</v>
      </c>
      <c r="X811" s="41">
        <f t="shared" si="727"/>
        <v>0</v>
      </c>
      <c r="Y811" s="41">
        <f t="shared" si="727"/>
        <v>0</v>
      </c>
      <c r="Z811" s="41">
        <f t="shared" ref="Z811:AT811" si="728">Z309</f>
        <v>0</v>
      </c>
      <c r="AA811" s="41">
        <f t="shared" si="728"/>
        <v>0</v>
      </c>
      <c r="AB811" s="41">
        <f t="shared" si="728"/>
        <v>0</v>
      </c>
      <c r="AC811" s="41">
        <f t="shared" si="728"/>
        <v>0</v>
      </c>
      <c r="AD811" s="41">
        <f t="shared" si="728"/>
        <v>0</v>
      </c>
      <c r="AE811" s="41">
        <f t="shared" si="728"/>
        <v>0</v>
      </c>
      <c r="AF811" s="41">
        <f t="shared" si="728"/>
        <v>0</v>
      </c>
      <c r="AG811" s="41">
        <f t="shared" si="728"/>
        <v>0</v>
      </c>
      <c r="AH811" s="41">
        <f t="shared" si="728"/>
        <v>0</v>
      </c>
      <c r="AI811" s="41">
        <f t="shared" si="728"/>
        <v>0</v>
      </c>
      <c r="AJ811" s="41">
        <f t="shared" si="728"/>
        <v>0</v>
      </c>
      <c r="AK811" s="41">
        <f t="shared" si="728"/>
        <v>0</v>
      </c>
      <c r="AL811" s="41">
        <f t="shared" si="728"/>
        <v>0</v>
      </c>
      <c r="AM811" s="41">
        <f t="shared" si="728"/>
        <v>0</v>
      </c>
      <c r="AN811" s="41">
        <f t="shared" si="728"/>
        <v>0</v>
      </c>
      <c r="AO811" s="41">
        <f t="shared" si="728"/>
        <v>0</v>
      </c>
      <c r="AP811" s="41">
        <f t="shared" si="728"/>
        <v>0</v>
      </c>
      <c r="AQ811" s="41">
        <f t="shared" si="728"/>
        <v>0</v>
      </c>
      <c r="AR811" s="41">
        <f t="shared" si="728"/>
        <v>0</v>
      </c>
      <c r="AS811" s="41">
        <f t="shared" si="728"/>
        <v>0</v>
      </c>
      <c r="AT811" s="41">
        <f t="shared" si="728"/>
        <v>0</v>
      </c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  <c r="CR811" s="41">
        <f t="shared" si="634"/>
        <v>0</v>
      </c>
      <c r="CS811" s="41">
        <f t="shared" si="686"/>
        <v>0</v>
      </c>
      <c r="CT811" s="41">
        <f t="shared" si="686"/>
        <v>0</v>
      </c>
    </row>
    <row r="812" spans="4:98" ht="15" hidden="1" customHeight="1">
      <c r="D812" s="41">
        <f t="shared" si="725"/>
        <v>0</v>
      </c>
      <c r="F812" s="41">
        <f t="shared" si="703"/>
        <v>0</v>
      </c>
      <c r="G812" s="41">
        <f t="shared" si="726"/>
        <v>0</v>
      </c>
      <c r="H812" s="41">
        <f t="shared" si="726"/>
        <v>0</v>
      </c>
      <c r="I812" s="41">
        <f t="shared" si="726"/>
        <v>0</v>
      </c>
      <c r="J812" s="41">
        <f t="shared" si="726"/>
        <v>0</v>
      </c>
      <c r="K812" s="41">
        <f t="shared" si="726"/>
        <v>0</v>
      </c>
      <c r="L812" s="41">
        <f t="shared" si="726"/>
        <v>0</v>
      </c>
      <c r="M812" s="41">
        <f t="shared" si="726"/>
        <v>0</v>
      </c>
      <c r="N812" s="41">
        <f t="shared" si="726"/>
        <v>0</v>
      </c>
      <c r="O812" s="41">
        <f t="shared" si="721"/>
        <v>0</v>
      </c>
      <c r="P812" s="41">
        <f t="shared" ref="P812:Y812" si="729">P310</f>
        <v>0</v>
      </c>
      <c r="Q812" s="41">
        <f t="shared" si="729"/>
        <v>0</v>
      </c>
      <c r="R812" s="41">
        <f t="shared" si="729"/>
        <v>0</v>
      </c>
      <c r="S812" s="41">
        <f t="shared" si="729"/>
        <v>0</v>
      </c>
      <c r="T812" s="41">
        <f t="shared" si="729"/>
        <v>0</v>
      </c>
      <c r="U812" s="41">
        <f t="shared" si="729"/>
        <v>0</v>
      </c>
      <c r="V812" s="41">
        <f t="shared" si="729"/>
        <v>0</v>
      </c>
      <c r="W812" s="41">
        <f t="shared" si="729"/>
        <v>0</v>
      </c>
      <c r="X812" s="41">
        <f t="shared" si="729"/>
        <v>0</v>
      </c>
      <c r="Y812" s="41">
        <f t="shared" si="729"/>
        <v>0</v>
      </c>
      <c r="Z812" s="41">
        <f t="shared" ref="Z812:AT812" si="730">Z310</f>
        <v>0</v>
      </c>
      <c r="AA812" s="41">
        <f t="shared" si="730"/>
        <v>0</v>
      </c>
      <c r="AB812" s="41">
        <f t="shared" si="730"/>
        <v>0</v>
      </c>
      <c r="AC812" s="41">
        <f t="shared" si="730"/>
        <v>0</v>
      </c>
      <c r="AD812" s="41">
        <f t="shared" si="730"/>
        <v>0</v>
      </c>
      <c r="AE812" s="41">
        <f t="shared" si="730"/>
        <v>0</v>
      </c>
      <c r="AF812" s="41">
        <f t="shared" si="730"/>
        <v>0</v>
      </c>
      <c r="AG812" s="41">
        <f t="shared" si="730"/>
        <v>0</v>
      </c>
      <c r="AH812" s="41">
        <f t="shared" si="730"/>
        <v>0</v>
      </c>
      <c r="AI812" s="41">
        <f t="shared" si="730"/>
        <v>0</v>
      </c>
      <c r="AJ812" s="41">
        <f t="shared" si="730"/>
        <v>0</v>
      </c>
      <c r="AK812" s="41">
        <f t="shared" si="730"/>
        <v>0</v>
      </c>
      <c r="AL812" s="41">
        <f t="shared" si="730"/>
        <v>0</v>
      </c>
      <c r="AM812" s="41">
        <f t="shared" si="730"/>
        <v>0</v>
      </c>
      <c r="AN812" s="41">
        <f t="shared" si="730"/>
        <v>0</v>
      </c>
      <c r="AO812" s="41">
        <f t="shared" si="730"/>
        <v>0</v>
      </c>
      <c r="AP812" s="41">
        <f t="shared" si="730"/>
        <v>0</v>
      </c>
      <c r="AQ812" s="41">
        <f t="shared" si="730"/>
        <v>0</v>
      </c>
      <c r="AR812" s="41">
        <f t="shared" si="730"/>
        <v>0</v>
      </c>
      <c r="AS812" s="41">
        <f t="shared" si="730"/>
        <v>0</v>
      </c>
      <c r="AT812" s="41">
        <f t="shared" si="730"/>
        <v>0</v>
      </c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  <c r="BJ812" s="41"/>
      <c r="BK812" s="41"/>
      <c r="CR812" s="41">
        <f t="shared" si="634"/>
        <v>0</v>
      </c>
      <c r="CS812" s="41">
        <f t="shared" ref="CS812:CT831" si="731">CS310</f>
        <v>0</v>
      </c>
      <c r="CT812" s="41">
        <f t="shared" si="731"/>
        <v>0</v>
      </c>
    </row>
    <row r="813" spans="4:98" ht="15" hidden="1" customHeight="1">
      <c r="D813" s="41">
        <f t="shared" si="725"/>
        <v>0</v>
      </c>
      <c r="F813" s="41">
        <f t="shared" si="703"/>
        <v>0</v>
      </c>
      <c r="G813" s="41">
        <f t="shared" si="726"/>
        <v>0</v>
      </c>
      <c r="H813" s="41">
        <f t="shared" si="726"/>
        <v>0</v>
      </c>
      <c r="I813" s="41">
        <f t="shared" si="726"/>
        <v>0</v>
      </c>
      <c r="J813" s="41">
        <f t="shared" si="726"/>
        <v>0</v>
      </c>
      <c r="K813" s="41">
        <f t="shared" si="726"/>
        <v>0</v>
      </c>
      <c r="L813" s="41">
        <f t="shared" si="726"/>
        <v>0</v>
      </c>
      <c r="M813" s="41">
        <f t="shared" si="726"/>
        <v>0</v>
      </c>
      <c r="N813" s="41">
        <f t="shared" si="726"/>
        <v>0</v>
      </c>
      <c r="O813" s="41">
        <f t="shared" si="721"/>
        <v>0</v>
      </c>
      <c r="P813" s="41">
        <f t="shared" ref="P813:Y813" si="732">P311</f>
        <v>0</v>
      </c>
      <c r="Q813" s="41">
        <f t="shared" si="732"/>
        <v>0</v>
      </c>
      <c r="R813" s="41">
        <f t="shared" si="732"/>
        <v>0</v>
      </c>
      <c r="S813" s="41">
        <f t="shared" si="732"/>
        <v>0</v>
      </c>
      <c r="T813" s="41">
        <f t="shared" si="732"/>
        <v>0</v>
      </c>
      <c r="U813" s="41">
        <f t="shared" si="732"/>
        <v>0</v>
      </c>
      <c r="V813" s="41">
        <f t="shared" si="732"/>
        <v>0</v>
      </c>
      <c r="W813" s="41">
        <f t="shared" si="732"/>
        <v>0</v>
      </c>
      <c r="X813" s="41">
        <f t="shared" si="732"/>
        <v>0</v>
      </c>
      <c r="Y813" s="41">
        <f t="shared" si="732"/>
        <v>0</v>
      </c>
      <c r="Z813" s="41">
        <f t="shared" ref="Z813:AT813" si="733">Z311</f>
        <v>0</v>
      </c>
      <c r="AA813" s="41">
        <f t="shared" si="733"/>
        <v>0</v>
      </c>
      <c r="AB813" s="41">
        <f t="shared" si="733"/>
        <v>0</v>
      </c>
      <c r="AC813" s="41">
        <f t="shared" si="733"/>
        <v>0</v>
      </c>
      <c r="AD813" s="41">
        <f t="shared" si="733"/>
        <v>0</v>
      </c>
      <c r="AE813" s="41">
        <f t="shared" si="733"/>
        <v>0</v>
      </c>
      <c r="AF813" s="41">
        <f t="shared" si="733"/>
        <v>0</v>
      </c>
      <c r="AG813" s="41">
        <f t="shared" si="733"/>
        <v>0</v>
      </c>
      <c r="AH813" s="41">
        <f t="shared" si="733"/>
        <v>0</v>
      </c>
      <c r="AI813" s="41">
        <f t="shared" si="733"/>
        <v>0</v>
      </c>
      <c r="AJ813" s="41">
        <f t="shared" si="733"/>
        <v>0</v>
      </c>
      <c r="AK813" s="41">
        <f t="shared" si="733"/>
        <v>0</v>
      </c>
      <c r="AL813" s="41">
        <f t="shared" si="733"/>
        <v>0</v>
      </c>
      <c r="AM813" s="41">
        <f t="shared" si="733"/>
        <v>0</v>
      </c>
      <c r="AN813" s="41">
        <f t="shared" si="733"/>
        <v>0</v>
      </c>
      <c r="AO813" s="41">
        <f t="shared" si="733"/>
        <v>0</v>
      </c>
      <c r="AP813" s="41">
        <f t="shared" si="733"/>
        <v>0</v>
      </c>
      <c r="AQ813" s="41">
        <f t="shared" si="733"/>
        <v>0</v>
      </c>
      <c r="AR813" s="41">
        <f t="shared" si="733"/>
        <v>0</v>
      </c>
      <c r="AS813" s="41">
        <f t="shared" si="733"/>
        <v>0</v>
      </c>
      <c r="AT813" s="41">
        <f t="shared" si="733"/>
        <v>0</v>
      </c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  <c r="BJ813" s="41"/>
      <c r="BK813" s="41"/>
      <c r="CR813" s="41">
        <f t="shared" si="634"/>
        <v>0</v>
      </c>
      <c r="CS813" s="41">
        <f t="shared" si="731"/>
        <v>0</v>
      </c>
      <c r="CT813" s="41">
        <f t="shared" si="731"/>
        <v>0</v>
      </c>
    </row>
    <row r="814" spans="4:98" ht="15" hidden="1" customHeight="1">
      <c r="D814" s="41">
        <f t="shared" si="725"/>
        <v>0</v>
      </c>
      <c r="F814" s="41">
        <f t="shared" si="703"/>
        <v>0</v>
      </c>
      <c r="G814" s="41">
        <f t="shared" si="726"/>
        <v>0</v>
      </c>
      <c r="H814" s="41">
        <f t="shared" si="726"/>
        <v>0</v>
      </c>
      <c r="I814" s="41">
        <f t="shared" si="726"/>
        <v>0</v>
      </c>
      <c r="J814" s="41">
        <f t="shared" si="726"/>
        <v>0</v>
      </c>
      <c r="K814" s="41">
        <f t="shared" si="726"/>
        <v>0</v>
      </c>
      <c r="L814" s="41">
        <f t="shared" si="726"/>
        <v>0</v>
      </c>
      <c r="M814" s="41">
        <f t="shared" si="726"/>
        <v>0</v>
      </c>
      <c r="N814" s="41">
        <f t="shared" si="726"/>
        <v>0</v>
      </c>
      <c r="O814" s="41">
        <f t="shared" si="721"/>
        <v>0</v>
      </c>
      <c r="P814" s="41">
        <f t="shared" ref="P814:Y814" si="734">P312</f>
        <v>0</v>
      </c>
      <c r="Q814" s="41">
        <f t="shared" si="734"/>
        <v>0</v>
      </c>
      <c r="R814" s="41">
        <f t="shared" si="734"/>
        <v>0</v>
      </c>
      <c r="S814" s="41">
        <f t="shared" si="734"/>
        <v>0</v>
      </c>
      <c r="T814" s="41">
        <f t="shared" si="734"/>
        <v>0</v>
      </c>
      <c r="U814" s="41">
        <f t="shared" si="734"/>
        <v>0</v>
      </c>
      <c r="V814" s="41">
        <f t="shared" si="734"/>
        <v>0</v>
      </c>
      <c r="W814" s="41">
        <f t="shared" si="734"/>
        <v>0</v>
      </c>
      <c r="X814" s="41">
        <f t="shared" si="734"/>
        <v>0</v>
      </c>
      <c r="Y814" s="41">
        <f t="shared" si="734"/>
        <v>0</v>
      </c>
      <c r="Z814" s="41">
        <f t="shared" ref="Z814:AT814" si="735">Z312</f>
        <v>0</v>
      </c>
      <c r="AA814" s="41">
        <f t="shared" si="735"/>
        <v>0</v>
      </c>
      <c r="AB814" s="41">
        <f t="shared" si="735"/>
        <v>0</v>
      </c>
      <c r="AC814" s="41">
        <f t="shared" si="735"/>
        <v>0</v>
      </c>
      <c r="AD814" s="41">
        <f t="shared" si="735"/>
        <v>0</v>
      </c>
      <c r="AE814" s="41">
        <f t="shared" si="735"/>
        <v>0</v>
      </c>
      <c r="AF814" s="41">
        <f t="shared" si="735"/>
        <v>0</v>
      </c>
      <c r="AG814" s="41">
        <f t="shared" si="735"/>
        <v>0</v>
      </c>
      <c r="AH814" s="41">
        <f t="shared" si="735"/>
        <v>0</v>
      </c>
      <c r="AI814" s="41">
        <f t="shared" si="735"/>
        <v>0</v>
      </c>
      <c r="AJ814" s="41">
        <f t="shared" si="735"/>
        <v>0</v>
      </c>
      <c r="AK814" s="41">
        <f t="shared" si="735"/>
        <v>0</v>
      </c>
      <c r="AL814" s="41">
        <f t="shared" si="735"/>
        <v>0</v>
      </c>
      <c r="AM814" s="41">
        <f t="shared" si="735"/>
        <v>0</v>
      </c>
      <c r="AN814" s="41">
        <f t="shared" si="735"/>
        <v>0</v>
      </c>
      <c r="AO814" s="41">
        <f t="shared" si="735"/>
        <v>0</v>
      </c>
      <c r="AP814" s="41">
        <f t="shared" si="735"/>
        <v>0</v>
      </c>
      <c r="AQ814" s="41">
        <f t="shared" si="735"/>
        <v>0</v>
      </c>
      <c r="AR814" s="41">
        <f t="shared" si="735"/>
        <v>0</v>
      </c>
      <c r="AS814" s="41">
        <f t="shared" si="735"/>
        <v>0</v>
      </c>
      <c r="AT814" s="41">
        <f t="shared" si="735"/>
        <v>0</v>
      </c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  <c r="BJ814" s="41"/>
      <c r="BK814" s="41"/>
      <c r="CR814" s="41">
        <f t="shared" si="634"/>
        <v>0</v>
      </c>
      <c r="CS814" s="41">
        <f t="shared" si="731"/>
        <v>0</v>
      </c>
      <c r="CT814" s="41">
        <f t="shared" si="731"/>
        <v>0</v>
      </c>
    </row>
    <row r="815" spans="4:98" ht="15" hidden="1" customHeight="1">
      <c r="D815" s="41">
        <f t="shared" si="725"/>
        <v>0</v>
      </c>
      <c r="F815" s="41">
        <f t="shared" si="703"/>
        <v>0</v>
      </c>
      <c r="G815" s="41">
        <f t="shared" si="726"/>
        <v>0</v>
      </c>
      <c r="H815" s="41">
        <f t="shared" si="726"/>
        <v>0</v>
      </c>
      <c r="I815" s="41">
        <f t="shared" si="726"/>
        <v>0</v>
      </c>
      <c r="J815" s="41">
        <f t="shared" si="726"/>
        <v>0</v>
      </c>
      <c r="K815" s="41">
        <f t="shared" si="726"/>
        <v>0</v>
      </c>
      <c r="L815" s="41">
        <f t="shared" si="726"/>
        <v>0</v>
      </c>
      <c r="M815" s="41">
        <f t="shared" si="726"/>
        <v>0</v>
      </c>
      <c r="N815" s="41">
        <f t="shared" si="726"/>
        <v>0</v>
      </c>
      <c r="O815" s="41">
        <f t="shared" si="721"/>
        <v>0</v>
      </c>
      <c r="P815" s="41">
        <f t="shared" ref="P815:Y815" si="736">P313</f>
        <v>0</v>
      </c>
      <c r="Q815" s="41">
        <f t="shared" si="736"/>
        <v>0</v>
      </c>
      <c r="R815" s="41">
        <f t="shared" si="736"/>
        <v>0</v>
      </c>
      <c r="S815" s="41">
        <f t="shared" si="736"/>
        <v>0</v>
      </c>
      <c r="T815" s="41">
        <f t="shared" si="736"/>
        <v>0</v>
      </c>
      <c r="U815" s="41">
        <f t="shared" si="736"/>
        <v>0</v>
      </c>
      <c r="V815" s="41">
        <f t="shared" si="736"/>
        <v>0</v>
      </c>
      <c r="W815" s="41">
        <f t="shared" si="736"/>
        <v>0</v>
      </c>
      <c r="X815" s="41">
        <f t="shared" si="736"/>
        <v>0</v>
      </c>
      <c r="Y815" s="41">
        <f t="shared" si="736"/>
        <v>0</v>
      </c>
      <c r="Z815" s="41">
        <f t="shared" ref="Z815:AT815" si="737">Z313</f>
        <v>0</v>
      </c>
      <c r="AA815" s="41">
        <f t="shared" si="737"/>
        <v>0</v>
      </c>
      <c r="AB815" s="41">
        <f t="shared" si="737"/>
        <v>0</v>
      </c>
      <c r="AC815" s="41">
        <f t="shared" si="737"/>
        <v>0</v>
      </c>
      <c r="AD815" s="41">
        <f t="shared" si="737"/>
        <v>0</v>
      </c>
      <c r="AE815" s="41">
        <f t="shared" si="737"/>
        <v>0</v>
      </c>
      <c r="AF815" s="41">
        <f t="shared" si="737"/>
        <v>0</v>
      </c>
      <c r="AG815" s="41">
        <f t="shared" si="737"/>
        <v>0</v>
      </c>
      <c r="AH815" s="41">
        <f t="shared" si="737"/>
        <v>0</v>
      </c>
      <c r="AI815" s="41">
        <f t="shared" si="737"/>
        <v>0</v>
      </c>
      <c r="AJ815" s="41">
        <f t="shared" si="737"/>
        <v>0</v>
      </c>
      <c r="AK815" s="41">
        <f t="shared" si="737"/>
        <v>0</v>
      </c>
      <c r="AL815" s="41">
        <f t="shared" si="737"/>
        <v>0</v>
      </c>
      <c r="AM815" s="41">
        <f t="shared" si="737"/>
        <v>0</v>
      </c>
      <c r="AN815" s="41">
        <f t="shared" si="737"/>
        <v>0</v>
      </c>
      <c r="AO815" s="41">
        <f t="shared" si="737"/>
        <v>0</v>
      </c>
      <c r="AP815" s="41">
        <f t="shared" si="737"/>
        <v>0</v>
      </c>
      <c r="AQ815" s="41">
        <f t="shared" si="737"/>
        <v>0</v>
      </c>
      <c r="AR815" s="41">
        <f t="shared" si="737"/>
        <v>0</v>
      </c>
      <c r="AS815" s="41">
        <f t="shared" si="737"/>
        <v>0</v>
      </c>
      <c r="AT815" s="41">
        <f t="shared" si="737"/>
        <v>0</v>
      </c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  <c r="CR815" s="41">
        <f t="shared" si="634"/>
        <v>0</v>
      </c>
      <c r="CS815" s="41">
        <f t="shared" si="731"/>
        <v>0</v>
      </c>
      <c r="CT815" s="41">
        <f t="shared" si="731"/>
        <v>0</v>
      </c>
    </row>
    <row r="816" spans="4:98" ht="15" hidden="1" customHeight="1">
      <c r="D816" s="41">
        <f t="shared" si="725"/>
        <v>0</v>
      </c>
      <c r="F816" s="41">
        <f t="shared" si="703"/>
        <v>0</v>
      </c>
      <c r="G816" s="41">
        <f t="shared" si="726"/>
        <v>0</v>
      </c>
      <c r="H816" s="41">
        <f t="shared" si="726"/>
        <v>0</v>
      </c>
      <c r="I816" s="41">
        <f t="shared" si="726"/>
        <v>0</v>
      </c>
      <c r="J816" s="41">
        <f t="shared" si="726"/>
        <v>0</v>
      </c>
      <c r="K816" s="41">
        <f t="shared" si="726"/>
        <v>0</v>
      </c>
      <c r="L816" s="41">
        <f t="shared" si="726"/>
        <v>0</v>
      </c>
      <c r="M816" s="41">
        <f t="shared" si="726"/>
        <v>0</v>
      </c>
      <c r="N816" s="41">
        <f t="shared" si="726"/>
        <v>0</v>
      </c>
      <c r="O816" s="41">
        <f t="shared" si="721"/>
        <v>0</v>
      </c>
      <c r="P816" s="41">
        <f t="shared" ref="P816:Y816" si="738">P314</f>
        <v>0</v>
      </c>
      <c r="Q816" s="41">
        <f t="shared" si="738"/>
        <v>0</v>
      </c>
      <c r="R816" s="41">
        <f t="shared" si="738"/>
        <v>0</v>
      </c>
      <c r="S816" s="41">
        <f t="shared" si="738"/>
        <v>0</v>
      </c>
      <c r="T816" s="41">
        <f t="shared" si="738"/>
        <v>0</v>
      </c>
      <c r="U816" s="41">
        <f t="shared" si="738"/>
        <v>0</v>
      </c>
      <c r="V816" s="41">
        <f t="shared" si="738"/>
        <v>0</v>
      </c>
      <c r="W816" s="41">
        <f t="shared" si="738"/>
        <v>0</v>
      </c>
      <c r="X816" s="41">
        <f t="shared" si="738"/>
        <v>0</v>
      </c>
      <c r="Y816" s="41">
        <f t="shared" si="738"/>
        <v>0</v>
      </c>
      <c r="Z816" s="41">
        <f t="shared" ref="Z816:AT816" si="739">Z314</f>
        <v>0</v>
      </c>
      <c r="AA816" s="41">
        <f t="shared" si="739"/>
        <v>0</v>
      </c>
      <c r="AB816" s="41">
        <f t="shared" si="739"/>
        <v>0</v>
      </c>
      <c r="AC816" s="41">
        <f t="shared" si="739"/>
        <v>0</v>
      </c>
      <c r="AD816" s="41">
        <f t="shared" si="739"/>
        <v>0</v>
      </c>
      <c r="AE816" s="41">
        <f t="shared" si="739"/>
        <v>0</v>
      </c>
      <c r="AF816" s="41">
        <f t="shared" si="739"/>
        <v>0</v>
      </c>
      <c r="AG816" s="41">
        <f t="shared" si="739"/>
        <v>0</v>
      </c>
      <c r="AH816" s="41">
        <f t="shared" si="739"/>
        <v>0</v>
      </c>
      <c r="AI816" s="41">
        <f t="shared" si="739"/>
        <v>0</v>
      </c>
      <c r="AJ816" s="41">
        <f t="shared" si="739"/>
        <v>0</v>
      </c>
      <c r="AK816" s="41">
        <f t="shared" si="739"/>
        <v>0</v>
      </c>
      <c r="AL816" s="41">
        <f t="shared" si="739"/>
        <v>0</v>
      </c>
      <c r="AM816" s="41">
        <f t="shared" si="739"/>
        <v>0</v>
      </c>
      <c r="AN816" s="41">
        <f t="shared" si="739"/>
        <v>0</v>
      </c>
      <c r="AO816" s="41">
        <f t="shared" si="739"/>
        <v>0</v>
      </c>
      <c r="AP816" s="41">
        <f t="shared" si="739"/>
        <v>0</v>
      </c>
      <c r="AQ816" s="41">
        <f t="shared" si="739"/>
        <v>0</v>
      </c>
      <c r="AR816" s="41">
        <f t="shared" si="739"/>
        <v>0</v>
      </c>
      <c r="AS816" s="41">
        <f t="shared" si="739"/>
        <v>0</v>
      </c>
      <c r="AT816" s="41">
        <f t="shared" si="739"/>
        <v>0</v>
      </c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  <c r="BJ816" s="41"/>
      <c r="BK816" s="41"/>
      <c r="CR816" s="41">
        <f t="shared" si="634"/>
        <v>0</v>
      </c>
      <c r="CS816" s="41">
        <f t="shared" si="731"/>
        <v>0</v>
      </c>
      <c r="CT816" s="41">
        <f t="shared" si="731"/>
        <v>0</v>
      </c>
    </row>
    <row r="817" spans="4:98" ht="15" hidden="1" customHeight="1">
      <c r="D817" s="41">
        <f t="shared" si="725"/>
        <v>0</v>
      </c>
      <c r="F817" s="41">
        <f t="shared" si="703"/>
        <v>0</v>
      </c>
      <c r="G817" s="41">
        <f t="shared" si="726"/>
        <v>0</v>
      </c>
      <c r="H817" s="41">
        <f t="shared" si="726"/>
        <v>0</v>
      </c>
      <c r="I817" s="41">
        <f t="shared" si="726"/>
        <v>0</v>
      </c>
      <c r="J817" s="41">
        <f t="shared" si="726"/>
        <v>0</v>
      </c>
      <c r="K817" s="41">
        <f t="shared" si="726"/>
        <v>0</v>
      </c>
      <c r="L817" s="41">
        <f t="shared" si="726"/>
        <v>0</v>
      </c>
      <c r="M817" s="41">
        <f t="shared" si="726"/>
        <v>0</v>
      </c>
      <c r="N817" s="41">
        <f t="shared" si="726"/>
        <v>0</v>
      </c>
      <c r="O817" s="41">
        <f t="shared" si="721"/>
        <v>0</v>
      </c>
      <c r="P817" s="41">
        <f t="shared" ref="P817:Y817" si="740">P315</f>
        <v>0</v>
      </c>
      <c r="Q817" s="41">
        <f t="shared" si="740"/>
        <v>0</v>
      </c>
      <c r="R817" s="41">
        <f t="shared" si="740"/>
        <v>0</v>
      </c>
      <c r="S817" s="41">
        <f t="shared" si="740"/>
        <v>0</v>
      </c>
      <c r="T817" s="41">
        <f t="shared" si="740"/>
        <v>0</v>
      </c>
      <c r="U817" s="41">
        <f t="shared" si="740"/>
        <v>0</v>
      </c>
      <c r="V817" s="41">
        <f t="shared" si="740"/>
        <v>0</v>
      </c>
      <c r="W817" s="41">
        <f t="shared" si="740"/>
        <v>0</v>
      </c>
      <c r="X817" s="41">
        <f t="shared" si="740"/>
        <v>0</v>
      </c>
      <c r="Y817" s="41">
        <f t="shared" si="740"/>
        <v>0</v>
      </c>
      <c r="Z817" s="41">
        <f t="shared" ref="Z817:AT817" si="741">Z315</f>
        <v>0</v>
      </c>
      <c r="AA817" s="41">
        <f t="shared" si="741"/>
        <v>0</v>
      </c>
      <c r="AB817" s="41">
        <f t="shared" si="741"/>
        <v>0</v>
      </c>
      <c r="AC817" s="41">
        <f t="shared" si="741"/>
        <v>0</v>
      </c>
      <c r="AD817" s="41">
        <f t="shared" si="741"/>
        <v>0</v>
      </c>
      <c r="AE817" s="41">
        <f t="shared" si="741"/>
        <v>0</v>
      </c>
      <c r="AF817" s="41">
        <f t="shared" si="741"/>
        <v>0</v>
      </c>
      <c r="AG817" s="41">
        <f t="shared" si="741"/>
        <v>0</v>
      </c>
      <c r="AH817" s="41">
        <f t="shared" si="741"/>
        <v>0</v>
      </c>
      <c r="AI817" s="41">
        <f t="shared" si="741"/>
        <v>0</v>
      </c>
      <c r="AJ817" s="41">
        <f t="shared" si="741"/>
        <v>0</v>
      </c>
      <c r="AK817" s="41">
        <f t="shared" si="741"/>
        <v>0</v>
      </c>
      <c r="AL817" s="41">
        <f t="shared" si="741"/>
        <v>0</v>
      </c>
      <c r="AM817" s="41">
        <f t="shared" si="741"/>
        <v>0</v>
      </c>
      <c r="AN817" s="41">
        <f t="shared" si="741"/>
        <v>0</v>
      </c>
      <c r="AO817" s="41">
        <f t="shared" si="741"/>
        <v>0</v>
      </c>
      <c r="AP817" s="41">
        <f t="shared" si="741"/>
        <v>0</v>
      </c>
      <c r="AQ817" s="41">
        <f t="shared" si="741"/>
        <v>0</v>
      </c>
      <c r="AR817" s="41">
        <f t="shared" si="741"/>
        <v>0</v>
      </c>
      <c r="AS817" s="41">
        <f t="shared" si="741"/>
        <v>0</v>
      </c>
      <c r="AT817" s="41">
        <f t="shared" si="741"/>
        <v>0</v>
      </c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  <c r="CR817" s="41">
        <f t="shared" si="634"/>
        <v>0</v>
      </c>
      <c r="CS817" s="41">
        <f t="shared" si="731"/>
        <v>0</v>
      </c>
      <c r="CT817" s="41">
        <f t="shared" si="731"/>
        <v>0</v>
      </c>
    </row>
    <row r="818" spans="4:98" ht="15" hidden="1" customHeight="1">
      <c r="D818" s="41">
        <f t="shared" si="725"/>
        <v>0</v>
      </c>
      <c r="F818" s="41">
        <f t="shared" si="703"/>
        <v>0</v>
      </c>
      <c r="G818" s="41">
        <f t="shared" si="726"/>
        <v>0</v>
      </c>
      <c r="H818" s="41">
        <f t="shared" si="726"/>
        <v>0</v>
      </c>
      <c r="I818" s="41">
        <f t="shared" si="726"/>
        <v>0</v>
      </c>
      <c r="J818" s="41">
        <f t="shared" si="726"/>
        <v>0</v>
      </c>
      <c r="K818" s="41">
        <f t="shared" si="726"/>
        <v>0</v>
      </c>
      <c r="L818" s="41">
        <f t="shared" si="726"/>
        <v>0</v>
      </c>
      <c r="M818" s="41">
        <f t="shared" si="726"/>
        <v>0</v>
      </c>
      <c r="N818" s="41">
        <f t="shared" si="726"/>
        <v>0</v>
      </c>
      <c r="O818" s="41">
        <f t="shared" si="721"/>
        <v>0</v>
      </c>
      <c r="P818" s="41">
        <f t="shared" ref="P818:Y818" si="742">P316</f>
        <v>0</v>
      </c>
      <c r="Q818" s="41">
        <f t="shared" si="742"/>
        <v>0</v>
      </c>
      <c r="R818" s="41">
        <f t="shared" si="742"/>
        <v>0</v>
      </c>
      <c r="S818" s="41">
        <f t="shared" si="742"/>
        <v>0</v>
      </c>
      <c r="T818" s="41">
        <f t="shared" si="742"/>
        <v>0</v>
      </c>
      <c r="U818" s="41">
        <f t="shared" si="742"/>
        <v>0</v>
      </c>
      <c r="V818" s="41">
        <f t="shared" si="742"/>
        <v>0</v>
      </c>
      <c r="W818" s="41">
        <f t="shared" si="742"/>
        <v>0</v>
      </c>
      <c r="X818" s="41">
        <f t="shared" si="742"/>
        <v>0</v>
      </c>
      <c r="Y818" s="41">
        <f t="shared" si="742"/>
        <v>0</v>
      </c>
      <c r="Z818" s="41">
        <f t="shared" ref="Z818:AT818" si="743">Z316</f>
        <v>0</v>
      </c>
      <c r="AA818" s="41">
        <f t="shared" si="743"/>
        <v>0</v>
      </c>
      <c r="AB818" s="41">
        <f t="shared" si="743"/>
        <v>0</v>
      </c>
      <c r="AC818" s="41">
        <f t="shared" si="743"/>
        <v>0</v>
      </c>
      <c r="AD818" s="41">
        <f t="shared" si="743"/>
        <v>0</v>
      </c>
      <c r="AE818" s="41">
        <f t="shared" si="743"/>
        <v>0</v>
      </c>
      <c r="AF818" s="41">
        <f t="shared" si="743"/>
        <v>0</v>
      </c>
      <c r="AG818" s="41">
        <f t="shared" si="743"/>
        <v>0</v>
      </c>
      <c r="AH818" s="41">
        <f t="shared" si="743"/>
        <v>0</v>
      </c>
      <c r="AI818" s="41">
        <f t="shared" si="743"/>
        <v>0</v>
      </c>
      <c r="AJ818" s="41">
        <f t="shared" si="743"/>
        <v>0</v>
      </c>
      <c r="AK818" s="41">
        <f t="shared" si="743"/>
        <v>0</v>
      </c>
      <c r="AL818" s="41">
        <f t="shared" si="743"/>
        <v>0</v>
      </c>
      <c r="AM818" s="41">
        <f t="shared" si="743"/>
        <v>0</v>
      </c>
      <c r="AN818" s="41">
        <f t="shared" si="743"/>
        <v>0</v>
      </c>
      <c r="AO818" s="41">
        <f t="shared" si="743"/>
        <v>0</v>
      </c>
      <c r="AP818" s="41">
        <f t="shared" si="743"/>
        <v>0</v>
      </c>
      <c r="AQ818" s="41">
        <f t="shared" si="743"/>
        <v>0</v>
      </c>
      <c r="AR818" s="41">
        <f t="shared" si="743"/>
        <v>0</v>
      </c>
      <c r="AS818" s="41">
        <f t="shared" si="743"/>
        <v>0</v>
      </c>
      <c r="AT818" s="41">
        <f t="shared" si="743"/>
        <v>0</v>
      </c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  <c r="CR818" s="41">
        <f t="shared" si="634"/>
        <v>0</v>
      </c>
      <c r="CS818" s="41">
        <f t="shared" si="731"/>
        <v>0</v>
      </c>
      <c r="CT818" s="41">
        <f t="shared" si="731"/>
        <v>0</v>
      </c>
    </row>
    <row r="819" spans="4:98" ht="15" hidden="1" customHeight="1">
      <c r="D819" s="41">
        <f t="shared" si="725"/>
        <v>0</v>
      </c>
      <c r="F819" s="41">
        <f t="shared" si="703"/>
        <v>0</v>
      </c>
      <c r="G819" s="41">
        <f t="shared" si="726"/>
        <v>0</v>
      </c>
      <c r="H819" s="41">
        <f t="shared" si="726"/>
        <v>0</v>
      </c>
      <c r="I819" s="41">
        <f t="shared" si="726"/>
        <v>0</v>
      </c>
      <c r="J819" s="41">
        <f t="shared" si="726"/>
        <v>0</v>
      </c>
      <c r="K819" s="41">
        <f t="shared" si="726"/>
        <v>0</v>
      </c>
      <c r="L819" s="41">
        <f t="shared" si="726"/>
        <v>0</v>
      </c>
      <c r="M819" s="41">
        <f t="shared" si="726"/>
        <v>0</v>
      </c>
      <c r="N819" s="41">
        <f t="shared" si="726"/>
        <v>0</v>
      </c>
      <c r="O819" s="41">
        <f t="shared" si="721"/>
        <v>0</v>
      </c>
      <c r="P819" s="41">
        <f t="shared" ref="P819:Y819" si="744">P317</f>
        <v>0</v>
      </c>
      <c r="Q819" s="41">
        <f t="shared" si="744"/>
        <v>0</v>
      </c>
      <c r="R819" s="41">
        <f t="shared" si="744"/>
        <v>0</v>
      </c>
      <c r="S819" s="41">
        <f t="shared" si="744"/>
        <v>0</v>
      </c>
      <c r="T819" s="41">
        <f t="shared" si="744"/>
        <v>0</v>
      </c>
      <c r="U819" s="41">
        <f t="shared" si="744"/>
        <v>0</v>
      </c>
      <c r="V819" s="41">
        <f t="shared" si="744"/>
        <v>0</v>
      </c>
      <c r="W819" s="41">
        <f t="shared" si="744"/>
        <v>0</v>
      </c>
      <c r="X819" s="41">
        <f t="shared" si="744"/>
        <v>0</v>
      </c>
      <c r="Y819" s="41">
        <f t="shared" si="744"/>
        <v>0</v>
      </c>
      <c r="Z819" s="41">
        <f t="shared" ref="Z819:AT819" si="745">Z317</f>
        <v>0</v>
      </c>
      <c r="AA819" s="41">
        <f t="shared" si="745"/>
        <v>0</v>
      </c>
      <c r="AB819" s="41">
        <f t="shared" si="745"/>
        <v>0</v>
      </c>
      <c r="AC819" s="41">
        <f t="shared" si="745"/>
        <v>0</v>
      </c>
      <c r="AD819" s="41">
        <f t="shared" si="745"/>
        <v>0</v>
      </c>
      <c r="AE819" s="41">
        <f t="shared" si="745"/>
        <v>0</v>
      </c>
      <c r="AF819" s="41">
        <f t="shared" si="745"/>
        <v>0</v>
      </c>
      <c r="AG819" s="41">
        <f t="shared" si="745"/>
        <v>0</v>
      </c>
      <c r="AH819" s="41">
        <f t="shared" si="745"/>
        <v>0</v>
      </c>
      <c r="AI819" s="41">
        <f t="shared" si="745"/>
        <v>0</v>
      </c>
      <c r="AJ819" s="41">
        <f t="shared" si="745"/>
        <v>0</v>
      </c>
      <c r="AK819" s="41">
        <f t="shared" si="745"/>
        <v>0</v>
      </c>
      <c r="AL819" s="41">
        <f t="shared" si="745"/>
        <v>0</v>
      </c>
      <c r="AM819" s="41">
        <f t="shared" si="745"/>
        <v>0</v>
      </c>
      <c r="AN819" s="41">
        <f t="shared" si="745"/>
        <v>0</v>
      </c>
      <c r="AO819" s="41">
        <f t="shared" si="745"/>
        <v>0</v>
      </c>
      <c r="AP819" s="41">
        <f t="shared" si="745"/>
        <v>0</v>
      </c>
      <c r="AQ819" s="41">
        <f t="shared" si="745"/>
        <v>0</v>
      </c>
      <c r="AR819" s="41">
        <f t="shared" si="745"/>
        <v>0</v>
      </c>
      <c r="AS819" s="41">
        <f t="shared" si="745"/>
        <v>0</v>
      </c>
      <c r="AT819" s="41">
        <f t="shared" si="745"/>
        <v>0</v>
      </c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  <c r="CR819" s="41">
        <f t="shared" si="634"/>
        <v>0</v>
      </c>
      <c r="CS819" s="41">
        <f t="shared" si="731"/>
        <v>0</v>
      </c>
      <c r="CT819" s="41">
        <f t="shared" si="731"/>
        <v>0</v>
      </c>
    </row>
    <row r="820" spans="4:98" ht="15" hidden="1" customHeight="1">
      <c r="D820" s="41">
        <f t="shared" si="725"/>
        <v>0</v>
      </c>
      <c r="F820" s="41">
        <f t="shared" si="703"/>
        <v>0</v>
      </c>
      <c r="G820" s="41">
        <f t="shared" si="726"/>
        <v>0</v>
      </c>
      <c r="H820" s="41">
        <f t="shared" si="726"/>
        <v>0</v>
      </c>
      <c r="I820" s="41">
        <f t="shared" si="726"/>
        <v>0</v>
      </c>
      <c r="J820" s="41">
        <f t="shared" si="726"/>
        <v>0</v>
      </c>
      <c r="K820" s="41">
        <f t="shared" si="726"/>
        <v>0</v>
      </c>
      <c r="L820" s="41">
        <f t="shared" si="726"/>
        <v>0</v>
      </c>
      <c r="M820" s="41">
        <f t="shared" si="726"/>
        <v>0</v>
      </c>
      <c r="N820" s="41">
        <f t="shared" si="726"/>
        <v>0</v>
      </c>
      <c r="O820" s="41">
        <f t="shared" si="721"/>
        <v>0</v>
      </c>
      <c r="P820" s="41">
        <f t="shared" ref="P820:Y820" si="746">P318</f>
        <v>0</v>
      </c>
      <c r="Q820" s="41">
        <f t="shared" si="746"/>
        <v>0</v>
      </c>
      <c r="R820" s="41">
        <f t="shared" si="746"/>
        <v>0</v>
      </c>
      <c r="S820" s="41">
        <f t="shared" si="746"/>
        <v>0</v>
      </c>
      <c r="T820" s="41">
        <f t="shared" si="746"/>
        <v>0</v>
      </c>
      <c r="U820" s="41">
        <f t="shared" si="746"/>
        <v>0</v>
      </c>
      <c r="V820" s="41">
        <f t="shared" si="746"/>
        <v>0</v>
      </c>
      <c r="W820" s="41">
        <f t="shared" si="746"/>
        <v>0</v>
      </c>
      <c r="X820" s="41">
        <f t="shared" si="746"/>
        <v>0</v>
      </c>
      <c r="Y820" s="41">
        <f t="shared" si="746"/>
        <v>0</v>
      </c>
      <c r="Z820" s="41">
        <f t="shared" ref="Z820:AT820" si="747">Z318</f>
        <v>0</v>
      </c>
      <c r="AA820" s="41">
        <f t="shared" si="747"/>
        <v>0</v>
      </c>
      <c r="AB820" s="41">
        <f t="shared" si="747"/>
        <v>0</v>
      </c>
      <c r="AC820" s="41">
        <f t="shared" si="747"/>
        <v>0</v>
      </c>
      <c r="AD820" s="41">
        <f t="shared" si="747"/>
        <v>0</v>
      </c>
      <c r="AE820" s="41">
        <f t="shared" si="747"/>
        <v>0</v>
      </c>
      <c r="AF820" s="41">
        <f t="shared" si="747"/>
        <v>0</v>
      </c>
      <c r="AG820" s="41">
        <f t="shared" si="747"/>
        <v>0</v>
      </c>
      <c r="AH820" s="41">
        <f t="shared" si="747"/>
        <v>0</v>
      </c>
      <c r="AI820" s="41">
        <f t="shared" si="747"/>
        <v>0</v>
      </c>
      <c r="AJ820" s="41">
        <f t="shared" si="747"/>
        <v>0</v>
      </c>
      <c r="AK820" s="41">
        <f t="shared" si="747"/>
        <v>0</v>
      </c>
      <c r="AL820" s="41">
        <f t="shared" si="747"/>
        <v>0</v>
      </c>
      <c r="AM820" s="41">
        <f t="shared" si="747"/>
        <v>0</v>
      </c>
      <c r="AN820" s="41">
        <f t="shared" si="747"/>
        <v>0</v>
      </c>
      <c r="AO820" s="41">
        <f t="shared" si="747"/>
        <v>0</v>
      </c>
      <c r="AP820" s="41">
        <f t="shared" si="747"/>
        <v>0</v>
      </c>
      <c r="AQ820" s="41">
        <f t="shared" si="747"/>
        <v>0</v>
      </c>
      <c r="AR820" s="41">
        <f t="shared" si="747"/>
        <v>0</v>
      </c>
      <c r="AS820" s="41">
        <f t="shared" si="747"/>
        <v>0</v>
      </c>
      <c r="AT820" s="41">
        <f t="shared" si="747"/>
        <v>0</v>
      </c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  <c r="BJ820" s="41"/>
      <c r="BK820" s="41"/>
      <c r="CR820" s="41">
        <f t="shared" si="634"/>
        <v>0</v>
      </c>
      <c r="CS820" s="41">
        <f t="shared" si="731"/>
        <v>0</v>
      </c>
      <c r="CT820" s="41">
        <f t="shared" si="731"/>
        <v>0</v>
      </c>
    </row>
    <row r="821" spans="4:98" ht="15" hidden="1" customHeight="1">
      <c r="D821" s="41">
        <f t="shared" si="725"/>
        <v>0</v>
      </c>
      <c r="F821" s="41">
        <f t="shared" si="703"/>
        <v>0</v>
      </c>
      <c r="G821" s="41">
        <f t="shared" ref="G821:N830" si="748">G319</f>
        <v>0</v>
      </c>
      <c r="H821" s="41">
        <f t="shared" si="748"/>
        <v>0</v>
      </c>
      <c r="I821" s="41">
        <f t="shared" si="748"/>
        <v>0</v>
      </c>
      <c r="J821" s="41">
        <f t="shared" si="748"/>
        <v>0</v>
      </c>
      <c r="K821" s="41">
        <f t="shared" si="748"/>
        <v>0</v>
      </c>
      <c r="L821" s="41">
        <f t="shared" si="748"/>
        <v>0</v>
      </c>
      <c r="M821" s="41">
        <f t="shared" si="748"/>
        <v>0</v>
      </c>
      <c r="N821" s="41">
        <f t="shared" si="748"/>
        <v>0</v>
      </c>
      <c r="O821" s="41">
        <f t="shared" si="721"/>
        <v>0</v>
      </c>
      <c r="P821" s="41">
        <f t="shared" ref="P821:Y821" si="749">P319</f>
        <v>0</v>
      </c>
      <c r="Q821" s="41">
        <f t="shared" si="749"/>
        <v>0</v>
      </c>
      <c r="R821" s="41">
        <f t="shared" si="749"/>
        <v>0</v>
      </c>
      <c r="S821" s="41">
        <f t="shared" si="749"/>
        <v>0</v>
      </c>
      <c r="T821" s="41">
        <f t="shared" si="749"/>
        <v>0</v>
      </c>
      <c r="U821" s="41">
        <f t="shared" si="749"/>
        <v>0</v>
      </c>
      <c r="V821" s="41">
        <f t="shared" si="749"/>
        <v>0</v>
      </c>
      <c r="W821" s="41">
        <f t="shared" si="749"/>
        <v>0</v>
      </c>
      <c r="X821" s="41">
        <f t="shared" si="749"/>
        <v>0</v>
      </c>
      <c r="Y821" s="41">
        <f t="shared" si="749"/>
        <v>0</v>
      </c>
      <c r="Z821" s="41">
        <f t="shared" ref="Z821:AT821" si="750">Z319</f>
        <v>0</v>
      </c>
      <c r="AA821" s="41">
        <f t="shared" si="750"/>
        <v>0</v>
      </c>
      <c r="AB821" s="41">
        <f t="shared" si="750"/>
        <v>0</v>
      </c>
      <c r="AC821" s="41">
        <f t="shared" si="750"/>
        <v>0</v>
      </c>
      <c r="AD821" s="41">
        <f t="shared" si="750"/>
        <v>0</v>
      </c>
      <c r="AE821" s="41">
        <f t="shared" si="750"/>
        <v>0</v>
      </c>
      <c r="AF821" s="41">
        <f t="shared" si="750"/>
        <v>0</v>
      </c>
      <c r="AG821" s="41">
        <f t="shared" si="750"/>
        <v>0</v>
      </c>
      <c r="AH821" s="41">
        <f t="shared" si="750"/>
        <v>0</v>
      </c>
      <c r="AI821" s="41">
        <f t="shared" si="750"/>
        <v>0</v>
      </c>
      <c r="AJ821" s="41">
        <f t="shared" si="750"/>
        <v>0</v>
      </c>
      <c r="AK821" s="41">
        <f t="shared" si="750"/>
        <v>0</v>
      </c>
      <c r="AL821" s="41">
        <f t="shared" si="750"/>
        <v>0</v>
      </c>
      <c r="AM821" s="41">
        <f t="shared" si="750"/>
        <v>0</v>
      </c>
      <c r="AN821" s="41">
        <f t="shared" si="750"/>
        <v>0</v>
      </c>
      <c r="AO821" s="41">
        <f t="shared" si="750"/>
        <v>0</v>
      </c>
      <c r="AP821" s="41">
        <f t="shared" si="750"/>
        <v>0</v>
      </c>
      <c r="AQ821" s="41">
        <f t="shared" si="750"/>
        <v>0</v>
      </c>
      <c r="AR821" s="41">
        <f t="shared" si="750"/>
        <v>0</v>
      </c>
      <c r="AS821" s="41">
        <f t="shared" si="750"/>
        <v>0</v>
      </c>
      <c r="AT821" s="41">
        <f t="shared" si="750"/>
        <v>0</v>
      </c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  <c r="BJ821" s="41"/>
      <c r="BK821" s="41"/>
      <c r="CR821" s="41">
        <f t="shared" si="634"/>
        <v>0</v>
      </c>
      <c r="CS821" s="41">
        <f t="shared" si="731"/>
        <v>0</v>
      </c>
      <c r="CT821" s="41">
        <f t="shared" si="731"/>
        <v>0</v>
      </c>
    </row>
    <row r="822" spans="4:98" ht="15" hidden="1" customHeight="1">
      <c r="D822" s="41">
        <f t="shared" si="725"/>
        <v>0</v>
      </c>
      <c r="F822" s="41">
        <f t="shared" si="703"/>
        <v>0</v>
      </c>
      <c r="G822" s="41">
        <f t="shared" si="748"/>
        <v>0</v>
      </c>
      <c r="H822" s="41">
        <f t="shared" si="748"/>
        <v>0</v>
      </c>
      <c r="I822" s="41">
        <f t="shared" si="748"/>
        <v>0</v>
      </c>
      <c r="J822" s="41">
        <f t="shared" si="748"/>
        <v>0</v>
      </c>
      <c r="K822" s="41">
        <f t="shared" si="748"/>
        <v>0</v>
      </c>
      <c r="L822" s="41">
        <f t="shared" si="748"/>
        <v>0</v>
      </c>
      <c r="M822" s="41">
        <f t="shared" si="748"/>
        <v>0</v>
      </c>
      <c r="N822" s="41">
        <f t="shared" si="748"/>
        <v>0</v>
      </c>
      <c r="O822" s="41">
        <f t="shared" si="721"/>
        <v>0</v>
      </c>
      <c r="P822" s="41">
        <f t="shared" ref="P822:Y822" si="751">P320</f>
        <v>0</v>
      </c>
      <c r="Q822" s="41">
        <f t="shared" si="751"/>
        <v>0</v>
      </c>
      <c r="R822" s="41">
        <f t="shared" si="751"/>
        <v>0</v>
      </c>
      <c r="S822" s="41">
        <f t="shared" si="751"/>
        <v>0</v>
      </c>
      <c r="T822" s="41">
        <f t="shared" si="751"/>
        <v>0</v>
      </c>
      <c r="U822" s="41">
        <f t="shared" si="751"/>
        <v>0</v>
      </c>
      <c r="V822" s="41">
        <f t="shared" si="751"/>
        <v>0</v>
      </c>
      <c r="W822" s="41">
        <f t="shared" si="751"/>
        <v>0</v>
      </c>
      <c r="X822" s="41">
        <f t="shared" si="751"/>
        <v>0</v>
      </c>
      <c r="Y822" s="41">
        <f t="shared" si="751"/>
        <v>0</v>
      </c>
      <c r="Z822" s="41">
        <f t="shared" ref="Z822:AT822" si="752">Z320</f>
        <v>0</v>
      </c>
      <c r="AA822" s="41">
        <f t="shared" si="752"/>
        <v>0</v>
      </c>
      <c r="AB822" s="41">
        <f t="shared" si="752"/>
        <v>0</v>
      </c>
      <c r="AC822" s="41">
        <f t="shared" si="752"/>
        <v>0</v>
      </c>
      <c r="AD822" s="41">
        <f t="shared" si="752"/>
        <v>0</v>
      </c>
      <c r="AE822" s="41">
        <f t="shared" si="752"/>
        <v>0</v>
      </c>
      <c r="AF822" s="41">
        <f t="shared" si="752"/>
        <v>0</v>
      </c>
      <c r="AG822" s="41">
        <f t="shared" si="752"/>
        <v>0</v>
      </c>
      <c r="AH822" s="41">
        <f t="shared" si="752"/>
        <v>0</v>
      </c>
      <c r="AI822" s="41">
        <f t="shared" si="752"/>
        <v>0</v>
      </c>
      <c r="AJ822" s="41">
        <f t="shared" si="752"/>
        <v>0</v>
      </c>
      <c r="AK822" s="41">
        <f t="shared" si="752"/>
        <v>0</v>
      </c>
      <c r="AL822" s="41">
        <f t="shared" si="752"/>
        <v>0</v>
      </c>
      <c r="AM822" s="41">
        <f t="shared" si="752"/>
        <v>0</v>
      </c>
      <c r="AN822" s="41">
        <f t="shared" si="752"/>
        <v>0</v>
      </c>
      <c r="AO822" s="41">
        <f t="shared" si="752"/>
        <v>0</v>
      </c>
      <c r="AP822" s="41">
        <f t="shared" si="752"/>
        <v>0</v>
      </c>
      <c r="AQ822" s="41">
        <f t="shared" si="752"/>
        <v>0</v>
      </c>
      <c r="AR822" s="41">
        <f t="shared" si="752"/>
        <v>0</v>
      </c>
      <c r="AS822" s="41">
        <f t="shared" si="752"/>
        <v>0</v>
      </c>
      <c r="AT822" s="41">
        <f t="shared" si="752"/>
        <v>0</v>
      </c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  <c r="CR822" s="41">
        <f t="shared" si="634"/>
        <v>0</v>
      </c>
      <c r="CS822" s="41">
        <f t="shared" si="731"/>
        <v>0</v>
      </c>
      <c r="CT822" s="41">
        <f t="shared" si="731"/>
        <v>0</v>
      </c>
    </row>
    <row r="823" spans="4:98" ht="15" hidden="1" customHeight="1">
      <c r="D823" s="41">
        <f t="shared" si="725"/>
        <v>0</v>
      </c>
      <c r="F823" s="41">
        <f t="shared" si="703"/>
        <v>0</v>
      </c>
      <c r="G823" s="41">
        <f t="shared" si="748"/>
        <v>0</v>
      </c>
      <c r="H823" s="41">
        <f t="shared" si="748"/>
        <v>0</v>
      </c>
      <c r="I823" s="41">
        <f t="shared" si="748"/>
        <v>0</v>
      </c>
      <c r="J823" s="41">
        <f t="shared" si="748"/>
        <v>0</v>
      </c>
      <c r="K823" s="41">
        <f t="shared" si="748"/>
        <v>0</v>
      </c>
      <c r="L823" s="41">
        <f t="shared" si="748"/>
        <v>0</v>
      </c>
      <c r="M823" s="41">
        <f t="shared" si="748"/>
        <v>0</v>
      </c>
      <c r="N823" s="41">
        <f t="shared" si="748"/>
        <v>0</v>
      </c>
      <c r="O823" s="41">
        <f t="shared" si="721"/>
        <v>0</v>
      </c>
      <c r="P823" s="41">
        <f t="shared" ref="P823:Y823" si="753">P321</f>
        <v>0</v>
      </c>
      <c r="Q823" s="41">
        <f t="shared" si="753"/>
        <v>0</v>
      </c>
      <c r="R823" s="41">
        <f t="shared" si="753"/>
        <v>0</v>
      </c>
      <c r="S823" s="41">
        <f t="shared" si="753"/>
        <v>0</v>
      </c>
      <c r="T823" s="41">
        <f t="shared" si="753"/>
        <v>0</v>
      </c>
      <c r="U823" s="41">
        <f t="shared" si="753"/>
        <v>0</v>
      </c>
      <c r="V823" s="41">
        <f t="shared" si="753"/>
        <v>0</v>
      </c>
      <c r="W823" s="41">
        <f t="shared" si="753"/>
        <v>0</v>
      </c>
      <c r="X823" s="41">
        <f t="shared" si="753"/>
        <v>0</v>
      </c>
      <c r="Y823" s="41">
        <f t="shared" si="753"/>
        <v>0</v>
      </c>
      <c r="Z823" s="41">
        <f t="shared" ref="Z823:AT823" si="754">Z321</f>
        <v>0</v>
      </c>
      <c r="AA823" s="41">
        <f t="shared" si="754"/>
        <v>0</v>
      </c>
      <c r="AB823" s="41">
        <f t="shared" si="754"/>
        <v>0</v>
      </c>
      <c r="AC823" s="41">
        <f t="shared" si="754"/>
        <v>0</v>
      </c>
      <c r="AD823" s="41">
        <f t="shared" si="754"/>
        <v>0</v>
      </c>
      <c r="AE823" s="41">
        <f t="shared" si="754"/>
        <v>0</v>
      </c>
      <c r="AF823" s="41">
        <f t="shared" si="754"/>
        <v>0</v>
      </c>
      <c r="AG823" s="41">
        <f t="shared" si="754"/>
        <v>0</v>
      </c>
      <c r="AH823" s="41">
        <f t="shared" si="754"/>
        <v>0</v>
      </c>
      <c r="AI823" s="41">
        <f t="shared" si="754"/>
        <v>0</v>
      </c>
      <c r="AJ823" s="41">
        <f t="shared" si="754"/>
        <v>0</v>
      </c>
      <c r="AK823" s="41">
        <f t="shared" si="754"/>
        <v>0</v>
      </c>
      <c r="AL823" s="41">
        <f t="shared" si="754"/>
        <v>0</v>
      </c>
      <c r="AM823" s="41">
        <f t="shared" si="754"/>
        <v>0</v>
      </c>
      <c r="AN823" s="41">
        <f t="shared" si="754"/>
        <v>0</v>
      </c>
      <c r="AO823" s="41">
        <f t="shared" si="754"/>
        <v>0</v>
      </c>
      <c r="AP823" s="41">
        <f t="shared" si="754"/>
        <v>0</v>
      </c>
      <c r="AQ823" s="41">
        <f t="shared" si="754"/>
        <v>0</v>
      </c>
      <c r="AR823" s="41">
        <f t="shared" si="754"/>
        <v>0</v>
      </c>
      <c r="AS823" s="41">
        <f t="shared" si="754"/>
        <v>0</v>
      </c>
      <c r="AT823" s="41">
        <f t="shared" si="754"/>
        <v>0</v>
      </c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  <c r="CR823" s="41">
        <f t="shared" si="634"/>
        <v>0</v>
      </c>
      <c r="CS823" s="41">
        <f t="shared" si="731"/>
        <v>0</v>
      </c>
      <c r="CT823" s="41">
        <f t="shared" si="731"/>
        <v>0</v>
      </c>
    </row>
    <row r="824" spans="4:98" ht="15" hidden="1" customHeight="1">
      <c r="D824" s="41">
        <f t="shared" si="725"/>
        <v>0</v>
      </c>
      <c r="F824" s="41">
        <f t="shared" si="703"/>
        <v>0</v>
      </c>
      <c r="G824" s="41">
        <f t="shared" si="748"/>
        <v>0</v>
      </c>
      <c r="H824" s="41">
        <f t="shared" si="748"/>
        <v>0</v>
      </c>
      <c r="I824" s="41">
        <f t="shared" si="748"/>
        <v>0</v>
      </c>
      <c r="J824" s="41">
        <f t="shared" si="748"/>
        <v>0</v>
      </c>
      <c r="K824" s="41">
        <f t="shared" si="748"/>
        <v>0</v>
      </c>
      <c r="L824" s="41">
        <f t="shared" si="748"/>
        <v>0</v>
      </c>
      <c r="M824" s="41">
        <f t="shared" si="748"/>
        <v>0</v>
      </c>
      <c r="N824" s="41">
        <f t="shared" si="748"/>
        <v>0</v>
      </c>
      <c r="O824" s="41">
        <f t="shared" si="721"/>
        <v>0</v>
      </c>
      <c r="P824" s="41">
        <f t="shared" ref="P824:Y824" si="755">P322</f>
        <v>0</v>
      </c>
      <c r="Q824" s="41">
        <f t="shared" si="755"/>
        <v>0</v>
      </c>
      <c r="R824" s="41">
        <f t="shared" si="755"/>
        <v>0</v>
      </c>
      <c r="S824" s="41">
        <f t="shared" si="755"/>
        <v>0</v>
      </c>
      <c r="T824" s="41">
        <f t="shared" si="755"/>
        <v>0</v>
      </c>
      <c r="U824" s="41">
        <f t="shared" si="755"/>
        <v>0</v>
      </c>
      <c r="V824" s="41">
        <f t="shared" si="755"/>
        <v>0</v>
      </c>
      <c r="W824" s="41">
        <f t="shared" si="755"/>
        <v>0</v>
      </c>
      <c r="X824" s="41">
        <f t="shared" si="755"/>
        <v>0</v>
      </c>
      <c r="Y824" s="41">
        <f t="shared" si="755"/>
        <v>0</v>
      </c>
      <c r="Z824" s="41">
        <f t="shared" ref="Z824:AT824" si="756">Z322</f>
        <v>0</v>
      </c>
      <c r="AA824" s="41">
        <f t="shared" si="756"/>
        <v>0</v>
      </c>
      <c r="AB824" s="41">
        <f t="shared" si="756"/>
        <v>0</v>
      </c>
      <c r="AC824" s="41">
        <f t="shared" si="756"/>
        <v>0</v>
      </c>
      <c r="AD824" s="41">
        <f t="shared" si="756"/>
        <v>0</v>
      </c>
      <c r="AE824" s="41">
        <f t="shared" si="756"/>
        <v>0</v>
      </c>
      <c r="AF824" s="41">
        <f t="shared" si="756"/>
        <v>0</v>
      </c>
      <c r="AG824" s="41">
        <f t="shared" si="756"/>
        <v>0</v>
      </c>
      <c r="AH824" s="41">
        <f t="shared" si="756"/>
        <v>0</v>
      </c>
      <c r="AI824" s="41">
        <f t="shared" si="756"/>
        <v>0</v>
      </c>
      <c r="AJ824" s="41">
        <f t="shared" si="756"/>
        <v>0</v>
      </c>
      <c r="AK824" s="41">
        <f t="shared" si="756"/>
        <v>0</v>
      </c>
      <c r="AL824" s="41">
        <f t="shared" si="756"/>
        <v>0</v>
      </c>
      <c r="AM824" s="41">
        <f t="shared" si="756"/>
        <v>0</v>
      </c>
      <c r="AN824" s="41">
        <f t="shared" si="756"/>
        <v>0</v>
      </c>
      <c r="AO824" s="41">
        <f t="shared" si="756"/>
        <v>0</v>
      </c>
      <c r="AP824" s="41">
        <f t="shared" si="756"/>
        <v>0</v>
      </c>
      <c r="AQ824" s="41">
        <f t="shared" si="756"/>
        <v>0</v>
      </c>
      <c r="AR824" s="41">
        <f t="shared" si="756"/>
        <v>0</v>
      </c>
      <c r="AS824" s="41">
        <f t="shared" si="756"/>
        <v>0</v>
      </c>
      <c r="AT824" s="41">
        <f t="shared" si="756"/>
        <v>0</v>
      </c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  <c r="CR824" s="41">
        <f t="shared" si="634"/>
        <v>0</v>
      </c>
      <c r="CS824" s="41">
        <f t="shared" si="731"/>
        <v>0</v>
      </c>
      <c r="CT824" s="41">
        <f t="shared" si="731"/>
        <v>0</v>
      </c>
    </row>
    <row r="825" spans="4:98" ht="15" hidden="1" customHeight="1">
      <c r="D825" s="41">
        <f t="shared" si="725"/>
        <v>0</v>
      </c>
      <c r="F825" s="41">
        <f t="shared" si="703"/>
        <v>0</v>
      </c>
      <c r="G825" s="41">
        <f t="shared" si="748"/>
        <v>0</v>
      </c>
      <c r="H825" s="41">
        <f t="shared" si="748"/>
        <v>0</v>
      </c>
      <c r="I825" s="41">
        <f t="shared" si="748"/>
        <v>0</v>
      </c>
      <c r="J825" s="41">
        <f t="shared" si="748"/>
        <v>0</v>
      </c>
      <c r="K825" s="41">
        <f t="shared" si="748"/>
        <v>0</v>
      </c>
      <c r="L825" s="41">
        <f t="shared" si="748"/>
        <v>0</v>
      </c>
      <c r="M825" s="41">
        <f t="shared" si="748"/>
        <v>0</v>
      </c>
      <c r="N825" s="41">
        <f t="shared" si="748"/>
        <v>0</v>
      </c>
      <c r="O825" s="41">
        <f t="shared" si="721"/>
        <v>0</v>
      </c>
      <c r="P825" s="41">
        <f t="shared" ref="P825:Y825" si="757">P323</f>
        <v>0</v>
      </c>
      <c r="Q825" s="41">
        <f t="shared" si="757"/>
        <v>0</v>
      </c>
      <c r="R825" s="41">
        <f t="shared" si="757"/>
        <v>0</v>
      </c>
      <c r="S825" s="41">
        <f t="shared" si="757"/>
        <v>0</v>
      </c>
      <c r="T825" s="41">
        <f t="shared" si="757"/>
        <v>0</v>
      </c>
      <c r="U825" s="41">
        <f t="shared" si="757"/>
        <v>0</v>
      </c>
      <c r="V825" s="41">
        <f t="shared" si="757"/>
        <v>0</v>
      </c>
      <c r="W825" s="41">
        <f t="shared" si="757"/>
        <v>0</v>
      </c>
      <c r="X825" s="41">
        <f t="shared" si="757"/>
        <v>0</v>
      </c>
      <c r="Y825" s="41">
        <f t="shared" si="757"/>
        <v>0</v>
      </c>
      <c r="Z825" s="41">
        <f t="shared" ref="Z825:AT825" si="758">Z323</f>
        <v>0</v>
      </c>
      <c r="AA825" s="41">
        <f t="shared" si="758"/>
        <v>0</v>
      </c>
      <c r="AB825" s="41">
        <f t="shared" si="758"/>
        <v>0</v>
      </c>
      <c r="AC825" s="41">
        <f t="shared" si="758"/>
        <v>0</v>
      </c>
      <c r="AD825" s="41">
        <f t="shared" si="758"/>
        <v>0</v>
      </c>
      <c r="AE825" s="41">
        <f t="shared" si="758"/>
        <v>0</v>
      </c>
      <c r="AF825" s="41">
        <f t="shared" si="758"/>
        <v>0</v>
      </c>
      <c r="AG825" s="41">
        <f t="shared" si="758"/>
        <v>0</v>
      </c>
      <c r="AH825" s="41">
        <f t="shared" si="758"/>
        <v>0</v>
      </c>
      <c r="AI825" s="41">
        <f t="shared" si="758"/>
        <v>0</v>
      </c>
      <c r="AJ825" s="41">
        <f t="shared" si="758"/>
        <v>0</v>
      </c>
      <c r="AK825" s="41">
        <f t="shared" si="758"/>
        <v>0</v>
      </c>
      <c r="AL825" s="41">
        <f t="shared" si="758"/>
        <v>0</v>
      </c>
      <c r="AM825" s="41">
        <f t="shared" si="758"/>
        <v>0</v>
      </c>
      <c r="AN825" s="41">
        <f t="shared" si="758"/>
        <v>0</v>
      </c>
      <c r="AO825" s="41">
        <f t="shared" si="758"/>
        <v>0</v>
      </c>
      <c r="AP825" s="41">
        <f t="shared" si="758"/>
        <v>0</v>
      </c>
      <c r="AQ825" s="41">
        <f t="shared" si="758"/>
        <v>0</v>
      </c>
      <c r="AR825" s="41">
        <f t="shared" si="758"/>
        <v>0</v>
      </c>
      <c r="AS825" s="41">
        <f t="shared" si="758"/>
        <v>0</v>
      </c>
      <c r="AT825" s="41">
        <f t="shared" si="758"/>
        <v>0</v>
      </c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  <c r="BJ825" s="41"/>
      <c r="BK825" s="41"/>
      <c r="CR825" s="41">
        <f t="shared" si="634"/>
        <v>0</v>
      </c>
      <c r="CS825" s="41">
        <f t="shared" si="731"/>
        <v>0</v>
      </c>
      <c r="CT825" s="41">
        <f t="shared" si="731"/>
        <v>0</v>
      </c>
    </row>
    <row r="826" spans="4:98" ht="15" hidden="1" customHeight="1">
      <c r="D826" s="41">
        <f t="shared" si="725"/>
        <v>0</v>
      </c>
      <c r="F826" s="41">
        <f t="shared" si="703"/>
        <v>0</v>
      </c>
      <c r="G826" s="41">
        <f>G324</f>
        <v>0</v>
      </c>
      <c r="H826" s="41">
        <f t="shared" si="748"/>
        <v>0</v>
      </c>
      <c r="I826" s="41">
        <f t="shared" si="748"/>
        <v>0</v>
      </c>
      <c r="J826" s="41">
        <f t="shared" si="748"/>
        <v>0</v>
      </c>
      <c r="K826" s="41">
        <f t="shared" si="748"/>
        <v>0</v>
      </c>
      <c r="L826" s="41">
        <f t="shared" si="748"/>
        <v>0</v>
      </c>
      <c r="M826" s="41">
        <f t="shared" si="748"/>
        <v>0</v>
      </c>
      <c r="N826" s="41">
        <f t="shared" si="748"/>
        <v>0</v>
      </c>
      <c r="O826" s="41">
        <f t="shared" si="721"/>
        <v>0</v>
      </c>
      <c r="P826" s="41">
        <f t="shared" ref="P826:Y826" si="759">P324</f>
        <v>0</v>
      </c>
      <c r="Q826" s="41">
        <f t="shared" si="759"/>
        <v>0</v>
      </c>
      <c r="R826" s="41">
        <f t="shared" si="759"/>
        <v>0</v>
      </c>
      <c r="S826" s="41">
        <f t="shared" si="759"/>
        <v>0</v>
      </c>
      <c r="T826" s="41">
        <f t="shared" si="759"/>
        <v>0</v>
      </c>
      <c r="U826" s="41">
        <f t="shared" si="759"/>
        <v>0</v>
      </c>
      <c r="V826" s="41">
        <f t="shared" si="759"/>
        <v>0</v>
      </c>
      <c r="W826" s="41">
        <f t="shared" si="759"/>
        <v>0</v>
      </c>
      <c r="X826" s="41">
        <f t="shared" si="759"/>
        <v>0</v>
      </c>
      <c r="Y826" s="41">
        <f t="shared" si="759"/>
        <v>0</v>
      </c>
      <c r="Z826" s="41">
        <f t="shared" ref="Z826:AT826" si="760">Z324</f>
        <v>0</v>
      </c>
      <c r="AA826" s="41">
        <f t="shared" si="760"/>
        <v>0</v>
      </c>
      <c r="AB826" s="41">
        <f t="shared" si="760"/>
        <v>0</v>
      </c>
      <c r="AC826" s="41">
        <f t="shared" si="760"/>
        <v>0</v>
      </c>
      <c r="AD826" s="41">
        <f t="shared" si="760"/>
        <v>0</v>
      </c>
      <c r="AE826" s="41">
        <f t="shared" si="760"/>
        <v>0</v>
      </c>
      <c r="AF826" s="41">
        <f t="shared" si="760"/>
        <v>0</v>
      </c>
      <c r="AG826" s="41">
        <f t="shared" si="760"/>
        <v>0</v>
      </c>
      <c r="AH826" s="41">
        <f t="shared" si="760"/>
        <v>0</v>
      </c>
      <c r="AI826" s="41">
        <f t="shared" si="760"/>
        <v>0</v>
      </c>
      <c r="AJ826" s="41">
        <f t="shared" si="760"/>
        <v>0</v>
      </c>
      <c r="AK826" s="41">
        <f t="shared" si="760"/>
        <v>0</v>
      </c>
      <c r="AL826" s="41">
        <f t="shared" si="760"/>
        <v>0</v>
      </c>
      <c r="AM826" s="41">
        <f t="shared" si="760"/>
        <v>0</v>
      </c>
      <c r="AN826" s="41">
        <f t="shared" si="760"/>
        <v>0</v>
      </c>
      <c r="AO826" s="41">
        <f t="shared" si="760"/>
        <v>0</v>
      </c>
      <c r="AP826" s="41">
        <f t="shared" si="760"/>
        <v>0</v>
      </c>
      <c r="AQ826" s="41">
        <f t="shared" si="760"/>
        <v>0</v>
      </c>
      <c r="AR826" s="41">
        <f t="shared" si="760"/>
        <v>0</v>
      </c>
      <c r="AS826" s="41">
        <f t="shared" si="760"/>
        <v>0</v>
      </c>
      <c r="AT826" s="41">
        <f t="shared" si="760"/>
        <v>0</v>
      </c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  <c r="BJ826" s="41"/>
      <c r="BK826" s="41"/>
      <c r="CR826" s="41">
        <f t="shared" si="634"/>
        <v>0</v>
      </c>
      <c r="CS826" s="41">
        <f t="shared" si="731"/>
        <v>0</v>
      </c>
      <c r="CT826" s="41">
        <f t="shared" si="731"/>
        <v>0</v>
      </c>
    </row>
    <row r="827" spans="4:98" ht="15" hidden="1" customHeight="1">
      <c r="D827" s="41">
        <f t="shared" si="725"/>
        <v>0</v>
      </c>
      <c r="F827" s="41">
        <f t="shared" si="703"/>
        <v>0</v>
      </c>
      <c r="G827" s="41">
        <f>G325</f>
        <v>0</v>
      </c>
      <c r="H827" s="41">
        <f t="shared" si="748"/>
        <v>0</v>
      </c>
      <c r="I827" s="41">
        <f t="shared" si="748"/>
        <v>0</v>
      </c>
      <c r="J827" s="41">
        <f t="shared" si="748"/>
        <v>0</v>
      </c>
      <c r="K827" s="41">
        <f t="shared" si="748"/>
        <v>0</v>
      </c>
      <c r="L827" s="41">
        <f t="shared" si="748"/>
        <v>0</v>
      </c>
      <c r="M827" s="41">
        <f t="shared" si="748"/>
        <v>0</v>
      </c>
      <c r="N827" s="41">
        <f t="shared" si="748"/>
        <v>0</v>
      </c>
      <c r="O827" s="41">
        <f t="shared" si="721"/>
        <v>0</v>
      </c>
      <c r="P827" s="41">
        <f t="shared" ref="P827:Y827" si="761">P325</f>
        <v>0</v>
      </c>
      <c r="Q827" s="41">
        <f t="shared" si="761"/>
        <v>0</v>
      </c>
      <c r="R827" s="41">
        <f t="shared" si="761"/>
        <v>0</v>
      </c>
      <c r="S827" s="41">
        <f t="shared" si="761"/>
        <v>0</v>
      </c>
      <c r="T827" s="41">
        <f t="shared" si="761"/>
        <v>0</v>
      </c>
      <c r="U827" s="41">
        <f t="shared" si="761"/>
        <v>0</v>
      </c>
      <c r="V827" s="41">
        <f t="shared" si="761"/>
        <v>0</v>
      </c>
      <c r="W827" s="41">
        <f t="shared" si="761"/>
        <v>0</v>
      </c>
      <c r="X827" s="41">
        <f t="shared" si="761"/>
        <v>0</v>
      </c>
      <c r="Y827" s="41">
        <f t="shared" si="761"/>
        <v>0</v>
      </c>
      <c r="Z827" s="41">
        <f t="shared" ref="Z827:AT827" si="762">Z325</f>
        <v>0</v>
      </c>
      <c r="AA827" s="41">
        <f t="shared" si="762"/>
        <v>0</v>
      </c>
      <c r="AB827" s="41">
        <f t="shared" si="762"/>
        <v>0</v>
      </c>
      <c r="AC827" s="41">
        <f t="shared" si="762"/>
        <v>0</v>
      </c>
      <c r="AD827" s="41">
        <f t="shared" si="762"/>
        <v>0</v>
      </c>
      <c r="AE827" s="41">
        <f t="shared" si="762"/>
        <v>0</v>
      </c>
      <c r="AF827" s="41">
        <f t="shared" si="762"/>
        <v>0</v>
      </c>
      <c r="AG827" s="41">
        <f t="shared" si="762"/>
        <v>0</v>
      </c>
      <c r="AH827" s="41">
        <f t="shared" si="762"/>
        <v>0</v>
      </c>
      <c r="AI827" s="41">
        <f t="shared" si="762"/>
        <v>0</v>
      </c>
      <c r="AJ827" s="41">
        <f t="shared" si="762"/>
        <v>0</v>
      </c>
      <c r="AK827" s="41">
        <f t="shared" si="762"/>
        <v>0</v>
      </c>
      <c r="AL827" s="41">
        <f t="shared" si="762"/>
        <v>0</v>
      </c>
      <c r="AM827" s="41">
        <f t="shared" si="762"/>
        <v>0</v>
      </c>
      <c r="AN827" s="41">
        <f t="shared" si="762"/>
        <v>0</v>
      </c>
      <c r="AO827" s="41">
        <f t="shared" si="762"/>
        <v>0</v>
      </c>
      <c r="AP827" s="41">
        <f t="shared" si="762"/>
        <v>0</v>
      </c>
      <c r="AQ827" s="41">
        <f t="shared" si="762"/>
        <v>0</v>
      </c>
      <c r="AR827" s="41">
        <f t="shared" si="762"/>
        <v>0</v>
      </c>
      <c r="AS827" s="41">
        <f t="shared" si="762"/>
        <v>0</v>
      </c>
      <c r="AT827" s="41">
        <f t="shared" si="762"/>
        <v>0</v>
      </c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  <c r="BJ827" s="41"/>
      <c r="BK827" s="41"/>
      <c r="CR827" s="41">
        <f t="shared" si="634"/>
        <v>0</v>
      </c>
      <c r="CS827" s="41">
        <f t="shared" si="731"/>
        <v>0</v>
      </c>
      <c r="CT827" s="41">
        <f t="shared" si="731"/>
        <v>0</v>
      </c>
    </row>
    <row r="828" spans="4:98" ht="15" hidden="1" customHeight="1">
      <c r="D828" s="41">
        <f t="shared" si="725"/>
        <v>0</v>
      </c>
      <c r="F828" s="41">
        <f t="shared" si="703"/>
        <v>0</v>
      </c>
      <c r="G828" s="41">
        <f t="shared" si="748"/>
        <v>0</v>
      </c>
      <c r="H828" s="41">
        <f t="shared" si="748"/>
        <v>0</v>
      </c>
      <c r="I828" s="41">
        <f t="shared" si="748"/>
        <v>0</v>
      </c>
      <c r="J828" s="41">
        <f t="shared" si="748"/>
        <v>0</v>
      </c>
      <c r="K828" s="41">
        <f t="shared" si="748"/>
        <v>0</v>
      </c>
      <c r="L828" s="41">
        <f t="shared" si="748"/>
        <v>0</v>
      </c>
      <c r="M828" s="41">
        <f t="shared" si="748"/>
        <v>0</v>
      </c>
      <c r="N828" s="41">
        <f t="shared" si="748"/>
        <v>0</v>
      </c>
      <c r="O828" s="41">
        <f t="shared" si="721"/>
        <v>0</v>
      </c>
      <c r="P828" s="41">
        <f t="shared" ref="P828:Y828" si="763">P326</f>
        <v>0</v>
      </c>
      <c r="Q828" s="41">
        <f t="shared" si="763"/>
        <v>0</v>
      </c>
      <c r="R828" s="41">
        <f t="shared" si="763"/>
        <v>0</v>
      </c>
      <c r="S828" s="41">
        <f t="shared" si="763"/>
        <v>0</v>
      </c>
      <c r="T828" s="41">
        <f t="shared" si="763"/>
        <v>0</v>
      </c>
      <c r="U828" s="41">
        <f t="shared" si="763"/>
        <v>0</v>
      </c>
      <c r="V828" s="41">
        <f t="shared" si="763"/>
        <v>0</v>
      </c>
      <c r="W828" s="41">
        <f t="shared" si="763"/>
        <v>0</v>
      </c>
      <c r="X828" s="41">
        <f t="shared" si="763"/>
        <v>0</v>
      </c>
      <c r="Y828" s="41">
        <f t="shared" si="763"/>
        <v>0</v>
      </c>
      <c r="Z828" s="41">
        <f t="shared" ref="Z828:AT828" si="764">Z326</f>
        <v>0</v>
      </c>
      <c r="AA828" s="41">
        <f t="shared" si="764"/>
        <v>0</v>
      </c>
      <c r="AB828" s="41">
        <f t="shared" si="764"/>
        <v>0</v>
      </c>
      <c r="AC828" s="41">
        <f t="shared" si="764"/>
        <v>0</v>
      </c>
      <c r="AD828" s="41">
        <f t="shared" si="764"/>
        <v>0</v>
      </c>
      <c r="AE828" s="41">
        <f t="shared" si="764"/>
        <v>0</v>
      </c>
      <c r="AF828" s="41">
        <f t="shared" si="764"/>
        <v>0</v>
      </c>
      <c r="AG828" s="41">
        <f t="shared" si="764"/>
        <v>0</v>
      </c>
      <c r="AH828" s="41">
        <f t="shared" si="764"/>
        <v>0</v>
      </c>
      <c r="AI828" s="41">
        <f t="shared" si="764"/>
        <v>0</v>
      </c>
      <c r="AJ828" s="41">
        <f t="shared" si="764"/>
        <v>0</v>
      </c>
      <c r="AK828" s="41">
        <f t="shared" si="764"/>
        <v>0</v>
      </c>
      <c r="AL828" s="41">
        <f t="shared" si="764"/>
        <v>0</v>
      </c>
      <c r="AM828" s="41">
        <f t="shared" si="764"/>
        <v>0</v>
      </c>
      <c r="AN828" s="41">
        <f t="shared" si="764"/>
        <v>0</v>
      </c>
      <c r="AO828" s="41">
        <f t="shared" si="764"/>
        <v>0</v>
      </c>
      <c r="AP828" s="41">
        <f t="shared" si="764"/>
        <v>0</v>
      </c>
      <c r="AQ828" s="41">
        <f t="shared" si="764"/>
        <v>0</v>
      </c>
      <c r="AR828" s="41">
        <f t="shared" si="764"/>
        <v>0</v>
      </c>
      <c r="AS828" s="41">
        <f t="shared" si="764"/>
        <v>0</v>
      </c>
      <c r="AT828" s="41">
        <f t="shared" si="764"/>
        <v>0</v>
      </c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  <c r="CR828" s="41">
        <f t="shared" si="634"/>
        <v>0</v>
      </c>
      <c r="CS828" s="41">
        <f t="shared" si="731"/>
        <v>0</v>
      </c>
      <c r="CT828" s="41">
        <f t="shared" si="731"/>
        <v>0</v>
      </c>
    </row>
    <row r="829" spans="4:98" ht="15" hidden="1" customHeight="1">
      <c r="D829" s="41">
        <f t="shared" si="725"/>
        <v>0</v>
      </c>
      <c r="F829" s="41">
        <f t="shared" si="703"/>
        <v>0</v>
      </c>
      <c r="G829" s="41">
        <f t="shared" si="748"/>
        <v>0</v>
      </c>
      <c r="H829" s="41">
        <f t="shared" si="748"/>
        <v>0</v>
      </c>
      <c r="I829" s="41">
        <f t="shared" si="748"/>
        <v>0</v>
      </c>
      <c r="J829" s="41">
        <f t="shared" si="748"/>
        <v>0</v>
      </c>
      <c r="K829" s="41">
        <f t="shared" si="748"/>
        <v>0</v>
      </c>
      <c r="L829" s="41">
        <f t="shared" si="748"/>
        <v>0</v>
      </c>
      <c r="M829" s="41">
        <f t="shared" si="748"/>
        <v>0</v>
      </c>
      <c r="N829" s="41">
        <f t="shared" si="748"/>
        <v>0</v>
      </c>
      <c r="O829" s="41">
        <f t="shared" si="721"/>
        <v>0</v>
      </c>
      <c r="P829" s="41">
        <f t="shared" ref="P829:Y829" si="765">P327</f>
        <v>0</v>
      </c>
      <c r="Q829" s="41">
        <f t="shared" si="765"/>
        <v>0</v>
      </c>
      <c r="R829" s="41">
        <f t="shared" si="765"/>
        <v>0</v>
      </c>
      <c r="S829" s="41">
        <f t="shared" si="765"/>
        <v>0</v>
      </c>
      <c r="T829" s="41">
        <f t="shared" si="765"/>
        <v>0</v>
      </c>
      <c r="U829" s="41">
        <f t="shared" si="765"/>
        <v>0</v>
      </c>
      <c r="V829" s="41">
        <f t="shared" si="765"/>
        <v>0</v>
      </c>
      <c r="W829" s="41">
        <f t="shared" si="765"/>
        <v>0</v>
      </c>
      <c r="X829" s="41">
        <f t="shared" si="765"/>
        <v>0</v>
      </c>
      <c r="Y829" s="41">
        <f t="shared" si="765"/>
        <v>0</v>
      </c>
      <c r="Z829" s="41">
        <f t="shared" ref="Z829:AT829" si="766">Z327</f>
        <v>0</v>
      </c>
      <c r="AA829" s="41">
        <f t="shared" si="766"/>
        <v>0</v>
      </c>
      <c r="AB829" s="41">
        <f t="shared" si="766"/>
        <v>0</v>
      </c>
      <c r="AC829" s="41">
        <f t="shared" si="766"/>
        <v>0</v>
      </c>
      <c r="AD829" s="41">
        <f t="shared" si="766"/>
        <v>0</v>
      </c>
      <c r="AE829" s="41">
        <f t="shared" si="766"/>
        <v>0</v>
      </c>
      <c r="AF829" s="41">
        <f t="shared" si="766"/>
        <v>0</v>
      </c>
      <c r="AG829" s="41">
        <f t="shared" si="766"/>
        <v>0</v>
      </c>
      <c r="AH829" s="41">
        <f t="shared" si="766"/>
        <v>0</v>
      </c>
      <c r="AI829" s="41">
        <f t="shared" si="766"/>
        <v>0</v>
      </c>
      <c r="AJ829" s="41">
        <f t="shared" si="766"/>
        <v>0</v>
      </c>
      <c r="AK829" s="41">
        <f t="shared" si="766"/>
        <v>0</v>
      </c>
      <c r="AL829" s="41">
        <f t="shared" si="766"/>
        <v>0</v>
      </c>
      <c r="AM829" s="41">
        <f t="shared" si="766"/>
        <v>0</v>
      </c>
      <c r="AN829" s="41">
        <f t="shared" si="766"/>
        <v>0</v>
      </c>
      <c r="AO829" s="41">
        <f t="shared" si="766"/>
        <v>0</v>
      </c>
      <c r="AP829" s="41">
        <f t="shared" si="766"/>
        <v>0</v>
      </c>
      <c r="AQ829" s="41">
        <f t="shared" si="766"/>
        <v>0</v>
      </c>
      <c r="AR829" s="41">
        <f t="shared" si="766"/>
        <v>0</v>
      </c>
      <c r="AS829" s="41">
        <f t="shared" si="766"/>
        <v>0</v>
      </c>
      <c r="AT829" s="41">
        <f t="shared" si="766"/>
        <v>0</v>
      </c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  <c r="CR829" s="41">
        <f t="shared" si="634"/>
        <v>0</v>
      </c>
      <c r="CS829" s="41">
        <f t="shared" si="731"/>
        <v>0</v>
      </c>
      <c r="CT829" s="41">
        <f t="shared" si="731"/>
        <v>0</v>
      </c>
    </row>
    <row r="830" spans="4:98" ht="15" hidden="1" customHeight="1">
      <c r="D830" s="41">
        <f t="shared" si="725"/>
        <v>0</v>
      </c>
      <c r="F830" s="41">
        <f t="shared" si="703"/>
        <v>0</v>
      </c>
      <c r="G830" s="41">
        <f t="shared" si="748"/>
        <v>0</v>
      </c>
      <c r="H830" s="41">
        <f t="shared" si="748"/>
        <v>0</v>
      </c>
      <c r="I830" s="41">
        <f t="shared" si="748"/>
        <v>0</v>
      </c>
      <c r="J830" s="41">
        <f t="shared" si="748"/>
        <v>0</v>
      </c>
      <c r="K830" s="41">
        <f t="shared" si="748"/>
        <v>0</v>
      </c>
      <c r="L830" s="41">
        <f t="shared" si="748"/>
        <v>0</v>
      </c>
      <c r="M830" s="41">
        <f t="shared" si="748"/>
        <v>0</v>
      </c>
      <c r="N830" s="41">
        <f t="shared" si="748"/>
        <v>0</v>
      </c>
      <c r="O830" s="41">
        <f t="shared" si="721"/>
        <v>0</v>
      </c>
      <c r="P830" s="41">
        <f t="shared" ref="P830:Y830" si="767">P328</f>
        <v>0</v>
      </c>
      <c r="Q830" s="41">
        <f t="shared" si="767"/>
        <v>0</v>
      </c>
      <c r="R830" s="41">
        <f t="shared" si="767"/>
        <v>0</v>
      </c>
      <c r="S830" s="41">
        <f t="shared" si="767"/>
        <v>0</v>
      </c>
      <c r="T830" s="41">
        <f t="shared" si="767"/>
        <v>0</v>
      </c>
      <c r="U830" s="41">
        <f t="shared" si="767"/>
        <v>0</v>
      </c>
      <c r="V830" s="41">
        <f t="shared" si="767"/>
        <v>0</v>
      </c>
      <c r="W830" s="41">
        <f t="shared" si="767"/>
        <v>0</v>
      </c>
      <c r="X830" s="41">
        <f t="shared" si="767"/>
        <v>0</v>
      </c>
      <c r="Y830" s="41">
        <f t="shared" si="767"/>
        <v>0</v>
      </c>
      <c r="Z830" s="41">
        <f t="shared" ref="Z830:AT830" si="768">Z328</f>
        <v>0</v>
      </c>
      <c r="AA830" s="41">
        <f t="shared" si="768"/>
        <v>0</v>
      </c>
      <c r="AB830" s="41">
        <f t="shared" si="768"/>
        <v>0</v>
      </c>
      <c r="AC830" s="41">
        <f t="shared" si="768"/>
        <v>0</v>
      </c>
      <c r="AD830" s="41">
        <f t="shared" si="768"/>
        <v>0</v>
      </c>
      <c r="AE830" s="41">
        <f t="shared" si="768"/>
        <v>0</v>
      </c>
      <c r="AF830" s="41">
        <f t="shared" si="768"/>
        <v>0</v>
      </c>
      <c r="AG830" s="41">
        <f t="shared" si="768"/>
        <v>0</v>
      </c>
      <c r="AH830" s="41">
        <f t="shared" si="768"/>
        <v>0</v>
      </c>
      <c r="AI830" s="41">
        <f t="shared" si="768"/>
        <v>0</v>
      </c>
      <c r="AJ830" s="41">
        <f t="shared" si="768"/>
        <v>0</v>
      </c>
      <c r="AK830" s="41">
        <f t="shared" si="768"/>
        <v>0</v>
      </c>
      <c r="AL830" s="41">
        <f t="shared" si="768"/>
        <v>0</v>
      </c>
      <c r="AM830" s="41">
        <f t="shared" si="768"/>
        <v>0</v>
      </c>
      <c r="AN830" s="41">
        <f t="shared" si="768"/>
        <v>0</v>
      </c>
      <c r="AO830" s="41">
        <f t="shared" si="768"/>
        <v>0</v>
      </c>
      <c r="AP830" s="41">
        <f t="shared" si="768"/>
        <v>0</v>
      </c>
      <c r="AQ830" s="41">
        <f t="shared" si="768"/>
        <v>0</v>
      </c>
      <c r="AR830" s="41">
        <f t="shared" si="768"/>
        <v>0</v>
      </c>
      <c r="AS830" s="41">
        <f t="shared" si="768"/>
        <v>0</v>
      </c>
      <c r="AT830" s="41">
        <f t="shared" si="768"/>
        <v>0</v>
      </c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  <c r="CR830" s="41">
        <f t="shared" si="634"/>
        <v>0</v>
      </c>
      <c r="CS830" s="41">
        <f t="shared" si="731"/>
        <v>0</v>
      </c>
      <c r="CT830" s="41">
        <f t="shared" si="731"/>
        <v>0</v>
      </c>
    </row>
    <row r="831" spans="4:98" ht="15" hidden="1" customHeight="1">
      <c r="D831" s="41">
        <f t="shared" si="725"/>
        <v>0</v>
      </c>
      <c r="F831" s="41">
        <f t="shared" si="703"/>
        <v>0</v>
      </c>
      <c r="G831" s="41">
        <f t="shared" ref="G831:N840" si="769">G329</f>
        <v>0</v>
      </c>
      <c r="H831" s="41">
        <f t="shared" si="769"/>
        <v>0</v>
      </c>
      <c r="I831" s="41">
        <f t="shared" si="769"/>
        <v>0</v>
      </c>
      <c r="J831" s="41">
        <f t="shared" si="769"/>
        <v>0</v>
      </c>
      <c r="K831" s="41">
        <f t="shared" si="769"/>
        <v>0</v>
      </c>
      <c r="L831" s="41">
        <f t="shared" si="769"/>
        <v>0</v>
      </c>
      <c r="M831" s="41">
        <f t="shared" si="769"/>
        <v>0</v>
      </c>
      <c r="N831" s="41">
        <f t="shared" si="769"/>
        <v>0</v>
      </c>
      <c r="O831" s="41">
        <f t="shared" si="721"/>
        <v>0</v>
      </c>
      <c r="P831" s="41">
        <f t="shared" ref="P831:Y831" si="770">P329</f>
        <v>0</v>
      </c>
      <c r="Q831" s="41">
        <f t="shared" si="770"/>
        <v>0</v>
      </c>
      <c r="R831" s="41">
        <f t="shared" si="770"/>
        <v>0</v>
      </c>
      <c r="S831" s="41">
        <f t="shared" si="770"/>
        <v>0</v>
      </c>
      <c r="T831" s="41">
        <f t="shared" si="770"/>
        <v>0</v>
      </c>
      <c r="U831" s="41">
        <f t="shared" si="770"/>
        <v>0</v>
      </c>
      <c r="V831" s="41">
        <f t="shared" si="770"/>
        <v>0</v>
      </c>
      <c r="W831" s="41">
        <f t="shared" si="770"/>
        <v>0</v>
      </c>
      <c r="X831" s="41">
        <f t="shared" si="770"/>
        <v>0</v>
      </c>
      <c r="Y831" s="41">
        <f t="shared" si="770"/>
        <v>0</v>
      </c>
      <c r="Z831" s="41">
        <f t="shared" ref="Z831:AT831" si="771">Z329</f>
        <v>0</v>
      </c>
      <c r="AA831" s="41">
        <f t="shared" si="771"/>
        <v>0</v>
      </c>
      <c r="AB831" s="41">
        <f t="shared" si="771"/>
        <v>0</v>
      </c>
      <c r="AC831" s="41">
        <f t="shared" si="771"/>
        <v>0</v>
      </c>
      <c r="AD831" s="41">
        <f t="shared" si="771"/>
        <v>0</v>
      </c>
      <c r="AE831" s="41">
        <f t="shared" si="771"/>
        <v>0</v>
      </c>
      <c r="AF831" s="41">
        <f t="shared" si="771"/>
        <v>0</v>
      </c>
      <c r="AG831" s="41">
        <f t="shared" si="771"/>
        <v>0</v>
      </c>
      <c r="AH831" s="41">
        <f t="shared" si="771"/>
        <v>0</v>
      </c>
      <c r="AI831" s="41">
        <f t="shared" si="771"/>
        <v>0</v>
      </c>
      <c r="AJ831" s="41">
        <f t="shared" si="771"/>
        <v>0</v>
      </c>
      <c r="AK831" s="41">
        <f t="shared" si="771"/>
        <v>0</v>
      </c>
      <c r="AL831" s="41">
        <f t="shared" si="771"/>
        <v>0</v>
      </c>
      <c r="AM831" s="41">
        <f t="shared" si="771"/>
        <v>0</v>
      </c>
      <c r="AN831" s="41">
        <f t="shared" si="771"/>
        <v>0</v>
      </c>
      <c r="AO831" s="41">
        <f t="shared" si="771"/>
        <v>0</v>
      </c>
      <c r="AP831" s="41">
        <f t="shared" si="771"/>
        <v>0</v>
      </c>
      <c r="AQ831" s="41">
        <f t="shared" si="771"/>
        <v>0</v>
      </c>
      <c r="AR831" s="41">
        <f t="shared" si="771"/>
        <v>0</v>
      </c>
      <c r="AS831" s="41">
        <f t="shared" si="771"/>
        <v>0</v>
      </c>
      <c r="AT831" s="41">
        <f t="shared" si="771"/>
        <v>0</v>
      </c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CR831" s="41">
        <f t="shared" si="634"/>
        <v>0</v>
      </c>
      <c r="CS831" s="41">
        <f t="shared" si="731"/>
        <v>0</v>
      </c>
      <c r="CT831" s="41">
        <f t="shared" si="731"/>
        <v>0</v>
      </c>
    </row>
    <row r="832" spans="4:98" ht="15" hidden="1" customHeight="1">
      <c r="D832" s="41">
        <f t="shared" si="725"/>
        <v>0</v>
      </c>
      <c r="F832" s="41">
        <f t="shared" si="703"/>
        <v>0</v>
      </c>
      <c r="G832" s="41">
        <f t="shared" si="769"/>
        <v>0</v>
      </c>
      <c r="H832" s="41">
        <f t="shared" si="769"/>
        <v>0</v>
      </c>
      <c r="I832" s="41">
        <f t="shared" si="769"/>
        <v>0</v>
      </c>
      <c r="J832" s="41">
        <f t="shared" si="769"/>
        <v>0</v>
      </c>
      <c r="K832" s="41">
        <f t="shared" si="769"/>
        <v>0</v>
      </c>
      <c r="L832" s="41">
        <f t="shared" si="769"/>
        <v>0</v>
      </c>
      <c r="M832" s="41">
        <f t="shared" si="769"/>
        <v>0</v>
      </c>
      <c r="N832" s="41">
        <f t="shared" si="769"/>
        <v>0</v>
      </c>
      <c r="O832" s="41">
        <f t="shared" si="721"/>
        <v>0</v>
      </c>
      <c r="P832" s="41">
        <f t="shared" ref="P832:Y832" si="772">P330</f>
        <v>0</v>
      </c>
      <c r="Q832" s="41">
        <f t="shared" si="772"/>
        <v>0</v>
      </c>
      <c r="R832" s="41">
        <f t="shared" si="772"/>
        <v>0</v>
      </c>
      <c r="S832" s="41">
        <f t="shared" si="772"/>
        <v>0</v>
      </c>
      <c r="T832" s="41">
        <f t="shared" si="772"/>
        <v>0</v>
      </c>
      <c r="U832" s="41">
        <f t="shared" si="772"/>
        <v>0</v>
      </c>
      <c r="V832" s="41">
        <f t="shared" si="772"/>
        <v>0</v>
      </c>
      <c r="W832" s="41">
        <f t="shared" si="772"/>
        <v>0</v>
      </c>
      <c r="X832" s="41">
        <f t="shared" si="772"/>
        <v>0</v>
      </c>
      <c r="Y832" s="41">
        <f t="shared" si="772"/>
        <v>0</v>
      </c>
      <c r="Z832" s="41">
        <f t="shared" ref="Z832:AT832" si="773">Z330</f>
        <v>0</v>
      </c>
      <c r="AA832" s="41">
        <f t="shared" si="773"/>
        <v>0</v>
      </c>
      <c r="AB832" s="41">
        <f t="shared" si="773"/>
        <v>0</v>
      </c>
      <c r="AC832" s="41">
        <f t="shared" si="773"/>
        <v>0</v>
      </c>
      <c r="AD832" s="41">
        <f t="shared" si="773"/>
        <v>0</v>
      </c>
      <c r="AE832" s="41">
        <f t="shared" si="773"/>
        <v>0</v>
      </c>
      <c r="AF832" s="41">
        <f t="shared" si="773"/>
        <v>0</v>
      </c>
      <c r="AG832" s="41">
        <f t="shared" si="773"/>
        <v>0</v>
      </c>
      <c r="AH832" s="41">
        <f t="shared" si="773"/>
        <v>0</v>
      </c>
      <c r="AI832" s="41">
        <f t="shared" si="773"/>
        <v>0</v>
      </c>
      <c r="AJ832" s="41">
        <f t="shared" si="773"/>
        <v>0</v>
      </c>
      <c r="AK832" s="41">
        <f t="shared" si="773"/>
        <v>0</v>
      </c>
      <c r="AL832" s="41">
        <f t="shared" si="773"/>
        <v>0</v>
      </c>
      <c r="AM832" s="41">
        <f t="shared" si="773"/>
        <v>0</v>
      </c>
      <c r="AN832" s="41">
        <f t="shared" si="773"/>
        <v>0</v>
      </c>
      <c r="AO832" s="41">
        <f t="shared" si="773"/>
        <v>0</v>
      </c>
      <c r="AP832" s="41">
        <f t="shared" si="773"/>
        <v>0</v>
      </c>
      <c r="AQ832" s="41">
        <f t="shared" si="773"/>
        <v>0</v>
      </c>
      <c r="AR832" s="41">
        <f t="shared" si="773"/>
        <v>0</v>
      </c>
      <c r="AS832" s="41">
        <f t="shared" si="773"/>
        <v>0</v>
      </c>
      <c r="AT832" s="41">
        <f t="shared" si="773"/>
        <v>0</v>
      </c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CR832" s="41">
        <f t="shared" ref="CR832:CR895" si="774">CR330</f>
        <v>0</v>
      </c>
      <c r="CS832" s="41">
        <f t="shared" ref="CS832:CT851" si="775">CS330</f>
        <v>0</v>
      </c>
      <c r="CT832" s="41">
        <f t="shared" si="775"/>
        <v>0</v>
      </c>
    </row>
    <row r="833" spans="4:98" ht="15" hidden="1" customHeight="1">
      <c r="D833" s="41">
        <f t="shared" si="725"/>
        <v>0</v>
      </c>
      <c r="F833" s="41">
        <f t="shared" ref="F833:F864" si="776">F331</f>
        <v>0</v>
      </c>
      <c r="G833" s="41">
        <f t="shared" si="769"/>
        <v>0</v>
      </c>
      <c r="H833" s="41">
        <f t="shared" si="769"/>
        <v>0</v>
      </c>
      <c r="I833" s="41">
        <f t="shared" si="769"/>
        <v>0</v>
      </c>
      <c r="J833" s="41">
        <f t="shared" si="769"/>
        <v>0</v>
      </c>
      <c r="K833" s="41">
        <f t="shared" si="769"/>
        <v>0</v>
      </c>
      <c r="L833" s="41">
        <f t="shared" si="769"/>
        <v>0</v>
      </c>
      <c r="M833" s="41">
        <f t="shared" si="769"/>
        <v>0</v>
      </c>
      <c r="N833" s="41">
        <f t="shared" si="769"/>
        <v>0</v>
      </c>
      <c r="O833" s="41">
        <f t="shared" si="721"/>
        <v>0</v>
      </c>
      <c r="P833" s="41">
        <f t="shared" ref="P833:Y833" si="777">P331</f>
        <v>0</v>
      </c>
      <c r="Q833" s="41">
        <f t="shared" si="777"/>
        <v>0</v>
      </c>
      <c r="R833" s="41">
        <f t="shared" si="777"/>
        <v>0</v>
      </c>
      <c r="S833" s="41">
        <f t="shared" si="777"/>
        <v>0</v>
      </c>
      <c r="T833" s="41">
        <f t="shared" si="777"/>
        <v>0</v>
      </c>
      <c r="U833" s="41">
        <f t="shared" si="777"/>
        <v>0</v>
      </c>
      <c r="V833" s="41">
        <f t="shared" si="777"/>
        <v>0</v>
      </c>
      <c r="W833" s="41">
        <f t="shared" si="777"/>
        <v>0</v>
      </c>
      <c r="X833" s="41">
        <f t="shared" si="777"/>
        <v>0</v>
      </c>
      <c r="Y833" s="41">
        <f t="shared" si="777"/>
        <v>0</v>
      </c>
      <c r="Z833" s="41">
        <f t="shared" ref="Z833:AT833" si="778">Z331</f>
        <v>0</v>
      </c>
      <c r="AA833" s="41">
        <f t="shared" si="778"/>
        <v>0</v>
      </c>
      <c r="AB833" s="41">
        <f t="shared" si="778"/>
        <v>0</v>
      </c>
      <c r="AC833" s="41">
        <f t="shared" si="778"/>
        <v>0</v>
      </c>
      <c r="AD833" s="41">
        <f t="shared" si="778"/>
        <v>0</v>
      </c>
      <c r="AE833" s="41">
        <f t="shared" si="778"/>
        <v>0</v>
      </c>
      <c r="AF833" s="41">
        <f t="shared" si="778"/>
        <v>0</v>
      </c>
      <c r="AG833" s="41">
        <f t="shared" si="778"/>
        <v>0</v>
      </c>
      <c r="AH833" s="41">
        <f t="shared" si="778"/>
        <v>0</v>
      </c>
      <c r="AI833" s="41">
        <f t="shared" si="778"/>
        <v>0</v>
      </c>
      <c r="AJ833" s="41">
        <f t="shared" si="778"/>
        <v>0</v>
      </c>
      <c r="AK833" s="41">
        <f t="shared" si="778"/>
        <v>0</v>
      </c>
      <c r="AL833" s="41">
        <f t="shared" si="778"/>
        <v>0</v>
      </c>
      <c r="AM833" s="41">
        <f t="shared" si="778"/>
        <v>0</v>
      </c>
      <c r="AN833" s="41">
        <f t="shared" si="778"/>
        <v>0</v>
      </c>
      <c r="AO833" s="41">
        <f t="shared" si="778"/>
        <v>0</v>
      </c>
      <c r="AP833" s="41">
        <f t="shared" si="778"/>
        <v>0</v>
      </c>
      <c r="AQ833" s="41">
        <f t="shared" si="778"/>
        <v>0</v>
      </c>
      <c r="AR833" s="41">
        <f t="shared" si="778"/>
        <v>0</v>
      </c>
      <c r="AS833" s="41">
        <f t="shared" si="778"/>
        <v>0</v>
      </c>
      <c r="AT833" s="41">
        <f t="shared" si="778"/>
        <v>0</v>
      </c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  <c r="BJ833" s="41"/>
      <c r="BK833" s="41"/>
      <c r="CR833" s="41">
        <f t="shared" si="774"/>
        <v>0</v>
      </c>
      <c r="CS833" s="41">
        <f t="shared" si="775"/>
        <v>0</v>
      </c>
      <c r="CT833" s="41">
        <f t="shared" si="775"/>
        <v>0</v>
      </c>
    </row>
    <row r="834" spans="4:98" ht="15" hidden="1" customHeight="1">
      <c r="D834" s="41">
        <f t="shared" si="725"/>
        <v>0</v>
      </c>
      <c r="F834" s="41">
        <f t="shared" si="776"/>
        <v>0</v>
      </c>
      <c r="G834" s="41">
        <f t="shared" si="769"/>
        <v>0</v>
      </c>
      <c r="H834" s="41">
        <f t="shared" si="769"/>
        <v>0</v>
      </c>
      <c r="I834" s="41">
        <f t="shared" si="769"/>
        <v>0</v>
      </c>
      <c r="J834" s="41">
        <f t="shared" si="769"/>
        <v>0</v>
      </c>
      <c r="K834" s="41">
        <f t="shared" si="769"/>
        <v>0</v>
      </c>
      <c r="L834" s="41">
        <f t="shared" si="769"/>
        <v>0</v>
      </c>
      <c r="M834" s="41">
        <f t="shared" si="769"/>
        <v>0</v>
      </c>
      <c r="N834" s="41">
        <f t="shared" si="769"/>
        <v>0</v>
      </c>
      <c r="O834" s="41">
        <f t="shared" si="721"/>
        <v>0</v>
      </c>
      <c r="P834" s="41">
        <f t="shared" ref="P834:Y834" si="779">P332</f>
        <v>0</v>
      </c>
      <c r="Q834" s="41">
        <f t="shared" si="779"/>
        <v>0</v>
      </c>
      <c r="R834" s="41">
        <f t="shared" si="779"/>
        <v>0</v>
      </c>
      <c r="S834" s="41">
        <f t="shared" si="779"/>
        <v>0</v>
      </c>
      <c r="T834" s="41">
        <f t="shared" si="779"/>
        <v>0</v>
      </c>
      <c r="U834" s="41">
        <f t="shared" si="779"/>
        <v>0</v>
      </c>
      <c r="V834" s="41">
        <f t="shared" si="779"/>
        <v>0</v>
      </c>
      <c r="W834" s="41">
        <f t="shared" si="779"/>
        <v>0</v>
      </c>
      <c r="X834" s="41">
        <f t="shared" si="779"/>
        <v>0</v>
      </c>
      <c r="Y834" s="41">
        <f t="shared" si="779"/>
        <v>0</v>
      </c>
      <c r="Z834" s="41">
        <f t="shared" ref="Z834:AT834" si="780">Z332</f>
        <v>0</v>
      </c>
      <c r="AA834" s="41">
        <f t="shared" si="780"/>
        <v>0</v>
      </c>
      <c r="AB834" s="41">
        <f t="shared" si="780"/>
        <v>0</v>
      </c>
      <c r="AC834" s="41">
        <f t="shared" si="780"/>
        <v>0</v>
      </c>
      <c r="AD834" s="41">
        <f t="shared" si="780"/>
        <v>0</v>
      </c>
      <c r="AE834" s="41">
        <f t="shared" si="780"/>
        <v>0</v>
      </c>
      <c r="AF834" s="41">
        <f t="shared" si="780"/>
        <v>0</v>
      </c>
      <c r="AG834" s="41">
        <f t="shared" si="780"/>
        <v>0</v>
      </c>
      <c r="AH834" s="41">
        <f t="shared" si="780"/>
        <v>0</v>
      </c>
      <c r="AI834" s="41">
        <f t="shared" si="780"/>
        <v>0</v>
      </c>
      <c r="AJ834" s="41">
        <f t="shared" si="780"/>
        <v>0</v>
      </c>
      <c r="AK834" s="41">
        <f t="shared" si="780"/>
        <v>0</v>
      </c>
      <c r="AL834" s="41">
        <f t="shared" si="780"/>
        <v>0</v>
      </c>
      <c r="AM834" s="41">
        <f t="shared" si="780"/>
        <v>0</v>
      </c>
      <c r="AN834" s="41">
        <f t="shared" si="780"/>
        <v>0</v>
      </c>
      <c r="AO834" s="41">
        <f t="shared" si="780"/>
        <v>0</v>
      </c>
      <c r="AP834" s="41">
        <f t="shared" si="780"/>
        <v>0</v>
      </c>
      <c r="AQ834" s="41">
        <f t="shared" si="780"/>
        <v>0</v>
      </c>
      <c r="AR834" s="41">
        <f t="shared" si="780"/>
        <v>0</v>
      </c>
      <c r="AS834" s="41">
        <f t="shared" si="780"/>
        <v>0</v>
      </c>
      <c r="AT834" s="41">
        <f t="shared" si="780"/>
        <v>0</v>
      </c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CR834" s="41">
        <f t="shared" si="774"/>
        <v>0</v>
      </c>
      <c r="CS834" s="41">
        <f t="shared" si="775"/>
        <v>0</v>
      </c>
      <c r="CT834" s="41">
        <f t="shared" si="775"/>
        <v>0</v>
      </c>
    </row>
    <row r="835" spans="4:98" ht="15" hidden="1" customHeight="1">
      <c r="D835" s="41">
        <f t="shared" si="725"/>
        <v>0</v>
      </c>
      <c r="F835" s="41">
        <f t="shared" si="776"/>
        <v>0</v>
      </c>
      <c r="G835" s="41">
        <f t="shared" si="769"/>
        <v>0</v>
      </c>
      <c r="H835" s="41">
        <f t="shared" si="769"/>
        <v>0</v>
      </c>
      <c r="I835" s="41">
        <f t="shared" si="769"/>
        <v>0</v>
      </c>
      <c r="J835" s="41">
        <f t="shared" si="769"/>
        <v>0</v>
      </c>
      <c r="K835" s="41">
        <f t="shared" si="769"/>
        <v>0</v>
      </c>
      <c r="L835" s="41">
        <f t="shared" si="769"/>
        <v>0</v>
      </c>
      <c r="M835" s="41">
        <f t="shared" si="769"/>
        <v>0</v>
      </c>
      <c r="N835" s="41">
        <f t="shared" si="769"/>
        <v>0</v>
      </c>
      <c r="O835" s="41">
        <f t="shared" si="721"/>
        <v>0</v>
      </c>
      <c r="P835" s="41">
        <f t="shared" ref="P835:Y835" si="781">P333</f>
        <v>0</v>
      </c>
      <c r="Q835" s="41">
        <f t="shared" si="781"/>
        <v>0</v>
      </c>
      <c r="R835" s="41">
        <f t="shared" si="781"/>
        <v>0</v>
      </c>
      <c r="S835" s="41">
        <f t="shared" si="781"/>
        <v>0</v>
      </c>
      <c r="T835" s="41">
        <f t="shared" si="781"/>
        <v>0</v>
      </c>
      <c r="U835" s="41">
        <f t="shared" si="781"/>
        <v>0</v>
      </c>
      <c r="V835" s="41">
        <f t="shared" si="781"/>
        <v>0</v>
      </c>
      <c r="W835" s="41">
        <f t="shared" si="781"/>
        <v>0</v>
      </c>
      <c r="X835" s="41">
        <f t="shared" si="781"/>
        <v>0</v>
      </c>
      <c r="Y835" s="41">
        <f t="shared" si="781"/>
        <v>0</v>
      </c>
      <c r="Z835" s="41">
        <f t="shared" ref="Z835:AT835" si="782">Z333</f>
        <v>0</v>
      </c>
      <c r="AA835" s="41">
        <f t="shared" si="782"/>
        <v>0</v>
      </c>
      <c r="AB835" s="41">
        <f t="shared" si="782"/>
        <v>0</v>
      </c>
      <c r="AC835" s="41">
        <f t="shared" si="782"/>
        <v>0</v>
      </c>
      <c r="AD835" s="41">
        <f t="shared" si="782"/>
        <v>0</v>
      </c>
      <c r="AE835" s="41">
        <f t="shared" si="782"/>
        <v>0</v>
      </c>
      <c r="AF835" s="41">
        <f t="shared" si="782"/>
        <v>0</v>
      </c>
      <c r="AG835" s="41">
        <f t="shared" si="782"/>
        <v>0</v>
      </c>
      <c r="AH835" s="41">
        <f t="shared" si="782"/>
        <v>0</v>
      </c>
      <c r="AI835" s="41">
        <f t="shared" si="782"/>
        <v>0</v>
      </c>
      <c r="AJ835" s="41">
        <f t="shared" si="782"/>
        <v>0</v>
      </c>
      <c r="AK835" s="41">
        <f t="shared" si="782"/>
        <v>0</v>
      </c>
      <c r="AL835" s="41">
        <f t="shared" si="782"/>
        <v>0</v>
      </c>
      <c r="AM835" s="41">
        <f t="shared" si="782"/>
        <v>0</v>
      </c>
      <c r="AN835" s="41">
        <f t="shared" si="782"/>
        <v>0</v>
      </c>
      <c r="AO835" s="41">
        <f t="shared" si="782"/>
        <v>0</v>
      </c>
      <c r="AP835" s="41">
        <f t="shared" si="782"/>
        <v>0</v>
      </c>
      <c r="AQ835" s="41">
        <f t="shared" si="782"/>
        <v>0</v>
      </c>
      <c r="AR835" s="41">
        <f t="shared" si="782"/>
        <v>0</v>
      </c>
      <c r="AS835" s="41">
        <f t="shared" si="782"/>
        <v>0</v>
      </c>
      <c r="AT835" s="41">
        <f t="shared" si="782"/>
        <v>0</v>
      </c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CR835" s="41">
        <f t="shared" si="774"/>
        <v>0</v>
      </c>
      <c r="CS835" s="41">
        <f t="shared" si="775"/>
        <v>0</v>
      </c>
      <c r="CT835" s="41">
        <f t="shared" si="775"/>
        <v>0</v>
      </c>
    </row>
    <row r="836" spans="4:98" ht="15" hidden="1" customHeight="1">
      <c r="D836" s="41">
        <f t="shared" si="725"/>
        <v>0</v>
      </c>
      <c r="F836" s="41">
        <f t="shared" si="776"/>
        <v>0</v>
      </c>
      <c r="G836" s="41">
        <f t="shared" si="769"/>
        <v>0</v>
      </c>
      <c r="H836" s="41">
        <f t="shared" si="769"/>
        <v>0</v>
      </c>
      <c r="I836" s="41">
        <f t="shared" si="769"/>
        <v>0</v>
      </c>
      <c r="J836" s="41">
        <f t="shared" si="769"/>
        <v>0</v>
      </c>
      <c r="K836" s="41">
        <f t="shared" si="769"/>
        <v>0</v>
      </c>
      <c r="L836" s="41">
        <f t="shared" si="769"/>
        <v>0</v>
      </c>
      <c r="M836" s="41">
        <f t="shared" si="769"/>
        <v>0</v>
      </c>
      <c r="N836" s="41">
        <f t="shared" si="769"/>
        <v>0</v>
      </c>
      <c r="O836" s="41">
        <f t="shared" si="721"/>
        <v>0</v>
      </c>
      <c r="P836" s="41">
        <f t="shared" ref="P836:Y836" si="783">P334</f>
        <v>0</v>
      </c>
      <c r="Q836" s="41">
        <f t="shared" si="783"/>
        <v>0</v>
      </c>
      <c r="R836" s="41">
        <f t="shared" si="783"/>
        <v>0</v>
      </c>
      <c r="S836" s="41">
        <f t="shared" si="783"/>
        <v>0</v>
      </c>
      <c r="T836" s="41">
        <f t="shared" si="783"/>
        <v>0</v>
      </c>
      <c r="U836" s="41">
        <f t="shared" si="783"/>
        <v>0</v>
      </c>
      <c r="V836" s="41">
        <f t="shared" si="783"/>
        <v>0</v>
      </c>
      <c r="W836" s="41">
        <f t="shared" si="783"/>
        <v>0</v>
      </c>
      <c r="X836" s="41">
        <f t="shared" si="783"/>
        <v>0</v>
      </c>
      <c r="Y836" s="41">
        <f t="shared" si="783"/>
        <v>0</v>
      </c>
      <c r="Z836" s="41">
        <f t="shared" ref="Z836:AT836" si="784">Z334</f>
        <v>0</v>
      </c>
      <c r="AA836" s="41">
        <f t="shared" si="784"/>
        <v>0</v>
      </c>
      <c r="AB836" s="41">
        <f t="shared" si="784"/>
        <v>0</v>
      </c>
      <c r="AC836" s="41">
        <f t="shared" si="784"/>
        <v>0</v>
      </c>
      <c r="AD836" s="41">
        <f t="shared" si="784"/>
        <v>0</v>
      </c>
      <c r="AE836" s="41">
        <f t="shared" si="784"/>
        <v>0</v>
      </c>
      <c r="AF836" s="41">
        <f t="shared" si="784"/>
        <v>0</v>
      </c>
      <c r="AG836" s="41">
        <f t="shared" si="784"/>
        <v>0</v>
      </c>
      <c r="AH836" s="41">
        <f t="shared" si="784"/>
        <v>0</v>
      </c>
      <c r="AI836" s="41">
        <f t="shared" si="784"/>
        <v>0</v>
      </c>
      <c r="AJ836" s="41">
        <f t="shared" si="784"/>
        <v>0</v>
      </c>
      <c r="AK836" s="41">
        <f t="shared" si="784"/>
        <v>0</v>
      </c>
      <c r="AL836" s="41">
        <f t="shared" si="784"/>
        <v>0</v>
      </c>
      <c r="AM836" s="41">
        <f t="shared" si="784"/>
        <v>0</v>
      </c>
      <c r="AN836" s="41">
        <f t="shared" si="784"/>
        <v>0</v>
      </c>
      <c r="AO836" s="41">
        <f t="shared" si="784"/>
        <v>0</v>
      </c>
      <c r="AP836" s="41">
        <f t="shared" si="784"/>
        <v>0</v>
      </c>
      <c r="AQ836" s="41">
        <f t="shared" si="784"/>
        <v>0</v>
      </c>
      <c r="AR836" s="41">
        <f t="shared" si="784"/>
        <v>0</v>
      </c>
      <c r="AS836" s="41">
        <f t="shared" si="784"/>
        <v>0</v>
      </c>
      <c r="AT836" s="41">
        <f t="shared" si="784"/>
        <v>0</v>
      </c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  <c r="BJ836" s="41"/>
      <c r="BK836" s="41"/>
      <c r="CR836" s="41">
        <f t="shared" si="774"/>
        <v>0</v>
      </c>
      <c r="CS836" s="41">
        <f t="shared" si="775"/>
        <v>0</v>
      </c>
      <c r="CT836" s="41">
        <f t="shared" si="775"/>
        <v>0</v>
      </c>
    </row>
    <row r="837" spans="4:98" ht="15" hidden="1" customHeight="1">
      <c r="D837" s="41">
        <f t="shared" si="725"/>
        <v>0</v>
      </c>
      <c r="F837" s="41">
        <f t="shared" si="776"/>
        <v>0</v>
      </c>
      <c r="G837" s="41">
        <f t="shared" si="769"/>
        <v>0</v>
      </c>
      <c r="H837" s="41">
        <f t="shared" si="769"/>
        <v>0</v>
      </c>
      <c r="I837" s="41">
        <f t="shared" si="769"/>
        <v>0</v>
      </c>
      <c r="J837" s="41">
        <f t="shared" si="769"/>
        <v>0</v>
      </c>
      <c r="K837" s="41">
        <f t="shared" si="769"/>
        <v>0</v>
      </c>
      <c r="L837" s="41">
        <f t="shared" si="769"/>
        <v>0</v>
      </c>
      <c r="M837" s="41">
        <f t="shared" si="769"/>
        <v>0</v>
      </c>
      <c r="N837" s="41">
        <f t="shared" si="769"/>
        <v>0</v>
      </c>
      <c r="O837" s="41">
        <f t="shared" si="721"/>
        <v>0</v>
      </c>
      <c r="P837" s="41">
        <f t="shared" ref="P837:Y837" si="785">P335</f>
        <v>0</v>
      </c>
      <c r="Q837" s="41">
        <f t="shared" si="785"/>
        <v>0</v>
      </c>
      <c r="R837" s="41">
        <f t="shared" si="785"/>
        <v>0</v>
      </c>
      <c r="S837" s="41">
        <f t="shared" si="785"/>
        <v>0</v>
      </c>
      <c r="T837" s="41">
        <f t="shared" si="785"/>
        <v>0</v>
      </c>
      <c r="U837" s="41">
        <f t="shared" si="785"/>
        <v>0</v>
      </c>
      <c r="V837" s="41">
        <f t="shared" si="785"/>
        <v>0</v>
      </c>
      <c r="W837" s="41">
        <f t="shared" si="785"/>
        <v>0</v>
      </c>
      <c r="X837" s="41">
        <f t="shared" si="785"/>
        <v>0</v>
      </c>
      <c r="Y837" s="41">
        <f t="shared" si="785"/>
        <v>0</v>
      </c>
      <c r="Z837" s="41">
        <f t="shared" ref="Z837:AT837" si="786">Z335</f>
        <v>0</v>
      </c>
      <c r="AA837" s="41">
        <f t="shared" si="786"/>
        <v>0</v>
      </c>
      <c r="AB837" s="41">
        <f t="shared" si="786"/>
        <v>0</v>
      </c>
      <c r="AC837" s="41">
        <f t="shared" si="786"/>
        <v>0</v>
      </c>
      <c r="AD837" s="41">
        <f t="shared" si="786"/>
        <v>0</v>
      </c>
      <c r="AE837" s="41">
        <f t="shared" si="786"/>
        <v>0</v>
      </c>
      <c r="AF837" s="41">
        <f t="shared" si="786"/>
        <v>0</v>
      </c>
      <c r="AG837" s="41">
        <f t="shared" si="786"/>
        <v>0</v>
      </c>
      <c r="AH837" s="41">
        <f t="shared" si="786"/>
        <v>0</v>
      </c>
      <c r="AI837" s="41">
        <f t="shared" si="786"/>
        <v>0</v>
      </c>
      <c r="AJ837" s="41">
        <f t="shared" si="786"/>
        <v>0</v>
      </c>
      <c r="AK837" s="41">
        <f t="shared" si="786"/>
        <v>0</v>
      </c>
      <c r="AL837" s="41">
        <f t="shared" si="786"/>
        <v>0</v>
      </c>
      <c r="AM837" s="41">
        <f t="shared" si="786"/>
        <v>0</v>
      </c>
      <c r="AN837" s="41">
        <f t="shared" si="786"/>
        <v>0</v>
      </c>
      <c r="AO837" s="41">
        <f t="shared" si="786"/>
        <v>0</v>
      </c>
      <c r="AP837" s="41">
        <f t="shared" si="786"/>
        <v>0</v>
      </c>
      <c r="AQ837" s="41">
        <f t="shared" si="786"/>
        <v>0</v>
      </c>
      <c r="AR837" s="41">
        <f t="shared" si="786"/>
        <v>0</v>
      </c>
      <c r="AS837" s="41">
        <f t="shared" si="786"/>
        <v>0</v>
      </c>
      <c r="AT837" s="41">
        <f t="shared" si="786"/>
        <v>0</v>
      </c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CR837" s="41">
        <f t="shared" si="774"/>
        <v>0</v>
      </c>
      <c r="CS837" s="41">
        <f t="shared" si="775"/>
        <v>0</v>
      </c>
      <c r="CT837" s="41">
        <f t="shared" si="775"/>
        <v>0</v>
      </c>
    </row>
    <row r="838" spans="4:98" ht="15" hidden="1" customHeight="1">
      <c r="D838" s="41">
        <f t="shared" si="725"/>
        <v>0</v>
      </c>
      <c r="F838" s="41">
        <f t="shared" si="776"/>
        <v>0</v>
      </c>
      <c r="G838" s="41">
        <f t="shared" si="769"/>
        <v>0</v>
      </c>
      <c r="H838" s="41">
        <f t="shared" si="769"/>
        <v>0</v>
      </c>
      <c r="I838" s="41">
        <f t="shared" si="769"/>
        <v>0</v>
      </c>
      <c r="J838" s="41">
        <f t="shared" si="769"/>
        <v>0</v>
      </c>
      <c r="K838" s="41">
        <f t="shared" si="769"/>
        <v>0</v>
      </c>
      <c r="L838" s="41">
        <f t="shared" si="769"/>
        <v>0</v>
      </c>
      <c r="M838" s="41">
        <f t="shared" si="769"/>
        <v>0</v>
      </c>
      <c r="N838" s="41">
        <f t="shared" si="769"/>
        <v>0</v>
      </c>
      <c r="O838" s="41">
        <f t="shared" si="721"/>
        <v>0</v>
      </c>
      <c r="P838" s="41">
        <f t="shared" ref="P838:Y838" si="787">P336</f>
        <v>0</v>
      </c>
      <c r="Q838" s="41">
        <f t="shared" si="787"/>
        <v>0</v>
      </c>
      <c r="R838" s="41">
        <f t="shared" si="787"/>
        <v>0</v>
      </c>
      <c r="S838" s="41">
        <f t="shared" si="787"/>
        <v>0</v>
      </c>
      <c r="T838" s="41">
        <f t="shared" si="787"/>
        <v>0</v>
      </c>
      <c r="U838" s="41">
        <f t="shared" si="787"/>
        <v>0</v>
      </c>
      <c r="V838" s="41">
        <f t="shared" si="787"/>
        <v>0</v>
      </c>
      <c r="W838" s="41">
        <f t="shared" si="787"/>
        <v>0</v>
      </c>
      <c r="X838" s="41">
        <f t="shared" si="787"/>
        <v>0</v>
      </c>
      <c r="Y838" s="41">
        <f t="shared" si="787"/>
        <v>0</v>
      </c>
      <c r="Z838" s="41">
        <f t="shared" ref="Z838:AT838" si="788">Z336</f>
        <v>0</v>
      </c>
      <c r="AA838" s="41">
        <f t="shared" si="788"/>
        <v>0</v>
      </c>
      <c r="AB838" s="41">
        <f t="shared" si="788"/>
        <v>0</v>
      </c>
      <c r="AC838" s="41">
        <f t="shared" si="788"/>
        <v>0</v>
      </c>
      <c r="AD838" s="41">
        <f t="shared" si="788"/>
        <v>0</v>
      </c>
      <c r="AE838" s="41">
        <f t="shared" si="788"/>
        <v>0</v>
      </c>
      <c r="AF838" s="41">
        <f t="shared" si="788"/>
        <v>0</v>
      </c>
      <c r="AG838" s="41">
        <f t="shared" si="788"/>
        <v>0</v>
      </c>
      <c r="AH838" s="41">
        <f t="shared" si="788"/>
        <v>0</v>
      </c>
      <c r="AI838" s="41">
        <f t="shared" si="788"/>
        <v>0</v>
      </c>
      <c r="AJ838" s="41">
        <f t="shared" si="788"/>
        <v>0</v>
      </c>
      <c r="AK838" s="41">
        <f t="shared" si="788"/>
        <v>0</v>
      </c>
      <c r="AL838" s="41">
        <f t="shared" si="788"/>
        <v>0</v>
      </c>
      <c r="AM838" s="41">
        <f t="shared" si="788"/>
        <v>0</v>
      </c>
      <c r="AN838" s="41">
        <f t="shared" si="788"/>
        <v>0</v>
      </c>
      <c r="AO838" s="41">
        <f t="shared" si="788"/>
        <v>0</v>
      </c>
      <c r="AP838" s="41">
        <f t="shared" si="788"/>
        <v>0</v>
      </c>
      <c r="AQ838" s="41">
        <f t="shared" si="788"/>
        <v>0</v>
      </c>
      <c r="AR838" s="41">
        <f t="shared" si="788"/>
        <v>0</v>
      </c>
      <c r="AS838" s="41">
        <f t="shared" si="788"/>
        <v>0</v>
      </c>
      <c r="AT838" s="41">
        <f t="shared" si="788"/>
        <v>0</v>
      </c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CR838" s="41">
        <f t="shared" si="774"/>
        <v>0</v>
      </c>
      <c r="CS838" s="41">
        <f t="shared" si="775"/>
        <v>0</v>
      </c>
      <c r="CT838" s="41">
        <f t="shared" si="775"/>
        <v>0</v>
      </c>
    </row>
    <row r="839" spans="4:98" ht="15" hidden="1" customHeight="1">
      <c r="D839" s="41">
        <f t="shared" si="725"/>
        <v>0</v>
      </c>
      <c r="F839" s="41">
        <f t="shared" si="776"/>
        <v>0</v>
      </c>
      <c r="G839" s="41">
        <f t="shared" si="769"/>
        <v>0</v>
      </c>
      <c r="H839" s="41">
        <f t="shared" si="769"/>
        <v>0</v>
      </c>
      <c r="I839" s="41">
        <f t="shared" si="769"/>
        <v>0</v>
      </c>
      <c r="J839" s="41">
        <f t="shared" si="769"/>
        <v>0</v>
      </c>
      <c r="K839" s="41">
        <f t="shared" si="769"/>
        <v>0</v>
      </c>
      <c r="L839" s="41">
        <f t="shared" si="769"/>
        <v>0</v>
      </c>
      <c r="M839" s="41">
        <f t="shared" si="769"/>
        <v>0</v>
      </c>
      <c r="N839" s="41">
        <f t="shared" si="769"/>
        <v>0</v>
      </c>
      <c r="O839" s="41">
        <f t="shared" si="721"/>
        <v>0</v>
      </c>
      <c r="P839" s="41">
        <f t="shared" ref="P839:Y839" si="789">P337</f>
        <v>0</v>
      </c>
      <c r="Q839" s="41">
        <f t="shared" si="789"/>
        <v>0</v>
      </c>
      <c r="R839" s="41">
        <f t="shared" si="789"/>
        <v>0</v>
      </c>
      <c r="S839" s="41">
        <f t="shared" si="789"/>
        <v>0</v>
      </c>
      <c r="T839" s="41">
        <f t="shared" si="789"/>
        <v>0</v>
      </c>
      <c r="U839" s="41">
        <f t="shared" si="789"/>
        <v>0</v>
      </c>
      <c r="V839" s="41">
        <f t="shared" si="789"/>
        <v>0</v>
      </c>
      <c r="W839" s="41">
        <f t="shared" si="789"/>
        <v>0</v>
      </c>
      <c r="X839" s="41">
        <f t="shared" si="789"/>
        <v>0</v>
      </c>
      <c r="Y839" s="41">
        <f t="shared" si="789"/>
        <v>0</v>
      </c>
      <c r="Z839" s="41">
        <f t="shared" ref="Z839:AT839" si="790">Z337</f>
        <v>0</v>
      </c>
      <c r="AA839" s="41">
        <f t="shared" si="790"/>
        <v>0</v>
      </c>
      <c r="AB839" s="41">
        <f t="shared" si="790"/>
        <v>0</v>
      </c>
      <c r="AC839" s="41">
        <f t="shared" si="790"/>
        <v>0</v>
      </c>
      <c r="AD839" s="41">
        <f t="shared" si="790"/>
        <v>0</v>
      </c>
      <c r="AE839" s="41">
        <f t="shared" si="790"/>
        <v>0</v>
      </c>
      <c r="AF839" s="41">
        <f t="shared" si="790"/>
        <v>0</v>
      </c>
      <c r="AG839" s="41">
        <f t="shared" si="790"/>
        <v>0</v>
      </c>
      <c r="AH839" s="41">
        <f t="shared" si="790"/>
        <v>0</v>
      </c>
      <c r="AI839" s="41">
        <f t="shared" si="790"/>
        <v>0</v>
      </c>
      <c r="AJ839" s="41">
        <f t="shared" si="790"/>
        <v>0</v>
      </c>
      <c r="AK839" s="41">
        <f t="shared" si="790"/>
        <v>0</v>
      </c>
      <c r="AL839" s="41">
        <f t="shared" si="790"/>
        <v>0</v>
      </c>
      <c r="AM839" s="41">
        <f t="shared" si="790"/>
        <v>0</v>
      </c>
      <c r="AN839" s="41">
        <f t="shared" si="790"/>
        <v>0</v>
      </c>
      <c r="AO839" s="41">
        <f t="shared" si="790"/>
        <v>0</v>
      </c>
      <c r="AP839" s="41">
        <f t="shared" si="790"/>
        <v>0</v>
      </c>
      <c r="AQ839" s="41">
        <f t="shared" si="790"/>
        <v>0</v>
      </c>
      <c r="AR839" s="41">
        <f t="shared" si="790"/>
        <v>0</v>
      </c>
      <c r="AS839" s="41">
        <f t="shared" si="790"/>
        <v>0</v>
      </c>
      <c r="AT839" s="41">
        <f t="shared" si="790"/>
        <v>0</v>
      </c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  <c r="BJ839" s="41"/>
      <c r="BK839" s="41"/>
      <c r="CR839" s="41">
        <f t="shared" si="774"/>
        <v>0</v>
      </c>
      <c r="CS839" s="41">
        <f t="shared" si="775"/>
        <v>0</v>
      </c>
      <c r="CT839" s="41">
        <f t="shared" si="775"/>
        <v>0</v>
      </c>
    </row>
    <row r="840" spans="4:98" ht="15" hidden="1" customHeight="1">
      <c r="D840" s="41">
        <f t="shared" si="725"/>
        <v>0</v>
      </c>
      <c r="F840" s="41">
        <f t="shared" si="776"/>
        <v>0</v>
      </c>
      <c r="G840" s="41">
        <f t="shared" si="769"/>
        <v>0</v>
      </c>
      <c r="H840" s="41">
        <f t="shared" si="769"/>
        <v>0</v>
      </c>
      <c r="I840" s="41">
        <f t="shared" si="769"/>
        <v>0</v>
      </c>
      <c r="J840" s="41">
        <f t="shared" si="769"/>
        <v>0</v>
      </c>
      <c r="K840" s="41">
        <f t="shared" si="769"/>
        <v>0</v>
      </c>
      <c r="L840" s="41">
        <f t="shared" si="769"/>
        <v>0</v>
      </c>
      <c r="M840" s="41">
        <f t="shared" si="769"/>
        <v>0</v>
      </c>
      <c r="N840" s="41">
        <f t="shared" si="769"/>
        <v>0</v>
      </c>
      <c r="O840" s="41">
        <f t="shared" si="721"/>
        <v>0</v>
      </c>
      <c r="P840" s="41">
        <f t="shared" ref="P840:Y840" si="791">P338</f>
        <v>0</v>
      </c>
      <c r="Q840" s="41">
        <f t="shared" si="791"/>
        <v>0</v>
      </c>
      <c r="R840" s="41">
        <f t="shared" si="791"/>
        <v>0</v>
      </c>
      <c r="S840" s="41">
        <f t="shared" si="791"/>
        <v>0</v>
      </c>
      <c r="T840" s="41">
        <f t="shared" si="791"/>
        <v>0</v>
      </c>
      <c r="U840" s="41">
        <f t="shared" si="791"/>
        <v>0</v>
      </c>
      <c r="V840" s="41">
        <f t="shared" si="791"/>
        <v>0</v>
      </c>
      <c r="W840" s="41">
        <f t="shared" si="791"/>
        <v>0</v>
      </c>
      <c r="X840" s="41">
        <f t="shared" si="791"/>
        <v>0</v>
      </c>
      <c r="Y840" s="41">
        <f t="shared" si="791"/>
        <v>0</v>
      </c>
      <c r="Z840" s="41">
        <f t="shared" ref="Z840:AT840" si="792">Z338</f>
        <v>0</v>
      </c>
      <c r="AA840" s="41">
        <f t="shared" si="792"/>
        <v>0</v>
      </c>
      <c r="AB840" s="41">
        <f t="shared" si="792"/>
        <v>0</v>
      </c>
      <c r="AC840" s="41">
        <f t="shared" si="792"/>
        <v>0</v>
      </c>
      <c r="AD840" s="41">
        <f t="shared" si="792"/>
        <v>0</v>
      </c>
      <c r="AE840" s="41">
        <f t="shared" si="792"/>
        <v>0</v>
      </c>
      <c r="AF840" s="41">
        <f t="shared" si="792"/>
        <v>0</v>
      </c>
      <c r="AG840" s="41">
        <f t="shared" si="792"/>
        <v>0</v>
      </c>
      <c r="AH840" s="41">
        <f t="shared" si="792"/>
        <v>0</v>
      </c>
      <c r="AI840" s="41">
        <f t="shared" si="792"/>
        <v>0</v>
      </c>
      <c r="AJ840" s="41">
        <f t="shared" si="792"/>
        <v>0</v>
      </c>
      <c r="AK840" s="41">
        <f t="shared" si="792"/>
        <v>0</v>
      </c>
      <c r="AL840" s="41">
        <f t="shared" si="792"/>
        <v>0</v>
      </c>
      <c r="AM840" s="41">
        <f t="shared" si="792"/>
        <v>0</v>
      </c>
      <c r="AN840" s="41">
        <f t="shared" si="792"/>
        <v>0</v>
      </c>
      <c r="AO840" s="41">
        <f t="shared" si="792"/>
        <v>0</v>
      </c>
      <c r="AP840" s="41">
        <f t="shared" si="792"/>
        <v>0</v>
      </c>
      <c r="AQ840" s="41">
        <f t="shared" si="792"/>
        <v>0</v>
      </c>
      <c r="AR840" s="41">
        <f t="shared" si="792"/>
        <v>0</v>
      </c>
      <c r="AS840" s="41">
        <f t="shared" si="792"/>
        <v>0</v>
      </c>
      <c r="AT840" s="41">
        <f t="shared" si="792"/>
        <v>0</v>
      </c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  <c r="BJ840" s="41"/>
      <c r="BK840" s="41"/>
      <c r="CR840" s="41">
        <f t="shared" si="774"/>
        <v>0</v>
      </c>
      <c r="CS840" s="41">
        <f t="shared" si="775"/>
        <v>0</v>
      </c>
      <c r="CT840" s="41">
        <f t="shared" si="775"/>
        <v>0</v>
      </c>
    </row>
    <row r="841" spans="4:98" ht="15" hidden="1" customHeight="1">
      <c r="D841" s="41">
        <f t="shared" si="725"/>
        <v>0</v>
      </c>
      <c r="F841" s="41">
        <f t="shared" si="776"/>
        <v>0</v>
      </c>
      <c r="G841" s="41">
        <f t="shared" ref="G841:N850" si="793">G339</f>
        <v>0</v>
      </c>
      <c r="H841" s="41">
        <f t="shared" si="793"/>
        <v>0</v>
      </c>
      <c r="I841" s="41">
        <f t="shared" si="793"/>
        <v>0</v>
      </c>
      <c r="J841" s="41">
        <f t="shared" si="793"/>
        <v>0</v>
      </c>
      <c r="K841" s="41">
        <f t="shared" si="793"/>
        <v>0</v>
      </c>
      <c r="L841" s="41">
        <f t="shared" si="793"/>
        <v>0</v>
      </c>
      <c r="M841" s="41">
        <f t="shared" si="793"/>
        <v>0</v>
      </c>
      <c r="N841" s="41">
        <f t="shared" si="793"/>
        <v>0</v>
      </c>
      <c r="O841" s="41">
        <f t="shared" ref="O841:O872" si="794">O339</f>
        <v>0</v>
      </c>
      <c r="P841" s="41">
        <f t="shared" ref="P841:Y841" si="795">P339</f>
        <v>0</v>
      </c>
      <c r="Q841" s="41">
        <f t="shared" si="795"/>
        <v>0</v>
      </c>
      <c r="R841" s="41">
        <f t="shared" si="795"/>
        <v>0</v>
      </c>
      <c r="S841" s="41">
        <f t="shared" si="795"/>
        <v>0</v>
      </c>
      <c r="T841" s="41">
        <f t="shared" si="795"/>
        <v>0</v>
      </c>
      <c r="U841" s="41">
        <f t="shared" si="795"/>
        <v>0</v>
      </c>
      <c r="V841" s="41">
        <f t="shared" si="795"/>
        <v>0</v>
      </c>
      <c r="W841" s="41">
        <f t="shared" si="795"/>
        <v>0</v>
      </c>
      <c r="X841" s="41">
        <f t="shared" si="795"/>
        <v>0</v>
      </c>
      <c r="Y841" s="41">
        <f t="shared" si="795"/>
        <v>0</v>
      </c>
      <c r="Z841" s="41">
        <f t="shared" ref="Z841:AT841" si="796">Z339</f>
        <v>0</v>
      </c>
      <c r="AA841" s="41">
        <f t="shared" si="796"/>
        <v>0</v>
      </c>
      <c r="AB841" s="41">
        <f t="shared" si="796"/>
        <v>0</v>
      </c>
      <c r="AC841" s="41">
        <f t="shared" si="796"/>
        <v>0</v>
      </c>
      <c r="AD841" s="41">
        <f t="shared" si="796"/>
        <v>0</v>
      </c>
      <c r="AE841" s="41">
        <f t="shared" si="796"/>
        <v>0</v>
      </c>
      <c r="AF841" s="41">
        <f t="shared" si="796"/>
        <v>0</v>
      </c>
      <c r="AG841" s="41">
        <f t="shared" si="796"/>
        <v>0</v>
      </c>
      <c r="AH841" s="41">
        <f t="shared" si="796"/>
        <v>0</v>
      </c>
      <c r="AI841" s="41">
        <f t="shared" si="796"/>
        <v>0</v>
      </c>
      <c r="AJ841" s="41">
        <f t="shared" si="796"/>
        <v>0</v>
      </c>
      <c r="AK841" s="41">
        <f t="shared" si="796"/>
        <v>0</v>
      </c>
      <c r="AL841" s="41">
        <f t="shared" si="796"/>
        <v>0</v>
      </c>
      <c r="AM841" s="41">
        <f t="shared" si="796"/>
        <v>0</v>
      </c>
      <c r="AN841" s="41">
        <f t="shared" si="796"/>
        <v>0</v>
      </c>
      <c r="AO841" s="41">
        <f t="shared" si="796"/>
        <v>0</v>
      </c>
      <c r="AP841" s="41">
        <f t="shared" si="796"/>
        <v>0</v>
      </c>
      <c r="AQ841" s="41">
        <f t="shared" si="796"/>
        <v>0</v>
      </c>
      <c r="AR841" s="41">
        <f t="shared" si="796"/>
        <v>0</v>
      </c>
      <c r="AS841" s="41">
        <f t="shared" si="796"/>
        <v>0</v>
      </c>
      <c r="AT841" s="41">
        <f t="shared" si="796"/>
        <v>0</v>
      </c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CR841" s="41">
        <f t="shared" si="774"/>
        <v>0</v>
      </c>
      <c r="CS841" s="41">
        <f t="shared" si="775"/>
        <v>0</v>
      </c>
      <c r="CT841" s="41">
        <f t="shared" si="775"/>
        <v>0</v>
      </c>
    </row>
    <row r="842" spans="4:98" ht="15" hidden="1" customHeight="1">
      <c r="D842" s="41">
        <f t="shared" si="725"/>
        <v>0</v>
      </c>
      <c r="F842" s="41">
        <f t="shared" si="776"/>
        <v>0</v>
      </c>
      <c r="G842" s="41">
        <f t="shared" si="793"/>
        <v>0</v>
      </c>
      <c r="H842" s="41">
        <f t="shared" si="793"/>
        <v>0</v>
      </c>
      <c r="I842" s="41">
        <f t="shared" si="793"/>
        <v>0</v>
      </c>
      <c r="J842" s="41">
        <f t="shared" si="793"/>
        <v>0</v>
      </c>
      <c r="K842" s="41">
        <f t="shared" si="793"/>
        <v>0</v>
      </c>
      <c r="L842" s="41">
        <f t="shared" si="793"/>
        <v>0</v>
      </c>
      <c r="M842" s="41">
        <f t="shared" si="793"/>
        <v>0</v>
      </c>
      <c r="N842" s="41">
        <f t="shared" si="793"/>
        <v>0</v>
      </c>
      <c r="O842" s="41">
        <f t="shared" si="794"/>
        <v>0</v>
      </c>
      <c r="P842" s="41">
        <f t="shared" ref="P842:Y842" si="797">P340</f>
        <v>0</v>
      </c>
      <c r="Q842" s="41">
        <f t="shared" si="797"/>
        <v>0</v>
      </c>
      <c r="R842" s="41">
        <f t="shared" si="797"/>
        <v>0</v>
      </c>
      <c r="S842" s="41">
        <f t="shared" si="797"/>
        <v>0</v>
      </c>
      <c r="T842" s="41">
        <f t="shared" si="797"/>
        <v>0</v>
      </c>
      <c r="U842" s="41">
        <f t="shared" si="797"/>
        <v>0</v>
      </c>
      <c r="V842" s="41">
        <f t="shared" si="797"/>
        <v>0</v>
      </c>
      <c r="W842" s="41">
        <f t="shared" si="797"/>
        <v>0</v>
      </c>
      <c r="X842" s="41">
        <f t="shared" si="797"/>
        <v>0</v>
      </c>
      <c r="Y842" s="41">
        <f t="shared" si="797"/>
        <v>0</v>
      </c>
      <c r="Z842" s="41">
        <f t="shared" ref="Z842:AT842" si="798">Z340</f>
        <v>0</v>
      </c>
      <c r="AA842" s="41">
        <f t="shared" si="798"/>
        <v>0</v>
      </c>
      <c r="AB842" s="41">
        <f t="shared" si="798"/>
        <v>0</v>
      </c>
      <c r="AC842" s="41">
        <f t="shared" si="798"/>
        <v>0</v>
      </c>
      <c r="AD842" s="41">
        <f t="shared" si="798"/>
        <v>0</v>
      </c>
      <c r="AE842" s="41">
        <f t="shared" si="798"/>
        <v>0</v>
      </c>
      <c r="AF842" s="41">
        <f t="shared" si="798"/>
        <v>0</v>
      </c>
      <c r="AG842" s="41">
        <f t="shared" si="798"/>
        <v>0</v>
      </c>
      <c r="AH842" s="41">
        <f t="shared" si="798"/>
        <v>0</v>
      </c>
      <c r="AI842" s="41">
        <f t="shared" si="798"/>
        <v>0</v>
      </c>
      <c r="AJ842" s="41">
        <f t="shared" si="798"/>
        <v>0</v>
      </c>
      <c r="AK842" s="41">
        <f t="shared" si="798"/>
        <v>0</v>
      </c>
      <c r="AL842" s="41">
        <f t="shared" si="798"/>
        <v>0</v>
      </c>
      <c r="AM842" s="41">
        <f t="shared" si="798"/>
        <v>0</v>
      </c>
      <c r="AN842" s="41">
        <f t="shared" si="798"/>
        <v>0</v>
      </c>
      <c r="AO842" s="41">
        <f t="shared" si="798"/>
        <v>0</v>
      </c>
      <c r="AP842" s="41">
        <f t="shared" si="798"/>
        <v>0</v>
      </c>
      <c r="AQ842" s="41">
        <f t="shared" si="798"/>
        <v>0</v>
      </c>
      <c r="AR842" s="41">
        <f t="shared" si="798"/>
        <v>0</v>
      </c>
      <c r="AS842" s="41">
        <f t="shared" si="798"/>
        <v>0</v>
      </c>
      <c r="AT842" s="41">
        <f t="shared" si="798"/>
        <v>0</v>
      </c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  <c r="BJ842" s="41"/>
      <c r="BK842" s="41"/>
      <c r="CR842" s="41">
        <f t="shared" si="774"/>
        <v>0</v>
      </c>
      <c r="CS842" s="41">
        <f t="shared" si="775"/>
        <v>0</v>
      </c>
      <c r="CT842" s="41">
        <f t="shared" si="775"/>
        <v>0</v>
      </c>
    </row>
    <row r="843" spans="4:98" ht="15" hidden="1" customHeight="1">
      <c r="D843" s="41">
        <f t="shared" si="725"/>
        <v>0</v>
      </c>
      <c r="F843" s="41">
        <f t="shared" si="776"/>
        <v>0</v>
      </c>
      <c r="G843" s="41">
        <f t="shared" si="793"/>
        <v>0</v>
      </c>
      <c r="H843" s="41">
        <f t="shared" si="793"/>
        <v>0</v>
      </c>
      <c r="I843" s="41">
        <f t="shared" si="793"/>
        <v>0</v>
      </c>
      <c r="J843" s="41">
        <f t="shared" si="793"/>
        <v>0</v>
      </c>
      <c r="K843" s="41">
        <f t="shared" si="793"/>
        <v>0</v>
      </c>
      <c r="L843" s="41">
        <f t="shared" si="793"/>
        <v>0</v>
      </c>
      <c r="M843" s="41">
        <f t="shared" si="793"/>
        <v>0</v>
      </c>
      <c r="N843" s="41">
        <f t="shared" si="793"/>
        <v>0</v>
      </c>
      <c r="O843" s="41">
        <f t="shared" si="794"/>
        <v>0</v>
      </c>
      <c r="P843" s="41">
        <f t="shared" ref="P843:Y843" si="799">P341</f>
        <v>0</v>
      </c>
      <c r="Q843" s="41">
        <f t="shared" si="799"/>
        <v>0</v>
      </c>
      <c r="R843" s="41">
        <f t="shared" si="799"/>
        <v>0</v>
      </c>
      <c r="S843" s="41">
        <f t="shared" si="799"/>
        <v>0</v>
      </c>
      <c r="T843" s="41">
        <f t="shared" si="799"/>
        <v>0</v>
      </c>
      <c r="U843" s="41">
        <f t="shared" si="799"/>
        <v>0</v>
      </c>
      <c r="V843" s="41">
        <f t="shared" si="799"/>
        <v>0</v>
      </c>
      <c r="W843" s="41">
        <f t="shared" si="799"/>
        <v>0</v>
      </c>
      <c r="X843" s="41">
        <f t="shared" si="799"/>
        <v>0</v>
      </c>
      <c r="Y843" s="41">
        <f t="shared" si="799"/>
        <v>0</v>
      </c>
      <c r="Z843" s="41">
        <f t="shared" ref="Z843:AT843" si="800">Z341</f>
        <v>0</v>
      </c>
      <c r="AA843" s="41">
        <f t="shared" si="800"/>
        <v>0</v>
      </c>
      <c r="AB843" s="41">
        <f t="shared" si="800"/>
        <v>0</v>
      </c>
      <c r="AC843" s="41">
        <f t="shared" si="800"/>
        <v>0</v>
      </c>
      <c r="AD843" s="41">
        <f t="shared" si="800"/>
        <v>0</v>
      </c>
      <c r="AE843" s="41">
        <f t="shared" si="800"/>
        <v>0</v>
      </c>
      <c r="AF843" s="41">
        <f t="shared" si="800"/>
        <v>0</v>
      </c>
      <c r="AG843" s="41">
        <f t="shared" si="800"/>
        <v>0</v>
      </c>
      <c r="AH843" s="41">
        <f t="shared" si="800"/>
        <v>0</v>
      </c>
      <c r="AI843" s="41">
        <f t="shared" si="800"/>
        <v>0</v>
      </c>
      <c r="AJ843" s="41">
        <f t="shared" si="800"/>
        <v>0</v>
      </c>
      <c r="AK843" s="41">
        <f t="shared" si="800"/>
        <v>0</v>
      </c>
      <c r="AL843" s="41">
        <f t="shared" si="800"/>
        <v>0</v>
      </c>
      <c r="AM843" s="41">
        <f t="shared" si="800"/>
        <v>0</v>
      </c>
      <c r="AN843" s="41">
        <f t="shared" si="800"/>
        <v>0</v>
      </c>
      <c r="AO843" s="41">
        <f t="shared" si="800"/>
        <v>0</v>
      </c>
      <c r="AP843" s="41">
        <f t="shared" si="800"/>
        <v>0</v>
      </c>
      <c r="AQ843" s="41">
        <f t="shared" si="800"/>
        <v>0</v>
      </c>
      <c r="AR843" s="41">
        <f t="shared" si="800"/>
        <v>0</v>
      </c>
      <c r="AS843" s="41">
        <f t="shared" si="800"/>
        <v>0</v>
      </c>
      <c r="AT843" s="41">
        <f t="shared" si="800"/>
        <v>0</v>
      </c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CR843" s="41">
        <f t="shared" si="774"/>
        <v>0</v>
      </c>
      <c r="CS843" s="41">
        <f t="shared" si="775"/>
        <v>0</v>
      </c>
      <c r="CT843" s="41">
        <f t="shared" si="775"/>
        <v>0</v>
      </c>
    </row>
    <row r="844" spans="4:98" ht="15" hidden="1" customHeight="1">
      <c r="D844" s="41">
        <f t="shared" si="725"/>
        <v>0</v>
      </c>
      <c r="F844" s="41">
        <f t="shared" si="776"/>
        <v>0</v>
      </c>
      <c r="G844" s="41">
        <f t="shared" si="793"/>
        <v>0</v>
      </c>
      <c r="H844" s="41">
        <f t="shared" si="793"/>
        <v>0</v>
      </c>
      <c r="I844" s="41">
        <f t="shared" si="793"/>
        <v>0</v>
      </c>
      <c r="J844" s="41">
        <f t="shared" si="793"/>
        <v>0</v>
      </c>
      <c r="K844" s="41">
        <f t="shared" si="793"/>
        <v>0</v>
      </c>
      <c r="L844" s="41">
        <f t="shared" si="793"/>
        <v>0</v>
      </c>
      <c r="M844" s="41">
        <f t="shared" si="793"/>
        <v>0</v>
      </c>
      <c r="N844" s="41">
        <f t="shared" si="793"/>
        <v>0</v>
      </c>
      <c r="O844" s="41">
        <f t="shared" si="794"/>
        <v>0</v>
      </c>
      <c r="P844" s="41">
        <f t="shared" ref="P844:Y844" si="801">P342</f>
        <v>0</v>
      </c>
      <c r="Q844" s="41">
        <f t="shared" si="801"/>
        <v>0</v>
      </c>
      <c r="R844" s="41">
        <f t="shared" si="801"/>
        <v>0</v>
      </c>
      <c r="S844" s="41">
        <f t="shared" si="801"/>
        <v>0</v>
      </c>
      <c r="T844" s="41">
        <f t="shared" si="801"/>
        <v>0</v>
      </c>
      <c r="U844" s="41">
        <f t="shared" si="801"/>
        <v>0</v>
      </c>
      <c r="V844" s="41">
        <f t="shared" si="801"/>
        <v>0</v>
      </c>
      <c r="W844" s="41">
        <f t="shared" si="801"/>
        <v>0</v>
      </c>
      <c r="X844" s="41">
        <f t="shared" si="801"/>
        <v>0</v>
      </c>
      <c r="Y844" s="41">
        <f t="shared" si="801"/>
        <v>0</v>
      </c>
      <c r="Z844" s="41">
        <f t="shared" ref="Z844:AT844" si="802">Z342</f>
        <v>0</v>
      </c>
      <c r="AA844" s="41">
        <f t="shared" si="802"/>
        <v>0</v>
      </c>
      <c r="AB844" s="41">
        <f t="shared" si="802"/>
        <v>0</v>
      </c>
      <c r="AC844" s="41">
        <f t="shared" si="802"/>
        <v>0</v>
      </c>
      <c r="AD844" s="41">
        <f t="shared" si="802"/>
        <v>0</v>
      </c>
      <c r="AE844" s="41">
        <f t="shared" si="802"/>
        <v>0</v>
      </c>
      <c r="AF844" s="41">
        <f t="shared" si="802"/>
        <v>0</v>
      </c>
      <c r="AG844" s="41">
        <f t="shared" si="802"/>
        <v>0</v>
      </c>
      <c r="AH844" s="41">
        <f t="shared" si="802"/>
        <v>0</v>
      </c>
      <c r="AI844" s="41">
        <f t="shared" si="802"/>
        <v>0</v>
      </c>
      <c r="AJ844" s="41">
        <f t="shared" si="802"/>
        <v>0</v>
      </c>
      <c r="AK844" s="41">
        <f t="shared" si="802"/>
        <v>0</v>
      </c>
      <c r="AL844" s="41">
        <f t="shared" si="802"/>
        <v>0</v>
      </c>
      <c r="AM844" s="41">
        <f t="shared" si="802"/>
        <v>0</v>
      </c>
      <c r="AN844" s="41">
        <f t="shared" si="802"/>
        <v>0</v>
      </c>
      <c r="AO844" s="41">
        <f t="shared" si="802"/>
        <v>0</v>
      </c>
      <c r="AP844" s="41">
        <f t="shared" si="802"/>
        <v>0</v>
      </c>
      <c r="AQ844" s="41">
        <f t="shared" si="802"/>
        <v>0</v>
      </c>
      <c r="AR844" s="41">
        <f t="shared" si="802"/>
        <v>0</v>
      </c>
      <c r="AS844" s="41">
        <f t="shared" si="802"/>
        <v>0</v>
      </c>
      <c r="AT844" s="41">
        <f t="shared" si="802"/>
        <v>0</v>
      </c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  <c r="BJ844" s="41"/>
      <c r="BK844" s="41"/>
      <c r="CR844" s="41">
        <f t="shared" si="774"/>
        <v>0</v>
      </c>
      <c r="CS844" s="41">
        <f t="shared" si="775"/>
        <v>0</v>
      </c>
      <c r="CT844" s="41">
        <f t="shared" si="775"/>
        <v>0</v>
      </c>
    </row>
    <row r="845" spans="4:98" ht="15" hidden="1" customHeight="1">
      <c r="D845" s="41">
        <f t="shared" si="725"/>
        <v>0</v>
      </c>
      <c r="F845" s="41">
        <f t="shared" si="776"/>
        <v>0</v>
      </c>
      <c r="G845" s="41">
        <f t="shared" si="793"/>
        <v>0</v>
      </c>
      <c r="H845" s="41">
        <f t="shared" si="793"/>
        <v>0</v>
      </c>
      <c r="I845" s="41">
        <f t="shared" si="793"/>
        <v>0</v>
      </c>
      <c r="J845" s="41">
        <f t="shared" si="793"/>
        <v>0</v>
      </c>
      <c r="K845" s="41">
        <f t="shared" si="793"/>
        <v>0</v>
      </c>
      <c r="L845" s="41">
        <f t="shared" si="793"/>
        <v>0</v>
      </c>
      <c r="M845" s="41">
        <f t="shared" si="793"/>
        <v>0</v>
      </c>
      <c r="N845" s="41">
        <f t="shared" si="793"/>
        <v>0</v>
      </c>
      <c r="O845" s="41">
        <f t="shared" si="794"/>
        <v>0</v>
      </c>
      <c r="P845" s="41">
        <f t="shared" ref="P845:Y845" si="803">P343</f>
        <v>0</v>
      </c>
      <c r="Q845" s="41">
        <f t="shared" si="803"/>
        <v>0</v>
      </c>
      <c r="R845" s="41">
        <f t="shared" si="803"/>
        <v>0</v>
      </c>
      <c r="S845" s="41">
        <f t="shared" si="803"/>
        <v>0</v>
      </c>
      <c r="T845" s="41">
        <f t="shared" si="803"/>
        <v>0</v>
      </c>
      <c r="U845" s="41">
        <f t="shared" si="803"/>
        <v>0</v>
      </c>
      <c r="V845" s="41">
        <f t="shared" si="803"/>
        <v>0</v>
      </c>
      <c r="W845" s="41">
        <f t="shared" si="803"/>
        <v>0</v>
      </c>
      <c r="X845" s="41">
        <f t="shared" si="803"/>
        <v>0</v>
      </c>
      <c r="Y845" s="41">
        <f t="shared" si="803"/>
        <v>0</v>
      </c>
      <c r="Z845" s="41">
        <f t="shared" ref="Z845:AT845" si="804">Z343</f>
        <v>0</v>
      </c>
      <c r="AA845" s="41">
        <f t="shared" si="804"/>
        <v>0</v>
      </c>
      <c r="AB845" s="41">
        <f t="shared" si="804"/>
        <v>0</v>
      </c>
      <c r="AC845" s="41">
        <f t="shared" si="804"/>
        <v>0</v>
      </c>
      <c r="AD845" s="41">
        <f t="shared" si="804"/>
        <v>0</v>
      </c>
      <c r="AE845" s="41">
        <f t="shared" si="804"/>
        <v>0</v>
      </c>
      <c r="AF845" s="41">
        <f t="shared" si="804"/>
        <v>0</v>
      </c>
      <c r="AG845" s="41">
        <f t="shared" si="804"/>
        <v>0</v>
      </c>
      <c r="AH845" s="41">
        <f t="shared" si="804"/>
        <v>0</v>
      </c>
      <c r="AI845" s="41">
        <f t="shared" si="804"/>
        <v>0</v>
      </c>
      <c r="AJ845" s="41">
        <f t="shared" si="804"/>
        <v>0</v>
      </c>
      <c r="AK845" s="41">
        <f t="shared" si="804"/>
        <v>0</v>
      </c>
      <c r="AL845" s="41">
        <f t="shared" si="804"/>
        <v>0</v>
      </c>
      <c r="AM845" s="41">
        <f t="shared" si="804"/>
        <v>0</v>
      </c>
      <c r="AN845" s="41">
        <f t="shared" si="804"/>
        <v>0</v>
      </c>
      <c r="AO845" s="41">
        <f t="shared" si="804"/>
        <v>0</v>
      </c>
      <c r="AP845" s="41">
        <f t="shared" si="804"/>
        <v>0</v>
      </c>
      <c r="AQ845" s="41">
        <f t="shared" si="804"/>
        <v>0</v>
      </c>
      <c r="AR845" s="41">
        <f t="shared" si="804"/>
        <v>0</v>
      </c>
      <c r="AS845" s="41">
        <f t="shared" si="804"/>
        <v>0</v>
      </c>
      <c r="AT845" s="41">
        <f t="shared" si="804"/>
        <v>0</v>
      </c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CR845" s="41">
        <f t="shared" si="774"/>
        <v>0</v>
      </c>
      <c r="CS845" s="41">
        <f t="shared" si="775"/>
        <v>0</v>
      </c>
      <c r="CT845" s="41">
        <f t="shared" si="775"/>
        <v>0</v>
      </c>
    </row>
    <row r="846" spans="4:98" ht="15" hidden="1" customHeight="1">
      <c r="D846" s="41">
        <f t="shared" si="725"/>
        <v>0</v>
      </c>
      <c r="F846" s="41">
        <f t="shared" si="776"/>
        <v>0</v>
      </c>
      <c r="G846" s="41">
        <f t="shared" si="793"/>
        <v>0</v>
      </c>
      <c r="H846" s="41">
        <f t="shared" si="793"/>
        <v>0</v>
      </c>
      <c r="I846" s="41">
        <f t="shared" si="793"/>
        <v>0</v>
      </c>
      <c r="J846" s="41">
        <f t="shared" si="793"/>
        <v>0</v>
      </c>
      <c r="K846" s="41">
        <f t="shared" si="793"/>
        <v>0</v>
      </c>
      <c r="L846" s="41">
        <f t="shared" si="793"/>
        <v>0</v>
      </c>
      <c r="M846" s="41">
        <f t="shared" si="793"/>
        <v>0</v>
      </c>
      <c r="N846" s="41">
        <f t="shared" si="793"/>
        <v>0</v>
      </c>
      <c r="O846" s="41">
        <f t="shared" si="794"/>
        <v>0</v>
      </c>
      <c r="P846" s="41">
        <f t="shared" ref="P846:Y846" si="805">P344</f>
        <v>0</v>
      </c>
      <c r="Q846" s="41">
        <f t="shared" si="805"/>
        <v>0</v>
      </c>
      <c r="R846" s="41">
        <f t="shared" si="805"/>
        <v>0</v>
      </c>
      <c r="S846" s="41">
        <f t="shared" si="805"/>
        <v>0</v>
      </c>
      <c r="T846" s="41">
        <f t="shared" si="805"/>
        <v>0</v>
      </c>
      <c r="U846" s="41">
        <f t="shared" si="805"/>
        <v>0</v>
      </c>
      <c r="V846" s="41">
        <f t="shared" si="805"/>
        <v>0</v>
      </c>
      <c r="W846" s="41">
        <f t="shared" si="805"/>
        <v>0</v>
      </c>
      <c r="X846" s="41">
        <f t="shared" si="805"/>
        <v>0</v>
      </c>
      <c r="Y846" s="41">
        <f t="shared" si="805"/>
        <v>0</v>
      </c>
      <c r="Z846" s="41">
        <f t="shared" ref="Z846:AT846" si="806">Z344</f>
        <v>0</v>
      </c>
      <c r="AA846" s="41">
        <f t="shared" si="806"/>
        <v>0</v>
      </c>
      <c r="AB846" s="41">
        <f t="shared" si="806"/>
        <v>0</v>
      </c>
      <c r="AC846" s="41">
        <f t="shared" si="806"/>
        <v>0</v>
      </c>
      <c r="AD846" s="41">
        <f t="shared" si="806"/>
        <v>0</v>
      </c>
      <c r="AE846" s="41">
        <f t="shared" si="806"/>
        <v>0</v>
      </c>
      <c r="AF846" s="41">
        <f t="shared" si="806"/>
        <v>0</v>
      </c>
      <c r="AG846" s="41">
        <f t="shared" si="806"/>
        <v>0</v>
      </c>
      <c r="AH846" s="41">
        <f t="shared" si="806"/>
        <v>0</v>
      </c>
      <c r="AI846" s="41">
        <f t="shared" si="806"/>
        <v>0</v>
      </c>
      <c r="AJ846" s="41">
        <f t="shared" si="806"/>
        <v>0</v>
      </c>
      <c r="AK846" s="41">
        <f t="shared" si="806"/>
        <v>0</v>
      </c>
      <c r="AL846" s="41">
        <f t="shared" si="806"/>
        <v>0</v>
      </c>
      <c r="AM846" s="41">
        <f t="shared" si="806"/>
        <v>0</v>
      </c>
      <c r="AN846" s="41">
        <f t="shared" si="806"/>
        <v>0</v>
      </c>
      <c r="AO846" s="41">
        <f t="shared" si="806"/>
        <v>0</v>
      </c>
      <c r="AP846" s="41">
        <f t="shared" si="806"/>
        <v>0</v>
      </c>
      <c r="AQ846" s="41">
        <f t="shared" si="806"/>
        <v>0</v>
      </c>
      <c r="AR846" s="41">
        <f t="shared" si="806"/>
        <v>0</v>
      </c>
      <c r="AS846" s="41">
        <f t="shared" si="806"/>
        <v>0</v>
      </c>
      <c r="AT846" s="41">
        <f t="shared" si="806"/>
        <v>0</v>
      </c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CR846" s="41">
        <f t="shared" si="774"/>
        <v>0</v>
      </c>
      <c r="CS846" s="41">
        <f t="shared" si="775"/>
        <v>0</v>
      </c>
      <c r="CT846" s="41">
        <f t="shared" si="775"/>
        <v>0</v>
      </c>
    </row>
    <row r="847" spans="4:98" ht="15" hidden="1" customHeight="1">
      <c r="D847" s="41">
        <f t="shared" si="725"/>
        <v>0</v>
      </c>
      <c r="F847" s="41">
        <f t="shared" si="776"/>
        <v>0</v>
      </c>
      <c r="G847" s="41">
        <f t="shared" si="793"/>
        <v>0</v>
      </c>
      <c r="H847" s="41">
        <f t="shared" si="793"/>
        <v>0</v>
      </c>
      <c r="I847" s="41">
        <f t="shared" si="793"/>
        <v>0</v>
      </c>
      <c r="J847" s="41">
        <f t="shared" si="793"/>
        <v>0</v>
      </c>
      <c r="K847" s="41">
        <f t="shared" si="793"/>
        <v>0</v>
      </c>
      <c r="L847" s="41">
        <f t="shared" si="793"/>
        <v>0</v>
      </c>
      <c r="M847" s="41">
        <f t="shared" si="793"/>
        <v>0</v>
      </c>
      <c r="N847" s="41">
        <f t="shared" si="793"/>
        <v>0</v>
      </c>
      <c r="O847" s="41">
        <f t="shared" si="794"/>
        <v>0</v>
      </c>
      <c r="P847" s="41">
        <f t="shared" ref="P847:Y847" si="807">P345</f>
        <v>0</v>
      </c>
      <c r="Q847" s="41">
        <f t="shared" si="807"/>
        <v>0</v>
      </c>
      <c r="R847" s="41">
        <f t="shared" si="807"/>
        <v>0</v>
      </c>
      <c r="S847" s="41">
        <f t="shared" si="807"/>
        <v>0</v>
      </c>
      <c r="T847" s="41">
        <f t="shared" si="807"/>
        <v>0</v>
      </c>
      <c r="U847" s="41">
        <f t="shared" si="807"/>
        <v>0</v>
      </c>
      <c r="V847" s="41">
        <f t="shared" si="807"/>
        <v>0</v>
      </c>
      <c r="W847" s="41">
        <f t="shared" si="807"/>
        <v>0</v>
      </c>
      <c r="X847" s="41">
        <f t="shared" si="807"/>
        <v>0</v>
      </c>
      <c r="Y847" s="41">
        <f t="shared" si="807"/>
        <v>0</v>
      </c>
      <c r="Z847" s="41">
        <f t="shared" ref="Z847:AT847" si="808">Z345</f>
        <v>0</v>
      </c>
      <c r="AA847" s="41">
        <f t="shared" si="808"/>
        <v>0</v>
      </c>
      <c r="AB847" s="41">
        <f t="shared" si="808"/>
        <v>0</v>
      </c>
      <c r="AC847" s="41">
        <f t="shared" si="808"/>
        <v>0</v>
      </c>
      <c r="AD847" s="41">
        <f t="shared" si="808"/>
        <v>0</v>
      </c>
      <c r="AE847" s="41">
        <f t="shared" si="808"/>
        <v>0</v>
      </c>
      <c r="AF847" s="41">
        <f t="shared" si="808"/>
        <v>0</v>
      </c>
      <c r="AG847" s="41">
        <f t="shared" si="808"/>
        <v>0</v>
      </c>
      <c r="AH847" s="41">
        <f t="shared" si="808"/>
        <v>0</v>
      </c>
      <c r="AI847" s="41">
        <f t="shared" si="808"/>
        <v>0</v>
      </c>
      <c r="AJ847" s="41">
        <f t="shared" si="808"/>
        <v>0</v>
      </c>
      <c r="AK847" s="41">
        <f t="shared" si="808"/>
        <v>0</v>
      </c>
      <c r="AL847" s="41">
        <f t="shared" si="808"/>
        <v>0</v>
      </c>
      <c r="AM847" s="41">
        <f t="shared" si="808"/>
        <v>0</v>
      </c>
      <c r="AN847" s="41">
        <f t="shared" si="808"/>
        <v>0</v>
      </c>
      <c r="AO847" s="41">
        <f t="shared" si="808"/>
        <v>0</v>
      </c>
      <c r="AP847" s="41">
        <f t="shared" si="808"/>
        <v>0</v>
      </c>
      <c r="AQ847" s="41">
        <f t="shared" si="808"/>
        <v>0</v>
      </c>
      <c r="AR847" s="41">
        <f t="shared" si="808"/>
        <v>0</v>
      </c>
      <c r="AS847" s="41">
        <f t="shared" si="808"/>
        <v>0</v>
      </c>
      <c r="AT847" s="41">
        <f t="shared" si="808"/>
        <v>0</v>
      </c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CR847" s="41">
        <f t="shared" si="774"/>
        <v>0</v>
      </c>
      <c r="CS847" s="41">
        <f t="shared" si="775"/>
        <v>0</v>
      </c>
      <c r="CT847" s="41">
        <f t="shared" si="775"/>
        <v>0</v>
      </c>
    </row>
    <row r="848" spans="4:98" ht="15" hidden="1" customHeight="1">
      <c r="D848" s="41">
        <f t="shared" si="725"/>
        <v>0</v>
      </c>
      <c r="F848" s="41">
        <f t="shared" si="776"/>
        <v>0</v>
      </c>
      <c r="G848" s="41">
        <f t="shared" si="793"/>
        <v>0</v>
      </c>
      <c r="H848" s="41">
        <f t="shared" si="793"/>
        <v>0</v>
      </c>
      <c r="I848" s="41">
        <f t="shared" si="793"/>
        <v>0</v>
      </c>
      <c r="J848" s="41">
        <f t="shared" si="793"/>
        <v>0</v>
      </c>
      <c r="K848" s="41">
        <f t="shared" si="793"/>
        <v>0</v>
      </c>
      <c r="L848" s="41">
        <f t="shared" si="793"/>
        <v>0</v>
      </c>
      <c r="M848" s="41">
        <f t="shared" si="793"/>
        <v>0</v>
      </c>
      <c r="N848" s="41">
        <f t="shared" si="793"/>
        <v>0</v>
      </c>
      <c r="O848" s="41">
        <f t="shared" si="794"/>
        <v>0</v>
      </c>
      <c r="P848" s="41">
        <f t="shared" ref="P848:Y848" si="809">P346</f>
        <v>0</v>
      </c>
      <c r="Q848" s="41">
        <f t="shared" si="809"/>
        <v>0</v>
      </c>
      <c r="R848" s="41">
        <f t="shared" si="809"/>
        <v>0</v>
      </c>
      <c r="S848" s="41">
        <f t="shared" si="809"/>
        <v>0</v>
      </c>
      <c r="T848" s="41">
        <f t="shared" si="809"/>
        <v>0</v>
      </c>
      <c r="U848" s="41">
        <f t="shared" si="809"/>
        <v>0</v>
      </c>
      <c r="V848" s="41">
        <f t="shared" si="809"/>
        <v>0</v>
      </c>
      <c r="W848" s="41">
        <f t="shared" si="809"/>
        <v>0</v>
      </c>
      <c r="X848" s="41">
        <f t="shared" si="809"/>
        <v>0</v>
      </c>
      <c r="Y848" s="41">
        <f t="shared" si="809"/>
        <v>0</v>
      </c>
      <c r="Z848" s="41">
        <f t="shared" ref="Z848:AT848" si="810">Z346</f>
        <v>0</v>
      </c>
      <c r="AA848" s="41">
        <f t="shared" si="810"/>
        <v>0</v>
      </c>
      <c r="AB848" s="41">
        <f t="shared" si="810"/>
        <v>0</v>
      </c>
      <c r="AC848" s="41">
        <f t="shared" si="810"/>
        <v>0</v>
      </c>
      <c r="AD848" s="41">
        <f t="shared" si="810"/>
        <v>0</v>
      </c>
      <c r="AE848" s="41">
        <f t="shared" si="810"/>
        <v>0</v>
      </c>
      <c r="AF848" s="41">
        <f t="shared" si="810"/>
        <v>0</v>
      </c>
      <c r="AG848" s="41">
        <f t="shared" si="810"/>
        <v>0</v>
      </c>
      <c r="AH848" s="41">
        <f t="shared" si="810"/>
        <v>0</v>
      </c>
      <c r="AI848" s="41">
        <f t="shared" si="810"/>
        <v>0</v>
      </c>
      <c r="AJ848" s="41">
        <f t="shared" si="810"/>
        <v>0</v>
      </c>
      <c r="AK848" s="41">
        <f t="shared" si="810"/>
        <v>0</v>
      </c>
      <c r="AL848" s="41">
        <f t="shared" si="810"/>
        <v>0</v>
      </c>
      <c r="AM848" s="41">
        <f t="shared" si="810"/>
        <v>0</v>
      </c>
      <c r="AN848" s="41">
        <f t="shared" si="810"/>
        <v>0</v>
      </c>
      <c r="AO848" s="41">
        <f t="shared" si="810"/>
        <v>0</v>
      </c>
      <c r="AP848" s="41">
        <f t="shared" si="810"/>
        <v>0</v>
      </c>
      <c r="AQ848" s="41">
        <f t="shared" si="810"/>
        <v>0</v>
      </c>
      <c r="AR848" s="41">
        <f t="shared" si="810"/>
        <v>0</v>
      </c>
      <c r="AS848" s="41">
        <f t="shared" si="810"/>
        <v>0</v>
      </c>
      <c r="AT848" s="41">
        <f t="shared" si="810"/>
        <v>0</v>
      </c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CR848" s="41">
        <f t="shared" si="774"/>
        <v>0</v>
      </c>
      <c r="CS848" s="41">
        <f t="shared" si="775"/>
        <v>0</v>
      </c>
      <c r="CT848" s="41">
        <f t="shared" si="775"/>
        <v>0</v>
      </c>
    </row>
    <row r="849" spans="4:98" ht="15" hidden="1" customHeight="1">
      <c r="D849" s="41">
        <f t="shared" si="725"/>
        <v>0</v>
      </c>
      <c r="F849" s="41">
        <f t="shared" si="776"/>
        <v>0</v>
      </c>
      <c r="G849" s="41">
        <f t="shared" si="793"/>
        <v>0</v>
      </c>
      <c r="H849" s="41">
        <f t="shared" si="793"/>
        <v>0</v>
      </c>
      <c r="I849" s="41">
        <f t="shared" si="793"/>
        <v>0</v>
      </c>
      <c r="J849" s="41">
        <f t="shared" si="793"/>
        <v>0</v>
      </c>
      <c r="K849" s="41">
        <f t="shared" si="793"/>
        <v>0</v>
      </c>
      <c r="L849" s="41">
        <f t="shared" si="793"/>
        <v>0</v>
      </c>
      <c r="M849" s="41">
        <f t="shared" si="793"/>
        <v>0</v>
      </c>
      <c r="N849" s="41">
        <f t="shared" si="793"/>
        <v>0</v>
      </c>
      <c r="O849" s="41">
        <f t="shared" si="794"/>
        <v>0</v>
      </c>
      <c r="P849" s="41">
        <f t="shared" ref="P849:Y849" si="811">P347</f>
        <v>0</v>
      </c>
      <c r="Q849" s="41">
        <f t="shared" si="811"/>
        <v>0</v>
      </c>
      <c r="R849" s="41">
        <f t="shared" si="811"/>
        <v>0</v>
      </c>
      <c r="S849" s="41">
        <f t="shared" si="811"/>
        <v>0</v>
      </c>
      <c r="T849" s="41">
        <f t="shared" si="811"/>
        <v>0</v>
      </c>
      <c r="U849" s="41">
        <f t="shared" si="811"/>
        <v>0</v>
      </c>
      <c r="V849" s="41">
        <f t="shared" si="811"/>
        <v>0</v>
      </c>
      <c r="W849" s="41">
        <f t="shared" si="811"/>
        <v>0</v>
      </c>
      <c r="X849" s="41">
        <f t="shared" si="811"/>
        <v>0</v>
      </c>
      <c r="Y849" s="41">
        <f t="shared" si="811"/>
        <v>0</v>
      </c>
      <c r="Z849" s="41">
        <f t="shared" ref="Z849:AT849" si="812">Z347</f>
        <v>0</v>
      </c>
      <c r="AA849" s="41">
        <f t="shared" si="812"/>
        <v>0</v>
      </c>
      <c r="AB849" s="41">
        <f t="shared" si="812"/>
        <v>0</v>
      </c>
      <c r="AC849" s="41">
        <f t="shared" si="812"/>
        <v>0</v>
      </c>
      <c r="AD849" s="41">
        <f t="shared" si="812"/>
        <v>0</v>
      </c>
      <c r="AE849" s="41">
        <f t="shared" si="812"/>
        <v>0</v>
      </c>
      <c r="AF849" s="41">
        <f t="shared" si="812"/>
        <v>0</v>
      </c>
      <c r="AG849" s="41">
        <f t="shared" si="812"/>
        <v>0</v>
      </c>
      <c r="AH849" s="41">
        <f t="shared" si="812"/>
        <v>0</v>
      </c>
      <c r="AI849" s="41">
        <f t="shared" si="812"/>
        <v>0</v>
      </c>
      <c r="AJ849" s="41">
        <f t="shared" si="812"/>
        <v>0</v>
      </c>
      <c r="AK849" s="41">
        <f t="shared" si="812"/>
        <v>0</v>
      </c>
      <c r="AL849" s="41">
        <f t="shared" si="812"/>
        <v>0</v>
      </c>
      <c r="AM849" s="41">
        <f t="shared" si="812"/>
        <v>0</v>
      </c>
      <c r="AN849" s="41">
        <f t="shared" si="812"/>
        <v>0</v>
      </c>
      <c r="AO849" s="41">
        <f t="shared" si="812"/>
        <v>0</v>
      </c>
      <c r="AP849" s="41">
        <f t="shared" si="812"/>
        <v>0</v>
      </c>
      <c r="AQ849" s="41">
        <f t="shared" si="812"/>
        <v>0</v>
      </c>
      <c r="AR849" s="41">
        <f t="shared" si="812"/>
        <v>0</v>
      </c>
      <c r="AS849" s="41">
        <f t="shared" si="812"/>
        <v>0</v>
      </c>
      <c r="AT849" s="41">
        <f t="shared" si="812"/>
        <v>0</v>
      </c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CR849" s="41">
        <f t="shared" si="774"/>
        <v>0</v>
      </c>
      <c r="CS849" s="41">
        <f t="shared" si="775"/>
        <v>0</v>
      </c>
      <c r="CT849" s="41">
        <f t="shared" si="775"/>
        <v>0</v>
      </c>
    </row>
    <row r="850" spans="4:98" ht="15" hidden="1" customHeight="1">
      <c r="D850" s="41">
        <f t="shared" si="725"/>
        <v>0</v>
      </c>
      <c r="F850" s="41">
        <f t="shared" si="776"/>
        <v>0</v>
      </c>
      <c r="G850" s="41">
        <f t="shared" si="793"/>
        <v>0</v>
      </c>
      <c r="H850" s="41">
        <f t="shared" si="793"/>
        <v>0</v>
      </c>
      <c r="I850" s="41">
        <f t="shared" si="793"/>
        <v>0</v>
      </c>
      <c r="J850" s="41">
        <f t="shared" si="793"/>
        <v>0</v>
      </c>
      <c r="K850" s="41">
        <f t="shared" si="793"/>
        <v>0</v>
      </c>
      <c r="L850" s="41">
        <f t="shared" si="793"/>
        <v>0</v>
      </c>
      <c r="M850" s="41">
        <f t="shared" si="793"/>
        <v>0</v>
      </c>
      <c r="N850" s="41">
        <f t="shared" si="793"/>
        <v>0</v>
      </c>
      <c r="O850" s="41">
        <f t="shared" si="794"/>
        <v>0</v>
      </c>
      <c r="P850" s="41">
        <f t="shared" ref="P850:Y850" si="813">P348</f>
        <v>0</v>
      </c>
      <c r="Q850" s="41">
        <f t="shared" si="813"/>
        <v>0</v>
      </c>
      <c r="R850" s="41">
        <f t="shared" si="813"/>
        <v>0</v>
      </c>
      <c r="S850" s="41">
        <f t="shared" si="813"/>
        <v>0</v>
      </c>
      <c r="T850" s="41">
        <f t="shared" si="813"/>
        <v>0</v>
      </c>
      <c r="U850" s="41">
        <f t="shared" si="813"/>
        <v>0</v>
      </c>
      <c r="V850" s="41">
        <f t="shared" si="813"/>
        <v>0</v>
      </c>
      <c r="W850" s="41">
        <f t="shared" si="813"/>
        <v>0</v>
      </c>
      <c r="X850" s="41">
        <f t="shared" si="813"/>
        <v>0</v>
      </c>
      <c r="Y850" s="41">
        <f t="shared" si="813"/>
        <v>0</v>
      </c>
      <c r="Z850" s="41">
        <f t="shared" ref="Z850:AT850" si="814">Z348</f>
        <v>0</v>
      </c>
      <c r="AA850" s="41">
        <f t="shared" si="814"/>
        <v>0</v>
      </c>
      <c r="AB850" s="41">
        <f t="shared" si="814"/>
        <v>0</v>
      </c>
      <c r="AC850" s="41">
        <f t="shared" si="814"/>
        <v>0</v>
      </c>
      <c r="AD850" s="41">
        <f t="shared" si="814"/>
        <v>0</v>
      </c>
      <c r="AE850" s="41">
        <f t="shared" si="814"/>
        <v>0</v>
      </c>
      <c r="AF850" s="41">
        <f t="shared" si="814"/>
        <v>0</v>
      </c>
      <c r="AG850" s="41">
        <f t="shared" si="814"/>
        <v>0</v>
      </c>
      <c r="AH850" s="41">
        <f t="shared" si="814"/>
        <v>0</v>
      </c>
      <c r="AI850" s="41">
        <f t="shared" si="814"/>
        <v>0</v>
      </c>
      <c r="AJ850" s="41">
        <f t="shared" si="814"/>
        <v>0</v>
      </c>
      <c r="AK850" s="41">
        <f t="shared" si="814"/>
        <v>0</v>
      </c>
      <c r="AL850" s="41">
        <f t="shared" si="814"/>
        <v>0</v>
      </c>
      <c r="AM850" s="41">
        <f t="shared" si="814"/>
        <v>0</v>
      </c>
      <c r="AN850" s="41">
        <f t="shared" si="814"/>
        <v>0</v>
      </c>
      <c r="AO850" s="41">
        <f t="shared" si="814"/>
        <v>0</v>
      </c>
      <c r="AP850" s="41">
        <f t="shared" si="814"/>
        <v>0</v>
      </c>
      <c r="AQ850" s="41">
        <f t="shared" si="814"/>
        <v>0</v>
      </c>
      <c r="AR850" s="41">
        <f t="shared" si="814"/>
        <v>0</v>
      </c>
      <c r="AS850" s="41">
        <f t="shared" si="814"/>
        <v>0</v>
      </c>
      <c r="AT850" s="41">
        <f t="shared" si="814"/>
        <v>0</v>
      </c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CR850" s="41">
        <f t="shared" si="774"/>
        <v>0</v>
      </c>
      <c r="CS850" s="41">
        <f t="shared" si="775"/>
        <v>0</v>
      </c>
      <c r="CT850" s="41">
        <f t="shared" si="775"/>
        <v>0</v>
      </c>
    </row>
    <row r="851" spans="4:98" ht="15" hidden="1" customHeight="1">
      <c r="D851" s="41">
        <f t="shared" si="725"/>
        <v>0</v>
      </c>
      <c r="F851" s="41">
        <f t="shared" si="776"/>
        <v>0</v>
      </c>
      <c r="G851" s="41">
        <f t="shared" ref="G851:N860" si="815">G349</f>
        <v>0</v>
      </c>
      <c r="H851" s="41">
        <f t="shared" si="815"/>
        <v>0</v>
      </c>
      <c r="I851" s="41">
        <f t="shared" si="815"/>
        <v>0</v>
      </c>
      <c r="J851" s="41">
        <f t="shared" si="815"/>
        <v>0</v>
      </c>
      <c r="K851" s="41">
        <f t="shared" si="815"/>
        <v>0</v>
      </c>
      <c r="L851" s="41">
        <f t="shared" si="815"/>
        <v>0</v>
      </c>
      <c r="M851" s="41">
        <f t="shared" si="815"/>
        <v>0</v>
      </c>
      <c r="N851" s="41">
        <f t="shared" si="815"/>
        <v>0</v>
      </c>
      <c r="O851" s="41">
        <f t="shared" si="794"/>
        <v>0</v>
      </c>
      <c r="P851" s="41">
        <f t="shared" ref="P851:Y851" si="816">P349</f>
        <v>0</v>
      </c>
      <c r="Q851" s="41">
        <f t="shared" si="816"/>
        <v>0</v>
      </c>
      <c r="R851" s="41">
        <f t="shared" si="816"/>
        <v>0</v>
      </c>
      <c r="S851" s="41">
        <f t="shared" si="816"/>
        <v>0</v>
      </c>
      <c r="T851" s="41">
        <f t="shared" si="816"/>
        <v>0</v>
      </c>
      <c r="U851" s="41">
        <f t="shared" si="816"/>
        <v>0</v>
      </c>
      <c r="V851" s="41">
        <f t="shared" si="816"/>
        <v>0</v>
      </c>
      <c r="W851" s="41">
        <f t="shared" si="816"/>
        <v>0</v>
      </c>
      <c r="X851" s="41">
        <f t="shared" si="816"/>
        <v>0</v>
      </c>
      <c r="Y851" s="41">
        <f t="shared" si="816"/>
        <v>0</v>
      </c>
      <c r="Z851" s="41">
        <f t="shared" ref="Z851:AT851" si="817">Z349</f>
        <v>0</v>
      </c>
      <c r="AA851" s="41">
        <f t="shared" si="817"/>
        <v>0</v>
      </c>
      <c r="AB851" s="41">
        <f t="shared" si="817"/>
        <v>0</v>
      </c>
      <c r="AC851" s="41">
        <f t="shared" si="817"/>
        <v>0</v>
      </c>
      <c r="AD851" s="41">
        <f t="shared" si="817"/>
        <v>0</v>
      </c>
      <c r="AE851" s="41">
        <f t="shared" si="817"/>
        <v>0</v>
      </c>
      <c r="AF851" s="41">
        <f t="shared" si="817"/>
        <v>0</v>
      </c>
      <c r="AG851" s="41">
        <f t="shared" si="817"/>
        <v>0</v>
      </c>
      <c r="AH851" s="41">
        <f t="shared" si="817"/>
        <v>0</v>
      </c>
      <c r="AI851" s="41">
        <f t="shared" si="817"/>
        <v>0</v>
      </c>
      <c r="AJ851" s="41">
        <f t="shared" si="817"/>
        <v>0</v>
      </c>
      <c r="AK851" s="41">
        <f t="shared" si="817"/>
        <v>0</v>
      </c>
      <c r="AL851" s="41">
        <f t="shared" si="817"/>
        <v>0</v>
      </c>
      <c r="AM851" s="41">
        <f t="shared" si="817"/>
        <v>0</v>
      </c>
      <c r="AN851" s="41">
        <f t="shared" si="817"/>
        <v>0</v>
      </c>
      <c r="AO851" s="41">
        <f t="shared" si="817"/>
        <v>0</v>
      </c>
      <c r="AP851" s="41">
        <f t="shared" si="817"/>
        <v>0</v>
      </c>
      <c r="AQ851" s="41">
        <f t="shared" si="817"/>
        <v>0</v>
      </c>
      <c r="AR851" s="41">
        <f t="shared" si="817"/>
        <v>0</v>
      </c>
      <c r="AS851" s="41">
        <f t="shared" si="817"/>
        <v>0</v>
      </c>
      <c r="AT851" s="41">
        <f t="shared" si="817"/>
        <v>0</v>
      </c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CR851" s="41">
        <f t="shared" si="774"/>
        <v>0</v>
      </c>
      <c r="CS851" s="41">
        <f t="shared" si="775"/>
        <v>0</v>
      </c>
      <c r="CT851" s="41">
        <f t="shared" si="775"/>
        <v>0</v>
      </c>
    </row>
    <row r="852" spans="4:98" ht="15" hidden="1" customHeight="1">
      <c r="D852" s="41">
        <f t="shared" si="725"/>
        <v>0</v>
      </c>
      <c r="F852" s="41">
        <f t="shared" si="776"/>
        <v>0</v>
      </c>
      <c r="G852" s="41">
        <f t="shared" si="815"/>
        <v>0</v>
      </c>
      <c r="H852" s="41">
        <f t="shared" si="815"/>
        <v>0</v>
      </c>
      <c r="I852" s="41">
        <f t="shared" si="815"/>
        <v>0</v>
      </c>
      <c r="J852" s="41">
        <f t="shared" si="815"/>
        <v>0</v>
      </c>
      <c r="K852" s="41">
        <f t="shared" si="815"/>
        <v>0</v>
      </c>
      <c r="L852" s="41">
        <f t="shared" si="815"/>
        <v>0</v>
      </c>
      <c r="M852" s="41">
        <f t="shared" si="815"/>
        <v>0</v>
      </c>
      <c r="N852" s="41">
        <f t="shared" si="815"/>
        <v>0</v>
      </c>
      <c r="O852" s="41">
        <f t="shared" si="794"/>
        <v>0</v>
      </c>
      <c r="P852" s="41">
        <f t="shared" ref="P852:Y852" si="818">P350</f>
        <v>0</v>
      </c>
      <c r="Q852" s="41">
        <f t="shared" si="818"/>
        <v>0</v>
      </c>
      <c r="R852" s="41">
        <f t="shared" si="818"/>
        <v>0</v>
      </c>
      <c r="S852" s="41">
        <f t="shared" si="818"/>
        <v>0</v>
      </c>
      <c r="T852" s="41">
        <f t="shared" si="818"/>
        <v>0</v>
      </c>
      <c r="U852" s="41">
        <f t="shared" si="818"/>
        <v>0</v>
      </c>
      <c r="V852" s="41">
        <f t="shared" si="818"/>
        <v>0</v>
      </c>
      <c r="W852" s="41">
        <f t="shared" si="818"/>
        <v>0</v>
      </c>
      <c r="X852" s="41">
        <f t="shared" si="818"/>
        <v>0</v>
      </c>
      <c r="Y852" s="41">
        <f t="shared" si="818"/>
        <v>0</v>
      </c>
      <c r="Z852" s="41">
        <f t="shared" ref="Z852:AT852" si="819">Z350</f>
        <v>0</v>
      </c>
      <c r="AA852" s="41">
        <f t="shared" si="819"/>
        <v>0</v>
      </c>
      <c r="AB852" s="41">
        <f t="shared" si="819"/>
        <v>0</v>
      </c>
      <c r="AC852" s="41">
        <f t="shared" si="819"/>
        <v>0</v>
      </c>
      <c r="AD852" s="41">
        <f t="shared" si="819"/>
        <v>0</v>
      </c>
      <c r="AE852" s="41">
        <f t="shared" si="819"/>
        <v>0</v>
      </c>
      <c r="AF852" s="41">
        <f t="shared" si="819"/>
        <v>0</v>
      </c>
      <c r="AG852" s="41">
        <f t="shared" si="819"/>
        <v>0</v>
      </c>
      <c r="AH852" s="41">
        <f t="shared" si="819"/>
        <v>0</v>
      </c>
      <c r="AI852" s="41">
        <f t="shared" si="819"/>
        <v>0</v>
      </c>
      <c r="AJ852" s="41">
        <f t="shared" si="819"/>
        <v>0</v>
      </c>
      <c r="AK852" s="41">
        <f t="shared" si="819"/>
        <v>0</v>
      </c>
      <c r="AL852" s="41">
        <f t="shared" si="819"/>
        <v>0</v>
      </c>
      <c r="AM852" s="41">
        <f t="shared" si="819"/>
        <v>0</v>
      </c>
      <c r="AN852" s="41">
        <f t="shared" si="819"/>
        <v>0</v>
      </c>
      <c r="AO852" s="41">
        <f t="shared" si="819"/>
        <v>0</v>
      </c>
      <c r="AP852" s="41">
        <f t="shared" si="819"/>
        <v>0</v>
      </c>
      <c r="AQ852" s="41">
        <f t="shared" si="819"/>
        <v>0</v>
      </c>
      <c r="AR852" s="41">
        <f t="shared" si="819"/>
        <v>0</v>
      </c>
      <c r="AS852" s="41">
        <f t="shared" si="819"/>
        <v>0</v>
      </c>
      <c r="AT852" s="41">
        <f t="shared" si="819"/>
        <v>0</v>
      </c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CR852" s="41">
        <f t="shared" si="774"/>
        <v>0</v>
      </c>
      <c r="CS852" s="41">
        <f t="shared" ref="CS852:CT871" si="820">CS350</f>
        <v>0</v>
      </c>
      <c r="CT852" s="41">
        <f t="shared" si="820"/>
        <v>0</v>
      </c>
    </row>
    <row r="853" spans="4:98" ht="15" hidden="1" customHeight="1">
      <c r="D853" s="41">
        <f t="shared" si="725"/>
        <v>0</v>
      </c>
      <c r="F853" s="41">
        <f t="shared" si="776"/>
        <v>0</v>
      </c>
      <c r="G853" s="41">
        <f t="shared" si="815"/>
        <v>0</v>
      </c>
      <c r="H853" s="41">
        <f t="shared" si="815"/>
        <v>0</v>
      </c>
      <c r="I853" s="41">
        <f t="shared" si="815"/>
        <v>0</v>
      </c>
      <c r="J853" s="41">
        <f t="shared" si="815"/>
        <v>0</v>
      </c>
      <c r="K853" s="41">
        <f t="shared" si="815"/>
        <v>0</v>
      </c>
      <c r="L853" s="41">
        <f t="shared" si="815"/>
        <v>0</v>
      </c>
      <c r="M853" s="41">
        <f t="shared" si="815"/>
        <v>0</v>
      </c>
      <c r="N853" s="41">
        <f t="shared" si="815"/>
        <v>0</v>
      </c>
      <c r="O853" s="41">
        <f t="shared" si="794"/>
        <v>0</v>
      </c>
      <c r="P853" s="41">
        <f t="shared" ref="P853:Y853" si="821">P351</f>
        <v>0</v>
      </c>
      <c r="Q853" s="41">
        <f t="shared" si="821"/>
        <v>0</v>
      </c>
      <c r="R853" s="41">
        <f t="shared" si="821"/>
        <v>0</v>
      </c>
      <c r="S853" s="41">
        <f t="shared" si="821"/>
        <v>0</v>
      </c>
      <c r="T853" s="41">
        <f t="shared" si="821"/>
        <v>0</v>
      </c>
      <c r="U853" s="41">
        <f t="shared" si="821"/>
        <v>0</v>
      </c>
      <c r="V853" s="41">
        <f t="shared" si="821"/>
        <v>0</v>
      </c>
      <c r="W853" s="41">
        <f t="shared" si="821"/>
        <v>0</v>
      </c>
      <c r="X853" s="41">
        <f t="shared" si="821"/>
        <v>0</v>
      </c>
      <c r="Y853" s="41">
        <f t="shared" si="821"/>
        <v>0</v>
      </c>
      <c r="Z853" s="41">
        <f t="shared" ref="Z853:AT853" si="822">Z351</f>
        <v>0</v>
      </c>
      <c r="AA853" s="41">
        <f t="shared" si="822"/>
        <v>0</v>
      </c>
      <c r="AB853" s="41">
        <f t="shared" si="822"/>
        <v>0</v>
      </c>
      <c r="AC853" s="41">
        <f t="shared" si="822"/>
        <v>0</v>
      </c>
      <c r="AD853" s="41">
        <f t="shared" si="822"/>
        <v>0</v>
      </c>
      <c r="AE853" s="41">
        <f t="shared" si="822"/>
        <v>0</v>
      </c>
      <c r="AF853" s="41">
        <f t="shared" si="822"/>
        <v>0</v>
      </c>
      <c r="AG853" s="41">
        <f t="shared" si="822"/>
        <v>0</v>
      </c>
      <c r="AH853" s="41">
        <f t="shared" si="822"/>
        <v>0</v>
      </c>
      <c r="AI853" s="41">
        <f t="shared" si="822"/>
        <v>0</v>
      </c>
      <c r="AJ853" s="41">
        <f t="shared" si="822"/>
        <v>0</v>
      </c>
      <c r="AK853" s="41">
        <f t="shared" si="822"/>
        <v>0</v>
      </c>
      <c r="AL853" s="41">
        <f t="shared" si="822"/>
        <v>0</v>
      </c>
      <c r="AM853" s="41">
        <f t="shared" si="822"/>
        <v>0</v>
      </c>
      <c r="AN853" s="41">
        <f t="shared" si="822"/>
        <v>0</v>
      </c>
      <c r="AO853" s="41">
        <f t="shared" si="822"/>
        <v>0</v>
      </c>
      <c r="AP853" s="41">
        <f t="shared" si="822"/>
        <v>0</v>
      </c>
      <c r="AQ853" s="41">
        <f t="shared" si="822"/>
        <v>0</v>
      </c>
      <c r="AR853" s="41">
        <f t="shared" si="822"/>
        <v>0</v>
      </c>
      <c r="AS853" s="41">
        <f t="shared" si="822"/>
        <v>0</v>
      </c>
      <c r="AT853" s="41">
        <f t="shared" si="822"/>
        <v>0</v>
      </c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CR853" s="41">
        <f t="shared" si="774"/>
        <v>0</v>
      </c>
      <c r="CS853" s="41">
        <f t="shared" si="820"/>
        <v>0</v>
      </c>
      <c r="CT853" s="41">
        <f t="shared" si="820"/>
        <v>0</v>
      </c>
    </row>
    <row r="854" spans="4:98" ht="15" hidden="1" customHeight="1">
      <c r="D854" s="41">
        <f t="shared" si="725"/>
        <v>0</v>
      </c>
      <c r="F854" s="41">
        <f t="shared" si="776"/>
        <v>0</v>
      </c>
      <c r="G854" s="41">
        <f t="shared" si="815"/>
        <v>0</v>
      </c>
      <c r="H854" s="41">
        <f t="shared" si="815"/>
        <v>0</v>
      </c>
      <c r="I854" s="41">
        <f t="shared" si="815"/>
        <v>0</v>
      </c>
      <c r="J854" s="41">
        <f t="shared" si="815"/>
        <v>0</v>
      </c>
      <c r="K854" s="41">
        <f t="shared" si="815"/>
        <v>0</v>
      </c>
      <c r="L854" s="41">
        <f t="shared" si="815"/>
        <v>0</v>
      </c>
      <c r="M854" s="41">
        <f t="shared" si="815"/>
        <v>0</v>
      </c>
      <c r="N854" s="41">
        <f t="shared" si="815"/>
        <v>0</v>
      </c>
      <c r="O854" s="41">
        <f t="shared" si="794"/>
        <v>0</v>
      </c>
      <c r="P854" s="41">
        <f t="shared" ref="P854:Y854" si="823">P352</f>
        <v>0</v>
      </c>
      <c r="Q854" s="41">
        <f t="shared" si="823"/>
        <v>0</v>
      </c>
      <c r="R854" s="41">
        <f t="shared" si="823"/>
        <v>0</v>
      </c>
      <c r="S854" s="41">
        <f t="shared" si="823"/>
        <v>0</v>
      </c>
      <c r="T854" s="41">
        <f t="shared" si="823"/>
        <v>0</v>
      </c>
      <c r="U854" s="41">
        <f t="shared" si="823"/>
        <v>0</v>
      </c>
      <c r="V854" s="41">
        <f t="shared" si="823"/>
        <v>0</v>
      </c>
      <c r="W854" s="41">
        <f t="shared" si="823"/>
        <v>0</v>
      </c>
      <c r="X854" s="41">
        <f t="shared" si="823"/>
        <v>0</v>
      </c>
      <c r="Y854" s="41">
        <f t="shared" si="823"/>
        <v>0</v>
      </c>
      <c r="Z854" s="41">
        <f t="shared" ref="Z854:AT854" si="824">Z352</f>
        <v>0</v>
      </c>
      <c r="AA854" s="41">
        <f t="shared" si="824"/>
        <v>0</v>
      </c>
      <c r="AB854" s="41">
        <f t="shared" si="824"/>
        <v>0</v>
      </c>
      <c r="AC854" s="41">
        <f t="shared" si="824"/>
        <v>0</v>
      </c>
      <c r="AD854" s="41">
        <f t="shared" si="824"/>
        <v>0</v>
      </c>
      <c r="AE854" s="41">
        <f t="shared" si="824"/>
        <v>0</v>
      </c>
      <c r="AF854" s="41">
        <f t="shared" si="824"/>
        <v>0</v>
      </c>
      <c r="AG854" s="41">
        <f t="shared" si="824"/>
        <v>0</v>
      </c>
      <c r="AH854" s="41">
        <f t="shared" si="824"/>
        <v>0</v>
      </c>
      <c r="AI854" s="41">
        <f t="shared" si="824"/>
        <v>0</v>
      </c>
      <c r="AJ854" s="41">
        <f t="shared" si="824"/>
        <v>0</v>
      </c>
      <c r="AK854" s="41">
        <f t="shared" si="824"/>
        <v>0</v>
      </c>
      <c r="AL854" s="41">
        <f t="shared" si="824"/>
        <v>0</v>
      </c>
      <c r="AM854" s="41">
        <f t="shared" si="824"/>
        <v>0</v>
      </c>
      <c r="AN854" s="41">
        <f t="shared" si="824"/>
        <v>0</v>
      </c>
      <c r="AO854" s="41">
        <f t="shared" si="824"/>
        <v>0</v>
      </c>
      <c r="AP854" s="41">
        <f t="shared" si="824"/>
        <v>0</v>
      </c>
      <c r="AQ854" s="41">
        <f t="shared" si="824"/>
        <v>0</v>
      </c>
      <c r="AR854" s="41">
        <f t="shared" si="824"/>
        <v>0</v>
      </c>
      <c r="AS854" s="41">
        <f t="shared" si="824"/>
        <v>0</v>
      </c>
      <c r="AT854" s="41">
        <f t="shared" si="824"/>
        <v>0</v>
      </c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CR854" s="41">
        <f t="shared" si="774"/>
        <v>0</v>
      </c>
      <c r="CS854" s="41">
        <f t="shared" si="820"/>
        <v>0</v>
      </c>
      <c r="CT854" s="41">
        <f t="shared" si="820"/>
        <v>0</v>
      </c>
    </row>
    <row r="855" spans="4:98" ht="15" hidden="1" customHeight="1">
      <c r="D855" s="41">
        <f t="shared" si="725"/>
        <v>0</v>
      </c>
      <c r="F855" s="41">
        <f t="shared" si="776"/>
        <v>0</v>
      </c>
      <c r="G855" s="41">
        <f t="shared" si="815"/>
        <v>0</v>
      </c>
      <c r="H855" s="41">
        <f t="shared" si="815"/>
        <v>0</v>
      </c>
      <c r="I855" s="41">
        <f t="shared" si="815"/>
        <v>0</v>
      </c>
      <c r="J855" s="41">
        <f t="shared" si="815"/>
        <v>0</v>
      </c>
      <c r="K855" s="41">
        <f t="shared" si="815"/>
        <v>0</v>
      </c>
      <c r="L855" s="41">
        <f t="shared" si="815"/>
        <v>0</v>
      </c>
      <c r="M855" s="41">
        <f t="shared" si="815"/>
        <v>0</v>
      </c>
      <c r="N855" s="41">
        <f t="shared" si="815"/>
        <v>0</v>
      </c>
      <c r="O855" s="41">
        <f t="shared" si="794"/>
        <v>0</v>
      </c>
      <c r="P855" s="41">
        <f t="shared" ref="P855:Y855" si="825">P353</f>
        <v>0</v>
      </c>
      <c r="Q855" s="41">
        <f t="shared" si="825"/>
        <v>0</v>
      </c>
      <c r="R855" s="41">
        <f t="shared" si="825"/>
        <v>0</v>
      </c>
      <c r="S855" s="41">
        <f t="shared" si="825"/>
        <v>0</v>
      </c>
      <c r="T855" s="41">
        <f t="shared" si="825"/>
        <v>0</v>
      </c>
      <c r="U855" s="41">
        <f t="shared" si="825"/>
        <v>0</v>
      </c>
      <c r="V855" s="41">
        <f t="shared" si="825"/>
        <v>0</v>
      </c>
      <c r="W855" s="41">
        <f t="shared" si="825"/>
        <v>0</v>
      </c>
      <c r="X855" s="41">
        <f t="shared" si="825"/>
        <v>0</v>
      </c>
      <c r="Y855" s="41">
        <f t="shared" si="825"/>
        <v>0</v>
      </c>
      <c r="Z855" s="41">
        <f t="shared" ref="Z855:AT855" si="826">Z353</f>
        <v>0</v>
      </c>
      <c r="AA855" s="41">
        <f t="shared" si="826"/>
        <v>0</v>
      </c>
      <c r="AB855" s="41">
        <f t="shared" si="826"/>
        <v>0</v>
      </c>
      <c r="AC855" s="41">
        <f t="shared" si="826"/>
        <v>0</v>
      </c>
      <c r="AD855" s="41">
        <f t="shared" si="826"/>
        <v>0</v>
      </c>
      <c r="AE855" s="41">
        <f t="shared" si="826"/>
        <v>0</v>
      </c>
      <c r="AF855" s="41">
        <f t="shared" si="826"/>
        <v>0</v>
      </c>
      <c r="AG855" s="41">
        <f t="shared" si="826"/>
        <v>0</v>
      </c>
      <c r="AH855" s="41">
        <f t="shared" si="826"/>
        <v>0</v>
      </c>
      <c r="AI855" s="41">
        <f t="shared" si="826"/>
        <v>0</v>
      </c>
      <c r="AJ855" s="41">
        <f t="shared" si="826"/>
        <v>0</v>
      </c>
      <c r="AK855" s="41">
        <f t="shared" si="826"/>
        <v>0</v>
      </c>
      <c r="AL855" s="41">
        <f t="shared" si="826"/>
        <v>0</v>
      </c>
      <c r="AM855" s="41">
        <f t="shared" si="826"/>
        <v>0</v>
      </c>
      <c r="AN855" s="41">
        <f t="shared" si="826"/>
        <v>0</v>
      </c>
      <c r="AO855" s="41">
        <f t="shared" si="826"/>
        <v>0</v>
      </c>
      <c r="AP855" s="41">
        <f t="shared" si="826"/>
        <v>0</v>
      </c>
      <c r="AQ855" s="41">
        <f t="shared" si="826"/>
        <v>0</v>
      </c>
      <c r="AR855" s="41">
        <f t="shared" si="826"/>
        <v>0</v>
      </c>
      <c r="AS855" s="41">
        <f t="shared" si="826"/>
        <v>0</v>
      </c>
      <c r="AT855" s="41">
        <f t="shared" si="826"/>
        <v>0</v>
      </c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CR855" s="41">
        <f t="shared" si="774"/>
        <v>0</v>
      </c>
      <c r="CS855" s="41">
        <f t="shared" si="820"/>
        <v>0</v>
      </c>
      <c r="CT855" s="41">
        <f t="shared" si="820"/>
        <v>0</v>
      </c>
    </row>
    <row r="856" spans="4:98" ht="15" hidden="1" customHeight="1">
      <c r="D856" s="41">
        <f t="shared" si="725"/>
        <v>0</v>
      </c>
      <c r="F856" s="41">
        <f t="shared" si="776"/>
        <v>0</v>
      </c>
      <c r="G856" s="41">
        <f t="shared" si="815"/>
        <v>0</v>
      </c>
      <c r="H856" s="41">
        <f t="shared" si="815"/>
        <v>0</v>
      </c>
      <c r="I856" s="41">
        <f t="shared" si="815"/>
        <v>0</v>
      </c>
      <c r="J856" s="41">
        <f t="shared" si="815"/>
        <v>0</v>
      </c>
      <c r="K856" s="41">
        <f t="shared" si="815"/>
        <v>0</v>
      </c>
      <c r="L856" s="41">
        <f t="shared" si="815"/>
        <v>0</v>
      </c>
      <c r="M856" s="41">
        <f t="shared" si="815"/>
        <v>0</v>
      </c>
      <c r="N856" s="41">
        <f t="shared" si="815"/>
        <v>0</v>
      </c>
      <c r="O856" s="41">
        <f t="shared" si="794"/>
        <v>0</v>
      </c>
      <c r="P856" s="41">
        <f t="shared" ref="P856:Y856" si="827">P354</f>
        <v>0</v>
      </c>
      <c r="Q856" s="41">
        <f t="shared" si="827"/>
        <v>0</v>
      </c>
      <c r="R856" s="41">
        <f t="shared" si="827"/>
        <v>0</v>
      </c>
      <c r="S856" s="41">
        <f t="shared" si="827"/>
        <v>0</v>
      </c>
      <c r="T856" s="41">
        <f t="shared" si="827"/>
        <v>0</v>
      </c>
      <c r="U856" s="41">
        <f t="shared" si="827"/>
        <v>0</v>
      </c>
      <c r="V856" s="41">
        <f t="shared" si="827"/>
        <v>0</v>
      </c>
      <c r="W856" s="41">
        <f t="shared" si="827"/>
        <v>0</v>
      </c>
      <c r="X856" s="41">
        <f t="shared" si="827"/>
        <v>0</v>
      </c>
      <c r="Y856" s="41">
        <f t="shared" si="827"/>
        <v>0</v>
      </c>
      <c r="Z856" s="41">
        <f t="shared" ref="Z856:AT856" si="828">Z354</f>
        <v>0</v>
      </c>
      <c r="AA856" s="41">
        <f t="shared" si="828"/>
        <v>0</v>
      </c>
      <c r="AB856" s="41">
        <f t="shared" si="828"/>
        <v>0</v>
      </c>
      <c r="AC856" s="41">
        <f t="shared" si="828"/>
        <v>0</v>
      </c>
      <c r="AD856" s="41">
        <f t="shared" si="828"/>
        <v>0</v>
      </c>
      <c r="AE856" s="41">
        <f t="shared" si="828"/>
        <v>0</v>
      </c>
      <c r="AF856" s="41">
        <f t="shared" si="828"/>
        <v>0</v>
      </c>
      <c r="AG856" s="41">
        <f t="shared" si="828"/>
        <v>0</v>
      </c>
      <c r="AH856" s="41">
        <f t="shared" si="828"/>
        <v>0</v>
      </c>
      <c r="AI856" s="41">
        <f t="shared" si="828"/>
        <v>0</v>
      </c>
      <c r="AJ856" s="41">
        <f t="shared" si="828"/>
        <v>0</v>
      </c>
      <c r="AK856" s="41">
        <f t="shared" si="828"/>
        <v>0</v>
      </c>
      <c r="AL856" s="41">
        <f t="shared" si="828"/>
        <v>0</v>
      </c>
      <c r="AM856" s="41">
        <f t="shared" si="828"/>
        <v>0</v>
      </c>
      <c r="AN856" s="41">
        <f t="shared" si="828"/>
        <v>0</v>
      </c>
      <c r="AO856" s="41">
        <f t="shared" si="828"/>
        <v>0</v>
      </c>
      <c r="AP856" s="41">
        <f t="shared" si="828"/>
        <v>0</v>
      </c>
      <c r="AQ856" s="41">
        <f t="shared" si="828"/>
        <v>0</v>
      </c>
      <c r="AR856" s="41">
        <f t="shared" si="828"/>
        <v>0</v>
      </c>
      <c r="AS856" s="41">
        <f t="shared" si="828"/>
        <v>0</v>
      </c>
      <c r="AT856" s="41">
        <f t="shared" si="828"/>
        <v>0</v>
      </c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CR856" s="41">
        <f t="shared" si="774"/>
        <v>0</v>
      </c>
      <c r="CS856" s="41">
        <f t="shared" si="820"/>
        <v>0</v>
      </c>
      <c r="CT856" s="41">
        <f t="shared" si="820"/>
        <v>0</v>
      </c>
    </row>
    <row r="857" spans="4:98" ht="15" hidden="1" customHeight="1">
      <c r="D857" s="41">
        <f t="shared" si="725"/>
        <v>0</v>
      </c>
      <c r="F857" s="41">
        <f t="shared" si="776"/>
        <v>0</v>
      </c>
      <c r="G857" s="41">
        <f t="shared" si="815"/>
        <v>0</v>
      </c>
      <c r="H857" s="41">
        <f t="shared" si="815"/>
        <v>0</v>
      </c>
      <c r="I857" s="41">
        <f t="shared" si="815"/>
        <v>0</v>
      </c>
      <c r="J857" s="41">
        <f t="shared" si="815"/>
        <v>0</v>
      </c>
      <c r="K857" s="41">
        <f t="shared" si="815"/>
        <v>0</v>
      </c>
      <c r="L857" s="41">
        <f t="shared" si="815"/>
        <v>0</v>
      </c>
      <c r="M857" s="41">
        <f t="shared" si="815"/>
        <v>0</v>
      </c>
      <c r="N857" s="41">
        <f t="shared" si="815"/>
        <v>0</v>
      </c>
      <c r="O857" s="41">
        <f t="shared" si="794"/>
        <v>0</v>
      </c>
      <c r="P857" s="41">
        <f t="shared" ref="P857:Y857" si="829">P355</f>
        <v>0</v>
      </c>
      <c r="Q857" s="41">
        <f t="shared" si="829"/>
        <v>0</v>
      </c>
      <c r="R857" s="41">
        <f t="shared" si="829"/>
        <v>0</v>
      </c>
      <c r="S857" s="41">
        <f t="shared" si="829"/>
        <v>0</v>
      </c>
      <c r="T857" s="41">
        <f t="shared" si="829"/>
        <v>0</v>
      </c>
      <c r="U857" s="41">
        <f t="shared" si="829"/>
        <v>0</v>
      </c>
      <c r="V857" s="41">
        <f t="shared" si="829"/>
        <v>0</v>
      </c>
      <c r="W857" s="41">
        <f t="shared" si="829"/>
        <v>0</v>
      </c>
      <c r="X857" s="41">
        <f t="shared" si="829"/>
        <v>0</v>
      </c>
      <c r="Y857" s="41">
        <f t="shared" si="829"/>
        <v>0</v>
      </c>
      <c r="Z857" s="41">
        <f t="shared" ref="Z857:AT857" si="830">Z355</f>
        <v>0</v>
      </c>
      <c r="AA857" s="41">
        <f t="shared" si="830"/>
        <v>0</v>
      </c>
      <c r="AB857" s="41">
        <f t="shared" si="830"/>
        <v>0</v>
      </c>
      <c r="AC857" s="41">
        <f t="shared" si="830"/>
        <v>0</v>
      </c>
      <c r="AD857" s="41">
        <f t="shared" si="830"/>
        <v>0</v>
      </c>
      <c r="AE857" s="41">
        <f t="shared" si="830"/>
        <v>0</v>
      </c>
      <c r="AF857" s="41">
        <f t="shared" si="830"/>
        <v>0</v>
      </c>
      <c r="AG857" s="41">
        <f t="shared" si="830"/>
        <v>0</v>
      </c>
      <c r="AH857" s="41">
        <f t="shared" si="830"/>
        <v>0</v>
      </c>
      <c r="AI857" s="41">
        <f t="shared" si="830"/>
        <v>0</v>
      </c>
      <c r="AJ857" s="41">
        <f t="shared" si="830"/>
        <v>0</v>
      </c>
      <c r="AK857" s="41">
        <f t="shared" si="830"/>
        <v>0</v>
      </c>
      <c r="AL857" s="41">
        <f t="shared" si="830"/>
        <v>0</v>
      </c>
      <c r="AM857" s="41">
        <f t="shared" si="830"/>
        <v>0</v>
      </c>
      <c r="AN857" s="41">
        <f t="shared" si="830"/>
        <v>0</v>
      </c>
      <c r="AO857" s="41">
        <f t="shared" si="830"/>
        <v>0</v>
      </c>
      <c r="AP857" s="41">
        <f t="shared" si="830"/>
        <v>0</v>
      </c>
      <c r="AQ857" s="41">
        <f t="shared" si="830"/>
        <v>0</v>
      </c>
      <c r="AR857" s="41">
        <f t="shared" si="830"/>
        <v>0</v>
      </c>
      <c r="AS857" s="41">
        <f t="shared" si="830"/>
        <v>0</v>
      </c>
      <c r="AT857" s="41">
        <f t="shared" si="830"/>
        <v>0</v>
      </c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CR857" s="41">
        <f t="shared" si="774"/>
        <v>0</v>
      </c>
      <c r="CS857" s="41">
        <f t="shared" si="820"/>
        <v>0</v>
      </c>
      <c r="CT857" s="41">
        <f t="shared" si="820"/>
        <v>0</v>
      </c>
    </row>
    <row r="858" spans="4:98" ht="15" hidden="1" customHeight="1">
      <c r="D858" s="41">
        <f t="shared" si="725"/>
        <v>0</v>
      </c>
      <c r="F858" s="41">
        <f t="shared" si="776"/>
        <v>0</v>
      </c>
      <c r="G858" s="41">
        <f t="shared" si="815"/>
        <v>0</v>
      </c>
      <c r="H858" s="41">
        <f t="shared" si="815"/>
        <v>0</v>
      </c>
      <c r="I858" s="41">
        <f t="shared" si="815"/>
        <v>0</v>
      </c>
      <c r="J858" s="41">
        <f t="shared" si="815"/>
        <v>0</v>
      </c>
      <c r="K858" s="41">
        <f t="shared" si="815"/>
        <v>0</v>
      </c>
      <c r="L858" s="41">
        <f t="shared" si="815"/>
        <v>0</v>
      </c>
      <c r="M858" s="41">
        <f t="shared" si="815"/>
        <v>0</v>
      </c>
      <c r="N858" s="41">
        <f t="shared" si="815"/>
        <v>0</v>
      </c>
      <c r="O858" s="41">
        <f t="shared" si="794"/>
        <v>0</v>
      </c>
      <c r="P858" s="41">
        <f t="shared" ref="P858:Y858" si="831">P356</f>
        <v>0</v>
      </c>
      <c r="Q858" s="41">
        <f t="shared" si="831"/>
        <v>0</v>
      </c>
      <c r="R858" s="41">
        <f t="shared" si="831"/>
        <v>0</v>
      </c>
      <c r="S858" s="41">
        <f t="shared" si="831"/>
        <v>0</v>
      </c>
      <c r="T858" s="41">
        <f t="shared" si="831"/>
        <v>0</v>
      </c>
      <c r="U858" s="41">
        <f t="shared" si="831"/>
        <v>0</v>
      </c>
      <c r="V858" s="41">
        <f t="shared" si="831"/>
        <v>0</v>
      </c>
      <c r="W858" s="41">
        <f t="shared" si="831"/>
        <v>0</v>
      </c>
      <c r="X858" s="41">
        <f t="shared" si="831"/>
        <v>0</v>
      </c>
      <c r="Y858" s="41">
        <f t="shared" si="831"/>
        <v>0</v>
      </c>
      <c r="Z858" s="41">
        <f t="shared" ref="Z858:AT858" si="832">Z356</f>
        <v>0</v>
      </c>
      <c r="AA858" s="41">
        <f t="shared" si="832"/>
        <v>0</v>
      </c>
      <c r="AB858" s="41">
        <f t="shared" si="832"/>
        <v>0</v>
      </c>
      <c r="AC858" s="41">
        <f t="shared" si="832"/>
        <v>0</v>
      </c>
      <c r="AD858" s="41">
        <f t="shared" si="832"/>
        <v>0</v>
      </c>
      <c r="AE858" s="41">
        <f t="shared" si="832"/>
        <v>0</v>
      </c>
      <c r="AF858" s="41">
        <f t="shared" si="832"/>
        <v>0</v>
      </c>
      <c r="AG858" s="41">
        <f t="shared" si="832"/>
        <v>0</v>
      </c>
      <c r="AH858" s="41">
        <f t="shared" si="832"/>
        <v>0</v>
      </c>
      <c r="AI858" s="41">
        <f t="shared" si="832"/>
        <v>0</v>
      </c>
      <c r="AJ858" s="41">
        <f t="shared" si="832"/>
        <v>0</v>
      </c>
      <c r="AK858" s="41">
        <f t="shared" si="832"/>
        <v>0</v>
      </c>
      <c r="AL858" s="41">
        <f t="shared" si="832"/>
        <v>0</v>
      </c>
      <c r="AM858" s="41">
        <f t="shared" si="832"/>
        <v>0</v>
      </c>
      <c r="AN858" s="41">
        <f t="shared" si="832"/>
        <v>0</v>
      </c>
      <c r="AO858" s="41">
        <f t="shared" si="832"/>
        <v>0</v>
      </c>
      <c r="AP858" s="41">
        <f t="shared" si="832"/>
        <v>0</v>
      </c>
      <c r="AQ858" s="41">
        <f t="shared" si="832"/>
        <v>0</v>
      </c>
      <c r="AR858" s="41">
        <f t="shared" si="832"/>
        <v>0</v>
      </c>
      <c r="AS858" s="41">
        <f t="shared" si="832"/>
        <v>0</v>
      </c>
      <c r="AT858" s="41">
        <f t="shared" si="832"/>
        <v>0</v>
      </c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CR858" s="41">
        <f t="shared" si="774"/>
        <v>0</v>
      </c>
      <c r="CS858" s="41">
        <f t="shared" si="820"/>
        <v>0</v>
      </c>
      <c r="CT858" s="41">
        <f t="shared" si="820"/>
        <v>0</v>
      </c>
    </row>
    <row r="859" spans="4:98" ht="15" hidden="1" customHeight="1">
      <c r="D859" s="41">
        <f t="shared" si="725"/>
        <v>0</v>
      </c>
      <c r="F859" s="41">
        <f t="shared" si="776"/>
        <v>0</v>
      </c>
      <c r="G859" s="41">
        <f t="shared" si="815"/>
        <v>0</v>
      </c>
      <c r="H859" s="41">
        <f t="shared" si="815"/>
        <v>0</v>
      </c>
      <c r="I859" s="41">
        <f t="shared" si="815"/>
        <v>0</v>
      </c>
      <c r="J859" s="41">
        <f t="shared" si="815"/>
        <v>0</v>
      </c>
      <c r="K859" s="41">
        <f t="shared" si="815"/>
        <v>0</v>
      </c>
      <c r="L859" s="41">
        <f t="shared" si="815"/>
        <v>0</v>
      </c>
      <c r="M859" s="41">
        <f t="shared" si="815"/>
        <v>0</v>
      </c>
      <c r="N859" s="41">
        <f t="shared" si="815"/>
        <v>0</v>
      </c>
      <c r="O859" s="41">
        <f t="shared" si="794"/>
        <v>0</v>
      </c>
      <c r="P859" s="41">
        <f t="shared" ref="P859:Y859" si="833">P357</f>
        <v>0</v>
      </c>
      <c r="Q859" s="41">
        <f t="shared" si="833"/>
        <v>0</v>
      </c>
      <c r="R859" s="41">
        <f t="shared" si="833"/>
        <v>0</v>
      </c>
      <c r="S859" s="41">
        <f t="shared" si="833"/>
        <v>0</v>
      </c>
      <c r="T859" s="41">
        <f t="shared" si="833"/>
        <v>0</v>
      </c>
      <c r="U859" s="41">
        <f t="shared" si="833"/>
        <v>0</v>
      </c>
      <c r="V859" s="41">
        <f t="shared" si="833"/>
        <v>0</v>
      </c>
      <c r="W859" s="41">
        <f t="shared" si="833"/>
        <v>0</v>
      </c>
      <c r="X859" s="41">
        <f t="shared" si="833"/>
        <v>0</v>
      </c>
      <c r="Y859" s="41">
        <f t="shared" si="833"/>
        <v>0</v>
      </c>
      <c r="Z859" s="41">
        <f t="shared" ref="Z859:AT859" si="834">Z357</f>
        <v>0</v>
      </c>
      <c r="AA859" s="41">
        <f t="shared" si="834"/>
        <v>0</v>
      </c>
      <c r="AB859" s="41">
        <f t="shared" si="834"/>
        <v>0</v>
      </c>
      <c r="AC859" s="41">
        <f t="shared" si="834"/>
        <v>0</v>
      </c>
      <c r="AD859" s="41">
        <f t="shared" si="834"/>
        <v>0</v>
      </c>
      <c r="AE859" s="41">
        <f t="shared" si="834"/>
        <v>0</v>
      </c>
      <c r="AF859" s="41">
        <f t="shared" si="834"/>
        <v>0</v>
      </c>
      <c r="AG859" s="41">
        <f t="shared" si="834"/>
        <v>0</v>
      </c>
      <c r="AH859" s="41">
        <f t="shared" si="834"/>
        <v>0</v>
      </c>
      <c r="AI859" s="41">
        <f t="shared" si="834"/>
        <v>0</v>
      </c>
      <c r="AJ859" s="41">
        <f t="shared" si="834"/>
        <v>0</v>
      </c>
      <c r="AK859" s="41">
        <f t="shared" si="834"/>
        <v>0</v>
      </c>
      <c r="AL859" s="41">
        <f t="shared" si="834"/>
        <v>0</v>
      </c>
      <c r="AM859" s="41">
        <f t="shared" si="834"/>
        <v>0</v>
      </c>
      <c r="AN859" s="41">
        <f t="shared" si="834"/>
        <v>0</v>
      </c>
      <c r="AO859" s="41">
        <f t="shared" si="834"/>
        <v>0</v>
      </c>
      <c r="AP859" s="41">
        <f t="shared" si="834"/>
        <v>0</v>
      </c>
      <c r="AQ859" s="41">
        <f t="shared" si="834"/>
        <v>0</v>
      </c>
      <c r="AR859" s="41">
        <f t="shared" si="834"/>
        <v>0</v>
      </c>
      <c r="AS859" s="41">
        <f t="shared" si="834"/>
        <v>0</v>
      </c>
      <c r="AT859" s="41">
        <f t="shared" si="834"/>
        <v>0</v>
      </c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CR859" s="41">
        <f t="shared" si="774"/>
        <v>0</v>
      </c>
      <c r="CS859" s="41">
        <f t="shared" si="820"/>
        <v>0</v>
      </c>
      <c r="CT859" s="41">
        <f t="shared" si="820"/>
        <v>0</v>
      </c>
    </row>
    <row r="860" spans="4:98" ht="15" hidden="1" customHeight="1">
      <c r="D860" s="41">
        <f t="shared" si="725"/>
        <v>0</v>
      </c>
      <c r="F860" s="41">
        <f t="shared" si="776"/>
        <v>0</v>
      </c>
      <c r="G860" s="41">
        <f t="shared" si="815"/>
        <v>0</v>
      </c>
      <c r="H860" s="41">
        <f t="shared" si="815"/>
        <v>0</v>
      </c>
      <c r="I860" s="41">
        <f t="shared" si="815"/>
        <v>0</v>
      </c>
      <c r="J860" s="41">
        <f t="shared" si="815"/>
        <v>0</v>
      </c>
      <c r="K860" s="41">
        <f t="shared" si="815"/>
        <v>0</v>
      </c>
      <c r="L860" s="41">
        <f t="shared" si="815"/>
        <v>0</v>
      </c>
      <c r="M860" s="41">
        <f t="shared" si="815"/>
        <v>0</v>
      </c>
      <c r="N860" s="41">
        <f t="shared" si="815"/>
        <v>0</v>
      </c>
      <c r="O860" s="41">
        <f t="shared" si="794"/>
        <v>0</v>
      </c>
      <c r="P860" s="41">
        <f t="shared" ref="P860:Y860" si="835">P358</f>
        <v>0</v>
      </c>
      <c r="Q860" s="41">
        <f t="shared" si="835"/>
        <v>0</v>
      </c>
      <c r="R860" s="41">
        <f t="shared" si="835"/>
        <v>0</v>
      </c>
      <c r="S860" s="41">
        <f t="shared" si="835"/>
        <v>0</v>
      </c>
      <c r="T860" s="41">
        <f t="shared" si="835"/>
        <v>0</v>
      </c>
      <c r="U860" s="41">
        <f t="shared" si="835"/>
        <v>0</v>
      </c>
      <c r="V860" s="41">
        <f t="shared" si="835"/>
        <v>0</v>
      </c>
      <c r="W860" s="41">
        <f t="shared" si="835"/>
        <v>0</v>
      </c>
      <c r="X860" s="41">
        <f t="shared" si="835"/>
        <v>0</v>
      </c>
      <c r="Y860" s="41">
        <f t="shared" si="835"/>
        <v>0</v>
      </c>
      <c r="Z860" s="41">
        <f t="shared" ref="Z860:AT860" si="836">Z358</f>
        <v>0</v>
      </c>
      <c r="AA860" s="41">
        <f t="shared" si="836"/>
        <v>0</v>
      </c>
      <c r="AB860" s="41">
        <f t="shared" si="836"/>
        <v>0</v>
      </c>
      <c r="AC860" s="41">
        <f t="shared" si="836"/>
        <v>0</v>
      </c>
      <c r="AD860" s="41">
        <f t="shared" si="836"/>
        <v>0</v>
      </c>
      <c r="AE860" s="41">
        <f t="shared" si="836"/>
        <v>0</v>
      </c>
      <c r="AF860" s="41">
        <f t="shared" si="836"/>
        <v>0</v>
      </c>
      <c r="AG860" s="41">
        <f t="shared" si="836"/>
        <v>0</v>
      </c>
      <c r="AH860" s="41">
        <f t="shared" si="836"/>
        <v>0</v>
      </c>
      <c r="AI860" s="41">
        <f t="shared" si="836"/>
        <v>0</v>
      </c>
      <c r="AJ860" s="41">
        <f t="shared" si="836"/>
        <v>0</v>
      </c>
      <c r="AK860" s="41">
        <f t="shared" si="836"/>
        <v>0</v>
      </c>
      <c r="AL860" s="41">
        <f t="shared" si="836"/>
        <v>0</v>
      </c>
      <c r="AM860" s="41">
        <f t="shared" si="836"/>
        <v>0</v>
      </c>
      <c r="AN860" s="41">
        <f t="shared" si="836"/>
        <v>0</v>
      </c>
      <c r="AO860" s="41">
        <f t="shared" si="836"/>
        <v>0</v>
      </c>
      <c r="AP860" s="41">
        <f t="shared" si="836"/>
        <v>0</v>
      </c>
      <c r="AQ860" s="41">
        <f t="shared" si="836"/>
        <v>0</v>
      </c>
      <c r="AR860" s="41">
        <f t="shared" si="836"/>
        <v>0</v>
      </c>
      <c r="AS860" s="41">
        <f t="shared" si="836"/>
        <v>0</v>
      </c>
      <c r="AT860" s="41">
        <f t="shared" si="836"/>
        <v>0</v>
      </c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CR860" s="41">
        <f t="shared" si="774"/>
        <v>0</v>
      </c>
      <c r="CS860" s="41">
        <f t="shared" si="820"/>
        <v>0</v>
      </c>
      <c r="CT860" s="41">
        <f t="shared" si="820"/>
        <v>0</v>
      </c>
    </row>
    <row r="861" spans="4:98" ht="15" hidden="1" customHeight="1">
      <c r="D861" s="41">
        <f t="shared" si="725"/>
        <v>0</v>
      </c>
      <c r="F861" s="41">
        <f t="shared" si="776"/>
        <v>0</v>
      </c>
      <c r="G861" s="41">
        <f t="shared" ref="G861:N870" si="837">G359</f>
        <v>0</v>
      </c>
      <c r="H861" s="41">
        <f t="shared" si="837"/>
        <v>0</v>
      </c>
      <c r="I861" s="41">
        <f t="shared" si="837"/>
        <v>0</v>
      </c>
      <c r="J861" s="41">
        <f t="shared" si="837"/>
        <v>0</v>
      </c>
      <c r="K861" s="41">
        <f t="shared" si="837"/>
        <v>0</v>
      </c>
      <c r="L861" s="41">
        <f t="shared" si="837"/>
        <v>0</v>
      </c>
      <c r="M861" s="41">
        <f t="shared" si="837"/>
        <v>0</v>
      </c>
      <c r="N861" s="41">
        <f t="shared" si="837"/>
        <v>0</v>
      </c>
      <c r="O861" s="41">
        <f t="shared" si="794"/>
        <v>0</v>
      </c>
      <c r="P861" s="41">
        <f t="shared" ref="P861:Y861" si="838">P359</f>
        <v>0</v>
      </c>
      <c r="Q861" s="41">
        <f t="shared" si="838"/>
        <v>0</v>
      </c>
      <c r="R861" s="41">
        <f t="shared" si="838"/>
        <v>0</v>
      </c>
      <c r="S861" s="41">
        <f t="shared" si="838"/>
        <v>0</v>
      </c>
      <c r="T861" s="41">
        <f t="shared" si="838"/>
        <v>0</v>
      </c>
      <c r="U861" s="41">
        <f t="shared" si="838"/>
        <v>0</v>
      </c>
      <c r="V861" s="41">
        <f t="shared" si="838"/>
        <v>0</v>
      </c>
      <c r="W861" s="41">
        <f t="shared" si="838"/>
        <v>0</v>
      </c>
      <c r="X861" s="41">
        <f t="shared" si="838"/>
        <v>0</v>
      </c>
      <c r="Y861" s="41">
        <f t="shared" si="838"/>
        <v>0</v>
      </c>
      <c r="Z861" s="41">
        <f t="shared" ref="Z861:AT861" si="839">Z359</f>
        <v>0</v>
      </c>
      <c r="AA861" s="41">
        <f t="shared" si="839"/>
        <v>0</v>
      </c>
      <c r="AB861" s="41">
        <f t="shared" si="839"/>
        <v>0</v>
      </c>
      <c r="AC861" s="41">
        <f t="shared" si="839"/>
        <v>0</v>
      </c>
      <c r="AD861" s="41">
        <f t="shared" si="839"/>
        <v>0</v>
      </c>
      <c r="AE861" s="41">
        <f t="shared" si="839"/>
        <v>0</v>
      </c>
      <c r="AF861" s="41">
        <f t="shared" si="839"/>
        <v>0</v>
      </c>
      <c r="AG861" s="41">
        <f t="shared" si="839"/>
        <v>0</v>
      </c>
      <c r="AH861" s="41">
        <f t="shared" si="839"/>
        <v>0</v>
      </c>
      <c r="AI861" s="41">
        <f t="shared" si="839"/>
        <v>0</v>
      </c>
      <c r="AJ861" s="41">
        <f t="shared" si="839"/>
        <v>0</v>
      </c>
      <c r="AK861" s="41">
        <f t="shared" si="839"/>
        <v>0</v>
      </c>
      <c r="AL861" s="41">
        <f t="shared" si="839"/>
        <v>0</v>
      </c>
      <c r="AM861" s="41">
        <f t="shared" si="839"/>
        <v>0</v>
      </c>
      <c r="AN861" s="41">
        <f t="shared" si="839"/>
        <v>0</v>
      </c>
      <c r="AO861" s="41">
        <f t="shared" si="839"/>
        <v>0</v>
      </c>
      <c r="AP861" s="41">
        <f t="shared" si="839"/>
        <v>0</v>
      </c>
      <c r="AQ861" s="41">
        <f t="shared" si="839"/>
        <v>0</v>
      </c>
      <c r="AR861" s="41">
        <f t="shared" si="839"/>
        <v>0</v>
      </c>
      <c r="AS861" s="41">
        <f t="shared" si="839"/>
        <v>0</v>
      </c>
      <c r="AT861" s="41">
        <f t="shared" si="839"/>
        <v>0</v>
      </c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CR861" s="41">
        <f t="shared" si="774"/>
        <v>0</v>
      </c>
      <c r="CS861" s="41">
        <f t="shared" si="820"/>
        <v>0</v>
      </c>
      <c r="CT861" s="41">
        <f t="shared" si="820"/>
        <v>0</v>
      </c>
    </row>
    <row r="862" spans="4:98" ht="15" hidden="1" customHeight="1">
      <c r="D862" s="41">
        <f t="shared" si="725"/>
        <v>0</v>
      </c>
      <c r="F862" s="41">
        <f t="shared" si="776"/>
        <v>0</v>
      </c>
      <c r="G862" s="41">
        <f t="shared" si="837"/>
        <v>0</v>
      </c>
      <c r="H862" s="41">
        <f t="shared" si="837"/>
        <v>0</v>
      </c>
      <c r="I862" s="41">
        <f t="shared" si="837"/>
        <v>0</v>
      </c>
      <c r="J862" s="41">
        <f t="shared" si="837"/>
        <v>0</v>
      </c>
      <c r="K862" s="41">
        <f t="shared" si="837"/>
        <v>0</v>
      </c>
      <c r="L862" s="41">
        <f t="shared" si="837"/>
        <v>0</v>
      </c>
      <c r="M862" s="41">
        <f t="shared" si="837"/>
        <v>0</v>
      </c>
      <c r="N862" s="41">
        <f t="shared" si="837"/>
        <v>0</v>
      </c>
      <c r="O862" s="41">
        <f t="shared" si="794"/>
        <v>0</v>
      </c>
      <c r="P862" s="41">
        <f t="shared" ref="P862:Y862" si="840">P360</f>
        <v>0</v>
      </c>
      <c r="Q862" s="41">
        <f t="shared" si="840"/>
        <v>0</v>
      </c>
      <c r="R862" s="41">
        <f t="shared" si="840"/>
        <v>0</v>
      </c>
      <c r="S862" s="41">
        <f t="shared" si="840"/>
        <v>0</v>
      </c>
      <c r="T862" s="41">
        <f t="shared" si="840"/>
        <v>0</v>
      </c>
      <c r="U862" s="41">
        <f t="shared" si="840"/>
        <v>0</v>
      </c>
      <c r="V862" s="41">
        <f t="shared" si="840"/>
        <v>0</v>
      </c>
      <c r="W862" s="41">
        <f t="shared" si="840"/>
        <v>0</v>
      </c>
      <c r="X862" s="41">
        <f t="shared" si="840"/>
        <v>0</v>
      </c>
      <c r="Y862" s="41">
        <f t="shared" si="840"/>
        <v>0</v>
      </c>
      <c r="Z862" s="41">
        <f t="shared" ref="Z862:AT862" si="841">Z360</f>
        <v>0</v>
      </c>
      <c r="AA862" s="41">
        <f t="shared" si="841"/>
        <v>0</v>
      </c>
      <c r="AB862" s="41">
        <f t="shared" si="841"/>
        <v>0</v>
      </c>
      <c r="AC862" s="41">
        <f t="shared" si="841"/>
        <v>0</v>
      </c>
      <c r="AD862" s="41">
        <f t="shared" si="841"/>
        <v>0</v>
      </c>
      <c r="AE862" s="41">
        <f t="shared" si="841"/>
        <v>0</v>
      </c>
      <c r="AF862" s="41">
        <f t="shared" si="841"/>
        <v>0</v>
      </c>
      <c r="AG862" s="41">
        <f t="shared" si="841"/>
        <v>0</v>
      </c>
      <c r="AH862" s="41">
        <f t="shared" si="841"/>
        <v>0</v>
      </c>
      <c r="AI862" s="41">
        <f t="shared" si="841"/>
        <v>0</v>
      </c>
      <c r="AJ862" s="41">
        <f t="shared" si="841"/>
        <v>0</v>
      </c>
      <c r="AK862" s="41">
        <f t="shared" si="841"/>
        <v>0</v>
      </c>
      <c r="AL862" s="41">
        <f t="shared" si="841"/>
        <v>0</v>
      </c>
      <c r="AM862" s="41">
        <f t="shared" si="841"/>
        <v>0</v>
      </c>
      <c r="AN862" s="41">
        <f t="shared" si="841"/>
        <v>0</v>
      </c>
      <c r="AO862" s="41">
        <f t="shared" si="841"/>
        <v>0</v>
      </c>
      <c r="AP862" s="41">
        <f t="shared" si="841"/>
        <v>0</v>
      </c>
      <c r="AQ862" s="41">
        <f t="shared" si="841"/>
        <v>0</v>
      </c>
      <c r="AR862" s="41">
        <f t="shared" si="841"/>
        <v>0</v>
      </c>
      <c r="AS862" s="41">
        <f t="shared" si="841"/>
        <v>0</v>
      </c>
      <c r="AT862" s="41">
        <f t="shared" si="841"/>
        <v>0</v>
      </c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CR862" s="41">
        <f t="shared" si="774"/>
        <v>0</v>
      </c>
      <c r="CS862" s="41">
        <f t="shared" si="820"/>
        <v>0</v>
      </c>
      <c r="CT862" s="41">
        <f t="shared" si="820"/>
        <v>0</v>
      </c>
    </row>
    <row r="863" spans="4:98" ht="15" hidden="1" customHeight="1">
      <c r="D863" s="41">
        <f t="shared" si="725"/>
        <v>0</v>
      </c>
      <c r="F863" s="41">
        <f t="shared" si="776"/>
        <v>0</v>
      </c>
      <c r="G863" s="41">
        <f t="shared" si="837"/>
        <v>0</v>
      </c>
      <c r="H863" s="41">
        <f t="shared" si="837"/>
        <v>0</v>
      </c>
      <c r="I863" s="41">
        <f t="shared" si="837"/>
        <v>0</v>
      </c>
      <c r="J863" s="41">
        <f t="shared" si="837"/>
        <v>0</v>
      </c>
      <c r="K863" s="41">
        <f t="shared" si="837"/>
        <v>0</v>
      </c>
      <c r="L863" s="41">
        <f t="shared" si="837"/>
        <v>0</v>
      </c>
      <c r="M863" s="41">
        <f t="shared" si="837"/>
        <v>0</v>
      </c>
      <c r="N863" s="41">
        <f t="shared" si="837"/>
        <v>0</v>
      </c>
      <c r="O863" s="41">
        <f t="shared" si="794"/>
        <v>0</v>
      </c>
      <c r="P863" s="41">
        <f t="shared" ref="P863:Y863" si="842">P361</f>
        <v>0</v>
      </c>
      <c r="Q863" s="41">
        <f t="shared" si="842"/>
        <v>0</v>
      </c>
      <c r="R863" s="41">
        <f t="shared" si="842"/>
        <v>0</v>
      </c>
      <c r="S863" s="41">
        <f t="shared" si="842"/>
        <v>0</v>
      </c>
      <c r="T863" s="41">
        <f t="shared" si="842"/>
        <v>0</v>
      </c>
      <c r="U863" s="41">
        <f t="shared" si="842"/>
        <v>0</v>
      </c>
      <c r="V863" s="41">
        <f t="shared" si="842"/>
        <v>0</v>
      </c>
      <c r="W863" s="41">
        <f t="shared" si="842"/>
        <v>0</v>
      </c>
      <c r="X863" s="41">
        <f t="shared" si="842"/>
        <v>0</v>
      </c>
      <c r="Y863" s="41">
        <f t="shared" si="842"/>
        <v>0</v>
      </c>
      <c r="Z863" s="41">
        <f t="shared" ref="Z863:AT863" si="843">Z361</f>
        <v>0</v>
      </c>
      <c r="AA863" s="41">
        <f t="shared" si="843"/>
        <v>0</v>
      </c>
      <c r="AB863" s="41">
        <f t="shared" si="843"/>
        <v>0</v>
      </c>
      <c r="AC863" s="41">
        <f t="shared" si="843"/>
        <v>0</v>
      </c>
      <c r="AD863" s="41">
        <f t="shared" si="843"/>
        <v>0</v>
      </c>
      <c r="AE863" s="41">
        <f t="shared" si="843"/>
        <v>0</v>
      </c>
      <c r="AF863" s="41">
        <f t="shared" si="843"/>
        <v>0</v>
      </c>
      <c r="AG863" s="41">
        <f t="shared" si="843"/>
        <v>0</v>
      </c>
      <c r="AH863" s="41">
        <f t="shared" si="843"/>
        <v>0</v>
      </c>
      <c r="AI863" s="41">
        <f t="shared" si="843"/>
        <v>0</v>
      </c>
      <c r="AJ863" s="41">
        <f t="shared" si="843"/>
        <v>0</v>
      </c>
      <c r="AK863" s="41">
        <f t="shared" si="843"/>
        <v>0</v>
      </c>
      <c r="AL863" s="41">
        <f t="shared" si="843"/>
        <v>0</v>
      </c>
      <c r="AM863" s="41">
        <f t="shared" si="843"/>
        <v>0</v>
      </c>
      <c r="AN863" s="41">
        <f t="shared" si="843"/>
        <v>0</v>
      </c>
      <c r="AO863" s="41">
        <f t="shared" si="843"/>
        <v>0</v>
      </c>
      <c r="AP863" s="41">
        <f t="shared" si="843"/>
        <v>0</v>
      </c>
      <c r="AQ863" s="41">
        <f t="shared" si="843"/>
        <v>0</v>
      </c>
      <c r="AR863" s="41">
        <f t="shared" si="843"/>
        <v>0</v>
      </c>
      <c r="AS863" s="41">
        <f t="shared" si="843"/>
        <v>0</v>
      </c>
      <c r="AT863" s="41">
        <f t="shared" si="843"/>
        <v>0</v>
      </c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CR863" s="41">
        <f t="shared" si="774"/>
        <v>0</v>
      </c>
      <c r="CS863" s="41">
        <f t="shared" si="820"/>
        <v>0</v>
      </c>
      <c r="CT863" s="41">
        <f t="shared" si="820"/>
        <v>0</v>
      </c>
    </row>
    <row r="864" spans="4:98" ht="15" hidden="1" customHeight="1">
      <c r="D864" s="41">
        <f t="shared" si="725"/>
        <v>0</v>
      </c>
      <c r="F864" s="41">
        <f t="shared" si="776"/>
        <v>0</v>
      </c>
      <c r="G864" s="41">
        <f t="shared" si="837"/>
        <v>0</v>
      </c>
      <c r="H864" s="41">
        <f t="shared" si="837"/>
        <v>0</v>
      </c>
      <c r="I864" s="41">
        <f t="shared" si="837"/>
        <v>0</v>
      </c>
      <c r="J864" s="41">
        <f t="shared" si="837"/>
        <v>0</v>
      </c>
      <c r="K864" s="41">
        <f t="shared" si="837"/>
        <v>0</v>
      </c>
      <c r="L864" s="41">
        <f t="shared" si="837"/>
        <v>0</v>
      </c>
      <c r="M864" s="41">
        <f t="shared" si="837"/>
        <v>0</v>
      </c>
      <c r="N864" s="41">
        <f t="shared" si="837"/>
        <v>0</v>
      </c>
      <c r="O864" s="41">
        <f t="shared" si="794"/>
        <v>0</v>
      </c>
      <c r="P864" s="41">
        <f t="shared" ref="P864:Y864" si="844">P362</f>
        <v>0</v>
      </c>
      <c r="Q864" s="41">
        <f t="shared" si="844"/>
        <v>0</v>
      </c>
      <c r="R864" s="41">
        <f t="shared" si="844"/>
        <v>0</v>
      </c>
      <c r="S864" s="41">
        <f t="shared" si="844"/>
        <v>0</v>
      </c>
      <c r="T864" s="41">
        <f t="shared" si="844"/>
        <v>0</v>
      </c>
      <c r="U864" s="41">
        <f t="shared" si="844"/>
        <v>0</v>
      </c>
      <c r="V864" s="41">
        <f t="shared" si="844"/>
        <v>0</v>
      </c>
      <c r="W864" s="41">
        <f t="shared" si="844"/>
        <v>0</v>
      </c>
      <c r="X864" s="41">
        <f t="shared" si="844"/>
        <v>0</v>
      </c>
      <c r="Y864" s="41">
        <f t="shared" si="844"/>
        <v>0</v>
      </c>
      <c r="Z864" s="41">
        <f t="shared" ref="Z864:AT864" si="845">Z362</f>
        <v>0</v>
      </c>
      <c r="AA864" s="41">
        <f t="shared" si="845"/>
        <v>0</v>
      </c>
      <c r="AB864" s="41">
        <f t="shared" si="845"/>
        <v>0</v>
      </c>
      <c r="AC864" s="41">
        <f t="shared" si="845"/>
        <v>0</v>
      </c>
      <c r="AD864" s="41">
        <f t="shared" si="845"/>
        <v>0</v>
      </c>
      <c r="AE864" s="41">
        <f t="shared" si="845"/>
        <v>0</v>
      </c>
      <c r="AF864" s="41">
        <f t="shared" si="845"/>
        <v>0</v>
      </c>
      <c r="AG864" s="41">
        <f t="shared" si="845"/>
        <v>0</v>
      </c>
      <c r="AH864" s="41">
        <f t="shared" si="845"/>
        <v>0</v>
      </c>
      <c r="AI864" s="41">
        <f t="shared" si="845"/>
        <v>0</v>
      </c>
      <c r="AJ864" s="41">
        <f t="shared" si="845"/>
        <v>0</v>
      </c>
      <c r="AK864" s="41">
        <f t="shared" si="845"/>
        <v>0</v>
      </c>
      <c r="AL864" s="41">
        <f t="shared" si="845"/>
        <v>0</v>
      </c>
      <c r="AM864" s="41">
        <f t="shared" si="845"/>
        <v>0</v>
      </c>
      <c r="AN864" s="41">
        <f t="shared" si="845"/>
        <v>0</v>
      </c>
      <c r="AO864" s="41">
        <f t="shared" si="845"/>
        <v>0</v>
      </c>
      <c r="AP864" s="41">
        <f t="shared" si="845"/>
        <v>0</v>
      </c>
      <c r="AQ864" s="41">
        <f t="shared" si="845"/>
        <v>0</v>
      </c>
      <c r="AR864" s="41">
        <f t="shared" si="845"/>
        <v>0</v>
      </c>
      <c r="AS864" s="41">
        <f t="shared" si="845"/>
        <v>0</v>
      </c>
      <c r="AT864" s="41">
        <f t="shared" si="845"/>
        <v>0</v>
      </c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CR864" s="41">
        <f t="shared" si="774"/>
        <v>0</v>
      </c>
      <c r="CS864" s="41">
        <f t="shared" si="820"/>
        <v>0</v>
      </c>
      <c r="CT864" s="41">
        <f t="shared" si="820"/>
        <v>0</v>
      </c>
    </row>
    <row r="865" spans="4:98" ht="15" hidden="1" customHeight="1">
      <c r="D865" s="41">
        <f t="shared" si="725"/>
        <v>0</v>
      </c>
      <c r="F865" s="41">
        <f t="shared" ref="F865:F896" si="846">F363</f>
        <v>0</v>
      </c>
      <c r="G865" s="41">
        <f t="shared" si="837"/>
        <v>0</v>
      </c>
      <c r="H865" s="41">
        <f t="shared" si="837"/>
        <v>0</v>
      </c>
      <c r="I865" s="41">
        <f t="shared" si="837"/>
        <v>0</v>
      </c>
      <c r="J865" s="41">
        <f t="shared" si="837"/>
        <v>0</v>
      </c>
      <c r="K865" s="41">
        <f t="shared" si="837"/>
        <v>0</v>
      </c>
      <c r="L865" s="41">
        <f t="shared" si="837"/>
        <v>0</v>
      </c>
      <c r="M865" s="41">
        <f t="shared" si="837"/>
        <v>0</v>
      </c>
      <c r="N865" s="41">
        <f t="shared" si="837"/>
        <v>0</v>
      </c>
      <c r="O865" s="41">
        <f t="shared" si="794"/>
        <v>0</v>
      </c>
      <c r="P865" s="41">
        <f t="shared" ref="P865:Y865" si="847">P363</f>
        <v>0</v>
      </c>
      <c r="Q865" s="41">
        <f t="shared" si="847"/>
        <v>0</v>
      </c>
      <c r="R865" s="41">
        <f t="shared" si="847"/>
        <v>0</v>
      </c>
      <c r="S865" s="41">
        <f t="shared" si="847"/>
        <v>0</v>
      </c>
      <c r="T865" s="41">
        <f t="shared" si="847"/>
        <v>0</v>
      </c>
      <c r="U865" s="41">
        <f t="shared" si="847"/>
        <v>0</v>
      </c>
      <c r="V865" s="41">
        <f t="shared" si="847"/>
        <v>0</v>
      </c>
      <c r="W865" s="41">
        <f t="shared" si="847"/>
        <v>0</v>
      </c>
      <c r="X865" s="41">
        <f t="shared" si="847"/>
        <v>0</v>
      </c>
      <c r="Y865" s="41">
        <f t="shared" si="847"/>
        <v>0</v>
      </c>
      <c r="Z865" s="41">
        <f t="shared" ref="Z865:AT865" si="848">Z363</f>
        <v>0</v>
      </c>
      <c r="AA865" s="41">
        <f t="shared" si="848"/>
        <v>0</v>
      </c>
      <c r="AB865" s="41">
        <f t="shared" si="848"/>
        <v>0</v>
      </c>
      <c r="AC865" s="41">
        <f t="shared" si="848"/>
        <v>0</v>
      </c>
      <c r="AD865" s="41">
        <f t="shared" si="848"/>
        <v>0</v>
      </c>
      <c r="AE865" s="41">
        <f t="shared" si="848"/>
        <v>0</v>
      </c>
      <c r="AF865" s="41">
        <f t="shared" si="848"/>
        <v>0</v>
      </c>
      <c r="AG865" s="41">
        <f t="shared" si="848"/>
        <v>0</v>
      </c>
      <c r="AH865" s="41">
        <f t="shared" si="848"/>
        <v>0</v>
      </c>
      <c r="AI865" s="41">
        <f t="shared" si="848"/>
        <v>0</v>
      </c>
      <c r="AJ865" s="41">
        <f t="shared" si="848"/>
        <v>0</v>
      </c>
      <c r="AK865" s="41">
        <f t="shared" si="848"/>
        <v>0</v>
      </c>
      <c r="AL865" s="41">
        <f t="shared" si="848"/>
        <v>0</v>
      </c>
      <c r="AM865" s="41">
        <f t="shared" si="848"/>
        <v>0</v>
      </c>
      <c r="AN865" s="41">
        <f t="shared" si="848"/>
        <v>0</v>
      </c>
      <c r="AO865" s="41">
        <f t="shared" si="848"/>
        <v>0</v>
      </c>
      <c r="AP865" s="41">
        <f t="shared" si="848"/>
        <v>0</v>
      </c>
      <c r="AQ865" s="41">
        <f t="shared" si="848"/>
        <v>0</v>
      </c>
      <c r="AR865" s="41">
        <f t="shared" si="848"/>
        <v>0</v>
      </c>
      <c r="AS865" s="41">
        <f t="shared" si="848"/>
        <v>0</v>
      </c>
      <c r="AT865" s="41">
        <f t="shared" si="848"/>
        <v>0</v>
      </c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CR865" s="41">
        <f t="shared" si="774"/>
        <v>0</v>
      </c>
      <c r="CS865" s="41">
        <f t="shared" si="820"/>
        <v>0</v>
      </c>
      <c r="CT865" s="41">
        <f t="shared" si="820"/>
        <v>0</v>
      </c>
    </row>
    <row r="866" spans="4:98" ht="15" hidden="1" customHeight="1">
      <c r="D866" s="41">
        <f t="shared" si="725"/>
        <v>0</v>
      </c>
      <c r="F866" s="41">
        <f t="shared" si="846"/>
        <v>0</v>
      </c>
      <c r="G866" s="41">
        <f t="shared" si="837"/>
        <v>0</v>
      </c>
      <c r="H866" s="41">
        <f t="shared" si="837"/>
        <v>0</v>
      </c>
      <c r="I866" s="41">
        <f t="shared" si="837"/>
        <v>0</v>
      </c>
      <c r="J866" s="41">
        <f t="shared" si="837"/>
        <v>0</v>
      </c>
      <c r="K866" s="41">
        <f t="shared" si="837"/>
        <v>0</v>
      </c>
      <c r="L866" s="41">
        <f t="shared" si="837"/>
        <v>0</v>
      </c>
      <c r="M866" s="41">
        <f t="shared" si="837"/>
        <v>0</v>
      </c>
      <c r="N866" s="41">
        <f t="shared" si="837"/>
        <v>0</v>
      </c>
      <c r="O866" s="41">
        <f t="shared" si="794"/>
        <v>0</v>
      </c>
      <c r="P866" s="41">
        <f t="shared" ref="P866:Y866" si="849">P364</f>
        <v>0</v>
      </c>
      <c r="Q866" s="41">
        <f t="shared" si="849"/>
        <v>0</v>
      </c>
      <c r="R866" s="41">
        <f t="shared" si="849"/>
        <v>0</v>
      </c>
      <c r="S866" s="41">
        <f t="shared" si="849"/>
        <v>0</v>
      </c>
      <c r="T866" s="41">
        <f t="shared" si="849"/>
        <v>0</v>
      </c>
      <c r="U866" s="41">
        <f t="shared" si="849"/>
        <v>0</v>
      </c>
      <c r="V866" s="41">
        <f t="shared" si="849"/>
        <v>0</v>
      </c>
      <c r="W866" s="41">
        <f t="shared" si="849"/>
        <v>0</v>
      </c>
      <c r="X866" s="41">
        <f t="shared" si="849"/>
        <v>0</v>
      </c>
      <c r="Y866" s="41">
        <f t="shared" si="849"/>
        <v>0</v>
      </c>
      <c r="Z866" s="41">
        <f t="shared" ref="Z866:AT866" si="850">Z364</f>
        <v>0</v>
      </c>
      <c r="AA866" s="41">
        <f t="shared" si="850"/>
        <v>0</v>
      </c>
      <c r="AB866" s="41">
        <f t="shared" si="850"/>
        <v>0</v>
      </c>
      <c r="AC866" s="41">
        <f t="shared" si="850"/>
        <v>0</v>
      </c>
      <c r="AD866" s="41">
        <f t="shared" si="850"/>
        <v>0</v>
      </c>
      <c r="AE866" s="41">
        <f t="shared" si="850"/>
        <v>0</v>
      </c>
      <c r="AF866" s="41">
        <f t="shared" si="850"/>
        <v>0</v>
      </c>
      <c r="AG866" s="41">
        <f t="shared" si="850"/>
        <v>0</v>
      </c>
      <c r="AH866" s="41">
        <f t="shared" si="850"/>
        <v>0</v>
      </c>
      <c r="AI866" s="41">
        <f t="shared" si="850"/>
        <v>0</v>
      </c>
      <c r="AJ866" s="41">
        <f t="shared" si="850"/>
        <v>0</v>
      </c>
      <c r="AK866" s="41">
        <f t="shared" si="850"/>
        <v>0</v>
      </c>
      <c r="AL866" s="41">
        <f t="shared" si="850"/>
        <v>0</v>
      </c>
      <c r="AM866" s="41">
        <f t="shared" si="850"/>
        <v>0</v>
      </c>
      <c r="AN866" s="41">
        <f t="shared" si="850"/>
        <v>0</v>
      </c>
      <c r="AO866" s="41">
        <f t="shared" si="850"/>
        <v>0</v>
      </c>
      <c r="AP866" s="41">
        <f t="shared" si="850"/>
        <v>0</v>
      </c>
      <c r="AQ866" s="41">
        <f t="shared" si="850"/>
        <v>0</v>
      </c>
      <c r="AR866" s="41">
        <f t="shared" si="850"/>
        <v>0</v>
      </c>
      <c r="AS866" s="41">
        <f t="shared" si="850"/>
        <v>0</v>
      </c>
      <c r="AT866" s="41">
        <f t="shared" si="850"/>
        <v>0</v>
      </c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CR866" s="41">
        <f t="shared" si="774"/>
        <v>0</v>
      </c>
      <c r="CS866" s="41">
        <f t="shared" si="820"/>
        <v>0</v>
      </c>
      <c r="CT866" s="41">
        <f t="shared" si="820"/>
        <v>0</v>
      </c>
    </row>
    <row r="867" spans="4:98" ht="15" hidden="1" customHeight="1">
      <c r="D867" s="41">
        <f t="shared" si="725"/>
        <v>0</v>
      </c>
      <c r="F867" s="41">
        <f t="shared" si="846"/>
        <v>0</v>
      </c>
      <c r="G867" s="41">
        <f t="shared" si="837"/>
        <v>0</v>
      </c>
      <c r="H867" s="41">
        <f t="shared" si="837"/>
        <v>0</v>
      </c>
      <c r="I867" s="41">
        <f t="shared" si="837"/>
        <v>0</v>
      </c>
      <c r="J867" s="41">
        <f t="shared" si="837"/>
        <v>0</v>
      </c>
      <c r="K867" s="41">
        <f t="shared" si="837"/>
        <v>0</v>
      </c>
      <c r="L867" s="41">
        <f t="shared" si="837"/>
        <v>0</v>
      </c>
      <c r="M867" s="41">
        <f t="shared" si="837"/>
        <v>0</v>
      </c>
      <c r="N867" s="41">
        <f t="shared" si="837"/>
        <v>0</v>
      </c>
      <c r="O867" s="41">
        <f t="shared" si="794"/>
        <v>0</v>
      </c>
      <c r="P867" s="41">
        <f t="shared" ref="P867:Y867" si="851">P365</f>
        <v>0</v>
      </c>
      <c r="Q867" s="41">
        <f t="shared" si="851"/>
        <v>0</v>
      </c>
      <c r="R867" s="41">
        <f t="shared" si="851"/>
        <v>0</v>
      </c>
      <c r="S867" s="41">
        <f t="shared" si="851"/>
        <v>0</v>
      </c>
      <c r="T867" s="41">
        <f t="shared" si="851"/>
        <v>0</v>
      </c>
      <c r="U867" s="41">
        <f t="shared" si="851"/>
        <v>0</v>
      </c>
      <c r="V867" s="41">
        <f t="shared" si="851"/>
        <v>0</v>
      </c>
      <c r="W867" s="41">
        <f t="shared" si="851"/>
        <v>0</v>
      </c>
      <c r="X867" s="41">
        <f t="shared" si="851"/>
        <v>0</v>
      </c>
      <c r="Y867" s="41">
        <f t="shared" si="851"/>
        <v>0</v>
      </c>
      <c r="Z867" s="41">
        <f t="shared" ref="Z867:AT867" si="852">Z365</f>
        <v>0</v>
      </c>
      <c r="AA867" s="41">
        <f t="shared" si="852"/>
        <v>0</v>
      </c>
      <c r="AB867" s="41">
        <f t="shared" si="852"/>
        <v>0</v>
      </c>
      <c r="AC867" s="41">
        <f t="shared" si="852"/>
        <v>0</v>
      </c>
      <c r="AD867" s="41">
        <f t="shared" si="852"/>
        <v>0</v>
      </c>
      <c r="AE867" s="41">
        <f t="shared" si="852"/>
        <v>0</v>
      </c>
      <c r="AF867" s="41">
        <f t="shared" si="852"/>
        <v>0</v>
      </c>
      <c r="AG867" s="41">
        <f t="shared" si="852"/>
        <v>0</v>
      </c>
      <c r="AH867" s="41">
        <f t="shared" si="852"/>
        <v>0</v>
      </c>
      <c r="AI867" s="41">
        <f t="shared" si="852"/>
        <v>0</v>
      </c>
      <c r="AJ867" s="41">
        <f t="shared" si="852"/>
        <v>0</v>
      </c>
      <c r="AK867" s="41">
        <f t="shared" si="852"/>
        <v>0</v>
      </c>
      <c r="AL867" s="41">
        <f t="shared" si="852"/>
        <v>0</v>
      </c>
      <c r="AM867" s="41">
        <f t="shared" si="852"/>
        <v>0</v>
      </c>
      <c r="AN867" s="41">
        <f t="shared" si="852"/>
        <v>0</v>
      </c>
      <c r="AO867" s="41">
        <f t="shared" si="852"/>
        <v>0</v>
      </c>
      <c r="AP867" s="41">
        <f t="shared" si="852"/>
        <v>0</v>
      </c>
      <c r="AQ867" s="41">
        <f t="shared" si="852"/>
        <v>0</v>
      </c>
      <c r="AR867" s="41">
        <f t="shared" si="852"/>
        <v>0</v>
      </c>
      <c r="AS867" s="41">
        <f t="shared" si="852"/>
        <v>0</v>
      </c>
      <c r="AT867" s="41">
        <f t="shared" si="852"/>
        <v>0</v>
      </c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CR867" s="41">
        <f t="shared" si="774"/>
        <v>0</v>
      </c>
      <c r="CS867" s="41">
        <f t="shared" si="820"/>
        <v>0</v>
      </c>
      <c r="CT867" s="41">
        <f t="shared" si="820"/>
        <v>0</v>
      </c>
    </row>
    <row r="868" spans="4:98" ht="15" hidden="1" customHeight="1">
      <c r="D868" s="41">
        <f t="shared" si="725"/>
        <v>0</v>
      </c>
      <c r="F868" s="41">
        <f t="shared" si="846"/>
        <v>0</v>
      </c>
      <c r="G868" s="41">
        <f t="shared" si="837"/>
        <v>0</v>
      </c>
      <c r="H868" s="41">
        <f t="shared" si="837"/>
        <v>0</v>
      </c>
      <c r="I868" s="41">
        <f t="shared" si="837"/>
        <v>0</v>
      </c>
      <c r="J868" s="41">
        <f t="shared" si="837"/>
        <v>0</v>
      </c>
      <c r="K868" s="41">
        <f t="shared" si="837"/>
        <v>0</v>
      </c>
      <c r="L868" s="41">
        <f t="shared" si="837"/>
        <v>0</v>
      </c>
      <c r="M868" s="41">
        <f t="shared" si="837"/>
        <v>0</v>
      </c>
      <c r="N868" s="41">
        <f t="shared" si="837"/>
        <v>0</v>
      </c>
      <c r="O868" s="41">
        <f t="shared" si="794"/>
        <v>0</v>
      </c>
      <c r="P868" s="41">
        <f t="shared" ref="P868:Y868" si="853">P366</f>
        <v>0</v>
      </c>
      <c r="Q868" s="41">
        <f t="shared" si="853"/>
        <v>0</v>
      </c>
      <c r="R868" s="41">
        <f t="shared" si="853"/>
        <v>0</v>
      </c>
      <c r="S868" s="41">
        <f t="shared" si="853"/>
        <v>0</v>
      </c>
      <c r="T868" s="41">
        <f t="shared" si="853"/>
        <v>0</v>
      </c>
      <c r="U868" s="41">
        <f t="shared" si="853"/>
        <v>0</v>
      </c>
      <c r="V868" s="41">
        <f t="shared" si="853"/>
        <v>0</v>
      </c>
      <c r="W868" s="41">
        <f t="shared" si="853"/>
        <v>0</v>
      </c>
      <c r="X868" s="41">
        <f t="shared" si="853"/>
        <v>0</v>
      </c>
      <c r="Y868" s="41">
        <f t="shared" si="853"/>
        <v>0</v>
      </c>
      <c r="Z868" s="41">
        <f t="shared" ref="Z868:AT868" si="854">Z366</f>
        <v>0</v>
      </c>
      <c r="AA868" s="41">
        <f t="shared" si="854"/>
        <v>0</v>
      </c>
      <c r="AB868" s="41">
        <f t="shared" si="854"/>
        <v>0</v>
      </c>
      <c r="AC868" s="41">
        <f t="shared" si="854"/>
        <v>0</v>
      </c>
      <c r="AD868" s="41">
        <f t="shared" si="854"/>
        <v>0</v>
      </c>
      <c r="AE868" s="41">
        <f t="shared" si="854"/>
        <v>0</v>
      </c>
      <c r="AF868" s="41">
        <f t="shared" si="854"/>
        <v>0</v>
      </c>
      <c r="AG868" s="41">
        <f t="shared" si="854"/>
        <v>0</v>
      </c>
      <c r="AH868" s="41">
        <f t="shared" si="854"/>
        <v>0</v>
      </c>
      <c r="AI868" s="41">
        <f t="shared" si="854"/>
        <v>0</v>
      </c>
      <c r="AJ868" s="41">
        <f t="shared" si="854"/>
        <v>0</v>
      </c>
      <c r="AK868" s="41">
        <f t="shared" si="854"/>
        <v>0</v>
      </c>
      <c r="AL868" s="41">
        <f t="shared" si="854"/>
        <v>0</v>
      </c>
      <c r="AM868" s="41">
        <f t="shared" si="854"/>
        <v>0</v>
      </c>
      <c r="AN868" s="41">
        <f t="shared" si="854"/>
        <v>0</v>
      </c>
      <c r="AO868" s="41">
        <f t="shared" si="854"/>
        <v>0</v>
      </c>
      <c r="AP868" s="41">
        <f t="shared" si="854"/>
        <v>0</v>
      </c>
      <c r="AQ868" s="41">
        <f t="shared" si="854"/>
        <v>0</v>
      </c>
      <c r="AR868" s="41">
        <f t="shared" si="854"/>
        <v>0</v>
      </c>
      <c r="AS868" s="41">
        <f t="shared" si="854"/>
        <v>0</v>
      </c>
      <c r="AT868" s="41">
        <f t="shared" si="854"/>
        <v>0</v>
      </c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CR868" s="41">
        <f t="shared" si="774"/>
        <v>0</v>
      </c>
      <c r="CS868" s="41">
        <f t="shared" si="820"/>
        <v>0</v>
      </c>
      <c r="CT868" s="41">
        <f t="shared" si="820"/>
        <v>0</v>
      </c>
    </row>
    <row r="869" spans="4:98" ht="15" hidden="1" customHeight="1">
      <c r="D869" s="41">
        <f t="shared" si="725"/>
        <v>0</v>
      </c>
      <c r="F869" s="41">
        <f t="shared" si="846"/>
        <v>0</v>
      </c>
      <c r="G869" s="41">
        <f t="shared" si="837"/>
        <v>0</v>
      </c>
      <c r="H869" s="41">
        <f t="shared" si="837"/>
        <v>0</v>
      </c>
      <c r="I869" s="41">
        <f t="shared" si="837"/>
        <v>0</v>
      </c>
      <c r="J869" s="41">
        <f t="shared" si="837"/>
        <v>0</v>
      </c>
      <c r="K869" s="41">
        <f t="shared" si="837"/>
        <v>0</v>
      </c>
      <c r="L869" s="41">
        <f t="shared" si="837"/>
        <v>0</v>
      </c>
      <c r="M869" s="41">
        <f t="shared" si="837"/>
        <v>0</v>
      </c>
      <c r="N869" s="41">
        <f t="shared" si="837"/>
        <v>0</v>
      </c>
      <c r="O869" s="41">
        <f t="shared" si="794"/>
        <v>0</v>
      </c>
      <c r="P869" s="41">
        <f t="shared" ref="P869:Y869" si="855">P367</f>
        <v>0</v>
      </c>
      <c r="Q869" s="41">
        <f t="shared" si="855"/>
        <v>0</v>
      </c>
      <c r="R869" s="41">
        <f t="shared" si="855"/>
        <v>0</v>
      </c>
      <c r="S869" s="41">
        <f t="shared" si="855"/>
        <v>0</v>
      </c>
      <c r="T869" s="41">
        <f t="shared" si="855"/>
        <v>0</v>
      </c>
      <c r="U869" s="41">
        <f t="shared" si="855"/>
        <v>0</v>
      </c>
      <c r="V869" s="41">
        <f t="shared" si="855"/>
        <v>0</v>
      </c>
      <c r="W869" s="41">
        <f t="shared" si="855"/>
        <v>0</v>
      </c>
      <c r="X869" s="41">
        <f t="shared" si="855"/>
        <v>0</v>
      </c>
      <c r="Y869" s="41">
        <f t="shared" si="855"/>
        <v>0</v>
      </c>
      <c r="Z869" s="41">
        <f t="shared" ref="Z869:AT869" si="856">Z367</f>
        <v>0</v>
      </c>
      <c r="AA869" s="41">
        <f t="shared" si="856"/>
        <v>0</v>
      </c>
      <c r="AB869" s="41">
        <f t="shared" si="856"/>
        <v>0</v>
      </c>
      <c r="AC869" s="41">
        <f t="shared" si="856"/>
        <v>0</v>
      </c>
      <c r="AD869" s="41">
        <f t="shared" si="856"/>
        <v>0</v>
      </c>
      <c r="AE869" s="41">
        <f t="shared" si="856"/>
        <v>0</v>
      </c>
      <c r="AF869" s="41">
        <f t="shared" si="856"/>
        <v>0</v>
      </c>
      <c r="AG869" s="41">
        <f t="shared" si="856"/>
        <v>0</v>
      </c>
      <c r="AH869" s="41">
        <f t="shared" si="856"/>
        <v>0</v>
      </c>
      <c r="AI869" s="41">
        <f t="shared" si="856"/>
        <v>0</v>
      </c>
      <c r="AJ869" s="41">
        <f t="shared" si="856"/>
        <v>0</v>
      </c>
      <c r="AK869" s="41">
        <f t="shared" si="856"/>
        <v>0</v>
      </c>
      <c r="AL869" s="41">
        <f t="shared" si="856"/>
        <v>0</v>
      </c>
      <c r="AM869" s="41">
        <f t="shared" si="856"/>
        <v>0</v>
      </c>
      <c r="AN869" s="41">
        <f t="shared" si="856"/>
        <v>0</v>
      </c>
      <c r="AO869" s="41">
        <f t="shared" si="856"/>
        <v>0</v>
      </c>
      <c r="AP869" s="41">
        <f t="shared" si="856"/>
        <v>0</v>
      </c>
      <c r="AQ869" s="41">
        <f t="shared" si="856"/>
        <v>0</v>
      </c>
      <c r="AR869" s="41">
        <f t="shared" si="856"/>
        <v>0</v>
      </c>
      <c r="AS869" s="41">
        <f t="shared" si="856"/>
        <v>0</v>
      </c>
      <c r="AT869" s="41">
        <f t="shared" si="856"/>
        <v>0</v>
      </c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CR869" s="41">
        <f t="shared" si="774"/>
        <v>0</v>
      </c>
      <c r="CS869" s="41">
        <f t="shared" si="820"/>
        <v>0</v>
      </c>
      <c r="CT869" s="41">
        <f t="shared" si="820"/>
        <v>0</v>
      </c>
    </row>
    <row r="870" spans="4:98" ht="15" hidden="1" customHeight="1">
      <c r="D870" s="41">
        <f t="shared" si="725"/>
        <v>0</v>
      </c>
      <c r="F870" s="41">
        <f t="shared" si="846"/>
        <v>0</v>
      </c>
      <c r="G870" s="41">
        <f t="shared" si="837"/>
        <v>0</v>
      </c>
      <c r="H870" s="41">
        <f t="shared" si="837"/>
        <v>0</v>
      </c>
      <c r="I870" s="41">
        <f t="shared" si="837"/>
        <v>0</v>
      </c>
      <c r="J870" s="41">
        <f t="shared" si="837"/>
        <v>0</v>
      </c>
      <c r="K870" s="41">
        <f t="shared" si="837"/>
        <v>0</v>
      </c>
      <c r="L870" s="41">
        <f t="shared" si="837"/>
        <v>0</v>
      </c>
      <c r="M870" s="41">
        <f t="shared" si="837"/>
        <v>0</v>
      </c>
      <c r="N870" s="41">
        <f t="shared" si="837"/>
        <v>0</v>
      </c>
      <c r="O870" s="41">
        <f t="shared" si="794"/>
        <v>0</v>
      </c>
      <c r="P870" s="41">
        <f t="shared" ref="P870:Y870" si="857">P368</f>
        <v>0</v>
      </c>
      <c r="Q870" s="41">
        <f t="shared" si="857"/>
        <v>0</v>
      </c>
      <c r="R870" s="41">
        <f t="shared" si="857"/>
        <v>0</v>
      </c>
      <c r="S870" s="41">
        <f t="shared" si="857"/>
        <v>0</v>
      </c>
      <c r="T870" s="41">
        <f t="shared" si="857"/>
        <v>0</v>
      </c>
      <c r="U870" s="41">
        <f t="shared" si="857"/>
        <v>0</v>
      </c>
      <c r="V870" s="41">
        <f t="shared" si="857"/>
        <v>0</v>
      </c>
      <c r="W870" s="41">
        <f t="shared" si="857"/>
        <v>0</v>
      </c>
      <c r="X870" s="41">
        <f t="shared" si="857"/>
        <v>0</v>
      </c>
      <c r="Y870" s="41">
        <f t="shared" si="857"/>
        <v>0</v>
      </c>
      <c r="Z870" s="41">
        <f t="shared" ref="Z870:AT870" si="858">Z368</f>
        <v>0</v>
      </c>
      <c r="AA870" s="41">
        <f t="shared" si="858"/>
        <v>0</v>
      </c>
      <c r="AB870" s="41">
        <f t="shared" si="858"/>
        <v>0</v>
      </c>
      <c r="AC870" s="41">
        <f t="shared" si="858"/>
        <v>0</v>
      </c>
      <c r="AD870" s="41">
        <f t="shared" si="858"/>
        <v>0</v>
      </c>
      <c r="AE870" s="41">
        <f t="shared" si="858"/>
        <v>0</v>
      </c>
      <c r="AF870" s="41">
        <f t="shared" si="858"/>
        <v>0</v>
      </c>
      <c r="AG870" s="41">
        <f t="shared" si="858"/>
        <v>0</v>
      </c>
      <c r="AH870" s="41">
        <f t="shared" si="858"/>
        <v>0</v>
      </c>
      <c r="AI870" s="41">
        <f t="shared" si="858"/>
        <v>0</v>
      </c>
      <c r="AJ870" s="41">
        <f t="shared" si="858"/>
        <v>0</v>
      </c>
      <c r="AK870" s="41">
        <f t="shared" si="858"/>
        <v>0</v>
      </c>
      <c r="AL870" s="41">
        <f t="shared" si="858"/>
        <v>0</v>
      </c>
      <c r="AM870" s="41">
        <f t="shared" si="858"/>
        <v>0</v>
      </c>
      <c r="AN870" s="41">
        <f t="shared" si="858"/>
        <v>0</v>
      </c>
      <c r="AO870" s="41">
        <f t="shared" si="858"/>
        <v>0</v>
      </c>
      <c r="AP870" s="41">
        <f t="shared" si="858"/>
        <v>0</v>
      </c>
      <c r="AQ870" s="41">
        <f t="shared" si="858"/>
        <v>0</v>
      </c>
      <c r="AR870" s="41">
        <f t="shared" si="858"/>
        <v>0</v>
      </c>
      <c r="AS870" s="41">
        <f t="shared" si="858"/>
        <v>0</v>
      </c>
      <c r="AT870" s="41">
        <f t="shared" si="858"/>
        <v>0</v>
      </c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CR870" s="41">
        <f t="shared" si="774"/>
        <v>0</v>
      </c>
      <c r="CS870" s="41">
        <f t="shared" si="820"/>
        <v>0</v>
      </c>
      <c r="CT870" s="41">
        <f t="shared" si="820"/>
        <v>0</v>
      </c>
    </row>
    <row r="871" spans="4:98" ht="15" hidden="1" customHeight="1">
      <c r="D871" s="41">
        <f t="shared" si="725"/>
        <v>0</v>
      </c>
      <c r="F871" s="41">
        <f t="shared" si="846"/>
        <v>0</v>
      </c>
      <c r="G871" s="41">
        <f t="shared" ref="G871:N880" si="859">G369</f>
        <v>0</v>
      </c>
      <c r="H871" s="41">
        <f t="shared" si="859"/>
        <v>0</v>
      </c>
      <c r="I871" s="41">
        <f t="shared" si="859"/>
        <v>0</v>
      </c>
      <c r="J871" s="41">
        <f t="shared" si="859"/>
        <v>0</v>
      </c>
      <c r="K871" s="41">
        <f t="shared" si="859"/>
        <v>0</v>
      </c>
      <c r="L871" s="41">
        <f t="shared" si="859"/>
        <v>0</v>
      </c>
      <c r="M871" s="41">
        <f t="shared" si="859"/>
        <v>0</v>
      </c>
      <c r="N871" s="41">
        <f t="shared" si="859"/>
        <v>0</v>
      </c>
      <c r="O871" s="41">
        <f t="shared" si="794"/>
        <v>0</v>
      </c>
      <c r="P871" s="41">
        <f t="shared" ref="P871:Y871" si="860">P369</f>
        <v>0</v>
      </c>
      <c r="Q871" s="41">
        <f t="shared" si="860"/>
        <v>0</v>
      </c>
      <c r="R871" s="41">
        <f t="shared" si="860"/>
        <v>0</v>
      </c>
      <c r="S871" s="41">
        <f t="shared" si="860"/>
        <v>0</v>
      </c>
      <c r="T871" s="41">
        <f t="shared" si="860"/>
        <v>0</v>
      </c>
      <c r="U871" s="41">
        <f t="shared" si="860"/>
        <v>0</v>
      </c>
      <c r="V871" s="41">
        <f t="shared" si="860"/>
        <v>0</v>
      </c>
      <c r="W871" s="41">
        <f t="shared" si="860"/>
        <v>0</v>
      </c>
      <c r="X871" s="41">
        <f t="shared" si="860"/>
        <v>0</v>
      </c>
      <c r="Y871" s="41">
        <f t="shared" si="860"/>
        <v>0</v>
      </c>
      <c r="Z871" s="41">
        <f t="shared" ref="Z871:AT871" si="861">Z369</f>
        <v>0</v>
      </c>
      <c r="AA871" s="41">
        <f t="shared" si="861"/>
        <v>0</v>
      </c>
      <c r="AB871" s="41">
        <f t="shared" si="861"/>
        <v>0</v>
      </c>
      <c r="AC871" s="41">
        <f t="shared" si="861"/>
        <v>0</v>
      </c>
      <c r="AD871" s="41">
        <f t="shared" si="861"/>
        <v>0</v>
      </c>
      <c r="AE871" s="41">
        <f t="shared" si="861"/>
        <v>0</v>
      </c>
      <c r="AF871" s="41">
        <f t="shared" si="861"/>
        <v>0</v>
      </c>
      <c r="AG871" s="41">
        <f t="shared" si="861"/>
        <v>0</v>
      </c>
      <c r="AH871" s="41">
        <f t="shared" si="861"/>
        <v>0</v>
      </c>
      <c r="AI871" s="41">
        <f t="shared" si="861"/>
        <v>0</v>
      </c>
      <c r="AJ871" s="41">
        <f t="shared" si="861"/>
        <v>0</v>
      </c>
      <c r="AK871" s="41">
        <f t="shared" si="861"/>
        <v>0</v>
      </c>
      <c r="AL871" s="41">
        <f t="shared" si="861"/>
        <v>0</v>
      </c>
      <c r="AM871" s="41">
        <f t="shared" si="861"/>
        <v>0</v>
      </c>
      <c r="AN871" s="41">
        <f t="shared" si="861"/>
        <v>0</v>
      </c>
      <c r="AO871" s="41">
        <f t="shared" si="861"/>
        <v>0</v>
      </c>
      <c r="AP871" s="41">
        <f t="shared" si="861"/>
        <v>0</v>
      </c>
      <c r="AQ871" s="41">
        <f t="shared" si="861"/>
        <v>0</v>
      </c>
      <c r="AR871" s="41">
        <f t="shared" si="861"/>
        <v>0</v>
      </c>
      <c r="AS871" s="41">
        <f t="shared" si="861"/>
        <v>0</v>
      </c>
      <c r="AT871" s="41">
        <f t="shared" si="861"/>
        <v>0</v>
      </c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CR871" s="41">
        <f t="shared" si="774"/>
        <v>0</v>
      </c>
      <c r="CS871" s="41">
        <f t="shared" si="820"/>
        <v>0</v>
      </c>
      <c r="CT871" s="41">
        <f t="shared" si="820"/>
        <v>0</v>
      </c>
    </row>
    <row r="872" spans="4:98" ht="15" hidden="1" customHeight="1">
      <c r="D872" s="41">
        <f t="shared" si="725"/>
        <v>0</v>
      </c>
      <c r="F872" s="41">
        <f t="shared" si="846"/>
        <v>0</v>
      </c>
      <c r="G872" s="41">
        <f t="shared" si="859"/>
        <v>0</v>
      </c>
      <c r="H872" s="41">
        <f t="shared" si="859"/>
        <v>0</v>
      </c>
      <c r="I872" s="41">
        <f t="shared" si="859"/>
        <v>0</v>
      </c>
      <c r="J872" s="41">
        <f t="shared" si="859"/>
        <v>0</v>
      </c>
      <c r="K872" s="41">
        <f t="shared" si="859"/>
        <v>0</v>
      </c>
      <c r="L872" s="41">
        <f t="shared" si="859"/>
        <v>0</v>
      </c>
      <c r="M872" s="41">
        <f t="shared" si="859"/>
        <v>0</v>
      </c>
      <c r="N872" s="41">
        <f t="shared" si="859"/>
        <v>0</v>
      </c>
      <c r="O872" s="41">
        <f t="shared" si="794"/>
        <v>0</v>
      </c>
      <c r="P872" s="41">
        <f t="shared" ref="P872:Y872" si="862">P370</f>
        <v>0</v>
      </c>
      <c r="Q872" s="41">
        <f t="shared" si="862"/>
        <v>0</v>
      </c>
      <c r="R872" s="41">
        <f t="shared" si="862"/>
        <v>0</v>
      </c>
      <c r="S872" s="41">
        <f t="shared" si="862"/>
        <v>0</v>
      </c>
      <c r="T872" s="41">
        <f t="shared" si="862"/>
        <v>0</v>
      </c>
      <c r="U872" s="41">
        <f t="shared" si="862"/>
        <v>0</v>
      </c>
      <c r="V872" s="41">
        <f t="shared" si="862"/>
        <v>0</v>
      </c>
      <c r="W872" s="41">
        <f t="shared" si="862"/>
        <v>0</v>
      </c>
      <c r="X872" s="41">
        <f t="shared" si="862"/>
        <v>0</v>
      </c>
      <c r="Y872" s="41">
        <f t="shared" si="862"/>
        <v>0</v>
      </c>
      <c r="Z872" s="41">
        <f t="shared" ref="Z872:AT872" si="863">Z370</f>
        <v>0</v>
      </c>
      <c r="AA872" s="41">
        <f t="shared" si="863"/>
        <v>0</v>
      </c>
      <c r="AB872" s="41">
        <f t="shared" si="863"/>
        <v>0</v>
      </c>
      <c r="AC872" s="41">
        <f t="shared" si="863"/>
        <v>0</v>
      </c>
      <c r="AD872" s="41">
        <f t="shared" si="863"/>
        <v>0</v>
      </c>
      <c r="AE872" s="41">
        <f t="shared" si="863"/>
        <v>0</v>
      </c>
      <c r="AF872" s="41">
        <f t="shared" si="863"/>
        <v>0</v>
      </c>
      <c r="AG872" s="41">
        <f t="shared" si="863"/>
        <v>0</v>
      </c>
      <c r="AH872" s="41">
        <f t="shared" si="863"/>
        <v>0</v>
      </c>
      <c r="AI872" s="41">
        <f t="shared" si="863"/>
        <v>0</v>
      </c>
      <c r="AJ872" s="41">
        <f t="shared" si="863"/>
        <v>0</v>
      </c>
      <c r="AK872" s="41">
        <f t="shared" si="863"/>
        <v>0</v>
      </c>
      <c r="AL872" s="41">
        <f t="shared" si="863"/>
        <v>0</v>
      </c>
      <c r="AM872" s="41">
        <f t="shared" si="863"/>
        <v>0</v>
      </c>
      <c r="AN872" s="41">
        <f t="shared" si="863"/>
        <v>0</v>
      </c>
      <c r="AO872" s="41">
        <f t="shared" si="863"/>
        <v>0</v>
      </c>
      <c r="AP872" s="41">
        <f t="shared" si="863"/>
        <v>0</v>
      </c>
      <c r="AQ872" s="41">
        <f t="shared" si="863"/>
        <v>0</v>
      </c>
      <c r="AR872" s="41">
        <f t="shared" si="863"/>
        <v>0</v>
      </c>
      <c r="AS872" s="41">
        <f t="shared" si="863"/>
        <v>0</v>
      </c>
      <c r="AT872" s="41">
        <f t="shared" si="863"/>
        <v>0</v>
      </c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CR872" s="41">
        <f t="shared" si="774"/>
        <v>0</v>
      </c>
      <c r="CS872" s="41">
        <f t="shared" ref="CS872:CT891" si="864">CS370</f>
        <v>0</v>
      </c>
      <c r="CT872" s="41">
        <f t="shared" si="864"/>
        <v>0</v>
      </c>
    </row>
    <row r="873" spans="4:98" ht="15" hidden="1" customHeight="1">
      <c r="D873" s="41">
        <f t="shared" si="725"/>
        <v>0</v>
      </c>
      <c r="F873" s="41">
        <f t="shared" si="846"/>
        <v>0</v>
      </c>
      <c r="G873" s="41">
        <f t="shared" si="859"/>
        <v>0</v>
      </c>
      <c r="H873" s="41">
        <f t="shared" si="859"/>
        <v>0</v>
      </c>
      <c r="I873" s="41">
        <f t="shared" si="859"/>
        <v>0</v>
      </c>
      <c r="J873" s="41">
        <f t="shared" si="859"/>
        <v>0</v>
      </c>
      <c r="K873" s="41">
        <f t="shared" si="859"/>
        <v>0</v>
      </c>
      <c r="L873" s="41">
        <f t="shared" si="859"/>
        <v>0</v>
      </c>
      <c r="M873" s="41">
        <f t="shared" si="859"/>
        <v>0</v>
      </c>
      <c r="N873" s="41">
        <f t="shared" si="859"/>
        <v>0</v>
      </c>
      <c r="O873" s="41">
        <f t="shared" ref="O873:O904" si="865">O371</f>
        <v>0</v>
      </c>
      <c r="P873" s="41">
        <f t="shared" ref="P873:Y873" si="866">P371</f>
        <v>0</v>
      </c>
      <c r="Q873" s="41">
        <f t="shared" si="866"/>
        <v>0</v>
      </c>
      <c r="R873" s="41">
        <f t="shared" si="866"/>
        <v>0</v>
      </c>
      <c r="S873" s="41">
        <f t="shared" si="866"/>
        <v>0</v>
      </c>
      <c r="T873" s="41">
        <f t="shared" si="866"/>
        <v>0</v>
      </c>
      <c r="U873" s="41">
        <f t="shared" si="866"/>
        <v>0</v>
      </c>
      <c r="V873" s="41">
        <f t="shared" si="866"/>
        <v>0</v>
      </c>
      <c r="W873" s="41">
        <f t="shared" si="866"/>
        <v>0</v>
      </c>
      <c r="X873" s="41">
        <f t="shared" si="866"/>
        <v>0</v>
      </c>
      <c r="Y873" s="41">
        <f t="shared" si="866"/>
        <v>0</v>
      </c>
      <c r="Z873" s="41">
        <f t="shared" ref="Z873:AT873" si="867">Z371</f>
        <v>0</v>
      </c>
      <c r="AA873" s="41">
        <f t="shared" si="867"/>
        <v>0</v>
      </c>
      <c r="AB873" s="41">
        <f t="shared" si="867"/>
        <v>0</v>
      </c>
      <c r="AC873" s="41">
        <f t="shared" si="867"/>
        <v>0</v>
      </c>
      <c r="AD873" s="41">
        <f t="shared" si="867"/>
        <v>0</v>
      </c>
      <c r="AE873" s="41">
        <f t="shared" si="867"/>
        <v>0</v>
      </c>
      <c r="AF873" s="41">
        <f t="shared" si="867"/>
        <v>0</v>
      </c>
      <c r="AG873" s="41">
        <f t="shared" si="867"/>
        <v>0</v>
      </c>
      <c r="AH873" s="41">
        <f t="shared" si="867"/>
        <v>0</v>
      </c>
      <c r="AI873" s="41">
        <f t="shared" si="867"/>
        <v>0</v>
      </c>
      <c r="AJ873" s="41">
        <f t="shared" si="867"/>
        <v>0</v>
      </c>
      <c r="AK873" s="41">
        <f t="shared" si="867"/>
        <v>0</v>
      </c>
      <c r="AL873" s="41">
        <f t="shared" si="867"/>
        <v>0</v>
      </c>
      <c r="AM873" s="41">
        <f t="shared" si="867"/>
        <v>0</v>
      </c>
      <c r="AN873" s="41">
        <f t="shared" si="867"/>
        <v>0</v>
      </c>
      <c r="AO873" s="41">
        <f t="shared" si="867"/>
        <v>0</v>
      </c>
      <c r="AP873" s="41">
        <f t="shared" si="867"/>
        <v>0</v>
      </c>
      <c r="AQ873" s="41">
        <f t="shared" si="867"/>
        <v>0</v>
      </c>
      <c r="AR873" s="41">
        <f t="shared" si="867"/>
        <v>0</v>
      </c>
      <c r="AS873" s="41">
        <f t="shared" si="867"/>
        <v>0</v>
      </c>
      <c r="AT873" s="41">
        <f t="shared" si="867"/>
        <v>0</v>
      </c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CR873" s="41">
        <f t="shared" si="774"/>
        <v>0</v>
      </c>
      <c r="CS873" s="41">
        <f t="shared" si="864"/>
        <v>0</v>
      </c>
      <c r="CT873" s="41">
        <f t="shared" si="864"/>
        <v>0</v>
      </c>
    </row>
    <row r="874" spans="4:98" ht="15" hidden="1" customHeight="1">
      <c r="D874" s="41">
        <f t="shared" si="725"/>
        <v>0</v>
      </c>
      <c r="F874" s="41">
        <f t="shared" si="846"/>
        <v>0</v>
      </c>
      <c r="G874" s="41">
        <f t="shared" si="859"/>
        <v>0</v>
      </c>
      <c r="H874" s="41">
        <f t="shared" si="859"/>
        <v>0</v>
      </c>
      <c r="I874" s="41">
        <f t="shared" si="859"/>
        <v>0</v>
      </c>
      <c r="J874" s="41">
        <f t="shared" si="859"/>
        <v>0</v>
      </c>
      <c r="K874" s="41">
        <f t="shared" si="859"/>
        <v>0</v>
      </c>
      <c r="L874" s="41">
        <f t="shared" si="859"/>
        <v>0</v>
      </c>
      <c r="M874" s="41">
        <f t="shared" si="859"/>
        <v>0</v>
      </c>
      <c r="N874" s="41">
        <f t="shared" si="859"/>
        <v>0</v>
      </c>
      <c r="O874" s="41">
        <f t="shared" si="865"/>
        <v>0</v>
      </c>
      <c r="P874" s="41">
        <f t="shared" ref="P874:Y874" si="868">P372</f>
        <v>0</v>
      </c>
      <c r="Q874" s="41">
        <f t="shared" si="868"/>
        <v>0</v>
      </c>
      <c r="R874" s="41">
        <f t="shared" si="868"/>
        <v>0</v>
      </c>
      <c r="S874" s="41">
        <f t="shared" si="868"/>
        <v>0</v>
      </c>
      <c r="T874" s="41">
        <f t="shared" si="868"/>
        <v>0</v>
      </c>
      <c r="U874" s="41">
        <f t="shared" si="868"/>
        <v>0</v>
      </c>
      <c r="V874" s="41">
        <f t="shared" si="868"/>
        <v>0</v>
      </c>
      <c r="W874" s="41">
        <f t="shared" si="868"/>
        <v>0</v>
      </c>
      <c r="X874" s="41">
        <f t="shared" si="868"/>
        <v>0</v>
      </c>
      <c r="Y874" s="41">
        <f t="shared" si="868"/>
        <v>0</v>
      </c>
      <c r="Z874" s="41">
        <f t="shared" ref="Z874:AT874" si="869">Z372</f>
        <v>0</v>
      </c>
      <c r="AA874" s="41">
        <f t="shared" si="869"/>
        <v>0</v>
      </c>
      <c r="AB874" s="41">
        <f t="shared" si="869"/>
        <v>0</v>
      </c>
      <c r="AC874" s="41">
        <f t="shared" si="869"/>
        <v>0</v>
      </c>
      <c r="AD874" s="41">
        <f t="shared" si="869"/>
        <v>0</v>
      </c>
      <c r="AE874" s="41">
        <f t="shared" si="869"/>
        <v>0</v>
      </c>
      <c r="AF874" s="41">
        <f t="shared" si="869"/>
        <v>0</v>
      </c>
      <c r="AG874" s="41">
        <f t="shared" si="869"/>
        <v>0</v>
      </c>
      <c r="AH874" s="41">
        <f t="shared" si="869"/>
        <v>0</v>
      </c>
      <c r="AI874" s="41">
        <f t="shared" si="869"/>
        <v>0</v>
      </c>
      <c r="AJ874" s="41">
        <f t="shared" si="869"/>
        <v>0</v>
      </c>
      <c r="AK874" s="41">
        <f t="shared" si="869"/>
        <v>0</v>
      </c>
      <c r="AL874" s="41">
        <f t="shared" si="869"/>
        <v>0</v>
      </c>
      <c r="AM874" s="41">
        <f t="shared" si="869"/>
        <v>0</v>
      </c>
      <c r="AN874" s="41">
        <f t="shared" si="869"/>
        <v>0</v>
      </c>
      <c r="AO874" s="41">
        <f t="shared" si="869"/>
        <v>0</v>
      </c>
      <c r="AP874" s="41">
        <f t="shared" si="869"/>
        <v>0</v>
      </c>
      <c r="AQ874" s="41">
        <f t="shared" si="869"/>
        <v>0</v>
      </c>
      <c r="AR874" s="41">
        <f t="shared" si="869"/>
        <v>0</v>
      </c>
      <c r="AS874" s="41">
        <f t="shared" si="869"/>
        <v>0</v>
      </c>
      <c r="AT874" s="41">
        <f t="shared" si="869"/>
        <v>0</v>
      </c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CR874" s="41">
        <f t="shared" si="774"/>
        <v>0</v>
      </c>
      <c r="CS874" s="41">
        <f t="shared" si="864"/>
        <v>0</v>
      </c>
      <c r="CT874" s="41">
        <f t="shared" si="864"/>
        <v>0</v>
      </c>
    </row>
    <row r="875" spans="4:98" ht="15" hidden="1" customHeight="1">
      <c r="D875" s="41">
        <f t="shared" ref="D875:D938" si="870">D373</f>
        <v>0</v>
      </c>
      <c r="F875" s="41">
        <f t="shared" si="846"/>
        <v>0</v>
      </c>
      <c r="G875" s="41">
        <f t="shared" si="859"/>
        <v>0</v>
      </c>
      <c r="H875" s="41">
        <f t="shared" si="859"/>
        <v>0</v>
      </c>
      <c r="I875" s="41">
        <f t="shared" si="859"/>
        <v>0</v>
      </c>
      <c r="J875" s="41">
        <f t="shared" si="859"/>
        <v>0</v>
      </c>
      <c r="K875" s="41">
        <f t="shared" si="859"/>
        <v>0</v>
      </c>
      <c r="L875" s="41">
        <f t="shared" si="859"/>
        <v>0</v>
      </c>
      <c r="M875" s="41">
        <f t="shared" si="859"/>
        <v>0</v>
      </c>
      <c r="N875" s="41">
        <f t="shared" si="859"/>
        <v>0</v>
      </c>
      <c r="O875" s="41">
        <f t="shared" si="865"/>
        <v>0</v>
      </c>
      <c r="P875" s="41">
        <f t="shared" ref="P875:Y875" si="871">P373</f>
        <v>0</v>
      </c>
      <c r="Q875" s="41">
        <f t="shared" si="871"/>
        <v>0</v>
      </c>
      <c r="R875" s="41">
        <f t="shared" si="871"/>
        <v>0</v>
      </c>
      <c r="S875" s="41">
        <f t="shared" si="871"/>
        <v>0</v>
      </c>
      <c r="T875" s="41">
        <f t="shared" si="871"/>
        <v>0</v>
      </c>
      <c r="U875" s="41">
        <f t="shared" si="871"/>
        <v>0</v>
      </c>
      <c r="V875" s="41">
        <f t="shared" si="871"/>
        <v>0</v>
      </c>
      <c r="W875" s="41">
        <f t="shared" si="871"/>
        <v>0</v>
      </c>
      <c r="X875" s="41">
        <f t="shared" si="871"/>
        <v>0</v>
      </c>
      <c r="Y875" s="41">
        <f t="shared" si="871"/>
        <v>0</v>
      </c>
      <c r="Z875" s="41">
        <f t="shared" ref="Z875:AT875" si="872">Z373</f>
        <v>0</v>
      </c>
      <c r="AA875" s="41">
        <f t="shared" si="872"/>
        <v>0</v>
      </c>
      <c r="AB875" s="41">
        <f t="shared" si="872"/>
        <v>0</v>
      </c>
      <c r="AC875" s="41">
        <f t="shared" si="872"/>
        <v>0</v>
      </c>
      <c r="AD875" s="41">
        <f t="shared" si="872"/>
        <v>0</v>
      </c>
      <c r="AE875" s="41">
        <f t="shared" si="872"/>
        <v>0</v>
      </c>
      <c r="AF875" s="41">
        <f t="shared" si="872"/>
        <v>0</v>
      </c>
      <c r="AG875" s="41">
        <f t="shared" si="872"/>
        <v>0</v>
      </c>
      <c r="AH875" s="41">
        <f t="shared" si="872"/>
        <v>0</v>
      </c>
      <c r="AI875" s="41">
        <f t="shared" si="872"/>
        <v>0</v>
      </c>
      <c r="AJ875" s="41">
        <f t="shared" si="872"/>
        <v>0</v>
      </c>
      <c r="AK875" s="41">
        <f t="shared" si="872"/>
        <v>0</v>
      </c>
      <c r="AL875" s="41">
        <f t="shared" si="872"/>
        <v>0</v>
      </c>
      <c r="AM875" s="41">
        <f t="shared" si="872"/>
        <v>0</v>
      </c>
      <c r="AN875" s="41">
        <f t="shared" si="872"/>
        <v>0</v>
      </c>
      <c r="AO875" s="41">
        <f t="shared" si="872"/>
        <v>0</v>
      </c>
      <c r="AP875" s="41">
        <f t="shared" si="872"/>
        <v>0</v>
      </c>
      <c r="AQ875" s="41">
        <f t="shared" si="872"/>
        <v>0</v>
      </c>
      <c r="AR875" s="41">
        <f t="shared" si="872"/>
        <v>0</v>
      </c>
      <c r="AS875" s="41">
        <f t="shared" si="872"/>
        <v>0</v>
      </c>
      <c r="AT875" s="41">
        <f t="shared" si="872"/>
        <v>0</v>
      </c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CR875" s="41">
        <f t="shared" si="774"/>
        <v>0</v>
      </c>
      <c r="CS875" s="41">
        <f t="shared" si="864"/>
        <v>0</v>
      </c>
      <c r="CT875" s="41">
        <f t="shared" si="864"/>
        <v>0</v>
      </c>
    </row>
    <row r="876" spans="4:98" ht="15" hidden="1" customHeight="1">
      <c r="D876" s="41">
        <f t="shared" si="870"/>
        <v>0</v>
      </c>
      <c r="F876" s="41">
        <f t="shared" si="846"/>
        <v>0</v>
      </c>
      <c r="G876" s="41">
        <f t="shared" si="859"/>
        <v>0</v>
      </c>
      <c r="H876" s="41">
        <f t="shared" si="859"/>
        <v>0</v>
      </c>
      <c r="I876" s="41">
        <f t="shared" si="859"/>
        <v>0</v>
      </c>
      <c r="J876" s="41">
        <f t="shared" si="859"/>
        <v>0</v>
      </c>
      <c r="K876" s="41">
        <f t="shared" si="859"/>
        <v>0</v>
      </c>
      <c r="L876" s="41">
        <f t="shared" si="859"/>
        <v>0</v>
      </c>
      <c r="M876" s="41">
        <f t="shared" si="859"/>
        <v>0</v>
      </c>
      <c r="N876" s="41">
        <f t="shared" si="859"/>
        <v>0</v>
      </c>
      <c r="O876" s="41">
        <f t="shared" si="865"/>
        <v>0</v>
      </c>
      <c r="P876" s="41">
        <f t="shared" ref="P876:Y876" si="873">P374</f>
        <v>0</v>
      </c>
      <c r="Q876" s="41">
        <f t="shared" si="873"/>
        <v>0</v>
      </c>
      <c r="R876" s="41">
        <f t="shared" si="873"/>
        <v>0</v>
      </c>
      <c r="S876" s="41">
        <f t="shared" si="873"/>
        <v>0</v>
      </c>
      <c r="T876" s="41">
        <f t="shared" si="873"/>
        <v>0</v>
      </c>
      <c r="U876" s="41">
        <f t="shared" si="873"/>
        <v>0</v>
      </c>
      <c r="V876" s="41">
        <f t="shared" si="873"/>
        <v>0</v>
      </c>
      <c r="W876" s="41">
        <f t="shared" si="873"/>
        <v>0</v>
      </c>
      <c r="X876" s="41">
        <f t="shared" si="873"/>
        <v>0</v>
      </c>
      <c r="Y876" s="41">
        <f t="shared" si="873"/>
        <v>0</v>
      </c>
      <c r="Z876" s="41">
        <f t="shared" ref="Z876:AT876" si="874">Z374</f>
        <v>0</v>
      </c>
      <c r="AA876" s="41">
        <f t="shared" si="874"/>
        <v>0</v>
      </c>
      <c r="AB876" s="41">
        <f t="shared" si="874"/>
        <v>0</v>
      </c>
      <c r="AC876" s="41">
        <f t="shared" si="874"/>
        <v>0</v>
      </c>
      <c r="AD876" s="41">
        <f t="shared" si="874"/>
        <v>0</v>
      </c>
      <c r="AE876" s="41">
        <f t="shared" si="874"/>
        <v>0</v>
      </c>
      <c r="AF876" s="41">
        <f t="shared" si="874"/>
        <v>0</v>
      </c>
      <c r="AG876" s="41">
        <f t="shared" si="874"/>
        <v>0</v>
      </c>
      <c r="AH876" s="41">
        <f t="shared" si="874"/>
        <v>0</v>
      </c>
      <c r="AI876" s="41">
        <f t="shared" si="874"/>
        <v>0</v>
      </c>
      <c r="AJ876" s="41">
        <f t="shared" si="874"/>
        <v>0</v>
      </c>
      <c r="AK876" s="41">
        <f t="shared" si="874"/>
        <v>0</v>
      </c>
      <c r="AL876" s="41">
        <f t="shared" si="874"/>
        <v>0</v>
      </c>
      <c r="AM876" s="41">
        <f t="shared" si="874"/>
        <v>0</v>
      </c>
      <c r="AN876" s="41">
        <f t="shared" si="874"/>
        <v>0</v>
      </c>
      <c r="AO876" s="41">
        <f t="shared" si="874"/>
        <v>0</v>
      </c>
      <c r="AP876" s="41">
        <f t="shared" si="874"/>
        <v>0</v>
      </c>
      <c r="AQ876" s="41">
        <f t="shared" si="874"/>
        <v>0</v>
      </c>
      <c r="AR876" s="41">
        <f t="shared" si="874"/>
        <v>0</v>
      </c>
      <c r="AS876" s="41">
        <f t="shared" si="874"/>
        <v>0</v>
      </c>
      <c r="AT876" s="41">
        <f t="shared" si="874"/>
        <v>0</v>
      </c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CR876" s="41">
        <f t="shared" si="774"/>
        <v>0</v>
      </c>
      <c r="CS876" s="41">
        <f t="shared" si="864"/>
        <v>0</v>
      </c>
      <c r="CT876" s="41">
        <f t="shared" si="864"/>
        <v>0</v>
      </c>
    </row>
    <row r="877" spans="4:98" ht="15" hidden="1" customHeight="1">
      <c r="D877" s="41">
        <f t="shared" si="870"/>
        <v>0</v>
      </c>
      <c r="F877" s="41">
        <f t="shared" si="846"/>
        <v>0</v>
      </c>
      <c r="G877" s="41">
        <f t="shared" si="859"/>
        <v>0</v>
      </c>
      <c r="H877" s="41">
        <f t="shared" si="859"/>
        <v>0</v>
      </c>
      <c r="I877" s="41">
        <f t="shared" si="859"/>
        <v>0</v>
      </c>
      <c r="J877" s="41">
        <f t="shared" si="859"/>
        <v>0</v>
      </c>
      <c r="K877" s="41">
        <f t="shared" si="859"/>
        <v>0</v>
      </c>
      <c r="L877" s="41">
        <f t="shared" si="859"/>
        <v>0</v>
      </c>
      <c r="M877" s="41">
        <f t="shared" si="859"/>
        <v>0</v>
      </c>
      <c r="N877" s="41">
        <f t="shared" si="859"/>
        <v>0</v>
      </c>
      <c r="O877" s="41">
        <f t="shared" si="865"/>
        <v>0</v>
      </c>
      <c r="P877" s="41">
        <f t="shared" ref="P877:Y877" si="875">P375</f>
        <v>0</v>
      </c>
      <c r="Q877" s="41">
        <f t="shared" si="875"/>
        <v>0</v>
      </c>
      <c r="R877" s="41">
        <f t="shared" si="875"/>
        <v>0</v>
      </c>
      <c r="S877" s="41">
        <f t="shared" si="875"/>
        <v>0</v>
      </c>
      <c r="T877" s="41">
        <f t="shared" si="875"/>
        <v>0</v>
      </c>
      <c r="U877" s="41">
        <f t="shared" si="875"/>
        <v>0</v>
      </c>
      <c r="V877" s="41">
        <f t="shared" si="875"/>
        <v>0</v>
      </c>
      <c r="W877" s="41">
        <f t="shared" si="875"/>
        <v>0</v>
      </c>
      <c r="X877" s="41">
        <f t="shared" si="875"/>
        <v>0</v>
      </c>
      <c r="Y877" s="41">
        <f t="shared" si="875"/>
        <v>0</v>
      </c>
      <c r="Z877" s="41">
        <f t="shared" ref="Z877:AT877" si="876">Z375</f>
        <v>0</v>
      </c>
      <c r="AA877" s="41">
        <f t="shared" si="876"/>
        <v>0</v>
      </c>
      <c r="AB877" s="41">
        <f t="shared" si="876"/>
        <v>0</v>
      </c>
      <c r="AC877" s="41">
        <f t="shared" si="876"/>
        <v>0</v>
      </c>
      <c r="AD877" s="41">
        <f t="shared" si="876"/>
        <v>0</v>
      </c>
      <c r="AE877" s="41">
        <f t="shared" si="876"/>
        <v>0</v>
      </c>
      <c r="AF877" s="41">
        <f t="shared" si="876"/>
        <v>0</v>
      </c>
      <c r="AG877" s="41">
        <f t="shared" si="876"/>
        <v>0</v>
      </c>
      <c r="AH877" s="41">
        <f t="shared" si="876"/>
        <v>0</v>
      </c>
      <c r="AI877" s="41">
        <f t="shared" si="876"/>
        <v>0</v>
      </c>
      <c r="AJ877" s="41">
        <f t="shared" si="876"/>
        <v>0</v>
      </c>
      <c r="AK877" s="41">
        <f t="shared" si="876"/>
        <v>0</v>
      </c>
      <c r="AL877" s="41">
        <f t="shared" si="876"/>
        <v>0</v>
      </c>
      <c r="AM877" s="41">
        <f t="shared" si="876"/>
        <v>0</v>
      </c>
      <c r="AN877" s="41">
        <f t="shared" si="876"/>
        <v>0</v>
      </c>
      <c r="AO877" s="41">
        <f t="shared" si="876"/>
        <v>0</v>
      </c>
      <c r="AP877" s="41">
        <f t="shared" si="876"/>
        <v>0</v>
      </c>
      <c r="AQ877" s="41">
        <f t="shared" si="876"/>
        <v>0</v>
      </c>
      <c r="AR877" s="41">
        <f t="shared" si="876"/>
        <v>0</v>
      </c>
      <c r="AS877" s="41">
        <f t="shared" si="876"/>
        <v>0</v>
      </c>
      <c r="AT877" s="41">
        <f t="shared" si="876"/>
        <v>0</v>
      </c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CR877" s="41">
        <f t="shared" si="774"/>
        <v>0</v>
      </c>
      <c r="CS877" s="41">
        <f t="shared" si="864"/>
        <v>0</v>
      </c>
      <c r="CT877" s="41">
        <f t="shared" si="864"/>
        <v>0</v>
      </c>
    </row>
    <row r="878" spans="4:98" ht="15" hidden="1" customHeight="1">
      <c r="D878" s="41">
        <f t="shared" si="870"/>
        <v>0</v>
      </c>
      <c r="F878" s="41">
        <f t="shared" si="846"/>
        <v>0</v>
      </c>
      <c r="G878" s="41">
        <f t="shared" si="859"/>
        <v>0</v>
      </c>
      <c r="H878" s="41">
        <f t="shared" si="859"/>
        <v>0</v>
      </c>
      <c r="I878" s="41">
        <f t="shared" si="859"/>
        <v>0</v>
      </c>
      <c r="J878" s="41">
        <f t="shared" si="859"/>
        <v>0</v>
      </c>
      <c r="K878" s="41">
        <f t="shared" si="859"/>
        <v>0</v>
      </c>
      <c r="L878" s="41">
        <f t="shared" si="859"/>
        <v>0</v>
      </c>
      <c r="M878" s="41">
        <f t="shared" si="859"/>
        <v>0</v>
      </c>
      <c r="N878" s="41">
        <f t="shared" si="859"/>
        <v>0</v>
      </c>
      <c r="O878" s="41">
        <f t="shared" si="865"/>
        <v>0</v>
      </c>
      <c r="P878" s="41">
        <f t="shared" ref="P878:Y878" si="877">P376</f>
        <v>0</v>
      </c>
      <c r="Q878" s="41">
        <f t="shared" si="877"/>
        <v>0</v>
      </c>
      <c r="R878" s="41">
        <f t="shared" si="877"/>
        <v>0</v>
      </c>
      <c r="S878" s="41">
        <f t="shared" si="877"/>
        <v>0</v>
      </c>
      <c r="T878" s="41">
        <f t="shared" si="877"/>
        <v>0</v>
      </c>
      <c r="U878" s="41">
        <f t="shared" si="877"/>
        <v>0</v>
      </c>
      <c r="V878" s="41">
        <f t="shared" si="877"/>
        <v>0</v>
      </c>
      <c r="W878" s="41">
        <f t="shared" si="877"/>
        <v>0</v>
      </c>
      <c r="X878" s="41">
        <f t="shared" si="877"/>
        <v>0</v>
      </c>
      <c r="Y878" s="41">
        <f t="shared" si="877"/>
        <v>0</v>
      </c>
      <c r="Z878" s="41">
        <f t="shared" ref="Z878:AT878" si="878">Z376</f>
        <v>0</v>
      </c>
      <c r="AA878" s="41">
        <f t="shared" si="878"/>
        <v>0</v>
      </c>
      <c r="AB878" s="41">
        <f t="shared" si="878"/>
        <v>0</v>
      </c>
      <c r="AC878" s="41">
        <f t="shared" si="878"/>
        <v>0</v>
      </c>
      <c r="AD878" s="41">
        <f t="shared" si="878"/>
        <v>0</v>
      </c>
      <c r="AE878" s="41">
        <f t="shared" si="878"/>
        <v>0</v>
      </c>
      <c r="AF878" s="41">
        <f t="shared" si="878"/>
        <v>0</v>
      </c>
      <c r="AG878" s="41">
        <f t="shared" si="878"/>
        <v>0</v>
      </c>
      <c r="AH878" s="41">
        <f t="shared" si="878"/>
        <v>0</v>
      </c>
      <c r="AI878" s="41">
        <f t="shared" si="878"/>
        <v>0</v>
      </c>
      <c r="AJ878" s="41">
        <f t="shared" si="878"/>
        <v>0</v>
      </c>
      <c r="AK878" s="41">
        <f t="shared" si="878"/>
        <v>0</v>
      </c>
      <c r="AL878" s="41">
        <f t="shared" si="878"/>
        <v>0</v>
      </c>
      <c r="AM878" s="41">
        <f t="shared" si="878"/>
        <v>0</v>
      </c>
      <c r="AN878" s="41">
        <f t="shared" si="878"/>
        <v>0</v>
      </c>
      <c r="AO878" s="41">
        <f t="shared" si="878"/>
        <v>0</v>
      </c>
      <c r="AP878" s="41">
        <f t="shared" si="878"/>
        <v>0</v>
      </c>
      <c r="AQ878" s="41">
        <f t="shared" si="878"/>
        <v>0</v>
      </c>
      <c r="AR878" s="41">
        <f t="shared" si="878"/>
        <v>0</v>
      </c>
      <c r="AS878" s="41">
        <f t="shared" si="878"/>
        <v>0</v>
      </c>
      <c r="AT878" s="41">
        <f t="shared" si="878"/>
        <v>0</v>
      </c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CR878" s="41">
        <f t="shared" si="774"/>
        <v>0</v>
      </c>
      <c r="CS878" s="41">
        <f t="shared" si="864"/>
        <v>0</v>
      </c>
      <c r="CT878" s="41">
        <f t="shared" si="864"/>
        <v>0</v>
      </c>
    </row>
    <row r="879" spans="4:98" ht="15" hidden="1" customHeight="1">
      <c r="D879" s="41">
        <f t="shared" si="870"/>
        <v>0</v>
      </c>
      <c r="F879" s="41">
        <f t="shared" si="846"/>
        <v>0</v>
      </c>
      <c r="G879" s="41">
        <f t="shared" si="859"/>
        <v>0</v>
      </c>
      <c r="H879" s="41">
        <f t="shared" si="859"/>
        <v>0</v>
      </c>
      <c r="I879" s="41">
        <f t="shared" si="859"/>
        <v>0</v>
      </c>
      <c r="J879" s="41">
        <f t="shared" si="859"/>
        <v>0</v>
      </c>
      <c r="K879" s="41">
        <f t="shared" si="859"/>
        <v>0</v>
      </c>
      <c r="L879" s="41">
        <f t="shared" si="859"/>
        <v>0</v>
      </c>
      <c r="M879" s="41">
        <f t="shared" si="859"/>
        <v>0</v>
      </c>
      <c r="N879" s="41">
        <f t="shared" si="859"/>
        <v>0</v>
      </c>
      <c r="O879" s="41">
        <f t="shared" si="865"/>
        <v>0</v>
      </c>
      <c r="P879" s="41">
        <f t="shared" ref="P879:Y879" si="879">P377</f>
        <v>0</v>
      </c>
      <c r="Q879" s="41">
        <f t="shared" si="879"/>
        <v>0</v>
      </c>
      <c r="R879" s="41">
        <f t="shared" si="879"/>
        <v>0</v>
      </c>
      <c r="S879" s="41">
        <f t="shared" si="879"/>
        <v>0</v>
      </c>
      <c r="T879" s="41">
        <f t="shared" si="879"/>
        <v>0</v>
      </c>
      <c r="U879" s="41">
        <f t="shared" si="879"/>
        <v>0</v>
      </c>
      <c r="V879" s="41">
        <f t="shared" si="879"/>
        <v>0</v>
      </c>
      <c r="W879" s="41">
        <f t="shared" si="879"/>
        <v>0</v>
      </c>
      <c r="X879" s="41">
        <f t="shared" si="879"/>
        <v>0</v>
      </c>
      <c r="Y879" s="41">
        <f t="shared" si="879"/>
        <v>0</v>
      </c>
      <c r="Z879" s="41">
        <f t="shared" ref="Z879:AT879" si="880">Z377</f>
        <v>0</v>
      </c>
      <c r="AA879" s="41">
        <f t="shared" si="880"/>
        <v>0</v>
      </c>
      <c r="AB879" s="41">
        <f t="shared" si="880"/>
        <v>0</v>
      </c>
      <c r="AC879" s="41">
        <f t="shared" si="880"/>
        <v>0</v>
      </c>
      <c r="AD879" s="41">
        <f t="shared" si="880"/>
        <v>0</v>
      </c>
      <c r="AE879" s="41">
        <f t="shared" si="880"/>
        <v>0</v>
      </c>
      <c r="AF879" s="41">
        <f t="shared" si="880"/>
        <v>0</v>
      </c>
      <c r="AG879" s="41">
        <f t="shared" si="880"/>
        <v>0</v>
      </c>
      <c r="AH879" s="41">
        <f t="shared" si="880"/>
        <v>0</v>
      </c>
      <c r="AI879" s="41">
        <f t="shared" si="880"/>
        <v>0</v>
      </c>
      <c r="AJ879" s="41">
        <f t="shared" si="880"/>
        <v>0</v>
      </c>
      <c r="AK879" s="41">
        <f t="shared" si="880"/>
        <v>0</v>
      </c>
      <c r="AL879" s="41">
        <f t="shared" si="880"/>
        <v>0</v>
      </c>
      <c r="AM879" s="41">
        <f t="shared" si="880"/>
        <v>0</v>
      </c>
      <c r="AN879" s="41">
        <f t="shared" si="880"/>
        <v>0</v>
      </c>
      <c r="AO879" s="41">
        <f t="shared" si="880"/>
        <v>0</v>
      </c>
      <c r="AP879" s="41">
        <f t="shared" si="880"/>
        <v>0</v>
      </c>
      <c r="AQ879" s="41">
        <f t="shared" si="880"/>
        <v>0</v>
      </c>
      <c r="AR879" s="41">
        <f t="shared" si="880"/>
        <v>0</v>
      </c>
      <c r="AS879" s="41">
        <f t="shared" si="880"/>
        <v>0</v>
      </c>
      <c r="AT879" s="41">
        <f t="shared" si="880"/>
        <v>0</v>
      </c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CR879" s="41">
        <f t="shared" si="774"/>
        <v>0</v>
      </c>
      <c r="CS879" s="41">
        <f t="shared" si="864"/>
        <v>0</v>
      </c>
      <c r="CT879" s="41">
        <f t="shared" si="864"/>
        <v>0</v>
      </c>
    </row>
    <row r="880" spans="4:98" ht="15" hidden="1" customHeight="1">
      <c r="D880" s="41">
        <f t="shared" si="870"/>
        <v>0</v>
      </c>
      <c r="F880" s="41">
        <f t="shared" si="846"/>
        <v>0</v>
      </c>
      <c r="G880" s="41">
        <f t="shared" si="859"/>
        <v>0</v>
      </c>
      <c r="H880" s="41">
        <f t="shared" si="859"/>
        <v>0</v>
      </c>
      <c r="I880" s="41">
        <f t="shared" si="859"/>
        <v>0</v>
      </c>
      <c r="J880" s="41">
        <f t="shared" si="859"/>
        <v>0</v>
      </c>
      <c r="K880" s="41">
        <f t="shared" si="859"/>
        <v>0</v>
      </c>
      <c r="L880" s="41">
        <f t="shared" si="859"/>
        <v>0</v>
      </c>
      <c r="M880" s="41">
        <f t="shared" si="859"/>
        <v>0</v>
      </c>
      <c r="N880" s="41">
        <f t="shared" si="859"/>
        <v>0</v>
      </c>
      <c r="O880" s="41">
        <f t="shared" si="865"/>
        <v>0</v>
      </c>
      <c r="P880" s="41">
        <f t="shared" ref="P880:Y880" si="881">P378</f>
        <v>0</v>
      </c>
      <c r="Q880" s="41">
        <f t="shared" si="881"/>
        <v>0</v>
      </c>
      <c r="R880" s="41">
        <f t="shared" si="881"/>
        <v>0</v>
      </c>
      <c r="S880" s="41">
        <f t="shared" si="881"/>
        <v>0</v>
      </c>
      <c r="T880" s="41">
        <f t="shared" si="881"/>
        <v>0</v>
      </c>
      <c r="U880" s="41">
        <f t="shared" si="881"/>
        <v>0</v>
      </c>
      <c r="V880" s="41">
        <f t="shared" si="881"/>
        <v>0</v>
      </c>
      <c r="W880" s="41">
        <f t="shared" si="881"/>
        <v>0</v>
      </c>
      <c r="X880" s="41">
        <f t="shared" si="881"/>
        <v>0</v>
      </c>
      <c r="Y880" s="41">
        <f t="shared" si="881"/>
        <v>0</v>
      </c>
      <c r="Z880" s="41">
        <f t="shared" ref="Z880:AT880" si="882">Z378</f>
        <v>0</v>
      </c>
      <c r="AA880" s="41">
        <f t="shared" si="882"/>
        <v>0</v>
      </c>
      <c r="AB880" s="41">
        <f t="shared" si="882"/>
        <v>0</v>
      </c>
      <c r="AC880" s="41">
        <f t="shared" si="882"/>
        <v>0</v>
      </c>
      <c r="AD880" s="41">
        <f t="shared" si="882"/>
        <v>0</v>
      </c>
      <c r="AE880" s="41">
        <f t="shared" si="882"/>
        <v>0</v>
      </c>
      <c r="AF880" s="41">
        <f t="shared" si="882"/>
        <v>0</v>
      </c>
      <c r="AG880" s="41">
        <f t="shared" si="882"/>
        <v>0</v>
      </c>
      <c r="AH880" s="41">
        <f t="shared" si="882"/>
        <v>0</v>
      </c>
      <c r="AI880" s="41">
        <f t="shared" si="882"/>
        <v>0</v>
      </c>
      <c r="AJ880" s="41">
        <f t="shared" si="882"/>
        <v>0</v>
      </c>
      <c r="AK880" s="41">
        <f t="shared" si="882"/>
        <v>0</v>
      </c>
      <c r="AL880" s="41">
        <f t="shared" si="882"/>
        <v>0</v>
      </c>
      <c r="AM880" s="41">
        <f t="shared" si="882"/>
        <v>0</v>
      </c>
      <c r="AN880" s="41">
        <f t="shared" si="882"/>
        <v>0</v>
      </c>
      <c r="AO880" s="41">
        <f t="shared" si="882"/>
        <v>0</v>
      </c>
      <c r="AP880" s="41">
        <f t="shared" si="882"/>
        <v>0</v>
      </c>
      <c r="AQ880" s="41">
        <f t="shared" si="882"/>
        <v>0</v>
      </c>
      <c r="AR880" s="41">
        <f t="shared" si="882"/>
        <v>0</v>
      </c>
      <c r="AS880" s="41">
        <f t="shared" si="882"/>
        <v>0</v>
      </c>
      <c r="AT880" s="41">
        <f t="shared" si="882"/>
        <v>0</v>
      </c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CR880" s="41">
        <f t="shared" si="774"/>
        <v>0</v>
      </c>
      <c r="CS880" s="41">
        <f t="shared" si="864"/>
        <v>0</v>
      </c>
      <c r="CT880" s="41">
        <f t="shared" si="864"/>
        <v>0</v>
      </c>
    </row>
    <row r="881" spans="4:98" ht="15" hidden="1" customHeight="1">
      <c r="D881" s="41">
        <f t="shared" si="870"/>
        <v>0</v>
      </c>
      <c r="F881" s="41">
        <f t="shared" si="846"/>
        <v>0</v>
      </c>
      <c r="G881" s="41">
        <f t="shared" ref="G881:N890" si="883">G379</f>
        <v>0</v>
      </c>
      <c r="H881" s="41">
        <f t="shared" si="883"/>
        <v>0</v>
      </c>
      <c r="I881" s="41">
        <f t="shared" si="883"/>
        <v>0</v>
      </c>
      <c r="J881" s="41">
        <f t="shared" si="883"/>
        <v>0</v>
      </c>
      <c r="K881" s="41">
        <f t="shared" si="883"/>
        <v>0</v>
      </c>
      <c r="L881" s="41">
        <f t="shared" si="883"/>
        <v>0</v>
      </c>
      <c r="M881" s="41">
        <f t="shared" si="883"/>
        <v>0</v>
      </c>
      <c r="N881" s="41">
        <f t="shared" si="883"/>
        <v>0</v>
      </c>
      <c r="O881" s="41">
        <f t="shared" si="865"/>
        <v>0</v>
      </c>
      <c r="P881" s="41">
        <f t="shared" ref="P881:Y881" si="884">P379</f>
        <v>0</v>
      </c>
      <c r="Q881" s="41">
        <f t="shared" si="884"/>
        <v>0</v>
      </c>
      <c r="R881" s="41">
        <f t="shared" si="884"/>
        <v>0</v>
      </c>
      <c r="S881" s="41">
        <f t="shared" si="884"/>
        <v>0</v>
      </c>
      <c r="T881" s="41">
        <f t="shared" si="884"/>
        <v>0</v>
      </c>
      <c r="U881" s="41">
        <f t="shared" si="884"/>
        <v>0</v>
      </c>
      <c r="V881" s="41">
        <f t="shared" si="884"/>
        <v>0</v>
      </c>
      <c r="W881" s="41">
        <f t="shared" si="884"/>
        <v>0</v>
      </c>
      <c r="X881" s="41">
        <f t="shared" si="884"/>
        <v>0</v>
      </c>
      <c r="Y881" s="41">
        <f t="shared" si="884"/>
        <v>0</v>
      </c>
      <c r="Z881" s="41">
        <f t="shared" ref="Z881:AT881" si="885">Z379</f>
        <v>0</v>
      </c>
      <c r="AA881" s="41">
        <f t="shared" si="885"/>
        <v>0</v>
      </c>
      <c r="AB881" s="41">
        <f t="shared" si="885"/>
        <v>0</v>
      </c>
      <c r="AC881" s="41">
        <f t="shared" si="885"/>
        <v>0</v>
      </c>
      <c r="AD881" s="41">
        <f t="shared" si="885"/>
        <v>0</v>
      </c>
      <c r="AE881" s="41">
        <f t="shared" si="885"/>
        <v>0</v>
      </c>
      <c r="AF881" s="41">
        <f t="shared" si="885"/>
        <v>0</v>
      </c>
      <c r="AG881" s="41">
        <f t="shared" si="885"/>
        <v>0</v>
      </c>
      <c r="AH881" s="41">
        <f t="shared" si="885"/>
        <v>0</v>
      </c>
      <c r="AI881" s="41">
        <f t="shared" si="885"/>
        <v>0</v>
      </c>
      <c r="AJ881" s="41">
        <f t="shared" si="885"/>
        <v>0</v>
      </c>
      <c r="AK881" s="41">
        <f t="shared" si="885"/>
        <v>0</v>
      </c>
      <c r="AL881" s="41">
        <f t="shared" si="885"/>
        <v>0</v>
      </c>
      <c r="AM881" s="41">
        <f t="shared" si="885"/>
        <v>0</v>
      </c>
      <c r="AN881" s="41">
        <f t="shared" si="885"/>
        <v>0</v>
      </c>
      <c r="AO881" s="41">
        <f t="shared" si="885"/>
        <v>0</v>
      </c>
      <c r="AP881" s="41">
        <f t="shared" si="885"/>
        <v>0</v>
      </c>
      <c r="AQ881" s="41">
        <f t="shared" si="885"/>
        <v>0</v>
      </c>
      <c r="AR881" s="41">
        <f t="shared" si="885"/>
        <v>0</v>
      </c>
      <c r="AS881" s="41">
        <f t="shared" si="885"/>
        <v>0</v>
      </c>
      <c r="AT881" s="41">
        <f t="shared" si="885"/>
        <v>0</v>
      </c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CR881" s="41">
        <f t="shared" si="774"/>
        <v>0</v>
      </c>
      <c r="CS881" s="41">
        <f t="shared" si="864"/>
        <v>0</v>
      </c>
      <c r="CT881" s="41">
        <f t="shared" si="864"/>
        <v>0</v>
      </c>
    </row>
    <row r="882" spans="4:98" ht="15" hidden="1" customHeight="1">
      <c r="D882" s="41">
        <f t="shared" si="870"/>
        <v>0</v>
      </c>
      <c r="F882" s="41">
        <f t="shared" si="846"/>
        <v>0</v>
      </c>
      <c r="G882" s="41">
        <f t="shared" si="883"/>
        <v>0</v>
      </c>
      <c r="H882" s="41">
        <f t="shared" si="883"/>
        <v>0</v>
      </c>
      <c r="I882" s="41">
        <f t="shared" si="883"/>
        <v>0</v>
      </c>
      <c r="J882" s="41">
        <f t="shared" si="883"/>
        <v>0</v>
      </c>
      <c r="K882" s="41">
        <f t="shared" si="883"/>
        <v>0</v>
      </c>
      <c r="L882" s="41">
        <f t="shared" si="883"/>
        <v>0</v>
      </c>
      <c r="M882" s="41">
        <f t="shared" si="883"/>
        <v>0</v>
      </c>
      <c r="N882" s="41">
        <f t="shared" si="883"/>
        <v>0</v>
      </c>
      <c r="O882" s="41">
        <f t="shared" si="865"/>
        <v>0</v>
      </c>
      <c r="P882" s="41">
        <f t="shared" ref="P882:Y882" si="886">P380</f>
        <v>0</v>
      </c>
      <c r="Q882" s="41">
        <f t="shared" si="886"/>
        <v>0</v>
      </c>
      <c r="R882" s="41">
        <f t="shared" si="886"/>
        <v>0</v>
      </c>
      <c r="S882" s="41">
        <f t="shared" si="886"/>
        <v>0</v>
      </c>
      <c r="T882" s="41">
        <f t="shared" si="886"/>
        <v>0</v>
      </c>
      <c r="U882" s="41">
        <f t="shared" si="886"/>
        <v>0</v>
      </c>
      <c r="V882" s="41">
        <f t="shared" si="886"/>
        <v>0</v>
      </c>
      <c r="W882" s="41">
        <f t="shared" si="886"/>
        <v>0</v>
      </c>
      <c r="X882" s="41">
        <f t="shared" si="886"/>
        <v>0</v>
      </c>
      <c r="Y882" s="41">
        <f t="shared" si="886"/>
        <v>0</v>
      </c>
      <c r="Z882" s="41">
        <f t="shared" ref="Z882:AT882" si="887">Z380</f>
        <v>0</v>
      </c>
      <c r="AA882" s="41">
        <f t="shared" si="887"/>
        <v>0</v>
      </c>
      <c r="AB882" s="41">
        <f t="shared" si="887"/>
        <v>0</v>
      </c>
      <c r="AC882" s="41">
        <f t="shared" si="887"/>
        <v>0</v>
      </c>
      <c r="AD882" s="41">
        <f t="shared" si="887"/>
        <v>0</v>
      </c>
      <c r="AE882" s="41">
        <f t="shared" si="887"/>
        <v>0</v>
      </c>
      <c r="AF882" s="41">
        <f t="shared" si="887"/>
        <v>0</v>
      </c>
      <c r="AG882" s="41">
        <f t="shared" si="887"/>
        <v>0</v>
      </c>
      <c r="AH882" s="41">
        <f t="shared" si="887"/>
        <v>0</v>
      </c>
      <c r="AI882" s="41">
        <f t="shared" si="887"/>
        <v>0</v>
      </c>
      <c r="AJ882" s="41">
        <f t="shared" si="887"/>
        <v>0</v>
      </c>
      <c r="AK882" s="41">
        <f t="shared" si="887"/>
        <v>0</v>
      </c>
      <c r="AL882" s="41">
        <f t="shared" si="887"/>
        <v>0</v>
      </c>
      <c r="AM882" s="41">
        <f t="shared" si="887"/>
        <v>0</v>
      </c>
      <c r="AN882" s="41">
        <f t="shared" si="887"/>
        <v>0</v>
      </c>
      <c r="AO882" s="41">
        <f t="shared" si="887"/>
        <v>0</v>
      </c>
      <c r="AP882" s="41">
        <f t="shared" si="887"/>
        <v>0</v>
      </c>
      <c r="AQ882" s="41">
        <f t="shared" si="887"/>
        <v>0</v>
      </c>
      <c r="AR882" s="41">
        <f t="shared" si="887"/>
        <v>0</v>
      </c>
      <c r="AS882" s="41">
        <f t="shared" si="887"/>
        <v>0</v>
      </c>
      <c r="AT882" s="41">
        <f t="shared" si="887"/>
        <v>0</v>
      </c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CR882" s="41">
        <f t="shared" si="774"/>
        <v>0</v>
      </c>
      <c r="CS882" s="41">
        <f t="shared" si="864"/>
        <v>0</v>
      </c>
      <c r="CT882" s="41">
        <f t="shared" si="864"/>
        <v>0</v>
      </c>
    </row>
    <row r="883" spans="4:98" ht="15" hidden="1" customHeight="1">
      <c r="D883" s="41">
        <f t="shared" si="870"/>
        <v>0</v>
      </c>
      <c r="F883" s="41">
        <f t="shared" si="846"/>
        <v>0</v>
      </c>
      <c r="G883" s="41">
        <f t="shared" si="883"/>
        <v>0</v>
      </c>
      <c r="H883" s="41">
        <f t="shared" si="883"/>
        <v>0</v>
      </c>
      <c r="I883" s="41">
        <f t="shared" si="883"/>
        <v>0</v>
      </c>
      <c r="J883" s="41">
        <f t="shared" si="883"/>
        <v>0</v>
      </c>
      <c r="K883" s="41">
        <f t="shared" si="883"/>
        <v>0</v>
      </c>
      <c r="L883" s="41">
        <f t="shared" si="883"/>
        <v>0</v>
      </c>
      <c r="M883" s="41">
        <f t="shared" si="883"/>
        <v>0</v>
      </c>
      <c r="N883" s="41">
        <f t="shared" si="883"/>
        <v>0</v>
      </c>
      <c r="O883" s="41">
        <f t="shared" si="865"/>
        <v>0</v>
      </c>
      <c r="P883" s="41">
        <f t="shared" ref="P883:Y883" si="888">P381</f>
        <v>0</v>
      </c>
      <c r="Q883" s="41">
        <f t="shared" si="888"/>
        <v>0</v>
      </c>
      <c r="R883" s="41">
        <f t="shared" si="888"/>
        <v>0</v>
      </c>
      <c r="S883" s="41">
        <f t="shared" si="888"/>
        <v>0</v>
      </c>
      <c r="T883" s="41">
        <f t="shared" si="888"/>
        <v>0</v>
      </c>
      <c r="U883" s="41">
        <f t="shared" si="888"/>
        <v>0</v>
      </c>
      <c r="V883" s="41">
        <f t="shared" si="888"/>
        <v>0</v>
      </c>
      <c r="W883" s="41">
        <f t="shared" si="888"/>
        <v>0</v>
      </c>
      <c r="X883" s="41">
        <f t="shared" si="888"/>
        <v>0</v>
      </c>
      <c r="Y883" s="41">
        <f t="shared" si="888"/>
        <v>0</v>
      </c>
      <c r="Z883" s="41">
        <f t="shared" ref="Z883:AT883" si="889">Z381</f>
        <v>0</v>
      </c>
      <c r="AA883" s="41">
        <f t="shared" si="889"/>
        <v>0</v>
      </c>
      <c r="AB883" s="41">
        <f t="shared" si="889"/>
        <v>0</v>
      </c>
      <c r="AC883" s="41">
        <f t="shared" si="889"/>
        <v>0</v>
      </c>
      <c r="AD883" s="41">
        <f t="shared" si="889"/>
        <v>0</v>
      </c>
      <c r="AE883" s="41">
        <f t="shared" si="889"/>
        <v>0</v>
      </c>
      <c r="AF883" s="41">
        <f t="shared" si="889"/>
        <v>0</v>
      </c>
      <c r="AG883" s="41">
        <f t="shared" si="889"/>
        <v>0</v>
      </c>
      <c r="AH883" s="41">
        <f t="shared" si="889"/>
        <v>0</v>
      </c>
      <c r="AI883" s="41">
        <f t="shared" si="889"/>
        <v>0</v>
      </c>
      <c r="AJ883" s="41">
        <f t="shared" si="889"/>
        <v>0</v>
      </c>
      <c r="AK883" s="41">
        <f t="shared" si="889"/>
        <v>0</v>
      </c>
      <c r="AL883" s="41">
        <f t="shared" si="889"/>
        <v>0</v>
      </c>
      <c r="AM883" s="41">
        <f t="shared" si="889"/>
        <v>0</v>
      </c>
      <c r="AN883" s="41">
        <f t="shared" si="889"/>
        <v>0</v>
      </c>
      <c r="AO883" s="41">
        <f t="shared" si="889"/>
        <v>0</v>
      </c>
      <c r="AP883" s="41">
        <f t="shared" si="889"/>
        <v>0</v>
      </c>
      <c r="AQ883" s="41">
        <f t="shared" si="889"/>
        <v>0</v>
      </c>
      <c r="AR883" s="41">
        <f t="shared" si="889"/>
        <v>0</v>
      </c>
      <c r="AS883" s="41">
        <f t="shared" si="889"/>
        <v>0</v>
      </c>
      <c r="AT883" s="41">
        <f t="shared" si="889"/>
        <v>0</v>
      </c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CR883" s="41">
        <f t="shared" si="774"/>
        <v>0</v>
      </c>
      <c r="CS883" s="41">
        <f t="shared" si="864"/>
        <v>0</v>
      </c>
      <c r="CT883" s="41">
        <f t="shared" si="864"/>
        <v>0</v>
      </c>
    </row>
    <row r="884" spans="4:98" ht="15" hidden="1" customHeight="1">
      <c r="D884" s="41">
        <f t="shared" si="870"/>
        <v>0</v>
      </c>
      <c r="F884" s="41">
        <f t="shared" si="846"/>
        <v>0</v>
      </c>
      <c r="G884" s="41">
        <f t="shared" si="883"/>
        <v>0</v>
      </c>
      <c r="H884" s="41">
        <f t="shared" si="883"/>
        <v>0</v>
      </c>
      <c r="I884" s="41">
        <f t="shared" si="883"/>
        <v>0</v>
      </c>
      <c r="J884" s="41">
        <f t="shared" si="883"/>
        <v>0</v>
      </c>
      <c r="K884" s="41">
        <f t="shared" si="883"/>
        <v>0</v>
      </c>
      <c r="L884" s="41">
        <f t="shared" si="883"/>
        <v>0</v>
      </c>
      <c r="M884" s="41">
        <f t="shared" si="883"/>
        <v>0</v>
      </c>
      <c r="N884" s="41">
        <f t="shared" si="883"/>
        <v>0</v>
      </c>
      <c r="O884" s="41">
        <f t="shared" si="865"/>
        <v>0</v>
      </c>
      <c r="P884" s="41">
        <f t="shared" ref="P884:Y884" si="890">P382</f>
        <v>0</v>
      </c>
      <c r="Q884" s="41">
        <f t="shared" si="890"/>
        <v>0</v>
      </c>
      <c r="R884" s="41">
        <f t="shared" si="890"/>
        <v>0</v>
      </c>
      <c r="S884" s="41">
        <f t="shared" si="890"/>
        <v>0</v>
      </c>
      <c r="T884" s="41">
        <f t="shared" si="890"/>
        <v>0</v>
      </c>
      <c r="U884" s="41">
        <f t="shared" si="890"/>
        <v>0</v>
      </c>
      <c r="V884" s="41">
        <f t="shared" si="890"/>
        <v>0</v>
      </c>
      <c r="W884" s="41">
        <f t="shared" si="890"/>
        <v>0</v>
      </c>
      <c r="X884" s="41">
        <f t="shared" si="890"/>
        <v>0</v>
      </c>
      <c r="Y884" s="41">
        <f t="shared" si="890"/>
        <v>0</v>
      </c>
      <c r="Z884" s="41">
        <f t="shared" ref="Z884:AT884" si="891">Z382</f>
        <v>0</v>
      </c>
      <c r="AA884" s="41">
        <f t="shared" si="891"/>
        <v>0</v>
      </c>
      <c r="AB884" s="41">
        <f t="shared" si="891"/>
        <v>0</v>
      </c>
      <c r="AC884" s="41">
        <f t="shared" si="891"/>
        <v>0</v>
      </c>
      <c r="AD884" s="41">
        <f t="shared" si="891"/>
        <v>0</v>
      </c>
      <c r="AE884" s="41">
        <f t="shared" si="891"/>
        <v>0</v>
      </c>
      <c r="AF884" s="41">
        <f t="shared" si="891"/>
        <v>0</v>
      </c>
      <c r="AG884" s="41">
        <f t="shared" si="891"/>
        <v>0</v>
      </c>
      <c r="AH884" s="41">
        <f t="shared" si="891"/>
        <v>0</v>
      </c>
      <c r="AI884" s="41">
        <f t="shared" si="891"/>
        <v>0</v>
      </c>
      <c r="AJ884" s="41">
        <f t="shared" si="891"/>
        <v>0</v>
      </c>
      <c r="AK884" s="41">
        <f t="shared" si="891"/>
        <v>0</v>
      </c>
      <c r="AL884" s="41">
        <f t="shared" si="891"/>
        <v>0</v>
      </c>
      <c r="AM884" s="41">
        <f t="shared" si="891"/>
        <v>0</v>
      </c>
      <c r="AN884" s="41">
        <f t="shared" si="891"/>
        <v>0</v>
      </c>
      <c r="AO884" s="41">
        <f t="shared" si="891"/>
        <v>0</v>
      </c>
      <c r="AP884" s="41">
        <f t="shared" si="891"/>
        <v>0</v>
      </c>
      <c r="AQ884" s="41">
        <f t="shared" si="891"/>
        <v>0</v>
      </c>
      <c r="AR884" s="41">
        <f t="shared" si="891"/>
        <v>0</v>
      </c>
      <c r="AS884" s="41">
        <f t="shared" si="891"/>
        <v>0</v>
      </c>
      <c r="AT884" s="41">
        <f t="shared" si="891"/>
        <v>0</v>
      </c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CR884" s="41">
        <f t="shared" si="774"/>
        <v>0</v>
      </c>
      <c r="CS884" s="41">
        <f t="shared" si="864"/>
        <v>0</v>
      </c>
      <c r="CT884" s="41">
        <f t="shared" si="864"/>
        <v>0</v>
      </c>
    </row>
    <row r="885" spans="4:98" ht="15" hidden="1" customHeight="1">
      <c r="D885" s="41">
        <f t="shared" si="870"/>
        <v>0</v>
      </c>
      <c r="F885" s="41">
        <f t="shared" si="846"/>
        <v>0</v>
      </c>
      <c r="G885" s="41">
        <f t="shared" si="883"/>
        <v>0</v>
      </c>
      <c r="H885" s="41">
        <f t="shared" si="883"/>
        <v>0</v>
      </c>
      <c r="I885" s="41">
        <f t="shared" si="883"/>
        <v>0</v>
      </c>
      <c r="J885" s="41">
        <f t="shared" si="883"/>
        <v>0</v>
      </c>
      <c r="K885" s="41">
        <f t="shared" si="883"/>
        <v>0</v>
      </c>
      <c r="L885" s="41">
        <f t="shared" si="883"/>
        <v>0</v>
      </c>
      <c r="M885" s="41">
        <f t="shared" si="883"/>
        <v>0</v>
      </c>
      <c r="N885" s="41">
        <f t="shared" si="883"/>
        <v>0</v>
      </c>
      <c r="O885" s="41">
        <f t="shared" si="865"/>
        <v>0</v>
      </c>
      <c r="P885" s="41">
        <f t="shared" ref="P885:Y885" si="892">P383</f>
        <v>0</v>
      </c>
      <c r="Q885" s="41">
        <f t="shared" si="892"/>
        <v>0</v>
      </c>
      <c r="R885" s="41">
        <f t="shared" si="892"/>
        <v>0</v>
      </c>
      <c r="S885" s="41">
        <f t="shared" si="892"/>
        <v>0</v>
      </c>
      <c r="T885" s="41">
        <f t="shared" si="892"/>
        <v>0</v>
      </c>
      <c r="U885" s="41">
        <f t="shared" si="892"/>
        <v>0</v>
      </c>
      <c r="V885" s="41">
        <f t="shared" si="892"/>
        <v>0</v>
      </c>
      <c r="W885" s="41">
        <f t="shared" si="892"/>
        <v>0</v>
      </c>
      <c r="X885" s="41">
        <f t="shared" si="892"/>
        <v>0</v>
      </c>
      <c r="Y885" s="41">
        <f t="shared" si="892"/>
        <v>0</v>
      </c>
      <c r="Z885" s="41">
        <f t="shared" ref="Z885:AT885" si="893">Z383</f>
        <v>0</v>
      </c>
      <c r="AA885" s="41">
        <f t="shared" si="893"/>
        <v>0</v>
      </c>
      <c r="AB885" s="41">
        <f t="shared" si="893"/>
        <v>0</v>
      </c>
      <c r="AC885" s="41">
        <f t="shared" si="893"/>
        <v>0</v>
      </c>
      <c r="AD885" s="41">
        <f t="shared" si="893"/>
        <v>0</v>
      </c>
      <c r="AE885" s="41">
        <f t="shared" si="893"/>
        <v>0</v>
      </c>
      <c r="AF885" s="41">
        <f t="shared" si="893"/>
        <v>0</v>
      </c>
      <c r="AG885" s="41">
        <f t="shared" si="893"/>
        <v>0</v>
      </c>
      <c r="AH885" s="41">
        <f t="shared" si="893"/>
        <v>0</v>
      </c>
      <c r="AI885" s="41">
        <f t="shared" si="893"/>
        <v>0</v>
      </c>
      <c r="AJ885" s="41">
        <f t="shared" si="893"/>
        <v>0</v>
      </c>
      <c r="AK885" s="41">
        <f t="shared" si="893"/>
        <v>0</v>
      </c>
      <c r="AL885" s="41">
        <f t="shared" si="893"/>
        <v>0</v>
      </c>
      <c r="AM885" s="41">
        <f t="shared" si="893"/>
        <v>0</v>
      </c>
      <c r="AN885" s="41">
        <f t="shared" si="893"/>
        <v>0</v>
      </c>
      <c r="AO885" s="41">
        <f t="shared" si="893"/>
        <v>0</v>
      </c>
      <c r="AP885" s="41">
        <f t="shared" si="893"/>
        <v>0</v>
      </c>
      <c r="AQ885" s="41">
        <f t="shared" si="893"/>
        <v>0</v>
      </c>
      <c r="AR885" s="41">
        <f t="shared" si="893"/>
        <v>0</v>
      </c>
      <c r="AS885" s="41">
        <f t="shared" si="893"/>
        <v>0</v>
      </c>
      <c r="AT885" s="41">
        <f t="shared" si="893"/>
        <v>0</v>
      </c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CR885" s="41">
        <f t="shared" si="774"/>
        <v>0</v>
      </c>
      <c r="CS885" s="41">
        <f t="shared" si="864"/>
        <v>0</v>
      </c>
      <c r="CT885" s="41">
        <f t="shared" si="864"/>
        <v>0</v>
      </c>
    </row>
    <row r="886" spans="4:98" ht="15" hidden="1" customHeight="1">
      <c r="D886" s="41">
        <f t="shared" si="870"/>
        <v>0</v>
      </c>
      <c r="F886" s="41">
        <f t="shared" si="846"/>
        <v>0</v>
      </c>
      <c r="G886" s="41">
        <f t="shared" si="883"/>
        <v>0</v>
      </c>
      <c r="H886" s="41">
        <f t="shared" si="883"/>
        <v>0</v>
      </c>
      <c r="I886" s="41">
        <f t="shared" si="883"/>
        <v>0</v>
      </c>
      <c r="J886" s="41">
        <f t="shared" si="883"/>
        <v>0</v>
      </c>
      <c r="K886" s="41">
        <f t="shared" si="883"/>
        <v>0</v>
      </c>
      <c r="L886" s="41">
        <f t="shared" si="883"/>
        <v>0</v>
      </c>
      <c r="M886" s="41">
        <f t="shared" si="883"/>
        <v>0</v>
      </c>
      <c r="N886" s="41">
        <f t="shared" si="883"/>
        <v>0</v>
      </c>
      <c r="O886" s="41">
        <f t="shared" si="865"/>
        <v>0</v>
      </c>
      <c r="P886" s="41">
        <f t="shared" ref="P886:Y886" si="894">P384</f>
        <v>0</v>
      </c>
      <c r="Q886" s="41">
        <f t="shared" si="894"/>
        <v>0</v>
      </c>
      <c r="R886" s="41">
        <f t="shared" si="894"/>
        <v>0</v>
      </c>
      <c r="S886" s="41">
        <f t="shared" si="894"/>
        <v>0</v>
      </c>
      <c r="T886" s="41">
        <f t="shared" si="894"/>
        <v>0</v>
      </c>
      <c r="U886" s="41">
        <f t="shared" si="894"/>
        <v>0</v>
      </c>
      <c r="V886" s="41">
        <f t="shared" si="894"/>
        <v>0</v>
      </c>
      <c r="W886" s="41">
        <f t="shared" si="894"/>
        <v>0</v>
      </c>
      <c r="X886" s="41">
        <f t="shared" si="894"/>
        <v>0</v>
      </c>
      <c r="Y886" s="41">
        <f t="shared" si="894"/>
        <v>0</v>
      </c>
      <c r="Z886" s="41">
        <f t="shared" ref="Z886:AT886" si="895">Z384</f>
        <v>0</v>
      </c>
      <c r="AA886" s="41">
        <f t="shared" si="895"/>
        <v>0</v>
      </c>
      <c r="AB886" s="41">
        <f t="shared" si="895"/>
        <v>0</v>
      </c>
      <c r="AC886" s="41">
        <f t="shared" si="895"/>
        <v>0</v>
      </c>
      <c r="AD886" s="41">
        <f t="shared" si="895"/>
        <v>0</v>
      </c>
      <c r="AE886" s="41">
        <f t="shared" si="895"/>
        <v>0</v>
      </c>
      <c r="AF886" s="41">
        <f t="shared" si="895"/>
        <v>0</v>
      </c>
      <c r="AG886" s="41">
        <f t="shared" si="895"/>
        <v>0</v>
      </c>
      <c r="AH886" s="41">
        <f t="shared" si="895"/>
        <v>0</v>
      </c>
      <c r="AI886" s="41">
        <f t="shared" si="895"/>
        <v>0</v>
      </c>
      <c r="AJ886" s="41">
        <f t="shared" si="895"/>
        <v>0</v>
      </c>
      <c r="AK886" s="41">
        <f t="shared" si="895"/>
        <v>0</v>
      </c>
      <c r="AL886" s="41">
        <f t="shared" si="895"/>
        <v>0</v>
      </c>
      <c r="AM886" s="41">
        <f t="shared" si="895"/>
        <v>0</v>
      </c>
      <c r="AN886" s="41">
        <f t="shared" si="895"/>
        <v>0</v>
      </c>
      <c r="AO886" s="41">
        <f t="shared" si="895"/>
        <v>0</v>
      </c>
      <c r="AP886" s="41">
        <f t="shared" si="895"/>
        <v>0</v>
      </c>
      <c r="AQ886" s="41">
        <f t="shared" si="895"/>
        <v>0</v>
      </c>
      <c r="AR886" s="41">
        <f t="shared" si="895"/>
        <v>0</v>
      </c>
      <c r="AS886" s="41">
        <f t="shared" si="895"/>
        <v>0</v>
      </c>
      <c r="AT886" s="41">
        <f t="shared" si="895"/>
        <v>0</v>
      </c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CR886" s="41">
        <f t="shared" si="774"/>
        <v>0</v>
      </c>
      <c r="CS886" s="41">
        <f t="shared" si="864"/>
        <v>0</v>
      </c>
      <c r="CT886" s="41">
        <f t="shared" si="864"/>
        <v>0</v>
      </c>
    </row>
    <row r="887" spans="4:98" ht="15" hidden="1" customHeight="1">
      <c r="D887" s="41">
        <f t="shared" si="870"/>
        <v>0</v>
      </c>
      <c r="F887" s="41">
        <f t="shared" si="846"/>
        <v>0</v>
      </c>
      <c r="G887" s="41">
        <f t="shared" si="883"/>
        <v>0</v>
      </c>
      <c r="H887" s="41">
        <f t="shared" si="883"/>
        <v>0</v>
      </c>
      <c r="I887" s="41">
        <f t="shared" si="883"/>
        <v>0</v>
      </c>
      <c r="J887" s="41">
        <f t="shared" si="883"/>
        <v>0</v>
      </c>
      <c r="K887" s="41">
        <f t="shared" si="883"/>
        <v>0</v>
      </c>
      <c r="L887" s="41">
        <f t="shared" si="883"/>
        <v>0</v>
      </c>
      <c r="M887" s="41">
        <f t="shared" si="883"/>
        <v>0</v>
      </c>
      <c r="N887" s="41">
        <f t="shared" si="883"/>
        <v>0</v>
      </c>
      <c r="O887" s="41">
        <f t="shared" si="865"/>
        <v>0</v>
      </c>
      <c r="P887" s="41">
        <f t="shared" ref="P887:Y887" si="896">P385</f>
        <v>0</v>
      </c>
      <c r="Q887" s="41">
        <f t="shared" si="896"/>
        <v>0</v>
      </c>
      <c r="R887" s="41">
        <f t="shared" si="896"/>
        <v>0</v>
      </c>
      <c r="S887" s="41">
        <f t="shared" si="896"/>
        <v>0</v>
      </c>
      <c r="T887" s="41">
        <f t="shared" si="896"/>
        <v>0</v>
      </c>
      <c r="U887" s="41">
        <f t="shared" si="896"/>
        <v>0</v>
      </c>
      <c r="V887" s="41">
        <f t="shared" si="896"/>
        <v>0</v>
      </c>
      <c r="W887" s="41">
        <f t="shared" si="896"/>
        <v>0</v>
      </c>
      <c r="X887" s="41">
        <f t="shared" si="896"/>
        <v>0</v>
      </c>
      <c r="Y887" s="41">
        <f t="shared" si="896"/>
        <v>0</v>
      </c>
      <c r="Z887" s="41">
        <f t="shared" ref="Z887:AT887" si="897">Z385</f>
        <v>0</v>
      </c>
      <c r="AA887" s="41">
        <f t="shared" si="897"/>
        <v>0</v>
      </c>
      <c r="AB887" s="41">
        <f t="shared" si="897"/>
        <v>0</v>
      </c>
      <c r="AC887" s="41">
        <f t="shared" si="897"/>
        <v>0</v>
      </c>
      <c r="AD887" s="41">
        <f t="shared" si="897"/>
        <v>0</v>
      </c>
      <c r="AE887" s="41">
        <f t="shared" si="897"/>
        <v>0</v>
      </c>
      <c r="AF887" s="41">
        <f t="shared" si="897"/>
        <v>0</v>
      </c>
      <c r="AG887" s="41">
        <f t="shared" si="897"/>
        <v>0</v>
      </c>
      <c r="AH887" s="41">
        <f t="shared" si="897"/>
        <v>0</v>
      </c>
      <c r="AI887" s="41">
        <f t="shared" si="897"/>
        <v>0</v>
      </c>
      <c r="AJ887" s="41">
        <f t="shared" si="897"/>
        <v>0</v>
      </c>
      <c r="AK887" s="41">
        <f t="shared" si="897"/>
        <v>0</v>
      </c>
      <c r="AL887" s="41">
        <f t="shared" si="897"/>
        <v>0</v>
      </c>
      <c r="AM887" s="41">
        <f t="shared" si="897"/>
        <v>0</v>
      </c>
      <c r="AN887" s="41">
        <f t="shared" si="897"/>
        <v>0</v>
      </c>
      <c r="AO887" s="41">
        <f t="shared" si="897"/>
        <v>0</v>
      </c>
      <c r="AP887" s="41">
        <f t="shared" si="897"/>
        <v>0</v>
      </c>
      <c r="AQ887" s="41">
        <f t="shared" si="897"/>
        <v>0</v>
      </c>
      <c r="AR887" s="41">
        <f t="shared" si="897"/>
        <v>0</v>
      </c>
      <c r="AS887" s="41">
        <f t="shared" si="897"/>
        <v>0</v>
      </c>
      <c r="AT887" s="41">
        <f t="shared" si="897"/>
        <v>0</v>
      </c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CR887" s="41">
        <f t="shared" si="774"/>
        <v>0</v>
      </c>
      <c r="CS887" s="41">
        <f t="shared" si="864"/>
        <v>0</v>
      </c>
      <c r="CT887" s="41">
        <f t="shared" si="864"/>
        <v>0</v>
      </c>
    </row>
    <row r="888" spans="4:98" ht="15" hidden="1" customHeight="1">
      <c r="D888" s="41">
        <f t="shared" si="870"/>
        <v>0</v>
      </c>
      <c r="F888" s="41">
        <f t="shared" si="846"/>
        <v>0</v>
      </c>
      <c r="G888" s="41">
        <f t="shared" si="883"/>
        <v>0</v>
      </c>
      <c r="H888" s="41">
        <f t="shared" si="883"/>
        <v>0</v>
      </c>
      <c r="I888" s="41">
        <f t="shared" si="883"/>
        <v>0</v>
      </c>
      <c r="J888" s="41">
        <f t="shared" si="883"/>
        <v>0</v>
      </c>
      <c r="K888" s="41">
        <f t="shared" si="883"/>
        <v>0</v>
      </c>
      <c r="L888" s="41">
        <f t="shared" si="883"/>
        <v>0</v>
      </c>
      <c r="M888" s="41">
        <f t="shared" si="883"/>
        <v>0</v>
      </c>
      <c r="N888" s="41">
        <f t="shared" si="883"/>
        <v>0</v>
      </c>
      <c r="O888" s="41">
        <f t="shared" si="865"/>
        <v>0</v>
      </c>
      <c r="P888" s="41">
        <f t="shared" ref="P888:Y888" si="898">P386</f>
        <v>0</v>
      </c>
      <c r="Q888" s="41">
        <f t="shared" si="898"/>
        <v>0</v>
      </c>
      <c r="R888" s="41">
        <f t="shared" si="898"/>
        <v>0</v>
      </c>
      <c r="S888" s="41">
        <f t="shared" si="898"/>
        <v>0</v>
      </c>
      <c r="T888" s="41">
        <f t="shared" si="898"/>
        <v>0</v>
      </c>
      <c r="U888" s="41">
        <f t="shared" si="898"/>
        <v>0</v>
      </c>
      <c r="V888" s="41">
        <f t="shared" si="898"/>
        <v>0</v>
      </c>
      <c r="W888" s="41">
        <f t="shared" si="898"/>
        <v>0</v>
      </c>
      <c r="X888" s="41">
        <f t="shared" si="898"/>
        <v>0</v>
      </c>
      <c r="Y888" s="41">
        <f t="shared" si="898"/>
        <v>0</v>
      </c>
      <c r="Z888" s="41">
        <f t="shared" ref="Z888:AT888" si="899">Z386</f>
        <v>0</v>
      </c>
      <c r="AA888" s="41">
        <f t="shared" si="899"/>
        <v>0</v>
      </c>
      <c r="AB888" s="41">
        <f t="shared" si="899"/>
        <v>0</v>
      </c>
      <c r="AC888" s="41">
        <f t="shared" si="899"/>
        <v>0</v>
      </c>
      <c r="AD888" s="41">
        <f t="shared" si="899"/>
        <v>0</v>
      </c>
      <c r="AE888" s="41">
        <f t="shared" si="899"/>
        <v>0</v>
      </c>
      <c r="AF888" s="41">
        <f t="shared" si="899"/>
        <v>0</v>
      </c>
      <c r="AG888" s="41">
        <f t="shared" si="899"/>
        <v>0</v>
      </c>
      <c r="AH888" s="41">
        <f t="shared" si="899"/>
        <v>0</v>
      </c>
      <c r="AI888" s="41">
        <f t="shared" si="899"/>
        <v>0</v>
      </c>
      <c r="AJ888" s="41">
        <f t="shared" si="899"/>
        <v>0</v>
      </c>
      <c r="AK888" s="41">
        <f t="shared" si="899"/>
        <v>0</v>
      </c>
      <c r="AL888" s="41">
        <f t="shared" si="899"/>
        <v>0</v>
      </c>
      <c r="AM888" s="41">
        <f t="shared" si="899"/>
        <v>0</v>
      </c>
      <c r="AN888" s="41">
        <f t="shared" si="899"/>
        <v>0</v>
      </c>
      <c r="AO888" s="41">
        <f t="shared" si="899"/>
        <v>0</v>
      </c>
      <c r="AP888" s="41">
        <f t="shared" si="899"/>
        <v>0</v>
      </c>
      <c r="AQ888" s="41">
        <f t="shared" si="899"/>
        <v>0</v>
      </c>
      <c r="AR888" s="41">
        <f t="shared" si="899"/>
        <v>0</v>
      </c>
      <c r="AS888" s="41">
        <f t="shared" si="899"/>
        <v>0</v>
      </c>
      <c r="AT888" s="41">
        <f t="shared" si="899"/>
        <v>0</v>
      </c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CR888" s="41">
        <f t="shared" si="774"/>
        <v>0</v>
      </c>
      <c r="CS888" s="41">
        <f t="shared" si="864"/>
        <v>0</v>
      </c>
      <c r="CT888" s="41">
        <f t="shared" si="864"/>
        <v>0</v>
      </c>
    </row>
    <row r="889" spans="4:98" ht="15" hidden="1" customHeight="1">
      <c r="D889" s="41">
        <f t="shared" si="870"/>
        <v>0</v>
      </c>
      <c r="F889" s="41">
        <f t="shared" si="846"/>
        <v>0</v>
      </c>
      <c r="G889" s="41">
        <f t="shared" si="883"/>
        <v>0</v>
      </c>
      <c r="H889" s="41">
        <f t="shared" si="883"/>
        <v>0</v>
      </c>
      <c r="I889" s="41">
        <f t="shared" si="883"/>
        <v>0</v>
      </c>
      <c r="J889" s="41">
        <f t="shared" si="883"/>
        <v>0</v>
      </c>
      <c r="K889" s="41">
        <f t="shared" si="883"/>
        <v>0</v>
      </c>
      <c r="L889" s="41">
        <f t="shared" si="883"/>
        <v>0</v>
      </c>
      <c r="M889" s="41">
        <f t="shared" si="883"/>
        <v>0</v>
      </c>
      <c r="N889" s="41">
        <f t="shared" si="883"/>
        <v>0</v>
      </c>
      <c r="O889" s="41">
        <f t="shared" si="865"/>
        <v>0</v>
      </c>
      <c r="P889" s="41">
        <f t="shared" ref="P889:Y889" si="900">P387</f>
        <v>0</v>
      </c>
      <c r="Q889" s="41">
        <f t="shared" si="900"/>
        <v>0</v>
      </c>
      <c r="R889" s="41">
        <f t="shared" si="900"/>
        <v>0</v>
      </c>
      <c r="S889" s="41">
        <f t="shared" si="900"/>
        <v>0</v>
      </c>
      <c r="T889" s="41">
        <f t="shared" si="900"/>
        <v>0</v>
      </c>
      <c r="U889" s="41">
        <f t="shared" si="900"/>
        <v>0</v>
      </c>
      <c r="V889" s="41">
        <f t="shared" si="900"/>
        <v>0</v>
      </c>
      <c r="W889" s="41">
        <f t="shared" si="900"/>
        <v>0</v>
      </c>
      <c r="X889" s="41">
        <f t="shared" si="900"/>
        <v>0</v>
      </c>
      <c r="Y889" s="41">
        <f t="shared" si="900"/>
        <v>0</v>
      </c>
      <c r="Z889" s="41">
        <f t="shared" ref="Z889:AT889" si="901">Z387</f>
        <v>0</v>
      </c>
      <c r="AA889" s="41">
        <f t="shared" si="901"/>
        <v>0</v>
      </c>
      <c r="AB889" s="41">
        <f t="shared" si="901"/>
        <v>0</v>
      </c>
      <c r="AC889" s="41">
        <f t="shared" si="901"/>
        <v>0</v>
      </c>
      <c r="AD889" s="41">
        <f t="shared" si="901"/>
        <v>0</v>
      </c>
      <c r="AE889" s="41">
        <f t="shared" si="901"/>
        <v>0</v>
      </c>
      <c r="AF889" s="41">
        <f t="shared" si="901"/>
        <v>0</v>
      </c>
      <c r="AG889" s="41">
        <f t="shared" si="901"/>
        <v>0</v>
      </c>
      <c r="AH889" s="41">
        <f t="shared" si="901"/>
        <v>0</v>
      </c>
      <c r="AI889" s="41">
        <f t="shared" si="901"/>
        <v>0</v>
      </c>
      <c r="AJ889" s="41">
        <f t="shared" si="901"/>
        <v>0</v>
      </c>
      <c r="AK889" s="41">
        <f t="shared" si="901"/>
        <v>0</v>
      </c>
      <c r="AL889" s="41">
        <f t="shared" si="901"/>
        <v>0</v>
      </c>
      <c r="AM889" s="41">
        <f t="shared" si="901"/>
        <v>0</v>
      </c>
      <c r="AN889" s="41">
        <f t="shared" si="901"/>
        <v>0</v>
      </c>
      <c r="AO889" s="41">
        <f t="shared" si="901"/>
        <v>0</v>
      </c>
      <c r="AP889" s="41">
        <f t="shared" si="901"/>
        <v>0</v>
      </c>
      <c r="AQ889" s="41">
        <f t="shared" si="901"/>
        <v>0</v>
      </c>
      <c r="AR889" s="41">
        <f t="shared" si="901"/>
        <v>0</v>
      </c>
      <c r="AS889" s="41">
        <f t="shared" si="901"/>
        <v>0</v>
      </c>
      <c r="AT889" s="41">
        <f t="shared" si="901"/>
        <v>0</v>
      </c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CR889" s="41">
        <f t="shared" si="774"/>
        <v>0</v>
      </c>
      <c r="CS889" s="41">
        <f t="shared" si="864"/>
        <v>0</v>
      </c>
      <c r="CT889" s="41">
        <f t="shared" si="864"/>
        <v>0</v>
      </c>
    </row>
    <row r="890" spans="4:98" ht="15" hidden="1" customHeight="1">
      <c r="D890" s="41">
        <f t="shared" si="870"/>
        <v>0</v>
      </c>
      <c r="F890" s="41">
        <f t="shared" si="846"/>
        <v>0</v>
      </c>
      <c r="G890" s="41">
        <f t="shared" si="883"/>
        <v>0</v>
      </c>
      <c r="H890" s="41">
        <f t="shared" si="883"/>
        <v>0</v>
      </c>
      <c r="I890" s="41">
        <f t="shared" si="883"/>
        <v>0</v>
      </c>
      <c r="J890" s="41">
        <f t="shared" si="883"/>
        <v>0</v>
      </c>
      <c r="K890" s="41">
        <f t="shared" si="883"/>
        <v>0</v>
      </c>
      <c r="L890" s="41">
        <f t="shared" si="883"/>
        <v>0</v>
      </c>
      <c r="M890" s="41">
        <f t="shared" si="883"/>
        <v>0</v>
      </c>
      <c r="N890" s="41">
        <f t="shared" si="883"/>
        <v>0</v>
      </c>
      <c r="O890" s="41">
        <f t="shared" si="865"/>
        <v>0</v>
      </c>
      <c r="P890" s="41">
        <f t="shared" ref="P890:Y890" si="902">P388</f>
        <v>0</v>
      </c>
      <c r="Q890" s="41">
        <f t="shared" si="902"/>
        <v>0</v>
      </c>
      <c r="R890" s="41">
        <f t="shared" si="902"/>
        <v>0</v>
      </c>
      <c r="S890" s="41">
        <f t="shared" si="902"/>
        <v>0</v>
      </c>
      <c r="T890" s="41">
        <f t="shared" si="902"/>
        <v>0</v>
      </c>
      <c r="U890" s="41">
        <f t="shared" si="902"/>
        <v>0</v>
      </c>
      <c r="V890" s="41">
        <f t="shared" si="902"/>
        <v>0</v>
      </c>
      <c r="W890" s="41">
        <f t="shared" si="902"/>
        <v>0</v>
      </c>
      <c r="X890" s="41">
        <f t="shared" si="902"/>
        <v>0</v>
      </c>
      <c r="Y890" s="41">
        <f t="shared" si="902"/>
        <v>0</v>
      </c>
      <c r="Z890" s="41">
        <f t="shared" ref="Z890:AT890" si="903">Z388</f>
        <v>0</v>
      </c>
      <c r="AA890" s="41">
        <f t="shared" si="903"/>
        <v>0</v>
      </c>
      <c r="AB890" s="41">
        <f t="shared" si="903"/>
        <v>0</v>
      </c>
      <c r="AC890" s="41">
        <f t="shared" si="903"/>
        <v>0</v>
      </c>
      <c r="AD890" s="41">
        <f t="shared" si="903"/>
        <v>0</v>
      </c>
      <c r="AE890" s="41">
        <f t="shared" si="903"/>
        <v>0</v>
      </c>
      <c r="AF890" s="41">
        <f t="shared" si="903"/>
        <v>0</v>
      </c>
      <c r="AG890" s="41">
        <f t="shared" si="903"/>
        <v>0</v>
      </c>
      <c r="AH890" s="41">
        <f t="shared" si="903"/>
        <v>0</v>
      </c>
      <c r="AI890" s="41">
        <f t="shared" si="903"/>
        <v>0</v>
      </c>
      <c r="AJ890" s="41">
        <f t="shared" si="903"/>
        <v>0</v>
      </c>
      <c r="AK890" s="41">
        <f t="shared" si="903"/>
        <v>0</v>
      </c>
      <c r="AL890" s="41">
        <f t="shared" si="903"/>
        <v>0</v>
      </c>
      <c r="AM890" s="41">
        <f t="shared" si="903"/>
        <v>0</v>
      </c>
      <c r="AN890" s="41">
        <f t="shared" si="903"/>
        <v>0</v>
      </c>
      <c r="AO890" s="41">
        <f t="shared" si="903"/>
        <v>0</v>
      </c>
      <c r="AP890" s="41">
        <f t="shared" si="903"/>
        <v>0</v>
      </c>
      <c r="AQ890" s="41">
        <f t="shared" si="903"/>
        <v>0</v>
      </c>
      <c r="AR890" s="41">
        <f t="shared" si="903"/>
        <v>0</v>
      </c>
      <c r="AS890" s="41">
        <f t="shared" si="903"/>
        <v>0</v>
      </c>
      <c r="AT890" s="41">
        <f t="shared" si="903"/>
        <v>0</v>
      </c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CR890" s="41">
        <f t="shared" si="774"/>
        <v>0</v>
      </c>
      <c r="CS890" s="41">
        <f t="shared" si="864"/>
        <v>0</v>
      </c>
      <c r="CT890" s="41">
        <f t="shared" si="864"/>
        <v>0</v>
      </c>
    </row>
    <row r="891" spans="4:98" ht="15" hidden="1" customHeight="1">
      <c r="D891" s="41">
        <f t="shared" si="870"/>
        <v>0</v>
      </c>
      <c r="F891" s="41">
        <f t="shared" si="846"/>
        <v>0</v>
      </c>
      <c r="G891" s="41">
        <f t="shared" ref="G891:N900" si="904">G389</f>
        <v>0</v>
      </c>
      <c r="H891" s="41">
        <f t="shared" si="904"/>
        <v>0</v>
      </c>
      <c r="I891" s="41">
        <f t="shared" si="904"/>
        <v>0</v>
      </c>
      <c r="J891" s="41">
        <f t="shared" si="904"/>
        <v>0</v>
      </c>
      <c r="K891" s="41">
        <f t="shared" si="904"/>
        <v>0</v>
      </c>
      <c r="L891" s="41">
        <f t="shared" si="904"/>
        <v>0</v>
      </c>
      <c r="M891" s="41">
        <f t="shared" si="904"/>
        <v>0</v>
      </c>
      <c r="N891" s="41">
        <f t="shared" si="904"/>
        <v>0</v>
      </c>
      <c r="O891" s="41">
        <f t="shared" si="865"/>
        <v>0</v>
      </c>
      <c r="P891" s="41">
        <f t="shared" ref="P891:Y891" si="905">P389</f>
        <v>0</v>
      </c>
      <c r="Q891" s="41">
        <f t="shared" si="905"/>
        <v>0</v>
      </c>
      <c r="R891" s="41">
        <f t="shared" si="905"/>
        <v>0</v>
      </c>
      <c r="S891" s="41">
        <f t="shared" si="905"/>
        <v>0</v>
      </c>
      <c r="T891" s="41">
        <f t="shared" si="905"/>
        <v>0</v>
      </c>
      <c r="U891" s="41">
        <f t="shared" si="905"/>
        <v>0</v>
      </c>
      <c r="V891" s="41">
        <f t="shared" si="905"/>
        <v>0</v>
      </c>
      <c r="W891" s="41">
        <f t="shared" si="905"/>
        <v>0</v>
      </c>
      <c r="X891" s="41">
        <f t="shared" si="905"/>
        <v>0</v>
      </c>
      <c r="Y891" s="41">
        <f t="shared" si="905"/>
        <v>0</v>
      </c>
      <c r="Z891" s="41">
        <f t="shared" ref="Z891:AT891" si="906">Z389</f>
        <v>0</v>
      </c>
      <c r="AA891" s="41">
        <f t="shared" si="906"/>
        <v>0</v>
      </c>
      <c r="AB891" s="41">
        <f t="shared" si="906"/>
        <v>0</v>
      </c>
      <c r="AC891" s="41">
        <f t="shared" si="906"/>
        <v>0</v>
      </c>
      <c r="AD891" s="41">
        <f t="shared" si="906"/>
        <v>0</v>
      </c>
      <c r="AE891" s="41">
        <f t="shared" si="906"/>
        <v>0</v>
      </c>
      <c r="AF891" s="41">
        <f t="shared" si="906"/>
        <v>0</v>
      </c>
      <c r="AG891" s="41">
        <f t="shared" si="906"/>
        <v>0</v>
      </c>
      <c r="AH891" s="41">
        <f t="shared" si="906"/>
        <v>0</v>
      </c>
      <c r="AI891" s="41">
        <f t="shared" si="906"/>
        <v>0</v>
      </c>
      <c r="AJ891" s="41">
        <f t="shared" si="906"/>
        <v>0</v>
      </c>
      <c r="AK891" s="41">
        <f t="shared" si="906"/>
        <v>0</v>
      </c>
      <c r="AL891" s="41">
        <f t="shared" si="906"/>
        <v>0</v>
      </c>
      <c r="AM891" s="41">
        <f t="shared" si="906"/>
        <v>0</v>
      </c>
      <c r="AN891" s="41">
        <f t="shared" si="906"/>
        <v>0</v>
      </c>
      <c r="AO891" s="41">
        <f t="shared" si="906"/>
        <v>0</v>
      </c>
      <c r="AP891" s="41">
        <f t="shared" si="906"/>
        <v>0</v>
      </c>
      <c r="AQ891" s="41">
        <f t="shared" si="906"/>
        <v>0</v>
      </c>
      <c r="AR891" s="41">
        <f t="shared" si="906"/>
        <v>0</v>
      </c>
      <c r="AS891" s="41">
        <f t="shared" si="906"/>
        <v>0</v>
      </c>
      <c r="AT891" s="41">
        <f t="shared" si="906"/>
        <v>0</v>
      </c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CR891" s="41">
        <f t="shared" si="774"/>
        <v>0</v>
      </c>
      <c r="CS891" s="41">
        <f t="shared" si="864"/>
        <v>0</v>
      </c>
      <c r="CT891" s="41">
        <f t="shared" si="864"/>
        <v>0</v>
      </c>
    </row>
    <row r="892" spans="4:98" ht="15" hidden="1" customHeight="1">
      <c r="D892" s="41">
        <f t="shared" si="870"/>
        <v>0</v>
      </c>
      <c r="F892" s="41">
        <f t="shared" si="846"/>
        <v>0</v>
      </c>
      <c r="G892" s="41">
        <f t="shared" si="904"/>
        <v>0</v>
      </c>
      <c r="H892" s="41">
        <f t="shared" si="904"/>
        <v>0</v>
      </c>
      <c r="I892" s="41">
        <f t="shared" si="904"/>
        <v>0</v>
      </c>
      <c r="J892" s="41">
        <f t="shared" si="904"/>
        <v>0</v>
      </c>
      <c r="K892" s="41">
        <f t="shared" si="904"/>
        <v>0</v>
      </c>
      <c r="L892" s="41">
        <f t="shared" si="904"/>
        <v>0</v>
      </c>
      <c r="M892" s="41">
        <f t="shared" si="904"/>
        <v>0</v>
      </c>
      <c r="N892" s="41">
        <f t="shared" si="904"/>
        <v>0</v>
      </c>
      <c r="O892" s="41">
        <f t="shared" si="865"/>
        <v>0</v>
      </c>
      <c r="P892" s="41">
        <f t="shared" ref="P892:Y892" si="907">P390</f>
        <v>0</v>
      </c>
      <c r="Q892" s="41">
        <f t="shared" si="907"/>
        <v>0</v>
      </c>
      <c r="R892" s="41">
        <f t="shared" si="907"/>
        <v>0</v>
      </c>
      <c r="S892" s="41">
        <f t="shared" si="907"/>
        <v>0</v>
      </c>
      <c r="T892" s="41">
        <f t="shared" si="907"/>
        <v>0</v>
      </c>
      <c r="U892" s="41">
        <f t="shared" si="907"/>
        <v>0</v>
      </c>
      <c r="V892" s="41">
        <f t="shared" si="907"/>
        <v>0</v>
      </c>
      <c r="W892" s="41">
        <f t="shared" si="907"/>
        <v>0</v>
      </c>
      <c r="X892" s="41">
        <f t="shared" si="907"/>
        <v>0</v>
      </c>
      <c r="Y892" s="41">
        <f t="shared" si="907"/>
        <v>0</v>
      </c>
      <c r="Z892" s="41">
        <f t="shared" ref="Z892:AT892" si="908">Z390</f>
        <v>0</v>
      </c>
      <c r="AA892" s="41">
        <f t="shared" si="908"/>
        <v>0</v>
      </c>
      <c r="AB892" s="41">
        <f t="shared" si="908"/>
        <v>0</v>
      </c>
      <c r="AC892" s="41">
        <f t="shared" si="908"/>
        <v>0</v>
      </c>
      <c r="AD892" s="41">
        <f t="shared" si="908"/>
        <v>0</v>
      </c>
      <c r="AE892" s="41">
        <f t="shared" si="908"/>
        <v>0</v>
      </c>
      <c r="AF892" s="41">
        <f t="shared" si="908"/>
        <v>0</v>
      </c>
      <c r="AG892" s="41">
        <f t="shared" si="908"/>
        <v>0</v>
      </c>
      <c r="AH892" s="41">
        <f t="shared" si="908"/>
        <v>0</v>
      </c>
      <c r="AI892" s="41">
        <f t="shared" si="908"/>
        <v>0</v>
      </c>
      <c r="AJ892" s="41">
        <f t="shared" si="908"/>
        <v>0</v>
      </c>
      <c r="AK892" s="41">
        <f t="shared" si="908"/>
        <v>0</v>
      </c>
      <c r="AL892" s="41">
        <f t="shared" si="908"/>
        <v>0</v>
      </c>
      <c r="AM892" s="41">
        <f t="shared" si="908"/>
        <v>0</v>
      </c>
      <c r="AN892" s="41">
        <f t="shared" si="908"/>
        <v>0</v>
      </c>
      <c r="AO892" s="41">
        <f t="shared" si="908"/>
        <v>0</v>
      </c>
      <c r="AP892" s="41">
        <f t="shared" si="908"/>
        <v>0</v>
      </c>
      <c r="AQ892" s="41">
        <f t="shared" si="908"/>
        <v>0</v>
      </c>
      <c r="AR892" s="41">
        <f t="shared" si="908"/>
        <v>0</v>
      </c>
      <c r="AS892" s="41">
        <f t="shared" si="908"/>
        <v>0</v>
      </c>
      <c r="AT892" s="41">
        <f t="shared" si="908"/>
        <v>0</v>
      </c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CR892" s="41">
        <f t="shared" si="774"/>
        <v>0</v>
      </c>
      <c r="CS892" s="41">
        <f t="shared" ref="CS892:CT911" si="909">CS390</f>
        <v>0</v>
      </c>
      <c r="CT892" s="41">
        <f t="shared" si="909"/>
        <v>0</v>
      </c>
    </row>
    <row r="893" spans="4:98" ht="15" hidden="1" customHeight="1">
      <c r="D893" s="41">
        <f t="shared" si="870"/>
        <v>0</v>
      </c>
      <c r="F893" s="41">
        <f t="shared" si="846"/>
        <v>0</v>
      </c>
      <c r="G893" s="41">
        <f t="shared" si="904"/>
        <v>0</v>
      </c>
      <c r="H893" s="41">
        <f t="shared" si="904"/>
        <v>0</v>
      </c>
      <c r="I893" s="41">
        <f t="shared" si="904"/>
        <v>0</v>
      </c>
      <c r="J893" s="41">
        <f t="shared" si="904"/>
        <v>0</v>
      </c>
      <c r="K893" s="41">
        <f t="shared" si="904"/>
        <v>0</v>
      </c>
      <c r="L893" s="41">
        <f t="shared" si="904"/>
        <v>0</v>
      </c>
      <c r="M893" s="41">
        <f t="shared" si="904"/>
        <v>0</v>
      </c>
      <c r="N893" s="41">
        <f t="shared" si="904"/>
        <v>0</v>
      </c>
      <c r="O893" s="41">
        <f t="shared" si="865"/>
        <v>0</v>
      </c>
      <c r="P893" s="41">
        <f t="shared" ref="P893:Y893" si="910">P391</f>
        <v>0</v>
      </c>
      <c r="Q893" s="41">
        <f t="shared" si="910"/>
        <v>0</v>
      </c>
      <c r="R893" s="41">
        <f t="shared" si="910"/>
        <v>0</v>
      </c>
      <c r="S893" s="41">
        <f t="shared" si="910"/>
        <v>0</v>
      </c>
      <c r="T893" s="41">
        <f t="shared" si="910"/>
        <v>0</v>
      </c>
      <c r="U893" s="41">
        <f t="shared" si="910"/>
        <v>0</v>
      </c>
      <c r="V893" s="41">
        <f t="shared" si="910"/>
        <v>0</v>
      </c>
      <c r="W893" s="41">
        <f t="shared" si="910"/>
        <v>0</v>
      </c>
      <c r="X893" s="41">
        <f t="shared" si="910"/>
        <v>0</v>
      </c>
      <c r="Y893" s="41">
        <f t="shared" si="910"/>
        <v>0</v>
      </c>
      <c r="Z893" s="41">
        <f t="shared" ref="Z893:AT893" si="911">Z391</f>
        <v>0</v>
      </c>
      <c r="AA893" s="41">
        <f t="shared" si="911"/>
        <v>0</v>
      </c>
      <c r="AB893" s="41">
        <f t="shared" si="911"/>
        <v>0</v>
      </c>
      <c r="AC893" s="41">
        <f t="shared" si="911"/>
        <v>0</v>
      </c>
      <c r="AD893" s="41">
        <f t="shared" si="911"/>
        <v>0</v>
      </c>
      <c r="AE893" s="41">
        <f t="shared" si="911"/>
        <v>0</v>
      </c>
      <c r="AF893" s="41">
        <f t="shared" si="911"/>
        <v>0</v>
      </c>
      <c r="AG893" s="41">
        <f t="shared" si="911"/>
        <v>0</v>
      </c>
      <c r="AH893" s="41">
        <f t="shared" si="911"/>
        <v>0</v>
      </c>
      <c r="AI893" s="41">
        <f t="shared" si="911"/>
        <v>0</v>
      </c>
      <c r="AJ893" s="41">
        <f t="shared" si="911"/>
        <v>0</v>
      </c>
      <c r="AK893" s="41">
        <f t="shared" si="911"/>
        <v>0</v>
      </c>
      <c r="AL893" s="41">
        <f t="shared" si="911"/>
        <v>0</v>
      </c>
      <c r="AM893" s="41">
        <f t="shared" si="911"/>
        <v>0</v>
      </c>
      <c r="AN893" s="41">
        <f t="shared" si="911"/>
        <v>0</v>
      </c>
      <c r="AO893" s="41">
        <f t="shared" si="911"/>
        <v>0</v>
      </c>
      <c r="AP893" s="41">
        <f t="shared" si="911"/>
        <v>0</v>
      </c>
      <c r="AQ893" s="41">
        <f t="shared" si="911"/>
        <v>0</v>
      </c>
      <c r="AR893" s="41">
        <f t="shared" si="911"/>
        <v>0</v>
      </c>
      <c r="AS893" s="41">
        <f t="shared" si="911"/>
        <v>0</v>
      </c>
      <c r="AT893" s="41">
        <f t="shared" si="911"/>
        <v>0</v>
      </c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CR893" s="41">
        <f t="shared" si="774"/>
        <v>0</v>
      </c>
      <c r="CS893" s="41">
        <f t="shared" si="909"/>
        <v>0</v>
      </c>
      <c r="CT893" s="41">
        <f t="shared" si="909"/>
        <v>0</v>
      </c>
    </row>
    <row r="894" spans="4:98" ht="15" hidden="1" customHeight="1">
      <c r="D894" s="41">
        <f t="shared" si="870"/>
        <v>0</v>
      </c>
      <c r="F894" s="41">
        <f t="shared" si="846"/>
        <v>0</v>
      </c>
      <c r="G894" s="41">
        <f t="shared" si="904"/>
        <v>0</v>
      </c>
      <c r="H894" s="41">
        <f t="shared" si="904"/>
        <v>0</v>
      </c>
      <c r="I894" s="41">
        <f t="shared" si="904"/>
        <v>0</v>
      </c>
      <c r="J894" s="41">
        <f t="shared" si="904"/>
        <v>0</v>
      </c>
      <c r="K894" s="41">
        <f t="shared" si="904"/>
        <v>0</v>
      </c>
      <c r="L894" s="41">
        <f t="shared" si="904"/>
        <v>0</v>
      </c>
      <c r="M894" s="41">
        <f t="shared" si="904"/>
        <v>0</v>
      </c>
      <c r="N894" s="41">
        <f t="shared" si="904"/>
        <v>0</v>
      </c>
      <c r="O894" s="41">
        <f t="shared" si="865"/>
        <v>0</v>
      </c>
      <c r="P894" s="41">
        <f t="shared" ref="P894:Y894" si="912">P392</f>
        <v>0</v>
      </c>
      <c r="Q894" s="41">
        <f t="shared" si="912"/>
        <v>0</v>
      </c>
      <c r="R894" s="41">
        <f t="shared" si="912"/>
        <v>0</v>
      </c>
      <c r="S894" s="41">
        <f t="shared" si="912"/>
        <v>0</v>
      </c>
      <c r="T894" s="41">
        <f t="shared" si="912"/>
        <v>0</v>
      </c>
      <c r="U894" s="41">
        <f t="shared" si="912"/>
        <v>0</v>
      </c>
      <c r="V894" s="41">
        <f t="shared" si="912"/>
        <v>0</v>
      </c>
      <c r="W894" s="41">
        <f t="shared" si="912"/>
        <v>0</v>
      </c>
      <c r="X894" s="41">
        <f t="shared" si="912"/>
        <v>0</v>
      </c>
      <c r="Y894" s="41">
        <f t="shared" si="912"/>
        <v>0</v>
      </c>
      <c r="Z894" s="41">
        <f t="shared" ref="Z894:AT894" si="913">Z392</f>
        <v>0</v>
      </c>
      <c r="AA894" s="41">
        <f t="shared" si="913"/>
        <v>0</v>
      </c>
      <c r="AB894" s="41">
        <f t="shared" si="913"/>
        <v>0</v>
      </c>
      <c r="AC894" s="41">
        <f t="shared" si="913"/>
        <v>0</v>
      </c>
      <c r="AD894" s="41">
        <f t="shared" si="913"/>
        <v>0</v>
      </c>
      <c r="AE894" s="41">
        <f t="shared" si="913"/>
        <v>0</v>
      </c>
      <c r="AF894" s="41">
        <f t="shared" si="913"/>
        <v>0</v>
      </c>
      <c r="AG894" s="41">
        <f t="shared" si="913"/>
        <v>0</v>
      </c>
      <c r="AH894" s="41">
        <f t="shared" si="913"/>
        <v>0</v>
      </c>
      <c r="AI894" s="41">
        <f t="shared" si="913"/>
        <v>0</v>
      </c>
      <c r="AJ894" s="41">
        <f t="shared" si="913"/>
        <v>0</v>
      </c>
      <c r="AK894" s="41">
        <f t="shared" si="913"/>
        <v>0</v>
      </c>
      <c r="AL894" s="41">
        <f t="shared" si="913"/>
        <v>0</v>
      </c>
      <c r="AM894" s="41">
        <f t="shared" si="913"/>
        <v>0</v>
      </c>
      <c r="AN894" s="41">
        <f t="shared" si="913"/>
        <v>0</v>
      </c>
      <c r="AO894" s="41">
        <f t="shared" si="913"/>
        <v>0</v>
      </c>
      <c r="AP894" s="41">
        <f t="shared" si="913"/>
        <v>0</v>
      </c>
      <c r="AQ894" s="41">
        <f t="shared" si="913"/>
        <v>0</v>
      </c>
      <c r="AR894" s="41">
        <f t="shared" si="913"/>
        <v>0</v>
      </c>
      <c r="AS894" s="41">
        <f t="shared" si="913"/>
        <v>0</v>
      </c>
      <c r="AT894" s="41">
        <f t="shared" si="913"/>
        <v>0</v>
      </c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CR894" s="41">
        <f t="shared" si="774"/>
        <v>0</v>
      </c>
      <c r="CS894" s="41">
        <f t="shared" si="909"/>
        <v>0</v>
      </c>
      <c r="CT894" s="41">
        <f t="shared" si="909"/>
        <v>0</v>
      </c>
    </row>
    <row r="895" spans="4:98" ht="15" hidden="1" customHeight="1">
      <c r="D895" s="41">
        <f t="shared" si="870"/>
        <v>0</v>
      </c>
      <c r="F895" s="41">
        <f t="shared" si="846"/>
        <v>0</v>
      </c>
      <c r="G895" s="41">
        <f t="shared" si="904"/>
        <v>0</v>
      </c>
      <c r="H895" s="41">
        <f t="shared" si="904"/>
        <v>0</v>
      </c>
      <c r="I895" s="41">
        <f t="shared" si="904"/>
        <v>0</v>
      </c>
      <c r="J895" s="41">
        <f t="shared" si="904"/>
        <v>0</v>
      </c>
      <c r="K895" s="41">
        <f t="shared" si="904"/>
        <v>0</v>
      </c>
      <c r="L895" s="41">
        <f t="shared" si="904"/>
        <v>0</v>
      </c>
      <c r="M895" s="41">
        <f t="shared" si="904"/>
        <v>0</v>
      </c>
      <c r="N895" s="41">
        <f t="shared" si="904"/>
        <v>0</v>
      </c>
      <c r="O895" s="41">
        <f t="shared" si="865"/>
        <v>0</v>
      </c>
      <c r="P895" s="41">
        <f t="shared" ref="P895:Y895" si="914">P393</f>
        <v>0</v>
      </c>
      <c r="Q895" s="41">
        <f t="shared" si="914"/>
        <v>0</v>
      </c>
      <c r="R895" s="41">
        <f t="shared" si="914"/>
        <v>0</v>
      </c>
      <c r="S895" s="41">
        <f t="shared" si="914"/>
        <v>0</v>
      </c>
      <c r="T895" s="41">
        <f t="shared" si="914"/>
        <v>0</v>
      </c>
      <c r="U895" s="41">
        <f t="shared" si="914"/>
        <v>0</v>
      </c>
      <c r="V895" s="41">
        <f t="shared" si="914"/>
        <v>0</v>
      </c>
      <c r="W895" s="41">
        <f t="shared" si="914"/>
        <v>0</v>
      </c>
      <c r="X895" s="41">
        <f t="shared" si="914"/>
        <v>0</v>
      </c>
      <c r="Y895" s="41">
        <f t="shared" si="914"/>
        <v>0</v>
      </c>
      <c r="Z895" s="41">
        <f t="shared" ref="Z895:AT895" si="915">Z393</f>
        <v>0</v>
      </c>
      <c r="AA895" s="41">
        <f t="shared" si="915"/>
        <v>0</v>
      </c>
      <c r="AB895" s="41">
        <f t="shared" si="915"/>
        <v>0</v>
      </c>
      <c r="AC895" s="41">
        <f t="shared" si="915"/>
        <v>0</v>
      </c>
      <c r="AD895" s="41">
        <f t="shared" si="915"/>
        <v>0</v>
      </c>
      <c r="AE895" s="41">
        <f t="shared" si="915"/>
        <v>0</v>
      </c>
      <c r="AF895" s="41">
        <f t="shared" si="915"/>
        <v>0</v>
      </c>
      <c r="AG895" s="41">
        <f t="shared" si="915"/>
        <v>0</v>
      </c>
      <c r="AH895" s="41">
        <f t="shared" si="915"/>
        <v>0</v>
      </c>
      <c r="AI895" s="41">
        <f t="shared" si="915"/>
        <v>0</v>
      </c>
      <c r="AJ895" s="41">
        <f t="shared" si="915"/>
        <v>0</v>
      </c>
      <c r="AK895" s="41">
        <f t="shared" si="915"/>
        <v>0</v>
      </c>
      <c r="AL895" s="41">
        <f t="shared" si="915"/>
        <v>0</v>
      </c>
      <c r="AM895" s="41">
        <f t="shared" si="915"/>
        <v>0</v>
      </c>
      <c r="AN895" s="41">
        <f t="shared" si="915"/>
        <v>0</v>
      </c>
      <c r="AO895" s="41">
        <f t="shared" si="915"/>
        <v>0</v>
      </c>
      <c r="AP895" s="41">
        <f t="shared" si="915"/>
        <v>0</v>
      </c>
      <c r="AQ895" s="41">
        <f t="shared" si="915"/>
        <v>0</v>
      </c>
      <c r="AR895" s="41">
        <f t="shared" si="915"/>
        <v>0</v>
      </c>
      <c r="AS895" s="41">
        <f t="shared" si="915"/>
        <v>0</v>
      </c>
      <c r="AT895" s="41">
        <f t="shared" si="915"/>
        <v>0</v>
      </c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CR895" s="41">
        <f t="shared" si="774"/>
        <v>0</v>
      </c>
      <c r="CS895" s="41">
        <f t="shared" si="909"/>
        <v>0</v>
      </c>
      <c r="CT895" s="41">
        <f t="shared" si="909"/>
        <v>0</v>
      </c>
    </row>
    <row r="896" spans="4:98" ht="15" hidden="1" customHeight="1">
      <c r="D896" s="41">
        <f t="shared" si="870"/>
        <v>0</v>
      </c>
      <c r="F896" s="41">
        <f t="shared" si="846"/>
        <v>0</v>
      </c>
      <c r="G896" s="41">
        <f t="shared" si="904"/>
        <v>0</v>
      </c>
      <c r="H896" s="41">
        <f t="shared" si="904"/>
        <v>0</v>
      </c>
      <c r="I896" s="41">
        <f t="shared" si="904"/>
        <v>0</v>
      </c>
      <c r="J896" s="41">
        <f t="shared" si="904"/>
        <v>0</v>
      </c>
      <c r="K896" s="41">
        <f t="shared" si="904"/>
        <v>0</v>
      </c>
      <c r="L896" s="41">
        <f t="shared" si="904"/>
        <v>0</v>
      </c>
      <c r="M896" s="41">
        <f t="shared" si="904"/>
        <v>0</v>
      </c>
      <c r="N896" s="41">
        <f t="shared" si="904"/>
        <v>0</v>
      </c>
      <c r="O896" s="41">
        <f t="shared" si="865"/>
        <v>0</v>
      </c>
      <c r="P896" s="41">
        <f t="shared" ref="P896:Y896" si="916">P394</f>
        <v>0</v>
      </c>
      <c r="Q896" s="41">
        <f t="shared" si="916"/>
        <v>0</v>
      </c>
      <c r="R896" s="41">
        <f t="shared" si="916"/>
        <v>0</v>
      </c>
      <c r="S896" s="41">
        <f t="shared" si="916"/>
        <v>0</v>
      </c>
      <c r="T896" s="41">
        <f t="shared" si="916"/>
        <v>0</v>
      </c>
      <c r="U896" s="41">
        <f t="shared" si="916"/>
        <v>0</v>
      </c>
      <c r="V896" s="41">
        <f t="shared" si="916"/>
        <v>0</v>
      </c>
      <c r="W896" s="41">
        <f t="shared" si="916"/>
        <v>0</v>
      </c>
      <c r="X896" s="41">
        <f t="shared" si="916"/>
        <v>0</v>
      </c>
      <c r="Y896" s="41">
        <f t="shared" si="916"/>
        <v>0</v>
      </c>
      <c r="Z896" s="41">
        <f t="shared" ref="Z896:AT896" si="917">Z394</f>
        <v>0</v>
      </c>
      <c r="AA896" s="41">
        <f t="shared" si="917"/>
        <v>0</v>
      </c>
      <c r="AB896" s="41">
        <f t="shared" si="917"/>
        <v>0</v>
      </c>
      <c r="AC896" s="41">
        <f t="shared" si="917"/>
        <v>0</v>
      </c>
      <c r="AD896" s="41">
        <f t="shared" si="917"/>
        <v>0</v>
      </c>
      <c r="AE896" s="41">
        <f t="shared" si="917"/>
        <v>0</v>
      </c>
      <c r="AF896" s="41">
        <f t="shared" si="917"/>
        <v>0</v>
      </c>
      <c r="AG896" s="41">
        <f t="shared" si="917"/>
        <v>0</v>
      </c>
      <c r="AH896" s="41">
        <f t="shared" si="917"/>
        <v>0</v>
      </c>
      <c r="AI896" s="41">
        <f t="shared" si="917"/>
        <v>0</v>
      </c>
      <c r="AJ896" s="41">
        <f t="shared" si="917"/>
        <v>0</v>
      </c>
      <c r="AK896" s="41">
        <f t="shared" si="917"/>
        <v>0</v>
      </c>
      <c r="AL896" s="41">
        <f t="shared" si="917"/>
        <v>0</v>
      </c>
      <c r="AM896" s="41">
        <f t="shared" si="917"/>
        <v>0</v>
      </c>
      <c r="AN896" s="41">
        <f t="shared" si="917"/>
        <v>0</v>
      </c>
      <c r="AO896" s="41">
        <f t="shared" si="917"/>
        <v>0</v>
      </c>
      <c r="AP896" s="41">
        <f t="shared" si="917"/>
        <v>0</v>
      </c>
      <c r="AQ896" s="41">
        <f t="shared" si="917"/>
        <v>0</v>
      </c>
      <c r="AR896" s="41">
        <f t="shared" si="917"/>
        <v>0</v>
      </c>
      <c r="AS896" s="41">
        <f t="shared" si="917"/>
        <v>0</v>
      </c>
      <c r="AT896" s="41">
        <f t="shared" si="917"/>
        <v>0</v>
      </c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  <c r="BJ896" s="41"/>
      <c r="BK896" s="41"/>
      <c r="CR896" s="41">
        <f t="shared" ref="CR896:CR959" si="918">CR394</f>
        <v>0</v>
      </c>
      <c r="CS896" s="41">
        <f t="shared" si="909"/>
        <v>0</v>
      </c>
      <c r="CT896" s="41">
        <f t="shared" si="909"/>
        <v>0</v>
      </c>
    </row>
    <row r="897" spans="4:98" ht="15" hidden="1" customHeight="1">
      <c r="D897" s="41">
        <f t="shared" si="870"/>
        <v>0</v>
      </c>
      <c r="F897" s="41">
        <f t="shared" ref="F897:F928" si="919">F395</f>
        <v>0</v>
      </c>
      <c r="G897" s="41">
        <f t="shared" si="904"/>
        <v>0</v>
      </c>
      <c r="H897" s="41">
        <f t="shared" si="904"/>
        <v>0</v>
      </c>
      <c r="I897" s="41">
        <f t="shared" si="904"/>
        <v>0</v>
      </c>
      <c r="J897" s="41">
        <f t="shared" si="904"/>
        <v>0</v>
      </c>
      <c r="K897" s="41">
        <f t="shared" si="904"/>
        <v>0</v>
      </c>
      <c r="L897" s="41">
        <f t="shared" si="904"/>
        <v>0</v>
      </c>
      <c r="M897" s="41">
        <f t="shared" si="904"/>
        <v>0</v>
      </c>
      <c r="N897" s="41">
        <f t="shared" si="904"/>
        <v>0</v>
      </c>
      <c r="O897" s="41">
        <f t="shared" si="865"/>
        <v>0</v>
      </c>
      <c r="P897" s="41">
        <f t="shared" ref="P897:Y897" si="920">P395</f>
        <v>0</v>
      </c>
      <c r="Q897" s="41">
        <f t="shared" si="920"/>
        <v>0</v>
      </c>
      <c r="R897" s="41">
        <f t="shared" si="920"/>
        <v>0</v>
      </c>
      <c r="S897" s="41">
        <f t="shared" si="920"/>
        <v>0</v>
      </c>
      <c r="T897" s="41">
        <f t="shared" si="920"/>
        <v>0</v>
      </c>
      <c r="U897" s="41">
        <f t="shared" si="920"/>
        <v>0</v>
      </c>
      <c r="V897" s="41">
        <f t="shared" si="920"/>
        <v>0</v>
      </c>
      <c r="W897" s="41">
        <f t="shared" si="920"/>
        <v>0</v>
      </c>
      <c r="X897" s="41">
        <f t="shared" si="920"/>
        <v>0</v>
      </c>
      <c r="Y897" s="41">
        <f t="shared" si="920"/>
        <v>0</v>
      </c>
      <c r="Z897" s="41">
        <f t="shared" ref="Z897:AT897" si="921">Z395</f>
        <v>0</v>
      </c>
      <c r="AA897" s="41">
        <f t="shared" si="921"/>
        <v>0</v>
      </c>
      <c r="AB897" s="41">
        <f t="shared" si="921"/>
        <v>0</v>
      </c>
      <c r="AC897" s="41">
        <f t="shared" si="921"/>
        <v>0</v>
      </c>
      <c r="AD897" s="41">
        <f t="shared" si="921"/>
        <v>0</v>
      </c>
      <c r="AE897" s="41">
        <f t="shared" si="921"/>
        <v>0</v>
      </c>
      <c r="AF897" s="41">
        <f t="shared" si="921"/>
        <v>0</v>
      </c>
      <c r="AG897" s="41">
        <f t="shared" si="921"/>
        <v>0</v>
      </c>
      <c r="AH897" s="41">
        <f t="shared" si="921"/>
        <v>0</v>
      </c>
      <c r="AI897" s="41">
        <f t="shared" si="921"/>
        <v>0</v>
      </c>
      <c r="AJ897" s="41">
        <f t="shared" si="921"/>
        <v>0</v>
      </c>
      <c r="AK897" s="41">
        <f t="shared" si="921"/>
        <v>0</v>
      </c>
      <c r="AL897" s="41">
        <f t="shared" si="921"/>
        <v>0</v>
      </c>
      <c r="AM897" s="41">
        <f t="shared" si="921"/>
        <v>0</v>
      </c>
      <c r="AN897" s="41">
        <f t="shared" si="921"/>
        <v>0</v>
      </c>
      <c r="AO897" s="41">
        <f t="shared" si="921"/>
        <v>0</v>
      </c>
      <c r="AP897" s="41">
        <f t="shared" si="921"/>
        <v>0</v>
      </c>
      <c r="AQ897" s="41">
        <f t="shared" si="921"/>
        <v>0</v>
      </c>
      <c r="AR897" s="41">
        <f t="shared" si="921"/>
        <v>0</v>
      </c>
      <c r="AS897" s="41">
        <f t="shared" si="921"/>
        <v>0</v>
      </c>
      <c r="AT897" s="41">
        <f t="shared" si="921"/>
        <v>0</v>
      </c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  <c r="BJ897" s="41"/>
      <c r="BK897" s="41"/>
      <c r="CR897" s="41">
        <f t="shared" si="918"/>
        <v>0</v>
      </c>
      <c r="CS897" s="41">
        <f t="shared" si="909"/>
        <v>0</v>
      </c>
      <c r="CT897" s="41">
        <f t="shared" si="909"/>
        <v>0</v>
      </c>
    </row>
    <row r="898" spans="4:98" ht="15" hidden="1" customHeight="1">
      <c r="D898" s="41">
        <f t="shared" si="870"/>
        <v>0</v>
      </c>
      <c r="F898" s="41">
        <f t="shared" si="919"/>
        <v>0</v>
      </c>
      <c r="G898" s="41">
        <f t="shared" si="904"/>
        <v>0</v>
      </c>
      <c r="H898" s="41">
        <f t="shared" si="904"/>
        <v>0</v>
      </c>
      <c r="I898" s="41">
        <f t="shared" si="904"/>
        <v>0</v>
      </c>
      <c r="J898" s="41">
        <f t="shared" si="904"/>
        <v>0</v>
      </c>
      <c r="K898" s="41">
        <f t="shared" si="904"/>
        <v>0</v>
      </c>
      <c r="L898" s="41">
        <f t="shared" si="904"/>
        <v>0</v>
      </c>
      <c r="M898" s="41">
        <f t="shared" si="904"/>
        <v>0</v>
      </c>
      <c r="N898" s="41">
        <f t="shared" si="904"/>
        <v>0</v>
      </c>
      <c r="O898" s="41">
        <f t="shared" si="865"/>
        <v>0</v>
      </c>
      <c r="P898" s="41">
        <f t="shared" ref="P898:Y898" si="922">P396</f>
        <v>0</v>
      </c>
      <c r="Q898" s="41">
        <f t="shared" si="922"/>
        <v>0</v>
      </c>
      <c r="R898" s="41">
        <f t="shared" si="922"/>
        <v>0</v>
      </c>
      <c r="S898" s="41">
        <f t="shared" si="922"/>
        <v>0</v>
      </c>
      <c r="T898" s="41">
        <f t="shared" si="922"/>
        <v>0</v>
      </c>
      <c r="U898" s="41">
        <f t="shared" si="922"/>
        <v>0</v>
      </c>
      <c r="V898" s="41">
        <f t="shared" si="922"/>
        <v>0</v>
      </c>
      <c r="W898" s="41">
        <f t="shared" si="922"/>
        <v>0</v>
      </c>
      <c r="X898" s="41">
        <f t="shared" si="922"/>
        <v>0</v>
      </c>
      <c r="Y898" s="41">
        <f t="shared" si="922"/>
        <v>0</v>
      </c>
      <c r="Z898" s="41">
        <f t="shared" ref="Z898:AT898" si="923">Z396</f>
        <v>0</v>
      </c>
      <c r="AA898" s="41">
        <f t="shared" si="923"/>
        <v>0</v>
      </c>
      <c r="AB898" s="41">
        <f t="shared" si="923"/>
        <v>0</v>
      </c>
      <c r="AC898" s="41">
        <f t="shared" si="923"/>
        <v>0</v>
      </c>
      <c r="AD898" s="41">
        <f t="shared" si="923"/>
        <v>0</v>
      </c>
      <c r="AE898" s="41">
        <f t="shared" si="923"/>
        <v>0</v>
      </c>
      <c r="AF898" s="41">
        <f t="shared" si="923"/>
        <v>0</v>
      </c>
      <c r="AG898" s="41">
        <f t="shared" si="923"/>
        <v>0</v>
      </c>
      <c r="AH898" s="41">
        <f t="shared" si="923"/>
        <v>0</v>
      </c>
      <c r="AI898" s="41">
        <f t="shared" si="923"/>
        <v>0</v>
      </c>
      <c r="AJ898" s="41">
        <f t="shared" si="923"/>
        <v>0</v>
      </c>
      <c r="AK898" s="41">
        <f t="shared" si="923"/>
        <v>0</v>
      </c>
      <c r="AL898" s="41">
        <f t="shared" si="923"/>
        <v>0</v>
      </c>
      <c r="AM898" s="41">
        <f t="shared" si="923"/>
        <v>0</v>
      </c>
      <c r="AN898" s="41">
        <f t="shared" si="923"/>
        <v>0</v>
      </c>
      <c r="AO898" s="41">
        <f t="shared" si="923"/>
        <v>0</v>
      </c>
      <c r="AP898" s="41">
        <f t="shared" si="923"/>
        <v>0</v>
      </c>
      <c r="AQ898" s="41">
        <f t="shared" si="923"/>
        <v>0</v>
      </c>
      <c r="AR898" s="41">
        <f t="shared" si="923"/>
        <v>0</v>
      </c>
      <c r="AS898" s="41">
        <f t="shared" si="923"/>
        <v>0</v>
      </c>
      <c r="AT898" s="41">
        <f t="shared" si="923"/>
        <v>0</v>
      </c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  <c r="BJ898" s="41"/>
      <c r="BK898" s="41"/>
      <c r="CR898" s="41">
        <f t="shared" si="918"/>
        <v>0</v>
      </c>
      <c r="CS898" s="41">
        <f t="shared" si="909"/>
        <v>0</v>
      </c>
      <c r="CT898" s="41">
        <f t="shared" si="909"/>
        <v>0</v>
      </c>
    </row>
    <row r="899" spans="4:98" ht="15" hidden="1" customHeight="1">
      <c r="D899" s="41">
        <f t="shared" si="870"/>
        <v>0</v>
      </c>
      <c r="F899" s="41">
        <f t="shared" si="919"/>
        <v>0</v>
      </c>
      <c r="G899" s="41">
        <f t="shared" si="904"/>
        <v>0</v>
      </c>
      <c r="H899" s="41">
        <f t="shared" si="904"/>
        <v>0</v>
      </c>
      <c r="I899" s="41">
        <f t="shared" si="904"/>
        <v>0</v>
      </c>
      <c r="J899" s="41">
        <f t="shared" si="904"/>
        <v>0</v>
      </c>
      <c r="K899" s="41">
        <f t="shared" si="904"/>
        <v>0</v>
      </c>
      <c r="L899" s="41">
        <f t="shared" si="904"/>
        <v>0</v>
      </c>
      <c r="M899" s="41">
        <f t="shared" si="904"/>
        <v>0</v>
      </c>
      <c r="N899" s="41">
        <f t="shared" si="904"/>
        <v>0</v>
      </c>
      <c r="O899" s="41">
        <f t="shared" si="865"/>
        <v>0</v>
      </c>
      <c r="P899" s="41">
        <f t="shared" ref="P899:Y899" si="924">P397</f>
        <v>0</v>
      </c>
      <c r="Q899" s="41">
        <f t="shared" si="924"/>
        <v>0</v>
      </c>
      <c r="R899" s="41">
        <f t="shared" si="924"/>
        <v>0</v>
      </c>
      <c r="S899" s="41">
        <f t="shared" si="924"/>
        <v>0</v>
      </c>
      <c r="T899" s="41">
        <f t="shared" si="924"/>
        <v>0</v>
      </c>
      <c r="U899" s="41">
        <f t="shared" si="924"/>
        <v>0</v>
      </c>
      <c r="V899" s="41">
        <f t="shared" si="924"/>
        <v>0</v>
      </c>
      <c r="W899" s="41">
        <f t="shared" si="924"/>
        <v>0</v>
      </c>
      <c r="X899" s="41">
        <f t="shared" si="924"/>
        <v>0</v>
      </c>
      <c r="Y899" s="41">
        <f t="shared" si="924"/>
        <v>0</v>
      </c>
      <c r="Z899" s="41">
        <f t="shared" ref="Z899:AT899" si="925">Z397</f>
        <v>0</v>
      </c>
      <c r="AA899" s="41">
        <f t="shared" si="925"/>
        <v>0</v>
      </c>
      <c r="AB899" s="41">
        <f t="shared" si="925"/>
        <v>0</v>
      </c>
      <c r="AC899" s="41">
        <f t="shared" si="925"/>
        <v>0</v>
      </c>
      <c r="AD899" s="41">
        <f t="shared" si="925"/>
        <v>0</v>
      </c>
      <c r="AE899" s="41">
        <f t="shared" si="925"/>
        <v>0</v>
      </c>
      <c r="AF899" s="41">
        <f t="shared" si="925"/>
        <v>0</v>
      </c>
      <c r="AG899" s="41">
        <f t="shared" si="925"/>
        <v>0</v>
      </c>
      <c r="AH899" s="41">
        <f t="shared" si="925"/>
        <v>0</v>
      </c>
      <c r="AI899" s="41">
        <f t="shared" si="925"/>
        <v>0</v>
      </c>
      <c r="AJ899" s="41">
        <f t="shared" si="925"/>
        <v>0</v>
      </c>
      <c r="AK899" s="41">
        <f t="shared" si="925"/>
        <v>0</v>
      </c>
      <c r="AL899" s="41">
        <f t="shared" si="925"/>
        <v>0</v>
      </c>
      <c r="AM899" s="41">
        <f t="shared" si="925"/>
        <v>0</v>
      </c>
      <c r="AN899" s="41">
        <f t="shared" si="925"/>
        <v>0</v>
      </c>
      <c r="AO899" s="41">
        <f t="shared" si="925"/>
        <v>0</v>
      </c>
      <c r="AP899" s="41">
        <f t="shared" si="925"/>
        <v>0</v>
      </c>
      <c r="AQ899" s="41">
        <f t="shared" si="925"/>
        <v>0</v>
      </c>
      <c r="AR899" s="41">
        <f t="shared" si="925"/>
        <v>0</v>
      </c>
      <c r="AS899" s="41">
        <f t="shared" si="925"/>
        <v>0</v>
      </c>
      <c r="AT899" s="41">
        <f t="shared" si="925"/>
        <v>0</v>
      </c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  <c r="BJ899" s="41"/>
      <c r="BK899" s="41"/>
      <c r="CR899" s="41">
        <f t="shared" si="918"/>
        <v>0</v>
      </c>
      <c r="CS899" s="41">
        <f t="shared" si="909"/>
        <v>0</v>
      </c>
      <c r="CT899" s="41">
        <f t="shared" si="909"/>
        <v>0</v>
      </c>
    </row>
    <row r="900" spans="4:98" ht="15" hidden="1" customHeight="1">
      <c r="D900" s="41">
        <f t="shared" si="870"/>
        <v>0</v>
      </c>
      <c r="F900" s="41">
        <f t="shared" si="919"/>
        <v>0</v>
      </c>
      <c r="G900" s="41">
        <f t="shared" si="904"/>
        <v>0</v>
      </c>
      <c r="H900" s="41">
        <f t="shared" si="904"/>
        <v>0</v>
      </c>
      <c r="I900" s="41">
        <f t="shared" si="904"/>
        <v>0</v>
      </c>
      <c r="J900" s="41">
        <f t="shared" si="904"/>
        <v>0</v>
      </c>
      <c r="K900" s="41">
        <f t="shared" si="904"/>
        <v>0</v>
      </c>
      <c r="L900" s="41">
        <f t="shared" si="904"/>
        <v>0</v>
      </c>
      <c r="M900" s="41">
        <f t="shared" si="904"/>
        <v>0</v>
      </c>
      <c r="N900" s="41">
        <f t="shared" si="904"/>
        <v>0</v>
      </c>
      <c r="O900" s="41">
        <f t="shared" si="865"/>
        <v>0</v>
      </c>
      <c r="P900" s="41">
        <f t="shared" ref="P900:Y900" si="926">P398</f>
        <v>0</v>
      </c>
      <c r="Q900" s="41">
        <f t="shared" si="926"/>
        <v>0</v>
      </c>
      <c r="R900" s="41">
        <f t="shared" si="926"/>
        <v>0</v>
      </c>
      <c r="S900" s="41">
        <f t="shared" si="926"/>
        <v>0</v>
      </c>
      <c r="T900" s="41">
        <f t="shared" si="926"/>
        <v>0</v>
      </c>
      <c r="U900" s="41">
        <f t="shared" si="926"/>
        <v>0</v>
      </c>
      <c r="V900" s="41">
        <f t="shared" si="926"/>
        <v>0</v>
      </c>
      <c r="W900" s="41">
        <f t="shared" si="926"/>
        <v>0</v>
      </c>
      <c r="X900" s="41">
        <f t="shared" si="926"/>
        <v>0</v>
      </c>
      <c r="Y900" s="41">
        <f t="shared" si="926"/>
        <v>0</v>
      </c>
      <c r="Z900" s="41">
        <f t="shared" ref="Z900:AT900" si="927">Z398</f>
        <v>0</v>
      </c>
      <c r="AA900" s="41">
        <f t="shared" si="927"/>
        <v>0</v>
      </c>
      <c r="AB900" s="41">
        <f t="shared" si="927"/>
        <v>0</v>
      </c>
      <c r="AC900" s="41">
        <f t="shared" si="927"/>
        <v>0</v>
      </c>
      <c r="AD900" s="41">
        <f t="shared" si="927"/>
        <v>0</v>
      </c>
      <c r="AE900" s="41">
        <f t="shared" si="927"/>
        <v>0</v>
      </c>
      <c r="AF900" s="41">
        <f t="shared" si="927"/>
        <v>0</v>
      </c>
      <c r="AG900" s="41">
        <f t="shared" si="927"/>
        <v>0</v>
      </c>
      <c r="AH900" s="41">
        <f t="shared" si="927"/>
        <v>0</v>
      </c>
      <c r="AI900" s="41">
        <f t="shared" si="927"/>
        <v>0</v>
      </c>
      <c r="AJ900" s="41">
        <f t="shared" si="927"/>
        <v>0</v>
      </c>
      <c r="AK900" s="41">
        <f t="shared" si="927"/>
        <v>0</v>
      </c>
      <c r="AL900" s="41">
        <f t="shared" si="927"/>
        <v>0</v>
      </c>
      <c r="AM900" s="41">
        <f t="shared" si="927"/>
        <v>0</v>
      </c>
      <c r="AN900" s="41">
        <f t="shared" si="927"/>
        <v>0</v>
      </c>
      <c r="AO900" s="41">
        <f t="shared" si="927"/>
        <v>0</v>
      </c>
      <c r="AP900" s="41">
        <f t="shared" si="927"/>
        <v>0</v>
      </c>
      <c r="AQ900" s="41">
        <f t="shared" si="927"/>
        <v>0</v>
      </c>
      <c r="AR900" s="41">
        <f t="shared" si="927"/>
        <v>0</v>
      </c>
      <c r="AS900" s="41">
        <f t="shared" si="927"/>
        <v>0</v>
      </c>
      <c r="AT900" s="41">
        <f t="shared" si="927"/>
        <v>0</v>
      </c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  <c r="BJ900" s="41"/>
      <c r="BK900" s="41"/>
      <c r="CR900" s="41">
        <f t="shared" si="918"/>
        <v>0</v>
      </c>
      <c r="CS900" s="41">
        <f t="shared" si="909"/>
        <v>0</v>
      </c>
      <c r="CT900" s="41">
        <f t="shared" si="909"/>
        <v>0</v>
      </c>
    </row>
    <row r="901" spans="4:98" ht="15" hidden="1" customHeight="1">
      <c r="D901" s="41">
        <f t="shared" si="870"/>
        <v>0</v>
      </c>
      <c r="F901" s="41">
        <f t="shared" si="919"/>
        <v>0</v>
      </c>
      <c r="G901" s="41">
        <f t="shared" ref="G901:N910" si="928">G399</f>
        <v>0</v>
      </c>
      <c r="H901" s="41">
        <f t="shared" si="928"/>
        <v>0</v>
      </c>
      <c r="I901" s="41">
        <f t="shared" si="928"/>
        <v>0</v>
      </c>
      <c r="J901" s="41">
        <f t="shared" si="928"/>
        <v>0</v>
      </c>
      <c r="K901" s="41">
        <f t="shared" si="928"/>
        <v>0</v>
      </c>
      <c r="L901" s="41">
        <f t="shared" si="928"/>
        <v>0</v>
      </c>
      <c r="M901" s="41">
        <f t="shared" si="928"/>
        <v>0</v>
      </c>
      <c r="N901" s="41">
        <f t="shared" si="928"/>
        <v>0</v>
      </c>
      <c r="O901" s="41">
        <f t="shared" si="865"/>
        <v>0</v>
      </c>
      <c r="P901" s="41">
        <f t="shared" ref="P901:Y901" si="929">P399</f>
        <v>0</v>
      </c>
      <c r="Q901" s="41">
        <f t="shared" si="929"/>
        <v>0</v>
      </c>
      <c r="R901" s="41">
        <f t="shared" si="929"/>
        <v>0</v>
      </c>
      <c r="S901" s="41">
        <f t="shared" si="929"/>
        <v>0</v>
      </c>
      <c r="T901" s="41">
        <f t="shared" si="929"/>
        <v>0</v>
      </c>
      <c r="U901" s="41">
        <f t="shared" si="929"/>
        <v>0</v>
      </c>
      <c r="V901" s="41">
        <f t="shared" si="929"/>
        <v>0</v>
      </c>
      <c r="W901" s="41">
        <f t="shared" si="929"/>
        <v>0</v>
      </c>
      <c r="X901" s="41">
        <f t="shared" si="929"/>
        <v>0</v>
      </c>
      <c r="Y901" s="41">
        <f t="shared" si="929"/>
        <v>0</v>
      </c>
      <c r="Z901" s="41">
        <f t="shared" ref="Z901:AT901" si="930">Z399</f>
        <v>0</v>
      </c>
      <c r="AA901" s="41">
        <f t="shared" si="930"/>
        <v>0</v>
      </c>
      <c r="AB901" s="41">
        <f t="shared" si="930"/>
        <v>0</v>
      </c>
      <c r="AC901" s="41">
        <f t="shared" si="930"/>
        <v>0</v>
      </c>
      <c r="AD901" s="41">
        <f t="shared" si="930"/>
        <v>0</v>
      </c>
      <c r="AE901" s="41">
        <f t="shared" si="930"/>
        <v>0</v>
      </c>
      <c r="AF901" s="41">
        <f t="shared" si="930"/>
        <v>0</v>
      </c>
      <c r="AG901" s="41">
        <f t="shared" si="930"/>
        <v>0</v>
      </c>
      <c r="AH901" s="41">
        <f t="shared" si="930"/>
        <v>0</v>
      </c>
      <c r="AI901" s="41">
        <f t="shared" si="930"/>
        <v>0</v>
      </c>
      <c r="AJ901" s="41">
        <f t="shared" si="930"/>
        <v>0</v>
      </c>
      <c r="AK901" s="41">
        <f t="shared" si="930"/>
        <v>0</v>
      </c>
      <c r="AL901" s="41">
        <f t="shared" si="930"/>
        <v>0</v>
      </c>
      <c r="AM901" s="41">
        <f t="shared" si="930"/>
        <v>0</v>
      </c>
      <c r="AN901" s="41">
        <f t="shared" si="930"/>
        <v>0</v>
      </c>
      <c r="AO901" s="41">
        <f t="shared" si="930"/>
        <v>0</v>
      </c>
      <c r="AP901" s="41">
        <f t="shared" si="930"/>
        <v>0</v>
      </c>
      <c r="AQ901" s="41">
        <f t="shared" si="930"/>
        <v>0</v>
      </c>
      <c r="AR901" s="41">
        <f t="shared" si="930"/>
        <v>0</v>
      </c>
      <c r="AS901" s="41">
        <f t="shared" si="930"/>
        <v>0</v>
      </c>
      <c r="AT901" s="41">
        <f t="shared" si="930"/>
        <v>0</v>
      </c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  <c r="BJ901" s="41"/>
      <c r="BK901" s="41"/>
      <c r="CR901" s="41">
        <f t="shared" si="918"/>
        <v>0</v>
      </c>
      <c r="CS901" s="41">
        <f t="shared" si="909"/>
        <v>0</v>
      </c>
      <c r="CT901" s="41">
        <f t="shared" si="909"/>
        <v>0</v>
      </c>
    </row>
    <row r="902" spans="4:98" ht="15" hidden="1" customHeight="1">
      <c r="D902" s="41">
        <f t="shared" si="870"/>
        <v>0</v>
      </c>
      <c r="F902" s="41">
        <f t="shared" si="919"/>
        <v>0</v>
      </c>
      <c r="G902" s="41">
        <f t="shared" si="928"/>
        <v>0</v>
      </c>
      <c r="H902" s="41">
        <f t="shared" si="928"/>
        <v>0</v>
      </c>
      <c r="I902" s="41">
        <f t="shared" si="928"/>
        <v>0</v>
      </c>
      <c r="J902" s="41">
        <f t="shared" si="928"/>
        <v>0</v>
      </c>
      <c r="K902" s="41">
        <f t="shared" si="928"/>
        <v>0</v>
      </c>
      <c r="L902" s="41">
        <f t="shared" si="928"/>
        <v>0</v>
      </c>
      <c r="M902" s="41">
        <f t="shared" si="928"/>
        <v>0</v>
      </c>
      <c r="N902" s="41">
        <f t="shared" si="928"/>
        <v>0</v>
      </c>
      <c r="O902" s="41">
        <f t="shared" si="865"/>
        <v>0</v>
      </c>
      <c r="P902" s="41">
        <f t="shared" ref="P902:Y902" si="931">P400</f>
        <v>0</v>
      </c>
      <c r="Q902" s="41">
        <f t="shared" si="931"/>
        <v>0</v>
      </c>
      <c r="R902" s="41">
        <f t="shared" si="931"/>
        <v>0</v>
      </c>
      <c r="S902" s="41">
        <f t="shared" si="931"/>
        <v>0</v>
      </c>
      <c r="T902" s="41">
        <f t="shared" si="931"/>
        <v>0</v>
      </c>
      <c r="U902" s="41">
        <f t="shared" si="931"/>
        <v>0</v>
      </c>
      <c r="V902" s="41">
        <f t="shared" si="931"/>
        <v>0</v>
      </c>
      <c r="W902" s="41">
        <f t="shared" si="931"/>
        <v>0</v>
      </c>
      <c r="X902" s="41">
        <f t="shared" si="931"/>
        <v>0</v>
      </c>
      <c r="Y902" s="41">
        <f t="shared" si="931"/>
        <v>0</v>
      </c>
      <c r="Z902" s="41">
        <f t="shared" ref="Z902:AT902" si="932">Z400</f>
        <v>0</v>
      </c>
      <c r="AA902" s="41">
        <f t="shared" si="932"/>
        <v>0</v>
      </c>
      <c r="AB902" s="41">
        <f t="shared" si="932"/>
        <v>0</v>
      </c>
      <c r="AC902" s="41">
        <f t="shared" si="932"/>
        <v>0</v>
      </c>
      <c r="AD902" s="41">
        <f t="shared" si="932"/>
        <v>0</v>
      </c>
      <c r="AE902" s="41">
        <f t="shared" si="932"/>
        <v>0</v>
      </c>
      <c r="AF902" s="41">
        <f t="shared" si="932"/>
        <v>0</v>
      </c>
      <c r="AG902" s="41">
        <f t="shared" si="932"/>
        <v>0</v>
      </c>
      <c r="AH902" s="41">
        <f t="shared" si="932"/>
        <v>0</v>
      </c>
      <c r="AI902" s="41">
        <f t="shared" si="932"/>
        <v>0</v>
      </c>
      <c r="AJ902" s="41">
        <f t="shared" si="932"/>
        <v>0</v>
      </c>
      <c r="AK902" s="41">
        <f t="shared" si="932"/>
        <v>0</v>
      </c>
      <c r="AL902" s="41">
        <f t="shared" si="932"/>
        <v>0</v>
      </c>
      <c r="AM902" s="41">
        <f t="shared" si="932"/>
        <v>0</v>
      </c>
      <c r="AN902" s="41">
        <f t="shared" si="932"/>
        <v>0</v>
      </c>
      <c r="AO902" s="41">
        <f t="shared" si="932"/>
        <v>0</v>
      </c>
      <c r="AP902" s="41">
        <f t="shared" si="932"/>
        <v>0</v>
      </c>
      <c r="AQ902" s="41">
        <f t="shared" si="932"/>
        <v>0</v>
      </c>
      <c r="AR902" s="41">
        <f t="shared" si="932"/>
        <v>0</v>
      </c>
      <c r="AS902" s="41">
        <f t="shared" si="932"/>
        <v>0</v>
      </c>
      <c r="AT902" s="41">
        <f t="shared" si="932"/>
        <v>0</v>
      </c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  <c r="BJ902" s="41"/>
      <c r="BK902" s="41"/>
      <c r="CR902" s="41">
        <f t="shared" si="918"/>
        <v>0</v>
      </c>
      <c r="CS902" s="41">
        <f t="shared" si="909"/>
        <v>0</v>
      </c>
      <c r="CT902" s="41">
        <f t="shared" si="909"/>
        <v>0</v>
      </c>
    </row>
    <row r="903" spans="4:98" ht="15" hidden="1" customHeight="1">
      <c r="D903" s="41">
        <f t="shared" si="870"/>
        <v>0</v>
      </c>
      <c r="F903" s="41">
        <f t="shared" si="919"/>
        <v>0</v>
      </c>
      <c r="G903" s="41">
        <f t="shared" si="928"/>
        <v>0</v>
      </c>
      <c r="H903" s="41">
        <f t="shared" si="928"/>
        <v>0</v>
      </c>
      <c r="I903" s="41">
        <f t="shared" si="928"/>
        <v>0</v>
      </c>
      <c r="J903" s="41">
        <f t="shared" si="928"/>
        <v>0</v>
      </c>
      <c r="K903" s="41">
        <f t="shared" si="928"/>
        <v>0</v>
      </c>
      <c r="L903" s="41">
        <f t="shared" si="928"/>
        <v>0</v>
      </c>
      <c r="M903" s="41">
        <f t="shared" si="928"/>
        <v>0</v>
      </c>
      <c r="N903" s="41">
        <f t="shared" si="928"/>
        <v>0</v>
      </c>
      <c r="O903" s="41">
        <f t="shared" si="865"/>
        <v>0</v>
      </c>
      <c r="P903" s="41">
        <f t="shared" ref="P903:Y903" si="933">P401</f>
        <v>0</v>
      </c>
      <c r="Q903" s="41">
        <f t="shared" si="933"/>
        <v>0</v>
      </c>
      <c r="R903" s="41">
        <f t="shared" si="933"/>
        <v>0</v>
      </c>
      <c r="S903" s="41">
        <f t="shared" si="933"/>
        <v>0</v>
      </c>
      <c r="T903" s="41">
        <f t="shared" si="933"/>
        <v>0</v>
      </c>
      <c r="U903" s="41">
        <f t="shared" si="933"/>
        <v>0</v>
      </c>
      <c r="V903" s="41">
        <f t="shared" si="933"/>
        <v>0</v>
      </c>
      <c r="W903" s="41">
        <f t="shared" si="933"/>
        <v>0</v>
      </c>
      <c r="X903" s="41">
        <f t="shared" si="933"/>
        <v>0</v>
      </c>
      <c r="Y903" s="41">
        <f t="shared" si="933"/>
        <v>0</v>
      </c>
      <c r="Z903" s="41">
        <f t="shared" ref="Z903:AT903" si="934">Z401</f>
        <v>0</v>
      </c>
      <c r="AA903" s="41">
        <f t="shared" si="934"/>
        <v>0</v>
      </c>
      <c r="AB903" s="41">
        <f t="shared" si="934"/>
        <v>0</v>
      </c>
      <c r="AC903" s="41">
        <f t="shared" si="934"/>
        <v>0</v>
      </c>
      <c r="AD903" s="41">
        <f t="shared" si="934"/>
        <v>0</v>
      </c>
      <c r="AE903" s="41">
        <f t="shared" si="934"/>
        <v>0</v>
      </c>
      <c r="AF903" s="41">
        <f t="shared" si="934"/>
        <v>0</v>
      </c>
      <c r="AG903" s="41">
        <f t="shared" si="934"/>
        <v>0</v>
      </c>
      <c r="AH903" s="41">
        <f t="shared" si="934"/>
        <v>0</v>
      </c>
      <c r="AI903" s="41">
        <f t="shared" si="934"/>
        <v>0</v>
      </c>
      <c r="AJ903" s="41">
        <f t="shared" si="934"/>
        <v>0</v>
      </c>
      <c r="AK903" s="41">
        <f t="shared" si="934"/>
        <v>0</v>
      </c>
      <c r="AL903" s="41">
        <f t="shared" si="934"/>
        <v>0</v>
      </c>
      <c r="AM903" s="41">
        <f t="shared" si="934"/>
        <v>0</v>
      </c>
      <c r="AN903" s="41">
        <f t="shared" si="934"/>
        <v>0</v>
      </c>
      <c r="AO903" s="41">
        <f t="shared" si="934"/>
        <v>0</v>
      </c>
      <c r="AP903" s="41">
        <f t="shared" si="934"/>
        <v>0</v>
      </c>
      <c r="AQ903" s="41">
        <f t="shared" si="934"/>
        <v>0</v>
      </c>
      <c r="AR903" s="41">
        <f t="shared" si="934"/>
        <v>0</v>
      </c>
      <c r="AS903" s="41">
        <f t="shared" si="934"/>
        <v>0</v>
      </c>
      <c r="AT903" s="41">
        <f t="shared" si="934"/>
        <v>0</v>
      </c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  <c r="BI903" s="41"/>
      <c r="BJ903" s="41"/>
      <c r="BK903" s="41"/>
      <c r="CR903" s="41">
        <f t="shared" si="918"/>
        <v>0</v>
      </c>
      <c r="CS903" s="41">
        <f t="shared" si="909"/>
        <v>0</v>
      </c>
      <c r="CT903" s="41">
        <f t="shared" si="909"/>
        <v>0</v>
      </c>
    </row>
    <row r="904" spans="4:98" ht="15" hidden="1" customHeight="1">
      <c r="D904" s="41">
        <f t="shared" si="870"/>
        <v>0</v>
      </c>
      <c r="F904" s="41">
        <f t="shared" si="919"/>
        <v>0</v>
      </c>
      <c r="G904" s="41">
        <f t="shared" si="928"/>
        <v>0</v>
      </c>
      <c r="H904" s="41">
        <f t="shared" si="928"/>
        <v>0</v>
      </c>
      <c r="I904" s="41">
        <f t="shared" si="928"/>
        <v>0</v>
      </c>
      <c r="J904" s="41">
        <f t="shared" si="928"/>
        <v>0</v>
      </c>
      <c r="K904" s="41">
        <f t="shared" si="928"/>
        <v>0</v>
      </c>
      <c r="L904" s="41">
        <f t="shared" si="928"/>
        <v>0</v>
      </c>
      <c r="M904" s="41">
        <f t="shared" si="928"/>
        <v>0</v>
      </c>
      <c r="N904" s="41">
        <f t="shared" si="928"/>
        <v>0</v>
      </c>
      <c r="O904" s="41">
        <f t="shared" si="865"/>
        <v>0</v>
      </c>
      <c r="P904" s="41">
        <f t="shared" ref="P904:Y904" si="935">P402</f>
        <v>0</v>
      </c>
      <c r="Q904" s="41">
        <f t="shared" si="935"/>
        <v>0</v>
      </c>
      <c r="R904" s="41">
        <f t="shared" si="935"/>
        <v>0</v>
      </c>
      <c r="S904" s="41">
        <f t="shared" si="935"/>
        <v>0</v>
      </c>
      <c r="T904" s="41">
        <f t="shared" si="935"/>
        <v>0</v>
      </c>
      <c r="U904" s="41">
        <f t="shared" si="935"/>
        <v>0</v>
      </c>
      <c r="V904" s="41">
        <f t="shared" si="935"/>
        <v>0</v>
      </c>
      <c r="W904" s="41">
        <f t="shared" si="935"/>
        <v>0</v>
      </c>
      <c r="X904" s="41">
        <f t="shared" si="935"/>
        <v>0</v>
      </c>
      <c r="Y904" s="41">
        <f t="shared" si="935"/>
        <v>0</v>
      </c>
      <c r="Z904" s="41">
        <f t="shared" ref="Z904:AT904" si="936">Z402</f>
        <v>0</v>
      </c>
      <c r="AA904" s="41">
        <f t="shared" si="936"/>
        <v>0</v>
      </c>
      <c r="AB904" s="41">
        <f t="shared" si="936"/>
        <v>0</v>
      </c>
      <c r="AC904" s="41">
        <f t="shared" si="936"/>
        <v>0</v>
      </c>
      <c r="AD904" s="41">
        <f t="shared" si="936"/>
        <v>0</v>
      </c>
      <c r="AE904" s="41">
        <f t="shared" si="936"/>
        <v>0</v>
      </c>
      <c r="AF904" s="41">
        <f t="shared" si="936"/>
        <v>0</v>
      </c>
      <c r="AG904" s="41">
        <f t="shared" si="936"/>
        <v>0</v>
      </c>
      <c r="AH904" s="41">
        <f t="shared" si="936"/>
        <v>0</v>
      </c>
      <c r="AI904" s="41">
        <f t="shared" si="936"/>
        <v>0</v>
      </c>
      <c r="AJ904" s="41">
        <f t="shared" si="936"/>
        <v>0</v>
      </c>
      <c r="AK904" s="41">
        <f t="shared" si="936"/>
        <v>0</v>
      </c>
      <c r="AL904" s="41">
        <f t="shared" si="936"/>
        <v>0</v>
      </c>
      <c r="AM904" s="41">
        <f t="shared" si="936"/>
        <v>0</v>
      </c>
      <c r="AN904" s="41">
        <f t="shared" si="936"/>
        <v>0</v>
      </c>
      <c r="AO904" s="41">
        <f t="shared" si="936"/>
        <v>0</v>
      </c>
      <c r="AP904" s="41">
        <f t="shared" si="936"/>
        <v>0</v>
      </c>
      <c r="AQ904" s="41">
        <f t="shared" si="936"/>
        <v>0</v>
      </c>
      <c r="AR904" s="41">
        <f t="shared" si="936"/>
        <v>0</v>
      </c>
      <c r="AS904" s="41">
        <f t="shared" si="936"/>
        <v>0</v>
      </c>
      <c r="AT904" s="41">
        <f t="shared" si="936"/>
        <v>0</v>
      </c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  <c r="BI904" s="41"/>
      <c r="BJ904" s="41"/>
      <c r="BK904" s="41"/>
      <c r="CR904" s="41">
        <f t="shared" si="918"/>
        <v>0</v>
      </c>
      <c r="CS904" s="41">
        <f t="shared" si="909"/>
        <v>0</v>
      </c>
      <c r="CT904" s="41">
        <f t="shared" si="909"/>
        <v>0</v>
      </c>
    </row>
    <row r="905" spans="4:98" ht="15" hidden="1" customHeight="1">
      <c r="D905" s="41">
        <f t="shared" si="870"/>
        <v>0</v>
      </c>
      <c r="F905" s="41">
        <f t="shared" si="919"/>
        <v>0</v>
      </c>
      <c r="G905" s="41">
        <f t="shared" si="928"/>
        <v>0</v>
      </c>
      <c r="H905" s="41">
        <f t="shared" si="928"/>
        <v>0</v>
      </c>
      <c r="I905" s="41">
        <f t="shared" si="928"/>
        <v>0</v>
      </c>
      <c r="J905" s="41">
        <f t="shared" si="928"/>
        <v>0</v>
      </c>
      <c r="K905" s="41">
        <f t="shared" si="928"/>
        <v>0</v>
      </c>
      <c r="L905" s="41">
        <f t="shared" si="928"/>
        <v>0</v>
      </c>
      <c r="M905" s="41">
        <f t="shared" si="928"/>
        <v>0</v>
      </c>
      <c r="N905" s="41">
        <f t="shared" si="928"/>
        <v>0</v>
      </c>
      <c r="O905" s="41">
        <f t="shared" ref="O905:O936" si="937">O403</f>
        <v>0</v>
      </c>
      <c r="P905" s="41">
        <f t="shared" ref="P905:Y905" si="938">P403</f>
        <v>0</v>
      </c>
      <c r="Q905" s="41">
        <f t="shared" si="938"/>
        <v>0</v>
      </c>
      <c r="R905" s="41">
        <f t="shared" si="938"/>
        <v>0</v>
      </c>
      <c r="S905" s="41">
        <f t="shared" si="938"/>
        <v>0</v>
      </c>
      <c r="T905" s="41">
        <f t="shared" si="938"/>
        <v>0</v>
      </c>
      <c r="U905" s="41">
        <f t="shared" si="938"/>
        <v>0</v>
      </c>
      <c r="V905" s="41">
        <f t="shared" si="938"/>
        <v>0</v>
      </c>
      <c r="W905" s="41">
        <f t="shared" si="938"/>
        <v>0</v>
      </c>
      <c r="X905" s="41">
        <f t="shared" si="938"/>
        <v>0</v>
      </c>
      <c r="Y905" s="41">
        <f t="shared" si="938"/>
        <v>0</v>
      </c>
      <c r="Z905" s="41">
        <f t="shared" ref="Z905:AT905" si="939">Z403</f>
        <v>0</v>
      </c>
      <c r="AA905" s="41">
        <f t="shared" si="939"/>
        <v>0</v>
      </c>
      <c r="AB905" s="41">
        <f t="shared" si="939"/>
        <v>0</v>
      </c>
      <c r="AC905" s="41">
        <f t="shared" si="939"/>
        <v>0</v>
      </c>
      <c r="AD905" s="41">
        <f t="shared" si="939"/>
        <v>0</v>
      </c>
      <c r="AE905" s="41">
        <f t="shared" si="939"/>
        <v>0</v>
      </c>
      <c r="AF905" s="41">
        <f t="shared" si="939"/>
        <v>0</v>
      </c>
      <c r="AG905" s="41">
        <f t="shared" si="939"/>
        <v>0</v>
      </c>
      <c r="AH905" s="41">
        <f t="shared" si="939"/>
        <v>0</v>
      </c>
      <c r="AI905" s="41">
        <f t="shared" si="939"/>
        <v>0</v>
      </c>
      <c r="AJ905" s="41">
        <f t="shared" si="939"/>
        <v>0</v>
      </c>
      <c r="AK905" s="41">
        <f t="shared" si="939"/>
        <v>0</v>
      </c>
      <c r="AL905" s="41">
        <f t="shared" si="939"/>
        <v>0</v>
      </c>
      <c r="AM905" s="41">
        <f t="shared" si="939"/>
        <v>0</v>
      </c>
      <c r="AN905" s="41">
        <f t="shared" si="939"/>
        <v>0</v>
      </c>
      <c r="AO905" s="41">
        <f t="shared" si="939"/>
        <v>0</v>
      </c>
      <c r="AP905" s="41">
        <f t="shared" si="939"/>
        <v>0</v>
      </c>
      <c r="AQ905" s="41">
        <f t="shared" si="939"/>
        <v>0</v>
      </c>
      <c r="AR905" s="41">
        <f t="shared" si="939"/>
        <v>0</v>
      </c>
      <c r="AS905" s="41">
        <f t="shared" si="939"/>
        <v>0</v>
      </c>
      <c r="AT905" s="41">
        <f t="shared" si="939"/>
        <v>0</v>
      </c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  <c r="BI905" s="41"/>
      <c r="BJ905" s="41"/>
      <c r="BK905" s="41"/>
      <c r="CR905" s="41">
        <f t="shared" si="918"/>
        <v>0</v>
      </c>
      <c r="CS905" s="41">
        <f t="shared" si="909"/>
        <v>0</v>
      </c>
      <c r="CT905" s="41">
        <f t="shared" si="909"/>
        <v>0</v>
      </c>
    </row>
    <row r="906" spans="4:98" ht="15" hidden="1" customHeight="1">
      <c r="D906" s="41">
        <f t="shared" si="870"/>
        <v>0</v>
      </c>
      <c r="F906" s="41">
        <f t="shared" si="919"/>
        <v>0</v>
      </c>
      <c r="G906" s="41">
        <f t="shared" si="928"/>
        <v>0</v>
      </c>
      <c r="H906" s="41">
        <f t="shared" si="928"/>
        <v>0</v>
      </c>
      <c r="I906" s="41">
        <f t="shared" si="928"/>
        <v>0</v>
      </c>
      <c r="J906" s="41">
        <f t="shared" si="928"/>
        <v>0</v>
      </c>
      <c r="K906" s="41">
        <f t="shared" si="928"/>
        <v>0</v>
      </c>
      <c r="L906" s="41">
        <f t="shared" si="928"/>
        <v>0</v>
      </c>
      <c r="M906" s="41">
        <f t="shared" si="928"/>
        <v>0</v>
      </c>
      <c r="N906" s="41">
        <f t="shared" si="928"/>
        <v>0</v>
      </c>
      <c r="O906" s="41">
        <f t="shared" si="937"/>
        <v>0</v>
      </c>
      <c r="P906" s="41">
        <f t="shared" ref="P906:Y906" si="940">P404</f>
        <v>0</v>
      </c>
      <c r="Q906" s="41">
        <f t="shared" si="940"/>
        <v>0</v>
      </c>
      <c r="R906" s="41">
        <f t="shared" si="940"/>
        <v>0</v>
      </c>
      <c r="S906" s="41">
        <f t="shared" si="940"/>
        <v>0</v>
      </c>
      <c r="T906" s="41">
        <f t="shared" si="940"/>
        <v>0</v>
      </c>
      <c r="U906" s="41">
        <f t="shared" si="940"/>
        <v>0</v>
      </c>
      <c r="V906" s="41">
        <f t="shared" si="940"/>
        <v>0</v>
      </c>
      <c r="W906" s="41">
        <f t="shared" si="940"/>
        <v>0</v>
      </c>
      <c r="X906" s="41">
        <f t="shared" si="940"/>
        <v>0</v>
      </c>
      <c r="Y906" s="41">
        <f t="shared" si="940"/>
        <v>0</v>
      </c>
      <c r="Z906" s="41">
        <f t="shared" ref="Z906:AT906" si="941">Z404</f>
        <v>0</v>
      </c>
      <c r="AA906" s="41">
        <f t="shared" si="941"/>
        <v>0</v>
      </c>
      <c r="AB906" s="41">
        <f t="shared" si="941"/>
        <v>0</v>
      </c>
      <c r="AC906" s="41">
        <f t="shared" si="941"/>
        <v>0</v>
      </c>
      <c r="AD906" s="41">
        <f t="shared" si="941"/>
        <v>0</v>
      </c>
      <c r="AE906" s="41">
        <f t="shared" si="941"/>
        <v>0</v>
      </c>
      <c r="AF906" s="41">
        <f t="shared" si="941"/>
        <v>0</v>
      </c>
      <c r="AG906" s="41">
        <f t="shared" si="941"/>
        <v>0</v>
      </c>
      <c r="AH906" s="41">
        <f t="shared" si="941"/>
        <v>0</v>
      </c>
      <c r="AI906" s="41">
        <f t="shared" si="941"/>
        <v>0</v>
      </c>
      <c r="AJ906" s="41">
        <f t="shared" si="941"/>
        <v>0</v>
      </c>
      <c r="AK906" s="41">
        <f t="shared" si="941"/>
        <v>0</v>
      </c>
      <c r="AL906" s="41">
        <f t="shared" si="941"/>
        <v>0</v>
      </c>
      <c r="AM906" s="41">
        <f t="shared" si="941"/>
        <v>0</v>
      </c>
      <c r="AN906" s="41">
        <f t="shared" si="941"/>
        <v>0</v>
      </c>
      <c r="AO906" s="41">
        <f t="shared" si="941"/>
        <v>0</v>
      </c>
      <c r="AP906" s="41">
        <f t="shared" si="941"/>
        <v>0</v>
      </c>
      <c r="AQ906" s="41">
        <f t="shared" si="941"/>
        <v>0</v>
      </c>
      <c r="AR906" s="41">
        <f t="shared" si="941"/>
        <v>0</v>
      </c>
      <c r="AS906" s="41">
        <f t="shared" si="941"/>
        <v>0</v>
      </c>
      <c r="AT906" s="41">
        <f t="shared" si="941"/>
        <v>0</v>
      </c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  <c r="BJ906" s="41"/>
      <c r="BK906" s="41"/>
      <c r="CR906" s="41">
        <f t="shared" si="918"/>
        <v>0</v>
      </c>
      <c r="CS906" s="41">
        <f t="shared" si="909"/>
        <v>0</v>
      </c>
      <c r="CT906" s="41">
        <f t="shared" si="909"/>
        <v>0</v>
      </c>
    </row>
    <row r="907" spans="4:98" ht="15" hidden="1" customHeight="1">
      <c r="D907" s="41">
        <f t="shared" si="870"/>
        <v>0</v>
      </c>
      <c r="F907" s="41">
        <f t="shared" si="919"/>
        <v>0</v>
      </c>
      <c r="G907" s="41">
        <f t="shared" si="928"/>
        <v>0</v>
      </c>
      <c r="H907" s="41">
        <f t="shared" si="928"/>
        <v>0</v>
      </c>
      <c r="I907" s="41">
        <f t="shared" si="928"/>
        <v>0</v>
      </c>
      <c r="J907" s="41">
        <f t="shared" si="928"/>
        <v>0</v>
      </c>
      <c r="K907" s="41">
        <f t="shared" si="928"/>
        <v>0</v>
      </c>
      <c r="L907" s="41">
        <f t="shared" si="928"/>
        <v>0</v>
      </c>
      <c r="M907" s="41">
        <f t="shared" si="928"/>
        <v>0</v>
      </c>
      <c r="N907" s="41">
        <f t="shared" si="928"/>
        <v>0</v>
      </c>
      <c r="O907" s="41">
        <f t="shared" si="937"/>
        <v>0</v>
      </c>
      <c r="P907" s="41">
        <f t="shared" ref="P907:Y907" si="942">P405</f>
        <v>0</v>
      </c>
      <c r="Q907" s="41">
        <f t="shared" si="942"/>
        <v>0</v>
      </c>
      <c r="R907" s="41">
        <f t="shared" si="942"/>
        <v>0</v>
      </c>
      <c r="S907" s="41">
        <f t="shared" si="942"/>
        <v>0</v>
      </c>
      <c r="T907" s="41">
        <f t="shared" si="942"/>
        <v>0</v>
      </c>
      <c r="U907" s="41">
        <f t="shared" si="942"/>
        <v>0</v>
      </c>
      <c r="V907" s="41">
        <f t="shared" si="942"/>
        <v>0</v>
      </c>
      <c r="W907" s="41">
        <f t="shared" si="942"/>
        <v>0</v>
      </c>
      <c r="X907" s="41">
        <f t="shared" si="942"/>
        <v>0</v>
      </c>
      <c r="Y907" s="41">
        <f t="shared" si="942"/>
        <v>0</v>
      </c>
      <c r="Z907" s="41">
        <f t="shared" ref="Z907:AT907" si="943">Z405</f>
        <v>0</v>
      </c>
      <c r="AA907" s="41">
        <f t="shared" si="943"/>
        <v>0</v>
      </c>
      <c r="AB907" s="41">
        <f t="shared" si="943"/>
        <v>0</v>
      </c>
      <c r="AC907" s="41">
        <f t="shared" si="943"/>
        <v>0</v>
      </c>
      <c r="AD907" s="41">
        <f t="shared" si="943"/>
        <v>0</v>
      </c>
      <c r="AE907" s="41">
        <f t="shared" si="943"/>
        <v>0</v>
      </c>
      <c r="AF907" s="41">
        <f t="shared" si="943"/>
        <v>0</v>
      </c>
      <c r="AG907" s="41">
        <f t="shared" si="943"/>
        <v>0</v>
      </c>
      <c r="AH907" s="41">
        <f t="shared" si="943"/>
        <v>0</v>
      </c>
      <c r="AI907" s="41">
        <f t="shared" si="943"/>
        <v>0</v>
      </c>
      <c r="AJ907" s="41">
        <f t="shared" si="943"/>
        <v>0</v>
      </c>
      <c r="AK907" s="41">
        <f t="shared" si="943"/>
        <v>0</v>
      </c>
      <c r="AL907" s="41">
        <f t="shared" si="943"/>
        <v>0</v>
      </c>
      <c r="AM907" s="41">
        <f t="shared" si="943"/>
        <v>0</v>
      </c>
      <c r="AN907" s="41">
        <f t="shared" si="943"/>
        <v>0</v>
      </c>
      <c r="AO907" s="41">
        <f t="shared" si="943"/>
        <v>0</v>
      </c>
      <c r="AP907" s="41">
        <f t="shared" si="943"/>
        <v>0</v>
      </c>
      <c r="AQ907" s="41">
        <f t="shared" si="943"/>
        <v>0</v>
      </c>
      <c r="AR907" s="41">
        <f t="shared" si="943"/>
        <v>0</v>
      </c>
      <c r="AS907" s="41">
        <f t="shared" si="943"/>
        <v>0</v>
      </c>
      <c r="AT907" s="41">
        <f t="shared" si="943"/>
        <v>0</v>
      </c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  <c r="BI907" s="41"/>
      <c r="BJ907" s="41"/>
      <c r="BK907" s="41"/>
      <c r="CR907" s="41">
        <f t="shared" si="918"/>
        <v>0</v>
      </c>
      <c r="CS907" s="41">
        <f t="shared" si="909"/>
        <v>0</v>
      </c>
      <c r="CT907" s="41">
        <f t="shared" si="909"/>
        <v>0</v>
      </c>
    </row>
    <row r="908" spans="4:98" ht="15" hidden="1" customHeight="1">
      <c r="D908" s="41">
        <f t="shared" si="870"/>
        <v>0</v>
      </c>
      <c r="F908" s="41">
        <f t="shared" si="919"/>
        <v>0</v>
      </c>
      <c r="G908" s="41">
        <f t="shared" si="928"/>
        <v>0</v>
      </c>
      <c r="H908" s="41">
        <f t="shared" si="928"/>
        <v>0</v>
      </c>
      <c r="I908" s="41">
        <f t="shared" si="928"/>
        <v>0</v>
      </c>
      <c r="J908" s="41">
        <f t="shared" si="928"/>
        <v>0</v>
      </c>
      <c r="K908" s="41">
        <f t="shared" si="928"/>
        <v>0</v>
      </c>
      <c r="L908" s="41">
        <f t="shared" si="928"/>
        <v>0</v>
      </c>
      <c r="M908" s="41">
        <f t="shared" si="928"/>
        <v>0</v>
      </c>
      <c r="N908" s="41">
        <f t="shared" si="928"/>
        <v>0</v>
      </c>
      <c r="O908" s="41">
        <f t="shared" si="937"/>
        <v>0</v>
      </c>
      <c r="P908" s="41">
        <f t="shared" ref="P908:Y908" si="944">P406</f>
        <v>0</v>
      </c>
      <c r="Q908" s="41">
        <f t="shared" si="944"/>
        <v>0</v>
      </c>
      <c r="R908" s="41">
        <f t="shared" si="944"/>
        <v>0</v>
      </c>
      <c r="S908" s="41">
        <f t="shared" si="944"/>
        <v>0</v>
      </c>
      <c r="T908" s="41">
        <f t="shared" si="944"/>
        <v>0</v>
      </c>
      <c r="U908" s="41">
        <f t="shared" si="944"/>
        <v>0</v>
      </c>
      <c r="V908" s="41">
        <f t="shared" si="944"/>
        <v>0</v>
      </c>
      <c r="W908" s="41">
        <f t="shared" si="944"/>
        <v>0</v>
      </c>
      <c r="X908" s="41">
        <f t="shared" si="944"/>
        <v>0</v>
      </c>
      <c r="Y908" s="41">
        <f t="shared" si="944"/>
        <v>0</v>
      </c>
      <c r="Z908" s="41">
        <f t="shared" ref="Z908:AT908" si="945">Z406</f>
        <v>0</v>
      </c>
      <c r="AA908" s="41">
        <f t="shared" si="945"/>
        <v>0</v>
      </c>
      <c r="AB908" s="41">
        <f t="shared" si="945"/>
        <v>0</v>
      </c>
      <c r="AC908" s="41">
        <f t="shared" si="945"/>
        <v>0</v>
      </c>
      <c r="AD908" s="41">
        <f t="shared" si="945"/>
        <v>0</v>
      </c>
      <c r="AE908" s="41">
        <f t="shared" si="945"/>
        <v>0</v>
      </c>
      <c r="AF908" s="41">
        <f t="shared" si="945"/>
        <v>0</v>
      </c>
      <c r="AG908" s="41">
        <f t="shared" si="945"/>
        <v>0</v>
      </c>
      <c r="AH908" s="41">
        <f t="shared" si="945"/>
        <v>0</v>
      </c>
      <c r="AI908" s="41">
        <f t="shared" si="945"/>
        <v>0</v>
      </c>
      <c r="AJ908" s="41">
        <f t="shared" si="945"/>
        <v>0</v>
      </c>
      <c r="AK908" s="41">
        <f t="shared" si="945"/>
        <v>0</v>
      </c>
      <c r="AL908" s="41">
        <f t="shared" si="945"/>
        <v>0</v>
      </c>
      <c r="AM908" s="41">
        <f t="shared" si="945"/>
        <v>0</v>
      </c>
      <c r="AN908" s="41">
        <f t="shared" si="945"/>
        <v>0</v>
      </c>
      <c r="AO908" s="41">
        <f t="shared" si="945"/>
        <v>0</v>
      </c>
      <c r="AP908" s="41">
        <f t="shared" si="945"/>
        <v>0</v>
      </c>
      <c r="AQ908" s="41">
        <f t="shared" si="945"/>
        <v>0</v>
      </c>
      <c r="AR908" s="41">
        <f t="shared" si="945"/>
        <v>0</v>
      </c>
      <c r="AS908" s="41">
        <f t="shared" si="945"/>
        <v>0</v>
      </c>
      <c r="AT908" s="41">
        <f t="shared" si="945"/>
        <v>0</v>
      </c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  <c r="BI908" s="41"/>
      <c r="BJ908" s="41"/>
      <c r="BK908" s="41"/>
      <c r="CR908" s="41">
        <f t="shared" si="918"/>
        <v>0</v>
      </c>
      <c r="CS908" s="41">
        <f t="shared" si="909"/>
        <v>0</v>
      </c>
      <c r="CT908" s="41">
        <f t="shared" si="909"/>
        <v>0</v>
      </c>
    </row>
    <row r="909" spans="4:98" ht="15" hidden="1" customHeight="1">
      <c r="D909" s="41">
        <f t="shared" si="870"/>
        <v>0</v>
      </c>
      <c r="F909" s="41">
        <f t="shared" si="919"/>
        <v>0</v>
      </c>
      <c r="G909" s="41">
        <f t="shared" si="928"/>
        <v>0</v>
      </c>
      <c r="H909" s="41">
        <f t="shared" si="928"/>
        <v>0</v>
      </c>
      <c r="I909" s="41">
        <f t="shared" si="928"/>
        <v>0</v>
      </c>
      <c r="J909" s="41">
        <f t="shared" si="928"/>
        <v>0</v>
      </c>
      <c r="K909" s="41">
        <f t="shared" si="928"/>
        <v>0</v>
      </c>
      <c r="L909" s="41">
        <f t="shared" si="928"/>
        <v>0</v>
      </c>
      <c r="M909" s="41">
        <f t="shared" si="928"/>
        <v>0</v>
      </c>
      <c r="N909" s="41">
        <f t="shared" si="928"/>
        <v>0</v>
      </c>
      <c r="O909" s="41">
        <f t="shared" si="937"/>
        <v>0</v>
      </c>
      <c r="P909" s="41">
        <f t="shared" ref="P909:Y909" si="946">P407</f>
        <v>0</v>
      </c>
      <c r="Q909" s="41">
        <f t="shared" si="946"/>
        <v>0</v>
      </c>
      <c r="R909" s="41">
        <f t="shared" si="946"/>
        <v>0</v>
      </c>
      <c r="S909" s="41">
        <f t="shared" si="946"/>
        <v>0</v>
      </c>
      <c r="T909" s="41">
        <f t="shared" si="946"/>
        <v>0</v>
      </c>
      <c r="U909" s="41">
        <f t="shared" si="946"/>
        <v>0</v>
      </c>
      <c r="V909" s="41">
        <f t="shared" si="946"/>
        <v>0</v>
      </c>
      <c r="W909" s="41">
        <f t="shared" si="946"/>
        <v>0</v>
      </c>
      <c r="X909" s="41">
        <f t="shared" si="946"/>
        <v>0</v>
      </c>
      <c r="Y909" s="41">
        <f t="shared" si="946"/>
        <v>0</v>
      </c>
      <c r="Z909" s="41">
        <f t="shared" ref="Z909:AT909" si="947">Z407</f>
        <v>0</v>
      </c>
      <c r="AA909" s="41">
        <f t="shared" si="947"/>
        <v>0</v>
      </c>
      <c r="AB909" s="41">
        <f t="shared" si="947"/>
        <v>0</v>
      </c>
      <c r="AC909" s="41">
        <f t="shared" si="947"/>
        <v>0</v>
      </c>
      <c r="AD909" s="41">
        <f t="shared" si="947"/>
        <v>0</v>
      </c>
      <c r="AE909" s="41">
        <f t="shared" si="947"/>
        <v>0</v>
      </c>
      <c r="AF909" s="41">
        <f t="shared" si="947"/>
        <v>0</v>
      </c>
      <c r="AG909" s="41">
        <f t="shared" si="947"/>
        <v>0</v>
      </c>
      <c r="AH909" s="41">
        <f t="shared" si="947"/>
        <v>0</v>
      </c>
      <c r="AI909" s="41">
        <f t="shared" si="947"/>
        <v>0</v>
      </c>
      <c r="AJ909" s="41">
        <f t="shared" si="947"/>
        <v>0</v>
      </c>
      <c r="AK909" s="41">
        <f t="shared" si="947"/>
        <v>0</v>
      </c>
      <c r="AL909" s="41">
        <f t="shared" si="947"/>
        <v>0</v>
      </c>
      <c r="AM909" s="41">
        <f t="shared" si="947"/>
        <v>0</v>
      </c>
      <c r="AN909" s="41">
        <f t="shared" si="947"/>
        <v>0</v>
      </c>
      <c r="AO909" s="41">
        <f t="shared" si="947"/>
        <v>0</v>
      </c>
      <c r="AP909" s="41">
        <f t="shared" si="947"/>
        <v>0</v>
      </c>
      <c r="AQ909" s="41">
        <f t="shared" si="947"/>
        <v>0</v>
      </c>
      <c r="AR909" s="41">
        <f t="shared" si="947"/>
        <v>0</v>
      </c>
      <c r="AS909" s="41">
        <f t="shared" si="947"/>
        <v>0</v>
      </c>
      <c r="AT909" s="41">
        <f t="shared" si="947"/>
        <v>0</v>
      </c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  <c r="BI909" s="41"/>
      <c r="BJ909" s="41"/>
      <c r="BK909" s="41"/>
      <c r="CR909" s="41">
        <f t="shared" si="918"/>
        <v>0</v>
      </c>
      <c r="CS909" s="41">
        <f t="shared" si="909"/>
        <v>0</v>
      </c>
      <c r="CT909" s="41">
        <f t="shared" si="909"/>
        <v>0</v>
      </c>
    </row>
    <row r="910" spans="4:98" ht="15" hidden="1" customHeight="1">
      <c r="D910" s="41">
        <f t="shared" si="870"/>
        <v>0</v>
      </c>
      <c r="F910" s="41">
        <f t="shared" si="919"/>
        <v>0</v>
      </c>
      <c r="G910" s="41">
        <f t="shared" si="928"/>
        <v>0</v>
      </c>
      <c r="H910" s="41">
        <f t="shared" si="928"/>
        <v>0</v>
      </c>
      <c r="I910" s="41">
        <f t="shared" si="928"/>
        <v>0</v>
      </c>
      <c r="J910" s="41">
        <f t="shared" si="928"/>
        <v>0</v>
      </c>
      <c r="K910" s="41">
        <f t="shared" si="928"/>
        <v>0</v>
      </c>
      <c r="L910" s="41">
        <f t="shared" si="928"/>
        <v>0</v>
      </c>
      <c r="M910" s="41">
        <f t="shared" si="928"/>
        <v>0</v>
      </c>
      <c r="N910" s="41">
        <f t="shared" si="928"/>
        <v>0</v>
      </c>
      <c r="O910" s="41">
        <f t="shared" si="937"/>
        <v>0</v>
      </c>
      <c r="P910" s="41">
        <f t="shared" ref="P910:Y910" si="948">P408</f>
        <v>0</v>
      </c>
      <c r="Q910" s="41">
        <f t="shared" si="948"/>
        <v>0</v>
      </c>
      <c r="R910" s="41">
        <f t="shared" si="948"/>
        <v>0</v>
      </c>
      <c r="S910" s="41">
        <f t="shared" si="948"/>
        <v>0</v>
      </c>
      <c r="T910" s="41">
        <f t="shared" si="948"/>
        <v>0</v>
      </c>
      <c r="U910" s="41">
        <f t="shared" si="948"/>
        <v>0</v>
      </c>
      <c r="V910" s="41">
        <f t="shared" si="948"/>
        <v>0</v>
      </c>
      <c r="W910" s="41">
        <f t="shared" si="948"/>
        <v>0</v>
      </c>
      <c r="X910" s="41">
        <f t="shared" si="948"/>
        <v>0</v>
      </c>
      <c r="Y910" s="41">
        <f t="shared" si="948"/>
        <v>0</v>
      </c>
      <c r="Z910" s="41">
        <f t="shared" ref="Z910:AT910" si="949">Z408</f>
        <v>0</v>
      </c>
      <c r="AA910" s="41">
        <f t="shared" si="949"/>
        <v>0</v>
      </c>
      <c r="AB910" s="41">
        <f t="shared" si="949"/>
        <v>0</v>
      </c>
      <c r="AC910" s="41">
        <f t="shared" si="949"/>
        <v>0</v>
      </c>
      <c r="AD910" s="41">
        <f t="shared" si="949"/>
        <v>0</v>
      </c>
      <c r="AE910" s="41">
        <f t="shared" si="949"/>
        <v>0</v>
      </c>
      <c r="AF910" s="41">
        <f t="shared" si="949"/>
        <v>0</v>
      </c>
      <c r="AG910" s="41">
        <f t="shared" si="949"/>
        <v>0</v>
      </c>
      <c r="AH910" s="41">
        <f t="shared" si="949"/>
        <v>0</v>
      </c>
      <c r="AI910" s="41">
        <f t="shared" si="949"/>
        <v>0</v>
      </c>
      <c r="AJ910" s="41">
        <f t="shared" si="949"/>
        <v>0</v>
      </c>
      <c r="AK910" s="41">
        <f t="shared" si="949"/>
        <v>0</v>
      </c>
      <c r="AL910" s="41">
        <f t="shared" si="949"/>
        <v>0</v>
      </c>
      <c r="AM910" s="41">
        <f t="shared" si="949"/>
        <v>0</v>
      </c>
      <c r="AN910" s="41">
        <f t="shared" si="949"/>
        <v>0</v>
      </c>
      <c r="AO910" s="41">
        <f t="shared" si="949"/>
        <v>0</v>
      </c>
      <c r="AP910" s="41">
        <f t="shared" si="949"/>
        <v>0</v>
      </c>
      <c r="AQ910" s="41">
        <f t="shared" si="949"/>
        <v>0</v>
      </c>
      <c r="AR910" s="41">
        <f t="shared" si="949"/>
        <v>0</v>
      </c>
      <c r="AS910" s="41">
        <f t="shared" si="949"/>
        <v>0</v>
      </c>
      <c r="AT910" s="41">
        <f t="shared" si="949"/>
        <v>0</v>
      </c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  <c r="BI910" s="41"/>
      <c r="BJ910" s="41"/>
      <c r="BK910" s="41"/>
      <c r="CR910" s="41">
        <f t="shared" si="918"/>
        <v>0</v>
      </c>
      <c r="CS910" s="41">
        <f t="shared" si="909"/>
        <v>0</v>
      </c>
      <c r="CT910" s="41">
        <f t="shared" si="909"/>
        <v>0</v>
      </c>
    </row>
    <row r="911" spans="4:98" ht="15" hidden="1" customHeight="1">
      <c r="D911" s="41">
        <f t="shared" si="870"/>
        <v>0</v>
      </c>
      <c r="F911" s="41">
        <f t="shared" si="919"/>
        <v>0</v>
      </c>
      <c r="G911" s="41">
        <f t="shared" ref="G911:N920" si="950">G409</f>
        <v>0</v>
      </c>
      <c r="H911" s="41">
        <f t="shared" si="950"/>
        <v>0</v>
      </c>
      <c r="I911" s="41">
        <f t="shared" si="950"/>
        <v>0</v>
      </c>
      <c r="J911" s="41">
        <f t="shared" si="950"/>
        <v>0</v>
      </c>
      <c r="K911" s="41">
        <f t="shared" si="950"/>
        <v>0</v>
      </c>
      <c r="L911" s="41">
        <f t="shared" si="950"/>
        <v>0</v>
      </c>
      <c r="M911" s="41">
        <f t="shared" si="950"/>
        <v>0</v>
      </c>
      <c r="N911" s="41">
        <f t="shared" si="950"/>
        <v>0</v>
      </c>
      <c r="O911" s="41">
        <f t="shared" si="937"/>
        <v>0</v>
      </c>
      <c r="P911" s="41">
        <f t="shared" ref="P911:Y911" si="951">P409</f>
        <v>0</v>
      </c>
      <c r="Q911" s="41">
        <f t="shared" si="951"/>
        <v>0</v>
      </c>
      <c r="R911" s="41">
        <f t="shared" si="951"/>
        <v>0</v>
      </c>
      <c r="S911" s="41">
        <f t="shared" si="951"/>
        <v>0</v>
      </c>
      <c r="T911" s="41">
        <f t="shared" si="951"/>
        <v>0</v>
      </c>
      <c r="U911" s="41">
        <f t="shared" si="951"/>
        <v>0</v>
      </c>
      <c r="V911" s="41">
        <f t="shared" si="951"/>
        <v>0</v>
      </c>
      <c r="W911" s="41">
        <f t="shared" si="951"/>
        <v>0</v>
      </c>
      <c r="X911" s="41">
        <f t="shared" si="951"/>
        <v>0</v>
      </c>
      <c r="Y911" s="41">
        <f t="shared" si="951"/>
        <v>0</v>
      </c>
      <c r="Z911" s="41">
        <f t="shared" ref="Z911:AT911" si="952">Z409</f>
        <v>0</v>
      </c>
      <c r="AA911" s="41">
        <f t="shared" si="952"/>
        <v>0</v>
      </c>
      <c r="AB911" s="41">
        <f t="shared" si="952"/>
        <v>0</v>
      </c>
      <c r="AC911" s="41">
        <f t="shared" si="952"/>
        <v>0</v>
      </c>
      <c r="AD911" s="41">
        <f t="shared" si="952"/>
        <v>0</v>
      </c>
      <c r="AE911" s="41">
        <f t="shared" si="952"/>
        <v>0</v>
      </c>
      <c r="AF911" s="41">
        <f t="shared" si="952"/>
        <v>0</v>
      </c>
      <c r="AG911" s="41">
        <f t="shared" si="952"/>
        <v>0</v>
      </c>
      <c r="AH911" s="41">
        <f t="shared" si="952"/>
        <v>0</v>
      </c>
      <c r="AI911" s="41">
        <f t="shared" si="952"/>
        <v>0</v>
      </c>
      <c r="AJ911" s="41">
        <f t="shared" si="952"/>
        <v>0</v>
      </c>
      <c r="AK911" s="41">
        <f t="shared" si="952"/>
        <v>0</v>
      </c>
      <c r="AL911" s="41">
        <f t="shared" si="952"/>
        <v>0</v>
      </c>
      <c r="AM911" s="41">
        <f t="shared" si="952"/>
        <v>0</v>
      </c>
      <c r="AN911" s="41">
        <f t="shared" si="952"/>
        <v>0</v>
      </c>
      <c r="AO911" s="41">
        <f t="shared" si="952"/>
        <v>0</v>
      </c>
      <c r="AP911" s="41">
        <f t="shared" si="952"/>
        <v>0</v>
      </c>
      <c r="AQ911" s="41">
        <f t="shared" si="952"/>
        <v>0</v>
      </c>
      <c r="AR911" s="41">
        <f t="shared" si="952"/>
        <v>0</v>
      </c>
      <c r="AS911" s="41">
        <f t="shared" si="952"/>
        <v>0</v>
      </c>
      <c r="AT911" s="41">
        <f t="shared" si="952"/>
        <v>0</v>
      </c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  <c r="BI911" s="41"/>
      <c r="BJ911" s="41"/>
      <c r="BK911" s="41"/>
      <c r="CR911" s="41">
        <f t="shared" si="918"/>
        <v>0</v>
      </c>
      <c r="CS911" s="41">
        <f t="shared" si="909"/>
        <v>0</v>
      </c>
      <c r="CT911" s="41">
        <f t="shared" si="909"/>
        <v>0</v>
      </c>
    </row>
    <row r="912" spans="4:98" ht="15" hidden="1" customHeight="1">
      <c r="D912" s="41">
        <f t="shared" si="870"/>
        <v>0</v>
      </c>
      <c r="F912" s="41">
        <f t="shared" si="919"/>
        <v>0</v>
      </c>
      <c r="G912" s="41">
        <f t="shared" si="950"/>
        <v>0</v>
      </c>
      <c r="H912" s="41">
        <f t="shared" si="950"/>
        <v>0</v>
      </c>
      <c r="I912" s="41">
        <f t="shared" si="950"/>
        <v>0</v>
      </c>
      <c r="J912" s="41">
        <f t="shared" si="950"/>
        <v>0</v>
      </c>
      <c r="K912" s="41">
        <f t="shared" si="950"/>
        <v>0</v>
      </c>
      <c r="L912" s="41">
        <f t="shared" si="950"/>
        <v>0</v>
      </c>
      <c r="M912" s="41">
        <f t="shared" si="950"/>
        <v>0</v>
      </c>
      <c r="N912" s="41">
        <f t="shared" si="950"/>
        <v>0</v>
      </c>
      <c r="O912" s="41">
        <f t="shared" si="937"/>
        <v>0</v>
      </c>
      <c r="P912" s="41">
        <f t="shared" ref="P912:Y912" si="953">P410</f>
        <v>0</v>
      </c>
      <c r="Q912" s="41">
        <f t="shared" si="953"/>
        <v>0</v>
      </c>
      <c r="R912" s="41">
        <f t="shared" si="953"/>
        <v>0</v>
      </c>
      <c r="S912" s="41">
        <f t="shared" si="953"/>
        <v>0</v>
      </c>
      <c r="T912" s="41">
        <f t="shared" si="953"/>
        <v>0</v>
      </c>
      <c r="U912" s="41">
        <f t="shared" si="953"/>
        <v>0</v>
      </c>
      <c r="V912" s="41">
        <f t="shared" si="953"/>
        <v>0</v>
      </c>
      <c r="W912" s="41">
        <f t="shared" si="953"/>
        <v>0</v>
      </c>
      <c r="X912" s="41">
        <f t="shared" si="953"/>
        <v>0</v>
      </c>
      <c r="Y912" s="41">
        <f t="shared" si="953"/>
        <v>0</v>
      </c>
      <c r="Z912" s="41">
        <f t="shared" ref="Z912:AT912" si="954">Z410</f>
        <v>0</v>
      </c>
      <c r="AA912" s="41">
        <f t="shared" si="954"/>
        <v>0</v>
      </c>
      <c r="AB912" s="41">
        <f t="shared" si="954"/>
        <v>0</v>
      </c>
      <c r="AC912" s="41">
        <f t="shared" si="954"/>
        <v>0</v>
      </c>
      <c r="AD912" s="41">
        <f t="shared" si="954"/>
        <v>0</v>
      </c>
      <c r="AE912" s="41">
        <f t="shared" si="954"/>
        <v>0</v>
      </c>
      <c r="AF912" s="41">
        <f t="shared" si="954"/>
        <v>0</v>
      </c>
      <c r="AG912" s="41">
        <f t="shared" si="954"/>
        <v>0</v>
      </c>
      <c r="AH912" s="41">
        <f t="shared" si="954"/>
        <v>0</v>
      </c>
      <c r="AI912" s="41">
        <f t="shared" si="954"/>
        <v>0</v>
      </c>
      <c r="AJ912" s="41">
        <f t="shared" si="954"/>
        <v>0</v>
      </c>
      <c r="AK912" s="41">
        <f t="shared" si="954"/>
        <v>0</v>
      </c>
      <c r="AL912" s="41">
        <f t="shared" si="954"/>
        <v>0</v>
      </c>
      <c r="AM912" s="41">
        <f t="shared" si="954"/>
        <v>0</v>
      </c>
      <c r="AN912" s="41">
        <f t="shared" si="954"/>
        <v>0</v>
      </c>
      <c r="AO912" s="41">
        <f t="shared" si="954"/>
        <v>0</v>
      </c>
      <c r="AP912" s="41">
        <f t="shared" si="954"/>
        <v>0</v>
      </c>
      <c r="AQ912" s="41">
        <f t="shared" si="954"/>
        <v>0</v>
      </c>
      <c r="AR912" s="41">
        <f t="shared" si="954"/>
        <v>0</v>
      </c>
      <c r="AS912" s="41">
        <f t="shared" si="954"/>
        <v>0</v>
      </c>
      <c r="AT912" s="41">
        <f t="shared" si="954"/>
        <v>0</v>
      </c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  <c r="BI912" s="41"/>
      <c r="BJ912" s="41"/>
      <c r="BK912" s="41"/>
      <c r="CR912" s="41">
        <f t="shared" si="918"/>
        <v>0</v>
      </c>
      <c r="CS912" s="41">
        <f t="shared" ref="CS912:CT931" si="955">CS410</f>
        <v>0</v>
      </c>
      <c r="CT912" s="41">
        <f t="shared" si="955"/>
        <v>0</v>
      </c>
    </row>
    <row r="913" spans="4:98" ht="15" hidden="1" customHeight="1">
      <c r="D913" s="41">
        <f t="shared" si="870"/>
        <v>0</v>
      </c>
      <c r="F913" s="41">
        <f t="shared" si="919"/>
        <v>0</v>
      </c>
      <c r="G913" s="41">
        <f t="shared" si="950"/>
        <v>0</v>
      </c>
      <c r="H913" s="41">
        <f t="shared" si="950"/>
        <v>0</v>
      </c>
      <c r="I913" s="41">
        <f t="shared" si="950"/>
        <v>0</v>
      </c>
      <c r="J913" s="41">
        <f t="shared" si="950"/>
        <v>0</v>
      </c>
      <c r="K913" s="41">
        <f t="shared" si="950"/>
        <v>0</v>
      </c>
      <c r="L913" s="41">
        <f t="shared" si="950"/>
        <v>0</v>
      </c>
      <c r="M913" s="41">
        <f t="shared" si="950"/>
        <v>0</v>
      </c>
      <c r="N913" s="41">
        <f t="shared" si="950"/>
        <v>0</v>
      </c>
      <c r="O913" s="41">
        <f t="shared" si="937"/>
        <v>0</v>
      </c>
      <c r="P913" s="41">
        <f t="shared" ref="P913:Y913" si="956">P411</f>
        <v>0</v>
      </c>
      <c r="Q913" s="41">
        <f t="shared" si="956"/>
        <v>0</v>
      </c>
      <c r="R913" s="41">
        <f t="shared" si="956"/>
        <v>0</v>
      </c>
      <c r="S913" s="41">
        <f t="shared" si="956"/>
        <v>0</v>
      </c>
      <c r="T913" s="41">
        <f t="shared" si="956"/>
        <v>0</v>
      </c>
      <c r="U913" s="41">
        <f t="shared" si="956"/>
        <v>0</v>
      </c>
      <c r="V913" s="41">
        <f t="shared" si="956"/>
        <v>0</v>
      </c>
      <c r="W913" s="41">
        <f t="shared" si="956"/>
        <v>0</v>
      </c>
      <c r="X913" s="41">
        <f t="shared" si="956"/>
        <v>0</v>
      </c>
      <c r="Y913" s="41">
        <f t="shared" si="956"/>
        <v>0</v>
      </c>
      <c r="Z913" s="41">
        <f t="shared" ref="Z913:AT913" si="957">Z411</f>
        <v>0</v>
      </c>
      <c r="AA913" s="41">
        <f t="shared" si="957"/>
        <v>0</v>
      </c>
      <c r="AB913" s="41">
        <f t="shared" si="957"/>
        <v>0</v>
      </c>
      <c r="AC913" s="41">
        <f t="shared" si="957"/>
        <v>0</v>
      </c>
      <c r="AD913" s="41">
        <f t="shared" si="957"/>
        <v>0</v>
      </c>
      <c r="AE913" s="41">
        <f t="shared" si="957"/>
        <v>0</v>
      </c>
      <c r="AF913" s="41">
        <f t="shared" si="957"/>
        <v>0</v>
      </c>
      <c r="AG913" s="41">
        <f t="shared" si="957"/>
        <v>0</v>
      </c>
      <c r="AH913" s="41">
        <f t="shared" si="957"/>
        <v>0</v>
      </c>
      <c r="AI913" s="41">
        <f t="shared" si="957"/>
        <v>0</v>
      </c>
      <c r="AJ913" s="41">
        <f t="shared" si="957"/>
        <v>0</v>
      </c>
      <c r="AK913" s="41">
        <f t="shared" si="957"/>
        <v>0</v>
      </c>
      <c r="AL913" s="41">
        <f t="shared" si="957"/>
        <v>0</v>
      </c>
      <c r="AM913" s="41">
        <f t="shared" si="957"/>
        <v>0</v>
      </c>
      <c r="AN913" s="41">
        <f t="shared" si="957"/>
        <v>0</v>
      </c>
      <c r="AO913" s="41">
        <f t="shared" si="957"/>
        <v>0</v>
      </c>
      <c r="AP913" s="41">
        <f t="shared" si="957"/>
        <v>0</v>
      </c>
      <c r="AQ913" s="41">
        <f t="shared" si="957"/>
        <v>0</v>
      </c>
      <c r="AR913" s="41">
        <f t="shared" si="957"/>
        <v>0</v>
      </c>
      <c r="AS913" s="41">
        <f t="shared" si="957"/>
        <v>0</v>
      </c>
      <c r="AT913" s="41">
        <f t="shared" si="957"/>
        <v>0</v>
      </c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  <c r="BI913" s="41"/>
      <c r="BJ913" s="41"/>
      <c r="BK913" s="41"/>
      <c r="CR913" s="41">
        <f t="shared" si="918"/>
        <v>0</v>
      </c>
      <c r="CS913" s="41">
        <f t="shared" si="955"/>
        <v>0</v>
      </c>
      <c r="CT913" s="41">
        <f t="shared" si="955"/>
        <v>0</v>
      </c>
    </row>
    <row r="914" spans="4:98" ht="15" hidden="1" customHeight="1">
      <c r="D914" s="41">
        <f t="shared" si="870"/>
        <v>0</v>
      </c>
      <c r="F914" s="41">
        <f t="shared" si="919"/>
        <v>0</v>
      </c>
      <c r="G914" s="41">
        <f t="shared" si="950"/>
        <v>0</v>
      </c>
      <c r="H914" s="41">
        <f t="shared" si="950"/>
        <v>0</v>
      </c>
      <c r="I914" s="41">
        <f t="shared" si="950"/>
        <v>0</v>
      </c>
      <c r="J914" s="41">
        <f t="shared" si="950"/>
        <v>0</v>
      </c>
      <c r="K914" s="41">
        <f t="shared" si="950"/>
        <v>0</v>
      </c>
      <c r="L914" s="41">
        <f t="shared" si="950"/>
        <v>0</v>
      </c>
      <c r="M914" s="41">
        <f t="shared" si="950"/>
        <v>0</v>
      </c>
      <c r="N914" s="41">
        <f t="shared" si="950"/>
        <v>0</v>
      </c>
      <c r="O914" s="41">
        <f t="shared" si="937"/>
        <v>0</v>
      </c>
      <c r="P914" s="41">
        <f t="shared" ref="P914:Y914" si="958">P412</f>
        <v>0</v>
      </c>
      <c r="Q914" s="41">
        <f t="shared" si="958"/>
        <v>0</v>
      </c>
      <c r="R914" s="41">
        <f t="shared" si="958"/>
        <v>0</v>
      </c>
      <c r="S914" s="41">
        <f t="shared" si="958"/>
        <v>0</v>
      </c>
      <c r="T914" s="41">
        <f t="shared" si="958"/>
        <v>0</v>
      </c>
      <c r="U914" s="41">
        <f t="shared" si="958"/>
        <v>0</v>
      </c>
      <c r="V914" s="41">
        <f t="shared" si="958"/>
        <v>0</v>
      </c>
      <c r="W914" s="41">
        <f t="shared" si="958"/>
        <v>0</v>
      </c>
      <c r="X914" s="41">
        <f t="shared" si="958"/>
        <v>0</v>
      </c>
      <c r="Y914" s="41">
        <f t="shared" si="958"/>
        <v>0</v>
      </c>
      <c r="Z914" s="41">
        <f t="shared" ref="Z914:AT914" si="959">Z412</f>
        <v>0</v>
      </c>
      <c r="AA914" s="41">
        <f t="shared" si="959"/>
        <v>0</v>
      </c>
      <c r="AB914" s="41">
        <f t="shared" si="959"/>
        <v>0</v>
      </c>
      <c r="AC914" s="41">
        <f t="shared" si="959"/>
        <v>0</v>
      </c>
      <c r="AD914" s="41">
        <f t="shared" si="959"/>
        <v>0</v>
      </c>
      <c r="AE914" s="41">
        <f t="shared" si="959"/>
        <v>0</v>
      </c>
      <c r="AF914" s="41">
        <f t="shared" si="959"/>
        <v>0</v>
      </c>
      <c r="AG914" s="41">
        <f t="shared" si="959"/>
        <v>0</v>
      </c>
      <c r="AH914" s="41">
        <f t="shared" si="959"/>
        <v>0</v>
      </c>
      <c r="AI914" s="41">
        <f t="shared" si="959"/>
        <v>0</v>
      </c>
      <c r="AJ914" s="41">
        <f t="shared" si="959"/>
        <v>0</v>
      </c>
      <c r="AK914" s="41">
        <f t="shared" si="959"/>
        <v>0</v>
      </c>
      <c r="AL914" s="41">
        <f t="shared" si="959"/>
        <v>0</v>
      </c>
      <c r="AM914" s="41">
        <f t="shared" si="959"/>
        <v>0</v>
      </c>
      <c r="AN914" s="41">
        <f t="shared" si="959"/>
        <v>0</v>
      </c>
      <c r="AO914" s="41">
        <f t="shared" si="959"/>
        <v>0</v>
      </c>
      <c r="AP914" s="41">
        <f t="shared" si="959"/>
        <v>0</v>
      </c>
      <c r="AQ914" s="41">
        <f t="shared" si="959"/>
        <v>0</v>
      </c>
      <c r="AR914" s="41">
        <f t="shared" si="959"/>
        <v>0</v>
      </c>
      <c r="AS914" s="41">
        <f t="shared" si="959"/>
        <v>0</v>
      </c>
      <c r="AT914" s="41">
        <f t="shared" si="959"/>
        <v>0</v>
      </c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  <c r="BI914" s="41"/>
      <c r="BJ914" s="41"/>
      <c r="BK914" s="41"/>
      <c r="CR914" s="41">
        <f t="shared" si="918"/>
        <v>0</v>
      </c>
      <c r="CS914" s="41">
        <f t="shared" si="955"/>
        <v>0</v>
      </c>
      <c r="CT914" s="41">
        <f t="shared" si="955"/>
        <v>0</v>
      </c>
    </row>
    <row r="915" spans="4:98" ht="15" hidden="1" customHeight="1">
      <c r="D915" s="41">
        <f t="shared" si="870"/>
        <v>0</v>
      </c>
      <c r="F915" s="41">
        <f t="shared" si="919"/>
        <v>0</v>
      </c>
      <c r="G915" s="41">
        <f t="shared" si="950"/>
        <v>0</v>
      </c>
      <c r="H915" s="41">
        <f t="shared" si="950"/>
        <v>0</v>
      </c>
      <c r="I915" s="41">
        <f t="shared" si="950"/>
        <v>0</v>
      </c>
      <c r="J915" s="41">
        <f t="shared" si="950"/>
        <v>0</v>
      </c>
      <c r="K915" s="41">
        <f t="shared" si="950"/>
        <v>0</v>
      </c>
      <c r="L915" s="41">
        <f t="shared" si="950"/>
        <v>0</v>
      </c>
      <c r="M915" s="41">
        <f t="shared" si="950"/>
        <v>0</v>
      </c>
      <c r="N915" s="41">
        <f t="shared" si="950"/>
        <v>0</v>
      </c>
      <c r="O915" s="41">
        <f t="shared" si="937"/>
        <v>0</v>
      </c>
      <c r="P915" s="41">
        <f t="shared" ref="P915:Y915" si="960">P413</f>
        <v>0</v>
      </c>
      <c r="Q915" s="41">
        <f t="shared" si="960"/>
        <v>0</v>
      </c>
      <c r="R915" s="41">
        <f t="shared" si="960"/>
        <v>0</v>
      </c>
      <c r="S915" s="41">
        <f t="shared" si="960"/>
        <v>0</v>
      </c>
      <c r="T915" s="41">
        <f t="shared" si="960"/>
        <v>0</v>
      </c>
      <c r="U915" s="41">
        <f t="shared" si="960"/>
        <v>0</v>
      </c>
      <c r="V915" s="41">
        <f t="shared" si="960"/>
        <v>0</v>
      </c>
      <c r="W915" s="41">
        <f t="shared" si="960"/>
        <v>0</v>
      </c>
      <c r="X915" s="41">
        <f t="shared" si="960"/>
        <v>0</v>
      </c>
      <c r="Y915" s="41">
        <f t="shared" si="960"/>
        <v>0</v>
      </c>
      <c r="Z915" s="41">
        <f t="shared" ref="Z915:AT915" si="961">Z413</f>
        <v>0</v>
      </c>
      <c r="AA915" s="41">
        <f t="shared" si="961"/>
        <v>0</v>
      </c>
      <c r="AB915" s="41">
        <f t="shared" si="961"/>
        <v>0</v>
      </c>
      <c r="AC915" s="41">
        <f t="shared" si="961"/>
        <v>0</v>
      </c>
      <c r="AD915" s="41">
        <f t="shared" si="961"/>
        <v>0</v>
      </c>
      <c r="AE915" s="41">
        <f t="shared" si="961"/>
        <v>0</v>
      </c>
      <c r="AF915" s="41">
        <f t="shared" si="961"/>
        <v>0</v>
      </c>
      <c r="AG915" s="41">
        <f t="shared" si="961"/>
        <v>0</v>
      </c>
      <c r="AH915" s="41">
        <f t="shared" si="961"/>
        <v>0</v>
      </c>
      <c r="AI915" s="41">
        <f t="shared" si="961"/>
        <v>0</v>
      </c>
      <c r="AJ915" s="41">
        <f t="shared" si="961"/>
        <v>0</v>
      </c>
      <c r="AK915" s="41">
        <f t="shared" si="961"/>
        <v>0</v>
      </c>
      <c r="AL915" s="41">
        <f t="shared" si="961"/>
        <v>0</v>
      </c>
      <c r="AM915" s="41">
        <f t="shared" si="961"/>
        <v>0</v>
      </c>
      <c r="AN915" s="41">
        <f t="shared" si="961"/>
        <v>0</v>
      </c>
      <c r="AO915" s="41">
        <f t="shared" si="961"/>
        <v>0</v>
      </c>
      <c r="AP915" s="41">
        <f t="shared" si="961"/>
        <v>0</v>
      </c>
      <c r="AQ915" s="41">
        <f t="shared" si="961"/>
        <v>0</v>
      </c>
      <c r="AR915" s="41">
        <f t="shared" si="961"/>
        <v>0</v>
      </c>
      <c r="AS915" s="41">
        <f t="shared" si="961"/>
        <v>0</v>
      </c>
      <c r="AT915" s="41">
        <f t="shared" si="961"/>
        <v>0</v>
      </c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  <c r="BI915" s="41"/>
      <c r="BJ915" s="41"/>
      <c r="BK915" s="41"/>
      <c r="CR915" s="41">
        <f t="shared" si="918"/>
        <v>0</v>
      </c>
      <c r="CS915" s="41">
        <f t="shared" si="955"/>
        <v>0</v>
      </c>
      <c r="CT915" s="41">
        <f t="shared" si="955"/>
        <v>0</v>
      </c>
    </row>
    <row r="916" spans="4:98" ht="15" hidden="1" customHeight="1">
      <c r="D916" s="41">
        <f t="shared" si="870"/>
        <v>0</v>
      </c>
      <c r="F916" s="41">
        <f t="shared" si="919"/>
        <v>0</v>
      </c>
      <c r="G916" s="41">
        <f t="shared" si="950"/>
        <v>0</v>
      </c>
      <c r="H916" s="41">
        <f t="shared" si="950"/>
        <v>0</v>
      </c>
      <c r="I916" s="41">
        <f t="shared" si="950"/>
        <v>0</v>
      </c>
      <c r="J916" s="41">
        <f t="shared" si="950"/>
        <v>0</v>
      </c>
      <c r="K916" s="41">
        <f t="shared" si="950"/>
        <v>0</v>
      </c>
      <c r="L916" s="41">
        <f t="shared" si="950"/>
        <v>0</v>
      </c>
      <c r="M916" s="41">
        <f t="shared" si="950"/>
        <v>0</v>
      </c>
      <c r="N916" s="41">
        <f t="shared" si="950"/>
        <v>0</v>
      </c>
      <c r="O916" s="41">
        <f t="shared" si="937"/>
        <v>0</v>
      </c>
      <c r="P916" s="41">
        <f t="shared" ref="P916:Y916" si="962">P414</f>
        <v>0</v>
      </c>
      <c r="Q916" s="41">
        <f t="shared" si="962"/>
        <v>0</v>
      </c>
      <c r="R916" s="41">
        <f t="shared" si="962"/>
        <v>0</v>
      </c>
      <c r="S916" s="41">
        <f t="shared" si="962"/>
        <v>0</v>
      </c>
      <c r="T916" s="41">
        <f t="shared" si="962"/>
        <v>0</v>
      </c>
      <c r="U916" s="41">
        <f t="shared" si="962"/>
        <v>0</v>
      </c>
      <c r="V916" s="41">
        <f t="shared" si="962"/>
        <v>0</v>
      </c>
      <c r="W916" s="41">
        <f t="shared" si="962"/>
        <v>0</v>
      </c>
      <c r="X916" s="41">
        <f t="shared" si="962"/>
        <v>0</v>
      </c>
      <c r="Y916" s="41">
        <f t="shared" si="962"/>
        <v>0</v>
      </c>
      <c r="Z916" s="41">
        <f t="shared" ref="Z916:AT916" si="963">Z414</f>
        <v>0</v>
      </c>
      <c r="AA916" s="41">
        <f t="shared" si="963"/>
        <v>0</v>
      </c>
      <c r="AB916" s="41">
        <f t="shared" si="963"/>
        <v>0</v>
      </c>
      <c r="AC916" s="41">
        <f t="shared" si="963"/>
        <v>0</v>
      </c>
      <c r="AD916" s="41">
        <f t="shared" si="963"/>
        <v>0</v>
      </c>
      <c r="AE916" s="41">
        <f t="shared" si="963"/>
        <v>0</v>
      </c>
      <c r="AF916" s="41">
        <f t="shared" si="963"/>
        <v>0</v>
      </c>
      <c r="AG916" s="41">
        <f t="shared" si="963"/>
        <v>0</v>
      </c>
      <c r="AH916" s="41">
        <f t="shared" si="963"/>
        <v>0</v>
      </c>
      <c r="AI916" s="41">
        <f t="shared" si="963"/>
        <v>0</v>
      </c>
      <c r="AJ916" s="41">
        <f t="shared" si="963"/>
        <v>0</v>
      </c>
      <c r="AK916" s="41">
        <f t="shared" si="963"/>
        <v>0</v>
      </c>
      <c r="AL916" s="41">
        <f t="shared" si="963"/>
        <v>0</v>
      </c>
      <c r="AM916" s="41">
        <f t="shared" si="963"/>
        <v>0</v>
      </c>
      <c r="AN916" s="41">
        <f t="shared" si="963"/>
        <v>0</v>
      </c>
      <c r="AO916" s="41">
        <f t="shared" si="963"/>
        <v>0</v>
      </c>
      <c r="AP916" s="41">
        <f t="shared" si="963"/>
        <v>0</v>
      </c>
      <c r="AQ916" s="41">
        <f t="shared" si="963"/>
        <v>0</v>
      </c>
      <c r="AR916" s="41">
        <f t="shared" si="963"/>
        <v>0</v>
      </c>
      <c r="AS916" s="41">
        <f t="shared" si="963"/>
        <v>0</v>
      </c>
      <c r="AT916" s="41">
        <f t="shared" si="963"/>
        <v>0</v>
      </c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  <c r="BI916" s="41"/>
      <c r="BJ916" s="41"/>
      <c r="BK916" s="41"/>
      <c r="CR916" s="41">
        <f t="shared" si="918"/>
        <v>0</v>
      </c>
      <c r="CS916" s="41">
        <f t="shared" si="955"/>
        <v>0</v>
      </c>
      <c r="CT916" s="41">
        <f t="shared" si="955"/>
        <v>0</v>
      </c>
    </row>
    <row r="917" spans="4:98" ht="15" hidden="1" customHeight="1">
      <c r="D917" s="41">
        <f t="shared" si="870"/>
        <v>0</v>
      </c>
      <c r="F917" s="41">
        <f t="shared" si="919"/>
        <v>0</v>
      </c>
      <c r="G917" s="41">
        <f t="shared" si="950"/>
        <v>0</v>
      </c>
      <c r="H917" s="41">
        <f t="shared" si="950"/>
        <v>0</v>
      </c>
      <c r="I917" s="41">
        <f t="shared" si="950"/>
        <v>0</v>
      </c>
      <c r="J917" s="41">
        <f t="shared" si="950"/>
        <v>0</v>
      </c>
      <c r="K917" s="41">
        <f t="shared" si="950"/>
        <v>0</v>
      </c>
      <c r="L917" s="41">
        <f t="shared" si="950"/>
        <v>0</v>
      </c>
      <c r="M917" s="41">
        <f t="shared" si="950"/>
        <v>0</v>
      </c>
      <c r="N917" s="41">
        <f t="shared" si="950"/>
        <v>0</v>
      </c>
      <c r="O917" s="41">
        <f t="shared" si="937"/>
        <v>0</v>
      </c>
      <c r="P917" s="41">
        <f t="shared" ref="P917:Y917" si="964">P415</f>
        <v>0</v>
      </c>
      <c r="Q917" s="41">
        <f t="shared" si="964"/>
        <v>0</v>
      </c>
      <c r="R917" s="41">
        <f t="shared" si="964"/>
        <v>0</v>
      </c>
      <c r="S917" s="41">
        <f t="shared" si="964"/>
        <v>0</v>
      </c>
      <c r="T917" s="41">
        <f t="shared" si="964"/>
        <v>0</v>
      </c>
      <c r="U917" s="41">
        <f t="shared" si="964"/>
        <v>0</v>
      </c>
      <c r="V917" s="41">
        <f t="shared" si="964"/>
        <v>0</v>
      </c>
      <c r="W917" s="41">
        <f t="shared" si="964"/>
        <v>0</v>
      </c>
      <c r="X917" s="41">
        <f t="shared" si="964"/>
        <v>0</v>
      </c>
      <c r="Y917" s="41">
        <f t="shared" si="964"/>
        <v>0</v>
      </c>
      <c r="Z917" s="41">
        <f t="shared" ref="Z917:AT917" si="965">Z415</f>
        <v>0</v>
      </c>
      <c r="AA917" s="41">
        <f t="shared" si="965"/>
        <v>0</v>
      </c>
      <c r="AB917" s="41">
        <f t="shared" si="965"/>
        <v>0</v>
      </c>
      <c r="AC917" s="41">
        <f t="shared" si="965"/>
        <v>0</v>
      </c>
      <c r="AD917" s="41">
        <f t="shared" si="965"/>
        <v>0</v>
      </c>
      <c r="AE917" s="41">
        <f t="shared" si="965"/>
        <v>0</v>
      </c>
      <c r="AF917" s="41">
        <f t="shared" si="965"/>
        <v>0</v>
      </c>
      <c r="AG917" s="41">
        <f t="shared" si="965"/>
        <v>0</v>
      </c>
      <c r="AH917" s="41">
        <f t="shared" si="965"/>
        <v>0</v>
      </c>
      <c r="AI917" s="41">
        <f t="shared" si="965"/>
        <v>0</v>
      </c>
      <c r="AJ917" s="41">
        <f t="shared" si="965"/>
        <v>0</v>
      </c>
      <c r="AK917" s="41">
        <f t="shared" si="965"/>
        <v>0</v>
      </c>
      <c r="AL917" s="41">
        <f t="shared" si="965"/>
        <v>0</v>
      </c>
      <c r="AM917" s="41">
        <f t="shared" si="965"/>
        <v>0</v>
      </c>
      <c r="AN917" s="41">
        <f t="shared" si="965"/>
        <v>0</v>
      </c>
      <c r="AO917" s="41">
        <f t="shared" si="965"/>
        <v>0</v>
      </c>
      <c r="AP917" s="41">
        <f t="shared" si="965"/>
        <v>0</v>
      </c>
      <c r="AQ917" s="41">
        <f t="shared" si="965"/>
        <v>0</v>
      </c>
      <c r="AR917" s="41">
        <f t="shared" si="965"/>
        <v>0</v>
      </c>
      <c r="AS917" s="41">
        <f t="shared" si="965"/>
        <v>0</v>
      </c>
      <c r="AT917" s="41">
        <f t="shared" si="965"/>
        <v>0</v>
      </c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  <c r="BI917" s="41"/>
      <c r="BJ917" s="41"/>
      <c r="BK917" s="41"/>
      <c r="CR917" s="41">
        <f t="shared" si="918"/>
        <v>0</v>
      </c>
      <c r="CS917" s="41">
        <f t="shared" si="955"/>
        <v>0</v>
      </c>
      <c r="CT917" s="41">
        <f t="shared" si="955"/>
        <v>0</v>
      </c>
    </row>
    <row r="918" spans="4:98" ht="15" hidden="1" customHeight="1">
      <c r="D918" s="41">
        <f t="shared" si="870"/>
        <v>0</v>
      </c>
      <c r="F918" s="41">
        <f t="shared" si="919"/>
        <v>0</v>
      </c>
      <c r="G918" s="41">
        <f t="shared" si="950"/>
        <v>0</v>
      </c>
      <c r="H918" s="41">
        <f t="shared" si="950"/>
        <v>0</v>
      </c>
      <c r="I918" s="41">
        <f t="shared" si="950"/>
        <v>0</v>
      </c>
      <c r="J918" s="41">
        <f t="shared" si="950"/>
        <v>0</v>
      </c>
      <c r="K918" s="41">
        <f t="shared" si="950"/>
        <v>0</v>
      </c>
      <c r="L918" s="41">
        <f t="shared" si="950"/>
        <v>0</v>
      </c>
      <c r="M918" s="41">
        <f t="shared" si="950"/>
        <v>0</v>
      </c>
      <c r="N918" s="41">
        <f t="shared" si="950"/>
        <v>0</v>
      </c>
      <c r="O918" s="41">
        <f t="shared" si="937"/>
        <v>0</v>
      </c>
      <c r="P918" s="41">
        <f t="shared" ref="P918:Y918" si="966">P416</f>
        <v>0</v>
      </c>
      <c r="Q918" s="41">
        <f t="shared" si="966"/>
        <v>0</v>
      </c>
      <c r="R918" s="41">
        <f t="shared" si="966"/>
        <v>0</v>
      </c>
      <c r="S918" s="41">
        <f t="shared" si="966"/>
        <v>0</v>
      </c>
      <c r="T918" s="41">
        <f t="shared" si="966"/>
        <v>0</v>
      </c>
      <c r="U918" s="41">
        <f t="shared" si="966"/>
        <v>0</v>
      </c>
      <c r="V918" s="41">
        <f t="shared" si="966"/>
        <v>0</v>
      </c>
      <c r="W918" s="41">
        <f t="shared" si="966"/>
        <v>0</v>
      </c>
      <c r="X918" s="41">
        <f t="shared" si="966"/>
        <v>0</v>
      </c>
      <c r="Y918" s="41">
        <f t="shared" si="966"/>
        <v>0</v>
      </c>
      <c r="Z918" s="41">
        <f t="shared" ref="Z918:AT918" si="967">Z416</f>
        <v>0</v>
      </c>
      <c r="AA918" s="41">
        <f t="shared" si="967"/>
        <v>0</v>
      </c>
      <c r="AB918" s="41">
        <f t="shared" si="967"/>
        <v>0</v>
      </c>
      <c r="AC918" s="41">
        <f t="shared" si="967"/>
        <v>0</v>
      </c>
      <c r="AD918" s="41">
        <f t="shared" si="967"/>
        <v>0</v>
      </c>
      <c r="AE918" s="41">
        <f t="shared" si="967"/>
        <v>0</v>
      </c>
      <c r="AF918" s="41">
        <f t="shared" si="967"/>
        <v>0</v>
      </c>
      <c r="AG918" s="41">
        <f t="shared" si="967"/>
        <v>0</v>
      </c>
      <c r="AH918" s="41">
        <f t="shared" si="967"/>
        <v>0</v>
      </c>
      <c r="AI918" s="41">
        <f t="shared" si="967"/>
        <v>0</v>
      </c>
      <c r="AJ918" s="41">
        <f t="shared" si="967"/>
        <v>0</v>
      </c>
      <c r="AK918" s="41">
        <f t="shared" si="967"/>
        <v>0</v>
      </c>
      <c r="AL918" s="41">
        <f t="shared" si="967"/>
        <v>0</v>
      </c>
      <c r="AM918" s="41">
        <f t="shared" si="967"/>
        <v>0</v>
      </c>
      <c r="AN918" s="41">
        <f t="shared" si="967"/>
        <v>0</v>
      </c>
      <c r="AO918" s="41">
        <f t="shared" si="967"/>
        <v>0</v>
      </c>
      <c r="AP918" s="41">
        <f t="shared" si="967"/>
        <v>0</v>
      </c>
      <c r="AQ918" s="41">
        <f t="shared" si="967"/>
        <v>0</v>
      </c>
      <c r="AR918" s="41">
        <f t="shared" si="967"/>
        <v>0</v>
      </c>
      <c r="AS918" s="41">
        <f t="shared" si="967"/>
        <v>0</v>
      </c>
      <c r="AT918" s="41">
        <f t="shared" si="967"/>
        <v>0</v>
      </c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  <c r="BI918" s="41"/>
      <c r="BJ918" s="41"/>
      <c r="BK918" s="41"/>
      <c r="CR918" s="41">
        <f t="shared" si="918"/>
        <v>0</v>
      </c>
      <c r="CS918" s="41">
        <f t="shared" si="955"/>
        <v>0</v>
      </c>
      <c r="CT918" s="41">
        <f t="shared" si="955"/>
        <v>0</v>
      </c>
    </row>
    <row r="919" spans="4:98" ht="15" hidden="1" customHeight="1">
      <c r="D919" s="41">
        <f t="shared" si="870"/>
        <v>0</v>
      </c>
      <c r="F919" s="41">
        <f t="shared" si="919"/>
        <v>0</v>
      </c>
      <c r="G919" s="41">
        <f t="shared" si="950"/>
        <v>0</v>
      </c>
      <c r="H919" s="41">
        <f t="shared" si="950"/>
        <v>0</v>
      </c>
      <c r="I919" s="41">
        <f t="shared" si="950"/>
        <v>0</v>
      </c>
      <c r="J919" s="41">
        <f t="shared" si="950"/>
        <v>0</v>
      </c>
      <c r="K919" s="41">
        <f t="shared" si="950"/>
        <v>0</v>
      </c>
      <c r="L919" s="41">
        <f t="shared" si="950"/>
        <v>0</v>
      </c>
      <c r="M919" s="41">
        <f t="shared" si="950"/>
        <v>0</v>
      </c>
      <c r="N919" s="41">
        <f t="shared" si="950"/>
        <v>0</v>
      </c>
      <c r="O919" s="41">
        <f t="shared" si="937"/>
        <v>0</v>
      </c>
      <c r="P919" s="41">
        <f t="shared" ref="P919:Y919" si="968">P417</f>
        <v>0</v>
      </c>
      <c r="Q919" s="41">
        <f t="shared" si="968"/>
        <v>0</v>
      </c>
      <c r="R919" s="41">
        <f t="shared" si="968"/>
        <v>0</v>
      </c>
      <c r="S919" s="41">
        <f t="shared" si="968"/>
        <v>0</v>
      </c>
      <c r="T919" s="41">
        <f t="shared" si="968"/>
        <v>0</v>
      </c>
      <c r="U919" s="41">
        <f t="shared" si="968"/>
        <v>0</v>
      </c>
      <c r="V919" s="41">
        <f t="shared" si="968"/>
        <v>0</v>
      </c>
      <c r="W919" s="41">
        <f t="shared" si="968"/>
        <v>0</v>
      </c>
      <c r="X919" s="41">
        <f t="shared" si="968"/>
        <v>0</v>
      </c>
      <c r="Y919" s="41">
        <f t="shared" si="968"/>
        <v>0</v>
      </c>
      <c r="Z919" s="41">
        <f t="shared" ref="Z919:AT919" si="969">Z417</f>
        <v>0</v>
      </c>
      <c r="AA919" s="41">
        <f t="shared" si="969"/>
        <v>0</v>
      </c>
      <c r="AB919" s="41">
        <f t="shared" si="969"/>
        <v>0</v>
      </c>
      <c r="AC919" s="41">
        <f t="shared" si="969"/>
        <v>0</v>
      </c>
      <c r="AD919" s="41">
        <f t="shared" si="969"/>
        <v>0</v>
      </c>
      <c r="AE919" s="41">
        <f t="shared" si="969"/>
        <v>0</v>
      </c>
      <c r="AF919" s="41">
        <f t="shared" si="969"/>
        <v>0</v>
      </c>
      <c r="AG919" s="41">
        <f t="shared" si="969"/>
        <v>0</v>
      </c>
      <c r="AH919" s="41">
        <f t="shared" si="969"/>
        <v>0</v>
      </c>
      <c r="AI919" s="41">
        <f t="shared" si="969"/>
        <v>0</v>
      </c>
      <c r="AJ919" s="41">
        <f t="shared" si="969"/>
        <v>0</v>
      </c>
      <c r="AK919" s="41">
        <f t="shared" si="969"/>
        <v>0</v>
      </c>
      <c r="AL919" s="41">
        <f t="shared" si="969"/>
        <v>0</v>
      </c>
      <c r="AM919" s="41">
        <f t="shared" si="969"/>
        <v>0</v>
      </c>
      <c r="AN919" s="41">
        <f t="shared" si="969"/>
        <v>0</v>
      </c>
      <c r="AO919" s="41">
        <f t="shared" si="969"/>
        <v>0</v>
      </c>
      <c r="AP919" s="41">
        <f t="shared" si="969"/>
        <v>0</v>
      </c>
      <c r="AQ919" s="41">
        <f t="shared" si="969"/>
        <v>0</v>
      </c>
      <c r="AR919" s="41">
        <f t="shared" si="969"/>
        <v>0</v>
      </c>
      <c r="AS919" s="41">
        <f t="shared" si="969"/>
        <v>0</v>
      </c>
      <c r="AT919" s="41">
        <f t="shared" si="969"/>
        <v>0</v>
      </c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  <c r="BI919" s="41"/>
      <c r="BJ919" s="41"/>
      <c r="BK919" s="41"/>
      <c r="CR919" s="41">
        <f t="shared" si="918"/>
        <v>0</v>
      </c>
      <c r="CS919" s="41">
        <f t="shared" si="955"/>
        <v>0</v>
      </c>
      <c r="CT919" s="41">
        <f t="shared" si="955"/>
        <v>0</v>
      </c>
    </row>
    <row r="920" spans="4:98" ht="15" hidden="1" customHeight="1">
      <c r="D920" s="41">
        <f t="shared" si="870"/>
        <v>0</v>
      </c>
      <c r="F920" s="41">
        <f t="shared" si="919"/>
        <v>0</v>
      </c>
      <c r="G920" s="41">
        <f t="shared" si="950"/>
        <v>0</v>
      </c>
      <c r="H920" s="41">
        <f t="shared" si="950"/>
        <v>0</v>
      </c>
      <c r="I920" s="41">
        <f t="shared" si="950"/>
        <v>0</v>
      </c>
      <c r="J920" s="41">
        <f t="shared" si="950"/>
        <v>0</v>
      </c>
      <c r="K920" s="41">
        <f t="shared" si="950"/>
        <v>0</v>
      </c>
      <c r="L920" s="41">
        <f t="shared" si="950"/>
        <v>0</v>
      </c>
      <c r="M920" s="41">
        <f t="shared" si="950"/>
        <v>0</v>
      </c>
      <c r="N920" s="41">
        <f t="shared" si="950"/>
        <v>0</v>
      </c>
      <c r="O920" s="41">
        <f t="shared" si="937"/>
        <v>0</v>
      </c>
      <c r="P920" s="41">
        <f t="shared" ref="P920:Y920" si="970">P418</f>
        <v>0</v>
      </c>
      <c r="Q920" s="41">
        <f t="shared" si="970"/>
        <v>0</v>
      </c>
      <c r="R920" s="41">
        <f t="shared" si="970"/>
        <v>0</v>
      </c>
      <c r="S920" s="41">
        <f t="shared" si="970"/>
        <v>0</v>
      </c>
      <c r="T920" s="41">
        <f t="shared" si="970"/>
        <v>0</v>
      </c>
      <c r="U920" s="41">
        <f t="shared" si="970"/>
        <v>0</v>
      </c>
      <c r="V920" s="41">
        <f t="shared" si="970"/>
        <v>0</v>
      </c>
      <c r="W920" s="41">
        <f t="shared" si="970"/>
        <v>0</v>
      </c>
      <c r="X920" s="41">
        <f t="shared" si="970"/>
        <v>0</v>
      </c>
      <c r="Y920" s="41">
        <f t="shared" si="970"/>
        <v>0</v>
      </c>
      <c r="Z920" s="41">
        <f t="shared" ref="Z920:AT920" si="971">Z418</f>
        <v>0</v>
      </c>
      <c r="AA920" s="41">
        <f t="shared" si="971"/>
        <v>0</v>
      </c>
      <c r="AB920" s="41">
        <f t="shared" si="971"/>
        <v>0</v>
      </c>
      <c r="AC920" s="41">
        <f t="shared" si="971"/>
        <v>0</v>
      </c>
      <c r="AD920" s="41">
        <f t="shared" si="971"/>
        <v>0</v>
      </c>
      <c r="AE920" s="41">
        <f t="shared" si="971"/>
        <v>0</v>
      </c>
      <c r="AF920" s="41">
        <f t="shared" si="971"/>
        <v>0</v>
      </c>
      <c r="AG920" s="41">
        <f t="shared" si="971"/>
        <v>0</v>
      </c>
      <c r="AH920" s="41">
        <f t="shared" si="971"/>
        <v>0</v>
      </c>
      <c r="AI920" s="41">
        <f t="shared" si="971"/>
        <v>0</v>
      </c>
      <c r="AJ920" s="41">
        <f t="shared" si="971"/>
        <v>0</v>
      </c>
      <c r="AK920" s="41">
        <f t="shared" si="971"/>
        <v>0</v>
      </c>
      <c r="AL920" s="41">
        <f t="shared" si="971"/>
        <v>0</v>
      </c>
      <c r="AM920" s="41">
        <f t="shared" si="971"/>
        <v>0</v>
      </c>
      <c r="AN920" s="41">
        <f t="shared" si="971"/>
        <v>0</v>
      </c>
      <c r="AO920" s="41">
        <f t="shared" si="971"/>
        <v>0</v>
      </c>
      <c r="AP920" s="41">
        <f t="shared" si="971"/>
        <v>0</v>
      </c>
      <c r="AQ920" s="41">
        <f t="shared" si="971"/>
        <v>0</v>
      </c>
      <c r="AR920" s="41">
        <f t="shared" si="971"/>
        <v>0</v>
      </c>
      <c r="AS920" s="41">
        <f t="shared" si="971"/>
        <v>0</v>
      </c>
      <c r="AT920" s="41">
        <f t="shared" si="971"/>
        <v>0</v>
      </c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  <c r="BI920" s="41"/>
      <c r="BJ920" s="41"/>
      <c r="BK920" s="41"/>
      <c r="CR920" s="41">
        <f t="shared" si="918"/>
        <v>0</v>
      </c>
      <c r="CS920" s="41">
        <f t="shared" si="955"/>
        <v>0</v>
      </c>
      <c r="CT920" s="41">
        <f t="shared" si="955"/>
        <v>0</v>
      </c>
    </row>
    <row r="921" spans="4:98" ht="15" hidden="1" customHeight="1">
      <c r="D921" s="41">
        <f t="shared" si="870"/>
        <v>0</v>
      </c>
      <c r="F921" s="41">
        <f t="shared" si="919"/>
        <v>0</v>
      </c>
      <c r="G921" s="41">
        <f t="shared" ref="G921:N930" si="972">G419</f>
        <v>0</v>
      </c>
      <c r="H921" s="41">
        <f t="shared" si="972"/>
        <v>0</v>
      </c>
      <c r="I921" s="41">
        <f t="shared" si="972"/>
        <v>0</v>
      </c>
      <c r="J921" s="41">
        <f t="shared" si="972"/>
        <v>0</v>
      </c>
      <c r="K921" s="41">
        <f t="shared" si="972"/>
        <v>0</v>
      </c>
      <c r="L921" s="41">
        <f t="shared" si="972"/>
        <v>0</v>
      </c>
      <c r="M921" s="41">
        <f t="shared" si="972"/>
        <v>0</v>
      </c>
      <c r="N921" s="41">
        <f t="shared" si="972"/>
        <v>0</v>
      </c>
      <c r="O921" s="41">
        <f t="shared" si="937"/>
        <v>0</v>
      </c>
      <c r="P921" s="41">
        <f t="shared" ref="P921:Y921" si="973">P419</f>
        <v>0</v>
      </c>
      <c r="Q921" s="41">
        <f t="shared" si="973"/>
        <v>0</v>
      </c>
      <c r="R921" s="41">
        <f t="shared" si="973"/>
        <v>0</v>
      </c>
      <c r="S921" s="41">
        <f t="shared" si="973"/>
        <v>0</v>
      </c>
      <c r="T921" s="41">
        <f t="shared" si="973"/>
        <v>0</v>
      </c>
      <c r="U921" s="41">
        <f t="shared" si="973"/>
        <v>0</v>
      </c>
      <c r="V921" s="41">
        <f t="shared" si="973"/>
        <v>0</v>
      </c>
      <c r="W921" s="41">
        <f t="shared" si="973"/>
        <v>0</v>
      </c>
      <c r="X921" s="41">
        <f t="shared" si="973"/>
        <v>0</v>
      </c>
      <c r="Y921" s="41">
        <f t="shared" si="973"/>
        <v>0</v>
      </c>
      <c r="Z921" s="41">
        <f t="shared" ref="Z921:AT921" si="974">Z419</f>
        <v>0</v>
      </c>
      <c r="AA921" s="41">
        <f t="shared" si="974"/>
        <v>0</v>
      </c>
      <c r="AB921" s="41">
        <f t="shared" si="974"/>
        <v>0</v>
      </c>
      <c r="AC921" s="41">
        <f t="shared" si="974"/>
        <v>0</v>
      </c>
      <c r="AD921" s="41">
        <f t="shared" si="974"/>
        <v>0</v>
      </c>
      <c r="AE921" s="41">
        <f t="shared" si="974"/>
        <v>0</v>
      </c>
      <c r="AF921" s="41">
        <f t="shared" si="974"/>
        <v>0</v>
      </c>
      <c r="AG921" s="41">
        <f t="shared" si="974"/>
        <v>0</v>
      </c>
      <c r="AH921" s="41">
        <f t="shared" si="974"/>
        <v>0</v>
      </c>
      <c r="AI921" s="41">
        <f t="shared" si="974"/>
        <v>0</v>
      </c>
      <c r="AJ921" s="41">
        <f t="shared" si="974"/>
        <v>0</v>
      </c>
      <c r="AK921" s="41">
        <f t="shared" si="974"/>
        <v>0</v>
      </c>
      <c r="AL921" s="41">
        <f t="shared" si="974"/>
        <v>0</v>
      </c>
      <c r="AM921" s="41">
        <f t="shared" si="974"/>
        <v>0</v>
      </c>
      <c r="AN921" s="41">
        <f t="shared" si="974"/>
        <v>0</v>
      </c>
      <c r="AO921" s="41">
        <f t="shared" si="974"/>
        <v>0</v>
      </c>
      <c r="AP921" s="41">
        <f t="shared" si="974"/>
        <v>0</v>
      </c>
      <c r="AQ921" s="41">
        <f t="shared" si="974"/>
        <v>0</v>
      </c>
      <c r="AR921" s="41">
        <f t="shared" si="974"/>
        <v>0</v>
      </c>
      <c r="AS921" s="41">
        <f t="shared" si="974"/>
        <v>0</v>
      </c>
      <c r="AT921" s="41">
        <f t="shared" si="974"/>
        <v>0</v>
      </c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  <c r="BI921" s="41"/>
      <c r="BJ921" s="41"/>
      <c r="BK921" s="41"/>
      <c r="CR921" s="41">
        <f t="shared" si="918"/>
        <v>0</v>
      </c>
      <c r="CS921" s="41">
        <f t="shared" si="955"/>
        <v>0</v>
      </c>
      <c r="CT921" s="41">
        <f t="shared" si="955"/>
        <v>0</v>
      </c>
    </row>
    <row r="922" spans="4:98" ht="15" hidden="1" customHeight="1">
      <c r="D922" s="41">
        <f t="shared" si="870"/>
        <v>0</v>
      </c>
      <c r="F922" s="41">
        <f t="shared" si="919"/>
        <v>0</v>
      </c>
      <c r="G922" s="41">
        <f t="shared" si="972"/>
        <v>0</v>
      </c>
      <c r="H922" s="41">
        <f t="shared" si="972"/>
        <v>0</v>
      </c>
      <c r="I922" s="41">
        <f t="shared" si="972"/>
        <v>0</v>
      </c>
      <c r="J922" s="41">
        <f t="shared" si="972"/>
        <v>0</v>
      </c>
      <c r="K922" s="41">
        <f t="shared" si="972"/>
        <v>0</v>
      </c>
      <c r="L922" s="41">
        <f t="shared" si="972"/>
        <v>0</v>
      </c>
      <c r="M922" s="41">
        <f t="shared" si="972"/>
        <v>0</v>
      </c>
      <c r="N922" s="41">
        <f t="shared" si="972"/>
        <v>0</v>
      </c>
      <c r="O922" s="41">
        <f t="shared" si="937"/>
        <v>0</v>
      </c>
      <c r="P922" s="41">
        <f t="shared" ref="P922:Y922" si="975">P420</f>
        <v>0</v>
      </c>
      <c r="Q922" s="41">
        <f t="shared" si="975"/>
        <v>0</v>
      </c>
      <c r="R922" s="41">
        <f t="shared" si="975"/>
        <v>0</v>
      </c>
      <c r="S922" s="41">
        <f t="shared" si="975"/>
        <v>0</v>
      </c>
      <c r="T922" s="41">
        <f t="shared" si="975"/>
        <v>0</v>
      </c>
      <c r="U922" s="41">
        <f t="shared" si="975"/>
        <v>0</v>
      </c>
      <c r="V922" s="41">
        <f t="shared" si="975"/>
        <v>0</v>
      </c>
      <c r="W922" s="41">
        <f t="shared" si="975"/>
        <v>0</v>
      </c>
      <c r="X922" s="41">
        <f t="shared" si="975"/>
        <v>0</v>
      </c>
      <c r="Y922" s="41">
        <f t="shared" si="975"/>
        <v>0</v>
      </c>
      <c r="Z922" s="41">
        <f t="shared" ref="Z922:AT922" si="976">Z420</f>
        <v>0</v>
      </c>
      <c r="AA922" s="41">
        <f t="shared" si="976"/>
        <v>0</v>
      </c>
      <c r="AB922" s="41">
        <f t="shared" si="976"/>
        <v>0</v>
      </c>
      <c r="AC922" s="41">
        <f t="shared" si="976"/>
        <v>0</v>
      </c>
      <c r="AD922" s="41">
        <f t="shared" si="976"/>
        <v>0</v>
      </c>
      <c r="AE922" s="41">
        <f t="shared" si="976"/>
        <v>0</v>
      </c>
      <c r="AF922" s="41">
        <f t="shared" si="976"/>
        <v>0</v>
      </c>
      <c r="AG922" s="41">
        <f t="shared" si="976"/>
        <v>0</v>
      </c>
      <c r="AH922" s="41">
        <f t="shared" si="976"/>
        <v>0</v>
      </c>
      <c r="AI922" s="41">
        <f t="shared" si="976"/>
        <v>0</v>
      </c>
      <c r="AJ922" s="41">
        <f t="shared" si="976"/>
        <v>0</v>
      </c>
      <c r="AK922" s="41">
        <f t="shared" si="976"/>
        <v>0</v>
      </c>
      <c r="AL922" s="41">
        <f t="shared" si="976"/>
        <v>0</v>
      </c>
      <c r="AM922" s="41">
        <f t="shared" si="976"/>
        <v>0</v>
      </c>
      <c r="AN922" s="41">
        <f t="shared" si="976"/>
        <v>0</v>
      </c>
      <c r="AO922" s="41">
        <f t="shared" si="976"/>
        <v>0</v>
      </c>
      <c r="AP922" s="41">
        <f t="shared" si="976"/>
        <v>0</v>
      </c>
      <c r="AQ922" s="41">
        <f t="shared" si="976"/>
        <v>0</v>
      </c>
      <c r="AR922" s="41">
        <f t="shared" si="976"/>
        <v>0</v>
      </c>
      <c r="AS922" s="41">
        <f t="shared" si="976"/>
        <v>0</v>
      </c>
      <c r="AT922" s="41">
        <f t="shared" si="976"/>
        <v>0</v>
      </c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  <c r="BI922" s="41"/>
      <c r="BJ922" s="41"/>
      <c r="BK922" s="41"/>
      <c r="CR922" s="41">
        <f t="shared" si="918"/>
        <v>0</v>
      </c>
      <c r="CS922" s="41">
        <f t="shared" si="955"/>
        <v>0</v>
      </c>
      <c r="CT922" s="41">
        <f t="shared" si="955"/>
        <v>0</v>
      </c>
    </row>
    <row r="923" spans="4:98" ht="15" hidden="1" customHeight="1">
      <c r="D923" s="41">
        <f t="shared" si="870"/>
        <v>0</v>
      </c>
      <c r="F923" s="41">
        <f t="shared" si="919"/>
        <v>0</v>
      </c>
      <c r="G923" s="41">
        <f t="shared" si="972"/>
        <v>0</v>
      </c>
      <c r="H923" s="41">
        <f t="shared" si="972"/>
        <v>0</v>
      </c>
      <c r="I923" s="41">
        <f t="shared" si="972"/>
        <v>0</v>
      </c>
      <c r="J923" s="41">
        <f t="shared" si="972"/>
        <v>0</v>
      </c>
      <c r="K923" s="41">
        <f t="shared" si="972"/>
        <v>0</v>
      </c>
      <c r="L923" s="41">
        <f t="shared" si="972"/>
        <v>0</v>
      </c>
      <c r="M923" s="41">
        <f t="shared" si="972"/>
        <v>0</v>
      </c>
      <c r="N923" s="41">
        <f t="shared" si="972"/>
        <v>0</v>
      </c>
      <c r="O923" s="41">
        <f t="shared" si="937"/>
        <v>0</v>
      </c>
      <c r="P923" s="41">
        <f t="shared" ref="P923:Y923" si="977">P421</f>
        <v>0</v>
      </c>
      <c r="Q923" s="41">
        <f t="shared" si="977"/>
        <v>0</v>
      </c>
      <c r="R923" s="41">
        <f t="shared" si="977"/>
        <v>0</v>
      </c>
      <c r="S923" s="41">
        <f t="shared" si="977"/>
        <v>0</v>
      </c>
      <c r="T923" s="41">
        <f t="shared" si="977"/>
        <v>0</v>
      </c>
      <c r="U923" s="41">
        <f t="shared" si="977"/>
        <v>0</v>
      </c>
      <c r="V923" s="41">
        <f t="shared" si="977"/>
        <v>0</v>
      </c>
      <c r="W923" s="41">
        <f t="shared" si="977"/>
        <v>0</v>
      </c>
      <c r="X923" s="41">
        <f t="shared" si="977"/>
        <v>0</v>
      </c>
      <c r="Y923" s="41">
        <f t="shared" si="977"/>
        <v>0</v>
      </c>
      <c r="Z923" s="41">
        <f t="shared" ref="Z923:AT923" si="978">Z421</f>
        <v>0</v>
      </c>
      <c r="AA923" s="41">
        <f t="shared" si="978"/>
        <v>0</v>
      </c>
      <c r="AB923" s="41">
        <f t="shared" si="978"/>
        <v>0</v>
      </c>
      <c r="AC923" s="41">
        <f t="shared" si="978"/>
        <v>0</v>
      </c>
      <c r="AD923" s="41">
        <f t="shared" si="978"/>
        <v>0</v>
      </c>
      <c r="AE923" s="41">
        <f t="shared" si="978"/>
        <v>0</v>
      </c>
      <c r="AF923" s="41">
        <f t="shared" si="978"/>
        <v>0</v>
      </c>
      <c r="AG923" s="41">
        <f t="shared" si="978"/>
        <v>0</v>
      </c>
      <c r="AH923" s="41">
        <f t="shared" si="978"/>
        <v>0</v>
      </c>
      <c r="AI923" s="41">
        <f t="shared" si="978"/>
        <v>0</v>
      </c>
      <c r="AJ923" s="41">
        <f t="shared" si="978"/>
        <v>0</v>
      </c>
      <c r="AK923" s="41">
        <f t="shared" si="978"/>
        <v>0</v>
      </c>
      <c r="AL923" s="41">
        <f t="shared" si="978"/>
        <v>0</v>
      </c>
      <c r="AM923" s="41">
        <f t="shared" si="978"/>
        <v>0</v>
      </c>
      <c r="AN923" s="41">
        <f t="shared" si="978"/>
        <v>0</v>
      </c>
      <c r="AO923" s="41">
        <f t="shared" si="978"/>
        <v>0</v>
      </c>
      <c r="AP923" s="41">
        <f t="shared" si="978"/>
        <v>0</v>
      </c>
      <c r="AQ923" s="41">
        <f t="shared" si="978"/>
        <v>0</v>
      </c>
      <c r="AR923" s="41">
        <f t="shared" si="978"/>
        <v>0</v>
      </c>
      <c r="AS923" s="41">
        <f t="shared" si="978"/>
        <v>0</v>
      </c>
      <c r="AT923" s="41">
        <f t="shared" si="978"/>
        <v>0</v>
      </c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  <c r="BI923" s="41"/>
      <c r="BJ923" s="41"/>
      <c r="BK923" s="41"/>
      <c r="CR923" s="41">
        <f t="shared" si="918"/>
        <v>0</v>
      </c>
      <c r="CS923" s="41">
        <f t="shared" si="955"/>
        <v>0</v>
      </c>
      <c r="CT923" s="41">
        <f t="shared" si="955"/>
        <v>0</v>
      </c>
    </row>
    <row r="924" spans="4:98" ht="15" hidden="1" customHeight="1">
      <c r="D924" s="41">
        <f t="shared" si="870"/>
        <v>0</v>
      </c>
      <c r="F924" s="41">
        <f t="shared" si="919"/>
        <v>0</v>
      </c>
      <c r="G924" s="41">
        <f t="shared" si="972"/>
        <v>0</v>
      </c>
      <c r="H924" s="41">
        <f t="shared" si="972"/>
        <v>0</v>
      </c>
      <c r="I924" s="41">
        <f t="shared" si="972"/>
        <v>0</v>
      </c>
      <c r="J924" s="41">
        <f t="shared" si="972"/>
        <v>0</v>
      </c>
      <c r="K924" s="41">
        <f t="shared" si="972"/>
        <v>0</v>
      </c>
      <c r="L924" s="41">
        <f t="shared" si="972"/>
        <v>0</v>
      </c>
      <c r="M924" s="41">
        <f t="shared" si="972"/>
        <v>0</v>
      </c>
      <c r="N924" s="41">
        <f t="shared" si="972"/>
        <v>0</v>
      </c>
      <c r="O924" s="41">
        <f t="shared" si="937"/>
        <v>0</v>
      </c>
      <c r="P924" s="41">
        <f t="shared" ref="P924:Y924" si="979">P422</f>
        <v>0</v>
      </c>
      <c r="Q924" s="41">
        <f t="shared" si="979"/>
        <v>0</v>
      </c>
      <c r="R924" s="41">
        <f t="shared" si="979"/>
        <v>0</v>
      </c>
      <c r="S924" s="41">
        <f t="shared" si="979"/>
        <v>0</v>
      </c>
      <c r="T924" s="41">
        <f t="shared" si="979"/>
        <v>0</v>
      </c>
      <c r="U924" s="41">
        <f t="shared" si="979"/>
        <v>0</v>
      </c>
      <c r="V924" s="41">
        <f t="shared" si="979"/>
        <v>0</v>
      </c>
      <c r="W924" s="41">
        <f t="shared" si="979"/>
        <v>0</v>
      </c>
      <c r="X924" s="41">
        <f t="shared" si="979"/>
        <v>0</v>
      </c>
      <c r="Y924" s="41">
        <f t="shared" si="979"/>
        <v>0</v>
      </c>
      <c r="Z924" s="41">
        <f t="shared" ref="Z924:AT924" si="980">Z422</f>
        <v>0</v>
      </c>
      <c r="AA924" s="41">
        <f t="shared" si="980"/>
        <v>0</v>
      </c>
      <c r="AB924" s="41">
        <f t="shared" si="980"/>
        <v>0</v>
      </c>
      <c r="AC924" s="41">
        <f t="shared" si="980"/>
        <v>0</v>
      </c>
      <c r="AD924" s="41">
        <f t="shared" si="980"/>
        <v>0</v>
      </c>
      <c r="AE924" s="41">
        <f t="shared" si="980"/>
        <v>0</v>
      </c>
      <c r="AF924" s="41">
        <f t="shared" si="980"/>
        <v>0</v>
      </c>
      <c r="AG924" s="41">
        <f t="shared" si="980"/>
        <v>0</v>
      </c>
      <c r="AH924" s="41">
        <f t="shared" si="980"/>
        <v>0</v>
      </c>
      <c r="AI924" s="41">
        <f t="shared" si="980"/>
        <v>0</v>
      </c>
      <c r="AJ924" s="41">
        <f t="shared" si="980"/>
        <v>0</v>
      </c>
      <c r="AK924" s="41">
        <f t="shared" si="980"/>
        <v>0</v>
      </c>
      <c r="AL924" s="41">
        <f t="shared" si="980"/>
        <v>0</v>
      </c>
      <c r="AM924" s="41">
        <f t="shared" si="980"/>
        <v>0</v>
      </c>
      <c r="AN924" s="41">
        <f t="shared" si="980"/>
        <v>0</v>
      </c>
      <c r="AO924" s="41">
        <f t="shared" si="980"/>
        <v>0</v>
      </c>
      <c r="AP924" s="41">
        <f t="shared" si="980"/>
        <v>0</v>
      </c>
      <c r="AQ924" s="41">
        <f t="shared" si="980"/>
        <v>0</v>
      </c>
      <c r="AR924" s="41">
        <f t="shared" si="980"/>
        <v>0</v>
      </c>
      <c r="AS924" s="41">
        <f t="shared" si="980"/>
        <v>0</v>
      </c>
      <c r="AT924" s="41">
        <f t="shared" si="980"/>
        <v>0</v>
      </c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  <c r="BI924" s="41"/>
      <c r="BJ924" s="41"/>
      <c r="BK924" s="41"/>
      <c r="CR924" s="41">
        <f t="shared" si="918"/>
        <v>0</v>
      </c>
      <c r="CS924" s="41">
        <f t="shared" si="955"/>
        <v>0</v>
      </c>
      <c r="CT924" s="41">
        <f t="shared" si="955"/>
        <v>0</v>
      </c>
    </row>
    <row r="925" spans="4:98" ht="15" hidden="1" customHeight="1">
      <c r="D925" s="41">
        <f t="shared" si="870"/>
        <v>0</v>
      </c>
      <c r="F925" s="41">
        <f t="shared" si="919"/>
        <v>0</v>
      </c>
      <c r="G925" s="41">
        <f t="shared" si="972"/>
        <v>0</v>
      </c>
      <c r="H925" s="41">
        <f t="shared" si="972"/>
        <v>0</v>
      </c>
      <c r="I925" s="41">
        <f t="shared" si="972"/>
        <v>0</v>
      </c>
      <c r="J925" s="41">
        <f t="shared" si="972"/>
        <v>0</v>
      </c>
      <c r="K925" s="41">
        <f t="shared" si="972"/>
        <v>0</v>
      </c>
      <c r="L925" s="41">
        <f t="shared" si="972"/>
        <v>0</v>
      </c>
      <c r="M925" s="41">
        <f t="shared" si="972"/>
        <v>0</v>
      </c>
      <c r="N925" s="41">
        <f t="shared" si="972"/>
        <v>0</v>
      </c>
      <c r="O925" s="41">
        <f t="shared" si="937"/>
        <v>0</v>
      </c>
      <c r="P925" s="41">
        <f t="shared" ref="P925:Y925" si="981">P423</f>
        <v>0</v>
      </c>
      <c r="Q925" s="41">
        <f t="shared" si="981"/>
        <v>0</v>
      </c>
      <c r="R925" s="41">
        <f t="shared" si="981"/>
        <v>0</v>
      </c>
      <c r="S925" s="41">
        <f t="shared" si="981"/>
        <v>0</v>
      </c>
      <c r="T925" s="41">
        <f t="shared" si="981"/>
        <v>0</v>
      </c>
      <c r="U925" s="41">
        <f t="shared" si="981"/>
        <v>0</v>
      </c>
      <c r="V925" s="41">
        <f t="shared" si="981"/>
        <v>0</v>
      </c>
      <c r="W925" s="41">
        <f t="shared" si="981"/>
        <v>0</v>
      </c>
      <c r="X925" s="41">
        <f t="shared" si="981"/>
        <v>0</v>
      </c>
      <c r="Y925" s="41">
        <f t="shared" si="981"/>
        <v>0</v>
      </c>
      <c r="Z925" s="41">
        <f t="shared" ref="Z925:AT925" si="982">Z423</f>
        <v>0</v>
      </c>
      <c r="AA925" s="41">
        <f t="shared" si="982"/>
        <v>0</v>
      </c>
      <c r="AB925" s="41">
        <f t="shared" si="982"/>
        <v>0</v>
      </c>
      <c r="AC925" s="41">
        <f t="shared" si="982"/>
        <v>0</v>
      </c>
      <c r="AD925" s="41">
        <f t="shared" si="982"/>
        <v>0</v>
      </c>
      <c r="AE925" s="41">
        <f t="shared" si="982"/>
        <v>0</v>
      </c>
      <c r="AF925" s="41">
        <f t="shared" si="982"/>
        <v>0</v>
      </c>
      <c r="AG925" s="41">
        <f t="shared" si="982"/>
        <v>0</v>
      </c>
      <c r="AH925" s="41">
        <f t="shared" si="982"/>
        <v>0</v>
      </c>
      <c r="AI925" s="41">
        <f t="shared" si="982"/>
        <v>0</v>
      </c>
      <c r="AJ925" s="41">
        <f t="shared" si="982"/>
        <v>0</v>
      </c>
      <c r="AK925" s="41">
        <f t="shared" si="982"/>
        <v>0</v>
      </c>
      <c r="AL925" s="41">
        <f t="shared" si="982"/>
        <v>0</v>
      </c>
      <c r="AM925" s="41">
        <f t="shared" si="982"/>
        <v>0</v>
      </c>
      <c r="AN925" s="41">
        <f t="shared" si="982"/>
        <v>0</v>
      </c>
      <c r="AO925" s="41">
        <f t="shared" si="982"/>
        <v>0</v>
      </c>
      <c r="AP925" s="41">
        <f t="shared" si="982"/>
        <v>0</v>
      </c>
      <c r="AQ925" s="41">
        <f t="shared" si="982"/>
        <v>0</v>
      </c>
      <c r="AR925" s="41">
        <f t="shared" si="982"/>
        <v>0</v>
      </c>
      <c r="AS925" s="41">
        <f t="shared" si="982"/>
        <v>0</v>
      </c>
      <c r="AT925" s="41">
        <f t="shared" si="982"/>
        <v>0</v>
      </c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  <c r="BI925" s="41"/>
      <c r="BJ925" s="41"/>
      <c r="BK925" s="41"/>
      <c r="CR925" s="41">
        <f t="shared" si="918"/>
        <v>0</v>
      </c>
      <c r="CS925" s="41">
        <f t="shared" si="955"/>
        <v>0</v>
      </c>
      <c r="CT925" s="41">
        <f t="shared" si="955"/>
        <v>0</v>
      </c>
    </row>
    <row r="926" spans="4:98" ht="15" hidden="1" customHeight="1">
      <c r="D926" s="41">
        <f t="shared" si="870"/>
        <v>0</v>
      </c>
      <c r="F926" s="41">
        <f t="shared" si="919"/>
        <v>0</v>
      </c>
      <c r="G926" s="41">
        <f t="shared" si="972"/>
        <v>0</v>
      </c>
      <c r="H926" s="41">
        <f t="shared" si="972"/>
        <v>0</v>
      </c>
      <c r="I926" s="41">
        <f t="shared" si="972"/>
        <v>0</v>
      </c>
      <c r="J926" s="41">
        <f t="shared" si="972"/>
        <v>0</v>
      </c>
      <c r="K926" s="41">
        <f t="shared" si="972"/>
        <v>0</v>
      </c>
      <c r="L926" s="41">
        <f t="shared" si="972"/>
        <v>0</v>
      </c>
      <c r="M926" s="41">
        <f t="shared" si="972"/>
        <v>0</v>
      </c>
      <c r="N926" s="41">
        <f t="shared" si="972"/>
        <v>0</v>
      </c>
      <c r="O926" s="41">
        <f t="shared" si="937"/>
        <v>0</v>
      </c>
      <c r="P926" s="41">
        <f t="shared" ref="P926:Y926" si="983">P424</f>
        <v>0</v>
      </c>
      <c r="Q926" s="41">
        <f t="shared" si="983"/>
        <v>0</v>
      </c>
      <c r="R926" s="41">
        <f t="shared" si="983"/>
        <v>0</v>
      </c>
      <c r="S926" s="41">
        <f t="shared" si="983"/>
        <v>0</v>
      </c>
      <c r="T926" s="41">
        <f t="shared" si="983"/>
        <v>0</v>
      </c>
      <c r="U926" s="41">
        <f t="shared" si="983"/>
        <v>0</v>
      </c>
      <c r="V926" s="41">
        <f t="shared" si="983"/>
        <v>0</v>
      </c>
      <c r="W926" s="41">
        <f t="shared" si="983"/>
        <v>0</v>
      </c>
      <c r="X926" s="41">
        <f t="shared" si="983"/>
        <v>0</v>
      </c>
      <c r="Y926" s="41">
        <f t="shared" si="983"/>
        <v>0</v>
      </c>
      <c r="Z926" s="41">
        <f t="shared" ref="Z926:AT926" si="984">Z424</f>
        <v>0</v>
      </c>
      <c r="AA926" s="41">
        <f t="shared" si="984"/>
        <v>0</v>
      </c>
      <c r="AB926" s="41">
        <f t="shared" si="984"/>
        <v>0</v>
      </c>
      <c r="AC926" s="41">
        <f t="shared" si="984"/>
        <v>0</v>
      </c>
      <c r="AD926" s="41">
        <f t="shared" si="984"/>
        <v>0</v>
      </c>
      <c r="AE926" s="41">
        <f t="shared" si="984"/>
        <v>0</v>
      </c>
      <c r="AF926" s="41">
        <f t="shared" si="984"/>
        <v>0</v>
      </c>
      <c r="AG926" s="41">
        <f t="shared" si="984"/>
        <v>0</v>
      </c>
      <c r="AH926" s="41">
        <f t="shared" si="984"/>
        <v>0</v>
      </c>
      <c r="AI926" s="41">
        <f t="shared" si="984"/>
        <v>0</v>
      </c>
      <c r="AJ926" s="41">
        <f t="shared" si="984"/>
        <v>0</v>
      </c>
      <c r="AK926" s="41">
        <f t="shared" si="984"/>
        <v>0</v>
      </c>
      <c r="AL926" s="41">
        <f t="shared" si="984"/>
        <v>0</v>
      </c>
      <c r="AM926" s="41">
        <f t="shared" si="984"/>
        <v>0</v>
      </c>
      <c r="AN926" s="41">
        <f t="shared" si="984"/>
        <v>0</v>
      </c>
      <c r="AO926" s="41">
        <f t="shared" si="984"/>
        <v>0</v>
      </c>
      <c r="AP926" s="41">
        <f t="shared" si="984"/>
        <v>0</v>
      </c>
      <c r="AQ926" s="41">
        <f t="shared" si="984"/>
        <v>0</v>
      </c>
      <c r="AR926" s="41">
        <f t="shared" si="984"/>
        <v>0</v>
      </c>
      <c r="AS926" s="41">
        <f t="shared" si="984"/>
        <v>0</v>
      </c>
      <c r="AT926" s="41">
        <f t="shared" si="984"/>
        <v>0</v>
      </c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  <c r="BI926" s="41"/>
      <c r="BJ926" s="41"/>
      <c r="BK926" s="41"/>
      <c r="CR926" s="41">
        <f t="shared" si="918"/>
        <v>0</v>
      </c>
      <c r="CS926" s="41">
        <f t="shared" si="955"/>
        <v>0</v>
      </c>
      <c r="CT926" s="41">
        <f t="shared" si="955"/>
        <v>0</v>
      </c>
    </row>
    <row r="927" spans="4:98" ht="15" hidden="1" customHeight="1">
      <c r="D927" s="41">
        <f t="shared" si="870"/>
        <v>0</v>
      </c>
      <c r="F927" s="41">
        <f t="shared" si="919"/>
        <v>0</v>
      </c>
      <c r="G927" s="41">
        <f t="shared" si="972"/>
        <v>0</v>
      </c>
      <c r="H927" s="41">
        <f t="shared" si="972"/>
        <v>0</v>
      </c>
      <c r="I927" s="41">
        <f t="shared" si="972"/>
        <v>0</v>
      </c>
      <c r="J927" s="41">
        <f t="shared" si="972"/>
        <v>0</v>
      </c>
      <c r="K927" s="41">
        <f t="shared" si="972"/>
        <v>0</v>
      </c>
      <c r="L927" s="41">
        <f t="shared" si="972"/>
        <v>0</v>
      </c>
      <c r="M927" s="41">
        <f t="shared" si="972"/>
        <v>0</v>
      </c>
      <c r="N927" s="41">
        <f t="shared" si="972"/>
        <v>0</v>
      </c>
      <c r="O927" s="41">
        <f t="shared" si="937"/>
        <v>0</v>
      </c>
      <c r="P927" s="41">
        <f t="shared" ref="P927:Y927" si="985">P425</f>
        <v>0</v>
      </c>
      <c r="Q927" s="41">
        <f t="shared" si="985"/>
        <v>0</v>
      </c>
      <c r="R927" s="41">
        <f t="shared" si="985"/>
        <v>0</v>
      </c>
      <c r="S927" s="41">
        <f t="shared" si="985"/>
        <v>0</v>
      </c>
      <c r="T927" s="41">
        <f t="shared" si="985"/>
        <v>0</v>
      </c>
      <c r="U927" s="41">
        <f t="shared" si="985"/>
        <v>0</v>
      </c>
      <c r="V927" s="41">
        <f t="shared" si="985"/>
        <v>0</v>
      </c>
      <c r="W927" s="41">
        <f t="shared" si="985"/>
        <v>0</v>
      </c>
      <c r="X927" s="41">
        <f t="shared" si="985"/>
        <v>0</v>
      </c>
      <c r="Y927" s="41">
        <f t="shared" si="985"/>
        <v>0</v>
      </c>
      <c r="Z927" s="41">
        <f t="shared" ref="Z927:AT927" si="986">Z425</f>
        <v>0</v>
      </c>
      <c r="AA927" s="41">
        <f t="shared" si="986"/>
        <v>0</v>
      </c>
      <c r="AB927" s="41">
        <f t="shared" si="986"/>
        <v>0</v>
      </c>
      <c r="AC927" s="41">
        <f t="shared" si="986"/>
        <v>0</v>
      </c>
      <c r="AD927" s="41">
        <f t="shared" si="986"/>
        <v>0</v>
      </c>
      <c r="AE927" s="41">
        <f t="shared" si="986"/>
        <v>0</v>
      </c>
      <c r="AF927" s="41">
        <f t="shared" si="986"/>
        <v>0</v>
      </c>
      <c r="AG927" s="41">
        <f t="shared" si="986"/>
        <v>0</v>
      </c>
      <c r="AH927" s="41">
        <f t="shared" si="986"/>
        <v>0</v>
      </c>
      <c r="AI927" s="41">
        <f t="shared" si="986"/>
        <v>0</v>
      </c>
      <c r="AJ927" s="41">
        <f t="shared" si="986"/>
        <v>0</v>
      </c>
      <c r="AK927" s="41">
        <f t="shared" si="986"/>
        <v>0</v>
      </c>
      <c r="AL927" s="41">
        <f t="shared" si="986"/>
        <v>0</v>
      </c>
      <c r="AM927" s="41">
        <f t="shared" si="986"/>
        <v>0</v>
      </c>
      <c r="AN927" s="41">
        <f t="shared" si="986"/>
        <v>0</v>
      </c>
      <c r="AO927" s="41">
        <f t="shared" si="986"/>
        <v>0</v>
      </c>
      <c r="AP927" s="41">
        <f t="shared" si="986"/>
        <v>0</v>
      </c>
      <c r="AQ927" s="41">
        <f t="shared" si="986"/>
        <v>0</v>
      </c>
      <c r="AR927" s="41">
        <f t="shared" si="986"/>
        <v>0</v>
      </c>
      <c r="AS927" s="41">
        <f t="shared" si="986"/>
        <v>0</v>
      </c>
      <c r="AT927" s="41">
        <f t="shared" si="986"/>
        <v>0</v>
      </c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  <c r="BI927" s="41"/>
      <c r="BJ927" s="41"/>
      <c r="BK927" s="41"/>
      <c r="CR927" s="41">
        <f t="shared" si="918"/>
        <v>0</v>
      </c>
      <c r="CS927" s="41">
        <f t="shared" si="955"/>
        <v>0</v>
      </c>
      <c r="CT927" s="41">
        <f t="shared" si="955"/>
        <v>0</v>
      </c>
    </row>
    <row r="928" spans="4:98" ht="15" hidden="1" customHeight="1">
      <c r="D928" s="41">
        <f t="shared" si="870"/>
        <v>0</v>
      </c>
      <c r="F928" s="41">
        <f t="shared" si="919"/>
        <v>0</v>
      </c>
      <c r="G928" s="41">
        <f t="shared" si="972"/>
        <v>0</v>
      </c>
      <c r="H928" s="41">
        <f t="shared" si="972"/>
        <v>0</v>
      </c>
      <c r="I928" s="41">
        <f t="shared" si="972"/>
        <v>0</v>
      </c>
      <c r="J928" s="41">
        <f t="shared" si="972"/>
        <v>0</v>
      </c>
      <c r="K928" s="41">
        <f t="shared" si="972"/>
        <v>0</v>
      </c>
      <c r="L928" s="41">
        <f t="shared" si="972"/>
        <v>0</v>
      </c>
      <c r="M928" s="41">
        <f t="shared" si="972"/>
        <v>0</v>
      </c>
      <c r="N928" s="41">
        <f t="shared" si="972"/>
        <v>0</v>
      </c>
      <c r="O928" s="41">
        <f t="shared" si="937"/>
        <v>0</v>
      </c>
      <c r="P928" s="41">
        <f t="shared" ref="P928:Y928" si="987">P426</f>
        <v>0</v>
      </c>
      <c r="Q928" s="41">
        <f t="shared" si="987"/>
        <v>0</v>
      </c>
      <c r="R928" s="41">
        <f t="shared" si="987"/>
        <v>0</v>
      </c>
      <c r="S928" s="41">
        <f t="shared" si="987"/>
        <v>0</v>
      </c>
      <c r="T928" s="41">
        <f t="shared" si="987"/>
        <v>0</v>
      </c>
      <c r="U928" s="41">
        <f t="shared" si="987"/>
        <v>0</v>
      </c>
      <c r="V928" s="41">
        <f t="shared" si="987"/>
        <v>0</v>
      </c>
      <c r="W928" s="41">
        <f t="shared" si="987"/>
        <v>0</v>
      </c>
      <c r="X928" s="41">
        <f t="shared" si="987"/>
        <v>0</v>
      </c>
      <c r="Y928" s="41">
        <f t="shared" si="987"/>
        <v>0</v>
      </c>
      <c r="Z928" s="41">
        <f t="shared" ref="Z928:AT928" si="988">Z426</f>
        <v>0</v>
      </c>
      <c r="AA928" s="41">
        <f t="shared" si="988"/>
        <v>0</v>
      </c>
      <c r="AB928" s="41">
        <f t="shared" si="988"/>
        <v>0</v>
      </c>
      <c r="AC928" s="41">
        <f t="shared" si="988"/>
        <v>0</v>
      </c>
      <c r="AD928" s="41">
        <f t="shared" si="988"/>
        <v>0</v>
      </c>
      <c r="AE928" s="41">
        <f t="shared" si="988"/>
        <v>0</v>
      </c>
      <c r="AF928" s="41">
        <f t="shared" si="988"/>
        <v>0</v>
      </c>
      <c r="AG928" s="41">
        <f t="shared" si="988"/>
        <v>0</v>
      </c>
      <c r="AH928" s="41">
        <f t="shared" si="988"/>
        <v>0</v>
      </c>
      <c r="AI928" s="41">
        <f t="shared" si="988"/>
        <v>0</v>
      </c>
      <c r="AJ928" s="41">
        <f t="shared" si="988"/>
        <v>0</v>
      </c>
      <c r="AK928" s="41">
        <f t="shared" si="988"/>
        <v>0</v>
      </c>
      <c r="AL928" s="41">
        <f t="shared" si="988"/>
        <v>0</v>
      </c>
      <c r="AM928" s="41">
        <f t="shared" si="988"/>
        <v>0</v>
      </c>
      <c r="AN928" s="41">
        <f t="shared" si="988"/>
        <v>0</v>
      </c>
      <c r="AO928" s="41">
        <f t="shared" si="988"/>
        <v>0</v>
      </c>
      <c r="AP928" s="41">
        <f t="shared" si="988"/>
        <v>0</v>
      </c>
      <c r="AQ928" s="41">
        <f t="shared" si="988"/>
        <v>0</v>
      </c>
      <c r="AR928" s="41">
        <f t="shared" si="988"/>
        <v>0</v>
      </c>
      <c r="AS928" s="41">
        <f t="shared" si="988"/>
        <v>0</v>
      </c>
      <c r="AT928" s="41">
        <f t="shared" si="988"/>
        <v>0</v>
      </c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  <c r="BI928" s="41"/>
      <c r="BJ928" s="41"/>
      <c r="BK928" s="41"/>
      <c r="CR928" s="41">
        <f t="shared" si="918"/>
        <v>0</v>
      </c>
      <c r="CS928" s="41">
        <f t="shared" si="955"/>
        <v>0</v>
      </c>
      <c r="CT928" s="41">
        <f t="shared" si="955"/>
        <v>0</v>
      </c>
    </row>
    <row r="929" spans="4:98" ht="15" hidden="1" customHeight="1">
      <c r="D929" s="41">
        <f t="shared" si="870"/>
        <v>0</v>
      </c>
      <c r="F929" s="41">
        <f t="shared" ref="F929:F960" si="989">F427</f>
        <v>0</v>
      </c>
      <c r="G929" s="41">
        <f t="shared" si="972"/>
        <v>0</v>
      </c>
      <c r="H929" s="41">
        <f t="shared" si="972"/>
        <v>0</v>
      </c>
      <c r="I929" s="41">
        <f t="shared" si="972"/>
        <v>0</v>
      </c>
      <c r="J929" s="41">
        <f t="shared" si="972"/>
        <v>0</v>
      </c>
      <c r="K929" s="41">
        <f t="shared" si="972"/>
        <v>0</v>
      </c>
      <c r="L929" s="41">
        <f t="shared" si="972"/>
        <v>0</v>
      </c>
      <c r="M929" s="41">
        <f t="shared" si="972"/>
        <v>0</v>
      </c>
      <c r="N929" s="41">
        <f t="shared" si="972"/>
        <v>0</v>
      </c>
      <c r="O929" s="41">
        <f t="shared" si="937"/>
        <v>0</v>
      </c>
      <c r="P929" s="41">
        <f t="shared" ref="P929:Y929" si="990">P427</f>
        <v>0</v>
      </c>
      <c r="Q929" s="41">
        <f t="shared" si="990"/>
        <v>0</v>
      </c>
      <c r="R929" s="41">
        <f t="shared" si="990"/>
        <v>0</v>
      </c>
      <c r="S929" s="41">
        <f t="shared" si="990"/>
        <v>0</v>
      </c>
      <c r="T929" s="41">
        <f t="shared" si="990"/>
        <v>0</v>
      </c>
      <c r="U929" s="41">
        <f t="shared" si="990"/>
        <v>0</v>
      </c>
      <c r="V929" s="41">
        <f t="shared" si="990"/>
        <v>0</v>
      </c>
      <c r="W929" s="41">
        <f t="shared" si="990"/>
        <v>0</v>
      </c>
      <c r="X929" s="41">
        <f t="shared" si="990"/>
        <v>0</v>
      </c>
      <c r="Y929" s="41">
        <f t="shared" si="990"/>
        <v>0</v>
      </c>
      <c r="Z929" s="41">
        <f t="shared" ref="Z929:AT929" si="991">Z427</f>
        <v>0</v>
      </c>
      <c r="AA929" s="41">
        <f t="shared" si="991"/>
        <v>0</v>
      </c>
      <c r="AB929" s="41">
        <f t="shared" si="991"/>
        <v>0</v>
      </c>
      <c r="AC929" s="41">
        <f t="shared" si="991"/>
        <v>0</v>
      </c>
      <c r="AD929" s="41">
        <f t="shared" si="991"/>
        <v>0</v>
      </c>
      <c r="AE929" s="41">
        <f t="shared" si="991"/>
        <v>0</v>
      </c>
      <c r="AF929" s="41">
        <f t="shared" si="991"/>
        <v>0</v>
      </c>
      <c r="AG929" s="41">
        <f t="shared" si="991"/>
        <v>0</v>
      </c>
      <c r="AH929" s="41">
        <f t="shared" si="991"/>
        <v>0</v>
      </c>
      <c r="AI929" s="41">
        <f t="shared" si="991"/>
        <v>0</v>
      </c>
      <c r="AJ929" s="41">
        <f t="shared" si="991"/>
        <v>0</v>
      </c>
      <c r="AK929" s="41">
        <f t="shared" si="991"/>
        <v>0</v>
      </c>
      <c r="AL929" s="41">
        <f t="shared" si="991"/>
        <v>0</v>
      </c>
      <c r="AM929" s="41">
        <f t="shared" si="991"/>
        <v>0</v>
      </c>
      <c r="AN929" s="41">
        <f t="shared" si="991"/>
        <v>0</v>
      </c>
      <c r="AO929" s="41">
        <f t="shared" si="991"/>
        <v>0</v>
      </c>
      <c r="AP929" s="41">
        <f t="shared" si="991"/>
        <v>0</v>
      </c>
      <c r="AQ929" s="41">
        <f t="shared" si="991"/>
        <v>0</v>
      </c>
      <c r="AR929" s="41">
        <f t="shared" si="991"/>
        <v>0</v>
      </c>
      <c r="AS929" s="41">
        <f t="shared" si="991"/>
        <v>0</v>
      </c>
      <c r="AT929" s="41">
        <f t="shared" si="991"/>
        <v>0</v>
      </c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  <c r="BI929" s="41"/>
      <c r="BJ929" s="41"/>
      <c r="BK929" s="41"/>
      <c r="CR929" s="41">
        <f t="shared" si="918"/>
        <v>0</v>
      </c>
      <c r="CS929" s="41">
        <f t="shared" si="955"/>
        <v>0</v>
      </c>
      <c r="CT929" s="41">
        <f t="shared" si="955"/>
        <v>0</v>
      </c>
    </row>
    <row r="930" spans="4:98" ht="15" hidden="1" customHeight="1">
      <c r="D930" s="41">
        <f t="shared" si="870"/>
        <v>0</v>
      </c>
      <c r="F930" s="41">
        <f t="shared" si="989"/>
        <v>0</v>
      </c>
      <c r="G930" s="41">
        <f t="shared" si="972"/>
        <v>0</v>
      </c>
      <c r="H930" s="41">
        <f t="shared" si="972"/>
        <v>0</v>
      </c>
      <c r="I930" s="41">
        <f t="shared" si="972"/>
        <v>0</v>
      </c>
      <c r="J930" s="41">
        <f t="shared" si="972"/>
        <v>0</v>
      </c>
      <c r="K930" s="41">
        <f t="shared" si="972"/>
        <v>0</v>
      </c>
      <c r="L930" s="41">
        <f t="shared" si="972"/>
        <v>0</v>
      </c>
      <c r="M930" s="41">
        <f t="shared" si="972"/>
        <v>0</v>
      </c>
      <c r="N930" s="41">
        <f t="shared" si="972"/>
        <v>0</v>
      </c>
      <c r="O930" s="41">
        <f t="shared" si="937"/>
        <v>0</v>
      </c>
      <c r="P930" s="41">
        <f t="shared" ref="P930:Y930" si="992">P428</f>
        <v>0</v>
      </c>
      <c r="Q930" s="41">
        <f t="shared" si="992"/>
        <v>0</v>
      </c>
      <c r="R930" s="41">
        <f t="shared" si="992"/>
        <v>0</v>
      </c>
      <c r="S930" s="41">
        <f t="shared" si="992"/>
        <v>0</v>
      </c>
      <c r="T930" s="41">
        <f t="shared" si="992"/>
        <v>0</v>
      </c>
      <c r="U930" s="41">
        <f t="shared" si="992"/>
        <v>0</v>
      </c>
      <c r="V930" s="41">
        <f t="shared" si="992"/>
        <v>0</v>
      </c>
      <c r="W930" s="41">
        <f t="shared" si="992"/>
        <v>0</v>
      </c>
      <c r="X930" s="41">
        <f t="shared" si="992"/>
        <v>0</v>
      </c>
      <c r="Y930" s="41">
        <f t="shared" si="992"/>
        <v>0</v>
      </c>
      <c r="Z930" s="41">
        <f t="shared" ref="Z930:AT930" si="993">Z428</f>
        <v>0</v>
      </c>
      <c r="AA930" s="41">
        <f t="shared" si="993"/>
        <v>0</v>
      </c>
      <c r="AB930" s="41">
        <f t="shared" si="993"/>
        <v>0</v>
      </c>
      <c r="AC930" s="41">
        <f t="shared" si="993"/>
        <v>0</v>
      </c>
      <c r="AD930" s="41">
        <f t="shared" si="993"/>
        <v>0</v>
      </c>
      <c r="AE930" s="41">
        <f t="shared" si="993"/>
        <v>0</v>
      </c>
      <c r="AF930" s="41">
        <f t="shared" si="993"/>
        <v>0</v>
      </c>
      <c r="AG930" s="41">
        <f t="shared" si="993"/>
        <v>0</v>
      </c>
      <c r="AH930" s="41">
        <f t="shared" si="993"/>
        <v>0</v>
      </c>
      <c r="AI930" s="41">
        <f t="shared" si="993"/>
        <v>0</v>
      </c>
      <c r="AJ930" s="41">
        <f t="shared" si="993"/>
        <v>0</v>
      </c>
      <c r="AK930" s="41">
        <f t="shared" si="993"/>
        <v>0</v>
      </c>
      <c r="AL930" s="41">
        <f t="shared" si="993"/>
        <v>0</v>
      </c>
      <c r="AM930" s="41">
        <f t="shared" si="993"/>
        <v>0</v>
      </c>
      <c r="AN930" s="41">
        <f t="shared" si="993"/>
        <v>0</v>
      </c>
      <c r="AO930" s="41">
        <f t="shared" si="993"/>
        <v>0</v>
      </c>
      <c r="AP930" s="41">
        <f t="shared" si="993"/>
        <v>0</v>
      </c>
      <c r="AQ930" s="41">
        <f t="shared" si="993"/>
        <v>0</v>
      </c>
      <c r="AR930" s="41">
        <f t="shared" si="993"/>
        <v>0</v>
      </c>
      <c r="AS930" s="41">
        <f t="shared" si="993"/>
        <v>0</v>
      </c>
      <c r="AT930" s="41">
        <f t="shared" si="993"/>
        <v>0</v>
      </c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  <c r="BJ930" s="41"/>
      <c r="BK930" s="41"/>
      <c r="CR930" s="41">
        <f t="shared" si="918"/>
        <v>0</v>
      </c>
      <c r="CS930" s="41">
        <f t="shared" si="955"/>
        <v>0</v>
      </c>
      <c r="CT930" s="41">
        <f t="shared" si="955"/>
        <v>0</v>
      </c>
    </row>
    <row r="931" spans="4:98" ht="15" hidden="1" customHeight="1">
      <c r="D931" s="41">
        <f t="shared" si="870"/>
        <v>0</v>
      </c>
      <c r="F931" s="41">
        <f t="shared" si="989"/>
        <v>0</v>
      </c>
      <c r="G931" s="41">
        <f t="shared" ref="G931:N940" si="994">G429</f>
        <v>0</v>
      </c>
      <c r="H931" s="41">
        <f t="shared" si="994"/>
        <v>0</v>
      </c>
      <c r="I931" s="41">
        <f t="shared" si="994"/>
        <v>0</v>
      </c>
      <c r="J931" s="41">
        <f t="shared" si="994"/>
        <v>0</v>
      </c>
      <c r="K931" s="41">
        <f t="shared" si="994"/>
        <v>0</v>
      </c>
      <c r="L931" s="41">
        <f t="shared" si="994"/>
        <v>0</v>
      </c>
      <c r="M931" s="41">
        <f t="shared" si="994"/>
        <v>0</v>
      </c>
      <c r="N931" s="41">
        <f t="shared" si="994"/>
        <v>0</v>
      </c>
      <c r="O931" s="41">
        <f t="shared" si="937"/>
        <v>0</v>
      </c>
      <c r="P931" s="41">
        <f t="shared" ref="P931:Y931" si="995">P429</f>
        <v>0</v>
      </c>
      <c r="Q931" s="41">
        <f t="shared" si="995"/>
        <v>0</v>
      </c>
      <c r="R931" s="41">
        <f t="shared" si="995"/>
        <v>0</v>
      </c>
      <c r="S931" s="41">
        <f t="shared" si="995"/>
        <v>0</v>
      </c>
      <c r="T931" s="41">
        <f t="shared" si="995"/>
        <v>0</v>
      </c>
      <c r="U931" s="41">
        <f t="shared" si="995"/>
        <v>0</v>
      </c>
      <c r="V931" s="41">
        <f t="shared" si="995"/>
        <v>0</v>
      </c>
      <c r="W931" s="41">
        <f t="shared" si="995"/>
        <v>0</v>
      </c>
      <c r="X931" s="41">
        <f t="shared" si="995"/>
        <v>0</v>
      </c>
      <c r="Y931" s="41">
        <f t="shared" si="995"/>
        <v>0</v>
      </c>
      <c r="Z931" s="41">
        <f t="shared" ref="Z931:AT931" si="996">Z429</f>
        <v>0</v>
      </c>
      <c r="AA931" s="41">
        <f t="shared" si="996"/>
        <v>0</v>
      </c>
      <c r="AB931" s="41">
        <f t="shared" si="996"/>
        <v>0</v>
      </c>
      <c r="AC931" s="41">
        <f t="shared" si="996"/>
        <v>0</v>
      </c>
      <c r="AD931" s="41">
        <f t="shared" si="996"/>
        <v>0</v>
      </c>
      <c r="AE931" s="41">
        <f t="shared" si="996"/>
        <v>0</v>
      </c>
      <c r="AF931" s="41">
        <f t="shared" si="996"/>
        <v>0</v>
      </c>
      <c r="AG931" s="41">
        <f t="shared" si="996"/>
        <v>0</v>
      </c>
      <c r="AH931" s="41">
        <f t="shared" si="996"/>
        <v>0</v>
      </c>
      <c r="AI931" s="41">
        <f t="shared" si="996"/>
        <v>0</v>
      </c>
      <c r="AJ931" s="41">
        <f t="shared" si="996"/>
        <v>0</v>
      </c>
      <c r="AK931" s="41">
        <f t="shared" si="996"/>
        <v>0</v>
      </c>
      <c r="AL931" s="41">
        <f t="shared" si="996"/>
        <v>0</v>
      </c>
      <c r="AM931" s="41">
        <f t="shared" si="996"/>
        <v>0</v>
      </c>
      <c r="AN931" s="41">
        <f t="shared" si="996"/>
        <v>0</v>
      </c>
      <c r="AO931" s="41">
        <f t="shared" si="996"/>
        <v>0</v>
      </c>
      <c r="AP931" s="41">
        <f t="shared" si="996"/>
        <v>0</v>
      </c>
      <c r="AQ931" s="41">
        <f t="shared" si="996"/>
        <v>0</v>
      </c>
      <c r="AR931" s="41">
        <f t="shared" si="996"/>
        <v>0</v>
      </c>
      <c r="AS931" s="41">
        <f t="shared" si="996"/>
        <v>0</v>
      </c>
      <c r="AT931" s="41">
        <f t="shared" si="996"/>
        <v>0</v>
      </c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  <c r="BJ931" s="41"/>
      <c r="BK931" s="41"/>
      <c r="CR931" s="41">
        <f t="shared" si="918"/>
        <v>0</v>
      </c>
      <c r="CS931" s="41">
        <f t="shared" si="955"/>
        <v>0</v>
      </c>
      <c r="CT931" s="41">
        <f t="shared" si="955"/>
        <v>0</v>
      </c>
    </row>
    <row r="932" spans="4:98" ht="15" hidden="1" customHeight="1">
      <c r="D932" s="41">
        <f t="shared" si="870"/>
        <v>0</v>
      </c>
      <c r="F932" s="41">
        <f t="shared" si="989"/>
        <v>0</v>
      </c>
      <c r="G932" s="41">
        <f t="shared" si="994"/>
        <v>0</v>
      </c>
      <c r="H932" s="41">
        <f t="shared" si="994"/>
        <v>0</v>
      </c>
      <c r="I932" s="41">
        <f t="shared" si="994"/>
        <v>0</v>
      </c>
      <c r="J932" s="41">
        <f t="shared" si="994"/>
        <v>0</v>
      </c>
      <c r="K932" s="41">
        <f t="shared" si="994"/>
        <v>0</v>
      </c>
      <c r="L932" s="41">
        <f t="shared" si="994"/>
        <v>0</v>
      </c>
      <c r="M932" s="41">
        <f t="shared" si="994"/>
        <v>0</v>
      </c>
      <c r="N932" s="41">
        <f t="shared" si="994"/>
        <v>0</v>
      </c>
      <c r="O932" s="41">
        <f t="shared" si="937"/>
        <v>0</v>
      </c>
      <c r="P932" s="41">
        <f t="shared" ref="P932:Y932" si="997">P430</f>
        <v>0</v>
      </c>
      <c r="Q932" s="41">
        <f t="shared" si="997"/>
        <v>0</v>
      </c>
      <c r="R932" s="41">
        <f t="shared" si="997"/>
        <v>0</v>
      </c>
      <c r="S932" s="41">
        <f t="shared" si="997"/>
        <v>0</v>
      </c>
      <c r="T932" s="41">
        <f t="shared" si="997"/>
        <v>0</v>
      </c>
      <c r="U932" s="41">
        <f t="shared" si="997"/>
        <v>0</v>
      </c>
      <c r="V932" s="41">
        <f t="shared" si="997"/>
        <v>0</v>
      </c>
      <c r="W932" s="41">
        <f t="shared" si="997"/>
        <v>0</v>
      </c>
      <c r="X932" s="41">
        <f t="shared" si="997"/>
        <v>0</v>
      </c>
      <c r="Y932" s="41">
        <f t="shared" si="997"/>
        <v>0</v>
      </c>
      <c r="Z932" s="41">
        <f t="shared" ref="Z932:AT932" si="998">Z430</f>
        <v>0</v>
      </c>
      <c r="AA932" s="41">
        <f t="shared" si="998"/>
        <v>0</v>
      </c>
      <c r="AB932" s="41">
        <f t="shared" si="998"/>
        <v>0</v>
      </c>
      <c r="AC932" s="41">
        <f t="shared" si="998"/>
        <v>0</v>
      </c>
      <c r="AD932" s="41">
        <f t="shared" si="998"/>
        <v>0</v>
      </c>
      <c r="AE932" s="41">
        <f t="shared" si="998"/>
        <v>0</v>
      </c>
      <c r="AF932" s="41">
        <f t="shared" si="998"/>
        <v>0</v>
      </c>
      <c r="AG932" s="41">
        <f t="shared" si="998"/>
        <v>0</v>
      </c>
      <c r="AH932" s="41">
        <f t="shared" si="998"/>
        <v>0</v>
      </c>
      <c r="AI932" s="41">
        <f t="shared" si="998"/>
        <v>0</v>
      </c>
      <c r="AJ932" s="41">
        <f t="shared" si="998"/>
        <v>0</v>
      </c>
      <c r="AK932" s="41">
        <f t="shared" si="998"/>
        <v>0</v>
      </c>
      <c r="AL932" s="41">
        <f t="shared" si="998"/>
        <v>0</v>
      </c>
      <c r="AM932" s="41">
        <f t="shared" si="998"/>
        <v>0</v>
      </c>
      <c r="AN932" s="41">
        <f t="shared" si="998"/>
        <v>0</v>
      </c>
      <c r="AO932" s="41">
        <f t="shared" si="998"/>
        <v>0</v>
      </c>
      <c r="AP932" s="41">
        <f t="shared" si="998"/>
        <v>0</v>
      </c>
      <c r="AQ932" s="41">
        <f t="shared" si="998"/>
        <v>0</v>
      </c>
      <c r="AR932" s="41">
        <f t="shared" si="998"/>
        <v>0</v>
      </c>
      <c r="AS932" s="41">
        <f t="shared" si="998"/>
        <v>0</v>
      </c>
      <c r="AT932" s="41">
        <f t="shared" si="998"/>
        <v>0</v>
      </c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  <c r="BI932" s="41"/>
      <c r="BJ932" s="41"/>
      <c r="BK932" s="41"/>
      <c r="CR932" s="41">
        <f t="shared" si="918"/>
        <v>0</v>
      </c>
      <c r="CS932" s="41">
        <f t="shared" ref="CS932:CT951" si="999">CS430</f>
        <v>0</v>
      </c>
      <c r="CT932" s="41">
        <f t="shared" si="999"/>
        <v>0</v>
      </c>
    </row>
    <row r="933" spans="4:98" ht="15" hidden="1" customHeight="1">
      <c r="D933" s="41">
        <f t="shared" si="870"/>
        <v>0</v>
      </c>
      <c r="F933" s="41">
        <f t="shared" si="989"/>
        <v>0</v>
      </c>
      <c r="G933" s="41">
        <f t="shared" si="994"/>
        <v>0</v>
      </c>
      <c r="H933" s="41">
        <f t="shared" si="994"/>
        <v>0</v>
      </c>
      <c r="I933" s="41">
        <f t="shared" si="994"/>
        <v>0</v>
      </c>
      <c r="J933" s="41">
        <f t="shared" si="994"/>
        <v>0</v>
      </c>
      <c r="K933" s="41">
        <f t="shared" si="994"/>
        <v>0</v>
      </c>
      <c r="L933" s="41">
        <f t="shared" si="994"/>
        <v>0</v>
      </c>
      <c r="M933" s="41">
        <f t="shared" si="994"/>
        <v>0</v>
      </c>
      <c r="N933" s="41">
        <f t="shared" si="994"/>
        <v>0</v>
      </c>
      <c r="O933" s="41">
        <f t="shared" si="937"/>
        <v>0</v>
      </c>
      <c r="P933" s="41">
        <f t="shared" ref="P933:Y933" si="1000">P431</f>
        <v>0</v>
      </c>
      <c r="Q933" s="41">
        <f t="shared" si="1000"/>
        <v>0</v>
      </c>
      <c r="R933" s="41">
        <f t="shared" si="1000"/>
        <v>0</v>
      </c>
      <c r="S933" s="41">
        <f t="shared" si="1000"/>
        <v>0</v>
      </c>
      <c r="T933" s="41">
        <f t="shared" si="1000"/>
        <v>0</v>
      </c>
      <c r="U933" s="41">
        <f t="shared" si="1000"/>
        <v>0</v>
      </c>
      <c r="V933" s="41">
        <f t="shared" si="1000"/>
        <v>0</v>
      </c>
      <c r="W933" s="41">
        <f t="shared" si="1000"/>
        <v>0</v>
      </c>
      <c r="X933" s="41">
        <f t="shared" si="1000"/>
        <v>0</v>
      </c>
      <c r="Y933" s="41">
        <f t="shared" si="1000"/>
        <v>0</v>
      </c>
      <c r="Z933" s="41">
        <f t="shared" ref="Z933:AT933" si="1001">Z431</f>
        <v>0</v>
      </c>
      <c r="AA933" s="41">
        <f t="shared" si="1001"/>
        <v>0</v>
      </c>
      <c r="AB933" s="41">
        <f t="shared" si="1001"/>
        <v>0</v>
      </c>
      <c r="AC933" s="41">
        <f t="shared" si="1001"/>
        <v>0</v>
      </c>
      <c r="AD933" s="41">
        <f t="shared" si="1001"/>
        <v>0</v>
      </c>
      <c r="AE933" s="41">
        <f t="shared" si="1001"/>
        <v>0</v>
      </c>
      <c r="AF933" s="41">
        <f t="shared" si="1001"/>
        <v>0</v>
      </c>
      <c r="AG933" s="41">
        <f t="shared" si="1001"/>
        <v>0</v>
      </c>
      <c r="AH933" s="41">
        <f t="shared" si="1001"/>
        <v>0</v>
      </c>
      <c r="AI933" s="41">
        <f t="shared" si="1001"/>
        <v>0</v>
      </c>
      <c r="AJ933" s="41">
        <f t="shared" si="1001"/>
        <v>0</v>
      </c>
      <c r="AK933" s="41">
        <f t="shared" si="1001"/>
        <v>0</v>
      </c>
      <c r="AL933" s="41">
        <f t="shared" si="1001"/>
        <v>0</v>
      </c>
      <c r="AM933" s="41">
        <f t="shared" si="1001"/>
        <v>0</v>
      </c>
      <c r="AN933" s="41">
        <f t="shared" si="1001"/>
        <v>0</v>
      </c>
      <c r="AO933" s="41">
        <f t="shared" si="1001"/>
        <v>0</v>
      </c>
      <c r="AP933" s="41">
        <f t="shared" si="1001"/>
        <v>0</v>
      </c>
      <c r="AQ933" s="41">
        <f t="shared" si="1001"/>
        <v>0</v>
      </c>
      <c r="AR933" s="41">
        <f t="shared" si="1001"/>
        <v>0</v>
      </c>
      <c r="AS933" s="41">
        <f t="shared" si="1001"/>
        <v>0</v>
      </c>
      <c r="AT933" s="41">
        <f t="shared" si="1001"/>
        <v>0</v>
      </c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  <c r="BI933" s="41"/>
      <c r="BJ933" s="41"/>
      <c r="BK933" s="41"/>
      <c r="CR933" s="41">
        <f t="shared" si="918"/>
        <v>0</v>
      </c>
      <c r="CS933" s="41">
        <f t="shared" si="999"/>
        <v>0</v>
      </c>
      <c r="CT933" s="41">
        <f t="shared" si="999"/>
        <v>0</v>
      </c>
    </row>
    <row r="934" spans="4:98" ht="15" hidden="1" customHeight="1">
      <c r="D934" s="41">
        <f t="shared" si="870"/>
        <v>0</v>
      </c>
      <c r="F934" s="41">
        <f t="shared" si="989"/>
        <v>0</v>
      </c>
      <c r="G934" s="41">
        <f t="shared" si="994"/>
        <v>0</v>
      </c>
      <c r="H934" s="41">
        <f t="shared" si="994"/>
        <v>0</v>
      </c>
      <c r="I934" s="41">
        <f t="shared" si="994"/>
        <v>0</v>
      </c>
      <c r="J934" s="41">
        <f t="shared" si="994"/>
        <v>0</v>
      </c>
      <c r="K934" s="41">
        <f t="shared" si="994"/>
        <v>0</v>
      </c>
      <c r="L934" s="41">
        <f t="shared" si="994"/>
        <v>0</v>
      </c>
      <c r="M934" s="41">
        <f t="shared" si="994"/>
        <v>0</v>
      </c>
      <c r="N934" s="41">
        <f t="shared" si="994"/>
        <v>0</v>
      </c>
      <c r="O934" s="41">
        <f t="shared" si="937"/>
        <v>0</v>
      </c>
      <c r="P934" s="41">
        <f t="shared" ref="P934:Y934" si="1002">P432</f>
        <v>0</v>
      </c>
      <c r="Q934" s="41">
        <f t="shared" si="1002"/>
        <v>0</v>
      </c>
      <c r="R934" s="41">
        <f t="shared" si="1002"/>
        <v>0</v>
      </c>
      <c r="S934" s="41">
        <f t="shared" si="1002"/>
        <v>0</v>
      </c>
      <c r="T934" s="41">
        <f t="shared" si="1002"/>
        <v>0</v>
      </c>
      <c r="U934" s="41">
        <f t="shared" si="1002"/>
        <v>0</v>
      </c>
      <c r="V934" s="41">
        <f t="shared" si="1002"/>
        <v>0</v>
      </c>
      <c r="W934" s="41">
        <f t="shared" si="1002"/>
        <v>0</v>
      </c>
      <c r="X934" s="41">
        <f t="shared" si="1002"/>
        <v>0</v>
      </c>
      <c r="Y934" s="41">
        <f t="shared" si="1002"/>
        <v>0</v>
      </c>
      <c r="Z934" s="41">
        <f t="shared" ref="Z934:AT934" si="1003">Z432</f>
        <v>0</v>
      </c>
      <c r="AA934" s="41">
        <f t="shared" si="1003"/>
        <v>0</v>
      </c>
      <c r="AB934" s="41">
        <f t="shared" si="1003"/>
        <v>0</v>
      </c>
      <c r="AC934" s="41">
        <f t="shared" si="1003"/>
        <v>0</v>
      </c>
      <c r="AD934" s="41">
        <f t="shared" si="1003"/>
        <v>0</v>
      </c>
      <c r="AE934" s="41">
        <f t="shared" si="1003"/>
        <v>0</v>
      </c>
      <c r="AF934" s="41">
        <f t="shared" si="1003"/>
        <v>0</v>
      </c>
      <c r="AG934" s="41">
        <f t="shared" si="1003"/>
        <v>0</v>
      </c>
      <c r="AH934" s="41">
        <f t="shared" si="1003"/>
        <v>0</v>
      </c>
      <c r="AI934" s="41">
        <f t="shared" si="1003"/>
        <v>0</v>
      </c>
      <c r="AJ934" s="41">
        <f t="shared" si="1003"/>
        <v>0</v>
      </c>
      <c r="AK934" s="41">
        <f t="shared" si="1003"/>
        <v>0</v>
      </c>
      <c r="AL934" s="41">
        <f t="shared" si="1003"/>
        <v>0</v>
      </c>
      <c r="AM934" s="41">
        <f t="shared" si="1003"/>
        <v>0</v>
      </c>
      <c r="AN934" s="41">
        <f t="shared" si="1003"/>
        <v>0</v>
      </c>
      <c r="AO934" s="41">
        <f t="shared" si="1003"/>
        <v>0</v>
      </c>
      <c r="AP934" s="41">
        <f t="shared" si="1003"/>
        <v>0</v>
      </c>
      <c r="AQ934" s="41">
        <f t="shared" si="1003"/>
        <v>0</v>
      </c>
      <c r="AR934" s="41">
        <f t="shared" si="1003"/>
        <v>0</v>
      </c>
      <c r="AS934" s="41">
        <f t="shared" si="1003"/>
        <v>0</v>
      </c>
      <c r="AT934" s="41">
        <f t="shared" si="1003"/>
        <v>0</v>
      </c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  <c r="BI934" s="41"/>
      <c r="BJ934" s="41"/>
      <c r="BK934" s="41"/>
      <c r="CR934" s="41">
        <f t="shared" si="918"/>
        <v>0</v>
      </c>
      <c r="CS934" s="41">
        <f t="shared" si="999"/>
        <v>0</v>
      </c>
      <c r="CT934" s="41">
        <f t="shared" si="999"/>
        <v>0</v>
      </c>
    </row>
    <row r="935" spans="4:98" ht="15" hidden="1" customHeight="1">
      <c r="D935" s="41">
        <f t="shared" si="870"/>
        <v>0</v>
      </c>
      <c r="F935" s="41">
        <f t="shared" si="989"/>
        <v>0</v>
      </c>
      <c r="G935" s="41">
        <f t="shared" si="994"/>
        <v>0</v>
      </c>
      <c r="H935" s="41">
        <f t="shared" si="994"/>
        <v>0</v>
      </c>
      <c r="I935" s="41">
        <f t="shared" si="994"/>
        <v>0</v>
      </c>
      <c r="J935" s="41">
        <f t="shared" si="994"/>
        <v>0</v>
      </c>
      <c r="K935" s="41">
        <f t="shared" si="994"/>
        <v>0</v>
      </c>
      <c r="L935" s="41">
        <f t="shared" si="994"/>
        <v>0</v>
      </c>
      <c r="M935" s="41">
        <f t="shared" si="994"/>
        <v>0</v>
      </c>
      <c r="N935" s="41">
        <f t="shared" si="994"/>
        <v>0</v>
      </c>
      <c r="O935" s="41">
        <f t="shared" si="937"/>
        <v>0</v>
      </c>
      <c r="P935" s="41">
        <f t="shared" ref="P935:Y935" si="1004">P433</f>
        <v>0</v>
      </c>
      <c r="Q935" s="41">
        <f t="shared" si="1004"/>
        <v>0</v>
      </c>
      <c r="R935" s="41">
        <f t="shared" si="1004"/>
        <v>0</v>
      </c>
      <c r="S935" s="41">
        <f t="shared" si="1004"/>
        <v>0</v>
      </c>
      <c r="T935" s="41">
        <f t="shared" si="1004"/>
        <v>0</v>
      </c>
      <c r="U935" s="41">
        <f t="shared" si="1004"/>
        <v>0</v>
      </c>
      <c r="V935" s="41">
        <f t="shared" si="1004"/>
        <v>0</v>
      </c>
      <c r="W935" s="41">
        <f t="shared" si="1004"/>
        <v>0</v>
      </c>
      <c r="X935" s="41">
        <f t="shared" si="1004"/>
        <v>0</v>
      </c>
      <c r="Y935" s="41">
        <f t="shared" si="1004"/>
        <v>0</v>
      </c>
      <c r="Z935" s="41">
        <f t="shared" ref="Z935:AT935" si="1005">Z433</f>
        <v>0</v>
      </c>
      <c r="AA935" s="41">
        <f t="shared" si="1005"/>
        <v>0</v>
      </c>
      <c r="AB935" s="41">
        <f t="shared" si="1005"/>
        <v>0</v>
      </c>
      <c r="AC935" s="41">
        <f t="shared" si="1005"/>
        <v>0</v>
      </c>
      <c r="AD935" s="41">
        <f t="shared" si="1005"/>
        <v>0</v>
      </c>
      <c r="AE935" s="41">
        <f t="shared" si="1005"/>
        <v>0</v>
      </c>
      <c r="AF935" s="41">
        <f t="shared" si="1005"/>
        <v>0</v>
      </c>
      <c r="AG935" s="41">
        <f t="shared" si="1005"/>
        <v>0</v>
      </c>
      <c r="AH935" s="41">
        <f t="shared" si="1005"/>
        <v>0</v>
      </c>
      <c r="AI935" s="41">
        <f t="shared" si="1005"/>
        <v>0</v>
      </c>
      <c r="AJ935" s="41">
        <f t="shared" si="1005"/>
        <v>0</v>
      </c>
      <c r="AK935" s="41">
        <f t="shared" si="1005"/>
        <v>0</v>
      </c>
      <c r="AL935" s="41">
        <f t="shared" si="1005"/>
        <v>0</v>
      </c>
      <c r="AM935" s="41">
        <f t="shared" si="1005"/>
        <v>0</v>
      </c>
      <c r="AN935" s="41">
        <f t="shared" si="1005"/>
        <v>0</v>
      </c>
      <c r="AO935" s="41">
        <f t="shared" si="1005"/>
        <v>0</v>
      </c>
      <c r="AP935" s="41">
        <f t="shared" si="1005"/>
        <v>0</v>
      </c>
      <c r="AQ935" s="41">
        <f t="shared" si="1005"/>
        <v>0</v>
      </c>
      <c r="AR935" s="41">
        <f t="shared" si="1005"/>
        <v>0</v>
      </c>
      <c r="AS935" s="41">
        <f t="shared" si="1005"/>
        <v>0</v>
      </c>
      <c r="AT935" s="41">
        <f t="shared" si="1005"/>
        <v>0</v>
      </c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  <c r="BI935" s="41"/>
      <c r="BJ935" s="41"/>
      <c r="BK935" s="41"/>
      <c r="CR935" s="41">
        <f t="shared" si="918"/>
        <v>0</v>
      </c>
      <c r="CS935" s="41">
        <f t="shared" si="999"/>
        <v>0</v>
      </c>
      <c r="CT935" s="41">
        <f t="shared" si="999"/>
        <v>0</v>
      </c>
    </row>
    <row r="936" spans="4:98" ht="15" hidden="1" customHeight="1">
      <c r="D936" s="41">
        <f t="shared" si="870"/>
        <v>0</v>
      </c>
      <c r="F936" s="41">
        <f t="shared" si="989"/>
        <v>0</v>
      </c>
      <c r="G936" s="41">
        <f t="shared" si="994"/>
        <v>0</v>
      </c>
      <c r="H936" s="41">
        <f t="shared" si="994"/>
        <v>0</v>
      </c>
      <c r="I936" s="41">
        <f t="shared" si="994"/>
        <v>0</v>
      </c>
      <c r="J936" s="41">
        <f t="shared" si="994"/>
        <v>0</v>
      </c>
      <c r="K936" s="41">
        <f t="shared" si="994"/>
        <v>0</v>
      </c>
      <c r="L936" s="41">
        <f t="shared" si="994"/>
        <v>0</v>
      </c>
      <c r="M936" s="41">
        <f t="shared" si="994"/>
        <v>0</v>
      </c>
      <c r="N936" s="41">
        <f t="shared" si="994"/>
        <v>0</v>
      </c>
      <c r="O936" s="41">
        <f t="shared" si="937"/>
        <v>0</v>
      </c>
      <c r="P936" s="41">
        <f t="shared" ref="P936:Y936" si="1006">P434</f>
        <v>0</v>
      </c>
      <c r="Q936" s="41">
        <f t="shared" si="1006"/>
        <v>0</v>
      </c>
      <c r="R936" s="41">
        <f t="shared" si="1006"/>
        <v>0</v>
      </c>
      <c r="S936" s="41">
        <f t="shared" si="1006"/>
        <v>0</v>
      </c>
      <c r="T936" s="41">
        <f t="shared" si="1006"/>
        <v>0</v>
      </c>
      <c r="U936" s="41">
        <f t="shared" si="1006"/>
        <v>0</v>
      </c>
      <c r="V936" s="41">
        <f t="shared" si="1006"/>
        <v>0</v>
      </c>
      <c r="W936" s="41">
        <f t="shared" si="1006"/>
        <v>0</v>
      </c>
      <c r="X936" s="41">
        <f t="shared" si="1006"/>
        <v>0</v>
      </c>
      <c r="Y936" s="41">
        <f t="shared" si="1006"/>
        <v>0</v>
      </c>
      <c r="Z936" s="41">
        <f t="shared" ref="Z936:AT936" si="1007">Z434</f>
        <v>0</v>
      </c>
      <c r="AA936" s="41">
        <f t="shared" si="1007"/>
        <v>0</v>
      </c>
      <c r="AB936" s="41">
        <f t="shared" si="1007"/>
        <v>0</v>
      </c>
      <c r="AC936" s="41">
        <f t="shared" si="1007"/>
        <v>0</v>
      </c>
      <c r="AD936" s="41">
        <f t="shared" si="1007"/>
        <v>0</v>
      </c>
      <c r="AE936" s="41">
        <f t="shared" si="1007"/>
        <v>0</v>
      </c>
      <c r="AF936" s="41">
        <f t="shared" si="1007"/>
        <v>0</v>
      </c>
      <c r="AG936" s="41">
        <f t="shared" si="1007"/>
        <v>0</v>
      </c>
      <c r="AH936" s="41">
        <f t="shared" si="1007"/>
        <v>0</v>
      </c>
      <c r="AI936" s="41">
        <f t="shared" si="1007"/>
        <v>0</v>
      </c>
      <c r="AJ936" s="41">
        <f t="shared" si="1007"/>
        <v>0</v>
      </c>
      <c r="AK936" s="41">
        <f t="shared" si="1007"/>
        <v>0</v>
      </c>
      <c r="AL936" s="41">
        <f t="shared" si="1007"/>
        <v>0</v>
      </c>
      <c r="AM936" s="41">
        <f t="shared" si="1007"/>
        <v>0</v>
      </c>
      <c r="AN936" s="41">
        <f t="shared" si="1007"/>
        <v>0</v>
      </c>
      <c r="AO936" s="41">
        <f t="shared" si="1007"/>
        <v>0</v>
      </c>
      <c r="AP936" s="41">
        <f t="shared" si="1007"/>
        <v>0</v>
      </c>
      <c r="AQ936" s="41">
        <f t="shared" si="1007"/>
        <v>0</v>
      </c>
      <c r="AR936" s="41">
        <f t="shared" si="1007"/>
        <v>0</v>
      </c>
      <c r="AS936" s="41">
        <f t="shared" si="1007"/>
        <v>0</v>
      </c>
      <c r="AT936" s="41">
        <f t="shared" si="1007"/>
        <v>0</v>
      </c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  <c r="BI936" s="41"/>
      <c r="BJ936" s="41"/>
      <c r="BK936" s="41"/>
      <c r="CR936" s="41">
        <f t="shared" si="918"/>
        <v>0</v>
      </c>
      <c r="CS936" s="41">
        <f t="shared" si="999"/>
        <v>0</v>
      </c>
      <c r="CT936" s="41">
        <f t="shared" si="999"/>
        <v>0</v>
      </c>
    </row>
    <row r="937" spans="4:98" ht="15" hidden="1" customHeight="1">
      <c r="D937" s="41">
        <f t="shared" si="870"/>
        <v>0</v>
      </c>
      <c r="F937" s="41">
        <f t="shared" si="989"/>
        <v>0</v>
      </c>
      <c r="G937" s="41">
        <f t="shared" si="994"/>
        <v>0</v>
      </c>
      <c r="H937" s="41">
        <f t="shared" si="994"/>
        <v>0</v>
      </c>
      <c r="I937" s="41">
        <f t="shared" si="994"/>
        <v>0</v>
      </c>
      <c r="J937" s="41">
        <f t="shared" si="994"/>
        <v>0</v>
      </c>
      <c r="K937" s="41">
        <f t="shared" si="994"/>
        <v>0</v>
      </c>
      <c r="L937" s="41">
        <f t="shared" si="994"/>
        <v>0</v>
      </c>
      <c r="M937" s="41">
        <f t="shared" si="994"/>
        <v>0</v>
      </c>
      <c r="N937" s="41">
        <f t="shared" si="994"/>
        <v>0</v>
      </c>
      <c r="O937" s="41">
        <f t="shared" ref="O937:O967" si="1008">O435</f>
        <v>0</v>
      </c>
      <c r="P937" s="41">
        <f t="shared" ref="P937:Y937" si="1009">P435</f>
        <v>0</v>
      </c>
      <c r="Q937" s="41">
        <f t="shared" si="1009"/>
        <v>0</v>
      </c>
      <c r="R937" s="41">
        <f t="shared" si="1009"/>
        <v>0</v>
      </c>
      <c r="S937" s="41">
        <f t="shared" si="1009"/>
        <v>0</v>
      </c>
      <c r="T937" s="41">
        <f t="shared" si="1009"/>
        <v>0</v>
      </c>
      <c r="U937" s="41">
        <f t="shared" si="1009"/>
        <v>0</v>
      </c>
      <c r="V937" s="41">
        <f t="shared" si="1009"/>
        <v>0</v>
      </c>
      <c r="W937" s="41">
        <f t="shared" si="1009"/>
        <v>0</v>
      </c>
      <c r="X937" s="41">
        <f t="shared" si="1009"/>
        <v>0</v>
      </c>
      <c r="Y937" s="41">
        <f t="shared" si="1009"/>
        <v>0</v>
      </c>
      <c r="Z937" s="41">
        <f t="shared" ref="Z937:AT937" si="1010">Z435</f>
        <v>0</v>
      </c>
      <c r="AA937" s="41">
        <f t="shared" si="1010"/>
        <v>0</v>
      </c>
      <c r="AB937" s="41">
        <f t="shared" si="1010"/>
        <v>0</v>
      </c>
      <c r="AC937" s="41">
        <f t="shared" si="1010"/>
        <v>0</v>
      </c>
      <c r="AD937" s="41">
        <f t="shared" si="1010"/>
        <v>0</v>
      </c>
      <c r="AE937" s="41">
        <f t="shared" si="1010"/>
        <v>0</v>
      </c>
      <c r="AF937" s="41">
        <f t="shared" si="1010"/>
        <v>0</v>
      </c>
      <c r="AG937" s="41">
        <f t="shared" si="1010"/>
        <v>0</v>
      </c>
      <c r="AH937" s="41">
        <f t="shared" si="1010"/>
        <v>0</v>
      </c>
      <c r="AI937" s="41">
        <f t="shared" si="1010"/>
        <v>0</v>
      </c>
      <c r="AJ937" s="41">
        <f t="shared" si="1010"/>
        <v>0</v>
      </c>
      <c r="AK937" s="41">
        <f t="shared" si="1010"/>
        <v>0</v>
      </c>
      <c r="AL937" s="41">
        <f t="shared" si="1010"/>
        <v>0</v>
      </c>
      <c r="AM937" s="41">
        <f t="shared" si="1010"/>
        <v>0</v>
      </c>
      <c r="AN937" s="41">
        <f t="shared" si="1010"/>
        <v>0</v>
      </c>
      <c r="AO937" s="41">
        <f t="shared" si="1010"/>
        <v>0</v>
      </c>
      <c r="AP937" s="41">
        <f t="shared" si="1010"/>
        <v>0</v>
      </c>
      <c r="AQ937" s="41">
        <f t="shared" si="1010"/>
        <v>0</v>
      </c>
      <c r="AR937" s="41">
        <f t="shared" si="1010"/>
        <v>0</v>
      </c>
      <c r="AS937" s="41">
        <f t="shared" si="1010"/>
        <v>0</v>
      </c>
      <c r="AT937" s="41">
        <f t="shared" si="1010"/>
        <v>0</v>
      </c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  <c r="BI937" s="41"/>
      <c r="BJ937" s="41"/>
      <c r="BK937" s="41"/>
      <c r="CR937" s="41">
        <f t="shared" si="918"/>
        <v>0</v>
      </c>
      <c r="CS937" s="41">
        <f t="shared" si="999"/>
        <v>0</v>
      </c>
      <c r="CT937" s="41">
        <f t="shared" si="999"/>
        <v>0</v>
      </c>
    </row>
    <row r="938" spans="4:98" ht="15" hidden="1" customHeight="1">
      <c r="D938" s="41">
        <f t="shared" si="870"/>
        <v>0</v>
      </c>
      <c r="F938" s="41">
        <f t="shared" si="989"/>
        <v>0</v>
      </c>
      <c r="G938" s="41">
        <f t="shared" si="994"/>
        <v>0</v>
      </c>
      <c r="H938" s="41">
        <f t="shared" si="994"/>
        <v>0</v>
      </c>
      <c r="I938" s="41">
        <f t="shared" si="994"/>
        <v>0</v>
      </c>
      <c r="J938" s="41">
        <f t="shared" si="994"/>
        <v>0</v>
      </c>
      <c r="K938" s="41">
        <f t="shared" si="994"/>
        <v>0</v>
      </c>
      <c r="L938" s="41">
        <f t="shared" si="994"/>
        <v>0</v>
      </c>
      <c r="M938" s="41">
        <f t="shared" si="994"/>
        <v>0</v>
      </c>
      <c r="N938" s="41">
        <f t="shared" si="994"/>
        <v>0</v>
      </c>
      <c r="O938" s="41">
        <f t="shared" si="1008"/>
        <v>0</v>
      </c>
      <c r="P938" s="41">
        <f t="shared" ref="P938:Y938" si="1011">P436</f>
        <v>0</v>
      </c>
      <c r="Q938" s="41">
        <f t="shared" si="1011"/>
        <v>0</v>
      </c>
      <c r="R938" s="41">
        <f t="shared" si="1011"/>
        <v>0</v>
      </c>
      <c r="S938" s="41">
        <f t="shared" si="1011"/>
        <v>0</v>
      </c>
      <c r="T938" s="41">
        <f t="shared" si="1011"/>
        <v>0</v>
      </c>
      <c r="U938" s="41">
        <f t="shared" si="1011"/>
        <v>0</v>
      </c>
      <c r="V938" s="41">
        <f t="shared" si="1011"/>
        <v>0</v>
      </c>
      <c r="W938" s="41">
        <f t="shared" si="1011"/>
        <v>0</v>
      </c>
      <c r="X938" s="41">
        <f t="shared" si="1011"/>
        <v>0</v>
      </c>
      <c r="Y938" s="41">
        <f t="shared" si="1011"/>
        <v>0</v>
      </c>
      <c r="Z938" s="41">
        <f t="shared" ref="Z938:AT938" si="1012">Z436</f>
        <v>0</v>
      </c>
      <c r="AA938" s="41">
        <f t="shared" si="1012"/>
        <v>0</v>
      </c>
      <c r="AB938" s="41">
        <f t="shared" si="1012"/>
        <v>0</v>
      </c>
      <c r="AC938" s="41">
        <f t="shared" si="1012"/>
        <v>0</v>
      </c>
      <c r="AD938" s="41">
        <f t="shared" si="1012"/>
        <v>0</v>
      </c>
      <c r="AE938" s="41">
        <f t="shared" si="1012"/>
        <v>0</v>
      </c>
      <c r="AF938" s="41">
        <f t="shared" si="1012"/>
        <v>0</v>
      </c>
      <c r="AG938" s="41">
        <f t="shared" si="1012"/>
        <v>0</v>
      </c>
      <c r="AH938" s="41">
        <f t="shared" si="1012"/>
        <v>0</v>
      </c>
      <c r="AI938" s="41">
        <f t="shared" si="1012"/>
        <v>0</v>
      </c>
      <c r="AJ938" s="41">
        <f t="shared" si="1012"/>
        <v>0</v>
      </c>
      <c r="AK938" s="41">
        <f t="shared" si="1012"/>
        <v>0</v>
      </c>
      <c r="AL938" s="41">
        <f t="shared" si="1012"/>
        <v>0</v>
      </c>
      <c r="AM938" s="41">
        <f t="shared" si="1012"/>
        <v>0</v>
      </c>
      <c r="AN938" s="41">
        <f t="shared" si="1012"/>
        <v>0</v>
      </c>
      <c r="AO938" s="41">
        <f t="shared" si="1012"/>
        <v>0</v>
      </c>
      <c r="AP938" s="41">
        <f t="shared" si="1012"/>
        <v>0</v>
      </c>
      <c r="AQ938" s="41">
        <f t="shared" si="1012"/>
        <v>0</v>
      </c>
      <c r="AR938" s="41">
        <f t="shared" si="1012"/>
        <v>0</v>
      </c>
      <c r="AS938" s="41">
        <f t="shared" si="1012"/>
        <v>0</v>
      </c>
      <c r="AT938" s="41">
        <f t="shared" si="1012"/>
        <v>0</v>
      </c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  <c r="BI938" s="41"/>
      <c r="BJ938" s="41"/>
      <c r="BK938" s="41"/>
      <c r="CR938" s="41">
        <f t="shared" si="918"/>
        <v>0</v>
      </c>
      <c r="CS938" s="41">
        <f t="shared" si="999"/>
        <v>0</v>
      </c>
      <c r="CT938" s="41">
        <f t="shared" si="999"/>
        <v>0</v>
      </c>
    </row>
    <row r="939" spans="4:98" ht="15" hidden="1" customHeight="1">
      <c r="D939" s="41">
        <f t="shared" ref="D939:D1002" si="1013">D437</f>
        <v>0</v>
      </c>
      <c r="F939" s="41">
        <f t="shared" si="989"/>
        <v>0</v>
      </c>
      <c r="G939" s="41">
        <f t="shared" si="994"/>
        <v>0</v>
      </c>
      <c r="H939" s="41">
        <f t="shared" si="994"/>
        <v>0</v>
      </c>
      <c r="I939" s="41">
        <f t="shared" si="994"/>
        <v>0</v>
      </c>
      <c r="J939" s="41">
        <f t="shared" si="994"/>
        <v>0</v>
      </c>
      <c r="K939" s="41">
        <f t="shared" si="994"/>
        <v>0</v>
      </c>
      <c r="L939" s="41">
        <f t="shared" si="994"/>
        <v>0</v>
      </c>
      <c r="M939" s="41">
        <f t="shared" si="994"/>
        <v>0</v>
      </c>
      <c r="N939" s="41">
        <f t="shared" si="994"/>
        <v>0</v>
      </c>
      <c r="O939" s="41">
        <f t="shared" si="1008"/>
        <v>0</v>
      </c>
      <c r="P939" s="41">
        <f t="shared" ref="P939:Y939" si="1014">P437</f>
        <v>0</v>
      </c>
      <c r="Q939" s="41">
        <f t="shared" si="1014"/>
        <v>0</v>
      </c>
      <c r="R939" s="41">
        <f t="shared" si="1014"/>
        <v>0</v>
      </c>
      <c r="S939" s="41">
        <f t="shared" si="1014"/>
        <v>0</v>
      </c>
      <c r="T939" s="41">
        <f t="shared" si="1014"/>
        <v>0</v>
      </c>
      <c r="U939" s="41">
        <f t="shared" si="1014"/>
        <v>0</v>
      </c>
      <c r="V939" s="41">
        <f t="shared" si="1014"/>
        <v>0</v>
      </c>
      <c r="W939" s="41">
        <f t="shared" si="1014"/>
        <v>0</v>
      </c>
      <c r="X939" s="41">
        <f t="shared" si="1014"/>
        <v>0</v>
      </c>
      <c r="Y939" s="41">
        <f t="shared" si="1014"/>
        <v>0</v>
      </c>
      <c r="Z939" s="41">
        <f t="shared" ref="Z939:AT939" si="1015">Z437</f>
        <v>0</v>
      </c>
      <c r="AA939" s="41">
        <f t="shared" si="1015"/>
        <v>0</v>
      </c>
      <c r="AB939" s="41">
        <f t="shared" si="1015"/>
        <v>0</v>
      </c>
      <c r="AC939" s="41">
        <f t="shared" si="1015"/>
        <v>0</v>
      </c>
      <c r="AD939" s="41">
        <f t="shared" si="1015"/>
        <v>0</v>
      </c>
      <c r="AE939" s="41">
        <f t="shared" si="1015"/>
        <v>0</v>
      </c>
      <c r="AF939" s="41">
        <f t="shared" si="1015"/>
        <v>0</v>
      </c>
      <c r="AG939" s="41">
        <f t="shared" si="1015"/>
        <v>0</v>
      </c>
      <c r="AH939" s="41">
        <f t="shared" si="1015"/>
        <v>0</v>
      </c>
      <c r="AI939" s="41">
        <f t="shared" si="1015"/>
        <v>0</v>
      </c>
      <c r="AJ939" s="41">
        <f t="shared" si="1015"/>
        <v>0</v>
      </c>
      <c r="AK939" s="41">
        <f t="shared" si="1015"/>
        <v>0</v>
      </c>
      <c r="AL939" s="41">
        <f t="shared" si="1015"/>
        <v>0</v>
      </c>
      <c r="AM939" s="41">
        <f t="shared" si="1015"/>
        <v>0</v>
      </c>
      <c r="AN939" s="41">
        <f t="shared" si="1015"/>
        <v>0</v>
      </c>
      <c r="AO939" s="41">
        <f t="shared" si="1015"/>
        <v>0</v>
      </c>
      <c r="AP939" s="41">
        <f t="shared" si="1015"/>
        <v>0</v>
      </c>
      <c r="AQ939" s="41">
        <f t="shared" si="1015"/>
        <v>0</v>
      </c>
      <c r="AR939" s="41">
        <f t="shared" si="1015"/>
        <v>0</v>
      </c>
      <c r="AS939" s="41">
        <f t="shared" si="1015"/>
        <v>0</v>
      </c>
      <c r="AT939" s="41">
        <f t="shared" si="1015"/>
        <v>0</v>
      </c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  <c r="BI939" s="41"/>
      <c r="BJ939" s="41"/>
      <c r="BK939" s="41"/>
      <c r="CR939" s="41">
        <f t="shared" si="918"/>
        <v>0</v>
      </c>
      <c r="CS939" s="41">
        <f t="shared" si="999"/>
        <v>0</v>
      </c>
      <c r="CT939" s="41">
        <f t="shared" si="999"/>
        <v>0</v>
      </c>
    </row>
    <row r="940" spans="4:98" ht="15" hidden="1" customHeight="1">
      <c r="D940" s="41">
        <f t="shared" si="1013"/>
        <v>0</v>
      </c>
      <c r="F940" s="41">
        <f t="shared" si="989"/>
        <v>0</v>
      </c>
      <c r="G940" s="41">
        <f t="shared" si="994"/>
        <v>0</v>
      </c>
      <c r="H940" s="41">
        <f t="shared" si="994"/>
        <v>0</v>
      </c>
      <c r="I940" s="41">
        <f t="shared" si="994"/>
        <v>0</v>
      </c>
      <c r="J940" s="41">
        <f t="shared" si="994"/>
        <v>0</v>
      </c>
      <c r="K940" s="41">
        <f t="shared" si="994"/>
        <v>0</v>
      </c>
      <c r="L940" s="41">
        <f t="shared" si="994"/>
        <v>0</v>
      </c>
      <c r="M940" s="41">
        <f t="shared" si="994"/>
        <v>0</v>
      </c>
      <c r="N940" s="41">
        <f t="shared" si="994"/>
        <v>0</v>
      </c>
      <c r="O940" s="41">
        <f t="shared" si="1008"/>
        <v>0</v>
      </c>
      <c r="P940" s="41">
        <f t="shared" ref="P940:Y940" si="1016">P438</f>
        <v>0</v>
      </c>
      <c r="Q940" s="41">
        <f t="shared" si="1016"/>
        <v>0</v>
      </c>
      <c r="R940" s="41">
        <f t="shared" si="1016"/>
        <v>0</v>
      </c>
      <c r="S940" s="41">
        <f t="shared" si="1016"/>
        <v>0</v>
      </c>
      <c r="T940" s="41">
        <f t="shared" si="1016"/>
        <v>0</v>
      </c>
      <c r="U940" s="41">
        <f t="shared" si="1016"/>
        <v>0</v>
      </c>
      <c r="V940" s="41">
        <f t="shared" si="1016"/>
        <v>0</v>
      </c>
      <c r="W940" s="41">
        <f t="shared" si="1016"/>
        <v>0</v>
      </c>
      <c r="X940" s="41">
        <f t="shared" si="1016"/>
        <v>0</v>
      </c>
      <c r="Y940" s="41">
        <f t="shared" si="1016"/>
        <v>0</v>
      </c>
      <c r="Z940" s="41">
        <f t="shared" ref="Z940:AT940" si="1017">Z438</f>
        <v>0</v>
      </c>
      <c r="AA940" s="41">
        <f t="shared" si="1017"/>
        <v>0</v>
      </c>
      <c r="AB940" s="41">
        <f t="shared" si="1017"/>
        <v>0</v>
      </c>
      <c r="AC940" s="41">
        <f t="shared" si="1017"/>
        <v>0</v>
      </c>
      <c r="AD940" s="41">
        <f t="shared" si="1017"/>
        <v>0</v>
      </c>
      <c r="AE940" s="41">
        <f t="shared" si="1017"/>
        <v>0</v>
      </c>
      <c r="AF940" s="41">
        <f t="shared" si="1017"/>
        <v>0</v>
      </c>
      <c r="AG940" s="41">
        <f t="shared" si="1017"/>
        <v>0</v>
      </c>
      <c r="AH940" s="41">
        <f t="shared" si="1017"/>
        <v>0</v>
      </c>
      <c r="AI940" s="41">
        <f t="shared" si="1017"/>
        <v>0</v>
      </c>
      <c r="AJ940" s="41">
        <f t="shared" si="1017"/>
        <v>0</v>
      </c>
      <c r="AK940" s="41">
        <f t="shared" si="1017"/>
        <v>0</v>
      </c>
      <c r="AL940" s="41">
        <f t="shared" si="1017"/>
        <v>0</v>
      </c>
      <c r="AM940" s="41">
        <f t="shared" si="1017"/>
        <v>0</v>
      </c>
      <c r="AN940" s="41">
        <f t="shared" si="1017"/>
        <v>0</v>
      </c>
      <c r="AO940" s="41">
        <f t="shared" si="1017"/>
        <v>0</v>
      </c>
      <c r="AP940" s="41">
        <f t="shared" si="1017"/>
        <v>0</v>
      </c>
      <c r="AQ940" s="41">
        <f t="shared" si="1017"/>
        <v>0</v>
      </c>
      <c r="AR940" s="41">
        <f t="shared" si="1017"/>
        <v>0</v>
      </c>
      <c r="AS940" s="41">
        <f t="shared" si="1017"/>
        <v>0</v>
      </c>
      <c r="AT940" s="41">
        <f t="shared" si="1017"/>
        <v>0</v>
      </c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  <c r="BI940" s="41"/>
      <c r="BJ940" s="41"/>
      <c r="BK940" s="41"/>
      <c r="CR940" s="41">
        <f t="shared" si="918"/>
        <v>0</v>
      </c>
      <c r="CS940" s="41">
        <f t="shared" si="999"/>
        <v>0</v>
      </c>
      <c r="CT940" s="41">
        <f t="shared" si="999"/>
        <v>0</v>
      </c>
    </row>
    <row r="941" spans="4:98" ht="15" hidden="1" customHeight="1">
      <c r="D941" s="41">
        <f t="shared" si="1013"/>
        <v>0</v>
      </c>
      <c r="F941" s="41">
        <f t="shared" si="989"/>
        <v>0</v>
      </c>
      <c r="G941" s="41">
        <f t="shared" ref="G941:N950" si="1018">G439</f>
        <v>0</v>
      </c>
      <c r="H941" s="41">
        <f t="shared" si="1018"/>
        <v>0</v>
      </c>
      <c r="I941" s="41">
        <f t="shared" si="1018"/>
        <v>0</v>
      </c>
      <c r="J941" s="41">
        <f t="shared" si="1018"/>
        <v>0</v>
      </c>
      <c r="K941" s="41">
        <f t="shared" si="1018"/>
        <v>0</v>
      </c>
      <c r="L941" s="41">
        <f t="shared" si="1018"/>
        <v>0</v>
      </c>
      <c r="M941" s="41">
        <f t="shared" si="1018"/>
        <v>0</v>
      </c>
      <c r="N941" s="41">
        <f t="shared" si="1018"/>
        <v>0</v>
      </c>
      <c r="O941" s="41">
        <f t="shared" si="1008"/>
        <v>0</v>
      </c>
      <c r="P941" s="41">
        <f t="shared" ref="P941:Y941" si="1019">P439</f>
        <v>0</v>
      </c>
      <c r="Q941" s="41">
        <f t="shared" si="1019"/>
        <v>0</v>
      </c>
      <c r="R941" s="41">
        <f t="shared" si="1019"/>
        <v>0</v>
      </c>
      <c r="S941" s="41">
        <f t="shared" si="1019"/>
        <v>0</v>
      </c>
      <c r="T941" s="41">
        <f t="shared" si="1019"/>
        <v>0</v>
      </c>
      <c r="U941" s="41">
        <f t="shared" si="1019"/>
        <v>0</v>
      </c>
      <c r="V941" s="41">
        <f t="shared" si="1019"/>
        <v>0</v>
      </c>
      <c r="W941" s="41">
        <f t="shared" si="1019"/>
        <v>0</v>
      </c>
      <c r="X941" s="41">
        <f t="shared" si="1019"/>
        <v>0</v>
      </c>
      <c r="Y941" s="41">
        <f t="shared" si="1019"/>
        <v>0</v>
      </c>
      <c r="Z941" s="41">
        <f t="shared" ref="Z941:AT941" si="1020">Z439</f>
        <v>0</v>
      </c>
      <c r="AA941" s="41">
        <f t="shared" si="1020"/>
        <v>0</v>
      </c>
      <c r="AB941" s="41">
        <f t="shared" si="1020"/>
        <v>0</v>
      </c>
      <c r="AC941" s="41">
        <f t="shared" si="1020"/>
        <v>0</v>
      </c>
      <c r="AD941" s="41">
        <f t="shared" si="1020"/>
        <v>0</v>
      </c>
      <c r="AE941" s="41">
        <f t="shared" si="1020"/>
        <v>0</v>
      </c>
      <c r="AF941" s="41">
        <f t="shared" si="1020"/>
        <v>0</v>
      </c>
      <c r="AG941" s="41">
        <f t="shared" si="1020"/>
        <v>0</v>
      </c>
      <c r="AH941" s="41">
        <f t="shared" si="1020"/>
        <v>0</v>
      </c>
      <c r="AI941" s="41">
        <f t="shared" si="1020"/>
        <v>0</v>
      </c>
      <c r="AJ941" s="41">
        <f t="shared" si="1020"/>
        <v>0</v>
      </c>
      <c r="AK941" s="41">
        <f t="shared" si="1020"/>
        <v>0</v>
      </c>
      <c r="AL941" s="41">
        <f t="shared" si="1020"/>
        <v>0</v>
      </c>
      <c r="AM941" s="41">
        <f t="shared" si="1020"/>
        <v>0</v>
      </c>
      <c r="AN941" s="41">
        <f t="shared" si="1020"/>
        <v>0</v>
      </c>
      <c r="AO941" s="41">
        <f t="shared" si="1020"/>
        <v>0</v>
      </c>
      <c r="AP941" s="41">
        <f t="shared" si="1020"/>
        <v>0</v>
      </c>
      <c r="AQ941" s="41">
        <f t="shared" si="1020"/>
        <v>0</v>
      </c>
      <c r="AR941" s="41">
        <f t="shared" si="1020"/>
        <v>0</v>
      </c>
      <c r="AS941" s="41">
        <f t="shared" si="1020"/>
        <v>0</v>
      </c>
      <c r="AT941" s="41">
        <f t="shared" si="1020"/>
        <v>0</v>
      </c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  <c r="BI941" s="41"/>
      <c r="BJ941" s="41"/>
      <c r="BK941" s="41"/>
      <c r="CR941" s="41">
        <f t="shared" si="918"/>
        <v>0</v>
      </c>
      <c r="CS941" s="41">
        <f t="shared" si="999"/>
        <v>0</v>
      </c>
      <c r="CT941" s="41">
        <f t="shared" si="999"/>
        <v>0</v>
      </c>
    </row>
    <row r="942" spans="4:98" ht="15" hidden="1" customHeight="1">
      <c r="D942" s="41">
        <f t="shared" si="1013"/>
        <v>0</v>
      </c>
      <c r="F942" s="41">
        <f t="shared" si="989"/>
        <v>0</v>
      </c>
      <c r="G942" s="41">
        <f t="shared" si="1018"/>
        <v>0</v>
      </c>
      <c r="H942" s="41">
        <f t="shared" si="1018"/>
        <v>0</v>
      </c>
      <c r="I942" s="41">
        <f t="shared" si="1018"/>
        <v>0</v>
      </c>
      <c r="J942" s="41">
        <f t="shared" si="1018"/>
        <v>0</v>
      </c>
      <c r="K942" s="41">
        <f t="shared" si="1018"/>
        <v>0</v>
      </c>
      <c r="L942" s="41">
        <f t="shared" si="1018"/>
        <v>0</v>
      </c>
      <c r="M942" s="41">
        <f t="shared" si="1018"/>
        <v>0</v>
      </c>
      <c r="N942" s="41">
        <f t="shared" si="1018"/>
        <v>0</v>
      </c>
      <c r="O942" s="41">
        <f t="shared" si="1008"/>
        <v>0</v>
      </c>
      <c r="P942" s="41">
        <f t="shared" ref="P942:Y942" si="1021">P440</f>
        <v>0</v>
      </c>
      <c r="Q942" s="41">
        <f t="shared" si="1021"/>
        <v>0</v>
      </c>
      <c r="R942" s="41">
        <f t="shared" si="1021"/>
        <v>0</v>
      </c>
      <c r="S942" s="41">
        <f t="shared" si="1021"/>
        <v>0</v>
      </c>
      <c r="T942" s="41">
        <f t="shared" si="1021"/>
        <v>0</v>
      </c>
      <c r="U942" s="41">
        <f t="shared" si="1021"/>
        <v>0</v>
      </c>
      <c r="V942" s="41">
        <f t="shared" si="1021"/>
        <v>0</v>
      </c>
      <c r="W942" s="41">
        <f t="shared" si="1021"/>
        <v>0</v>
      </c>
      <c r="X942" s="41">
        <f t="shared" si="1021"/>
        <v>0</v>
      </c>
      <c r="Y942" s="41">
        <f t="shared" si="1021"/>
        <v>0</v>
      </c>
      <c r="Z942" s="41">
        <f t="shared" ref="Z942:AT942" si="1022">Z440</f>
        <v>0</v>
      </c>
      <c r="AA942" s="41">
        <f t="shared" si="1022"/>
        <v>0</v>
      </c>
      <c r="AB942" s="41">
        <f t="shared" si="1022"/>
        <v>0</v>
      </c>
      <c r="AC942" s="41">
        <f t="shared" si="1022"/>
        <v>0</v>
      </c>
      <c r="AD942" s="41">
        <f t="shared" si="1022"/>
        <v>0</v>
      </c>
      <c r="AE942" s="41">
        <f t="shared" si="1022"/>
        <v>0</v>
      </c>
      <c r="AF942" s="41">
        <f t="shared" si="1022"/>
        <v>0</v>
      </c>
      <c r="AG942" s="41">
        <f t="shared" si="1022"/>
        <v>0</v>
      </c>
      <c r="AH942" s="41">
        <f t="shared" si="1022"/>
        <v>0</v>
      </c>
      <c r="AI942" s="41">
        <f t="shared" si="1022"/>
        <v>0</v>
      </c>
      <c r="AJ942" s="41">
        <f t="shared" si="1022"/>
        <v>0</v>
      </c>
      <c r="AK942" s="41">
        <f t="shared" si="1022"/>
        <v>0</v>
      </c>
      <c r="AL942" s="41">
        <f t="shared" si="1022"/>
        <v>0</v>
      </c>
      <c r="AM942" s="41">
        <f t="shared" si="1022"/>
        <v>0</v>
      </c>
      <c r="AN942" s="41">
        <f t="shared" si="1022"/>
        <v>0</v>
      </c>
      <c r="AO942" s="41">
        <f t="shared" si="1022"/>
        <v>0</v>
      </c>
      <c r="AP942" s="41">
        <f t="shared" si="1022"/>
        <v>0</v>
      </c>
      <c r="AQ942" s="41">
        <f t="shared" si="1022"/>
        <v>0</v>
      </c>
      <c r="AR942" s="41">
        <f t="shared" si="1022"/>
        <v>0</v>
      </c>
      <c r="AS942" s="41">
        <f t="shared" si="1022"/>
        <v>0</v>
      </c>
      <c r="AT942" s="41">
        <f t="shared" si="1022"/>
        <v>0</v>
      </c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  <c r="BI942" s="41"/>
      <c r="BJ942" s="41"/>
      <c r="BK942" s="41"/>
      <c r="CR942" s="41">
        <f t="shared" si="918"/>
        <v>0</v>
      </c>
      <c r="CS942" s="41">
        <f t="shared" si="999"/>
        <v>0</v>
      </c>
      <c r="CT942" s="41">
        <f t="shared" si="999"/>
        <v>0</v>
      </c>
    </row>
    <row r="943" spans="4:98" ht="15" hidden="1" customHeight="1">
      <c r="D943" s="41">
        <f t="shared" si="1013"/>
        <v>0</v>
      </c>
      <c r="F943" s="41">
        <f t="shared" si="989"/>
        <v>0</v>
      </c>
      <c r="G943" s="41">
        <f t="shared" si="1018"/>
        <v>0</v>
      </c>
      <c r="H943" s="41">
        <f t="shared" si="1018"/>
        <v>0</v>
      </c>
      <c r="I943" s="41">
        <f t="shared" si="1018"/>
        <v>0</v>
      </c>
      <c r="J943" s="41">
        <f t="shared" si="1018"/>
        <v>0</v>
      </c>
      <c r="K943" s="41">
        <f t="shared" si="1018"/>
        <v>0</v>
      </c>
      <c r="L943" s="41">
        <f t="shared" si="1018"/>
        <v>0</v>
      </c>
      <c r="M943" s="41">
        <f t="shared" si="1018"/>
        <v>0</v>
      </c>
      <c r="N943" s="41">
        <f t="shared" si="1018"/>
        <v>0</v>
      </c>
      <c r="O943" s="41">
        <f t="shared" si="1008"/>
        <v>0</v>
      </c>
      <c r="P943" s="41">
        <f t="shared" ref="P943:Y943" si="1023">P441</f>
        <v>0</v>
      </c>
      <c r="Q943" s="41">
        <f t="shared" si="1023"/>
        <v>0</v>
      </c>
      <c r="R943" s="41">
        <f t="shared" si="1023"/>
        <v>0</v>
      </c>
      <c r="S943" s="41">
        <f t="shared" si="1023"/>
        <v>0</v>
      </c>
      <c r="T943" s="41">
        <f t="shared" si="1023"/>
        <v>0</v>
      </c>
      <c r="U943" s="41">
        <f t="shared" si="1023"/>
        <v>0</v>
      </c>
      <c r="V943" s="41">
        <f t="shared" si="1023"/>
        <v>0</v>
      </c>
      <c r="W943" s="41">
        <f t="shared" si="1023"/>
        <v>0</v>
      </c>
      <c r="X943" s="41">
        <f t="shared" si="1023"/>
        <v>0</v>
      </c>
      <c r="Y943" s="41">
        <f t="shared" si="1023"/>
        <v>0</v>
      </c>
      <c r="Z943" s="41">
        <f t="shared" ref="Z943:AT943" si="1024">Z441</f>
        <v>0</v>
      </c>
      <c r="AA943" s="41">
        <f t="shared" si="1024"/>
        <v>0</v>
      </c>
      <c r="AB943" s="41">
        <f t="shared" si="1024"/>
        <v>0</v>
      </c>
      <c r="AC943" s="41">
        <f t="shared" si="1024"/>
        <v>0</v>
      </c>
      <c r="AD943" s="41">
        <f t="shared" si="1024"/>
        <v>0</v>
      </c>
      <c r="AE943" s="41">
        <f t="shared" si="1024"/>
        <v>0</v>
      </c>
      <c r="AF943" s="41">
        <f t="shared" si="1024"/>
        <v>0</v>
      </c>
      <c r="AG943" s="41">
        <f t="shared" si="1024"/>
        <v>0</v>
      </c>
      <c r="AH943" s="41">
        <f t="shared" si="1024"/>
        <v>0</v>
      </c>
      <c r="AI943" s="41">
        <f t="shared" si="1024"/>
        <v>0</v>
      </c>
      <c r="AJ943" s="41">
        <f t="shared" si="1024"/>
        <v>0</v>
      </c>
      <c r="AK943" s="41">
        <f t="shared" si="1024"/>
        <v>0</v>
      </c>
      <c r="AL943" s="41">
        <f t="shared" si="1024"/>
        <v>0</v>
      </c>
      <c r="AM943" s="41">
        <f t="shared" si="1024"/>
        <v>0</v>
      </c>
      <c r="AN943" s="41">
        <f t="shared" si="1024"/>
        <v>0</v>
      </c>
      <c r="AO943" s="41">
        <f t="shared" si="1024"/>
        <v>0</v>
      </c>
      <c r="AP943" s="41">
        <f t="shared" si="1024"/>
        <v>0</v>
      </c>
      <c r="AQ943" s="41">
        <f t="shared" si="1024"/>
        <v>0</v>
      </c>
      <c r="AR943" s="41">
        <f t="shared" si="1024"/>
        <v>0</v>
      </c>
      <c r="AS943" s="41">
        <f t="shared" si="1024"/>
        <v>0</v>
      </c>
      <c r="AT943" s="41">
        <f t="shared" si="1024"/>
        <v>0</v>
      </c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  <c r="BI943" s="41"/>
      <c r="BJ943" s="41"/>
      <c r="BK943" s="41"/>
      <c r="CR943" s="41">
        <f t="shared" si="918"/>
        <v>0</v>
      </c>
      <c r="CS943" s="41">
        <f t="shared" si="999"/>
        <v>0</v>
      </c>
      <c r="CT943" s="41">
        <f t="shared" si="999"/>
        <v>0</v>
      </c>
    </row>
    <row r="944" spans="4:98" ht="15" hidden="1" customHeight="1">
      <c r="D944" s="41">
        <f t="shared" si="1013"/>
        <v>0</v>
      </c>
      <c r="F944" s="41">
        <f t="shared" si="989"/>
        <v>0</v>
      </c>
      <c r="G944" s="41">
        <f t="shared" si="1018"/>
        <v>0</v>
      </c>
      <c r="H944" s="41">
        <f t="shared" si="1018"/>
        <v>0</v>
      </c>
      <c r="I944" s="41">
        <f t="shared" si="1018"/>
        <v>0</v>
      </c>
      <c r="J944" s="41">
        <f t="shared" si="1018"/>
        <v>0</v>
      </c>
      <c r="K944" s="41">
        <f t="shared" si="1018"/>
        <v>0</v>
      </c>
      <c r="L944" s="41">
        <f t="shared" si="1018"/>
        <v>0</v>
      </c>
      <c r="M944" s="41">
        <f t="shared" si="1018"/>
        <v>0</v>
      </c>
      <c r="N944" s="41">
        <f t="shared" si="1018"/>
        <v>0</v>
      </c>
      <c r="O944" s="41">
        <f t="shared" si="1008"/>
        <v>0</v>
      </c>
      <c r="P944" s="41">
        <f t="shared" ref="P944:Y944" si="1025">P442</f>
        <v>0</v>
      </c>
      <c r="Q944" s="41">
        <f t="shared" si="1025"/>
        <v>0</v>
      </c>
      <c r="R944" s="41">
        <f t="shared" si="1025"/>
        <v>0</v>
      </c>
      <c r="S944" s="41">
        <f t="shared" si="1025"/>
        <v>0</v>
      </c>
      <c r="T944" s="41">
        <f t="shared" si="1025"/>
        <v>0</v>
      </c>
      <c r="U944" s="41">
        <f t="shared" si="1025"/>
        <v>0</v>
      </c>
      <c r="V944" s="41">
        <f t="shared" si="1025"/>
        <v>0</v>
      </c>
      <c r="W944" s="41">
        <f t="shared" si="1025"/>
        <v>0</v>
      </c>
      <c r="X944" s="41">
        <f t="shared" si="1025"/>
        <v>0</v>
      </c>
      <c r="Y944" s="41">
        <f t="shared" si="1025"/>
        <v>0</v>
      </c>
      <c r="Z944" s="41">
        <f t="shared" ref="Z944:AT944" si="1026">Z442</f>
        <v>0</v>
      </c>
      <c r="AA944" s="41">
        <f t="shared" si="1026"/>
        <v>0</v>
      </c>
      <c r="AB944" s="41">
        <f t="shared" si="1026"/>
        <v>0</v>
      </c>
      <c r="AC944" s="41">
        <f t="shared" si="1026"/>
        <v>0</v>
      </c>
      <c r="AD944" s="41">
        <f t="shared" si="1026"/>
        <v>0</v>
      </c>
      <c r="AE944" s="41">
        <f t="shared" si="1026"/>
        <v>0</v>
      </c>
      <c r="AF944" s="41">
        <f t="shared" si="1026"/>
        <v>0</v>
      </c>
      <c r="AG944" s="41">
        <f t="shared" si="1026"/>
        <v>0</v>
      </c>
      <c r="AH944" s="41">
        <f t="shared" si="1026"/>
        <v>0</v>
      </c>
      <c r="AI944" s="41">
        <f t="shared" si="1026"/>
        <v>0</v>
      </c>
      <c r="AJ944" s="41">
        <f t="shared" si="1026"/>
        <v>0</v>
      </c>
      <c r="AK944" s="41">
        <f t="shared" si="1026"/>
        <v>0</v>
      </c>
      <c r="AL944" s="41">
        <f t="shared" si="1026"/>
        <v>0</v>
      </c>
      <c r="AM944" s="41">
        <f t="shared" si="1026"/>
        <v>0</v>
      </c>
      <c r="AN944" s="41">
        <f t="shared" si="1026"/>
        <v>0</v>
      </c>
      <c r="AO944" s="41">
        <f t="shared" si="1026"/>
        <v>0</v>
      </c>
      <c r="AP944" s="41">
        <f t="shared" si="1026"/>
        <v>0</v>
      </c>
      <c r="AQ944" s="41">
        <f t="shared" si="1026"/>
        <v>0</v>
      </c>
      <c r="AR944" s="41">
        <f t="shared" si="1026"/>
        <v>0</v>
      </c>
      <c r="AS944" s="41">
        <f t="shared" si="1026"/>
        <v>0</v>
      </c>
      <c r="AT944" s="41">
        <f t="shared" si="1026"/>
        <v>0</v>
      </c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  <c r="BI944" s="41"/>
      <c r="BJ944" s="41"/>
      <c r="BK944" s="41"/>
      <c r="CR944" s="41">
        <f t="shared" si="918"/>
        <v>0</v>
      </c>
      <c r="CS944" s="41">
        <f t="shared" si="999"/>
        <v>0</v>
      </c>
      <c r="CT944" s="41">
        <f t="shared" si="999"/>
        <v>0</v>
      </c>
    </row>
    <row r="945" spans="4:98" ht="15" hidden="1" customHeight="1">
      <c r="D945" s="41">
        <f t="shared" si="1013"/>
        <v>0</v>
      </c>
      <c r="F945" s="41">
        <f t="shared" si="989"/>
        <v>0</v>
      </c>
      <c r="G945" s="41">
        <f t="shared" si="1018"/>
        <v>0</v>
      </c>
      <c r="H945" s="41">
        <f t="shared" si="1018"/>
        <v>0</v>
      </c>
      <c r="I945" s="41">
        <f t="shared" si="1018"/>
        <v>0</v>
      </c>
      <c r="J945" s="41">
        <f t="shared" si="1018"/>
        <v>0</v>
      </c>
      <c r="K945" s="41">
        <f t="shared" si="1018"/>
        <v>0</v>
      </c>
      <c r="L945" s="41">
        <f t="shared" si="1018"/>
        <v>0</v>
      </c>
      <c r="M945" s="41">
        <f t="shared" si="1018"/>
        <v>0</v>
      </c>
      <c r="N945" s="41">
        <f t="shared" si="1018"/>
        <v>0</v>
      </c>
      <c r="O945" s="41">
        <f t="shared" si="1008"/>
        <v>0</v>
      </c>
      <c r="P945" s="41">
        <f t="shared" ref="P945:Y945" si="1027">P443</f>
        <v>0</v>
      </c>
      <c r="Q945" s="41">
        <f t="shared" si="1027"/>
        <v>0</v>
      </c>
      <c r="R945" s="41">
        <f t="shared" si="1027"/>
        <v>0</v>
      </c>
      <c r="S945" s="41">
        <f t="shared" si="1027"/>
        <v>0</v>
      </c>
      <c r="T945" s="41">
        <f t="shared" si="1027"/>
        <v>0</v>
      </c>
      <c r="U945" s="41">
        <f t="shared" si="1027"/>
        <v>0</v>
      </c>
      <c r="V945" s="41">
        <f t="shared" si="1027"/>
        <v>0</v>
      </c>
      <c r="W945" s="41">
        <f t="shared" si="1027"/>
        <v>0</v>
      </c>
      <c r="X945" s="41">
        <f t="shared" si="1027"/>
        <v>0</v>
      </c>
      <c r="Y945" s="41">
        <f t="shared" si="1027"/>
        <v>0</v>
      </c>
      <c r="Z945" s="41">
        <f t="shared" ref="Z945:AT945" si="1028">Z443</f>
        <v>0</v>
      </c>
      <c r="AA945" s="41">
        <f t="shared" si="1028"/>
        <v>0</v>
      </c>
      <c r="AB945" s="41">
        <f t="shared" si="1028"/>
        <v>0</v>
      </c>
      <c r="AC945" s="41">
        <f t="shared" si="1028"/>
        <v>0</v>
      </c>
      <c r="AD945" s="41">
        <f t="shared" si="1028"/>
        <v>0</v>
      </c>
      <c r="AE945" s="41">
        <f t="shared" si="1028"/>
        <v>0</v>
      </c>
      <c r="AF945" s="41">
        <f t="shared" si="1028"/>
        <v>0</v>
      </c>
      <c r="AG945" s="41">
        <f t="shared" si="1028"/>
        <v>0</v>
      </c>
      <c r="AH945" s="41">
        <f t="shared" si="1028"/>
        <v>0</v>
      </c>
      <c r="AI945" s="41">
        <f t="shared" si="1028"/>
        <v>0</v>
      </c>
      <c r="AJ945" s="41">
        <f t="shared" si="1028"/>
        <v>0</v>
      </c>
      <c r="AK945" s="41">
        <f t="shared" si="1028"/>
        <v>0</v>
      </c>
      <c r="AL945" s="41">
        <f t="shared" si="1028"/>
        <v>0</v>
      </c>
      <c r="AM945" s="41">
        <f t="shared" si="1028"/>
        <v>0</v>
      </c>
      <c r="AN945" s="41">
        <f t="shared" si="1028"/>
        <v>0</v>
      </c>
      <c r="AO945" s="41">
        <f t="shared" si="1028"/>
        <v>0</v>
      </c>
      <c r="AP945" s="41">
        <f t="shared" si="1028"/>
        <v>0</v>
      </c>
      <c r="AQ945" s="41">
        <f t="shared" si="1028"/>
        <v>0</v>
      </c>
      <c r="AR945" s="41">
        <f t="shared" si="1028"/>
        <v>0</v>
      </c>
      <c r="AS945" s="41">
        <f t="shared" si="1028"/>
        <v>0</v>
      </c>
      <c r="AT945" s="41">
        <f t="shared" si="1028"/>
        <v>0</v>
      </c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  <c r="BI945" s="41"/>
      <c r="BJ945" s="41"/>
      <c r="BK945" s="41"/>
      <c r="CR945" s="41">
        <f t="shared" si="918"/>
        <v>0</v>
      </c>
      <c r="CS945" s="41">
        <f t="shared" si="999"/>
        <v>0</v>
      </c>
      <c r="CT945" s="41">
        <f t="shared" si="999"/>
        <v>0</v>
      </c>
    </row>
    <row r="946" spans="4:98" ht="15" hidden="1" customHeight="1">
      <c r="D946" s="41">
        <f t="shared" si="1013"/>
        <v>0</v>
      </c>
      <c r="F946" s="41">
        <f t="shared" si="989"/>
        <v>0</v>
      </c>
      <c r="G946" s="41">
        <f t="shared" si="1018"/>
        <v>0</v>
      </c>
      <c r="H946" s="41">
        <f t="shared" si="1018"/>
        <v>0</v>
      </c>
      <c r="I946" s="41">
        <f t="shared" si="1018"/>
        <v>0</v>
      </c>
      <c r="J946" s="41">
        <f t="shared" si="1018"/>
        <v>0</v>
      </c>
      <c r="K946" s="41">
        <f t="shared" si="1018"/>
        <v>0</v>
      </c>
      <c r="L946" s="41">
        <f t="shared" si="1018"/>
        <v>0</v>
      </c>
      <c r="M946" s="41">
        <f t="shared" si="1018"/>
        <v>0</v>
      </c>
      <c r="N946" s="41">
        <f t="shared" si="1018"/>
        <v>0</v>
      </c>
      <c r="O946" s="41">
        <f t="shared" si="1008"/>
        <v>0</v>
      </c>
      <c r="P946" s="41">
        <f t="shared" ref="P946:Y946" si="1029">P444</f>
        <v>0</v>
      </c>
      <c r="Q946" s="41">
        <f t="shared" si="1029"/>
        <v>0</v>
      </c>
      <c r="R946" s="41">
        <f t="shared" si="1029"/>
        <v>0</v>
      </c>
      <c r="S946" s="41">
        <f t="shared" si="1029"/>
        <v>0</v>
      </c>
      <c r="T946" s="41">
        <f t="shared" si="1029"/>
        <v>0</v>
      </c>
      <c r="U946" s="41">
        <f t="shared" si="1029"/>
        <v>0</v>
      </c>
      <c r="V946" s="41">
        <f t="shared" si="1029"/>
        <v>0</v>
      </c>
      <c r="W946" s="41">
        <f t="shared" si="1029"/>
        <v>0</v>
      </c>
      <c r="X946" s="41">
        <f t="shared" si="1029"/>
        <v>0</v>
      </c>
      <c r="Y946" s="41">
        <f t="shared" si="1029"/>
        <v>0</v>
      </c>
      <c r="Z946" s="41">
        <f t="shared" ref="Z946:AT946" si="1030">Z444</f>
        <v>0</v>
      </c>
      <c r="AA946" s="41">
        <f t="shared" si="1030"/>
        <v>0</v>
      </c>
      <c r="AB946" s="41">
        <f t="shared" si="1030"/>
        <v>0</v>
      </c>
      <c r="AC946" s="41">
        <f t="shared" si="1030"/>
        <v>0</v>
      </c>
      <c r="AD946" s="41">
        <f t="shared" si="1030"/>
        <v>0</v>
      </c>
      <c r="AE946" s="41">
        <f t="shared" si="1030"/>
        <v>0</v>
      </c>
      <c r="AF946" s="41">
        <f t="shared" si="1030"/>
        <v>0</v>
      </c>
      <c r="AG946" s="41">
        <f t="shared" si="1030"/>
        <v>0</v>
      </c>
      <c r="AH946" s="41">
        <f t="shared" si="1030"/>
        <v>0</v>
      </c>
      <c r="AI946" s="41">
        <f t="shared" si="1030"/>
        <v>0</v>
      </c>
      <c r="AJ946" s="41">
        <f t="shared" si="1030"/>
        <v>0</v>
      </c>
      <c r="AK946" s="41">
        <f t="shared" si="1030"/>
        <v>0</v>
      </c>
      <c r="AL946" s="41">
        <f t="shared" si="1030"/>
        <v>0</v>
      </c>
      <c r="AM946" s="41">
        <f t="shared" si="1030"/>
        <v>0</v>
      </c>
      <c r="AN946" s="41">
        <f t="shared" si="1030"/>
        <v>0</v>
      </c>
      <c r="AO946" s="41">
        <f t="shared" si="1030"/>
        <v>0</v>
      </c>
      <c r="AP946" s="41">
        <f t="shared" si="1030"/>
        <v>0</v>
      </c>
      <c r="AQ946" s="41">
        <f t="shared" si="1030"/>
        <v>0</v>
      </c>
      <c r="AR946" s="41">
        <f t="shared" si="1030"/>
        <v>0</v>
      </c>
      <c r="AS946" s="41">
        <f t="shared" si="1030"/>
        <v>0</v>
      </c>
      <c r="AT946" s="41">
        <f t="shared" si="1030"/>
        <v>0</v>
      </c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  <c r="BJ946" s="41"/>
      <c r="BK946" s="41"/>
      <c r="CR946" s="41">
        <f t="shared" si="918"/>
        <v>0</v>
      </c>
      <c r="CS946" s="41">
        <f t="shared" si="999"/>
        <v>0</v>
      </c>
      <c r="CT946" s="41">
        <f t="shared" si="999"/>
        <v>0</v>
      </c>
    </row>
    <row r="947" spans="4:98" ht="15" hidden="1" customHeight="1">
      <c r="D947" s="41">
        <f t="shared" si="1013"/>
        <v>0</v>
      </c>
      <c r="F947" s="41">
        <f t="shared" si="989"/>
        <v>0</v>
      </c>
      <c r="G947" s="41">
        <f t="shared" si="1018"/>
        <v>0</v>
      </c>
      <c r="H947" s="41">
        <f t="shared" si="1018"/>
        <v>0</v>
      </c>
      <c r="I947" s="41">
        <f t="shared" si="1018"/>
        <v>0</v>
      </c>
      <c r="J947" s="41">
        <f t="shared" si="1018"/>
        <v>0</v>
      </c>
      <c r="K947" s="41">
        <f t="shared" si="1018"/>
        <v>0</v>
      </c>
      <c r="L947" s="41">
        <f t="shared" si="1018"/>
        <v>0</v>
      </c>
      <c r="M947" s="41">
        <f t="shared" si="1018"/>
        <v>0</v>
      </c>
      <c r="N947" s="41">
        <f t="shared" si="1018"/>
        <v>0</v>
      </c>
      <c r="O947" s="41">
        <f t="shared" si="1008"/>
        <v>0</v>
      </c>
      <c r="P947" s="41">
        <f t="shared" ref="P947:Y947" si="1031">P445</f>
        <v>0</v>
      </c>
      <c r="Q947" s="41">
        <f t="shared" si="1031"/>
        <v>0</v>
      </c>
      <c r="R947" s="41">
        <f t="shared" si="1031"/>
        <v>0</v>
      </c>
      <c r="S947" s="41">
        <f t="shared" si="1031"/>
        <v>0</v>
      </c>
      <c r="T947" s="41">
        <f t="shared" si="1031"/>
        <v>0</v>
      </c>
      <c r="U947" s="41">
        <f t="shared" si="1031"/>
        <v>0</v>
      </c>
      <c r="V947" s="41">
        <f t="shared" si="1031"/>
        <v>0</v>
      </c>
      <c r="W947" s="41">
        <f t="shared" si="1031"/>
        <v>0</v>
      </c>
      <c r="X947" s="41">
        <f t="shared" si="1031"/>
        <v>0</v>
      </c>
      <c r="Y947" s="41">
        <f t="shared" si="1031"/>
        <v>0</v>
      </c>
      <c r="Z947" s="41">
        <f t="shared" ref="Z947:AT947" si="1032">Z445</f>
        <v>0</v>
      </c>
      <c r="AA947" s="41">
        <f t="shared" si="1032"/>
        <v>0</v>
      </c>
      <c r="AB947" s="41">
        <f t="shared" si="1032"/>
        <v>0</v>
      </c>
      <c r="AC947" s="41">
        <f t="shared" si="1032"/>
        <v>0</v>
      </c>
      <c r="AD947" s="41">
        <f t="shared" si="1032"/>
        <v>0</v>
      </c>
      <c r="AE947" s="41">
        <f t="shared" si="1032"/>
        <v>0</v>
      </c>
      <c r="AF947" s="41">
        <f t="shared" si="1032"/>
        <v>0</v>
      </c>
      <c r="AG947" s="41">
        <f t="shared" si="1032"/>
        <v>0</v>
      </c>
      <c r="AH947" s="41">
        <f t="shared" si="1032"/>
        <v>0</v>
      </c>
      <c r="AI947" s="41">
        <f t="shared" si="1032"/>
        <v>0</v>
      </c>
      <c r="AJ947" s="41">
        <f t="shared" si="1032"/>
        <v>0</v>
      </c>
      <c r="AK947" s="41">
        <f t="shared" si="1032"/>
        <v>0</v>
      </c>
      <c r="AL947" s="41">
        <f t="shared" si="1032"/>
        <v>0</v>
      </c>
      <c r="AM947" s="41">
        <f t="shared" si="1032"/>
        <v>0</v>
      </c>
      <c r="AN947" s="41">
        <f t="shared" si="1032"/>
        <v>0</v>
      </c>
      <c r="AO947" s="41">
        <f t="shared" si="1032"/>
        <v>0</v>
      </c>
      <c r="AP947" s="41">
        <f t="shared" si="1032"/>
        <v>0</v>
      </c>
      <c r="AQ947" s="41">
        <f t="shared" si="1032"/>
        <v>0</v>
      </c>
      <c r="AR947" s="41">
        <f t="shared" si="1032"/>
        <v>0</v>
      </c>
      <c r="AS947" s="41">
        <f t="shared" si="1032"/>
        <v>0</v>
      </c>
      <c r="AT947" s="41">
        <f t="shared" si="1032"/>
        <v>0</v>
      </c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  <c r="BI947" s="41"/>
      <c r="BJ947" s="41"/>
      <c r="BK947" s="41"/>
      <c r="CR947" s="41">
        <f t="shared" si="918"/>
        <v>0</v>
      </c>
      <c r="CS947" s="41">
        <f t="shared" si="999"/>
        <v>0</v>
      </c>
      <c r="CT947" s="41">
        <f t="shared" si="999"/>
        <v>0</v>
      </c>
    </row>
    <row r="948" spans="4:98" ht="15" hidden="1" customHeight="1">
      <c r="D948" s="41">
        <f t="shared" si="1013"/>
        <v>0</v>
      </c>
      <c r="F948" s="41">
        <f t="shared" si="989"/>
        <v>0</v>
      </c>
      <c r="G948" s="41">
        <f t="shared" si="1018"/>
        <v>0</v>
      </c>
      <c r="H948" s="41">
        <f t="shared" si="1018"/>
        <v>0</v>
      </c>
      <c r="I948" s="41">
        <f t="shared" si="1018"/>
        <v>0</v>
      </c>
      <c r="J948" s="41">
        <f t="shared" si="1018"/>
        <v>0</v>
      </c>
      <c r="K948" s="41">
        <f t="shared" si="1018"/>
        <v>0</v>
      </c>
      <c r="L948" s="41">
        <f t="shared" si="1018"/>
        <v>0</v>
      </c>
      <c r="M948" s="41">
        <f t="shared" si="1018"/>
        <v>0</v>
      </c>
      <c r="N948" s="41">
        <f t="shared" si="1018"/>
        <v>0</v>
      </c>
      <c r="O948" s="41">
        <f t="shared" si="1008"/>
        <v>0</v>
      </c>
      <c r="P948" s="41">
        <f t="shared" ref="P948:Y948" si="1033">P446</f>
        <v>0</v>
      </c>
      <c r="Q948" s="41">
        <f t="shared" si="1033"/>
        <v>0</v>
      </c>
      <c r="R948" s="41">
        <f t="shared" si="1033"/>
        <v>0</v>
      </c>
      <c r="S948" s="41">
        <f t="shared" si="1033"/>
        <v>0</v>
      </c>
      <c r="T948" s="41">
        <f t="shared" si="1033"/>
        <v>0</v>
      </c>
      <c r="U948" s="41">
        <f t="shared" si="1033"/>
        <v>0</v>
      </c>
      <c r="V948" s="41">
        <f t="shared" si="1033"/>
        <v>0</v>
      </c>
      <c r="W948" s="41">
        <f t="shared" si="1033"/>
        <v>0</v>
      </c>
      <c r="X948" s="41">
        <f t="shared" si="1033"/>
        <v>0</v>
      </c>
      <c r="Y948" s="41">
        <f t="shared" si="1033"/>
        <v>0</v>
      </c>
      <c r="Z948" s="41">
        <f t="shared" ref="Z948:AT948" si="1034">Z446</f>
        <v>0</v>
      </c>
      <c r="AA948" s="41">
        <f t="shared" si="1034"/>
        <v>0</v>
      </c>
      <c r="AB948" s="41">
        <f t="shared" si="1034"/>
        <v>0</v>
      </c>
      <c r="AC948" s="41">
        <f t="shared" si="1034"/>
        <v>0</v>
      </c>
      <c r="AD948" s="41">
        <f t="shared" si="1034"/>
        <v>0</v>
      </c>
      <c r="AE948" s="41">
        <f t="shared" si="1034"/>
        <v>0</v>
      </c>
      <c r="AF948" s="41">
        <f t="shared" si="1034"/>
        <v>0</v>
      </c>
      <c r="AG948" s="41">
        <f t="shared" si="1034"/>
        <v>0</v>
      </c>
      <c r="AH948" s="41">
        <f t="shared" si="1034"/>
        <v>0</v>
      </c>
      <c r="AI948" s="41">
        <f t="shared" si="1034"/>
        <v>0</v>
      </c>
      <c r="AJ948" s="41">
        <f t="shared" si="1034"/>
        <v>0</v>
      </c>
      <c r="AK948" s="41">
        <f t="shared" si="1034"/>
        <v>0</v>
      </c>
      <c r="AL948" s="41">
        <f t="shared" si="1034"/>
        <v>0</v>
      </c>
      <c r="AM948" s="41">
        <f t="shared" si="1034"/>
        <v>0</v>
      </c>
      <c r="AN948" s="41">
        <f t="shared" si="1034"/>
        <v>0</v>
      </c>
      <c r="AO948" s="41">
        <f t="shared" si="1034"/>
        <v>0</v>
      </c>
      <c r="AP948" s="41">
        <f t="shared" si="1034"/>
        <v>0</v>
      </c>
      <c r="AQ948" s="41">
        <f t="shared" si="1034"/>
        <v>0</v>
      </c>
      <c r="AR948" s="41">
        <f t="shared" si="1034"/>
        <v>0</v>
      </c>
      <c r="AS948" s="41">
        <f t="shared" si="1034"/>
        <v>0</v>
      </c>
      <c r="AT948" s="41">
        <f t="shared" si="1034"/>
        <v>0</v>
      </c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  <c r="BI948" s="41"/>
      <c r="BJ948" s="41"/>
      <c r="BK948" s="41"/>
      <c r="CR948" s="41">
        <f t="shared" si="918"/>
        <v>0</v>
      </c>
      <c r="CS948" s="41">
        <f t="shared" si="999"/>
        <v>0</v>
      </c>
      <c r="CT948" s="41">
        <f t="shared" si="999"/>
        <v>0</v>
      </c>
    </row>
    <row r="949" spans="4:98" ht="15" hidden="1" customHeight="1">
      <c r="D949" s="41">
        <f t="shared" si="1013"/>
        <v>0</v>
      </c>
      <c r="F949" s="41">
        <f t="shared" si="989"/>
        <v>0</v>
      </c>
      <c r="G949" s="41">
        <f t="shared" si="1018"/>
        <v>0</v>
      </c>
      <c r="H949" s="41">
        <f t="shared" si="1018"/>
        <v>0</v>
      </c>
      <c r="I949" s="41">
        <f t="shared" si="1018"/>
        <v>0</v>
      </c>
      <c r="J949" s="41">
        <f t="shared" si="1018"/>
        <v>0</v>
      </c>
      <c r="K949" s="41">
        <f t="shared" si="1018"/>
        <v>0</v>
      </c>
      <c r="L949" s="41">
        <f t="shared" si="1018"/>
        <v>0</v>
      </c>
      <c r="M949" s="41">
        <f t="shared" si="1018"/>
        <v>0</v>
      </c>
      <c r="N949" s="41">
        <f t="shared" si="1018"/>
        <v>0</v>
      </c>
      <c r="O949" s="41">
        <f t="shared" si="1008"/>
        <v>0</v>
      </c>
      <c r="P949" s="41">
        <f t="shared" ref="P949:Y949" si="1035">P447</f>
        <v>0</v>
      </c>
      <c r="Q949" s="41">
        <f t="shared" si="1035"/>
        <v>0</v>
      </c>
      <c r="R949" s="41">
        <f t="shared" si="1035"/>
        <v>0</v>
      </c>
      <c r="S949" s="41">
        <f t="shared" si="1035"/>
        <v>0</v>
      </c>
      <c r="T949" s="41">
        <f t="shared" si="1035"/>
        <v>0</v>
      </c>
      <c r="U949" s="41">
        <f t="shared" si="1035"/>
        <v>0</v>
      </c>
      <c r="V949" s="41">
        <f t="shared" si="1035"/>
        <v>0</v>
      </c>
      <c r="W949" s="41">
        <f t="shared" si="1035"/>
        <v>0</v>
      </c>
      <c r="X949" s="41">
        <f t="shared" si="1035"/>
        <v>0</v>
      </c>
      <c r="Y949" s="41">
        <f t="shared" si="1035"/>
        <v>0</v>
      </c>
      <c r="Z949" s="41">
        <f t="shared" ref="Z949:AT949" si="1036">Z447</f>
        <v>0</v>
      </c>
      <c r="AA949" s="41">
        <f t="shared" si="1036"/>
        <v>0</v>
      </c>
      <c r="AB949" s="41">
        <f t="shared" si="1036"/>
        <v>0</v>
      </c>
      <c r="AC949" s="41">
        <f t="shared" si="1036"/>
        <v>0</v>
      </c>
      <c r="AD949" s="41">
        <f t="shared" si="1036"/>
        <v>0</v>
      </c>
      <c r="AE949" s="41">
        <f t="shared" si="1036"/>
        <v>0</v>
      </c>
      <c r="AF949" s="41">
        <f t="shared" si="1036"/>
        <v>0</v>
      </c>
      <c r="AG949" s="41">
        <f t="shared" si="1036"/>
        <v>0</v>
      </c>
      <c r="AH949" s="41">
        <f t="shared" si="1036"/>
        <v>0</v>
      </c>
      <c r="AI949" s="41">
        <f t="shared" si="1036"/>
        <v>0</v>
      </c>
      <c r="AJ949" s="41">
        <f t="shared" si="1036"/>
        <v>0</v>
      </c>
      <c r="AK949" s="41">
        <f t="shared" si="1036"/>
        <v>0</v>
      </c>
      <c r="AL949" s="41">
        <f t="shared" si="1036"/>
        <v>0</v>
      </c>
      <c r="AM949" s="41">
        <f t="shared" si="1036"/>
        <v>0</v>
      </c>
      <c r="AN949" s="41">
        <f t="shared" si="1036"/>
        <v>0</v>
      </c>
      <c r="AO949" s="41">
        <f t="shared" si="1036"/>
        <v>0</v>
      </c>
      <c r="AP949" s="41">
        <f t="shared" si="1036"/>
        <v>0</v>
      </c>
      <c r="AQ949" s="41">
        <f t="shared" si="1036"/>
        <v>0</v>
      </c>
      <c r="AR949" s="41">
        <f t="shared" si="1036"/>
        <v>0</v>
      </c>
      <c r="AS949" s="41">
        <f t="shared" si="1036"/>
        <v>0</v>
      </c>
      <c r="AT949" s="41">
        <f t="shared" si="1036"/>
        <v>0</v>
      </c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  <c r="BI949" s="41"/>
      <c r="BJ949" s="41"/>
      <c r="BK949" s="41"/>
      <c r="CR949" s="41">
        <f t="shared" si="918"/>
        <v>0</v>
      </c>
      <c r="CS949" s="41">
        <f t="shared" si="999"/>
        <v>0</v>
      </c>
      <c r="CT949" s="41">
        <f t="shared" si="999"/>
        <v>0</v>
      </c>
    </row>
    <row r="950" spans="4:98" ht="15" hidden="1" customHeight="1">
      <c r="D950" s="41">
        <f t="shared" si="1013"/>
        <v>0</v>
      </c>
      <c r="F950" s="41">
        <f t="shared" si="989"/>
        <v>0</v>
      </c>
      <c r="G950" s="41">
        <f t="shared" si="1018"/>
        <v>0</v>
      </c>
      <c r="H950" s="41">
        <f t="shared" si="1018"/>
        <v>0</v>
      </c>
      <c r="I950" s="41">
        <f t="shared" si="1018"/>
        <v>0</v>
      </c>
      <c r="J950" s="41">
        <f t="shared" si="1018"/>
        <v>0</v>
      </c>
      <c r="K950" s="41">
        <f t="shared" si="1018"/>
        <v>0</v>
      </c>
      <c r="L950" s="41">
        <f t="shared" si="1018"/>
        <v>0</v>
      </c>
      <c r="M950" s="41">
        <f t="shared" si="1018"/>
        <v>0</v>
      </c>
      <c r="N950" s="41">
        <f t="shared" si="1018"/>
        <v>0</v>
      </c>
      <c r="O950" s="41">
        <f t="shared" si="1008"/>
        <v>0</v>
      </c>
      <c r="P950" s="41">
        <f t="shared" ref="P950:Y950" si="1037">P448</f>
        <v>0</v>
      </c>
      <c r="Q950" s="41">
        <f t="shared" si="1037"/>
        <v>0</v>
      </c>
      <c r="R950" s="41">
        <f t="shared" si="1037"/>
        <v>0</v>
      </c>
      <c r="S950" s="41">
        <f t="shared" si="1037"/>
        <v>0</v>
      </c>
      <c r="T950" s="41">
        <f t="shared" si="1037"/>
        <v>0</v>
      </c>
      <c r="U950" s="41">
        <f t="shared" si="1037"/>
        <v>0</v>
      </c>
      <c r="V950" s="41">
        <f t="shared" si="1037"/>
        <v>0</v>
      </c>
      <c r="W950" s="41">
        <f t="shared" si="1037"/>
        <v>0</v>
      </c>
      <c r="X950" s="41">
        <f t="shared" si="1037"/>
        <v>0</v>
      </c>
      <c r="Y950" s="41">
        <f t="shared" si="1037"/>
        <v>0</v>
      </c>
      <c r="Z950" s="41">
        <f t="shared" ref="Z950:AT950" si="1038">Z448</f>
        <v>0</v>
      </c>
      <c r="AA950" s="41">
        <f t="shared" si="1038"/>
        <v>0</v>
      </c>
      <c r="AB950" s="41">
        <f t="shared" si="1038"/>
        <v>0</v>
      </c>
      <c r="AC950" s="41">
        <f t="shared" si="1038"/>
        <v>0</v>
      </c>
      <c r="AD950" s="41">
        <f t="shared" si="1038"/>
        <v>0</v>
      </c>
      <c r="AE950" s="41">
        <f t="shared" si="1038"/>
        <v>0</v>
      </c>
      <c r="AF950" s="41">
        <f t="shared" si="1038"/>
        <v>0</v>
      </c>
      <c r="AG950" s="41">
        <f t="shared" si="1038"/>
        <v>0</v>
      </c>
      <c r="AH950" s="41">
        <f t="shared" si="1038"/>
        <v>0</v>
      </c>
      <c r="AI950" s="41">
        <f t="shared" si="1038"/>
        <v>0</v>
      </c>
      <c r="AJ950" s="41">
        <f t="shared" si="1038"/>
        <v>0</v>
      </c>
      <c r="AK950" s="41">
        <f t="shared" si="1038"/>
        <v>0</v>
      </c>
      <c r="AL950" s="41">
        <f t="shared" si="1038"/>
        <v>0</v>
      </c>
      <c r="AM950" s="41">
        <f t="shared" si="1038"/>
        <v>0</v>
      </c>
      <c r="AN950" s="41">
        <f t="shared" si="1038"/>
        <v>0</v>
      </c>
      <c r="AO950" s="41">
        <f t="shared" si="1038"/>
        <v>0</v>
      </c>
      <c r="AP950" s="41">
        <f t="shared" si="1038"/>
        <v>0</v>
      </c>
      <c r="AQ950" s="41">
        <f t="shared" si="1038"/>
        <v>0</v>
      </c>
      <c r="AR950" s="41">
        <f t="shared" si="1038"/>
        <v>0</v>
      </c>
      <c r="AS950" s="41">
        <f t="shared" si="1038"/>
        <v>0</v>
      </c>
      <c r="AT950" s="41">
        <f t="shared" si="1038"/>
        <v>0</v>
      </c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  <c r="BI950" s="41"/>
      <c r="BJ950" s="41"/>
      <c r="BK950" s="41"/>
      <c r="CR950" s="41">
        <f t="shared" si="918"/>
        <v>0</v>
      </c>
      <c r="CS950" s="41">
        <f t="shared" si="999"/>
        <v>0</v>
      </c>
      <c r="CT950" s="41">
        <f t="shared" si="999"/>
        <v>0</v>
      </c>
    </row>
    <row r="951" spans="4:98" ht="15" hidden="1" customHeight="1">
      <c r="D951" s="41">
        <f t="shared" si="1013"/>
        <v>0</v>
      </c>
      <c r="F951" s="41">
        <f t="shared" si="989"/>
        <v>0</v>
      </c>
      <c r="G951" s="41">
        <f t="shared" ref="G951:N960" si="1039">G449</f>
        <v>0</v>
      </c>
      <c r="H951" s="41">
        <f t="shared" si="1039"/>
        <v>0</v>
      </c>
      <c r="I951" s="41">
        <f t="shared" si="1039"/>
        <v>0</v>
      </c>
      <c r="J951" s="41">
        <f t="shared" si="1039"/>
        <v>0</v>
      </c>
      <c r="K951" s="41">
        <f t="shared" si="1039"/>
        <v>0</v>
      </c>
      <c r="L951" s="41">
        <f t="shared" si="1039"/>
        <v>0</v>
      </c>
      <c r="M951" s="41">
        <f t="shared" si="1039"/>
        <v>0</v>
      </c>
      <c r="N951" s="41">
        <f t="shared" si="1039"/>
        <v>0</v>
      </c>
      <c r="O951" s="41">
        <f t="shared" si="1008"/>
        <v>0</v>
      </c>
      <c r="P951" s="41">
        <f t="shared" ref="P951:Y951" si="1040">P449</f>
        <v>0</v>
      </c>
      <c r="Q951" s="41">
        <f t="shared" si="1040"/>
        <v>0</v>
      </c>
      <c r="R951" s="41">
        <f t="shared" si="1040"/>
        <v>0</v>
      </c>
      <c r="S951" s="41">
        <f t="shared" si="1040"/>
        <v>0</v>
      </c>
      <c r="T951" s="41">
        <f t="shared" si="1040"/>
        <v>0</v>
      </c>
      <c r="U951" s="41">
        <f t="shared" si="1040"/>
        <v>0</v>
      </c>
      <c r="V951" s="41">
        <f t="shared" si="1040"/>
        <v>0</v>
      </c>
      <c r="W951" s="41">
        <f t="shared" si="1040"/>
        <v>0</v>
      </c>
      <c r="X951" s="41">
        <f t="shared" si="1040"/>
        <v>0</v>
      </c>
      <c r="Y951" s="41">
        <f t="shared" si="1040"/>
        <v>0</v>
      </c>
      <c r="Z951" s="41">
        <f t="shared" ref="Z951:AT951" si="1041">Z449</f>
        <v>0</v>
      </c>
      <c r="AA951" s="41">
        <f t="shared" si="1041"/>
        <v>0</v>
      </c>
      <c r="AB951" s="41">
        <f t="shared" si="1041"/>
        <v>0</v>
      </c>
      <c r="AC951" s="41">
        <f t="shared" si="1041"/>
        <v>0</v>
      </c>
      <c r="AD951" s="41">
        <f t="shared" si="1041"/>
        <v>0</v>
      </c>
      <c r="AE951" s="41">
        <f t="shared" si="1041"/>
        <v>0</v>
      </c>
      <c r="AF951" s="41">
        <f t="shared" si="1041"/>
        <v>0</v>
      </c>
      <c r="AG951" s="41">
        <f t="shared" si="1041"/>
        <v>0</v>
      </c>
      <c r="AH951" s="41">
        <f t="shared" si="1041"/>
        <v>0</v>
      </c>
      <c r="AI951" s="41">
        <f t="shared" si="1041"/>
        <v>0</v>
      </c>
      <c r="AJ951" s="41">
        <f t="shared" si="1041"/>
        <v>0</v>
      </c>
      <c r="AK951" s="41">
        <f t="shared" si="1041"/>
        <v>0</v>
      </c>
      <c r="AL951" s="41">
        <f t="shared" si="1041"/>
        <v>0</v>
      </c>
      <c r="AM951" s="41">
        <f t="shared" si="1041"/>
        <v>0</v>
      </c>
      <c r="AN951" s="41">
        <f t="shared" si="1041"/>
        <v>0</v>
      </c>
      <c r="AO951" s="41">
        <f t="shared" si="1041"/>
        <v>0</v>
      </c>
      <c r="AP951" s="41">
        <f t="shared" si="1041"/>
        <v>0</v>
      </c>
      <c r="AQ951" s="41">
        <f t="shared" si="1041"/>
        <v>0</v>
      </c>
      <c r="AR951" s="41">
        <f t="shared" si="1041"/>
        <v>0</v>
      </c>
      <c r="AS951" s="41">
        <f t="shared" si="1041"/>
        <v>0</v>
      </c>
      <c r="AT951" s="41">
        <f t="shared" si="1041"/>
        <v>0</v>
      </c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  <c r="BI951" s="41"/>
      <c r="BJ951" s="41"/>
      <c r="BK951" s="41"/>
      <c r="CR951" s="41">
        <f t="shared" si="918"/>
        <v>0</v>
      </c>
      <c r="CS951" s="41">
        <f t="shared" si="999"/>
        <v>0</v>
      </c>
      <c r="CT951" s="41">
        <f t="shared" si="999"/>
        <v>0</v>
      </c>
    </row>
    <row r="952" spans="4:98" ht="15" hidden="1" customHeight="1">
      <c r="D952" s="41">
        <f t="shared" si="1013"/>
        <v>0</v>
      </c>
      <c r="F952" s="41">
        <f t="shared" si="989"/>
        <v>0</v>
      </c>
      <c r="G952" s="41">
        <f t="shared" si="1039"/>
        <v>0</v>
      </c>
      <c r="H952" s="41">
        <f t="shared" si="1039"/>
        <v>0</v>
      </c>
      <c r="I952" s="41">
        <f t="shared" si="1039"/>
        <v>0</v>
      </c>
      <c r="J952" s="41">
        <f t="shared" si="1039"/>
        <v>0</v>
      </c>
      <c r="K952" s="41">
        <f t="shared" si="1039"/>
        <v>0</v>
      </c>
      <c r="L952" s="41">
        <f t="shared" si="1039"/>
        <v>0</v>
      </c>
      <c r="M952" s="41">
        <f t="shared" si="1039"/>
        <v>0</v>
      </c>
      <c r="N952" s="41">
        <f t="shared" si="1039"/>
        <v>0</v>
      </c>
      <c r="O952" s="41">
        <f t="shared" si="1008"/>
        <v>0</v>
      </c>
      <c r="P952" s="41">
        <f t="shared" ref="P952:Y952" si="1042">P450</f>
        <v>0</v>
      </c>
      <c r="Q952" s="41">
        <f t="shared" si="1042"/>
        <v>0</v>
      </c>
      <c r="R952" s="41">
        <f t="shared" si="1042"/>
        <v>0</v>
      </c>
      <c r="S952" s="41">
        <f t="shared" si="1042"/>
        <v>0</v>
      </c>
      <c r="T952" s="41">
        <f t="shared" si="1042"/>
        <v>0</v>
      </c>
      <c r="U952" s="41">
        <f t="shared" si="1042"/>
        <v>0</v>
      </c>
      <c r="V952" s="41">
        <f t="shared" si="1042"/>
        <v>0</v>
      </c>
      <c r="W952" s="41">
        <f t="shared" si="1042"/>
        <v>0</v>
      </c>
      <c r="X952" s="41">
        <f t="shared" si="1042"/>
        <v>0</v>
      </c>
      <c r="Y952" s="41">
        <f t="shared" si="1042"/>
        <v>0</v>
      </c>
      <c r="Z952" s="41">
        <f t="shared" ref="Z952:AT952" si="1043">Z450</f>
        <v>0</v>
      </c>
      <c r="AA952" s="41">
        <f t="shared" si="1043"/>
        <v>0</v>
      </c>
      <c r="AB952" s="41">
        <f t="shared" si="1043"/>
        <v>0</v>
      </c>
      <c r="AC952" s="41">
        <f t="shared" si="1043"/>
        <v>0</v>
      </c>
      <c r="AD952" s="41">
        <f t="shared" si="1043"/>
        <v>0</v>
      </c>
      <c r="AE952" s="41">
        <f t="shared" si="1043"/>
        <v>0</v>
      </c>
      <c r="AF952" s="41">
        <f t="shared" si="1043"/>
        <v>0</v>
      </c>
      <c r="AG952" s="41">
        <f t="shared" si="1043"/>
        <v>0</v>
      </c>
      <c r="AH952" s="41">
        <f t="shared" si="1043"/>
        <v>0</v>
      </c>
      <c r="AI952" s="41">
        <f t="shared" si="1043"/>
        <v>0</v>
      </c>
      <c r="AJ952" s="41">
        <f t="shared" si="1043"/>
        <v>0</v>
      </c>
      <c r="AK952" s="41">
        <f t="shared" si="1043"/>
        <v>0</v>
      </c>
      <c r="AL952" s="41">
        <f t="shared" si="1043"/>
        <v>0</v>
      </c>
      <c r="AM952" s="41">
        <f t="shared" si="1043"/>
        <v>0</v>
      </c>
      <c r="AN952" s="41">
        <f t="shared" si="1043"/>
        <v>0</v>
      </c>
      <c r="AO952" s="41">
        <f t="shared" si="1043"/>
        <v>0</v>
      </c>
      <c r="AP952" s="41">
        <f t="shared" si="1043"/>
        <v>0</v>
      </c>
      <c r="AQ952" s="41">
        <f t="shared" si="1043"/>
        <v>0</v>
      </c>
      <c r="AR952" s="41">
        <f t="shared" si="1043"/>
        <v>0</v>
      </c>
      <c r="AS952" s="41">
        <f t="shared" si="1043"/>
        <v>0</v>
      </c>
      <c r="AT952" s="41">
        <f t="shared" si="1043"/>
        <v>0</v>
      </c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  <c r="BI952" s="41"/>
      <c r="BJ952" s="41"/>
      <c r="BK952" s="41"/>
      <c r="CR952" s="41">
        <f t="shared" si="918"/>
        <v>0</v>
      </c>
      <c r="CS952" s="41">
        <f t="shared" ref="CS952:CT971" si="1044">CS450</f>
        <v>0</v>
      </c>
      <c r="CT952" s="41">
        <f t="shared" si="1044"/>
        <v>0</v>
      </c>
    </row>
    <row r="953" spans="4:98" ht="15" hidden="1" customHeight="1">
      <c r="D953" s="41">
        <f t="shared" si="1013"/>
        <v>0</v>
      </c>
      <c r="F953" s="41">
        <f t="shared" si="989"/>
        <v>0</v>
      </c>
      <c r="G953" s="41">
        <f t="shared" si="1039"/>
        <v>0</v>
      </c>
      <c r="H953" s="41">
        <f t="shared" si="1039"/>
        <v>0</v>
      </c>
      <c r="I953" s="41">
        <f t="shared" si="1039"/>
        <v>0</v>
      </c>
      <c r="J953" s="41">
        <f t="shared" si="1039"/>
        <v>0</v>
      </c>
      <c r="K953" s="41">
        <f t="shared" si="1039"/>
        <v>0</v>
      </c>
      <c r="L953" s="41">
        <f t="shared" si="1039"/>
        <v>0</v>
      </c>
      <c r="M953" s="41">
        <f t="shared" si="1039"/>
        <v>0</v>
      </c>
      <c r="N953" s="41">
        <f t="shared" si="1039"/>
        <v>0</v>
      </c>
      <c r="O953" s="41">
        <f t="shared" si="1008"/>
        <v>0</v>
      </c>
      <c r="P953" s="41">
        <f t="shared" ref="P953:Y953" si="1045">P451</f>
        <v>0</v>
      </c>
      <c r="Q953" s="41">
        <f t="shared" si="1045"/>
        <v>0</v>
      </c>
      <c r="R953" s="41">
        <f t="shared" si="1045"/>
        <v>0</v>
      </c>
      <c r="S953" s="41">
        <f t="shared" si="1045"/>
        <v>0</v>
      </c>
      <c r="T953" s="41">
        <f t="shared" si="1045"/>
        <v>0</v>
      </c>
      <c r="U953" s="41">
        <f t="shared" si="1045"/>
        <v>0</v>
      </c>
      <c r="V953" s="41">
        <f t="shared" si="1045"/>
        <v>0</v>
      </c>
      <c r="W953" s="41">
        <f t="shared" si="1045"/>
        <v>0</v>
      </c>
      <c r="X953" s="41">
        <f t="shared" si="1045"/>
        <v>0</v>
      </c>
      <c r="Y953" s="41">
        <f t="shared" si="1045"/>
        <v>0</v>
      </c>
      <c r="Z953" s="41">
        <f t="shared" ref="Z953:AT953" si="1046">Z451</f>
        <v>0</v>
      </c>
      <c r="AA953" s="41">
        <f t="shared" si="1046"/>
        <v>0</v>
      </c>
      <c r="AB953" s="41">
        <f t="shared" si="1046"/>
        <v>0</v>
      </c>
      <c r="AC953" s="41">
        <f t="shared" si="1046"/>
        <v>0</v>
      </c>
      <c r="AD953" s="41">
        <f t="shared" si="1046"/>
        <v>0</v>
      </c>
      <c r="AE953" s="41">
        <f t="shared" si="1046"/>
        <v>0</v>
      </c>
      <c r="AF953" s="41">
        <f t="shared" si="1046"/>
        <v>0</v>
      </c>
      <c r="AG953" s="41">
        <f t="shared" si="1046"/>
        <v>0</v>
      </c>
      <c r="AH953" s="41">
        <f t="shared" si="1046"/>
        <v>0</v>
      </c>
      <c r="AI953" s="41">
        <f t="shared" si="1046"/>
        <v>0</v>
      </c>
      <c r="AJ953" s="41">
        <f t="shared" si="1046"/>
        <v>0</v>
      </c>
      <c r="AK953" s="41">
        <f t="shared" si="1046"/>
        <v>0</v>
      </c>
      <c r="AL953" s="41">
        <f t="shared" si="1046"/>
        <v>0</v>
      </c>
      <c r="AM953" s="41">
        <f t="shared" si="1046"/>
        <v>0</v>
      </c>
      <c r="AN953" s="41">
        <f t="shared" si="1046"/>
        <v>0</v>
      </c>
      <c r="AO953" s="41">
        <f t="shared" si="1046"/>
        <v>0</v>
      </c>
      <c r="AP953" s="41">
        <f t="shared" si="1046"/>
        <v>0</v>
      </c>
      <c r="AQ953" s="41">
        <f t="shared" si="1046"/>
        <v>0</v>
      </c>
      <c r="AR953" s="41">
        <f t="shared" si="1046"/>
        <v>0</v>
      </c>
      <c r="AS953" s="41">
        <f t="shared" si="1046"/>
        <v>0</v>
      </c>
      <c r="AT953" s="41">
        <f t="shared" si="1046"/>
        <v>0</v>
      </c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  <c r="BI953" s="41"/>
      <c r="BJ953" s="41"/>
      <c r="BK953" s="41"/>
      <c r="CR953" s="41">
        <f t="shared" si="918"/>
        <v>0</v>
      </c>
      <c r="CS953" s="41">
        <f t="shared" si="1044"/>
        <v>0</v>
      </c>
      <c r="CT953" s="41">
        <f t="shared" si="1044"/>
        <v>0</v>
      </c>
    </row>
    <row r="954" spans="4:98" ht="15" hidden="1" customHeight="1">
      <c r="D954" s="41">
        <f t="shared" si="1013"/>
        <v>0</v>
      </c>
      <c r="F954" s="41">
        <f t="shared" si="989"/>
        <v>0</v>
      </c>
      <c r="G954" s="41">
        <f t="shared" si="1039"/>
        <v>0</v>
      </c>
      <c r="H954" s="41">
        <f t="shared" si="1039"/>
        <v>0</v>
      </c>
      <c r="I954" s="41">
        <f t="shared" si="1039"/>
        <v>0</v>
      </c>
      <c r="J954" s="41">
        <f t="shared" si="1039"/>
        <v>0</v>
      </c>
      <c r="K954" s="41">
        <f t="shared" si="1039"/>
        <v>0</v>
      </c>
      <c r="L954" s="41">
        <f t="shared" si="1039"/>
        <v>0</v>
      </c>
      <c r="M954" s="41">
        <f t="shared" si="1039"/>
        <v>0</v>
      </c>
      <c r="N954" s="41">
        <f t="shared" si="1039"/>
        <v>0</v>
      </c>
      <c r="O954" s="41">
        <f t="shared" si="1008"/>
        <v>0</v>
      </c>
      <c r="P954" s="41">
        <f t="shared" ref="P954:Y954" si="1047">P452</f>
        <v>0</v>
      </c>
      <c r="Q954" s="41">
        <f t="shared" si="1047"/>
        <v>0</v>
      </c>
      <c r="R954" s="41">
        <f t="shared" si="1047"/>
        <v>0</v>
      </c>
      <c r="S954" s="41">
        <f t="shared" si="1047"/>
        <v>0</v>
      </c>
      <c r="T954" s="41">
        <f t="shared" si="1047"/>
        <v>0</v>
      </c>
      <c r="U954" s="41">
        <f t="shared" si="1047"/>
        <v>0</v>
      </c>
      <c r="V954" s="41">
        <f t="shared" si="1047"/>
        <v>0</v>
      </c>
      <c r="W954" s="41">
        <f t="shared" si="1047"/>
        <v>0</v>
      </c>
      <c r="X954" s="41">
        <f t="shared" si="1047"/>
        <v>0</v>
      </c>
      <c r="Y954" s="41">
        <f t="shared" si="1047"/>
        <v>0</v>
      </c>
      <c r="Z954" s="41">
        <f t="shared" ref="Z954:AT954" si="1048">Z452</f>
        <v>0</v>
      </c>
      <c r="AA954" s="41">
        <f t="shared" si="1048"/>
        <v>0</v>
      </c>
      <c r="AB954" s="41">
        <f t="shared" si="1048"/>
        <v>0</v>
      </c>
      <c r="AC954" s="41">
        <f t="shared" si="1048"/>
        <v>0</v>
      </c>
      <c r="AD954" s="41">
        <f t="shared" si="1048"/>
        <v>0</v>
      </c>
      <c r="AE954" s="41">
        <f t="shared" si="1048"/>
        <v>0</v>
      </c>
      <c r="AF954" s="41">
        <f t="shared" si="1048"/>
        <v>0</v>
      </c>
      <c r="AG954" s="41">
        <f t="shared" si="1048"/>
        <v>0</v>
      </c>
      <c r="AH954" s="41">
        <f t="shared" si="1048"/>
        <v>0</v>
      </c>
      <c r="AI954" s="41">
        <f t="shared" si="1048"/>
        <v>0</v>
      </c>
      <c r="AJ954" s="41">
        <f t="shared" si="1048"/>
        <v>0</v>
      </c>
      <c r="AK954" s="41">
        <f t="shared" si="1048"/>
        <v>0</v>
      </c>
      <c r="AL954" s="41">
        <f t="shared" si="1048"/>
        <v>0</v>
      </c>
      <c r="AM954" s="41">
        <f t="shared" si="1048"/>
        <v>0</v>
      </c>
      <c r="AN954" s="41">
        <f t="shared" si="1048"/>
        <v>0</v>
      </c>
      <c r="AO954" s="41">
        <f t="shared" si="1048"/>
        <v>0</v>
      </c>
      <c r="AP954" s="41">
        <f t="shared" si="1048"/>
        <v>0</v>
      </c>
      <c r="AQ954" s="41">
        <f t="shared" si="1048"/>
        <v>0</v>
      </c>
      <c r="AR954" s="41">
        <f t="shared" si="1048"/>
        <v>0</v>
      </c>
      <c r="AS954" s="41">
        <f t="shared" si="1048"/>
        <v>0</v>
      </c>
      <c r="AT954" s="41">
        <f t="shared" si="1048"/>
        <v>0</v>
      </c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  <c r="BI954" s="41"/>
      <c r="BJ954" s="41"/>
      <c r="BK954" s="41"/>
      <c r="CR954" s="41">
        <f t="shared" si="918"/>
        <v>0</v>
      </c>
      <c r="CS954" s="41">
        <f t="shared" si="1044"/>
        <v>0</v>
      </c>
      <c r="CT954" s="41">
        <f t="shared" si="1044"/>
        <v>0</v>
      </c>
    </row>
    <row r="955" spans="4:98" ht="15" hidden="1" customHeight="1">
      <c r="D955" s="41">
        <f t="shared" si="1013"/>
        <v>0</v>
      </c>
      <c r="F955" s="41">
        <f t="shared" si="989"/>
        <v>0</v>
      </c>
      <c r="G955" s="41">
        <f t="shared" si="1039"/>
        <v>0</v>
      </c>
      <c r="H955" s="41">
        <f t="shared" si="1039"/>
        <v>0</v>
      </c>
      <c r="I955" s="41">
        <f t="shared" si="1039"/>
        <v>0</v>
      </c>
      <c r="J955" s="41">
        <f t="shared" si="1039"/>
        <v>0</v>
      </c>
      <c r="K955" s="41">
        <f t="shared" si="1039"/>
        <v>0</v>
      </c>
      <c r="L955" s="41">
        <f t="shared" si="1039"/>
        <v>0</v>
      </c>
      <c r="M955" s="41">
        <f t="shared" si="1039"/>
        <v>0</v>
      </c>
      <c r="N955" s="41">
        <f t="shared" si="1039"/>
        <v>0</v>
      </c>
      <c r="O955" s="41">
        <f t="shared" si="1008"/>
        <v>0</v>
      </c>
      <c r="P955" s="41">
        <f t="shared" ref="P955:Y955" si="1049">P453</f>
        <v>0</v>
      </c>
      <c r="Q955" s="41">
        <f t="shared" si="1049"/>
        <v>0</v>
      </c>
      <c r="R955" s="41">
        <f t="shared" si="1049"/>
        <v>0</v>
      </c>
      <c r="S955" s="41">
        <f t="shared" si="1049"/>
        <v>0</v>
      </c>
      <c r="T955" s="41">
        <f t="shared" si="1049"/>
        <v>0</v>
      </c>
      <c r="U955" s="41">
        <f t="shared" si="1049"/>
        <v>0</v>
      </c>
      <c r="V955" s="41">
        <f t="shared" si="1049"/>
        <v>0</v>
      </c>
      <c r="W955" s="41">
        <f t="shared" si="1049"/>
        <v>0</v>
      </c>
      <c r="X955" s="41">
        <f t="shared" si="1049"/>
        <v>0</v>
      </c>
      <c r="Y955" s="41">
        <f t="shared" si="1049"/>
        <v>0</v>
      </c>
      <c r="Z955" s="41">
        <f t="shared" ref="Z955:AT955" si="1050">Z453</f>
        <v>0</v>
      </c>
      <c r="AA955" s="41">
        <f t="shared" si="1050"/>
        <v>0</v>
      </c>
      <c r="AB955" s="41">
        <f t="shared" si="1050"/>
        <v>0</v>
      </c>
      <c r="AC955" s="41">
        <f t="shared" si="1050"/>
        <v>0</v>
      </c>
      <c r="AD955" s="41">
        <f t="shared" si="1050"/>
        <v>0</v>
      </c>
      <c r="AE955" s="41">
        <f t="shared" si="1050"/>
        <v>0</v>
      </c>
      <c r="AF955" s="41">
        <f t="shared" si="1050"/>
        <v>0</v>
      </c>
      <c r="AG955" s="41">
        <f t="shared" si="1050"/>
        <v>0</v>
      </c>
      <c r="AH955" s="41">
        <f t="shared" si="1050"/>
        <v>0</v>
      </c>
      <c r="AI955" s="41">
        <f t="shared" si="1050"/>
        <v>0</v>
      </c>
      <c r="AJ955" s="41">
        <f t="shared" si="1050"/>
        <v>0</v>
      </c>
      <c r="AK955" s="41">
        <f t="shared" si="1050"/>
        <v>0</v>
      </c>
      <c r="AL955" s="41">
        <f t="shared" si="1050"/>
        <v>0</v>
      </c>
      <c r="AM955" s="41">
        <f t="shared" si="1050"/>
        <v>0</v>
      </c>
      <c r="AN955" s="41">
        <f t="shared" si="1050"/>
        <v>0</v>
      </c>
      <c r="AO955" s="41">
        <f t="shared" si="1050"/>
        <v>0</v>
      </c>
      <c r="AP955" s="41">
        <f t="shared" si="1050"/>
        <v>0</v>
      </c>
      <c r="AQ955" s="41">
        <f t="shared" si="1050"/>
        <v>0</v>
      </c>
      <c r="AR955" s="41">
        <f t="shared" si="1050"/>
        <v>0</v>
      </c>
      <c r="AS955" s="41">
        <f t="shared" si="1050"/>
        <v>0</v>
      </c>
      <c r="AT955" s="41">
        <f t="shared" si="1050"/>
        <v>0</v>
      </c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  <c r="BI955" s="41"/>
      <c r="BJ955" s="41"/>
      <c r="BK955" s="41"/>
      <c r="CR955" s="41">
        <f t="shared" si="918"/>
        <v>0</v>
      </c>
      <c r="CS955" s="41">
        <f t="shared" si="1044"/>
        <v>0</v>
      </c>
      <c r="CT955" s="41">
        <f t="shared" si="1044"/>
        <v>0</v>
      </c>
    </row>
    <row r="956" spans="4:98" ht="15" hidden="1" customHeight="1">
      <c r="D956" s="41">
        <f t="shared" si="1013"/>
        <v>0</v>
      </c>
      <c r="F956" s="41">
        <f t="shared" si="989"/>
        <v>0</v>
      </c>
      <c r="G956" s="41">
        <f t="shared" si="1039"/>
        <v>0</v>
      </c>
      <c r="H956" s="41">
        <f t="shared" si="1039"/>
        <v>0</v>
      </c>
      <c r="I956" s="41">
        <f t="shared" si="1039"/>
        <v>0</v>
      </c>
      <c r="J956" s="41">
        <f t="shared" si="1039"/>
        <v>0</v>
      </c>
      <c r="K956" s="41">
        <f t="shared" si="1039"/>
        <v>0</v>
      </c>
      <c r="L956" s="41">
        <f t="shared" si="1039"/>
        <v>0</v>
      </c>
      <c r="M956" s="41">
        <f t="shared" si="1039"/>
        <v>0</v>
      </c>
      <c r="N956" s="41">
        <f t="shared" si="1039"/>
        <v>0</v>
      </c>
      <c r="O956" s="41">
        <f t="shared" si="1008"/>
        <v>0</v>
      </c>
      <c r="P956" s="41">
        <f t="shared" ref="P956:Y956" si="1051">P454</f>
        <v>0</v>
      </c>
      <c r="Q956" s="41">
        <f t="shared" si="1051"/>
        <v>0</v>
      </c>
      <c r="R956" s="41">
        <f t="shared" si="1051"/>
        <v>0</v>
      </c>
      <c r="S956" s="41">
        <f t="shared" si="1051"/>
        <v>0</v>
      </c>
      <c r="T956" s="41">
        <f t="shared" si="1051"/>
        <v>0</v>
      </c>
      <c r="U956" s="41">
        <f t="shared" si="1051"/>
        <v>0</v>
      </c>
      <c r="V956" s="41">
        <f t="shared" si="1051"/>
        <v>0</v>
      </c>
      <c r="W956" s="41">
        <f t="shared" si="1051"/>
        <v>0</v>
      </c>
      <c r="X956" s="41">
        <f t="shared" si="1051"/>
        <v>0</v>
      </c>
      <c r="Y956" s="41">
        <f t="shared" si="1051"/>
        <v>0</v>
      </c>
      <c r="Z956" s="41">
        <f t="shared" ref="Z956:AT956" si="1052">Z454</f>
        <v>0</v>
      </c>
      <c r="AA956" s="41">
        <f t="shared" si="1052"/>
        <v>0</v>
      </c>
      <c r="AB956" s="41">
        <f t="shared" si="1052"/>
        <v>0</v>
      </c>
      <c r="AC956" s="41">
        <f t="shared" si="1052"/>
        <v>0</v>
      </c>
      <c r="AD956" s="41">
        <f t="shared" si="1052"/>
        <v>0</v>
      </c>
      <c r="AE956" s="41">
        <f t="shared" si="1052"/>
        <v>0</v>
      </c>
      <c r="AF956" s="41">
        <f t="shared" si="1052"/>
        <v>0</v>
      </c>
      <c r="AG956" s="41">
        <f t="shared" si="1052"/>
        <v>0</v>
      </c>
      <c r="AH956" s="41">
        <f t="shared" si="1052"/>
        <v>0</v>
      </c>
      <c r="AI956" s="41">
        <f t="shared" si="1052"/>
        <v>0</v>
      </c>
      <c r="AJ956" s="41">
        <f t="shared" si="1052"/>
        <v>0</v>
      </c>
      <c r="AK956" s="41">
        <f t="shared" si="1052"/>
        <v>0</v>
      </c>
      <c r="AL956" s="41">
        <f t="shared" si="1052"/>
        <v>0</v>
      </c>
      <c r="AM956" s="41">
        <f t="shared" si="1052"/>
        <v>0</v>
      </c>
      <c r="AN956" s="41">
        <f t="shared" si="1052"/>
        <v>0</v>
      </c>
      <c r="AO956" s="41">
        <f t="shared" si="1052"/>
        <v>0</v>
      </c>
      <c r="AP956" s="41">
        <f t="shared" si="1052"/>
        <v>0</v>
      </c>
      <c r="AQ956" s="41">
        <f t="shared" si="1052"/>
        <v>0</v>
      </c>
      <c r="AR956" s="41">
        <f t="shared" si="1052"/>
        <v>0</v>
      </c>
      <c r="AS956" s="41">
        <f t="shared" si="1052"/>
        <v>0</v>
      </c>
      <c r="AT956" s="41">
        <f t="shared" si="1052"/>
        <v>0</v>
      </c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  <c r="BI956" s="41"/>
      <c r="BJ956" s="41"/>
      <c r="BK956" s="41"/>
      <c r="CR956" s="41">
        <f t="shared" si="918"/>
        <v>0</v>
      </c>
      <c r="CS956" s="41">
        <f t="shared" si="1044"/>
        <v>0</v>
      </c>
      <c r="CT956" s="41">
        <f t="shared" si="1044"/>
        <v>0</v>
      </c>
    </row>
    <row r="957" spans="4:98" ht="15" hidden="1" customHeight="1">
      <c r="D957" s="41">
        <f t="shared" si="1013"/>
        <v>0</v>
      </c>
      <c r="F957" s="41">
        <f t="shared" si="989"/>
        <v>0</v>
      </c>
      <c r="G957" s="41">
        <f t="shared" si="1039"/>
        <v>0</v>
      </c>
      <c r="H957" s="41">
        <f t="shared" si="1039"/>
        <v>0</v>
      </c>
      <c r="I957" s="41">
        <f t="shared" si="1039"/>
        <v>0</v>
      </c>
      <c r="J957" s="41">
        <f t="shared" si="1039"/>
        <v>0</v>
      </c>
      <c r="K957" s="41">
        <f t="shared" si="1039"/>
        <v>0</v>
      </c>
      <c r="L957" s="41">
        <f t="shared" si="1039"/>
        <v>0</v>
      </c>
      <c r="M957" s="41">
        <f t="shared" si="1039"/>
        <v>0</v>
      </c>
      <c r="N957" s="41">
        <f t="shared" si="1039"/>
        <v>0</v>
      </c>
      <c r="O957" s="41">
        <f t="shared" si="1008"/>
        <v>0</v>
      </c>
      <c r="P957" s="41">
        <f t="shared" ref="P957:Y957" si="1053">P455</f>
        <v>0</v>
      </c>
      <c r="Q957" s="41">
        <f t="shared" si="1053"/>
        <v>0</v>
      </c>
      <c r="R957" s="41">
        <f t="shared" si="1053"/>
        <v>0</v>
      </c>
      <c r="S957" s="41">
        <f t="shared" si="1053"/>
        <v>0</v>
      </c>
      <c r="T957" s="41">
        <f t="shared" si="1053"/>
        <v>0</v>
      </c>
      <c r="U957" s="41">
        <f t="shared" si="1053"/>
        <v>0</v>
      </c>
      <c r="V957" s="41">
        <f t="shared" si="1053"/>
        <v>0</v>
      </c>
      <c r="W957" s="41">
        <f t="shared" si="1053"/>
        <v>0</v>
      </c>
      <c r="X957" s="41">
        <f t="shared" si="1053"/>
        <v>0</v>
      </c>
      <c r="Y957" s="41">
        <f t="shared" si="1053"/>
        <v>0</v>
      </c>
      <c r="Z957" s="41">
        <f t="shared" ref="Z957:AT957" si="1054">Z455</f>
        <v>0</v>
      </c>
      <c r="AA957" s="41">
        <f t="shared" si="1054"/>
        <v>0</v>
      </c>
      <c r="AB957" s="41">
        <f t="shared" si="1054"/>
        <v>0</v>
      </c>
      <c r="AC957" s="41">
        <f t="shared" si="1054"/>
        <v>0</v>
      </c>
      <c r="AD957" s="41">
        <f t="shared" si="1054"/>
        <v>0</v>
      </c>
      <c r="AE957" s="41">
        <f t="shared" si="1054"/>
        <v>0</v>
      </c>
      <c r="AF957" s="41">
        <f t="shared" si="1054"/>
        <v>0</v>
      </c>
      <c r="AG957" s="41">
        <f t="shared" si="1054"/>
        <v>0</v>
      </c>
      <c r="AH957" s="41">
        <f t="shared" si="1054"/>
        <v>0</v>
      </c>
      <c r="AI957" s="41">
        <f t="shared" si="1054"/>
        <v>0</v>
      </c>
      <c r="AJ957" s="41">
        <f t="shared" si="1054"/>
        <v>0</v>
      </c>
      <c r="AK957" s="41">
        <f t="shared" si="1054"/>
        <v>0</v>
      </c>
      <c r="AL957" s="41">
        <f t="shared" si="1054"/>
        <v>0</v>
      </c>
      <c r="AM957" s="41">
        <f t="shared" si="1054"/>
        <v>0</v>
      </c>
      <c r="AN957" s="41">
        <f t="shared" si="1054"/>
        <v>0</v>
      </c>
      <c r="AO957" s="41">
        <f t="shared" si="1054"/>
        <v>0</v>
      </c>
      <c r="AP957" s="41">
        <f t="shared" si="1054"/>
        <v>0</v>
      </c>
      <c r="AQ957" s="41">
        <f t="shared" si="1054"/>
        <v>0</v>
      </c>
      <c r="AR957" s="41">
        <f t="shared" si="1054"/>
        <v>0</v>
      </c>
      <c r="AS957" s="41">
        <f t="shared" si="1054"/>
        <v>0</v>
      </c>
      <c r="AT957" s="41">
        <f t="shared" si="1054"/>
        <v>0</v>
      </c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  <c r="BJ957" s="41"/>
      <c r="BK957" s="41"/>
      <c r="CR957" s="41">
        <f t="shared" si="918"/>
        <v>0</v>
      </c>
      <c r="CS957" s="41">
        <f t="shared" si="1044"/>
        <v>0</v>
      </c>
      <c r="CT957" s="41">
        <f t="shared" si="1044"/>
        <v>0</v>
      </c>
    </row>
    <row r="958" spans="4:98" ht="15" hidden="1" customHeight="1">
      <c r="D958" s="41">
        <f t="shared" si="1013"/>
        <v>0</v>
      </c>
      <c r="F958" s="41">
        <f t="shared" si="989"/>
        <v>0</v>
      </c>
      <c r="G958" s="41">
        <f t="shared" si="1039"/>
        <v>0</v>
      </c>
      <c r="H958" s="41">
        <f t="shared" si="1039"/>
        <v>0</v>
      </c>
      <c r="I958" s="41">
        <f t="shared" si="1039"/>
        <v>0</v>
      </c>
      <c r="J958" s="41">
        <f t="shared" si="1039"/>
        <v>0</v>
      </c>
      <c r="K958" s="41">
        <f t="shared" si="1039"/>
        <v>0</v>
      </c>
      <c r="L958" s="41">
        <f t="shared" si="1039"/>
        <v>0</v>
      </c>
      <c r="M958" s="41">
        <f t="shared" si="1039"/>
        <v>0</v>
      </c>
      <c r="N958" s="41">
        <f t="shared" si="1039"/>
        <v>0</v>
      </c>
      <c r="O958" s="41">
        <f t="shared" si="1008"/>
        <v>0</v>
      </c>
      <c r="P958" s="41">
        <f t="shared" ref="P958:Y958" si="1055">P456</f>
        <v>0</v>
      </c>
      <c r="Q958" s="41">
        <f t="shared" si="1055"/>
        <v>0</v>
      </c>
      <c r="R958" s="41">
        <f t="shared" si="1055"/>
        <v>0</v>
      </c>
      <c r="S958" s="41">
        <f t="shared" si="1055"/>
        <v>0</v>
      </c>
      <c r="T958" s="41">
        <f t="shared" si="1055"/>
        <v>0</v>
      </c>
      <c r="U958" s="41">
        <f t="shared" si="1055"/>
        <v>0</v>
      </c>
      <c r="V958" s="41">
        <f t="shared" si="1055"/>
        <v>0</v>
      </c>
      <c r="W958" s="41">
        <f t="shared" si="1055"/>
        <v>0</v>
      </c>
      <c r="X958" s="41">
        <f t="shared" si="1055"/>
        <v>0</v>
      </c>
      <c r="Y958" s="41">
        <f t="shared" si="1055"/>
        <v>0</v>
      </c>
      <c r="Z958" s="41">
        <f t="shared" ref="Z958:AT958" si="1056">Z456</f>
        <v>0</v>
      </c>
      <c r="AA958" s="41">
        <f t="shared" si="1056"/>
        <v>0</v>
      </c>
      <c r="AB958" s="41">
        <f t="shared" si="1056"/>
        <v>0</v>
      </c>
      <c r="AC958" s="41">
        <f t="shared" si="1056"/>
        <v>0</v>
      </c>
      <c r="AD958" s="41">
        <f t="shared" si="1056"/>
        <v>0</v>
      </c>
      <c r="AE958" s="41">
        <f t="shared" si="1056"/>
        <v>0</v>
      </c>
      <c r="AF958" s="41">
        <f t="shared" si="1056"/>
        <v>0</v>
      </c>
      <c r="AG958" s="41">
        <f t="shared" si="1056"/>
        <v>0</v>
      </c>
      <c r="AH958" s="41">
        <f t="shared" si="1056"/>
        <v>0</v>
      </c>
      <c r="AI958" s="41">
        <f t="shared" si="1056"/>
        <v>0</v>
      </c>
      <c r="AJ958" s="41">
        <f t="shared" si="1056"/>
        <v>0</v>
      </c>
      <c r="AK958" s="41">
        <f t="shared" si="1056"/>
        <v>0</v>
      </c>
      <c r="AL958" s="41">
        <f t="shared" si="1056"/>
        <v>0</v>
      </c>
      <c r="AM958" s="41">
        <f t="shared" si="1056"/>
        <v>0</v>
      </c>
      <c r="AN958" s="41">
        <f t="shared" si="1056"/>
        <v>0</v>
      </c>
      <c r="AO958" s="41">
        <f t="shared" si="1056"/>
        <v>0</v>
      </c>
      <c r="AP958" s="41">
        <f t="shared" si="1056"/>
        <v>0</v>
      </c>
      <c r="AQ958" s="41">
        <f t="shared" si="1056"/>
        <v>0</v>
      </c>
      <c r="AR958" s="41">
        <f t="shared" si="1056"/>
        <v>0</v>
      </c>
      <c r="AS958" s="41">
        <f t="shared" si="1056"/>
        <v>0</v>
      </c>
      <c r="AT958" s="41">
        <f t="shared" si="1056"/>
        <v>0</v>
      </c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  <c r="BI958" s="41"/>
      <c r="BJ958" s="41"/>
      <c r="BK958" s="41"/>
      <c r="CR958" s="41">
        <f t="shared" si="918"/>
        <v>0</v>
      </c>
      <c r="CS958" s="41">
        <f t="shared" si="1044"/>
        <v>0</v>
      </c>
      <c r="CT958" s="41">
        <f t="shared" si="1044"/>
        <v>0</v>
      </c>
    </row>
    <row r="959" spans="4:98" ht="15" hidden="1" customHeight="1">
      <c r="D959" s="41">
        <f t="shared" si="1013"/>
        <v>0</v>
      </c>
      <c r="F959" s="41">
        <f t="shared" si="989"/>
        <v>0</v>
      </c>
      <c r="G959" s="41">
        <f t="shared" si="1039"/>
        <v>0</v>
      </c>
      <c r="H959" s="41">
        <f t="shared" si="1039"/>
        <v>0</v>
      </c>
      <c r="I959" s="41">
        <f t="shared" si="1039"/>
        <v>0</v>
      </c>
      <c r="J959" s="41">
        <f t="shared" si="1039"/>
        <v>0</v>
      </c>
      <c r="K959" s="41">
        <f t="shared" si="1039"/>
        <v>0</v>
      </c>
      <c r="L959" s="41">
        <f t="shared" si="1039"/>
        <v>0</v>
      </c>
      <c r="M959" s="41">
        <f t="shared" si="1039"/>
        <v>0</v>
      </c>
      <c r="N959" s="41">
        <f t="shared" si="1039"/>
        <v>0</v>
      </c>
      <c r="O959" s="41">
        <f t="shared" si="1008"/>
        <v>0</v>
      </c>
      <c r="P959" s="41">
        <f t="shared" ref="P959:Y959" si="1057">P457</f>
        <v>0</v>
      </c>
      <c r="Q959" s="41">
        <f t="shared" si="1057"/>
        <v>0</v>
      </c>
      <c r="R959" s="41">
        <f t="shared" si="1057"/>
        <v>0</v>
      </c>
      <c r="S959" s="41">
        <f t="shared" si="1057"/>
        <v>0</v>
      </c>
      <c r="T959" s="41">
        <f t="shared" si="1057"/>
        <v>0</v>
      </c>
      <c r="U959" s="41">
        <f t="shared" si="1057"/>
        <v>0</v>
      </c>
      <c r="V959" s="41">
        <f t="shared" si="1057"/>
        <v>0</v>
      </c>
      <c r="W959" s="41">
        <f t="shared" si="1057"/>
        <v>0</v>
      </c>
      <c r="X959" s="41">
        <f t="shared" si="1057"/>
        <v>0</v>
      </c>
      <c r="Y959" s="41">
        <f t="shared" si="1057"/>
        <v>0</v>
      </c>
      <c r="Z959" s="41">
        <f t="shared" ref="Z959:AT959" si="1058">Z457</f>
        <v>0</v>
      </c>
      <c r="AA959" s="41">
        <f t="shared" si="1058"/>
        <v>0</v>
      </c>
      <c r="AB959" s="41">
        <f t="shared" si="1058"/>
        <v>0</v>
      </c>
      <c r="AC959" s="41">
        <f t="shared" si="1058"/>
        <v>0</v>
      </c>
      <c r="AD959" s="41">
        <f t="shared" si="1058"/>
        <v>0</v>
      </c>
      <c r="AE959" s="41">
        <f t="shared" si="1058"/>
        <v>0</v>
      </c>
      <c r="AF959" s="41">
        <f t="shared" si="1058"/>
        <v>0</v>
      </c>
      <c r="AG959" s="41">
        <f t="shared" si="1058"/>
        <v>0</v>
      </c>
      <c r="AH959" s="41">
        <f t="shared" si="1058"/>
        <v>0</v>
      </c>
      <c r="AI959" s="41">
        <f t="shared" si="1058"/>
        <v>0</v>
      </c>
      <c r="AJ959" s="41">
        <f t="shared" si="1058"/>
        <v>0</v>
      </c>
      <c r="AK959" s="41">
        <f t="shared" si="1058"/>
        <v>0</v>
      </c>
      <c r="AL959" s="41">
        <f t="shared" si="1058"/>
        <v>0</v>
      </c>
      <c r="AM959" s="41">
        <f t="shared" si="1058"/>
        <v>0</v>
      </c>
      <c r="AN959" s="41">
        <f t="shared" si="1058"/>
        <v>0</v>
      </c>
      <c r="AO959" s="41">
        <f t="shared" si="1058"/>
        <v>0</v>
      </c>
      <c r="AP959" s="41">
        <f t="shared" si="1058"/>
        <v>0</v>
      </c>
      <c r="AQ959" s="41">
        <f t="shared" si="1058"/>
        <v>0</v>
      </c>
      <c r="AR959" s="41">
        <f t="shared" si="1058"/>
        <v>0</v>
      </c>
      <c r="AS959" s="41">
        <f t="shared" si="1058"/>
        <v>0</v>
      </c>
      <c r="AT959" s="41">
        <f t="shared" si="1058"/>
        <v>0</v>
      </c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  <c r="BI959" s="41"/>
      <c r="BJ959" s="41"/>
      <c r="BK959" s="41"/>
      <c r="CR959" s="41">
        <f t="shared" si="918"/>
        <v>0</v>
      </c>
      <c r="CS959" s="41">
        <f t="shared" si="1044"/>
        <v>0</v>
      </c>
      <c r="CT959" s="41">
        <f t="shared" si="1044"/>
        <v>0</v>
      </c>
    </row>
    <row r="960" spans="4:98" ht="15" hidden="1" customHeight="1">
      <c r="D960" s="41">
        <f t="shared" si="1013"/>
        <v>0</v>
      </c>
      <c r="F960" s="41">
        <f t="shared" si="989"/>
        <v>0</v>
      </c>
      <c r="G960" s="41">
        <f t="shared" si="1039"/>
        <v>0</v>
      </c>
      <c r="H960" s="41">
        <f t="shared" si="1039"/>
        <v>0</v>
      </c>
      <c r="I960" s="41">
        <f t="shared" si="1039"/>
        <v>0</v>
      </c>
      <c r="J960" s="41">
        <f t="shared" si="1039"/>
        <v>0</v>
      </c>
      <c r="K960" s="41">
        <f t="shared" si="1039"/>
        <v>0</v>
      </c>
      <c r="L960" s="41">
        <f t="shared" si="1039"/>
        <v>0</v>
      </c>
      <c r="M960" s="41">
        <f t="shared" si="1039"/>
        <v>0</v>
      </c>
      <c r="N960" s="41">
        <f t="shared" si="1039"/>
        <v>0</v>
      </c>
      <c r="O960" s="41">
        <f t="shared" si="1008"/>
        <v>0</v>
      </c>
      <c r="P960" s="41">
        <f t="shared" ref="P960:Y960" si="1059">P458</f>
        <v>0</v>
      </c>
      <c r="Q960" s="41">
        <f t="shared" si="1059"/>
        <v>0</v>
      </c>
      <c r="R960" s="41">
        <f t="shared" si="1059"/>
        <v>0</v>
      </c>
      <c r="S960" s="41">
        <f t="shared" si="1059"/>
        <v>0</v>
      </c>
      <c r="T960" s="41">
        <f t="shared" si="1059"/>
        <v>0</v>
      </c>
      <c r="U960" s="41">
        <f t="shared" si="1059"/>
        <v>0</v>
      </c>
      <c r="V960" s="41">
        <f t="shared" si="1059"/>
        <v>0</v>
      </c>
      <c r="W960" s="41">
        <f t="shared" si="1059"/>
        <v>0</v>
      </c>
      <c r="X960" s="41">
        <f t="shared" si="1059"/>
        <v>0</v>
      </c>
      <c r="Y960" s="41">
        <f t="shared" si="1059"/>
        <v>0</v>
      </c>
      <c r="Z960" s="41">
        <f t="shared" ref="Z960:AT960" si="1060">Z458</f>
        <v>0</v>
      </c>
      <c r="AA960" s="41">
        <f t="shared" si="1060"/>
        <v>0</v>
      </c>
      <c r="AB960" s="41">
        <f t="shared" si="1060"/>
        <v>0</v>
      </c>
      <c r="AC960" s="41">
        <f t="shared" si="1060"/>
        <v>0</v>
      </c>
      <c r="AD960" s="41">
        <f t="shared" si="1060"/>
        <v>0</v>
      </c>
      <c r="AE960" s="41">
        <f t="shared" si="1060"/>
        <v>0</v>
      </c>
      <c r="AF960" s="41">
        <f t="shared" si="1060"/>
        <v>0</v>
      </c>
      <c r="AG960" s="41">
        <f t="shared" si="1060"/>
        <v>0</v>
      </c>
      <c r="AH960" s="41">
        <f t="shared" si="1060"/>
        <v>0</v>
      </c>
      <c r="AI960" s="41">
        <f t="shared" si="1060"/>
        <v>0</v>
      </c>
      <c r="AJ960" s="41">
        <f t="shared" si="1060"/>
        <v>0</v>
      </c>
      <c r="AK960" s="41">
        <f t="shared" si="1060"/>
        <v>0</v>
      </c>
      <c r="AL960" s="41">
        <f t="shared" si="1060"/>
        <v>0</v>
      </c>
      <c r="AM960" s="41">
        <f t="shared" si="1060"/>
        <v>0</v>
      </c>
      <c r="AN960" s="41">
        <f t="shared" si="1060"/>
        <v>0</v>
      </c>
      <c r="AO960" s="41">
        <f t="shared" si="1060"/>
        <v>0</v>
      </c>
      <c r="AP960" s="41">
        <f t="shared" si="1060"/>
        <v>0</v>
      </c>
      <c r="AQ960" s="41">
        <f t="shared" si="1060"/>
        <v>0</v>
      </c>
      <c r="AR960" s="41">
        <f t="shared" si="1060"/>
        <v>0</v>
      </c>
      <c r="AS960" s="41">
        <f t="shared" si="1060"/>
        <v>0</v>
      </c>
      <c r="AT960" s="41">
        <f t="shared" si="1060"/>
        <v>0</v>
      </c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  <c r="BI960" s="41"/>
      <c r="BJ960" s="41"/>
      <c r="BK960" s="41"/>
      <c r="CR960" s="41">
        <f t="shared" ref="CR960:CR991" si="1061">CR458</f>
        <v>0</v>
      </c>
      <c r="CS960" s="41">
        <f t="shared" si="1044"/>
        <v>0</v>
      </c>
      <c r="CT960" s="41">
        <f t="shared" si="1044"/>
        <v>0</v>
      </c>
    </row>
    <row r="961" spans="4:98" ht="15" hidden="1" customHeight="1">
      <c r="D961" s="41">
        <f t="shared" si="1013"/>
        <v>0</v>
      </c>
      <c r="F961" s="41">
        <f t="shared" ref="F961:F967" si="1062">F459</f>
        <v>0</v>
      </c>
      <c r="G961" s="41">
        <f t="shared" ref="G961:N967" si="1063">G459</f>
        <v>0</v>
      </c>
      <c r="H961" s="41">
        <f t="shared" si="1063"/>
        <v>0</v>
      </c>
      <c r="I961" s="41">
        <f t="shared" si="1063"/>
        <v>0</v>
      </c>
      <c r="J961" s="41">
        <f t="shared" si="1063"/>
        <v>0</v>
      </c>
      <c r="K961" s="41">
        <f t="shared" si="1063"/>
        <v>0</v>
      </c>
      <c r="L961" s="41">
        <f t="shared" si="1063"/>
        <v>0</v>
      </c>
      <c r="M961" s="41">
        <f t="shared" si="1063"/>
        <v>0</v>
      </c>
      <c r="N961" s="41">
        <f t="shared" si="1063"/>
        <v>0</v>
      </c>
      <c r="O961" s="41">
        <f t="shared" si="1008"/>
        <v>0</v>
      </c>
      <c r="P961" s="41">
        <f t="shared" ref="P961:Y961" si="1064">P459</f>
        <v>0</v>
      </c>
      <c r="Q961" s="41">
        <f t="shared" si="1064"/>
        <v>0</v>
      </c>
      <c r="R961" s="41">
        <f t="shared" si="1064"/>
        <v>0</v>
      </c>
      <c r="S961" s="41">
        <f t="shared" si="1064"/>
        <v>0</v>
      </c>
      <c r="T961" s="41">
        <f t="shared" si="1064"/>
        <v>0</v>
      </c>
      <c r="U961" s="41">
        <f t="shared" si="1064"/>
        <v>0</v>
      </c>
      <c r="V961" s="41">
        <f t="shared" si="1064"/>
        <v>0</v>
      </c>
      <c r="W961" s="41">
        <f t="shared" si="1064"/>
        <v>0</v>
      </c>
      <c r="X961" s="41">
        <f t="shared" si="1064"/>
        <v>0</v>
      </c>
      <c r="Y961" s="41">
        <f t="shared" si="1064"/>
        <v>0</v>
      </c>
      <c r="Z961" s="41">
        <f t="shared" ref="Z961:AT961" si="1065">Z459</f>
        <v>0</v>
      </c>
      <c r="AA961" s="41">
        <f t="shared" si="1065"/>
        <v>0</v>
      </c>
      <c r="AB961" s="41">
        <f t="shared" si="1065"/>
        <v>0</v>
      </c>
      <c r="AC961" s="41">
        <f t="shared" si="1065"/>
        <v>0</v>
      </c>
      <c r="AD961" s="41">
        <f t="shared" si="1065"/>
        <v>0</v>
      </c>
      <c r="AE961" s="41">
        <f t="shared" si="1065"/>
        <v>0</v>
      </c>
      <c r="AF961" s="41">
        <f t="shared" si="1065"/>
        <v>0</v>
      </c>
      <c r="AG961" s="41">
        <f t="shared" si="1065"/>
        <v>0</v>
      </c>
      <c r="AH961" s="41">
        <f t="shared" si="1065"/>
        <v>0</v>
      </c>
      <c r="AI961" s="41">
        <f t="shared" si="1065"/>
        <v>0</v>
      </c>
      <c r="AJ961" s="41">
        <f t="shared" si="1065"/>
        <v>0</v>
      </c>
      <c r="AK961" s="41">
        <f t="shared" si="1065"/>
        <v>0</v>
      </c>
      <c r="AL961" s="41">
        <f t="shared" si="1065"/>
        <v>0</v>
      </c>
      <c r="AM961" s="41">
        <f t="shared" si="1065"/>
        <v>0</v>
      </c>
      <c r="AN961" s="41">
        <f t="shared" si="1065"/>
        <v>0</v>
      </c>
      <c r="AO961" s="41">
        <f t="shared" si="1065"/>
        <v>0</v>
      </c>
      <c r="AP961" s="41">
        <f t="shared" si="1065"/>
        <v>0</v>
      </c>
      <c r="AQ961" s="41">
        <f t="shared" si="1065"/>
        <v>0</v>
      </c>
      <c r="AR961" s="41">
        <f t="shared" si="1065"/>
        <v>0</v>
      </c>
      <c r="AS961" s="41">
        <f t="shared" si="1065"/>
        <v>0</v>
      </c>
      <c r="AT961" s="41">
        <f t="shared" si="1065"/>
        <v>0</v>
      </c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  <c r="BI961" s="41"/>
      <c r="BJ961" s="41"/>
      <c r="BK961" s="41"/>
      <c r="CR961" s="41">
        <f t="shared" si="1061"/>
        <v>0</v>
      </c>
      <c r="CS961" s="41">
        <f t="shared" si="1044"/>
        <v>0</v>
      </c>
      <c r="CT961" s="41">
        <f t="shared" si="1044"/>
        <v>0</v>
      </c>
    </row>
    <row r="962" spans="4:98" ht="15" hidden="1" customHeight="1">
      <c r="D962" s="41">
        <f t="shared" si="1013"/>
        <v>0</v>
      </c>
      <c r="F962" s="41">
        <f t="shared" si="1062"/>
        <v>0</v>
      </c>
      <c r="G962" s="41">
        <f t="shared" si="1063"/>
        <v>0</v>
      </c>
      <c r="H962" s="41">
        <f t="shared" si="1063"/>
        <v>0</v>
      </c>
      <c r="I962" s="41">
        <f t="shared" si="1063"/>
        <v>0</v>
      </c>
      <c r="J962" s="41">
        <f t="shared" si="1063"/>
        <v>0</v>
      </c>
      <c r="K962" s="41">
        <f t="shared" si="1063"/>
        <v>0</v>
      </c>
      <c r="L962" s="41">
        <f t="shared" si="1063"/>
        <v>0</v>
      </c>
      <c r="M962" s="41">
        <f t="shared" si="1063"/>
        <v>0</v>
      </c>
      <c r="N962" s="41">
        <f t="shared" si="1063"/>
        <v>0</v>
      </c>
      <c r="O962" s="41">
        <f t="shared" si="1008"/>
        <v>0</v>
      </c>
      <c r="P962" s="41">
        <f t="shared" ref="P962:Y962" si="1066">P460</f>
        <v>0</v>
      </c>
      <c r="Q962" s="41">
        <f t="shared" si="1066"/>
        <v>0</v>
      </c>
      <c r="R962" s="41">
        <f t="shared" si="1066"/>
        <v>0</v>
      </c>
      <c r="S962" s="41">
        <f t="shared" si="1066"/>
        <v>0</v>
      </c>
      <c r="T962" s="41">
        <f t="shared" si="1066"/>
        <v>0</v>
      </c>
      <c r="U962" s="41">
        <f t="shared" si="1066"/>
        <v>0</v>
      </c>
      <c r="V962" s="41">
        <f t="shared" si="1066"/>
        <v>0</v>
      </c>
      <c r="W962" s="41">
        <f t="shared" si="1066"/>
        <v>0</v>
      </c>
      <c r="X962" s="41">
        <f t="shared" si="1066"/>
        <v>0</v>
      </c>
      <c r="Y962" s="41">
        <f t="shared" si="1066"/>
        <v>0</v>
      </c>
      <c r="Z962" s="41">
        <f t="shared" ref="Z962:AT962" si="1067">Z460</f>
        <v>0</v>
      </c>
      <c r="AA962" s="41">
        <f t="shared" si="1067"/>
        <v>0</v>
      </c>
      <c r="AB962" s="41">
        <f t="shared" si="1067"/>
        <v>0</v>
      </c>
      <c r="AC962" s="41">
        <f t="shared" si="1067"/>
        <v>0</v>
      </c>
      <c r="AD962" s="41">
        <f t="shared" si="1067"/>
        <v>0</v>
      </c>
      <c r="AE962" s="41">
        <f t="shared" si="1067"/>
        <v>0</v>
      </c>
      <c r="AF962" s="41">
        <f t="shared" si="1067"/>
        <v>0</v>
      </c>
      <c r="AG962" s="41">
        <f t="shared" si="1067"/>
        <v>0</v>
      </c>
      <c r="AH962" s="41">
        <f t="shared" si="1067"/>
        <v>0</v>
      </c>
      <c r="AI962" s="41">
        <f t="shared" si="1067"/>
        <v>0</v>
      </c>
      <c r="AJ962" s="41">
        <f t="shared" si="1067"/>
        <v>0</v>
      </c>
      <c r="AK962" s="41">
        <f t="shared" si="1067"/>
        <v>0</v>
      </c>
      <c r="AL962" s="41">
        <f t="shared" si="1067"/>
        <v>0</v>
      </c>
      <c r="AM962" s="41">
        <f t="shared" si="1067"/>
        <v>0</v>
      </c>
      <c r="AN962" s="41">
        <f t="shared" si="1067"/>
        <v>0</v>
      </c>
      <c r="AO962" s="41">
        <f t="shared" si="1067"/>
        <v>0</v>
      </c>
      <c r="AP962" s="41">
        <f t="shared" si="1067"/>
        <v>0</v>
      </c>
      <c r="AQ962" s="41">
        <f t="shared" si="1067"/>
        <v>0</v>
      </c>
      <c r="AR962" s="41">
        <f t="shared" si="1067"/>
        <v>0</v>
      </c>
      <c r="AS962" s="41">
        <f t="shared" si="1067"/>
        <v>0</v>
      </c>
      <c r="AT962" s="41">
        <f t="shared" si="1067"/>
        <v>0</v>
      </c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  <c r="BI962" s="41"/>
      <c r="BJ962" s="41"/>
      <c r="BK962" s="41"/>
      <c r="CR962" s="41">
        <f t="shared" si="1061"/>
        <v>0</v>
      </c>
      <c r="CS962" s="41">
        <f t="shared" si="1044"/>
        <v>0</v>
      </c>
      <c r="CT962" s="41">
        <f t="shared" si="1044"/>
        <v>0</v>
      </c>
    </row>
    <row r="963" spans="4:98" ht="15" hidden="1" customHeight="1">
      <c r="D963" s="41">
        <f t="shared" si="1013"/>
        <v>0</v>
      </c>
      <c r="F963" s="41">
        <f t="shared" si="1062"/>
        <v>0</v>
      </c>
      <c r="G963" s="41">
        <f t="shared" si="1063"/>
        <v>0</v>
      </c>
      <c r="H963" s="41">
        <f t="shared" si="1063"/>
        <v>0</v>
      </c>
      <c r="I963" s="41">
        <f t="shared" si="1063"/>
        <v>0</v>
      </c>
      <c r="J963" s="41">
        <f t="shared" si="1063"/>
        <v>0</v>
      </c>
      <c r="K963" s="41">
        <f t="shared" si="1063"/>
        <v>0</v>
      </c>
      <c r="L963" s="41">
        <f t="shared" si="1063"/>
        <v>0</v>
      </c>
      <c r="M963" s="41">
        <f t="shared" si="1063"/>
        <v>0</v>
      </c>
      <c r="N963" s="41">
        <f t="shared" si="1063"/>
        <v>0</v>
      </c>
      <c r="O963" s="41">
        <f t="shared" si="1008"/>
        <v>0</v>
      </c>
      <c r="P963" s="41">
        <f t="shared" ref="P963:Y963" si="1068">P461</f>
        <v>0</v>
      </c>
      <c r="Q963" s="41">
        <f t="shared" si="1068"/>
        <v>0</v>
      </c>
      <c r="R963" s="41">
        <f t="shared" si="1068"/>
        <v>0</v>
      </c>
      <c r="S963" s="41">
        <f t="shared" si="1068"/>
        <v>0</v>
      </c>
      <c r="T963" s="41">
        <f t="shared" si="1068"/>
        <v>0</v>
      </c>
      <c r="U963" s="41">
        <f t="shared" si="1068"/>
        <v>0</v>
      </c>
      <c r="V963" s="41">
        <f t="shared" si="1068"/>
        <v>0</v>
      </c>
      <c r="W963" s="41">
        <f t="shared" si="1068"/>
        <v>0</v>
      </c>
      <c r="X963" s="41">
        <f t="shared" si="1068"/>
        <v>0</v>
      </c>
      <c r="Y963" s="41">
        <f t="shared" si="1068"/>
        <v>0</v>
      </c>
      <c r="Z963" s="41">
        <f t="shared" ref="Z963:AT963" si="1069">Z461</f>
        <v>0</v>
      </c>
      <c r="AA963" s="41">
        <f t="shared" si="1069"/>
        <v>0</v>
      </c>
      <c r="AB963" s="41">
        <f t="shared" si="1069"/>
        <v>0</v>
      </c>
      <c r="AC963" s="41">
        <f t="shared" si="1069"/>
        <v>0</v>
      </c>
      <c r="AD963" s="41">
        <f t="shared" si="1069"/>
        <v>0</v>
      </c>
      <c r="AE963" s="41">
        <f t="shared" si="1069"/>
        <v>0</v>
      </c>
      <c r="AF963" s="41">
        <f t="shared" si="1069"/>
        <v>0</v>
      </c>
      <c r="AG963" s="41">
        <f t="shared" si="1069"/>
        <v>0</v>
      </c>
      <c r="AH963" s="41">
        <f t="shared" si="1069"/>
        <v>0</v>
      </c>
      <c r="AI963" s="41">
        <f t="shared" si="1069"/>
        <v>0</v>
      </c>
      <c r="AJ963" s="41">
        <f t="shared" si="1069"/>
        <v>0</v>
      </c>
      <c r="AK963" s="41">
        <f t="shared" si="1069"/>
        <v>0</v>
      </c>
      <c r="AL963" s="41">
        <f t="shared" si="1069"/>
        <v>0</v>
      </c>
      <c r="AM963" s="41">
        <f t="shared" si="1069"/>
        <v>0</v>
      </c>
      <c r="AN963" s="41">
        <f t="shared" si="1069"/>
        <v>0</v>
      </c>
      <c r="AO963" s="41">
        <f t="shared" si="1069"/>
        <v>0</v>
      </c>
      <c r="AP963" s="41">
        <f t="shared" si="1069"/>
        <v>0</v>
      </c>
      <c r="AQ963" s="41">
        <f t="shared" si="1069"/>
        <v>0</v>
      </c>
      <c r="AR963" s="41">
        <f t="shared" si="1069"/>
        <v>0</v>
      </c>
      <c r="AS963" s="41">
        <f t="shared" si="1069"/>
        <v>0</v>
      </c>
      <c r="AT963" s="41">
        <f t="shared" si="1069"/>
        <v>0</v>
      </c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  <c r="BI963" s="41"/>
      <c r="BJ963" s="41"/>
      <c r="BK963" s="41"/>
      <c r="CR963" s="41">
        <f t="shared" si="1061"/>
        <v>0</v>
      </c>
      <c r="CS963" s="41">
        <f t="shared" si="1044"/>
        <v>0</v>
      </c>
      <c r="CT963" s="41">
        <f t="shared" si="1044"/>
        <v>0</v>
      </c>
    </row>
    <row r="964" spans="4:98" ht="15" hidden="1" customHeight="1">
      <c r="D964" s="41">
        <f t="shared" si="1013"/>
        <v>0</v>
      </c>
      <c r="F964" s="41">
        <f t="shared" si="1062"/>
        <v>0</v>
      </c>
      <c r="G964" s="41">
        <f t="shared" si="1063"/>
        <v>0</v>
      </c>
      <c r="H964" s="41">
        <f t="shared" si="1063"/>
        <v>0</v>
      </c>
      <c r="I964" s="41">
        <f t="shared" si="1063"/>
        <v>0</v>
      </c>
      <c r="J964" s="41">
        <f t="shared" si="1063"/>
        <v>0</v>
      </c>
      <c r="K964" s="41">
        <f t="shared" si="1063"/>
        <v>0</v>
      </c>
      <c r="L964" s="41">
        <f t="shared" si="1063"/>
        <v>0</v>
      </c>
      <c r="M964" s="41">
        <f t="shared" si="1063"/>
        <v>0</v>
      </c>
      <c r="N964" s="41">
        <f t="shared" si="1063"/>
        <v>0</v>
      </c>
      <c r="O964" s="41">
        <f t="shared" si="1008"/>
        <v>0</v>
      </c>
      <c r="P964" s="41">
        <f t="shared" ref="P964:Y964" si="1070">P462</f>
        <v>0</v>
      </c>
      <c r="Q964" s="41">
        <f t="shared" si="1070"/>
        <v>0</v>
      </c>
      <c r="R964" s="41">
        <f t="shared" si="1070"/>
        <v>0</v>
      </c>
      <c r="S964" s="41">
        <f t="shared" si="1070"/>
        <v>0</v>
      </c>
      <c r="T964" s="41">
        <f t="shared" si="1070"/>
        <v>0</v>
      </c>
      <c r="U964" s="41">
        <f t="shared" si="1070"/>
        <v>0</v>
      </c>
      <c r="V964" s="41">
        <f t="shared" si="1070"/>
        <v>0</v>
      </c>
      <c r="W964" s="41">
        <f t="shared" si="1070"/>
        <v>0</v>
      </c>
      <c r="X964" s="41">
        <f t="shared" si="1070"/>
        <v>0</v>
      </c>
      <c r="Y964" s="41">
        <f t="shared" si="1070"/>
        <v>0</v>
      </c>
      <c r="Z964" s="41">
        <f t="shared" ref="Z964:AT964" si="1071">Z462</f>
        <v>0</v>
      </c>
      <c r="AA964" s="41">
        <f t="shared" si="1071"/>
        <v>0</v>
      </c>
      <c r="AB964" s="41">
        <f t="shared" si="1071"/>
        <v>0</v>
      </c>
      <c r="AC964" s="41">
        <f t="shared" si="1071"/>
        <v>0</v>
      </c>
      <c r="AD964" s="41">
        <f t="shared" si="1071"/>
        <v>0</v>
      </c>
      <c r="AE964" s="41">
        <f t="shared" si="1071"/>
        <v>0</v>
      </c>
      <c r="AF964" s="41">
        <f t="shared" si="1071"/>
        <v>0</v>
      </c>
      <c r="AG964" s="41">
        <f t="shared" si="1071"/>
        <v>0</v>
      </c>
      <c r="AH964" s="41">
        <f t="shared" si="1071"/>
        <v>0</v>
      </c>
      <c r="AI964" s="41">
        <f t="shared" si="1071"/>
        <v>0</v>
      </c>
      <c r="AJ964" s="41">
        <f t="shared" si="1071"/>
        <v>0</v>
      </c>
      <c r="AK964" s="41">
        <f t="shared" si="1071"/>
        <v>0</v>
      </c>
      <c r="AL964" s="41">
        <f t="shared" si="1071"/>
        <v>0</v>
      </c>
      <c r="AM964" s="41">
        <f t="shared" si="1071"/>
        <v>0</v>
      </c>
      <c r="AN964" s="41">
        <f t="shared" si="1071"/>
        <v>0</v>
      </c>
      <c r="AO964" s="41">
        <f t="shared" si="1071"/>
        <v>0</v>
      </c>
      <c r="AP964" s="41">
        <f t="shared" si="1071"/>
        <v>0</v>
      </c>
      <c r="AQ964" s="41">
        <f t="shared" si="1071"/>
        <v>0</v>
      </c>
      <c r="AR964" s="41">
        <f t="shared" si="1071"/>
        <v>0</v>
      </c>
      <c r="AS964" s="41">
        <f t="shared" si="1071"/>
        <v>0</v>
      </c>
      <c r="AT964" s="41">
        <f t="shared" si="1071"/>
        <v>0</v>
      </c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  <c r="BI964" s="41"/>
      <c r="BJ964" s="41"/>
      <c r="BK964" s="41"/>
      <c r="CR964" s="41">
        <f t="shared" si="1061"/>
        <v>0</v>
      </c>
      <c r="CS964" s="41">
        <f t="shared" si="1044"/>
        <v>0</v>
      </c>
      <c r="CT964" s="41">
        <f t="shared" si="1044"/>
        <v>0</v>
      </c>
    </row>
    <row r="965" spans="4:98" ht="15" hidden="1" customHeight="1">
      <c r="D965" s="41">
        <f t="shared" si="1013"/>
        <v>0</v>
      </c>
      <c r="F965" s="41">
        <f t="shared" si="1062"/>
        <v>0</v>
      </c>
      <c r="G965" s="41">
        <f t="shared" si="1063"/>
        <v>0</v>
      </c>
      <c r="H965" s="41">
        <f t="shared" si="1063"/>
        <v>0</v>
      </c>
      <c r="I965" s="41">
        <f t="shared" si="1063"/>
        <v>0</v>
      </c>
      <c r="J965" s="41">
        <f t="shared" si="1063"/>
        <v>0</v>
      </c>
      <c r="K965" s="41">
        <f t="shared" si="1063"/>
        <v>0</v>
      </c>
      <c r="L965" s="41">
        <f t="shared" si="1063"/>
        <v>0</v>
      </c>
      <c r="M965" s="41">
        <f t="shared" si="1063"/>
        <v>0</v>
      </c>
      <c r="N965" s="41">
        <f t="shared" si="1063"/>
        <v>0</v>
      </c>
      <c r="O965" s="41">
        <f t="shared" si="1008"/>
        <v>0</v>
      </c>
      <c r="P965" s="41">
        <f t="shared" ref="P965:Y965" si="1072">P463</f>
        <v>0</v>
      </c>
      <c r="Q965" s="41">
        <f t="shared" si="1072"/>
        <v>0</v>
      </c>
      <c r="R965" s="41">
        <f t="shared" si="1072"/>
        <v>0</v>
      </c>
      <c r="S965" s="41">
        <f t="shared" si="1072"/>
        <v>0</v>
      </c>
      <c r="T965" s="41">
        <f t="shared" si="1072"/>
        <v>0</v>
      </c>
      <c r="U965" s="41">
        <f t="shared" si="1072"/>
        <v>0</v>
      </c>
      <c r="V965" s="41">
        <f t="shared" si="1072"/>
        <v>0</v>
      </c>
      <c r="W965" s="41">
        <f t="shared" si="1072"/>
        <v>0</v>
      </c>
      <c r="X965" s="41">
        <f t="shared" si="1072"/>
        <v>0</v>
      </c>
      <c r="Y965" s="41">
        <f t="shared" si="1072"/>
        <v>0</v>
      </c>
      <c r="Z965" s="41">
        <f t="shared" ref="Z965:AT965" si="1073">Z463</f>
        <v>0</v>
      </c>
      <c r="AA965" s="41">
        <f t="shared" si="1073"/>
        <v>0</v>
      </c>
      <c r="AB965" s="41">
        <f t="shared" si="1073"/>
        <v>0</v>
      </c>
      <c r="AC965" s="41">
        <f t="shared" si="1073"/>
        <v>0</v>
      </c>
      <c r="AD965" s="41">
        <f t="shared" si="1073"/>
        <v>0</v>
      </c>
      <c r="AE965" s="41">
        <f t="shared" si="1073"/>
        <v>0</v>
      </c>
      <c r="AF965" s="41">
        <f t="shared" si="1073"/>
        <v>0</v>
      </c>
      <c r="AG965" s="41">
        <f t="shared" si="1073"/>
        <v>0</v>
      </c>
      <c r="AH965" s="41">
        <f t="shared" si="1073"/>
        <v>0</v>
      </c>
      <c r="AI965" s="41">
        <f t="shared" si="1073"/>
        <v>0</v>
      </c>
      <c r="AJ965" s="41">
        <f t="shared" si="1073"/>
        <v>0</v>
      </c>
      <c r="AK965" s="41">
        <f t="shared" si="1073"/>
        <v>0</v>
      </c>
      <c r="AL965" s="41">
        <f t="shared" si="1073"/>
        <v>0</v>
      </c>
      <c r="AM965" s="41">
        <f t="shared" si="1073"/>
        <v>0</v>
      </c>
      <c r="AN965" s="41">
        <f t="shared" si="1073"/>
        <v>0</v>
      </c>
      <c r="AO965" s="41">
        <f t="shared" si="1073"/>
        <v>0</v>
      </c>
      <c r="AP965" s="41">
        <f t="shared" si="1073"/>
        <v>0</v>
      </c>
      <c r="AQ965" s="41">
        <f t="shared" si="1073"/>
        <v>0</v>
      </c>
      <c r="AR965" s="41">
        <f t="shared" si="1073"/>
        <v>0</v>
      </c>
      <c r="AS965" s="41">
        <f t="shared" si="1073"/>
        <v>0</v>
      </c>
      <c r="AT965" s="41">
        <f t="shared" si="1073"/>
        <v>0</v>
      </c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  <c r="BI965" s="41"/>
      <c r="BJ965" s="41"/>
      <c r="BK965" s="41"/>
      <c r="CR965" s="41">
        <f t="shared" si="1061"/>
        <v>0</v>
      </c>
      <c r="CS965" s="41">
        <f t="shared" si="1044"/>
        <v>0</v>
      </c>
      <c r="CT965" s="41">
        <f t="shared" si="1044"/>
        <v>0</v>
      </c>
    </row>
    <row r="966" spans="4:98" ht="15" hidden="1" customHeight="1">
      <c r="D966" s="41">
        <f t="shared" si="1013"/>
        <v>0</v>
      </c>
      <c r="F966" s="41">
        <f t="shared" si="1062"/>
        <v>0</v>
      </c>
      <c r="G966" s="41">
        <f t="shared" si="1063"/>
        <v>0</v>
      </c>
      <c r="H966" s="41">
        <f t="shared" si="1063"/>
        <v>0</v>
      </c>
      <c r="I966" s="41">
        <f t="shared" si="1063"/>
        <v>0</v>
      </c>
      <c r="J966" s="41">
        <f t="shared" si="1063"/>
        <v>0</v>
      </c>
      <c r="K966" s="41">
        <f t="shared" si="1063"/>
        <v>0</v>
      </c>
      <c r="L966" s="41">
        <f t="shared" si="1063"/>
        <v>0</v>
      </c>
      <c r="M966" s="41">
        <f t="shared" si="1063"/>
        <v>0</v>
      </c>
      <c r="N966" s="41">
        <f t="shared" si="1063"/>
        <v>0</v>
      </c>
      <c r="O966" s="41">
        <f t="shared" si="1008"/>
        <v>0</v>
      </c>
      <c r="P966" s="41">
        <f t="shared" ref="P966:Y966" si="1074">P464</f>
        <v>0</v>
      </c>
      <c r="Q966" s="41">
        <f t="shared" si="1074"/>
        <v>0</v>
      </c>
      <c r="R966" s="41">
        <f t="shared" si="1074"/>
        <v>0</v>
      </c>
      <c r="S966" s="41">
        <f t="shared" si="1074"/>
        <v>0</v>
      </c>
      <c r="T966" s="41">
        <f t="shared" si="1074"/>
        <v>0</v>
      </c>
      <c r="U966" s="41">
        <f t="shared" si="1074"/>
        <v>0</v>
      </c>
      <c r="V966" s="41">
        <f t="shared" si="1074"/>
        <v>0</v>
      </c>
      <c r="W966" s="41">
        <f t="shared" si="1074"/>
        <v>0</v>
      </c>
      <c r="X966" s="41">
        <f t="shared" si="1074"/>
        <v>0</v>
      </c>
      <c r="Y966" s="41">
        <f t="shared" si="1074"/>
        <v>0</v>
      </c>
      <c r="Z966" s="41">
        <f t="shared" ref="Z966:AT966" si="1075">Z464</f>
        <v>0</v>
      </c>
      <c r="AA966" s="41">
        <f t="shared" si="1075"/>
        <v>0</v>
      </c>
      <c r="AB966" s="41">
        <f t="shared" si="1075"/>
        <v>0</v>
      </c>
      <c r="AC966" s="41">
        <f t="shared" si="1075"/>
        <v>0</v>
      </c>
      <c r="AD966" s="41">
        <f t="shared" si="1075"/>
        <v>0</v>
      </c>
      <c r="AE966" s="41">
        <f t="shared" si="1075"/>
        <v>0</v>
      </c>
      <c r="AF966" s="41">
        <f t="shared" si="1075"/>
        <v>0</v>
      </c>
      <c r="AG966" s="41">
        <f t="shared" si="1075"/>
        <v>0</v>
      </c>
      <c r="AH966" s="41">
        <f t="shared" si="1075"/>
        <v>0</v>
      </c>
      <c r="AI966" s="41">
        <f t="shared" si="1075"/>
        <v>0</v>
      </c>
      <c r="AJ966" s="41">
        <f t="shared" si="1075"/>
        <v>0</v>
      </c>
      <c r="AK966" s="41">
        <f t="shared" si="1075"/>
        <v>0</v>
      </c>
      <c r="AL966" s="41">
        <f t="shared" si="1075"/>
        <v>0</v>
      </c>
      <c r="AM966" s="41">
        <f t="shared" si="1075"/>
        <v>0</v>
      </c>
      <c r="AN966" s="41">
        <f t="shared" si="1075"/>
        <v>0</v>
      </c>
      <c r="AO966" s="41">
        <f t="shared" si="1075"/>
        <v>0</v>
      </c>
      <c r="AP966" s="41">
        <f t="shared" si="1075"/>
        <v>0</v>
      </c>
      <c r="AQ966" s="41">
        <f t="shared" si="1075"/>
        <v>0</v>
      </c>
      <c r="AR966" s="41">
        <f t="shared" si="1075"/>
        <v>0</v>
      </c>
      <c r="AS966" s="41">
        <f t="shared" si="1075"/>
        <v>0</v>
      </c>
      <c r="AT966" s="41">
        <f t="shared" si="1075"/>
        <v>0</v>
      </c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  <c r="BI966" s="41"/>
      <c r="BJ966" s="41"/>
      <c r="BK966" s="41"/>
      <c r="CR966" s="41">
        <f t="shared" si="1061"/>
        <v>0</v>
      </c>
      <c r="CS966" s="41">
        <f t="shared" si="1044"/>
        <v>0</v>
      </c>
      <c r="CT966" s="41">
        <f t="shared" si="1044"/>
        <v>0</v>
      </c>
    </row>
    <row r="967" spans="4:98" ht="15" hidden="1" customHeight="1">
      <c r="D967" s="41">
        <f t="shared" si="1013"/>
        <v>0</v>
      </c>
      <c r="F967" s="41">
        <f t="shared" si="1062"/>
        <v>0</v>
      </c>
      <c r="G967" s="41">
        <f t="shared" si="1063"/>
        <v>0</v>
      </c>
      <c r="H967" s="41">
        <f t="shared" si="1063"/>
        <v>0</v>
      </c>
      <c r="I967" s="41">
        <f t="shared" si="1063"/>
        <v>0</v>
      </c>
      <c r="J967" s="41">
        <f t="shared" si="1063"/>
        <v>0</v>
      </c>
      <c r="K967" s="41">
        <f t="shared" si="1063"/>
        <v>0</v>
      </c>
      <c r="L967" s="41">
        <f t="shared" si="1063"/>
        <v>0</v>
      </c>
      <c r="M967" s="41">
        <f t="shared" si="1063"/>
        <v>0</v>
      </c>
      <c r="N967" s="41">
        <f t="shared" si="1063"/>
        <v>0</v>
      </c>
      <c r="O967" s="41">
        <f t="shared" si="1008"/>
        <v>0</v>
      </c>
      <c r="P967" s="41">
        <f t="shared" ref="P967:Y967" si="1076">P465</f>
        <v>0</v>
      </c>
      <c r="Q967" s="41">
        <f t="shared" si="1076"/>
        <v>0</v>
      </c>
      <c r="R967" s="41">
        <f t="shared" si="1076"/>
        <v>0</v>
      </c>
      <c r="S967" s="41">
        <f t="shared" si="1076"/>
        <v>0</v>
      </c>
      <c r="T967" s="41">
        <f t="shared" si="1076"/>
        <v>0</v>
      </c>
      <c r="U967" s="41">
        <f t="shared" si="1076"/>
        <v>0</v>
      </c>
      <c r="V967" s="41">
        <f t="shared" si="1076"/>
        <v>0</v>
      </c>
      <c r="W967" s="41">
        <f t="shared" si="1076"/>
        <v>0</v>
      </c>
      <c r="X967" s="41">
        <f t="shared" si="1076"/>
        <v>0</v>
      </c>
      <c r="Y967" s="41">
        <f t="shared" si="1076"/>
        <v>0</v>
      </c>
      <c r="Z967" s="41">
        <f t="shared" ref="Z967:AT967" si="1077">Z465</f>
        <v>0</v>
      </c>
      <c r="AA967" s="41">
        <f t="shared" si="1077"/>
        <v>0</v>
      </c>
      <c r="AB967" s="41">
        <f t="shared" si="1077"/>
        <v>0</v>
      </c>
      <c r="AC967" s="41">
        <f t="shared" si="1077"/>
        <v>0</v>
      </c>
      <c r="AD967" s="41">
        <f t="shared" si="1077"/>
        <v>0</v>
      </c>
      <c r="AE967" s="41">
        <f t="shared" si="1077"/>
        <v>0</v>
      </c>
      <c r="AF967" s="41">
        <f t="shared" si="1077"/>
        <v>0</v>
      </c>
      <c r="AG967" s="41">
        <f t="shared" si="1077"/>
        <v>0</v>
      </c>
      <c r="AH967" s="41">
        <f t="shared" si="1077"/>
        <v>0</v>
      </c>
      <c r="AI967" s="41">
        <f t="shared" si="1077"/>
        <v>0</v>
      </c>
      <c r="AJ967" s="41">
        <f t="shared" si="1077"/>
        <v>0</v>
      </c>
      <c r="AK967" s="41">
        <f t="shared" si="1077"/>
        <v>0</v>
      </c>
      <c r="AL967" s="41">
        <f t="shared" si="1077"/>
        <v>0</v>
      </c>
      <c r="AM967" s="41">
        <f t="shared" si="1077"/>
        <v>0</v>
      </c>
      <c r="AN967" s="41">
        <f t="shared" si="1077"/>
        <v>0</v>
      </c>
      <c r="AO967" s="41">
        <f t="shared" si="1077"/>
        <v>0</v>
      </c>
      <c r="AP967" s="41">
        <f t="shared" si="1077"/>
        <v>0</v>
      </c>
      <c r="AQ967" s="41">
        <f t="shared" si="1077"/>
        <v>0</v>
      </c>
      <c r="AR967" s="41">
        <f t="shared" si="1077"/>
        <v>0</v>
      </c>
      <c r="AS967" s="41">
        <f t="shared" si="1077"/>
        <v>0</v>
      </c>
      <c r="AT967" s="41">
        <f t="shared" si="1077"/>
        <v>0</v>
      </c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  <c r="BI967" s="41"/>
      <c r="BJ967" s="41"/>
      <c r="BK967" s="41"/>
      <c r="CR967" s="41">
        <f t="shared" si="1061"/>
        <v>0</v>
      </c>
      <c r="CS967" s="41">
        <f t="shared" si="1044"/>
        <v>0</v>
      </c>
      <c r="CT967" s="41">
        <f t="shared" si="1044"/>
        <v>0</v>
      </c>
    </row>
    <row r="968" spans="4:98" ht="15" hidden="1" customHeight="1">
      <c r="D968" s="41">
        <f t="shared" si="1013"/>
        <v>0</v>
      </c>
      <c r="F968" s="41">
        <f t="shared" ref="F968:U968" si="1078">F466</f>
        <v>0</v>
      </c>
      <c r="G968" s="41">
        <f t="shared" si="1078"/>
        <v>0</v>
      </c>
      <c r="H968" s="41">
        <f t="shared" si="1078"/>
        <v>0</v>
      </c>
      <c r="I968" s="41">
        <f t="shared" si="1078"/>
        <v>0</v>
      </c>
      <c r="J968" s="41">
        <f t="shared" si="1078"/>
        <v>0</v>
      </c>
      <c r="K968" s="41">
        <f t="shared" si="1078"/>
        <v>0</v>
      </c>
      <c r="L968" s="41">
        <f t="shared" si="1078"/>
        <v>0</v>
      </c>
      <c r="M968" s="41">
        <f t="shared" si="1078"/>
        <v>0</v>
      </c>
      <c r="N968" s="41">
        <f t="shared" si="1078"/>
        <v>0</v>
      </c>
      <c r="O968" s="41">
        <f t="shared" si="1078"/>
        <v>0</v>
      </c>
      <c r="P968" s="41">
        <f t="shared" si="1078"/>
        <v>0</v>
      </c>
      <c r="Q968" s="41">
        <f t="shared" si="1078"/>
        <v>0</v>
      </c>
      <c r="R968" s="41">
        <f t="shared" si="1078"/>
        <v>0</v>
      </c>
      <c r="S968" s="41">
        <f t="shared" si="1078"/>
        <v>0</v>
      </c>
      <c r="T968" s="41">
        <f t="shared" si="1078"/>
        <v>0</v>
      </c>
      <c r="U968" s="41">
        <f t="shared" si="1078"/>
        <v>0</v>
      </c>
      <c r="V968" s="41">
        <f t="shared" ref="V968:Y977" si="1079">V466</f>
        <v>0</v>
      </c>
      <c r="W968" s="41">
        <f t="shared" si="1079"/>
        <v>0</v>
      </c>
      <c r="X968" s="41">
        <f t="shared" si="1079"/>
        <v>0</v>
      </c>
      <c r="Y968" s="41">
        <f t="shared" si="1079"/>
        <v>0</v>
      </c>
      <c r="Z968" s="41">
        <f t="shared" ref="Z968:AT968" si="1080">Z466</f>
        <v>0</v>
      </c>
      <c r="AA968" s="41">
        <f t="shared" si="1080"/>
        <v>0</v>
      </c>
      <c r="AB968" s="41">
        <f t="shared" si="1080"/>
        <v>0</v>
      </c>
      <c r="AC968" s="41">
        <f t="shared" si="1080"/>
        <v>0</v>
      </c>
      <c r="AD968" s="41">
        <f t="shared" si="1080"/>
        <v>0</v>
      </c>
      <c r="AE968" s="41">
        <f t="shared" si="1080"/>
        <v>0</v>
      </c>
      <c r="AF968" s="41">
        <f t="shared" si="1080"/>
        <v>0</v>
      </c>
      <c r="AG968" s="41">
        <f t="shared" si="1080"/>
        <v>0</v>
      </c>
      <c r="AH968" s="41">
        <f t="shared" si="1080"/>
        <v>0</v>
      </c>
      <c r="AI968" s="41">
        <f t="shared" si="1080"/>
        <v>0</v>
      </c>
      <c r="AJ968" s="41">
        <f t="shared" si="1080"/>
        <v>0</v>
      </c>
      <c r="AK968" s="41">
        <f t="shared" si="1080"/>
        <v>0</v>
      </c>
      <c r="AL968" s="41">
        <f t="shared" si="1080"/>
        <v>0</v>
      </c>
      <c r="AM968" s="41">
        <f t="shared" si="1080"/>
        <v>0</v>
      </c>
      <c r="AN968" s="41">
        <f t="shared" si="1080"/>
        <v>0</v>
      </c>
      <c r="AO968" s="41">
        <f t="shared" si="1080"/>
        <v>0</v>
      </c>
      <c r="AP968" s="41">
        <f t="shared" si="1080"/>
        <v>0</v>
      </c>
      <c r="AQ968" s="41">
        <f t="shared" si="1080"/>
        <v>0</v>
      </c>
      <c r="AR968" s="41">
        <f t="shared" si="1080"/>
        <v>0</v>
      </c>
      <c r="AS968" s="41">
        <f t="shared" si="1080"/>
        <v>0</v>
      </c>
      <c r="AT968" s="41">
        <f t="shared" si="1080"/>
        <v>0</v>
      </c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  <c r="BI968" s="41"/>
      <c r="BJ968" s="41"/>
      <c r="BK968" s="41"/>
      <c r="CR968" s="41">
        <f t="shared" si="1061"/>
        <v>0</v>
      </c>
      <c r="CS968" s="41">
        <f t="shared" si="1044"/>
        <v>0</v>
      </c>
      <c r="CT968" s="41">
        <f t="shared" si="1044"/>
        <v>0</v>
      </c>
    </row>
    <row r="969" spans="4:98" ht="15" hidden="1" customHeight="1">
      <c r="D969" s="41">
        <f t="shared" si="1013"/>
        <v>0</v>
      </c>
      <c r="F969" s="41">
        <f t="shared" ref="F969:U969" si="1081">F467</f>
        <v>0</v>
      </c>
      <c r="G969" s="41">
        <f t="shared" si="1081"/>
        <v>0</v>
      </c>
      <c r="H969" s="41">
        <f t="shared" si="1081"/>
        <v>0</v>
      </c>
      <c r="I969" s="41">
        <f t="shared" si="1081"/>
        <v>0</v>
      </c>
      <c r="J969" s="41">
        <f t="shared" si="1081"/>
        <v>0</v>
      </c>
      <c r="K969" s="41">
        <f t="shared" si="1081"/>
        <v>0</v>
      </c>
      <c r="L969" s="41">
        <f t="shared" si="1081"/>
        <v>0</v>
      </c>
      <c r="M969" s="41">
        <f t="shared" si="1081"/>
        <v>0</v>
      </c>
      <c r="N969" s="41">
        <f t="shared" si="1081"/>
        <v>0</v>
      </c>
      <c r="O969" s="41">
        <f t="shared" si="1081"/>
        <v>0</v>
      </c>
      <c r="P969" s="41">
        <f t="shared" si="1081"/>
        <v>0</v>
      </c>
      <c r="Q969" s="41">
        <f t="shared" si="1081"/>
        <v>0</v>
      </c>
      <c r="R969" s="41">
        <f t="shared" si="1081"/>
        <v>0</v>
      </c>
      <c r="S969" s="41">
        <f t="shared" si="1081"/>
        <v>0</v>
      </c>
      <c r="T969" s="41">
        <f t="shared" si="1081"/>
        <v>0</v>
      </c>
      <c r="U969" s="41">
        <f t="shared" si="1081"/>
        <v>0</v>
      </c>
      <c r="V969" s="41">
        <f t="shared" si="1079"/>
        <v>0</v>
      </c>
      <c r="W969" s="41">
        <f t="shared" si="1079"/>
        <v>0</v>
      </c>
      <c r="X969" s="41">
        <f t="shared" si="1079"/>
        <v>0</v>
      </c>
      <c r="Y969" s="41">
        <f t="shared" si="1079"/>
        <v>0</v>
      </c>
      <c r="Z969" s="41">
        <f t="shared" ref="Z969:AT969" si="1082">Z467</f>
        <v>0</v>
      </c>
      <c r="AA969" s="41">
        <f t="shared" si="1082"/>
        <v>0</v>
      </c>
      <c r="AB969" s="41">
        <f t="shared" si="1082"/>
        <v>0</v>
      </c>
      <c r="AC969" s="41">
        <f t="shared" si="1082"/>
        <v>0</v>
      </c>
      <c r="AD969" s="41">
        <f t="shared" si="1082"/>
        <v>0</v>
      </c>
      <c r="AE969" s="41">
        <f t="shared" si="1082"/>
        <v>0</v>
      </c>
      <c r="AF969" s="41">
        <f t="shared" si="1082"/>
        <v>0</v>
      </c>
      <c r="AG969" s="41">
        <f t="shared" si="1082"/>
        <v>0</v>
      </c>
      <c r="AH969" s="41">
        <f t="shared" si="1082"/>
        <v>0</v>
      </c>
      <c r="AI969" s="41">
        <f t="shared" si="1082"/>
        <v>0</v>
      </c>
      <c r="AJ969" s="41">
        <f t="shared" si="1082"/>
        <v>0</v>
      </c>
      <c r="AK969" s="41">
        <f t="shared" si="1082"/>
        <v>0</v>
      </c>
      <c r="AL969" s="41">
        <f t="shared" si="1082"/>
        <v>0</v>
      </c>
      <c r="AM969" s="41">
        <f t="shared" si="1082"/>
        <v>0</v>
      </c>
      <c r="AN969" s="41">
        <f t="shared" si="1082"/>
        <v>0</v>
      </c>
      <c r="AO969" s="41">
        <f t="shared" si="1082"/>
        <v>0</v>
      </c>
      <c r="AP969" s="41">
        <f t="shared" si="1082"/>
        <v>0</v>
      </c>
      <c r="AQ969" s="41">
        <f t="shared" si="1082"/>
        <v>0</v>
      </c>
      <c r="AR969" s="41">
        <f t="shared" si="1082"/>
        <v>0</v>
      </c>
      <c r="AS969" s="41">
        <f t="shared" si="1082"/>
        <v>0</v>
      </c>
      <c r="AT969" s="41">
        <f t="shared" si="1082"/>
        <v>0</v>
      </c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  <c r="BI969" s="41"/>
      <c r="BJ969" s="41"/>
      <c r="BK969" s="41"/>
      <c r="CR969" s="41">
        <f t="shared" si="1061"/>
        <v>0</v>
      </c>
      <c r="CS969" s="41">
        <f t="shared" si="1044"/>
        <v>0</v>
      </c>
      <c r="CT969" s="41">
        <f t="shared" si="1044"/>
        <v>0</v>
      </c>
    </row>
    <row r="970" spans="4:98" ht="15" hidden="1" customHeight="1">
      <c r="D970" s="41">
        <f t="shared" si="1013"/>
        <v>0</v>
      </c>
      <c r="F970" s="41">
        <f t="shared" ref="F970:U970" si="1083">F468</f>
        <v>0</v>
      </c>
      <c r="G970" s="41">
        <f t="shared" si="1083"/>
        <v>0</v>
      </c>
      <c r="H970" s="41">
        <f t="shared" si="1083"/>
        <v>0</v>
      </c>
      <c r="I970" s="41">
        <f t="shared" si="1083"/>
        <v>0</v>
      </c>
      <c r="J970" s="41">
        <f t="shared" si="1083"/>
        <v>0</v>
      </c>
      <c r="K970" s="41">
        <f t="shared" si="1083"/>
        <v>0</v>
      </c>
      <c r="L970" s="41">
        <f t="shared" si="1083"/>
        <v>0</v>
      </c>
      <c r="M970" s="41">
        <f t="shared" si="1083"/>
        <v>0</v>
      </c>
      <c r="N970" s="41">
        <f t="shared" si="1083"/>
        <v>0</v>
      </c>
      <c r="O970" s="41">
        <f t="shared" si="1083"/>
        <v>0</v>
      </c>
      <c r="P970" s="41">
        <f t="shared" si="1083"/>
        <v>0</v>
      </c>
      <c r="Q970" s="41">
        <f t="shared" si="1083"/>
        <v>0</v>
      </c>
      <c r="R970" s="41">
        <f t="shared" si="1083"/>
        <v>0</v>
      </c>
      <c r="S970" s="41">
        <f t="shared" si="1083"/>
        <v>0</v>
      </c>
      <c r="T970" s="41">
        <f t="shared" si="1083"/>
        <v>0</v>
      </c>
      <c r="U970" s="41">
        <f t="shared" si="1083"/>
        <v>0</v>
      </c>
      <c r="V970" s="41">
        <f t="shared" si="1079"/>
        <v>0</v>
      </c>
      <c r="W970" s="41">
        <f t="shared" si="1079"/>
        <v>0</v>
      </c>
      <c r="X970" s="41">
        <f t="shared" si="1079"/>
        <v>0</v>
      </c>
      <c r="Y970" s="41">
        <f t="shared" si="1079"/>
        <v>0</v>
      </c>
      <c r="Z970" s="41">
        <f t="shared" ref="Z970:AT970" si="1084">Z468</f>
        <v>0</v>
      </c>
      <c r="AA970" s="41">
        <f t="shared" si="1084"/>
        <v>0</v>
      </c>
      <c r="AB970" s="41">
        <f t="shared" si="1084"/>
        <v>0</v>
      </c>
      <c r="AC970" s="41">
        <f t="shared" si="1084"/>
        <v>0</v>
      </c>
      <c r="AD970" s="41">
        <f t="shared" si="1084"/>
        <v>0</v>
      </c>
      <c r="AE970" s="41">
        <f t="shared" si="1084"/>
        <v>0</v>
      </c>
      <c r="AF970" s="41">
        <f t="shared" si="1084"/>
        <v>0</v>
      </c>
      <c r="AG970" s="41">
        <f t="shared" si="1084"/>
        <v>0</v>
      </c>
      <c r="AH970" s="41">
        <f t="shared" si="1084"/>
        <v>0</v>
      </c>
      <c r="AI970" s="41">
        <f t="shared" si="1084"/>
        <v>0</v>
      </c>
      <c r="AJ970" s="41">
        <f t="shared" si="1084"/>
        <v>0</v>
      </c>
      <c r="AK970" s="41">
        <f t="shared" si="1084"/>
        <v>0</v>
      </c>
      <c r="AL970" s="41">
        <f t="shared" si="1084"/>
        <v>0</v>
      </c>
      <c r="AM970" s="41">
        <f t="shared" si="1084"/>
        <v>0</v>
      </c>
      <c r="AN970" s="41">
        <f t="shared" si="1084"/>
        <v>0</v>
      </c>
      <c r="AO970" s="41">
        <f t="shared" si="1084"/>
        <v>0</v>
      </c>
      <c r="AP970" s="41">
        <f t="shared" si="1084"/>
        <v>0</v>
      </c>
      <c r="AQ970" s="41">
        <f t="shared" si="1084"/>
        <v>0</v>
      </c>
      <c r="AR970" s="41">
        <f t="shared" si="1084"/>
        <v>0</v>
      </c>
      <c r="AS970" s="41">
        <f t="shared" si="1084"/>
        <v>0</v>
      </c>
      <c r="AT970" s="41">
        <f t="shared" si="1084"/>
        <v>0</v>
      </c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  <c r="BI970" s="41"/>
      <c r="BJ970" s="41"/>
      <c r="BK970" s="41"/>
      <c r="CR970" s="41">
        <f t="shared" si="1061"/>
        <v>0</v>
      </c>
      <c r="CS970" s="41">
        <f t="shared" si="1044"/>
        <v>0</v>
      </c>
      <c r="CT970" s="41">
        <f t="shared" si="1044"/>
        <v>0</v>
      </c>
    </row>
    <row r="971" spans="4:98" ht="15" hidden="1" customHeight="1">
      <c r="D971" s="41">
        <f t="shared" si="1013"/>
        <v>0</v>
      </c>
      <c r="F971" s="41">
        <f t="shared" ref="F971:U971" si="1085">F469</f>
        <v>0</v>
      </c>
      <c r="G971" s="41">
        <f t="shared" si="1085"/>
        <v>0</v>
      </c>
      <c r="H971" s="41">
        <f t="shared" si="1085"/>
        <v>0</v>
      </c>
      <c r="I971" s="41">
        <f t="shared" si="1085"/>
        <v>0</v>
      </c>
      <c r="J971" s="41">
        <f t="shared" si="1085"/>
        <v>0</v>
      </c>
      <c r="K971" s="41">
        <f t="shared" si="1085"/>
        <v>0</v>
      </c>
      <c r="L971" s="41">
        <f t="shared" si="1085"/>
        <v>0</v>
      </c>
      <c r="M971" s="41">
        <f t="shared" si="1085"/>
        <v>0</v>
      </c>
      <c r="N971" s="41">
        <f t="shared" si="1085"/>
        <v>0</v>
      </c>
      <c r="O971" s="41">
        <f t="shared" si="1085"/>
        <v>0</v>
      </c>
      <c r="P971" s="41">
        <f t="shared" si="1085"/>
        <v>0</v>
      </c>
      <c r="Q971" s="41">
        <f t="shared" si="1085"/>
        <v>0</v>
      </c>
      <c r="R971" s="41">
        <f t="shared" si="1085"/>
        <v>0</v>
      </c>
      <c r="S971" s="41">
        <f t="shared" si="1085"/>
        <v>0</v>
      </c>
      <c r="T971" s="41">
        <f t="shared" si="1085"/>
        <v>0</v>
      </c>
      <c r="U971" s="41">
        <f t="shared" si="1085"/>
        <v>0</v>
      </c>
      <c r="V971" s="41">
        <f t="shared" si="1079"/>
        <v>0</v>
      </c>
      <c r="W971" s="41">
        <f t="shared" si="1079"/>
        <v>0</v>
      </c>
      <c r="X971" s="41">
        <f t="shared" si="1079"/>
        <v>0</v>
      </c>
      <c r="Y971" s="41">
        <f t="shared" si="1079"/>
        <v>0</v>
      </c>
      <c r="Z971" s="41">
        <f t="shared" ref="Z971:AT971" si="1086">Z469</f>
        <v>0</v>
      </c>
      <c r="AA971" s="41">
        <f t="shared" si="1086"/>
        <v>0</v>
      </c>
      <c r="AB971" s="41">
        <f t="shared" si="1086"/>
        <v>0</v>
      </c>
      <c r="AC971" s="41">
        <f t="shared" si="1086"/>
        <v>0</v>
      </c>
      <c r="AD971" s="41">
        <f t="shared" si="1086"/>
        <v>0</v>
      </c>
      <c r="AE971" s="41">
        <f t="shared" si="1086"/>
        <v>0</v>
      </c>
      <c r="AF971" s="41">
        <f t="shared" si="1086"/>
        <v>0</v>
      </c>
      <c r="AG971" s="41">
        <f t="shared" si="1086"/>
        <v>0</v>
      </c>
      <c r="AH971" s="41">
        <f t="shared" si="1086"/>
        <v>0</v>
      </c>
      <c r="AI971" s="41">
        <f t="shared" si="1086"/>
        <v>0</v>
      </c>
      <c r="AJ971" s="41">
        <f t="shared" si="1086"/>
        <v>0</v>
      </c>
      <c r="AK971" s="41">
        <f t="shared" si="1086"/>
        <v>0</v>
      </c>
      <c r="AL971" s="41">
        <f t="shared" si="1086"/>
        <v>0</v>
      </c>
      <c r="AM971" s="41">
        <f t="shared" si="1086"/>
        <v>0</v>
      </c>
      <c r="AN971" s="41">
        <f t="shared" si="1086"/>
        <v>0</v>
      </c>
      <c r="AO971" s="41">
        <f t="shared" si="1086"/>
        <v>0</v>
      </c>
      <c r="AP971" s="41">
        <f t="shared" si="1086"/>
        <v>0</v>
      </c>
      <c r="AQ971" s="41">
        <f t="shared" si="1086"/>
        <v>0</v>
      </c>
      <c r="AR971" s="41">
        <f t="shared" si="1086"/>
        <v>0</v>
      </c>
      <c r="AS971" s="41">
        <f t="shared" si="1086"/>
        <v>0</v>
      </c>
      <c r="AT971" s="41">
        <f t="shared" si="1086"/>
        <v>0</v>
      </c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  <c r="BI971" s="41"/>
      <c r="BJ971" s="41"/>
      <c r="BK971" s="41"/>
      <c r="CR971" s="41">
        <f t="shared" si="1061"/>
        <v>0</v>
      </c>
      <c r="CS971" s="41">
        <f t="shared" si="1044"/>
        <v>0</v>
      </c>
      <c r="CT971" s="41">
        <f t="shared" si="1044"/>
        <v>0</v>
      </c>
    </row>
    <row r="972" spans="4:98" ht="15" hidden="1" customHeight="1">
      <c r="D972" s="41">
        <f t="shared" si="1013"/>
        <v>0</v>
      </c>
      <c r="F972" s="41">
        <f t="shared" ref="F972:U972" si="1087">F470</f>
        <v>0</v>
      </c>
      <c r="G972" s="41">
        <f t="shared" si="1087"/>
        <v>0</v>
      </c>
      <c r="H972" s="41">
        <f t="shared" si="1087"/>
        <v>0</v>
      </c>
      <c r="I972" s="41">
        <f t="shared" si="1087"/>
        <v>0</v>
      </c>
      <c r="J972" s="41">
        <f t="shared" si="1087"/>
        <v>0</v>
      </c>
      <c r="K972" s="41">
        <f t="shared" si="1087"/>
        <v>0</v>
      </c>
      <c r="L972" s="41">
        <f t="shared" si="1087"/>
        <v>0</v>
      </c>
      <c r="M972" s="41">
        <f t="shared" si="1087"/>
        <v>0</v>
      </c>
      <c r="N972" s="41">
        <f t="shared" si="1087"/>
        <v>0</v>
      </c>
      <c r="O972" s="41">
        <f t="shared" si="1087"/>
        <v>0</v>
      </c>
      <c r="P972" s="41">
        <f t="shared" si="1087"/>
        <v>0</v>
      </c>
      <c r="Q972" s="41">
        <f t="shared" si="1087"/>
        <v>0</v>
      </c>
      <c r="R972" s="41">
        <f t="shared" si="1087"/>
        <v>0</v>
      </c>
      <c r="S972" s="41">
        <f t="shared" si="1087"/>
        <v>0</v>
      </c>
      <c r="T972" s="41">
        <f t="shared" si="1087"/>
        <v>0</v>
      </c>
      <c r="U972" s="41">
        <f t="shared" si="1087"/>
        <v>0</v>
      </c>
      <c r="V972" s="41">
        <f t="shared" si="1079"/>
        <v>0</v>
      </c>
      <c r="W972" s="41">
        <f t="shared" si="1079"/>
        <v>0</v>
      </c>
      <c r="X972" s="41">
        <f t="shared" si="1079"/>
        <v>0</v>
      </c>
      <c r="Y972" s="41">
        <f t="shared" si="1079"/>
        <v>0</v>
      </c>
      <c r="Z972" s="41">
        <f t="shared" ref="Z972:AT972" si="1088">Z470</f>
        <v>0</v>
      </c>
      <c r="AA972" s="41">
        <f t="shared" si="1088"/>
        <v>0</v>
      </c>
      <c r="AB972" s="41">
        <f t="shared" si="1088"/>
        <v>0</v>
      </c>
      <c r="AC972" s="41">
        <f t="shared" si="1088"/>
        <v>0</v>
      </c>
      <c r="AD972" s="41">
        <f t="shared" si="1088"/>
        <v>0</v>
      </c>
      <c r="AE972" s="41">
        <f t="shared" si="1088"/>
        <v>0</v>
      </c>
      <c r="AF972" s="41">
        <f t="shared" si="1088"/>
        <v>0</v>
      </c>
      <c r="AG972" s="41">
        <f t="shared" si="1088"/>
        <v>0</v>
      </c>
      <c r="AH972" s="41">
        <f t="shared" si="1088"/>
        <v>0</v>
      </c>
      <c r="AI972" s="41">
        <f t="shared" si="1088"/>
        <v>0</v>
      </c>
      <c r="AJ972" s="41">
        <f t="shared" si="1088"/>
        <v>0</v>
      </c>
      <c r="AK972" s="41">
        <f t="shared" si="1088"/>
        <v>0</v>
      </c>
      <c r="AL972" s="41">
        <f t="shared" si="1088"/>
        <v>0</v>
      </c>
      <c r="AM972" s="41">
        <f t="shared" si="1088"/>
        <v>0</v>
      </c>
      <c r="AN972" s="41">
        <f t="shared" si="1088"/>
        <v>0</v>
      </c>
      <c r="AO972" s="41">
        <f t="shared" si="1088"/>
        <v>0</v>
      </c>
      <c r="AP972" s="41">
        <f t="shared" si="1088"/>
        <v>0</v>
      </c>
      <c r="AQ972" s="41">
        <f t="shared" si="1088"/>
        <v>0</v>
      </c>
      <c r="AR972" s="41">
        <f t="shared" si="1088"/>
        <v>0</v>
      </c>
      <c r="AS972" s="41">
        <f t="shared" si="1088"/>
        <v>0</v>
      </c>
      <c r="AT972" s="41">
        <f t="shared" si="1088"/>
        <v>0</v>
      </c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  <c r="BI972" s="41"/>
      <c r="BJ972" s="41"/>
      <c r="BK972" s="41"/>
      <c r="CR972" s="41">
        <f t="shared" si="1061"/>
        <v>0</v>
      </c>
      <c r="CS972" s="41">
        <f t="shared" ref="CS972:CT991" si="1089">CS470</f>
        <v>0</v>
      </c>
      <c r="CT972" s="41">
        <f t="shared" si="1089"/>
        <v>0</v>
      </c>
    </row>
    <row r="973" spans="4:98" ht="15" hidden="1" customHeight="1">
      <c r="D973" s="41">
        <f t="shared" si="1013"/>
        <v>0</v>
      </c>
      <c r="F973" s="41">
        <f t="shared" ref="F973:U973" si="1090">F471</f>
        <v>0</v>
      </c>
      <c r="G973" s="41">
        <f t="shared" si="1090"/>
        <v>0</v>
      </c>
      <c r="H973" s="41">
        <f t="shared" si="1090"/>
        <v>0</v>
      </c>
      <c r="I973" s="41">
        <f t="shared" si="1090"/>
        <v>0</v>
      </c>
      <c r="J973" s="41">
        <f t="shared" si="1090"/>
        <v>0</v>
      </c>
      <c r="K973" s="41">
        <f t="shared" si="1090"/>
        <v>0</v>
      </c>
      <c r="L973" s="41">
        <f t="shared" si="1090"/>
        <v>0</v>
      </c>
      <c r="M973" s="41">
        <f t="shared" si="1090"/>
        <v>0</v>
      </c>
      <c r="N973" s="41">
        <f t="shared" si="1090"/>
        <v>0</v>
      </c>
      <c r="O973" s="41">
        <f t="shared" si="1090"/>
        <v>0</v>
      </c>
      <c r="P973" s="41">
        <f t="shared" si="1090"/>
        <v>0</v>
      </c>
      <c r="Q973" s="41">
        <f t="shared" si="1090"/>
        <v>0</v>
      </c>
      <c r="R973" s="41">
        <f t="shared" si="1090"/>
        <v>0</v>
      </c>
      <c r="S973" s="41">
        <f t="shared" si="1090"/>
        <v>0</v>
      </c>
      <c r="T973" s="41">
        <f t="shared" si="1090"/>
        <v>0</v>
      </c>
      <c r="U973" s="41">
        <f t="shared" si="1090"/>
        <v>0</v>
      </c>
      <c r="V973" s="41">
        <f t="shared" si="1079"/>
        <v>0</v>
      </c>
      <c r="W973" s="41">
        <f t="shared" si="1079"/>
        <v>0</v>
      </c>
      <c r="X973" s="41">
        <f t="shared" si="1079"/>
        <v>0</v>
      </c>
      <c r="Y973" s="41">
        <f t="shared" si="1079"/>
        <v>0</v>
      </c>
      <c r="Z973" s="41">
        <f t="shared" ref="Z973:AT973" si="1091">Z471</f>
        <v>0</v>
      </c>
      <c r="AA973" s="41">
        <f t="shared" si="1091"/>
        <v>0</v>
      </c>
      <c r="AB973" s="41">
        <f t="shared" si="1091"/>
        <v>0</v>
      </c>
      <c r="AC973" s="41">
        <f t="shared" si="1091"/>
        <v>0</v>
      </c>
      <c r="AD973" s="41">
        <f t="shared" si="1091"/>
        <v>0</v>
      </c>
      <c r="AE973" s="41">
        <f t="shared" si="1091"/>
        <v>0</v>
      </c>
      <c r="AF973" s="41">
        <f t="shared" si="1091"/>
        <v>0</v>
      </c>
      <c r="AG973" s="41">
        <f t="shared" si="1091"/>
        <v>0</v>
      </c>
      <c r="AH973" s="41">
        <f t="shared" si="1091"/>
        <v>0</v>
      </c>
      <c r="AI973" s="41">
        <f t="shared" si="1091"/>
        <v>0</v>
      </c>
      <c r="AJ973" s="41">
        <f t="shared" si="1091"/>
        <v>0</v>
      </c>
      <c r="AK973" s="41">
        <f t="shared" si="1091"/>
        <v>0</v>
      </c>
      <c r="AL973" s="41">
        <f t="shared" si="1091"/>
        <v>0</v>
      </c>
      <c r="AM973" s="41">
        <f t="shared" si="1091"/>
        <v>0</v>
      </c>
      <c r="AN973" s="41">
        <f t="shared" si="1091"/>
        <v>0</v>
      </c>
      <c r="AO973" s="41">
        <f t="shared" si="1091"/>
        <v>0</v>
      </c>
      <c r="AP973" s="41">
        <f t="shared" si="1091"/>
        <v>0</v>
      </c>
      <c r="AQ973" s="41">
        <f t="shared" si="1091"/>
        <v>0</v>
      </c>
      <c r="AR973" s="41">
        <f t="shared" si="1091"/>
        <v>0</v>
      </c>
      <c r="AS973" s="41">
        <f t="shared" si="1091"/>
        <v>0</v>
      </c>
      <c r="AT973" s="41">
        <f t="shared" si="1091"/>
        <v>0</v>
      </c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  <c r="BJ973" s="41"/>
      <c r="BK973" s="41"/>
      <c r="CR973" s="41">
        <f t="shared" si="1061"/>
        <v>0</v>
      </c>
      <c r="CS973" s="41">
        <f t="shared" si="1089"/>
        <v>0</v>
      </c>
      <c r="CT973" s="41">
        <f t="shared" si="1089"/>
        <v>0</v>
      </c>
    </row>
    <row r="974" spans="4:98" ht="15" hidden="1" customHeight="1">
      <c r="D974" s="41">
        <f t="shared" si="1013"/>
        <v>0</v>
      </c>
      <c r="F974" s="41">
        <f t="shared" ref="F974:U974" si="1092">F472</f>
        <v>0</v>
      </c>
      <c r="G974" s="41">
        <f t="shared" si="1092"/>
        <v>0</v>
      </c>
      <c r="H974" s="41">
        <f t="shared" si="1092"/>
        <v>0</v>
      </c>
      <c r="I974" s="41">
        <f t="shared" si="1092"/>
        <v>0</v>
      </c>
      <c r="J974" s="41">
        <f t="shared" si="1092"/>
        <v>0</v>
      </c>
      <c r="K974" s="41">
        <f t="shared" si="1092"/>
        <v>0</v>
      </c>
      <c r="L974" s="41">
        <f t="shared" si="1092"/>
        <v>0</v>
      </c>
      <c r="M974" s="41">
        <f t="shared" si="1092"/>
        <v>0</v>
      </c>
      <c r="N974" s="41">
        <f t="shared" si="1092"/>
        <v>0</v>
      </c>
      <c r="O974" s="41">
        <f t="shared" si="1092"/>
        <v>0</v>
      </c>
      <c r="P974" s="41">
        <f t="shared" si="1092"/>
        <v>0</v>
      </c>
      <c r="Q974" s="41">
        <f t="shared" si="1092"/>
        <v>0</v>
      </c>
      <c r="R974" s="41">
        <f t="shared" si="1092"/>
        <v>0</v>
      </c>
      <c r="S974" s="41">
        <f t="shared" si="1092"/>
        <v>0</v>
      </c>
      <c r="T974" s="41">
        <f t="shared" si="1092"/>
        <v>0</v>
      </c>
      <c r="U974" s="41">
        <f t="shared" si="1092"/>
        <v>0</v>
      </c>
      <c r="V974" s="41">
        <f t="shared" si="1079"/>
        <v>0</v>
      </c>
      <c r="W974" s="41">
        <f t="shared" si="1079"/>
        <v>0</v>
      </c>
      <c r="X974" s="41">
        <f t="shared" si="1079"/>
        <v>0</v>
      </c>
      <c r="Y974" s="41">
        <f t="shared" si="1079"/>
        <v>0</v>
      </c>
      <c r="Z974" s="41">
        <f t="shared" ref="Z974:AT974" si="1093">Z472</f>
        <v>0</v>
      </c>
      <c r="AA974" s="41">
        <f t="shared" si="1093"/>
        <v>0</v>
      </c>
      <c r="AB974" s="41">
        <f t="shared" si="1093"/>
        <v>0</v>
      </c>
      <c r="AC974" s="41">
        <f t="shared" si="1093"/>
        <v>0</v>
      </c>
      <c r="AD974" s="41">
        <f t="shared" si="1093"/>
        <v>0</v>
      </c>
      <c r="AE974" s="41">
        <f t="shared" si="1093"/>
        <v>0</v>
      </c>
      <c r="AF974" s="41">
        <f t="shared" si="1093"/>
        <v>0</v>
      </c>
      <c r="AG974" s="41">
        <f t="shared" si="1093"/>
        <v>0</v>
      </c>
      <c r="AH974" s="41">
        <f t="shared" si="1093"/>
        <v>0</v>
      </c>
      <c r="AI974" s="41">
        <f t="shared" si="1093"/>
        <v>0</v>
      </c>
      <c r="AJ974" s="41">
        <f t="shared" si="1093"/>
        <v>0</v>
      </c>
      <c r="AK974" s="41">
        <f t="shared" si="1093"/>
        <v>0</v>
      </c>
      <c r="AL974" s="41">
        <f t="shared" si="1093"/>
        <v>0</v>
      </c>
      <c r="AM974" s="41">
        <f t="shared" si="1093"/>
        <v>0</v>
      </c>
      <c r="AN974" s="41">
        <f t="shared" si="1093"/>
        <v>0</v>
      </c>
      <c r="AO974" s="41">
        <f t="shared" si="1093"/>
        <v>0</v>
      </c>
      <c r="AP974" s="41">
        <f t="shared" si="1093"/>
        <v>0</v>
      </c>
      <c r="AQ974" s="41">
        <f t="shared" si="1093"/>
        <v>0</v>
      </c>
      <c r="AR974" s="41">
        <f t="shared" si="1093"/>
        <v>0</v>
      </c>
      <c r="AS974" s="41">
        <f t="shared" si="1093"/>
        <v>0</v>
      </c>
      <c r="AT974" s="41">
        <f t="shared" si="1093"/>
        <v>0</v>
      </c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  <c r="BJ974" s="41"/>
      <c r="BK974" s="41"/>
      <c r="CR974" s="41">
        <f t="shared" si="1061"/>
        <v>0</v>
      </c>
      <c r="CS974" s="41">
        <f t="shared" si="1089"/>
        <v>0</v>
      </c>
      <c r="CT974" s="41">
        <f t="shared" si="1089"/>
        <v>0</v>
      </c>
    </row>
    <row r="975" spans="4:98" ht="15" hidden="1" customHeight="1">
      <c r="D975" s="41">
        <f t="shared" si="1013"/>
        <v>0</v>
      </c>
      <c r="F975" s="41">
        <f t="shared" ref="F975:U975" si="1094">F473</f>
        <v>0</v>
      </c>
      <c r="G975" s="41">
        <f t="shared" si="1094"/>
        <v>0</v>
      </c>
      <c r="H975" s="41">
        <f t="shared" si="1094"/>
        <v>0</v>
      </c>
      <c r="I975" s="41">
        <f t="shared" si="1094"/>
        <v>0</v>
      </c>
      <c r="J975" s="41">
        <f t="shared" si="1094"/>
        <v>0</v>
      </c>
      <c r="K975" s="41">
        <f t="shared" si="1094"/>
        <v>0</v>
      </c>
      <c r="L975" s="41">
        <f t="shared" si="1094"/>
        <v>0</v>
      </c>
      <c r="M975" s="41">
        <f t="shared" si="1094"/>
        <v>0</v>
      </c>
      <c r="N975" s="41">
        <f t="shared" si="1094"/>
        <v>0</v>
      </c>
      <c r="O975" s="41">
        <f t="shared" si="1094"/>
        <v>0</v>
      </c>
      <c r="P975" s="41">
        <f t="shared" si="1094"/>
        <v>0</v>
      </c>
      <c r="Q975" s="41">
        <f t="shared" si="1094"/>
        <v>0</v>
      </c>
      <c r="R975" s="41">
        <f t="shared" si="1094"/>
        <v>0</v>
      </c>
      <c r="S975" s="41">
        <f t="shared" si="1094"/>
        <v>0</v>
      </c>
      <c r="T975" s="41">
        <f t="shared" si="1094"/>
        <v>0</v>
      </c>
      <c r="U975" s="41">
        <f t="shared" si="1094"/>
        <v>0</v>
      </c>
      <c r="V975" s="41">
        <f t="shared" si="1079"/>
        <v>0</v>
      </c>
      <c r="W975" s="41">
        <f t="shared" si="1079"/>
        <v>0</v>
      </c>
      <c r="X975" s="41">
        <f t="shared" si="1079"/>
        <v>0</v>
      </c>
      <c r="Y975" s="41">
        <f t="shared" si="1079"/>
        <v>0</v>
      </c>
      <c r="Z975" s="41">
        <f t="shared" ref="Z975:AT975" si="1095">Z473</f>
        <v>0</v>
      </c>
      <c r="AA975" s="41">
        <f t="shared" si="1095"/>
        <v>0</v>
      </c>
      <c r="AB975" s="41">
        <f t="shared" si="1095"/>
        <v>0</v>
      </c>
      <c r="AC975" s="41">
        <f t="shared" si="1095"/>
        <v>0</v>
      </c>
      <c r="AD975" s="41">
        <f t="shared" si="1095"/>
        <v>0</v>
      </c>
      <c r="AE975" s="41">
        <f t="shared" si="1095"/>
        <v>0</v>
      </c>
      <c r="AF975" s="41">
        <f t="shared" si="1095"/>
        <v>0</v>
      </c>
      <c r="AG975" s="41">
        <f t="shared" si="1095"/>
        <v>0</v>
      </c>
      <c r="AH975" s="41">
        <f t="shared" si="1095"/>
        <v>0</v>
      </c>
      <c r="AI975" s="41">
        <f t="shared" si="1095"/>
        <v>0</v>
      </c>
      <c r="AJ975" s="41">
        <f t="shared" si="1095"/>
        <v>0</v>
      </c>
      <c r="AK975" s="41">
        <f t="shared" si="1095"/>
        <v>0</v>
      </c>
      <c r="AL975" s="41">
        <f t="shared" si="1095"/>
        <v>0</v>
      </c>
      <c r="AM975" s="41">
        <f t="shared" si="1095"/>
        <v>0</v>
      </c>
      <c r="AN975" s="41">
        <f t="shared" si="1095"/>
        <v>0</v>
      </c>
      <c r="AO975" s="41">
        <f t="shared" si="1095"/>
        <v>0</v>
      </c>
      <c r="AP975" s="41">
        <f t="shared" si="1095"/>
        <v>0</v>
      </c>
      <c r="AQ975" s="41">
        <f t="shared" si="1095"/>
        <v>0</v>
      </c>
      <c r="AR975" s="41">
        <f t="shared" si="1095"/>
        <v>0</v>
      </c>
      <c r="AS975" s="41">
        <f t="shared" si="1095"/>
        <v>0</v>
      </c>
      <c r="AT975" s="41">
        <f t="shared" si="1095"/>
        <v>0</v>
      </c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  <c r="BI975" s="41"/>
      <c r="BJ975" s="41"/>
      <c r="BK975" s="41"/>
      <c r="CR975" s="41">
        <f t="shared" si="1061"/>
        <v>0</v>
      </c>
      <c r="CS975" s="41">
        <f t="shared" si="1089"/>
        <v>0</v>
      </c>
      <c r="CT975" s="41">
        <f t="shared" si="1089"/>
        <v>0</v>
      </c>
    </row>
    <row r="976" spans="4:98" ht="15" hidden="1" customHeight="1">
      <c r="D976" s="41">
        <f t="shared" si="1013"/>
        <v>0</v>
      </c>
      <c r="F976" s="41">
        <f t="shared" ref="F976:U976" si="1096">F474</f>
        <v>0</v>
      </c>
      <c r="G976" s="41">
        <f t="shared" si="1096"/>
        <v>0</v>
      </c>
      <c r="H976" s="41">
        <f t="shared" si="1096"/>
        <v>0</v>
      </c>
      <c r="I976" s="41">
        <f t="shared" si="1096"/>
        <v>0</v>
      </c>
      <c r="J976" s="41">
        <f t="shared" si="1096"/>
        <v>0</v>
      </c>
      <c r="K976" s="41">
        <f t="shared" si="1096"/>
        <v>0</v>
      </c>
      <c r="L976" s="41">
        <f t="shared" si="1096"/>
        <v>0</v>
      </c>
      <c r="M976" s="41">
        <f t="shared" si="1096"/>
        <v>0</v>
      </c>
      <c r="N976" s="41">
        <f t="shared" si="1096"/>
        <v>0</v>
      </c>
      <c r="O976" s="41">
        <f t="shared" si="1096"/>
        <v>0</v>
      </c>
      <c r="P976" s="41">
        <f t="shared" si="1096"/>
        <v>0</v>
      </c>
      <c r="Q976" s="41">
        <f t="shared" si="1096"/>
        <v>0</v>
      </c>
      <c r="R976" s="41">
        <f t="shared" si="1096"/>
        <v>0</v>
      </c>
      <c r="S976" s="41">
        <f t="shared" si="1096"/>
        <v>0</v>
      </c>
      <c r="T976" s="41">
        <f t="shared" si="1096"/>
        <v>0</v>
      </c>
      <c r="U976" s="41">
        <f t="shared" si="1096"/>
        <v>0</v>
      </c>
      <c r="V976" s="41">
        <f t="shared" si="1079"/>
        <v>0</v>
      </c>
      <c r="W976" s="41">
        <f t="shared" si="1079"/>
        <v>0</v>
      </c>
      <c r="X976" s="41">
        <f t="shared" si="1079"/>
        <v>0</v>
      </c>
      <c r="Y976" s="41">
        <f t="shared" si="1079"/>
        <v>0</v>
      </c>
      <c r="Z976" s="41">
        <f t="shared" ref="Z976:AT976" si="1097">Z474</f>
        <v>0</v>
      </c>
      <c r="AA976" s="41">
        <f t="shared" si="1097"/>
        <v>0</v>
      </c>
      <c r="AB976" s="41">
        <f t="shared" si="1097"/>
        <v>0</v>
      </c>
      <c r="AC976" s="41">
        <f t="shared" si="1097"/>
        <v>0</v>
      </c>
      <c r="AD976" s="41">
        <f t="shared" si="1097"/>
        <v>0</v>
      </c>
      <c r="AE976" s="41">
        <f t="shared" si="1097"/>
        <v>0</v>
      </c>
      <c r="AF976" s="41">
        <f t="shared" si="1097"/>
        <v>0</v>
      </c>
      <c r="AG976" s="41">
        <f t="shared" si="1097"/>
        <v>0</v>
      </c>
      <c r="AH976" s="41">
        <f t="shared" si="1097"/>
        <v>0</v>
      </c>
      <c r="AI976" s="41">
        <f t="shared" si="1097"/>
        <v>0</v>
      </c>
      <c r="AJ976" s="41">
        <f t="shared" si="1097"/>
        <v>0</v>
      </c>
      <c r="AK976" s="41">
        <f t="shared" si="1097"/>
        <v>0</v>
      </c>
      <c r="AL976" s="41">
        <f t="shared" si="1097"/>
        <v>0</v>
      </c>
      <c r="AM976" s="41">
        <f t="shared" si="1097"/>
        <v>0</v>
      </c>
      <c r="AN976" s="41">
        <f t="shared" si="1097"/>
        <v>0</v>
      </c>
      <c r="AO976" s="41">
        <f t="shared" si="1097"/>
        <v>0</v>
      </c>
      <c r="AP976" s="41">
        <f t="shared" si="1097"/>
        <v>0</v>
      </c>
      <c r="AQ976" s="41">
        <f t="shared" si="1097"/>
        <v>0</v>
      </c>
      <c r="AR976" s="41">
        <f t="shared" si="1097"/>
        <v>0</v>
      </c>
      <c r="AS976" s="41">
        <f t="shared" si="1097"/>
        <v>0</v>
      </c>
      <c r="AT976" s="41">
        <f t="shared" si="1097"/>
        <v>0</v>
      </c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  <c r="BJ976" s="41"/>
      <c r="BK976" s="41"/>
      <c r="CR976" s="41">
        <f t="shared" si="1061"/>
        <v>0</v>
      </c>
      <c r="CS976" s="41">
        <f t="shared" si="1089"/>
        <v>0</v>
      </c>
      <c r="CT976" s="41">
        <f t="shared" si="1089"/>
        <v>0</v>
      </c>
    </row>
    <row r="977" spans="4:98" ht="15" hidden="1" customHeight="1">
      <c r="D977" s="41">
        <f t="shared" si="1013"/>
        <v>0</v>
      </c>
      <c r="F977" s="41">
        <f t="shared" ref="F977:U977" si="1098">F475</f>
        <v>0</v>
      </c>
      <c r="G977" s="41">
        <f t="shared" si="1098"/>
        <v>0</v>
      </c>
      <c r="H977" s="41">
        <f t="shared" si="1098"/>
        <v>0</v>
      </c>
      <c r="I977" s="41">
        <f t="shared" si="1098"/>
        <v>0</v>
      </c>
      <c r="J977" s="41">
        <f t="shared" si="1098"/>
        <v>0</v>
      </c>
      <c r="K977" s="41">
        <f t="shared" si="1098"/>
        <v>0</v>
      </c>
      <c r="L977" s="41">
        <f t="shared" si="1098"/>
        <v>0</v>
      </c>
      <c r="M977" s="41">
        <f t="shared" si="1098"/>
        <v>0</v>
      </c>
      <c r="N977" s="41">
        <f t="shared" si="1098"/>
        <v>0</v>
      </c>
      <c r="O977" s="41">
        <f t="shared" si="1098"/>
        <v>0</v>
      </c>
      <c r="P977" s="41">
        <f t="shared" si="1098"/>
        <v>0</v>
      </c>
      <c r="Q977" s="41">
        <f t="shared" si="1098"/>
        <v>0</v>
      </c>
      <c r="R977" s="41">
        <f t="shared" si="1098"/>
        <v>0</v>
      </c>
      <c r="S977" s="41">
        <f t="shared" si="1098"/>
        <v>0</v>
      </c>
      <c r="T977" s="41">
        <f t="shared" si="1098"/>
        <v>0</v>
      </c>
      <c r="U977" s="41">
        <f t="shared" si="1098"/>
        <v>0</v>
      </c>
      <c r="V977" s="41">
        <f t="shared" si="1079"/>
        <v>0</v>
      </c>
      <c r="W977" s="41">
        <f t="shared" si="1079"/>
        <v>0</v>
      </c>
      <c r="X977" s="41">
        <f t="shared" si="1079"/>
        <v>0</v>
      </c>
      <c r="Y977" s="41">
        <f t="shared" si="1079"/>
        <v>0</v>
      </c>
      <c r="Z977" s="41">
        <f t="shared" ref="Z977:AT977" si="1099">Z475</f>
        <v>0</v>
      </c>
      <c r="AA977" s="41">
        <f t="shared" si="1099"/>
        <v>0</v>
      </c>
      <c r="AB977" s="41">
        <f t="shared" si="1099"/>
        <v>0</v>
      </c>
      <c r="AC977" s="41">
        <f t="shared" si="1099"/>
        <v>0</v>
      </c>
      <c r="AD977" s="41">
        <f t="shared" si="1099"/>
        <v>0</v>
      </c>
      <c r="AE977" s="41">
        <f t="shared" si="1099"/>
        <v>0</v>
      </c>
      <c r="AF977" s="41">
        <f t="shared" si="1099"/>
        <v>0</v>
      </c>
      <c r="AG977" s="41">
        <f t="shared" si="1099"/>
        <v>0</v>
      </c>
      <c r="AH977" s="41">
        <f t="shared" si="1099"/>
        <v>0</v>
      </c>
      <c r="AI977" s="41">
        <f t="shared" si="1099"/>
        <v>0</v>
      </c>
      <c r="AJ977" s="41">
        <f t="shared" si="1099"/>
        <v>0</v>
      </c>
      <c r="AK977" s="41">
        <f t="shared" si="1099"/>
        <v>0</v>
      </c>
      <c r="AL977" s="41">
        <f t="shared" si="1099"/>
        <v>0</v>
      </c>
      <c r="AM977" s="41">
        <f t="shared" si="1099"/>
        <v>0</v>
      </c>
      <c r="AN977" s="41">
        <f t="shared" si="1099"/>
        <v>0</v>
      </c>
      <c r="AO977" s="41">
        <f t="shared" si="1099"/>
        <v>0</v>
      </c>
      <c r="AP977" s="41">
        <f t="shared" si="1099"/>
        <v>0</v>
      </c>
      <c r="AQ977" s="41">
        <f t="shared" si="1099"/>
        <v>0</v>
      </c>
      <c r="AR977" s="41">
        <f t="shared" si="1099"/>
        <v>0</v>
      </c>
      <c r="AS977" s="41">
        <f t="shared" si="1099"/>
        <v>0</v>
      </c>
      <c r="AT977" s="41">
        <f t="shared" si="1099"/>
        <v>0</v>
      </c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  <c r="BI977" s="41"/>
      <c r="BJ977" s="41"/>
      <c r="BK977" s="41"/>
      <c r="CR977" s="41">
        <f t="shared" si="1061"/>
        <v>0</v>
      </c>
      <c r="CS977" s="41">
        <f t="shared" si="1089"/>
        <v>0</v>
      </c>
      <c r="CT977" s="41">
        <f t="shared" si="1089"/>
        <v>0</v>
      </c>
    </row>
    <row r="978" spans="4:98" ht="15" hidden="1" customHeight="1">
      <c r="D978" s="41">
        <f t="shared" si="1013"/>
        <v>0</v>
      </c>
      <c r="F978" s="41">
        <f t="shared" ref="F978:U978" si="1100">F476</f>
        <v>0</v>
      </c>
      <c r="G978" s="41">
        <f t="shared" si="1100"/>
        <v>0</v>
      </c>
      <c r="H978" s="41">
        <f t="shared" si="1100"/>
        <v>0</v>
      </c>
      <c r="I978" s="41">
        <f t="shared" si="1100"/>
        <v>0</v>
      </c>
      <c r="J978" s="41">
        <f t="shared" si="1100"/>
        <v>0</v>
      </c>
      <c r="K978" s="41">
        <f t="shared" si="1100"/>
        <v>0</v>
      </c>
      <c r="L978" s="41">
        <f t="shared" si="1100"/>
        <v>0</v>
      </c>
      <c r="M978" s="41">
        <f t="shared" si="1100"/>
        <v>0</v>
      </c>
      <c r="N978" s="41">
        <f t="shared" si="1100"/>
        <v>0</v>
      </c>
      <c r="O978" s="41">
        <f t="shared" si="1100"/>
        <v>0</v>
      </c>
      <c r="P978" s="41">
        <f t="shared" si="1100"/>
        <v>0</v>
      </c>
      <c r="Q978" s="41">
        <f t="shared" si="1100"/>
        <v>0</v>
      </c>
      <c r="R978" s="41">
        <f t="shared" si="1100"/>
        <v>0</v>
      </c>
      <c r="S978" s="41">
        <f t="shared" si="1100"/>
        <v>0</v>
      </c>
      <c r="T978" s="41">
        <f t="shared" si="1100"/>
        <v>0</v>
      </c>
      <c r="U978" s="41">
        <f t="shared" si="1100"/>
        <v>0</v>
      </c>
      <c r="V978" s="41">
        <f t="shared" ref="V978:Y987" si="1101">V476</f>
        <v>0</v>
      </c>
      <c r="W978" s="41">
        <f t="shared" si="1101"/>
        <v>0</v>
      </c>
      <c r="X978" s="41">
        <f t="shared" si="1101"/>
        <v>0</v>
      </c>
      <c r="Y978" s="41">
        <f t="shared" si="1101"/>
        <v>0</v>
      </c>
      <c r="Z978" s="41">
        <f t="shared" ref="Z978:AT978" si="1102">Z476</f>
        <v>0</v>
      </c>
      <c r="AA978" s="41">
        <f t="shared" si="1102"/>
        <v>0</v>
      </c>
      <c r="AB978" s="41">
        <f t="shared" si="1102"/>
        <v>0</v>
      </c>
      <c r="AC978" s="41">
        <f t="shared" si="1102"/>
        <v>0</v>
      </c>
      <c r="AD978" s="41">
        <f t="shared" si="1102"/>
        <v>0</v>
      </c>
      <c r="AE978" s="41">
        <f t="shared" si="1102"/>
        <v>0</v>
      </c>
      <c r="AF978" s="41">
        <f t="shared" si="1102"/>
        <v>0</v>
      </c>
      <c r="AG978" s="41">
        <f t="shared" si="1102"/>
        <v>0</v>
      </c>
      <c r="AH978" s="41">
        <f t="shared" si="1102"/>
        <v>0</v>
      </c>
      <c r="AI978" s="41">
        <f t="shared" si="1102"/>
        <v>0</v>
      </c>
      <c r="AJ978" s="41">
        <f t="shared" si="1102"/>
        <v>0</v>
      </c>
      <c r="AK978" s="41">
        <f t="shared" si="1102"/>
        <v>0</v>
      </c>
      <c r="AL978" s="41">
        <f t="shared" si="1102"/>
        <v>0</v>
      </c>
      <c r="AM978" s="41">
        <f t="shared" si="1102"/>
        <v>0</v>
      </c>
      <c r="AN978" s="41">
        <f t="shared" si="1102"/>
        <v>0</v>
      </c>
      <c r="AO978" s="41">
        <f t="shared" si="1102"/>
        <v>0</v>
      </c>
      <c r="AP978" s="41">
        <f t="shared" si="1102"/>
        <v>0</v>
      </c>
      <c r="AQ978" s="41">
        <f t="shared" si="1102"/>
        <v>0</v>
      </c>
      <c r="AR978" s="41">
        <f t="shared" si="1102"/>
        <v>0</v>
      </c>
      <c r="AS978" s="41">
        <f t="shared" si="1102"/>
        <v>0</v>
      </c>
      <c r="AT978" s="41">
        <f t="shared" si="1102"/>
        <v>0</v>
      </c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  <c r="BI978" s="41"/>
      <c r="BJ978" s="41"/>
      <c r="BK978" s="41"/>
      <c r="CR978" s="41">
        <f t="shared" si="1061"/>
        <v>0</v>
      </c>
      <c r="CS978" s="41">
        <f t="shared" si="1089"/>
        <v>0</v>
      </c>
      <c r="CT978" s="41">
        <f t="shared" si="1089"/>
        <v>0</v>
      </c>
    </row>
    <row r="979" spans="4:98" ht="15" hidden="1" customHeight="1">
      <c r="D979" s="41">
        <f t="shared" si="1013"/>
        <v>0</v>
      </c>
      <c r="F979" s="41">
        <f t="shared" ref="F979:U979" si="1103">F477</f>
        <v>0</v>
      </c>
      <c r="G979" s="41">
        <f t="shared" si="1103"/>
        <v>0</v>
      </c>
      <c r="H979" s="41">
        <f t="shared" si="1103"/>
        <v>0</v>
      </c>
      <c r="I979" s="41">
        <f t="shared" si="1103"/>
        <v>0</v>
      </c>
      <c r="J979" s="41">
        <f t="shared" si="1103"/>
        <v>0</v>
      </c>
      <c r="K979" s="41">
        <f t="shared" si="1103"/>
        <v>0</v>
      </c>
      <c r="L979" s="41">
        <f t="shared" si="1103"/>
        <v>0</v>
      </c>
      <c r="M979" s="41">
        <f t="shared" si="1103"/>
        <v>0</v>
      </c>
      <c r="N979" s="41">
        <f t="shared" si="1103"/>
        <v>0</v>
      </c>
      <c r="O979" s="41">
        <f t="shared" si="1103"/>
        <v>0</v>
      </c>
      <c r="P979" s="41">
        <f t="shared" si="1103"/>
        <v>0</v>
      </c>
      <c r="Q979" s="41">
        <f t="shared" si="1103"/>
        <v>0</v>
      </c>
      <c r="R979" s="41">
        <f t="shared" si="1103"/>
        <v>0</v>
      </c>
      <c r="S979" s="41">
        <f t="shared" si="1103"/>
        <v>0</v>
      </c>
      <c r="T979" s="41">
        <f t="shared" si="1103"/>
        <v>0</v>
      </c>
      <c r="U979" s="41">
        <f t="shared" si="1103"/>
        <v>0</v>
      </c>
      <c r="V979" s="41">
        <f t="shared" si="1101"/>
        <v>0</v>
      </c>
      <c r="W979" s="41">
        <f t="shared" si="1101"/>
        <v>0</v>
      </c>
      <c r="X979" s="41">
        <f t="shared" si="1101"/>
        <v>0</v>
      </c>
      <c r="Y979" s="41">
        <f t="shared" si="1101"/>
        <v>0</v>
      </c>
      <c r="Z979" s="41">
        <f t="shared" ref="Z979:AT979" si="1104">Z477</f>
        <v>0</v>
      </c>
      <c r="AA979" s="41">
        <f t="shared" si="1104"/>
        <v>0</v>
      </c>
      <c r="AB979" s="41">
        <f t="shared" si="1104"/>
        <v>0</v>
      </c>
      <c r="AC979" s="41">
        <f t="shared" si="1104"/>
        <v>0</v>
      </c>
      <c r="AD979" s="41">
        <f t="shared" si="1104"/>
        <v>0</v>
      </c>
      <c r="AE979" s="41">
        <f t="shared" si="1104"/>
        <v>0</v>
      </c>
      <c r="AF979" s="41">
        <f t="shared" si="1104"/>
        <v>0</v>
      </c>
      <c r="AG979" s="41">
        <f t="shared" si="1104"/>
        <v>0</v>
      </c>
      <c r="AH979" s="41">
        <f t="shared" si="1104"/>
        <v>0</v>
      </c>
      <c r="AI979" s="41">
        <f t="shared" si="1104"/>
        <v>0</v>
      </c>
      <c r="AJ979" s="41">
        <f t="shared" si="1104"/>
        <v>0</v>
      </c>
      <c r="AK979" s="41">
        <f t="shared" si="1104"/>
        <v>0</v>
      </c>
      <c r="AL979" s="41">
        <f t="shared" si="1104"/>
        <v>0</v>
      </c>
      <c r="AM979" s="41">
        <f t="shared" si="1104"/>
        <v>0</v>
      </c>
      <c r="AN979" s="41">
        <f t="shared" si="1104"/>
        <v>0</v>
      </c>
      <c r="AO979" s="41">
        <f t="shared" si="1104"/>
        <v>0</v>
      </c>
      <c r="AP979" s="41">
        <f t="shared" si="1104"/>
        <v>0</v>
      </c>
      <c r="AQ979" s="41">
        <f t="shared" si="1104"/>
        <v>0</v>
      </c>
      <c r="AR979" s="41">
        <f t="shared" si="1104"/>
        <v>0</v>
      </c>
      <c r="AS979" s="41">
        <f t="shared" si="1104"/>
        <v>0</v>
      </c>
      <c r="AT979" s="41">
        <f t="shared" si="1104"/>
        <v>0</v>
      </c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  <c r="BI979" s="41"/>
      <c r="BJ979" s="41"/>
      <c r="BK979" s="41"/>
      <c r="CR979" s="41">
        <f t="shared" si="1061"/>
        <v>0</v>
      </c>
      <c r="CS979" s="41">
        <f t="shared" si="1089"/>
        <v>0</v>
      </c>
      <c r="CT979" s="41">
        <f t="shared" si="1089"/>
        <v>0</v>
      </c>
    </row>
    <row r="980" spans="4:98" ht="15" hidden="1" customHeight="1">
      <c r="D980" s="41">
        <f t="shared" si="1013"/>
        <v>0</v>
      </c>
      <c r="F980" s="41">
        <f t="shared" ref="F980:U980" si="1105">F478</f>
        <v>0</v>
      </c>
      <c r="G980" s="41">
        <f t="shared" si="1105"/>
        <v>0</v>
      </c>
      <c r="H980" s="41">
        <f t="shared" si="1105"/>
        <v>0</v>
      </c>
      <c r="I980" s="41">
        <f t="shared" si="1105"/>
        <v>0</v>
      </c>
      <c r="J980" s="41">
        <f t="shared" si="1105"/>
        <v>0</v>
      </c>
      <c r="K980" s="41">
        <f t="shared" si="1105"/>
        <v>0</v>
      </c>
      <c r="L980" s="41">
        <f t="shared" si="1105"/>
        <v>0</v>
      </c>
      <c r="M980" s="41">
        <f t="shared" si="1105"/>
        <v>0</v>
      </c>
      <c r="N980" s="41">
        <f t="shared" si="1105"/>
        <v>0</v>
      </c>
      <c r="O980" s="41">
        <f t="shared" si="1105"/>
        <v>0</v>
      </c>
      <c r="P980" s="41">
        <f t="shared" si="1105"/>
        <v>0</v>
      </c>
      <c r="Q980" s="41">
        <f t="shared" si="1105"/>
        <v>0</v>
      </c>
      <c r="R980" s="41">
        <f t="shared" si="1105"/>
        <v>0</v>
      </c>
      <c r="S980" s="41">
        <f t="shared" si="1105"/>
        <v>0</v>
      </c>
      <c r="T980" s="41">
        <f t="shared" si="1105"/>
        <v>0</v>
      </c>
      <c r="U980" s="41">
        <f t="shared" si="1105"/>
        <v>0</v>
      </c>
      <c r="V980" s="41">
        <f t="shared" si="1101"/>
        <v>0</v>
      </c>
      <c r="W980" s="41">
        <f t="shared" si="1101"/>
        <v>0</v>
      </c>
      <c r="X980" s="41">
        <f t="shared" si="1101"/>
        <v>0</v>
      </c>
      <c r="Y980" s="41">
        <f t="shared" si="1101"/>
        <v>0</v>
      </c>
      <c r="Z980" s="41">
        <f t="shared" ref="Z980:AT980" si="1106">Z478</f>
        <v>0</v>
      </c>
      <c r="AA980" s="41">
        <f t="shared" si="1106"/>
        <v>0</v>
      </c>
      <c r="AB980" s="41">
        <f t="shared" si="1106"/>
        <v>0</v>
      </c>
      <c r="AC980" s="41">
        <f t="shared" si="1106"/>
        <v>0</v>
      </c>
      <c r="AD980" s="41">
        <f t="shared" si="1106"/>
        <v>0</v>
      </c>
      <c r="AE980" s="41">
        <f t="shared" si="1106"/>
        <v>0</v>
      </c>
      <c r="AF980" s="41">
        <f t="shared" si="1106"/>
        <v>0</v>
      </c>
      <c r="AG980" s="41">
        <f t="shared" si="1106"/>
        <v>0</v>
      </c>
      <c r="AH980" s="41">
        <f t="shared" si="1106"/>
        <v>0</v>
      </c>
      <c r="AI980" s="41">
        <f t="shared" si="1106"/>
        <v>0</v>
      </c>
      <c r="AJ980" s="41">
        <f t="shared" si="1106"/>
        <v>0</v>
      </c>
      <c r="AK980" s="41">
        <f t="shared" si="1106"/>
        <v>0</v>
      </c>
      <c r="AL980" s="41">
        <f t="shared" si="1106"/>
        <v>0</v>
      </c>
      <c r="AM980" s="41">
        <f t="shared" si="1106"/>
        <v>0</v>
      </c>
      <c r="AN980" s="41">
        <f t="shared" si="1106"/>
        <v>0</v>
      </c>
      <c r="AO980" s="41">
        <f t="shared" si="1106"/>
        <v>0</v>
      </c>
      <c r="AP980" s="41">
        <f t="shared" si="1106"/>
        <v>0</v>
      </c>
      <c r="AQ980" s="41">
        <f t="shared" si="1106"/>
        <v>0</v>
      </c>
      <c r="AR980" s="41">
        <f t="shared" si="1106"/>
        <v>0</v>
      </c>
      <c r="AS980" s="41">
        <f t="shared" si="1106"/>
        <v>0</v>
      </c>
      <c r="AT980" s="41">
        <f t="shared" si="1106"/>
        <v>0</v>
      </c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CR980" s="41">
        <f t="shared" si="1061"/>
        <v>0</v>
      </c>
      <c r="CS980" s="41">
        <f t="shared" si="1089"/>
        <v>0</v>
      </c>
      <c r="CT980" s="41">
        <f t="shared" si="1089"/>
        <v>0</v>
      </c>
    </row>
    <row r="981" spans="4:98" ht="15" hidden="1" customHeight="1">
      <c r="D981" s="41">
        <f t="shared" si="1013"/>
        <v>0</v>
      </c>
      <c r="F981" s="41">
        <f t="shared" ref="F981:U981" si="1107">F479</f>
        <v>0</v>
      </c>
      <c r="G981" s="41">
        <f t="shared" si="1107"/>
        <v>0</v>
      </c>
      <c r="H981" s="41">
        <f t="shared" si="1107"/>
        <v>0</v>
      </c>
      <c r="I981" s="41">
        <f t="shared" si="1107"/>
        <v>0</v>
      </c>
      <c r="J981" s="41">
        <f t="shared" si="1107"/>
        <v>0</v>
      </c>
      <c r="K981" s="41">
        <f t="shared" si="1107"/>
        <v>0</v>
      </c>
      <c r="L981" s="41">
        <f t="shared" si="1107"/>
        <v>0</v>
      </c>
      <c r="M981" s="41">
        <f t="shared" si="1107"/>
        <v>0</v>
      </c>
      <c r="N981" s="41">
        <f t="shared" si="1107"/>
        <v>0</v>
      </c>
      <c r="O981" s="41">
        <f t="shared" si="1107"/>
        <v>0</v>
      </c>
      <c r="P981" s="41">
        <f t="shared" si="1107"/>
        <v>0</v>
      </c>
      <c r="Q981" s="41">
        <f t="shared" si="1107"/>
        <v>0</v>
      </c>
      <c r="R981" s="41">
        <f t="shared" si="1107"/>
        <v>0</v>
      </c>
      <c r="S981" s="41">
        <f t="shared" si="1107"/>
        <v>0</v>
      </c>
      <c r="T981" s="41">
        <f t="shared" si="1107"/>
        <v>0</v>
      </c>
      <c r="U981" s="41">
        <f t="shared" si="1107"/>
        <v>0</v>
      </c>
      <c r="V981" s="41">
        <f t="shared" si="1101"/>
        <v>0</v>
      </c>
      <c r="W981" s="41">
        <f t="shared" si="1101"/>
        <v>0</v>
      </c>
      <c r="X981" s="41">
        <f t="shared" si="1101"/>
        <v>0</v>
      </c>
      <c r="Y981" s="41">
        <f t="shared" si="1101"/>
        <v>0</v>
      </c>
      <c r="Z981" s="41">
        <f t="shared" ref="Z981:AT981" si="1108">Z479</f>
        <v>0</v>
      </c>
      <c r="AA981" s="41">
        <f t="shared" si="1108"/>
        <v>0</v>
      </c>
      <c r="AB981" s="41">
        <f t="shared" si="1108"/>
        <v>0</v>
      </c>
      <c r="AC981" s="41">
        <f t="shared" si="1108"/>
        <v>0</v>
      </c>
      <c r="AD981" s="41">
        <f t="shared" si="1108"/>
        <v>0</v>
      </c>
      <c r="AE981" s="41">
        <f t="shared" si="1108"/>
        <v>0</v>
      </c>
      <c r="AF981" s="41">
        <f t="shared" si="1108"/>
        <v>0</v>
      </c>
      <c r="AG981" s="41">
        <f t="shared" si="1108"/>
        <v>0</v>
      </c>
      <c r="AH981" s="41">
        <f t="shared" si="1108"/>
        <v>0</v>
      </c>
      <c r="AI981" s="41">
        <f t="shared" si="1108"/>
        <v>0</v>
      </c>
      <c r="AJ981" s="41">
        <f t="shared" si="1108"/>
        <v>0</v>
      </c>
      <c r="AK981" s="41">
        <f t="shared" si="1108"/>
        <v>0</v>
      </c>
      <c r="AL981" s="41">
        <f t="shared" si="1108"/>
        <v>0</v>
      </c>
      <c r="AM981" s="41">
        <f t="shared" si="1108"/>
        <v>0</v>
      </c>
      <c r="AN981" s="41">
        <f t="shared" si="1108"/>
        <v>0</v>
      </c>
      <c r="AO981" s="41">
        <f t="shared" si="1108"/>
        <v>0</v>
      </c>
      <c r="AP981" s="41">
        <f t="shared" si="1108"/>
        <v>0</v>
      </c>
      <c r="AQ981" s="41">
        <f t="shared" si="1108"/>
        <v>0</v>
      </c>
      <c r="AR981" s="41">
        <f t="shared" si="1108"/>
        <v>0</v>
      </c>
      <c r="AS981" s="41">
        <f t="shared" si="1108"/>
        <v>0</v>
      </c>
      <c r="AT981" s="41">
        <f t="shared" si="1108"/>
        <v>0</v>
      </c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CR981" s="41">
        <f t="shared" si="1061"/>
        <v>0</v>
      </c>
      <c r="CS981" s="41">
        <f t="shared" si="1089"/>
        <v>0</v>
      </c>
      <c r="CT981" s="41">
        <f t="shared" si="1089"/>
        <v>0</v>
      </c>
    </row>
    <row r="982" spans="4:98" ht="15" hidden="1" customHeight="1">
      <c r="D982" s="41">
        <f t="shared" si="1013"/>
        <v>0</v>
      </c>
      <c r="F982" s="41">
        <f t="shared" ref="F982:U982" si="1109">F480</f>
        <v>0</v>
      </c>
      <c r="G982" s="41">
        <f t="shared" si="1109"/>
        <v>0</v>
      </c>
      <c r="H982" s="41">
        <f t="shared" si="1109"/>
        <v>0</v>
      </c>
      <c r="I982" s="41">
        <f t="shared" si="1109"/>
        <v>0</v>
      </c>
      <c r="J982" s="41">
        <f t="shared" si="1109"/>
        <v>0</v>
      </c>
      <c r="K982" s="41">
        <f t="shared" si="1109"/>
        <v>0</v>
      </c>
      <c r="L982" s="41">
        <f t="shared" si="1109"/>
        <v>0</v>
      </c>
      <c r="M982" s="41">
        <f t="shared" si="1109"/>
        <v>0</v>
      </c>
      <c r="N982" s="41">
        <f t="shared" si="1109"/>
        <v>0</v>
      </c>
      <c r="O982" s="41">
        <f t="shared" si="1109"/>
        <v>0</v>
      </c>
      <c r="P982" s="41">
        <f t="shared" si="1109"/>
        <v>0</v>
      </c>
      <c r="Q982" s="41">
        <f t="shared" si="1109"/>
        <v>0</v>
      </c>
      <c r="R982" s="41">
        <f t="shared" si="1109"/>
        <v>0</v>
      </c>
      <c r="S982" s="41">
        <f t="shared" si="1109"/>
        <v>0</v>
      </c>
      <c r="T982" s="41">
        <f t="shared" si="1109"/>
        <v>0</v>
      </c>
      <c r="U982" s="41">
        <f t="shared" si="1109"/>
        <v>0</v>
      </c>
      <c r="V982" s="41">
        <f t="shared" si="1101"/>
        <v>0</v>
      </c>
      <c r="W982" s="41">
        <f t="shared" si="1101"/>
        <v>0</v>
      </c>
      <c r="X982" s="41">
        <f t="shared" si="1101"/>
        <v>0</v>
      </c>
      <c r="Y982" s="41">
        <f t="shared" si="1101"/>
        <v>0</v>
      </c>
      <c r="Z982" s="41">
        <f t="shared" ref="Z982:AT982" si="1110">Z480</f>
        <v>0</v>
      </c>
      <c r="AA982" s="41">
        <f t="shared" si="1110"/>
        <v>0</v>
      </c>
      <c r="AB982" s="41">
        <f t="shared" si="1110"/>
        <v>0</v>
      </c>
      <c r="AC982" s="41">
        <f t="shared" si="1110"/>
        <v>0</v>
      </c>
      <c r="AD982" s="41">
        <f t="shared" si="1110"/>
        <v>0</v>
      </c>
      <c r="AE982" s="41">
        <f t="shared" si="1110"/>
        <v>0</v>
      </c>
      <c r="AF982" s="41">
        <f t="shared" si="1110"/>
        <v>0</v>
      </c>
      <c r="AG982" s="41">
        <f t="shared" si="1110"/>
        <v>0</v>
      </c>
      <c r="AH982" s="41">
        <f t="shared" si="1110"/>
        <v>0</v>
      </c>
      <c r="AI982" s="41">
        <f t="shared" si="1110"/>
        <v>0</v>
      </c>
      <c r="AJ982" s="41">
        <f t="shared" si="1110"/>
        <v>0</v>
      </c>
      <c r="AK982" s="41">
        <f t="shared" si="1110"/>
        <v>0</v>
      </c>
      <c r="AL982" s="41">
        <f t="shared" si="1110"/>
        <v>0</v>
      </c>
      <c r="AM982" s="41">
        <f t="shared" si="1110"/>
        <v>0</v>
      </c>
      <c r="AN982" s="41">
        <f t="shared" si="1110"/>
        <v>0</v>
      </c>
      <c r="AO982" s="41">
        <f t="shared" si="1110"/>
        <v>0</v>
      </c>
      <c r="AP982" s="41">
        <f t="shared" si="1110"/>
        <v>0</v>
      </c>
      <c r="AQ982" s="41">
        <f t="shared" si="1110"/>
        <v>0</v>
      </c>
      <c r="AR982" s="41">
        <f t="shared" si="1110"/>
        <v>0</v>
      </c>
      <c r="AS982" s="41">
        <f t="shared" si="1110"/>
        <v>0</v>
      </c>
      <c r="AT982" s="41">
        <f t="shared" si="1110"/>
        <v>0</v>
      </c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  <c r="BJ982" s="41"/>
      <c r="BK982" s="41"/>
      <c r="CR982" s="41">
        <f t="shared" si="1061"/>
        <v>0</v>
      </c>
      <c r="CS982" s="41">
        <f t="shared" si="1089"/>
        <v>0</v>
      </c>
      <c r="CT982" s="41">
        <f t="shared" si="1089"/>
        <v>0</v>
      </c>
    </row>
    <row r="983" spans="4:98" ht="15" hidden="1" customHeight="1">
      <c r="D983" s="41">
        <f t="shared" si="1013"/>
        <v>0</v>
      </c>
      <c r="F983" s="41">
        <f t="shared" ref="F983:U983" si="1111">F481</f>
        <v>0</v>
      </c>
      <c r="G983" s="41">
        <f t="shared" si="1111"/>
        <v>0</v>
      </c>
      <c r="H983" s="41">
        <f t="shared" si="1111"/>
        <v>0</v>
      </c>
      <c r="I983" s="41">
        <f t="shared" si="1111"/>
        <v>0</v>
      </c>
      <c r="J983" s="41">
        <f t="shared" si="1111"/>
        <v>0</v>
      </c>
      <c r="K983" s="41">
        <f t="shared" si="1111"/>
        <v>0</v>
      </c>
      <c r="L983" s="41">
        <f t="shared" si="1111"/>
        <v>0</v>
      </c>
      <c r="M983" s="41">
        <f t="shared" si="1111"/>
        <v>0</v>
      </c>
      <c r="N983" s="41">
        <f t="shared" si="1111"/>
        <v>0</v>
      </c>
      <c r="O983" s="41">
        <f t="shared" si="1111"/>
        <v>0</v>
      </c>
      <c r="P983" s="41">
        <f t="shared" si="1111"/>
        <v>0</v>
      </c>
      <c r="Q983" s="41">
        <f t="shared" si="1111"/>
        <v>0</v>
      </c>
      <c r="R983" s="41">
        <f t="shared" si="1111"/>
        <v>0</v>
      </c>
      <c r="S983" s="41">
        <f t="shared" si="1111"/>
        <v>0</v>
      </c>
      <c r="T983" s="41">
        <f t="shared" si="1111"/>
        <v>0</v>
      </c>
      <c r="U983" s="41">
        <f t="shared" si="1111"/>
        <v>0</v>
      </c>
      <c r="V983" s="41">
        <f t="shared" si="1101"/>
        <v>0</v>
      </c>
      <c r="W983" s="41">
        <f t="shared" si="1101"/>
        <v>0</v>
      </c>
      <c r="X983" s="41">
        <f t="shared" si="1101"/>
        <v>0</v>
      </c>
      <c r="Y983" s="41">
        <f t="shared" si="1101"/>
        <v>0</v>
      </c>
      <c r="Z983" s="41">
        <f t="shared" ref="Z983:AT983" si="1112">Z481</f>
        <v>0</v>
      </c>
      <c r="AA983" s="41">
        <f t="shared" si="1112"/>
        <v>0</v>
      </c>
      <c r="AB983" s="41">
        <f t="shared" si="1112"/>
        <v>0</v>
      </c>
      <c r="AC983" s="41">
        <f t="shared" si="1112"/>
        <v>0</v>
      </c>
      <c r="AD983" s="41">
        <f t="shared" si="1112"/>
        <v>0</v>
      </c>
      <c r="AE983" s="41">
        <f t="shared" si="1112"/>
        <v>0</v>
      </c>
      <c r="AF983" s="41">
        <f t="shared" si="1112"/>
        <v>0</v>
      </c>
      <c r="AG983" s="41">
        <f t="shared" si="1112"/>
        <v>0</v>
      </c>
      <c r="AH983" s="41">
        <f t="shared" si="1112"/>
        <v>0</v>
      </c>
      <c r="AI983" s="41">
        <f t="shared" si="1112"/>
        <v>0</v>
      </c>
      <c r="AJ983" s="41">
        <f t="shared" si="1112"/>
        <v>0</v>
      </c>
      <c r="AK983" s="41">
        <f t="shared" si="1112"/>
        <v>0</v>
      </c>
      <c r="AL983" s="41">
        <f t="shared" si="1112"/>
        <v>0</v>
      </c>
      <c r="AM983" s="41">
        <f t="shared" si="1112"/>
        <v>0</v>
      </c>
      <c r="AN983" s="41">
        <f t="shared" si="1112"/>
        <v>0</v>
      </c>
      <c r="AO983" s="41">
        <f t="shared" si="1112"/>
        <v>0</v>
      </c>
      <c r="AP983" s="41">
        <f t="shared" si="1112"/>
        <v>0</v>
      </c>
      <c r="AQ983" s="41">
        <f t="shared" si="1112"/>
        <v>0</v>
      </c>
      <c r="AR983" s="41">
        <f t="shared" si="1112"/>
        <v>0</v>
      </c>
      <c r="AS983" s="41">
        <f t="shared" si="1112"/>
        <v>0</v>
      </c>
      <c r="AT983" s="41">
        <f t="shared" si="1112"/>
        <v>0</v>
      </c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  <c r="CR983" s="41">
        <f t="shared" si="1061"/>
        <v>0</v>
      </c>
      <c r="CS983" s="41">
        <f t="shared" si="1089"/>
        <v>0</v>
      </c>
      <c r="CT983" s="41">
        <f t="shared" si="1089"/>
        <v>0</v>
      </c>
    </row>
    <row r="984" spans="4:98" ht="15" hidden="1" customHeight="1">
      <c r="D984" s="41">
        <f t="shared" si="1013"/>
        <v>0</v>
      </c>
      <c r="F984" s="41">
        <f t="shared" ref="F984:U984" si="1113">F482</f>
        <v>0</v>
      </c>
      <c r="G984" s="41">
        <f t="shared" si="1113"/>
        <v>0</v>
      </c>
      <c r="H984" s="41">
        <f t="shared" si="1113"/>
        <v>0</v>
      </c>
      <c r="I984" s="41">
        <f t="shared" si="1113"/>
        <v>0</v>
      </c>
      <c r="J984" s="41">
        <f t="shared" si="1113"/>
        <v>0</v>
      </c>
      <c r="K984" s="41">
        <f t="shared" si="1113"/>
        <v>0</v>
      </c>
      <c r="L984" s="41">
        <f t="shared" si="1113"/>
        <v>0</v>
      </c>
      <c r="M984" s="41">
        <f t="shared" si="1113"/>
        <v>0</v>
      </c>
      <c r="N984" s="41">
        <f t="shared" si="1113"/>
        <v>0</v>
      </c>
      <c r="O984" s="41">
        <f t="shared" si="1113"/>
        <v>0</v>
      </c>
      <c r="P984" s="41">
        <f t="shared" si="1113"/>
        <v>0</v>
      </c>
      <c r="Q984" s="41">
        <f t="shared" si="1113"/>
        <v>0</v>
      </c>
      <c r="R984" s="41">
        <f t="shared" si="1113"/>
        <v>0</v>
      </c>
      <c r="S984" s="41">
        <f t="shared" si="1113"/>
        <v>0</v>
      </c>
      <c r="T984" s="41">
        <f t="shared" si="1113"/>
        <v>0</v>
      </c>
      <c r="U984" s="41">
        <f t="shared" si="1113"/>
        <v>0</v>
      </c>
      <c r="V984" s="41">
        <f t="shared" si="1101"/>
        <v>0</v>
      </c>
      <c r="W984" s="41">
        <f t="shared" si="1101"/>
        <v>0</v>
      </c>
      <c r="X984" s="41">
        <f t="shared" si="1101"/>
        <v>0</v>
      </c>
      <c r="Y984" s="41">
        <f t="shared" si="1101"/>
        <v>0</v>
      </c>
      <c r="Z984" s="41">
        <f t="shared" ref="Z984:AT984" si="1114">Z482</f>
        <v>0</v>
      </c>
      <c r="AA984" s="41">
        <f t="shared" si="1114"/>
        <v>0</v>
      </c>
      <c r="AB984" s="41">
        <f t="shared" si="1114"/>
        <v>0</v>
      </c>
      <c r="AC984" s="41">
        <f t="shared" si="1114"/>
        <v>0</v>
      </c>
      <c r="AD984" s="41">
        <f t="shared" si="1114"/>
        <v>0</v>
      </c>
      <c r="AE984" s="41">
        <f t="shared" si="1114"/>
        <v>0</v>
      </c>
      <c r="AF984" s="41">
        <f t="shared" si="1114"/>
        <v>0</v>
      </c>
      <c r="AG984" s="41">
        <f t="shared" si="1114"/>
        <v>0</v>
      </c>
      <c r="AH984" s="41">
        <f t="shared" si="1114"/>
        <v>0</v>
      </c>
      <c r="AI984" s="41">
        <f t="shared" si="1114"/>
        <v>0</v>
      </c>
      <c r="AJ984" s="41">
        <f t="shared" si="1114"/>
        <v>0</v>
      </c>
      <c r="AK984" s="41">
        <f t="shared" si="1114"/>
        <v>0</v>
      </c>
      <c r="AL984" s="41">
        <f t="shared" si="1114"/>
        <v>0</v>
      </c>
      <c r="AM984" s="41">
        <f t="shared" si="1114"/>
        <v>0</v>
      </c>
      <c r="AN984" s="41">
        <f t="shared" si="1114"/>
        <v>0</v>
      </c>
      <c r="AO984" s="41">
        <f t="shared" si="1114"/>
        <v>0</v>
      </c>
      <c r="AP984" s="41">
        <f t="shared" si="1114"/>
        <v>0</v>
      </c>
      <c r="AQ984" s="41">
        <f t="shared" si="1114"/>
        <v>0</v>
      </c>
      <c r="AR984" s="41">
        <f t="shared" si="1114"/>
        <v>0</v>
      </c>
      <c r="AS984" s="41">
        <f t="shared" si="1114"/>
        <v>0</v>
      </c>
      <c r="AT984" s="41">
        <f t="shared" si="1114"/>
        <v>0</v>
      </c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  <c r="CR984" s="41">
        <f t="shared" si="1061"/>
        <v>0</v>
      </c>
      <c r="CS984" s="41">
        <f t="shared" si="1089"/>
        <v>0</v>
      </c>
      <c r="CT984" s="41">
        <f t="shared" si="1089"/>
        <v>0</v>
      </c>
    </row>
    <row r="985" spans="4:98" ht="15" hidden="1" customHeight="1">
      <c r="D985" s="41">
        <f t="shared" si="1013"/>
        <v>0</v>
      </c>
      <c r="F985" s="41">
        <f t="shared" ref="F985:U985" si="1115">F483</f>
        <v>0</v>
      </c>
      <c r="G985" s="41">
        <f t="shared" si="1115"/>
        <v>0</v>
      </c>
      <c r="H985" s="41">
        <f t="shared" si="1115"/>
        <v>0</v>
      </c>
      <c r="I985" s="41">
        <f t="shared" si="1115"/>
        <v>0</v>
      </c>
      <c r="J985" s="41">
        <f t="shared" si="1115"/>
        <v>0</v>
      </c>
      <c r="K985" s="41">
        <f t="shared" si="1115"/>
        <v>0</v>
      </c>
      <c r="L985" s="41">
        <f t="shared" si="1115"/>
        <v>0</v>
      </c>
      <c r="M985" s="41">
        <f t="shared" si="1115"/>
        <v>0</v>
      </c>
      <c r="N985" s="41">
        <f t="shared" si="1115"/>
        <v>0</v>
      </c>
      <c r="O985" s="41">
        <f t="shared" si="1115"/>
        <v>0</v>
      </c>
      <c r="P985" s="41">
        <f t="shared" si="1115"/>
        <v>0</v>
      </c>
      <c r="Q985" s="41">
        <f t="shared" si="1115"/>
        <v>0</v>
      </c>
      <c r="R985" s="41">
        <f t="shared" si="1115"/>
        <v>0</v>
      </c>
      <c r="S985" s="41">
        <f t="shared" si="1115"/>
        <v>0</v>
      </c>
      <c r="T985" s="41">
        <f t="shared" si="1115"/>
        <v>0</v>
      </c>
      <c r="U985" s="41">
        <f t="shared" si="1115"/>
        <v>0</v>
      </c>
      <c r="V985" s="41">
        <f t="shared" si="1101"/>
        <v>0</v>
      </c>
      <c r="W985" s="41">
        <f t="shared" si="1101"/>
        <v>0</v>
      </c>
      <c r="X985" s="41">
        <f t="shared" si="1101"/>
        <v>0</v>
      </c>
      <c r="Y985" s="41">
        <f t="shared" si="1101"/>
        <v>0</v>
      </c>
      <c r="Z985" s="41">
        <f t="shared" ref="Z985:AT985" si="1116">Z483</f>
        <v>0</v>
      </c>
      <c r="AA985" s="41">
        <f t="shared" si="1116"/>
        <v>0</v>
      </c>
      <c r="AB985" s="41">
        <f t="shared" si="1116"/>
        <v>0</v>
      </c>
      <c r="AC985" s="41">
        <f t="shared" si="1116"/>
        <v>0</v>
      </c>
      <c r="AD985" s="41">
        <f t="shared" si="1116"/>
        <v>0</v>
      </c>
      <c r="AE985" s="41">
        <f t="shared" si="1116"/>
        <v>0</v>
      </c>
      <c r="AF985" s="41">
        <f t="shared" si="1116"/>
        <v>0</v>
      </c>
      <c r="AG985" s="41">
        <f t="shared" si="1116"/>
        <v>0</v>
      </c>
      <c r="AH985" s="41">
        <f t="shared" si="1116"/>
        <v>0</v>
      </c>
      <c r="AI985" s="41">
        <f t="shared" si="1116"/>
        <v>0</v>
      </c>
      <c r="AJ985" s="41">
        <f t="shared" si="1116"/>
        <v>0</v>
      </c>
      <c r="AK985" s="41">
        <f t="shared" si="1116"/>
        <v>0</v>
      </c>
      <c r="AL985" s="41">
        <f t="shared" si="1116"/>
        <v>0</v>
      </c>
      <c r="AM985" s="41">
        <f t="shared" si="1116"/>
        <v>0</v>
      </c>
      <c r="AN985" s="41">
        <f t="shared" si="1116"/>
        <v>0</v>
      </c>
      <c r="AO985" s="41">
        <f t="shared" si="1116"/>
        <v>0</v>
      </c>
      <c r="AP985" s="41">
        <f t="shared" si="1116"/>
        <v>0</v>
      </c>
      <c r="AQ985" s="41">
        <f t="shared" si="1116"/>
        <v>0</v>
      </c>
      <c r="AR985" s="41">
        <f t="shared" si="1116"/>
        <v>0</v>
      </c>
      <c r="AS985" s="41">
        <f t="shared" si="1116"/>
        <v>0</v>
      </c>
      <c r="AT985" s="41">
        <f t="shared" si="1116"/>
        <v>0</v>
      </c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  <c r="BJ985" s="41"/>
      <c r="BK985" s="41"/>
      <c r="CR985" s="41">
        <f t="shared" si="1061"/>
        <v>0</v>
      </c>
      <c r="CS985" s="41">
        <f t="shared" si="1089"/>
        <v>0</v>
      </c>
      <c r="CT985" s="41">
        <f t="shared" si="1089"/>
        <v>0</v>
      </c>
    </row>
    <row r="986" spans="4:98" ht="15" hidden="1" customHeight="1">
      <c r="D986" s="41">
        <f t="shared" si="1013"/>
        <v>0</v>
      </c>
      <c r="F986" s="41">
        <f t="shared" ref="F986:U986" si="1117">F484</f>
        <v>0</v>
      </c>
      <c r="G986" s="41">
        <f t="shared" si="1117"/>
        <v>0</v>
      </c>
      <c r="H986" s="41">
        <f t="shared" si="1117"/>
        <v>0</v>
      </c>
      <c r="I986" s="41">
        <f t="shared" si="1117"/>
        <v>0</v>
      </c>
      <c r="J986" s="41">
        <f t="shared" si="1117"/>
        <v>0</v>
      </c>
      <c r="K986" s="41">
        <f t="shared" si="1117"/>
        <v>0</v>
      </c>
      <c r="L986" s="41">
        <f t="shared" si="1117"/>
        <v>0</v>
      </c>
      <c r="M986" s="41">
        <f t="shared" si="1117"/>
        <v>0</v>
      </c>
      <c r="N986" s="41">
        <f t="shared" si="1117"/>
        <v>0</v>
      </c>
      <c r="O986" s="41">
        <f t="shared" si="1117"/>
        <v>0</v>
      </c>
      <c r="P986" s="41">
        <f t="shared" si="1117"/>
        <v>0</v>
      </c>
      <c r="Q986" s="41">
        <f t="shared" si="1117"/>
        <v>0</v>
      </c>
      <c r="R986" s="41">
        <f t="shared" si="1117"/>
        <v>0</v>
      </c>
      <c r="S986" s="41">
        <f t="shared" si="1117"/>
        <v>0</v>
      </c>
      <c r="T986" s="41">
        <f t="shared" si="1117"/>
        <v>0</v>
      </c>
      <c r="U986" s="41">
        <f t="shared" si="1117"/>
        <v>0</v>
      </c>
      <c r="V986" s="41">
        <f t="shared" si="1101"/>
        <v>0</v>
      </c>
      <c r="W986" s="41">
        <f t="shared" si="1101"/>
        <v>0</v>
      </c>
      <c r="X986" s="41">
        <f t="shared" si="1101"/>
        <v>0</v>
      </c>
      <c r="Y986" s="41">
        <f t="shared" si="1101"/>
        <v>0</v>
      </c>
      <c r="Z986" s="41">
        <f t="shared" ref="Z986:AT986" si="1118">Z484</f>
        <v>0</v>
      </c>
      <c r="AA986" s="41">
        <f t="shared" si="1118"/>
        <v>0</v>
      </c>
      <c r="AB986" s="41">
        <f t="shared" si="1118"/>
        <v>0</v>
      </c>
      <c r="AC986" s="41">
        <f t="shared" si="1118"/>
        <v>0</v>
      </c>
      <c r="AD986" s="41">
        <f t="shared" si="1118"/>
        <v>0</v>
      </c>
      <c r="AE986" s="41">
        <f t="shared" si="1118"/>
        <v>0</v>
      </c>
      <c r="AF986" s="41">
        <f t="shared" si="1118"/>
        <v>0</v>
      </c>
      <c r="AG986" s="41">
        <f t="shared" si="1118"/>
        <v>0</v>
      </c>
      <c r="AH986" s="41">
        <f t="shared" si="1118"/>
        <v>0</v>
      </c>
      <c r="AI986" s="41">
        <f t="shared" si="1118"/>
        <v>0</v>
      </c>
      <c r="AJ986" s="41">
        <f t="shared" si="1118"/>
        <v>0</v>
      </c>
      <c r="AK986" s="41">
        <f t="shared" si="1118"/>
        <v>0</v>
      </c>
      <c r="AL986" s="41">
        <f t="shared" si="1118"/>
        <v>0</v>
      </c>
      <c r="AM986" s="41">
        <f t="shared" si="1118"/>
        <v>0</v>
      </c>
      <c r="AN986" s="41">
        <f t="shared" si="1118"/>
        <v>0</v>
      </c>
      <c r="AO986" s="41">
        <f t="shared" si="1118"/>
        <v>0</v>
      </c>
      <c r="AP986" s="41">
        <f t="shared" si="1118"/>
        <v>0</v>
      </c>
      <c r="AQ986" s="41">
        <f t="shared" si="1118"/>
        <v>0</v>
      </c>
      <c r="AR986" s="41">
        <f t="shared" si="1118"/>
        <v>0</v>
      </c>
      <c r="AS986" s="41">
        <f t="shared" si="1118"/>
        <v>0</v>
      </c>
      <c r="AT986" s="41">
        <f t="shared" si="1118"/>
        <v>0</v>
      </c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CR986" s="41">
        <f t="shared" si="1061"/>
        <v>0</v>
      </c>
      <c r="CS986" s="41">
        <f t="shared" si="1089"/>
        <v>0</v>
      </c>
      <c r="CT986" s="41">
        <f t="shared" si="1089"/>
        <v>0</v>
      </c>
    </row>
    <row r="987" spans="4:98" ht="15" hidden="1" customHeight="1">
      <c r="D987" s="41">
        <f t="shared" si="1013"/>
        <v>0</v>
      </c>
      <c r="F987" s="41">
        <f t="shared" ref="F987:U987" si="1119">F485</f>
        <v>0</v>
      </c>
      <c r="G987" s="41">
        <f t="shared" si="1119"/>
        <v>0</v>
      </c>
      <c r="H987" s="41">
        <f t="shared" si="1119"/>
        <v>0</v>
      </c>
      <c r="I987" s="41">
        <f t="shared" si="1119"/>
        <v>0</v>
      </c>
      <c r="J987" s="41">
        <f t="shared" si="1119"/>
        <v>0</v>
      </c>
      <c r="K987" s="41">
        <f t="shared" si="1119"/>
        <v>0</v>
      </c>
      <c r="L987" s="41">
        <f t="shared" si="1119"/>
        <v>0</v>
      </c>
      <c r="M987" s="41">
        <f t="shared" si="1119"/>
        <v>0</v>
      </c>
      <c r="N987" s="41">
        <f t="shared" si="1119"/>
        <v>0</v>
      </c>
      <c r="O987" s="41">
        <f t="shared" si="1119"/>
        <v>0</v>
      </c>
      <c r="P987" s="41">
        <f t="shared" si="1119"/>
        <v>0</v>
      </c>
      <c r="Q987" s="41">
        <f t="shared" si="1119"/>
        <v>0</v>
      </c>
      <c r="R987" s="41">
        <f t="shared" si="1119"/>
        <v>0</v>
      </c>
      <c r="S987" s="41">
        <f t="shared" si="1119"/>
        <v>0</v>
      </c>
      <c r="T987" s="41">
        <f t="shared" si="1119"/>
        <v>0</v>
      </c>
      <c r="U987" s="41">
        <f t="shared" si="1119"/>
        <v>0</v>
      </c>
      <c r="V987" s="41">
        <f t="shared" si="1101"/>
        <v>0</v>
      </c>
      <c r="W987" s="41">
        <f t="shared" si="1101"/>
        <v>0</v>
      </c>
      <c r="X987" s="41">
        <f t="shared" si="1101"/>
        <v>0</v>
      </c>
      <c r="Y987" s="41">
        <f t="shared" si="1101"/>
        <v>0</v>
      </c>
      <c r="Z987" s="41">
        <f t="shared" ref="Z987:AT987" si="1120">Z485</f>
        <v>0</v>
      </c>
      <c r="AA987" s="41">
        <f t="shared" si="1120"/>
        <v>0</v>
      </c>
      <c r="AB987" s="41">
        <f t="shared" si="1120"/>
        <v>0</v>
      </c>
      <c r="AC987" s="41">
        <f t="shared" si="1120"/>
        <v>0</v>
      </c>
      <c r="AD987" s="41">
        <f t="shared" si="1120"/>
        <v>0</v>
      </c>
      <c r="AE987" s="41">
        <f t="shared" si="1120"/>
        <v>0</v>
      </c>
      <c r="AF987" s="41">
        <f t="shared" si="1120"/>
        <v>0</v>
      </c>
      <c r="AG987" s="41">
        <f t="shared" si="1120"/>
        <v>0</v>
      </c>
      <c r="AH987" s="41">
        <f t="shared" si="1120"/>
        <v>0</v>
      </c>
      <c r="AI987" s="41">
        <f t="shared" si="1120"/>
        <v>0</v>
      </c>
      <c r="AJ987" s="41">
        <f t="shared" si="1120"/>
        <v>0</v>
      </c>
      <c r="AK987" s="41">
        <f t="shared" si="1120"/>
        <v>0</v>
      </c>
      <c r="AL987" s="41">
        <f t="shared" si="1120"/>
        <v>0</v>
      </c>
      <c r="AM987" s="41">
        <f t="shared" si="1120"/>
        <v>0</v>
      </c>
      <c r="AN987" s="41">
        <f t="shared" si="1120"/>
        <v>0</v>
      </c>
      <c r="AO987" s="41">
        <f t="shared" si="1120"/>
        <v>0</v>
      </c>
      <c r="AP987" s="41">
        <f t="shared" si="1120"/>
        <v>0</v>
      </c>
      <c r="AQ987" s="41">
        <f t="shared" si="1120"/>
        <v>0</v>
      </c>
      <c r="AR987" s="41">
        <f t="shared" si="1120"/>
        <v>0</v>
      </c>
      <c r="AS987" s="41">
        <f t="shared" si="1120"/>
        <v>0</v>
      </c>
      <c r="AT987" s="41">
        <f t="shared" si="1120"/>
        <v>0</v>
      </c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  <c r="BJ987" s="41"/>
      <c r="BK987" s="41"/>
      <c r="CR987" s="41">
        <f t="shared" si="1061"/>
        <v>0</v>
      </c>
      <c r="CS987" s="41">
        <f t="shared" si="1089"/>
        <v>0</v>
      </c>
      <c r="CT987" s="41">
        <f t="shared" si="1089"/>
        <v>0</v>
      </c>
    </row>
    <row r="988" spans="4:98" ht="15" hidden="1" customHeight="1">
      <c r="D988" s="41">
        <f t="shared" si="1013"/>
        <v>0</v>
      </c>
      <c r="F988" s="41">
        <f t="shared" ref="F988:U988" si="1121">F486</f>
        <v>0</v>
      </c>
      <c r="G988" s="41">
        <f t="shared" si="1121"/>
        <v>0</v>
      </c>
      <c r="H988" s="41">
        <f t="shared" si="1121"/>
        <v>0</v>
      </c>
      <c r="I988" s="41">
        <f t="shared" si="1121"/>
        <v>0</v>
      </c>
      <c r="J988" s="41">
        <f t="shared" si="1121"/>
        <v>0</v>
      </c>
      <c r="K988" s="41">
        <f t="shared" si="1121"/>
        <v>0</v>
      </c>
      <c r="L988" s="41">
        <f t="shared" si="1121"/>
        <v>0</v>
      </c>
      <c r="M988" s="41">
        <f t="shared" si="1121"/>
        <v>0</v>
      </c>
      <c r="N988" s="41">
        <f t="shared" si="1121"/>
        <v>0</v>
      </c>
      <c r="O988" s="41">
        <f t="shared" si="1121"/>
        <v>0</v>
      </c>
      <c r="P988" s="41">
        <f t="shared" si="1121"/>
        <v>0</v>
      </c>
      <c r="Q988" s="41">
        <f t="shared" si="1121"/>
        <v>0</v>
      </c>
      <c r="R988" s="41">
        <f t="shared" si="1121"/>
        <v>0</v>
      </c>
      <c r="S988" s="41">
        <f t="shared" si="1121"/>
        <v>0</v>
      </c>
      <c r="T988" s="41">
        <f t="shared" si="1121"/>
        <v>0</v>
      </c>
      <c r="U988" s="41">
        <f t="shared" si="1121"/>
        <v>0</v>
      </c>
      <c r="V988" s="41">
        <f t="shared" ref="V988:Y997" si="1122">V486</f>
        <v>0</v>
      </c>
      <c r="W988" s="41">
        <f t="shared" si="1122"/>
        <v>0</v>
      </c>
      <c r="X988" s="41">
        <f t="shared" si="1122"/>
        <v>0</v>
      </c>
      <c r="Y988" s="41">
        <f t="shared" si="1122"/>
        <v>0</v>
      </c>
      <c r="Z988" s="41">
        <f t="shared" ref="Z988:AT988" si="1123">Z486</f>
        <v>0</v>
      </c>
      <c r="AA988" s="41">
        <f t="shared" si="1123"/>
        <v>0</v>
      </c>
      <c r="AB988" s="41">
        <f t="shared" si="1123"/>
        <v>0</v>
      </c>
      <c r="AC988" s="41">
        <f t="shared" si="1123"/>
        <v>0</v>
      </c>
      <c r="AD988" s="41">
        <f t="shared" si="1123"/>
        <v>0</v>
      </c>
      <c r="AE988" s="41">
        <f t="shared" si="1123"/>
        <v>0</v>
      </c>
      <c r="AF988" s="41">
        <f t="shared" si="1123"/>
        <v>0</v>
      </c>
      <c r="AG988" s="41">
        <f t="shared" si="1123"/>
        <v>0</v>
      </c>
      <c r="AH988" s="41">
        <f t="shared" si="1123"/>
        <v>0</v>
      </c>
      <c r="AI988" s="41">
        <f t="shared" si="1123"/>
        <v>0</v>
      </c>
      <c r="AJ988" s="41">
        <f t="shared" si="1123"/>
        <v>0</v>
      </c>
      <c r="AK988" s="41">
        <f t="shared" si="1123"/>
        <v>0</v>
      </c>
      <c r="AL988" s="41">
        <f t="shared" si="1123"/>
        <v>0</v>
      </c>
      <c r="AM988" s="41">
        <f t="shared" si="1123"/>
        <v>0</v>
      </c>
      <c r="AN988" s="41">
        <f t="shared" si="1123"/>
        <v>0</v>
      </c>
      <c r="AO988" s="41">
        <f t="shared" si="1123"/>
        <v>0</v>
      </c>
      <c r="AP988" s="41">
        <f t="shared" si="1123"/>
        <v>0</v>
      </c>
      <c r="AQ988" s="41">
        <f t="shared" si="1123"/>
        <v>0</v>
      </c>
      <c r="AR988" s="41">
        <f t="shared" si="1123"/>
        <v>0</v>
      </c>
      <c r="AS988" s="41">
        <f t="shared" si="1123"/>
        <v>0</v>
      </c>
      <c r="AT988" s="41">
        <f t="shared" si="1123"/>
        <v>0</v>
      </c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CR988" s="41">
        <f t="shared" si="1061"/>
        <v>0</v>
      </c>
      <c r="CS988" s="41">
        <f t="shared" si="1089"/>
        <v>0</v>
      </c>
      <c r="CT988" s="41">
        <f t="shared" si="1089"/>
        <v>0</v>
      </c>
    </row>
    <row r="989" spans="4:98" ht="15" hidden="1" customHeight="1">
      <c r="D989" s="41">
        <f t="shared" si="1013"/>
        <v>0</v>
      </c>
      <c r="F989" s="41">
        <f t="shared" ref="F989:U989" si="1124">F487</f>
        <v>0</v>
      </c>
      <c r="G989" s="41">
        <f t="shared" si="1124"/>
        <v>0</v>
      </c>
      <c r="H989" s="41">
        <f t="shared" si="1124"/>
        <v>0</v>
      </c>
      <c r="I989" s="41">
        <f t="shared" si="1124"/>
        <v>0</v>
      </c>
      <c r="J989" s="41">
        <f t="shared" si="1124"/>
        <v>0</v>
      </c>
      <c r="K989" s="41">
        <f t="shared" si="1124"/>
        <v>0</v>
      </c>
      <c r="L989" s="41">
        <f t="shared" si="1124"/>
        <v>0</v>
      </c>
      <c r="M989" s="41">
        <f t="shared" si="1124"/>
        <v>0</v>
      </c>
      <c r="N989" s="41">
        <f t="shared" si="1124"/>
        <v>0</v>
      </c>
      <c r="O989" s="41">
        <f t="shared" si="1124"/>
        <v>0</v>
      </c>
      <c r="P989" s="41">
        <f t="shared" si="1124"/>
        <v>0</v>
      </c>
      <c r="Q989" s="41">
        <f t="shared" si="1124"/>
        <v>0</v>
      </c>
      <c r="R989" s="41">
        <f t="shared" si="1124"/>
        <v>0</v>
      </c>
      <c r="S989" s="41">
        <f t="shared" si="1124"/>
        <v>0</v>
      </c>
      <c r="T989" s="41">
        <f t="shared" si="1124"/>
        <v>0</v>
      </c>
      <c r="U989" s="41">
        <f t="shared" si="1124"/>
        <v>0</v>
      </c>
      <c r="V989" s="41">
        <f t="shared" si="1122"/>
        <v>0</v>
      </c>
      <c r="W989" s="41">
        <f t="shared" si="1122"/>
        <v>0</v>
      </c>
      <c r="X989" s="41">
        <f t="shared" si="1122"/>
        <v>0</v>
      </c>
      <c r="Y989" s="41">
        <f t="shared" si="1122"/>
        <v>0</v>
      </c>
      <c r="Z989" s="41">
        <f t="shared" ref="Z989:AT989" si="1125">Z487</f>
        <v>0</v>
      </c>
      <c r="AA989" s="41">
        <f t="shared" si="1125"/>
        <v>0</v>
      </c>
      <c r="AB989" s="41">
        <f t="shared" si="1125"/>
        <v>0</v>
      </c>
      <c r="AC989" s="41">
        <f t="shared" si="1125"/>
        <v>0</v>
      </c>
      <c r="AD989" s="41">
        <f t="shared" si="1125"/>
        <v>0</v>
      </c>
      <c r="AE989" s="41">
        <f t="shared" si="1125"/>
        <v>0</v>
      </c>
      <c r="AF989" s="41">
        <f t="shared" si="1125"/>
        <v>0</v>
      </c>
      <c r="AG989" s="41">
        <f t="shared" si="1125"/>
        <v>0</v>
      </c>
      <c r="AH989" s="41">
        <f t="shared" si="1125"/>
        <v>0</v>
      </c>
      <c r="AI989" s="41">
        <f t="shared" si="1125"/>
        <v>0</v>
      </c>
      <c r="AJ989" s="41">
        <f t="shared" si="1125"/>
        <v>0</v>
      </c>
      <c r="AK989" s="41">
        <f t="shared" si="1125"/>
        <v>0</v>
      </c>
      <c r="AL989" s="41">
        <f t="shared" si="1125"/>
        <v>0</v>
      </c>
      <c r="AM989" s="41">
        <f t="shared" si="1125"/>
        <v>0</v>
      </c>
      <c r="AN989" s="41">
        <f t="shared" si="1125"/>
        <v>0</v>
      </c>
      <c r="AO989" s="41">
        <f t="shared" si="1125"/>
        <v>0</v>
      </c>
      <c r="AP989" s="41">
        <f t="shared" si="1125"/>
        <v>0</v>
      </c>
      <c r="AQ989" s="41">
        <f t="shared" si="1125"/>
        <v>0</v>
      </c>
      <c r="AR989" s="41">
        <f t="shared" si="1125"/>
        <v>0</v>
      </c>
      <c r="AS989" s="41">
        <f t="shared" si="1125"/>
        <v>0</v>
      </c>
      <c r="AT989" s="41">
        <f t="shared" si="1125"/>
        <v>0</v>
      </c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  <c r="BJ989" s="41"/>
      <c r="BK989" s="41"/>
      <c r="CR989" s="41">
        <f t="shared" si="1061"/>
        <v>0</v>
      </c>
      <c r="CS989" s="41">
        <f t="shared" si="1089"/>
        <v>0</v>
      </c>
      <c r="CT989" s="41">
        <f t="shared" si="1089"/>
        <v>0</v>
      </c>
    </row>
    <row r="990" spans="4:98" ht="15" hidden="1" customHeight="1">
      <c r="D990" s="41">
        <f t="shared" si="1013"/>
        <v>0</v>
      </c>
      <c r="F990" s="41">
        <f t="shared" ref="F990:U990" si="1126">F488</f>
        <v>0</v>
      </c>
      <c r="G990" s="41">
        <f t="shared" si="1126"/>
        <v>0</v>
      </c>
      <c r="H990" s="41">
        <f t="shared" si="1126"/>
        <v>0</v>
      </c>
      <c r="I990" s="41">
        <f t="shared" si="1126"/>
        <v>0</v>
      </c>
      <c r="J990" s="41">
        <f t="shared" si="1126"/>
        <v>0</v>
      </c>
      <c r="K990" s="41">
        <f t="shared" si="1126"/>
        <v>0</v>
      </c>
      <c r="L990" s="41">
        <f t="shared" si="1126"/>
        <v>0</v>
      </c>
      <c r="M990" s="41">
        <f t="shared" si="1126"/>
        <v>0</v>
      </c>
      <c r="N990" s="41">
        <f t="shared" si="1126"/>
        <v>0</v>
      </c>
      <c r="O990" s="41">
        <f t="shared" si="1126"/>
        <v>0</v>
      </c>
      <c r="P990" s="41">
        <f t="shared" si="1126"/>
        <v>0</v>
      </c>
      <c r="Q990" s="41">
        <f t="shared" si="1126"/>
        <v>0</v>
      </c>
      <c r="R990" s="41">
        <f t="shared" si="1126"/>
        <v>0</v>
      </c>
      <c r="S990" s="41">
        <f t="shared" si="1126"/>
        <v>0</v>
      </c>
      <c r="T990" s="41">
        <f t="shared" si="1126"/>
        <v>0</v>
      </c>
      <c r="U990" s="41">
        <f t="shared" si="1126"/>
        <v>0</v>
      </c>
      <c r="V990" s="41">
        <f t="shared" si="1122"/>
        <v>0</v>
      </c>
      <c r="W990" s="41">
        <f t="shared" si="1122"/>
        <v>0</v>
      </c>
      <c r="X990" s="41">
        <f t="shared" si="1122"/>
        <v>0</v>
      </c>
      <c r="Y990" s="41">
        <f t="shared" si="1122"/>
        <v>0</v>
      </c>
      <c r="Z990" s="41">
        <f t="shared" ref="Z990:AT990" si="1127">Z488</f>
        <v>0</v>
      </c>
      <c r="AA990" s="41">
        <f t="shared" si="1127"/>
        <v>0</v>
      </c>
      <c r="AB990" s="41">
        <f t="shared" si="1127"/>
        <v>0</v>
      </c>
      <c r="AC990" s="41">
        <f t="shared" si="1127"/>
        <v>0</v>
      </c>
      <c r="AD990" s="41">
        <f t="shared" si="1127"/>
        <v>0</v>
      </c>
      <c r="AE990" s="41">
        <f t="shared" si="1127"/>
        <v>0</v>
      </c>
      <c r="AF990" s="41">
        <f t="shared" si="1127"/>
        <v>0</v>
      </c>
      <c r="AG990" s="41">
        <f t="shared" si="1127"/>
        <v>0</v>
      </c>
      <c r="AH990" s="41">
        <f t="shared" si="1127"/>
        <v>0</v>
      </c>
      <c r="AI990" s="41">
        <f t="shared" si="1127"/>
        <v>0</v>
      </c>
      <c r="AJ990" s="41">
        <f t="shared" si="1127"/>
        <v>0</v>
      </c>
      <c r="AK990" s="41">
        <f t="shared" si="1127"/>
        <v>0</v>
      </c>
      <c r="AL990" s="41">
        <f t="shared" si="1127"/>
        <v>0</v>
      </c>
      <c r="AM990" s="41">
        <f t="shared" si="1127"/>
        <v>0</v>
      </c>
      <c r="AN990" s="41">
        <f t="shared" si="1127"/>
        <v>0</v>
      </c>
      <c r="AO990" s="41">
        <f t="shared" si="1127"/>
        <v>0</v>
      </c>
      <c r="AP990" s="41">
        <f t="shared" si="1127"/>
        <v>0</v>
      </c>
      <c r="AQ990" s="41">
        <f t="shared" si="1127"/>
        <v>0</v>
      </c>
      <c r="AR990" s="41">
        <f t="shared" si="1127"/>
        <v>0</v>
      </c>
      <c r="AS990" s="41">
        <f t="shared" si="1127"/>
        <v>0</v>
      </c>
      <c r="AT990" s="41">
        <f t="shared" si="1127"/>
        <v>0</v>
      </c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CR990" s="41">
        <f t="shared" si="1061"/>
        <v>0</v>
      </c>
      <c r="CS990" s="41">
        <f t="shared" si="1089"/>
        <v>0</v>
      </c>
      <c r="CT990" s="41">
        <f t="shared" si="1089"/>
        <v>0</v>
      </c>
    </row>
    <row r="991" spans="4:98" ht="15" hidden="1" customHeight="1">
      <c r="D991" s="41">
        <f t="shared" si="1013"/>
        <v>0</v>
      </c>
      <c r="F991" s="41">
        <f t="shared" ref="F991:U991" si="1128">F489</f>
        <v>0</v>
      </c>
      <c r="G991" s="41">
        <f t="shared" si="1128"/>
        <v>0</v>
      </c>
      <c r="H991" s="41">
        <f t="shared" si="1128"/>
        <v>0</v>
      </c>
      <c r="I991" s="41">
        <f t="shared" si="1128"/>
        <v>0</v>
      </c>
      <c r="J991" s="41">
        <f t="shared" si="1128"/>
        <v>0</v>
      </c>
      <c r="K991" s="41">
        <f t="shared" si="1128"/>
        <v>0</v>
      </c>
      <c r="L991" s="41">
        <f t="shared" si="1128"/>
        <v>0</v>
      </c>
      <c r="M991" s="41">
        <f t="shared" si="1128"/>
        <v>0</v>
      </c>
      <c r="N991" s="41">
        <f t="shared" si="1128"/>
        <v>0</v>
      </c>
      <c r="O991" s="41">
        <f t="shared" si="1128"/>
        <v>0</v>
      </c>
      <c r="P991" s="41">
        <f t="shared" si="1128"/>
        <v>0</v>
      </c>
      <c r="Q991" s="41">
        <f t="shared" si="1128"/>
        <v>0</v>
      </c>
      <c r="R991" s="41">
        <f t="shared" si="1128"/>
        <v>0</v>
      </c>
      <c r="S991" s="41">
        <f t="shared" si="1128"/>
        <v>0</v>
      </c>
      <c r="T991" s="41">
        <f t="shared" si="1128"/>
        <v>0</v>
      </c>
      <c r="U991" s="41">
        <f t="shared" si="1128"/>
        <v>0</v>
      </c>
      <c r="V991" s="41">
        <f t="shared" si="1122"/>
        <v>0</v>
      </c>
      <c r="W991" s="41">
        <f t="shared" si="1122"/>
        <v>0</v>
      </c>
      <c r="X991" s="41">
        <f t="shared" si="1122"/>
        <v>0</v>
      </c>
      <c r="Y991" s="41">
        <f t="shared" si="1122"/>
        <v>0</v>
      </c>
      <c r="Z991" s="41">
        <f t="shared" ref="Z991:AT991" si="1129">Z489</f>
        <v>0</v>
      </c>
      <c r="AA991" s="41">
        <f t="shared" si="1129"/>
        <v>0</v>
      </c>
      <c r="AB991" s="41">
        <f t="shared" si="1129"/>
        <v>0</v>
      </c>
      <c r="AC991" s="41">
        <f t="shared" si="1129"/>
        <v>0</v>
      </c>
      <c r="AD991" s="41">
        <f t="shared" si="1129"/>
        <v>0</v>
      </c>
      <c r="AE991" s="41">
        <f t="shared" si="1129"/>
        <v>0</v>
      </c>
      <c r="AF991" s="41">
        <f t="shared" si="1129"/>
        <v>0</v>
      </c>
      <c r="AG991" s="41">
        <f t="shared" si="1129"/>
        <v>0</v>
      </c>
      <c r="AH991" s="41">
        <f t="shared" si="1129"/>
        <v>0</v>
      </c>
      <c r="AI991" s="41">
        <f t="shared" si="1129"/>
        <v>0</v>
      </c>
      <c r="AJ991" s="41">
        <f t="shared" si="1129"/>
        <v>0</v>
      </c>
      <c r="AK991" s="41">
        <f t="shared" si="1129"/>
        <v>0</v>
      </c>
      <c r="AL991" s="41">
        <f t="shared" si="1129"/>
        <v>0</v>
      </c>
      <c r="AM991" s="41">
        <f t="shared" si="1129"/>
        <v>0</v>
      </c>
      <c r="AN991" s="41">
        <f t="shared" si="1129"/>
        <v>0</v>
      </c>
      <c r="AO991" s="41">
        <f t="shared" si="1129"/>
        <v>0</v>
      </c>
      <c r="AP991" s="41">
        <f t="shared" si="1129"/>
        <v>0</v>
      </c>
      <c r="AQ991" s="41">
        <f t="shared" si="1129"/>
        <v>0</v>
      </c>
      <c r="AR991" s="41">
        <f t="shared" si="1129"/>
        <v>0</v>
      </c>
      <c r="AS991" s="41">
        <f t="shared" si="1129"/>
        <v>0</v>
      </c>
      <c r="AT991" s="41">
        <f t="shared" si="1129"/>
        <v>0</v>
      </c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CR991" s="41">
        <f t="shared" si="1061"/>
        <v>0</v>
      </c>
      <c r="CS991" s="41">
        <f t="shared" si="1089"/>
        <v>0</v>
      </c>
      <c r="CT991" s="41">
        <f t="shared" si="1089"/>
        <v>0</v>
      </c>
    </row>
    <row r="992" spans="4:98" ht="15" hidden="1" customHeight="1">
      <c r="D992" s="41">
        <f t="shared" si="1013"/>
        <v>0</v>
      </c>
      <c r="F992" s="41">
        <f t="shared" ref="F992:U992" si="1130">F490</f>
        <v>0</v>
      </c>
      <c r="G992" s="41">
        <f t="shared" si="1130"/>
        <v>0</v>
      </c>
      <c r="H992" s="41">
        <f t="shared" si="1130"/>
        <v>0</v>
      </c>
      <c r="I992" s="41">
        <f t="shared" si="1130"/>
        <v>0</v>
      </c>
      <c r="J992" s="41">
        <f t="shared" si="1130"/>
        <v>0</v>
      </c>
      <c r="K992" s="41">
        <f t="shared" si="1130"/>
        <v>0</v>
      </c>
      <c r="L992" s="41">
        <f t="shared" si="1130"/>
        <v>0</v>
      </c>
      <c r="M992" s="41">
        <f t="shared" si="1130"/>
        <v>0</v>
      </c>
      <c r="N992" s="41">
        <f t="shared" si="1130"/>
        <v>0</v>
      </c>
      <c r="O992" s="41">
        <f t="shared" si="1130"/>
        <v>0</v>
      </c>
      <c r="P992" s="41">
        <f t="shared" si="1130"/>
        <v>0</v>
      </c>
      <c r="Q992" s="41">
        <f t="shared" si="1130"/>
        <v>0</v>
      </c>
      <c r="R992" s="41">
        <f t="shared" si="1130"/>
        <v>0</v>
      </c>
      <c r="S992" s="41">
        <f t="shared" si="1130"/>
        <v>0</v>
      </c>
      <c r="T992" s="41">
        <f t="shared" si="1130"/>
        <v>0</v>
      </c>
      <c r="U992" s="41">
        <f t="shared" si="1130"/>
        <v>0</v>
      </c>
      <c r="V992" s="41">
        <f t="shared" si="1122"/>
        <v>0</v>
      </c>
      <c r="W992" s="41">
        <f t="shared" si="1122"/>
        <v>0</v>
      </c>
      <c r="X992" s="41">
        <f t="shared" si="1122"/>
        <v>0</v>
      </c>
      <c r="Y992" s="41">
        <f t="shared" si="1122"/>
        <v>0</v>
      </c>
      <c r="Z992" s="41">
        <f t="shared" ref="Z992:AT992" si="1131">Z490</f>
        <v>0</v>
      </c>
      <c r="AA992" s="41">
        <f t="shared" si="1131"/>
        <v>0</v>
      </c>
      <c r="AB992" s="41">
        <f t="shared" si="1131"/>
        <v>0</v>
      </c>
      <c r="AC992" s="41">
        <f t="shared" si="1131"/>
        <v>0</v>
      </c>
      <c r="AD992" s="41">
        <f t="shared" si="1131"/>
        <v>0</v>
      </c>
      <c r="AE992" s="41">
        <f t="shared" si="1131"/>
        <v>0</v>
      </c>
      <c r="AF992" s="41">
        <f t="shared" si="1131"/>
        <v>0</v>
      </c>
      <c r="AG992" s="41">
        <f t="shared" si="1131"/>
        <v>0</v>
      </c>
      <c r="AH992" s="41">
        <f t="shared" si="1131"/>
        <v>0</v>
      </c>
      <c r="AI992" s="41">
        <f t="shared" si="1131"/>
        <v>0</v>
      </c>
      <c r="AJ992" s="41">
        <f t="shared" si="1131"/>
        <v>0</v>
      </c>
      <c r="AK992" s="41">
        <f t="shared" si="1131"/>
        <v>0</v>
      </c>
      <c r="AL992" s="41">
        <f t="shared" si="1131"/>
        <v>0</v>
      </c>
      <c r="AM992" s="41">
        <f t="shared" si="1131"/>
        <v>0</v>
      </c>
      <c r="AN992" s="41">
        <f t="shared" si="1131"/>
        <v>0</v>
      </c>
      <c r="AO992" s="41">
        <f t="shared" si="1131"/>
        <v>0</v>
      </c>
      <c r="AP992" s="41">
        <f t="shared" si="1131"/>
        <v>0</v>
      </c>
      <c r="AQ992" s="41">
        <f t="shared" si="1131"/>
        <v>0</v>
      </c>
      <c r="AR992" s="41">
        <f t="shared" si="1131"/>
        <v>0</v>
      </c>
      <c r="AS992" s="41">
        <f t="shared" si="1131"/>
        <v>0</v>
      </c>
      <c r="AT992" s="41">
        <f t="shared" si="1131"/>
        <v>0</v>
      </c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  <c r="BJ992" s="41"/>
      <c r="BK992" s="41"/>
      <c r="CR992" s="41">
        <f t="shared" ref="CR992:CR1011" si="1132">CR490</f>
        <v>0</v>
      </c>
      <c r="CS992" s="41">
        <f t="shared" ref="CS992:CT1011" si="1133">CS490</f>
        <v>0</v>
      </c>
      <c r="CT992" s="41">
        <f t="shared" si="1133"/>
        <v>0</v>
      </c>
    </row>
    <row r="993" spans="4:98" ht="15" hidden="1" customHeight="1">
      <c r="D993" s="41">
        <f t="shared" si="1013"/>
        <v>0</v>
      </c>
      <c r="F993" s="41">
        <f t="shared" ref="F993:U993" si="1134">F491</f>
        <v>0</v>
      </c>
      <c r="G993" s="41">
        <f t="shared" si="1134"/>
        <v>0</v>
      </c>
      <c r="H993" s="41">
        <f t="shared" si="1134"/>
        <v>0</v>
      </c>
      <c r="I993" s="41">
        <f t="shared" si="1134"/>
        <v>0</v>
      </c>
      <c r="J993" s="41">
        <f t="shared" si="1134"/>
        <v>0</v>
      </c>
      <c r="K993" s="41">
        <f t="shared" si="1134"/>
        <v>0</v>
      </c>
      <c r="L993" s="41">
        <f t="shared" si="1134"/>
        <v>0</v>
      </c>
      <c r="M993" s="41">
        <f t="shared" si="1134"/>
        <v>0</v>
      </c>
      <c r="N993" s="41">
        <f t="shared" si="1134"/>
        <v>0</v>
      </c>
      <c r="O993" s="41">
        <f t="shared" si="1134"/>
        <v>0</v>
      </c>
      <c r="P993" s="41">
        <f t="shared" si="1134"/>
        <v>0</v>
      </c>
      <c r="Q993" s="41">
        <f t="shared" si="1134"/>
        <v>0</v>
      </c>
      <c r="R993" s="41">
        <f t="shared" si="1134"/>
        <v>0</v>
      </c>
      <c r="S993" s="41">
        <f t="shared" si="1134"/>
        <v>0</v>
      </c>
      <c r="T993" s="41">
        <f t="shared" si="1134"/>
        <v>0</v>
      </c>
      <c r="U993" s="41">
        <f t="shared" si="1134"/>
        <v>0</v>
      </c>
      <c r="V993" s="41">
        <f t="shared" si="1122"/>
        <v>0</v>
      </c>
      <c r="W993" s="41">
        <f t="shared" si="1122"/>
        <v>0</v>
      </c>
      <c r="X993" s="41">
        <f t="shared" si="1122"/>
        <v>0</v>
      </c>
      <c r="Y993" s="41">
        <f t="shared" si="1122"/>
        <v>0</v>
      </c>
      <c r="Z993" s="41">
        <f t="shared" ref="Z993:AT993" si="1135">Z491</f>
        <v>0</v>
      </c>
      <c r="AA993" s="41">
        <f t="shared" si="1135"/>
        <v>0</v>
      </c>
      <c r="AB993" s="41">
        <f t="shared" si="1135"/>
        <v>0</v>
      </c>
      <c r="AC993" s="41">
        <f t="shared" si="1135"/>
        <v>0</v>
      </c>
      <c r="AD993" s="41">
        <f t="shared" si="1135"/>
        <v>0</v>
      </c>
      <c r="AE993" s="41">
        <f t="shared" si="1135"/>
        <v>0</v>
      </c>
      <c r="AF993" s="41">
        <f t="shared" si="1135"/>
        <v>0</v>
      </c>
      <c r="AG993" s="41">
        <f t="shared" si="1135"/>
        <v>0</v>
      </c>
      <c r="AH993" s="41">
        <f t="shared" si="1135"/>
        <v>0</v>
      </c>
      <c r="AI993" s="41">
        <f t="shared" si="1135"/>
        <v>0</v>
      </c>
      <c r="AJ993" s="41">
        <f t="shared" si="1135"/>
        <v>0</v>
      </c>
      <c r="AK993" s="41">
        <f t="shared" si="1135"/>
        <v>0</v>
      </c>
      <c r="AL993" s="41">
        <f t="shared" si="1135"/>
        <v>0</v>
      </c>
      <c r="AM993" s="41">
        <f t="shared" si="1135"/>
        <v>0</v>
      </c>
      <c r="AN993" s="41">
        <f t="shared" si="1135"/>
        <v>0</v>
      </c>
      <c r="AO993" s="41">
        <f t="shared" si="1135"/>
        <v>0</v>
      </c>
      <c r="AP993" s="41">
        <f t="shared" si="1135"/>
        <v>0</v>
      </c>
      <c r="AQ993" s="41">
        <f t="shared" si="1135"/>
        <v>0</v>
      </c>
      <c r="AR993" s="41">
        <f t="shared" si="1135"/>
        <v>0</v>
      </c>
      <c r="AS993" s="41">
        <f t="shared" si="1135"/>
        <v>0</v>
      </c>
      <c r="AT993" s="41">
        <f t="shared" si="1135"/>
        <v>0</v>
      </c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CR993" s="41">
        <f t="shared" si="1132"/>
        <v>0</v>
      </c>
      <c r="CS993" s="41">
        <f t="shared" si="1133"/>
        <v>0</v>
      </c>
      <c r="CT993" s="41">
        <f t="shared" si="1133"/>
        <v>0</v>
      </c>
    </row>
    <row r="994" spans="4:98" ht="15" hidden="1" customHeight="1">
      <c r="D994" s="41">
        <f t="shared" si="1013"/>
        <v>0</v>
      </c>
      <c r="F994" s="41">
        <f t="shared" ref="F994:U994" si="1136">F492</f>
        <v>0</v>
      </c>
      <c r="G994" s="41">
        <f t="shared" si="1136"/>
        <v>0</v>
      </c>
      <c r="H994" s="41">
        <f t="shared" si="1136"/>
        <v>0</v>
      </c>
      <c r="I994" s="41">
        <f t="shared" si="1136"/>
        <v>0</v>
      </c>
      <c r="J994" s="41">
        <f t="shared" si="1136"/>
        <v>0</v>
      </c>
      <c r="K994" s="41">
        <f t="shared" si="1136"/>
        <v>0</v>
      </c>
      <c r="L994" s="41">
        <f t="shared" si="1136"/>
        <v>0</v>
      </c>
      <c r="M994" s="41">
        <f t="shared" si="1136"/>
        <v>0</v>
      </c>
      <c r="N994" s="41">
        <f t="shared" si="1136"/>
        <v>0</v>
      </c>
      <c r="O994" s="41">
        <f t="shared" si="1136"/>
        <v>0</v>
      </c>
      <c r="P994" s="41">
        <f t="shared" si="1136"/>
        <v>0</v>
      </c>
      <c r="Q994" s="41">
        <f t="shared" si="1136"/>
        <v>0</v>
      </c>
      <c r="R994" s="41">
        <f t="shared" si="1136"/>
        <v>0</v>
      </c>
      <c r="S994" s="41">
        <f t="shared" si="1136"/>
        <v>0</v>
      </c>
      <c r="T994" s="41">
        <f t="shared" si="1136"/>
        <v>0</v>
      </c>
      <c r="U994" s="41">
        <f t="shared" si="1136"/>
        <v>0</v>
      </c>
      <c r="V994" s="41">
        <f t="shared" si="1122"/>
        <v>0</v>
      </c>
      <c r="W994" s="41">
        <f t="shared" si="1122"/>
        <v>0</v>
      </c>
      <c r="X994" s="41">
        <f t="shared" si="1122"/>
        <v>0</v>
      </c>
      <c r="Y994" s="41">
        <f t="shared" si="1122"/>
        <v>0</v>
      </c>
      <c r="Z994" s="41">
        <f t="shared" ref="Z994:AT994" si="1137">Z492</f>
        <v>0</v>
      </c>
      <c r="AA994" s="41">
        <f t="shared" si="1137"/>
        <v>0</v>
      </c>
      <c r="AB994" s="41">
        <f t="shared" si="1137"/>
        <v>0</v>
      </c>
      <c r="AC994" s="41">
        <f t="shared" si="1137"/>
        <v>0</v>
      </c>
      <c r="AD994" s="41">
        <f t="shared" si="1137"/>
        <v>0</v>
      </c>
      <c r="AE994" s="41">
        <f t="shared" si="1137"/>
        <v>0</v>
      </c>
      <c r="AF994" s="41">
        <f t="shared" si="1137"/>
        <v>0</v>
      </c>
      <c r="AG994" s="41">
        <f t="shared" si="1137"/>
        <v>0</v>
      </c>
      <c r="AH994" s="41">
        <f t="shared" si="1137"/>
        <v>0</v>
      </c>
      <c r="AI994" s="41">
        <f t="shared" si="1137"/>
        <v>0</v>
      </c>
      <c r="AJ994" s="41">
        <f t="shared" si="1137"/>
        <v>0</v>
      </c>
      <c r="AK994" s="41">
        <f t="shared" si="1137"/>
        <v>0</v>
      </c>
      <c r="AL994" s="41">
        <f t="shared" si="1137"/>
        <v>0</v>
      </c>
      <c r="AM994" s="41">
        <f t="shared" si="1137"/>
        <v>0</v>
      </c>
      <c r="AN994" s="41">
        <f t="shared" si="1137"/>
        <v>0</v>
      </c>
      <c r="AO994" s="41">
        <f t="shared" si="1137"/>
        <v>0</v>
      </c>
      <c r="AP994" s="41">
        <f t="shared" si="1137"/>
        <v>0</v>
      </c>
      <c r="AQ994" s="41">
        <f t="shared" si="1137"/>
        <v>0</v>
      </c>
      <c r="AR994" s="41">
        <f t="shared" si="1137"/>
        <v>0</v>
      </c>
      <c r="AS994" s="41">
        <f t="shared" si="1137"/>
        <v>0</v>
      </c>
      <c r="AT994" s="41">
        <f t="shared" si="1137"/>
        <v>0</v>
      </c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  <c r="BJ994" s="41"/>
      <c r="BK994" s="41"/>
      <c r="CR994" s="41">
        <f t="shared" si="1132"/>
        <v>0</v>
      </c>
      <c r="CS994" s="41">
        <f t="shared" si="1133"/>
        <v>0</v>
      </c>
      <c r="CT994" s="41">
        <f t="shared" si="1133"/>
        <v>0</v>
      </c>
    </row>
    <row r="995" spans="4:98" ht="15" hidden="1" customHeight="1">
      <c r="D995" s="41">
        <f t="shared" si="1013"/>
        <v>0</v>
      </c>
      <c r="F995" s="41">
        <f t="shared" ref="F995:U995" si="1138">F493</f>
        <v>0</v>
      </c>
      <c r="G995" s="41">
        <f t="shared" si="1138"/>
        <v>0</v>
      </c>
      <c r="H995" s="41">
        <f t="shared" si="1138"/>
        <v>0</v>
      </c>
      <c r="I995" s="41">
        <f t="shared" si="1138"/>
        <v>0</v>
      </c>
      <c r="J995" s="41">
        <f t="shared" si="1138"/>
        <v>0</v>
      </c>
      <c r="K995" s="41">
        <f t="shared" si="1138"/>
        <v>0</v>
      </c>
      <c r="L995" s="41">
        <f t="shared" si="1138"/>
        <v>0</v>
      </c>
      <c r="M995" s="41">
        <f t="shared" si="1138"/>
        <v>0</v>
      </c>
      <c r="N995" s="41">
        <f t="shared" si="1138"/>
        <v>0</v>
      </c>
      <c r="O995" s="41">
        <f t="shared" si="1138"/>
        <v>0</v>
      </c>
      <c r="P995" s="41">
        <f t="shared" si="1138"/>
        <v>0</v>
      </c>
      <c r="Q995" s="41">
        <f t="shared" si="1138"/>
        <v>0</v>
      </c>
      <c r="R995" s="41">
        <f t="shared" si="1138"/>
        <v>0</v>
      </c>
      <c r="S995" s="41">
        <f t="shared" si="1138"/>
        <v>0</v>
      </c>
      <c r="T995" s="41">
        <f t="shared" si="1138"/>
        <v>0</v>
      </c>
      <c r="U995" s="41">
        <f t="shared" si="1138"/>
        <v>0</v>
      </c>
      <c r="V995" s="41">
        <f t="shared" si="1122"/>
        <v>0</v>
      </c>
      <c r="W995" s="41">
        <f t="shared" si="1122"/>
        <v>0</v>
      </c>
      <c r="X995" s="41">
        <f t="shared" si="1122"/>
        <v>0</v>
      </c>
      <c r="Y995" s="41">
        <f t="shared" si="1122"/>
        <v>0</v>
      </c>
      <c r="Z995" s="41">
        <f t="shared" ref="Z995:AT995" si="1139">Z493</f>
        <v>0</v>
      </c>
      <c r="AA995" s="41">
        <f t="shared" si="1139"/>
        <v>0</v>
      </c>
      <c r="AB995" s="41">
        <f t="shared" si="1139"/>
        <v>0</v>
      </c>
      <c r="AC995" s="41">
        <f t="shared" si="1139"/>
        <v>0</v>
      </c>
      <c r="AD995" s="41">
        <f t="shared" si="1139"/>
        <v>0</v>
      </c>
      <c r="AE995" s="41">
        <f t="shared" si="1139"/>
        <v>0</v>
      </c>
      <c r="AF995" s="41">
        <f t="shared" si="1139"/>
        <v>0</v>
      </c>
      <c r="AG995" s="41">
        <f t="shared" si="1139"/>
        <v>0</v>
      </c>
      <c r="AH995" s="41">
        <f t="shared" si="1139"/>
        <v>0</v>
      </c>
      <c r="AI995" s="41">
        <f t="shared" si="1139"/>
        <v>0</v>
      </c>
      <c r="AJ995" s="41">
        <f t="shared" si="1139"/>
        <v>0</v>
      </c>
      <c r="AK995" s="41">
        <f t="shared" si="1139"/>
        <v>0</v>
      </c>
      <c r="AL995" s="41">
        <f t="shared" si="1139"/>
        <v>0</v>
      </c>
      <c r="AM995" s="41">
        <f t="shared" si="1139"/>
        <v>0</v>
      </c>
      <c r="AN995" s="41">
        <f t="shared" si="1139"/>
        <v>0</v>
      </c>
      <c r="AO995" s="41">
        <f t="shared" si="1139"/>
        <v>0</v>
      </c>
      <c r="AP995" s="41">
        <f t="shared" si="1139"/>
        <v>0</v>
      </c>
      <c r="AQ995" s="41">
        <f t="shared" si="1139"/>
        <v>0</v>
      </c>
      <c r="AR995" s="41">
        <f t="shared" si="1139"/>
        <v>0</v>
      </c>
      <c r="AS995" s="41">
        <f t="shared" si="1139"/>
        <v>0</v>
      </c>
      <c r="AT995" s="41">
        <f t="shared" si="1139"/>
        <v>0</v>
      </c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  <c r="CR995" s="41">
        <f t="shared" si="1132"/>
        <v>0</v>
      </c>
      <c r="CS995" s="41">
        <f t="shared" si="1133"/>
        <v>0</v>
      </c>
      <c r="CT995" s="41">
        <f t="shared" si="1133"/>
        <v>0</v>
      </c>
    </row>
    <row r="996" spans="4:98" ht="15" hidden="1" customHeight="1">
      <c r="D996" s="41">
        <f t="shared" si="1013"/>
        <v>0</v>
      </c>
      <c r="F996" s="41">
        <f t="shared" ref="F996:U996" si="1140">F494</f>
        <v>0</v>
      </c>
      <c r="G996" s="41">
        <f t="shared" si="1140"/>
        <v>0</v>
      </c>
      <c r="H996" s="41">
        <f t="shared" si="1140"/>
        <v>0</v>
      </c>
      <c r="I996" s="41">
        <f t="shared" si="1140"/>
        <v>0</v>
      </c>
      <c r="J996" s="41">
        <f t="shared" si="1140"/>
        <v>0</v>
      </c>
      <c r="K996" s="41">
        <f t="shared" si="1140"/>
        <v>0</v>
      </c>
      <c r="L996" s="41">
        <f t="shared" si="1140"/>
        <v>0</v>
      </c>
      <c r="M996" s="41">
        <f t="shared" si="1140"/>
        <v>0</v>
      </c>
      <c r="N996" s="41">
        <f t="shared" si="1140"/>
        <v>0</v>
      </c>
      <c r="O996" s="41">
        <f t="shared" si="1140"/>
        <v>0</v>
      </c>
      <c r="P996" s="41">
        <f t="shared" si="1140"/>
        <v>0</v>
      </c>
      <c r="Q996" s="41">
        <f t="shared" si="1140"/>
        <v>0</v>
      </c>
      <c r="R996" s="41">
        <f t="shared" si="1140"/>
        <v>0</v>
      </c>
      <c r="S996" s="41">
        <f t="shared" si="1140"/>
        <v>0</v>
      </c>
      <c r="T996" s="41">
        <f t="shared" si="1140"/>
        <v>0</v>
      </c>
      <c r="U996" s="41">
        <f t="shared" si="1140"/>
        <v>0</v>
      </c>
      <c r="V996" s="41">
        <f t="shared" si="1122"/>
        <v>0</v>
      </c>
      <c r="W996" s="41">
        <f t="shared" si="1122"/>
        <v>0</v>
      </c>
      <c r="X996" s="41">
        <f t="shared" si="1122"/>
        <v>0</v>
      </c>
      <c r="Y996" s="41">
        <f t="shared" si="1122"/>
        <v>0</v>
      </c>
      <c r="Z996" s="41">
        <f t="shared" ref="Z996:AT996" si="1141">Z494</f>
        <v>0</v>
      </c>
      <c r="AA996" s="41">
        <f t="shared" si="1141"/>
        <v>0</v>
      </c>
      <c r="AB996" s="41">
        <f t="shared" si="1141"/>
        <v>0</v>
      </c>
      <c r="AC996" s="41">
        <f t="shared" si="1141"/>
        <v>0</v>
      </c>
      <c r="AD996" s="41">
        <f t="shared" si="1141"/>
        <v>0</v>
      </c>
      <c r="AE996" s="41">
        <f t="shared" si="1141"/>
        <v>0</v>
      </c>
      <c r="AF996" s="41">
        <f t="shared" si="1141"/>
        <v>0</v>
      </c>
      <c r="AG996" s="41">
        <f t="shared" si="1141"/>
        <v>0</v>
      </c>
      <c r="AH996" s="41">
        <f t="shared" si="1141"/>
        <v>0</v>
      </c>
      <c r="AI996" s="41">
        <f t="shared" si="1141"/>
        <v>0</v>
      </c>
      <c r="AJ996" s="41">
        <f t="shared" si="1141"/>
        <v>0</v>
      </c>
      <c r="AK996" s="41">
        <f t="shared" si="1141"/>
        <v>0</v>
      </c>
      <c r="AL996" s="41">
        <f t="shared" si="1141"/>
        <v>0</v>
      </c>
      <c r="AM996" s="41">
        <f t="shared" si="1141"/>
        <v>0</v>
      </c>
      <c r="AN996" s="41">
        <f t="shared" si="1141"/>
        <v>0</v>
      </c>
      <c r="AO996" s="41">
        <f t="shared" si="1141"/>
        <v>0</v>
      </c>
      <c r="AP996" s="41">
        <f t="shared" si="1141"/>
        <v>0</v>
      </c>
      <c r="AQ996" s="41">
        <f t="shared" si="1141"/>
        <v>0</v>
      </c>
      <c r="AR996" s="41">
        <f t="shared" si="1141"/>
        <v>0</v>
      </c>
      <c r="AS996" s="41">
        <f t="shared" si="1141"/>
        <v>0</v>
      </c>
      <c r="AT996" s="41">
        <f t="shared" si="1141"/>
        <v>0</v>
      </c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  <c r="BJ996" s="41"/>
      <c r="BK996" s="41"/>
      <c r="CR996" s="41">
        <f t="shared" si="1132"/>
        <v>0</v>
      </c>
      <c r="CS996" s="41">
        <f t="shared" si="1133"/>
        <v>0</v>
      </c>
      <c r="CT996" s="41">
        <f t="shared" si="1133"/>
        <v>0</v>
      </c>
    </row>
    <row r="997" spans="4:98" ht="15" hidden="1" customHeight="1">
      <c r="D997" s="41">
        <f t="shared" si="1013"/>
        <v>0</v>
      </c>
      <c r="F997" s="41">
        <f t="shared" ref="F997:U997" si="1142">F495</f>
        <v>0</v>
      </c>
      <c r="G997" s="41">
        <f t="shared" si="1142"/>
        <v>0</v>
      </c>
      <c r="H997" s="41">
        <f t="shared" si="1142"/>
        <v>0</v>
      </c>
      <c r="I997" s="41">
        <f t="shared" si="1142"/>
        <v>0</v>
      </c>
      <c r="J997" s="41">
        <f t="shared" si="1142"/>
        <v>0</v>
      </c>
      <c r="K997" s="41">
        <f t="shared" si="1142"/>
        <v>0</v>
      </c>
      <c r="L997" s="41">
        <f t="shared" si="1142"/>
        <v>0</v>
      </c>
      <c r="M997" s="41">
        <f t="shared" si="1142"/>
        <v>0</v>
      </c>
      <c r="N997" s="41">
        <f t="shared" si="1142"/>
        <v>0</v>
      </c>
      <c r="O997" s="41">
        <f t="shared" si="1142"/>
        <v>0</v>
      </c>
      <c r="P997" s="41">
        <f t="shared" si="1142"/>
        <v>0</v>
      </c>
      <c r="Q997" s="41">
        <f t="shared" si="1142"/>
        <v>0</v>
      </c>
      <c r="R997" s="41">
        <f t="shared" si="1142"/>
        <v>0</v>
      </c>
      <c r="S997" s="41">
        <f t="shared" si="1142"/>
        <v>0</v>
      </c>
      <c r="T997" s="41">
        <f t="shared" si="1142"/>
        <v>0</v>
      </c>
      <c r="U997" s="41">
        <f t="shared" si="1142"/>
        <v>0</v>
      </c>
      <c r="V997" s="41">
        <f t="shared" si="1122"/>
        <v>0</v>
      </c>
      <c r="W997" s="41">
        <f t="shared" si="1122"/>
        <v>0</v>
      </c>
      <c r="X997" s="41">
        <f t="shared" si="1122"/>
        <v>0</v>
      </c>
      <c r="Y997" s="41">
        <f t="shared" si="1122"/>
        <v>0</v>
      </c>
      <c r="Z997" s="41">
        <f t="shared" ref="Z997:AT997" si="1143">Z495</f>
        <v>0</v>
      </c>
      <c r="AA997" s="41">
        <f t="shared" si="1143"/>
        <v>0</v>
      </c>
      <c r="AB997" s="41">
        <f t="shared" si="1143"/>
        <v>0</v>
      </c>
      <c r="AC997" s="41">
        <f t="shared" si="1143"/>
        <v>0</v>
      </c>
      <c r="AD997" s="41">
        <f t="shared" si="1143"/>
        <v>0</v>
      </c>
      <c r="AE997" s="41">
        <f t="shared" si="1143"/>
        <v>0</v>
      </c>
      <c r="AF997" s="41">
        <f t="shared" si="1143"/>
        <v>0</v>
      </c>
      <c r="AG997" s="41">
        <f t="shared" si="1143"/>
        <v>0</v>
      </c>
      <c r="AH997" s="41">
        <f t="shared" si="1143"/>
        <v>0</v>
      </c>
      <c r="AI997" s="41">
        <f t="shared" si="1143"/>
        <v>0</v>
      </c>
      <c r="AJ997" s="41">
        <f t="shared" si="1143"/>
        <v>0</v>
      </c>
      <c r="AK997" s="41">
        <f t="shared" si="1143"/>
        <v>0</v>
      </c>
      <c r="AL997" s="41">
        <f t="shared" si="1143"/>
        <v>0</v>
      </c>
      <c r="AM997" s="41">
        <f t="shared" si="1143"/>
        <v>0</v>
      </c>
      <c r="AN997" s="41">
        <f t="shared" si="1143"/>
        <v>0</v>
      </c>
      <c r="AO997" s="41">
        <f t="shared" si="1143"/>
        <v>0</v>
      </c>
      <c r="AP997" s="41">
        <f t="shared" si="1143"/>
        <v>0</v>
      </c>
      <c r="AQ997" s="41">
        <f t="shared" si="1143"/>
        <v>0</v>
      </c>
      <c r="AR997" s="41">
        <f t="shared" si="1143"/>
        <v>0</v>
      </c>
      <c r="AS997" s="41">
        <f t="shared" si="1143"/>
        <v>0</v>
      </c>
      <c r="AT997" s="41">
        <f t="shared" si="1143"/>
        <v>0</v>
      </c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  <c r="BJ997" s="41"/>
      <c r="BK997" s="41"/>
      <c r="CR997" s="41">
        <f t="shared" si="1132"/>
        <v>0</v>
      </c>
      <c r="CS997" s="41">
        <f t="shared" si="1133"/>
        <v>0</v>
      </c>
      <c r="CT997" s="41">
        <f t="shared" si="1133"/>
        <v>0</v>
      </c>
    </row>
    <row r="998" spans="4:98" ht="15" hidden="1" customHeight="1">
      <c r="D998" s="41">
        <f t="shared" si="1013"/>
        <v>0</v>
      </c>
      <c r="F998" s="41">
        <f t="shared" ref="F998:U998" si="1144">F496</f>
        <v>0</v>
      </c>
      <c r="G998" s="41">
        <f t="shared" si="1144"/>
        <v>0</v>
      </c>
      <c r="H998" s="41">
        <f t="shared" si="1144"/>
        <v>0</v>
      </c>
      <c r="I998" s="41">
        <f t="shared" si="1144"/>
        <v>0</v>
      </c>
      <c r="J998" s="41">
        <f t="shared" si="1144"/>
        <v>0</v>
      </c>
      <c r="K998" s="41">
        <f t="shared" si="1144"/>
        <v>0</v>
      </c>
      <c r="L998" s="41">
        <f t="shared" si="1144"/>
        <v>0</v>
      </c>
      <c r="M998" s="41">
        <f t="shared" si="1144"/>
        <v>0</v>
      </c>
      <c r="N998" s="41">
        <f t="shared" si="1144"/>
        <v>0</v>
      </c>
      <c r="O998" s="41">
        <f t="shared" si="1144"/>
        <v>0</v>
      </c>
      <c r="P998" s="41">
        <f t="shared" si="1144"/>
        <v>0</v>
      </c>
      <c r="Q998" s="41">
        <f t="shared" si="1144"/>
        <v>0</v>
      </c>
      <c r="R998" s="41">
        <f t="shared" si="1144"/>
        <v>0</v>
      </c>
      <c r="S998" s="41">
        <f t="shared" si="1144"/>
        <v>0</v>
      </c>
      <c r="T998" s="41">
        <f t="shared" si="1144"/>
        <v>0</v>
      </c>
      <c r="U998" s="41">
        <f t="shared" si="1144"/>
        <v>0</v>
      </c>
      <c r="V998" s="41">
        <f t="shared" ref="V998:Y1007" si="1145">V496</f>
        <v>0</v>
      </c>
      <c r="W998" s="41">
        <f t="shared" si="1145"/>
        <v>0</v>
      </c>
      <c r="X998" s="41">
        <f t="shared" si="1145"/>
        <v>0</v>
      </c>
      <c r="Y998" s="41">
        <f t="shared" si="1145"/>
        <v>0</v>
      </c>
      <c r="Z998" s="41">
        <f t="shared" ref="Z998:AT998" si="1146">Z496</f>
        <v>0</v>
      </c>
      <c r="AA998" s="41">
        <f t="shared" si="1146"/>
        <v>0</v>
      </c>
      <c r="AB998" s="41">
        <f t="shared" si="1146"/>
        <v>0</v>
      </c>
      <c r="AC998" s="41">
        <f t="shared" si="1146"/>
        <v>0</v>
      </c>
      <c r="AD998" s="41">
        <f t="shared" si="1146"/>
        <v>0</v>
      </c>
      <c r="AE998" s="41">
        <f t="shared" si="1146"/>
        <v>0</v>
      </c>
      <c r="AF998" s="41">
        <f t="shared" si="1146"/>
        <v>0</v>
      </c>
      <c r="AG998" s="41">
        <f t="shared" si="1146"/>
        <v>0</v>
      </c>
      <c r="AH998" s="41">
        <f t="shared" si="1146"/>
        <v>0</v>
      </c>
      <c r="AI998" s="41">
        <f t="shared" si="1146"/>
        <v>0</v>
      </c>
      <c r="AJ998" s="41">
        <f t="shared" si="1146"/>
        <v>0</v>
      </c>
      <c r="AK998" s="41">
        <f t="shared" si="1146"/>
        <v>0</v>
      </c>
      <c r="AL998" s="41">
        <f t="shared" si="1146"/>
        <v>0</v>
      </c>
      <c r="AM998" s="41">
        <f t="shared" si="1146"/>
        <v>0</v>
      </c>
      <c r="AN998" s="41">
        <f t="shared" si="1146"/>
        <v>0</v>
      </c>
      <c r="AO998" s="41">
        <f t="shared" si="1146"/>
        <v>0</v>
      </c>
      <c r="AP998" s="41">
        <f t="shared" si="1146"/>
        <v>0</v>
      </c>
      <c r="AQ998" s="41">
        <f t="shared" si="1146"/>
        <v>0</v>
      </c>
      <c r="AR998" s="41">
        <f t="shared" si="1146"/>
        <v>0</v>
      </c>
      <c r="AS998" s="41">
        <f t="shared" si="1146"/>
        <v>0</v>
      </c>
      <c r="AT998" s="41">
        <f t="shared" si="1146"/>
        <v>0</v>
      </c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  <c r="BJ998" s="41"/>
      <c r="BK998" s="41"/>
      <c r="CR998" s="41">
        <f t="shared" si="1132"/>
        <v>0</v>
      </c>
      <c r="CS998" s="41">
        <f t="shared" si="1133"/>
        <v>0</v>
      </c>
      <c r="CT998" s="41">
        <f t="shared" si="1133"/>
        <v>0</v>
      </c>
    </row>
    <row r="999" spans="4:98" ht="15" hidden="1" customHeight="1">
      <c r="D999" s="41">
        <f t="shared" si="1013"/>
        <v>0</v>
      </c>
      <c r="F999" s="41">
        <f t="shared" ref="F999:U999" si="1147">F497</f>
        <v>0</v>
      </c>
      <c r="G999" s="41">
        <f t="shared" si="1147"/>
        <v>0</v>
      </c>
      <c r="H999" s="41">
        <f t="shared" si="1147"/>
        <v>0</v>
      </c>
      <c r="I999" s="41">
        <f t="shared" si="1147"/>
        <v>0</v>
      </c>
      <c r="J999" s="41">
        <f t="shared" si="1147"/>
        <v>0</v>
      </c>
      <c r="K999" s="41">
        <f t="shared" si="1147"/>
        <v>0</v>
      </c>
      <c r="L999" s="41">
        <f t="shared" si="1147"/>
        <v>0</v>
      </c>
      <c r="M999" s="41">
        <f t="shared" si="1147"/>
        <v>0</v>
      </c>
      <c r="N999" s="41">
        <f t="shared" si="1147"/>
        <v>0</v>
      </c>
      <c r="O999" s="41">
        <f t="shared" si="1147"/>
        <v>0</v>
      </c>
      <c r="P999" s="41">
        <f t="shared" si="1147"/>
        <v>0</v>
      </c>
      <c r="Q999" s="41">
        <f t="shared" si="1147"/>
        <v>0</v>
      </c>
      <c r="R999" s="41">
        <f t="shared" si="1147"/>
        <v>0</v>
      </c>
      <c r="S999" s="41">
        <f t="shared" si="1147"/>
        <v>0</v>
      </c>
      <c r="T999" s="41">
        <f t="shared" si="1147"/>
        <v>0</v>
      </c>
      <c r="U999" s="41">
        <f t="shared" si="1147"/>
        <v>0</v>
      </c>
      <c r="V999" s="41">
        <f t="shared" si="1145"/>
        <v>0</v>
      </c>
      <c r="W999" s="41">
        <f t="shared" si="1145"/>
        <v>0</v>
      </c>
      <c r="X999" s="41">
        <f t="shared" si="1145"/>
        <v>0</v>
      </c>
      <c r="Y999" s="41">
        <f t="shared" si="1145"/>
        <v>0</v>
      </c>
      <c r="Z999" s="41">
        <f t="shared" ref="Z999:AT999" si="1148">Z497</f>
        <v>0</v>
      </c>
      <c r="AA999" s="41">
        <f t="shared" si="1148"/>
        <v>0</v>
      </c>
      <c r="AB999" s="41">
        <f t="shared" si="1148"/>
        <v>0</v>
      </c>
      <c r="AC999" s="41">
        <f t="shared" si="1148"/>
        <v>0</v>
      </c>
      <c r="AD999" s="41">
        <f t="shared" si="1148"/>
        <v>0</v>
      </c>
      <c r="AE999" s="41">
        <f t="shared" si="1148"/>
        <v>0</v>
      </c>
      <c r="AF999" s="41">
        <f t="shared" si="1148"/>
        <v>0</v>
      </c>
      <c r="AG999" s="41">
        <f t="shared" si="1148"/>
        <v>0</v>
      </c>
      <c r="AH999" s="41">
        <f t="shared" si="1148"/>
        <v>0</v>
      </c>
      <c r="AI999" s="41">
        <f t="shared" si="1148"/>
        <v>0</v>
      </c>
      <c r="AJ999" s="41">
        <f t="shared" si="1148"/>
        <v>0</v>
      </c>
      <c r="AK999" s="41">
        <f t="shared" si="1148"/>
        <v>0</v>
      </c>
      <c r="AL999" s="41">
        <f t="shared" si="1148"/>
        <v>0</v>
      </c>
      <c r="AM999" s="41">
        <f t="shared" si="1148"/>
        <v>0</v>
      </c>
      <c r="AN999" s="41">
        <f t="shared" si="1148"/>
        <v>0</v>
      </c>
      <c r="AO999" s="41">
        <f t="shared" si="1148"/>
        <v>0</v>
      </c>
      <c r="AP999" s="41">
        <f t="shared" si="1148"/>
        <v>0</v>
      </c>
      <c r="AQ999" s="41">
        <f t="shared" si="1148"/>
        <v>0</v>
      </c>
      <c r="AR999" s="41">
        <f t="shared" si="1148"/>
        <v>0</v>
      </c>
      <c r="AS999" s="41">
        <f t="shared" si="1148"/>
        <v>0</v>
      </c>
      <c r="AT999" s="41">
        <f t="shared" si="1148"/>
        <v>0</v>
      </c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  <c r="BJ999" s="41"/>
      <c r="BK999" s="41"/>
      <c r="CR999" s="41">
        <f t="shared" si="1132"/>
        <v>0</v>
      </c>
      <c r="CS999" s="41">
        <f t="shared" si="1133"/>
        <v>0</v>
      </c>
      <c r="CT999" s="41">
        <f t="shared" si="1133"/>
        <v>0</v>
      </c>
    </row>
    <row r="1000" spans="4:98" ht="15" hidden="1" customHeight="1">
      <c r="D1000" s="41">
        <f t="shared" si="1013"/>
        <v>0</v>
      </c>
      <c r="F1000" s="41">
        <f t="shared" ref="F1000:U1000" si="1149">F498</f>
        <v>0</v>
      </c>
      <c r="G1000" s="41">
        <f t="shared" si="1149"/>
        <v>0</v>
      </c>
      <c r="H1000" s="41">
        <f t="shared" si="1149"/>
        <v>0</v>
      </c>
      <c r="I1000" s="41">
        <f t="shared" si="1149"/>
        <v>0</v>
      </c>
      <c r="J1000" s="41">
        <f t="shared" si="1149"/>
        <v>0</v>
      </c>
      <c r="K1000" s="41">
        <f t="shared" si="1149"/>
        <v>0</v>
      </c>
      <c r="L1000" s="41">
        <f t="shared" si="1149"/>
        <v>0</v>
      </c>
      <c r="M1000" s="41">
        <f t="shared" si="1149"/>
        <v>0</v>
      </c>
      <c r="N1000" s="41">
        <f t="shared" si="1149"/>
        <v>0</v>
      </c>
      <c r="O1000" s="41">
        <f t="shared" si="1149"/>
        <v>0</v>
      </c>
      <c r="P1000" s="41">
        <f t="shared" si="1149"/>
        <v>0</v>
      </c>
      <c r="Q1000" s="41">
        <f t="shared" si="1149"/>
        <v>0</v>
      </c>
      <c r="R1000" s="41">
        <f t="shared" si="1149"/>
        <v>0</v>
      </c>
      <c r="S1000" s="41">
        <f t="shared" si="1149"/>
        <v>0</v>
      </c>
      <c r="T1000" s="41">
        <f t="shared" si="1149"/>
        <v>0</v>
      </c>
      <c r="U1000" s="41">
        <f t="shared" si="1149"/>
        <v>0</v>
      </c>
      <c r="V1000" s="41">
        <f t="shared" si="1145"/>
        <v>0</v>
      </c>
      <c r="W1000" s="41">
        <f t="shared" si="1145"/>
        <v>0</v>
      </c>
      <c r="X1000" s="41">
        <f t="shared" si="1145"/>
        <v>0</v>
      </c>
      <c r="Y1000" s="41">
        <f t="shared" si="1145"/>
        <v>0</v>
      </c>
      <c r="Z1000" s="41">
        <f t="shared" ref="Z1000:AT1000" si="1150">Z498</f>
        <v>0</v>
      </c>
      <c r="AA1000" s="41">
        <f t="shared" si="1150"/>
        <v>0</v>
      </c>
      <c r="AB1000" s="41">
        <f t="shared" si="1150"/>
        <v>0</v>
      </c>
      <c r="AC1000" s="41">
        <f t="shared" si="1150"/>
        <v>0</v>
      </c>
      <c r="AD1000" s="41">
        <f t="shared" si="1150"/>
        <v>0</v>
      </c>
      <c r="AE1000" s="41">
        <f t="shared" si="1150"/>
        <v>0</v>
      </c>
      <c r="AF1000" s="41">
        <f t="shared" si="1150"/>
        <v>0</v>
      </c>
      <c r="AG1000" s="41">
        <f t="shared" si="1150"/>
        <v>0</v>
      </c>
      <c r="AH1000" s="41">
        <f t="shared" si="1150"/>
        <v>0</v>
      </c>
      <c r="AI1000" s="41">
        <f t="shared" si="1150"/>
        <v>0</v>
      </c>
      <c r="AJ1000" s="41">
        <f t="shared" si="1150"/>
        <v>0</v>
      </c>
      <c r="AK1000" s="41">
        <f t="shared" si="1150"/>
        <v>0</v>
      </c>
      <c r="AL1000" s="41">
        <f t="shared" si="1150"/>
        <v>0</v>
      </c>
      <c r="AM1000" s="41">
        <f t="shared" si="1150"/>
        <v>0</v>
      </c>
      <c r="AN1000" s="41">
        <f t="shared" si="1150"/>
        <v>0</v>
      </c>
      <c r="AO1000" s="41">
        <f t="shared" si="1150"/>
        <v>0</v>
      </c>
      <c r="AP1000" s="41">
        <f t="shared" si="1150"/>
        <v>0</v>
      </c>
      <c r="AQ1000" s="41">
        <f t="shared" si="1150"/>
        <v>0</v>
      </c>
      <c r="AR1000" s="41">
        <f t="shared" si="1150"/>
        <v>0</v>
      </c>
      <c r="AS1000" s="41">
        <f t="shared" si="1150"/>
        <v>0</v>
      </c>
      <c r="AT1000" s="41">
        <f t="shared" si="1150"/>
        <v>0</v>
      </c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  <c r="BJ1000" s="41"/>
      <c r="BK1000" s="41"/>
      <c r="CR1000" s="41">
        <f t="shared" si="1132"/>
        <v>0</v>
      </c>
      <c r="CS1000" s="41">
        <f t="shared" si="1133"/>
        <v>0</v>
      </c>
      <c r="CT1000" s="41">
        <f t="shared" si="1133"/>
        <v>0</v>
      </c>
    </row>
    <row r="1001" spans="4:98" ht="15" hidden="1" customHeight="1">
      <c r="D1001" s="41">
        <f t="shared" si="1013"/>
        <v>0</v>
      </c>
      <c r="F1001" s="41">
        <f t="shared" ref="F1001:U1001" si="1151">F499</f>
        <v>0</v>
      </c>
      <c r="G1001" s="41">
        <f t="shared" si="1151"/>
        <v>0</v>
      </c>
      <c r="H1001" s="41">
        <f t="shared" si="1151"/>
        <v>0</v>
      </c>
      <c r="I1001" s="41">
        <f t="shared" si="1151"/>
        <v>0</v>
      </c>
      <c r="J1001" s="41">
        <f t="shared" si="1151"/>
        <v>0</v>
      </c>
      <c r="K1001" s="41">
        <f t="shared" si="1151"/>
        <v>0</v>
      </c>
      <c r="L1001" s="41">
        <f t="shared" si="1151"/>
        <v>0</v>
      </c>
      <c r="M1001" s="41">
        <f t="shared" si="1151"/>
        <v>0</v>
      </c>
      <c r="N1001" s="41">
        <f t="shared" si="1151"/>
        <v>0</v>
      </c>
      <c r="O1001" s="41">
        <f t="shared" si="1151"/>
        <v>0</v>
      </c>
      <c r="P1001" s="41">
        <f t="shared" si="1151"/>
        <v>0</v>
      </c>
      <c r="Q1001" s="41">
        <f t="shared" si="1151"/>
        <v>0</v>
      </c>
      <c r="R1001" s="41">
        <f t="shared" si="1151"/>
        <v>0</v>
      </c>
      <c r="S1001" s="41">
        <f t="shared" si="1151"/>
        <v>0</v>
      </c>
      <c r="T1001" s="41">
        <f t="shared" si="1151"/>
        <v>0</v>
      </c>
      <c r="U1001" s="41">
        <f t="shared" si="1151"/>
        <v>0</v>
      </c>
      <c r="V1001" s="41">
        <f t="shared" si="1145"/>
        <v>0</v>
      </c>
      <c r="W1001" s="41">
        <f t="shared" si="1145"/>
        <v>0</v>
      </c>
      <c r="X1001" s="41">
        <f t="shared" si="1145"/>
        <v>0</v>
      </c>
      <c r="Y1001" s="41">
        <f t="shared" si="1145"/>
        <v>0</v>
      </c>
      <c r="Z1001" s="41">
        <f t="shared" ref="Z1001:AT1001" si="1152">Z499</f>
        <v>0</v>
      </c>
      <c r="AA1001" s="41">
        <f t="shared" si="1152"/>
        <v>0</v>
      </c>
      <c r="AB1001" s="41">
        <f t="shared" si="1152"/>
        <v>0</v>
      </c>
      <c r="AC1001" s="41">
        <f t="shared" si="1152"/>
        <v>0</v>
      </c>
      <c r="AD1001" s="41">
        <f t="shared" si="1152"/>
        <v>0</v>
      </c>
      <c r="AE1001" s="41">
        <f t="shared" si="1152"/>
        <v>0</v>
      </c>
      <c r="AF1001" s="41">
        <f t="shared" si="1152"/>
        <v>0</v>
      </c>
      <c r="AG1001" s="41">
        <f t="shared" si="1152"/>
        <v>0</v>
      </c>
      <c r="AH1001" s="41">
        <f t="shared" si="1152"/>
        <v>0</v>
      </c>
      <c r="AI1001" s="41">
        <f t="shared" si="1152"/>
        <v>0</v>
      </c>
      <c r="AJ1001" s="41">
        <f t="shared" si="1152"/>
        <v>0</v>
      </c>
      <c r="AK1001" s="41">
        <f t="shared" si="1152"/>
        <v>0</v>
      </c>
      <c r="AL1001" s="41">
        <f t="shared" si="1152"/>
        <v>0</v>
      </c>
      <c r="AM1001" s="41">
        <f t="shared" si="1152"/>
        <v>0</v>
      </c>
      <c r="AN1001" s="41">
        <f t="shared" si="1152"/>
        <v>0</v>
      </c>
      <c r="AO1001" s="41">
        <f t="shared" si="1152"/>
        <v>0</v>
      </c>
      <c r="AP1001" s="41">
        <f t="shared" si="1152"/>
        <v>0</v>
      </c>
      <c r="AQ1001" s="41">
        <f t="shared" si="1152"/>
        <v>0</v>
      </c>
      <c r="AR1001" s="41">
        <f t="shared" si="1152"/>
        <v>0</v>
      </c>
      <c r="AS1001" s="41">
        <f t="shared" si="1152"/>
        <v>0</v>
      </c>
      <c r="AT1001" s="41">
        <f t="shared" si="1152"/>
        <v>0</v>
      </c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  <c r="BJ1001" s="41"/>
      <c r="BK1001" s="41"/>
      <c r="CR1001" s="41">
        <f t="shared" si="1132"/>
        <v>0</v>
      </c>
      <c r="CS1001" s="41">
        <f t="shared" si="1133"/>
        <v>0</v>
      </c>
      <c r="CT1001" s="41">
        <f t="shared" si="1133"/>
        <v>0</v>
      </c>
    </row>
    <row r="1002" spans="4:98" ht="15" hidden="1" customHeight="1">
      <c r="D1002" s="41">
        <f t="shared" si="1013"/>
        <v>0</v>
      </c>
      <c r="F1002" s="41">
        <f t="shared" ref="F1002:U1002" si="1153">F500</f>
        <v>0</v>
      </c>
      <c r="G1002" s="41">
        <f t="shared" si="1153"/>
        <v>0</v>
      </c>
      <c r="H1002" s="41">
        <f t="shared" si="1153"/>
        <v>0</v>
      </c>
      <c r="I1002" s="41">
        <f t="shared" si="1153"/>
        <v>0</v>
      </c>
      <c r="J1002" s="41">
        <f t="shared" si="1153"/>
        <v>0</v>
      </c>
      <c r="K1002" s="41">
        <f t="shared" si="1153"/>
        <v>0</v>
      </c>
      <c r="L1002" s="41">
        <f t="shared" si="1153"/>
        <v>0</v>
      </c>
      <c r="M1002" s="41">
        <f t="shared" si="1153"/>
        <v>0</v>
      </c>
      <c r="N1002" s="41">
        <f t="shared" si="1153"/>
        <v>0</v>
      </c>
      <c r="O1002" s="41">
        <f t="shared" si="1153"/>
        <v>0</v>
      </c>
      <c r="P1002" s="41">
        <f t="shared" si="1153"/>
        <v>0</v>
      </c>
      <c r="Q1002" s="41">
        <f t="shared" si="1153"/>
        <v>0</v>
      </c>
      <c r="R1002" s="41">
        <f t="shared" si="1153"/>
        <v>0</v>
      </c>
      <c r="S1002" s="41">
        <f t="shared" si="1153"/>
        <v>0</v>
      </c>
      <c r="T1002" s="41">
        <f t="shared" si="1153"/>
        <v>0</v>
      </c>
      <c r="U1002" s="41">
        <f t="shared" si="1153"/>
        <v>0</v>
      </c>
      <c r="V1002" s="41">
        <f t="shared" si="1145"/>
        <v>0</v>
      </c>
      <c r="W1002" s="41">
        <f t="shared" si="1145"/>
        <v>0</v>
      </c>
      <c r="X1002" s="41">
        <f t="shared" si="1145"/>
        <v>0</v>
      </c>
      <c r="Y1002" s="41">
        <f t="shared" si="1145"/>
        <v>0</v>
      </c>
      <c r="Z1002" s="41">
        <f t="shared" ref="Z1002:AT1002" si="1154">Z500</f>
        <v>0</v>
      </c>
      <c r="AA1002" s="41">
        <f t="shared" si="1154"/>
        <v>0</v>
      </c>
      <c r="AB1002" s="41">
        <f t="shared" si="1154"/>
        <v>0</v>
      </c>
      <c r="AC1002" s="41">
        <f t="shared" si="1154"/>
        <v>0</v>
      </c>
      <c r="AD1002" s="41">
        <f t="shared" si="1154"/>
        <v>0</v>
      </c>
      <c r="AE1002" s="41">
        <f t="shared" si="1154"/>
        <v>0</v>
      </c>
      <c r="AF1002" s="41">
        <f t="shared" si="1154"/>
        <v>0</v>
      </c>
      <c r="AG1002" s="41">
        <f t="shared" si="1154"/>
        <v>0</v>
      </c>
      <c r="AH1002" s="41">
        <f t="shared" si="1154"/>
        <v>0</v>
      </c>
      <c r="AI1002" s="41">
        <f t="shared" si="1154"/>
        <v>0</v>
      </c>
      <c r="AJ1002" s="41">
        <f t="shared" si="1154"/>
        <v>0</v>
      </c>
      <c r="AK1002" s="41">
        <f t="shared" si="1154"/>
        <v>0</v>
      </c>
      <c r="AL1002" s="41">
        <f t="shared" si="1154"/>
        <v>0</v>
      </c>
      <c r="AM1002" s="41">
        <f t="shared" si="1154"/>
        <v>0</v>
      </c>
      <c r="AN1002" s="41">
        <f t="shared" si="1154"/>
        <v>0</v>
      </c>
      <c r="AO1002" s="41">
        <f t="shared" si="1154"/>
        <v>0</v>
      </c>
      <c r="AP1002" s="41">
        <f t="shared" si="1154"/>
        <v>0</v>
      </c>
      <c r="AQ1002" s="41">
        <f t="shared" si="1154"/>
        <v>0</v>
      </c>
      <c r="AR1002" s="41">
        <f t="shared" si="1154"/>
        <v>0</v>
      </c>
      <c r="AS1002" s="41">
        <f t="shared" si="1154"/>
        <v>0</v>
      </c>
      <c r="AT1002" s="41">
        <f t="shared" si="1154"/>
        <v>0</v>
      </c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  <c r="BJ1002" s="41"/>
      <c r="BK1002" s="41"/>
      <c r="CR1002" s="41">
        <f t="shared" si="1132"/>
        <v>0</v>
      </c>
      <c r="CS1002" s="41">
        <f t="shared" si="1133"/>
        <v>0</v>
      </c>
      <c r="CT1002" s="41">
        <f t="shared" si="1133"/>
        <v>0</v>
      </c>
    </row>
    <row r="1003" spans="4:98" ht="15" hidden="1" customHeight="1">
      <c r="D1003" s="41">
        <f t="shared" ref="D1003:D1010" si="1155">D501</f>
        <v>0</v>
      </c>
      <c r="F1003" s="41">
        <f t="shared" ref="F1003:U1003" si="1156">F501</f>
        <v>0</v>
      </c>
      <c r="G1003" s="41">
        <f t="shared" si="1156"/>
        <v>0</v>
      </c>
      <c r="H1003" s="41">
        <f t="shared" si="1156"/>
        <v>0</v>
      </c>
      <c r="I1003" s="41">
        <f t="shared" si="1156"/>
        <v>0</v>
      </c>
      <c r="J1003" s="41">
        <f t="shared" si="1156"/>
        <v>0</v>
      </c>
      <c r="K1003" s="41">
        <f t="shared" si="1156"/>
        <v>0</v>
      </c>
      <c r="L1003" s="41">
        <f t="shared" si="1156"/>
        <v>0</v>
      </c>
      <c r="M1003" s="41">
        <f t="shared" si="1156"/>
        <v>0</v>
      </c>
      <c r="N1003" s="41">
        <f t="shared" si="1156"/>
        <v>0</v>
      </c>
      <c r="O1003" s="41">
        <f t="shared" si="1156"/>
        <v>0</v>
      </c>
      <c r="P1003" s="41">
        <f t="shared" si="1156"/>
        <v>0</v>
      </c>
      <c r="Q1003" s="41">
        <f t="shared" si="1156"/>
        <v>0</v>
      </c>
      <c r="R1003" s="41">
        <f t="shared" si="1156"/>
        <v>0</v>
      </c>
      <c r="S1003" s="41">
        <f t="shared" si="1156"/>
        <v>0</v>
      </c>
      <c r="T1003" s="41">
        <f t="shared" si="1156"/>
        <v>0</v>
      </c>
      <c r="U1003" s="41">
        <f t="shared" si="1156"/>
        <v>0</v>
      </c>
      <c r="V1003" s="41">
        <f t="shared" si="1145"/>
        <v>0</v>
      </c>
      <c r="W1003" s="41">
        <f t="shared" si="1145"/>
        <v>0</v>
      </c>
      <c r="X1003" s="41">
        <f t="shared" si="1145"/>
        <v>0</v>
      </c>
      <c r="Y1003" s="41">
        <f t="shared" si="1145"/>
        <v>0</v>
      </c>
      <c r="Z1003" s="41">
        <f t="shared" ref="Z1003:AT1003" si="1157">Z501</f>
        <v>0</v>
      </c>
      <c r="AA1003" s="41">
        <f t="shared" si="1157"/>
        <v>0</v>
      </c>
      <c r="AB1003" s="41">
        <f t="shared" si="1157"/>
        <v>0</v>
      </c>
      <c r="AC1003" s="41">
        <f t="shared" si="1157"/>
        <v>0</v>
      </c>
      <c r="AD1003" s="41">
        <f t="shared" si="1157"/>
        <v>0</v>
      </c>
      <c r="AE1003" s="41">
        <f t="shared" si="1157"/>
        <v>0</v>
      </c>
      <c r="AF1003" s="41">
        <f t="shared" si="1157"/>
        <v>0</v>
      </c>
      <c r="AG1003" s="41">
        <f t="shared" si="1157"/>
        <v>0</v>
      </c>
      <c r="AH1003" s="41">
        <f t="shared" si="1157"/>
        <v>0</v>
      </c>
      <c r="AI1003" s="41">
        <f t="shared" si="1157"/>
        <v>0</v>
      </c>
      <c r="AJ1003" s="41">
        <f t="shared" si="1157"/>
        <v>0</v>
      </c>
      <c r="AK1003" s="41">
        <f t="shared" si="1157"/>
        <v>0</v>
      </c>
      <c r="AL1003" s="41">
        <f t="shared" si="1157"/>
        <v>0</v>
      </c>
      <c r="AM1003" s="41">
        <f t="shared" si="1157"/>
        <v>0</v>
      </c>
      <c r="AN1003" s="41">
        <f t="shared" si="1157"/>
        <v>0</v>
      </c>
      <c r="AO1003" s="41">
        <f t="shared" si="1157"/>
        <v>0</v>
      </c>
      <c r="AP1003" s="41">
        <f t="shared" si="1157"/>
        <v>0</v>
      </c>
      <c r="AQ1003" s="41">
        <f t="shared" si="1157"/>
        <v>0</v>
      </c>
      <c r="AR1003" s="41">
        <f t="shared" si="1157"/>
        <v>0</v>
      </c>
      <c r="AS1003" s="41">
        <f t="shared" si="1157"/>
        <v>0</v>
      </c>
      <c r="AT1003" s="41">
        <f t="shared" si="1157"/>
        <v>0</v>
      </c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  <c r="BJ1003" s="41"/>
      <c r="BK1003" s="41"/>
      <c r="CR1003" s="41">
        <f t="shared" si="1132"/>
        <v>0</v>
      </c>
      <c r="CS1003" s="41">
        <f t="shared" si="1133"/>
        <v>0</v>
      </c>
      <c r="CT1003" s="41">
        <f t="shared" si="1133"/>
        <v>0</v>
      </c>
    </row>
    <row r="1004" spans="4:98" ht="15" hidden="1" customHeight="1">
      <c r="D1004" s="41">
        <f t="shared" si="1155"/>
        <v>0</v>
      </c>
      <c r="F1004" s="41">
        <f t="shared" ref="F1004:U1004" si="1158">F502</f>
        <v>0</v>
      </c>
      <c r="G1004" s="41">
        <f t="shared" si="1158"/>
        <v>0</v>
      </c>
      <c r="H1004" s="41">
        <f t="shared" si="1158"/>
        <v>0</v>
      </c>
      <c r="I1004" s="41">
        <f t="shared" si="1158"/>
        <v>0</v>
      </c>
      <c r="J1004" s="41">
        <f t="shared" si="1158"/>
        <v>0</v>
      </c>
      <c r="K1004" s="41">
        <f t="shared" si="1158"/>
        <v>0</v>
      </c>
      <c r="L1004" s="41">
        <f t="shared" si="1158"/>
        <v>0</v>
      </c>
      <c r="M1004" s="41">
        <f t="shared" si="1158"/>
        <v>0</v>
      </c>
      <c r="N1004" s="41">
        <f t="shared" si="1158"/>
        <v>0</v>
      </c>
      <c r="O1004" s="41">
        <f t="shared" si="1158"/>
        <v>0</v>
      </c>
      <c r="P1004" s="41">
        <f t="shared" si="1158"/>
        <v>0</v>
      </c>
      <c r="Q1004" s="41">
        <f t="shared" si="1158"/>
        <v>0</v>
      </c>
      <c r="R1004" s="41">
        <f t="shared" si="1158"/>
        <v>0</v>
      </c>
      <c r="S1004" s="41">
        <f t="shared" si="1158"/>
        <v>0</v>
      </c>
      <c r="T1004" s="41">
        <f t="shared" si="1158"/>
        <v>0</v>
      </c>
      <c r="U1004" s="41">
        <f t="shared" si="1158"/>
        <v>0</v>
      </c>
      <c r="V1004" s="41">
        <f t="shared" si="1145"/>
        <v>0</v>
      </c>
      <c r="W1004" s="41">
        <f t="shared" si="1145"/>
        <v>0</v>
      </c>
      <c r="X1004" s="41">
        <f t="shared" si="1145"/>
        <v>0</v>
      </c>
      <c r="Y1004" s="41">
        <f t="shared" si="1145"/>
        <v>0</v>
      </c>
      <c r="Z1004" s="41">
        <f t="shared" ref="Z1004:AT1004" si="1159">Z502</f>
        <v>0</v>
      </c>
      <c r="AA1004" s="41">
        <f t="shared" si="1159"/>
        <v>0</v>
      </c>
      <c r="AB1004" s="41">
        <f t="shared" si="1159"/>
        <v>0</v>
      </c>
      <c r="AC1004" s="41">
        <f t="shared" si="1159"/>
        <v>0</v>
      </c>
      <c r="AD1004" s="41">
        <f t="shared" si="1159"/>
        <v>0</v>
      </c>
      <c r="AE1004" s="41">
        <f t="shared" si="1159"/>
        <v>0</v>
      </c>
      <c r="AF1004" s="41">
        <f t="shared" si="1159"/>
        <v>0</v>
      </c>
      <c r="AG1004" s="41">
        <f t="shared" si="1159"/>
        <v>0</v>
      </c>
      <c r="AH1004" s="41">
        <f t="shared" si="1159"/>
        <v>0</v>
      </c>
      <c r="AI1004" s="41">
        <f t="shared" si="1159"/>
        <v>0</v>
      </c>
      <c r="AJ1004" s="41">
        <f t="shared" si="1159"/>
        <v>0</v>
      </c>
      <c r="AK1004" s="41">
        <f t="shared" si="1159"/>
        <v>0</v>
      </c>
      <c r="AL1004" s="41">
        <f t="shared" si="1159"/>
        <v>0</v>
      </c>
      <c r="AM1004" s="41">
        <f t="shared" si="1159"/>
        <v>0</v>
      </c>
      <c r="AN1004" s="41">
        <f t="shared" si="1159"/>
        <v>0</v>
      </c>
      <c r="AO1004" s="41">
        <f t="shared" si="1159"/>
        <v>0</v>
      </c>
      <c r="AP1004" s="41">
        <f t="shared" si="1159"/>
        <v>0</v>
      </c>
      <c r="AQ1004" s="41">
        <f t="shared" si="1159"/>
        <v>0</v>
      </c>
      <c r="AR1004" s="41">
        <f t="shared" si="1159"/>
        <v>0</v>
      </c>
      <c r="AS1004" s="41">
        <f t="shared" si="1159"/>
        <v>0</v>
      </c>
      <c r="AT1004" s="41">
        <f t="shared" si="1159"/>
        <v>0</v>
      </c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  <c r="BJ1004" s="41"/>
      <c r="BK1004" s="41"/>
      <c r="CR1004" s="41">
        <f t="shared" si="1132"/>
        <v>0</v>
      </c>
      <c r="CS1004" s="41">
        <f t="shared" si="1133"/>
        <v>0</v>
      </c>
      <c r="CT1004" s="41">
        <f t="shared" si="1133"/>
        <v>0</v>
      </c>
    </row>
    <row r="1005" spans="4:98" ht="15" hidden="1" customHeight="1">
      <c r="D1005" s="41">
        <f t="shared" si="1155"/>
        <v>0</v>
      </c>
      <c r="F1005" s="41">
        <f t="shared" ref="F1005:U1005" si="1160">F503</f>
        <v>0</v>
      </c>
      <c r="G1005" s="41">
        <f t="shared" si="1160"/>
        <v>0</v>
      </c>
      <c r="H1005" s="41">
        <f t="shared" si="1160"/>
        <v>0</v>
      </c>
      <c r="I1005" s="41">
        <f t="shared" si="1160"/>
        <v>0</v>
      </c>
      <c r="J1005" s="41">
        <f t="shared" si="1160"/>
        <v>0</v>
      </c>
      <c r="K1005" s="41">
        <f t="shared" si="1160"/>
        <v>0</v>
      </c>
      <c r="L1005" s="41">
        <f t="shared" si="1160"/>
        <v>0</v>
      </c>
      <c r="M1005" s="41">
        <f t="shared" si="1160"/>
        <v>0</v>
      </c>
      <c r="N1005" s="41">
        <f t="shared" si="1160"/>
        <v>0</v>
      </c>
      <c r="O1005" s="41">
        <f t="shared" si="1160"/>
        <v>0</v>
      </c>
      <c r="P1005" s="41">
        <f t="shared" si="1160"/>
        <v>0</v>
      </c>
      <c r="Q1005" s="41">
        <f t="shared" si="1160"/>
        <v>0</v>
      </c>
      <c r="R1005" s="41">
        <f t="shared" si="1160"/>
        <v>0</v>
      </c>
      <c r="S1005" s="41">
        <f t="shared" si="1160"/>
        <v>0</v>
      </c>
      <c r="T1005" s="41">
        <f t="shared" si="1160"/>
        <v>0</v>
      </c>
      <c r="U1005" s="41">
        <f t="shared" si="1160"/>
        <v>0</v>
      </c>
      <c r="V1005" s="41">
        <f t="shared" si="1145"/>
        <v>0</v>
      </c>
      <c r="W1005" s="41">
        <f t="shared" si="1145"/>
        <v>0</v>
      </c>
      <c r="X1005" s="41">
        <f t="shared" si="1145"/>
        <v>0</v>
      </c>
      <c r="Y1005" s="41">
        <f t="shared" si="1145"/>
        <v>0</v>
      </c>
      <c r="Z1005" s="41">
        <f t="shared" ref="Z1005:AT1005" si="1161">Z503</f>
        <v>0</v>
      </c>
      <c r="AA1005" s="41">
        <f t="shared" si="1161"/>
        <v>0</v>
      </c>
      <c r="AB1005" s="41">
        <f t="shared" si="1161"/>
        <v>0</v>
      </c>
      <c r="AC1005" s="41">
        <f t="shared" si="1161"/>
        <v>0</v>
      </c>
      <c r="AD1005" s="41">
        <f t="shared" si="1161"/>
        <v>0</v>
      </c>
      <c r="AE1005" s="41">
        <f t="shared" si="1161"/>
        <v>0</v>
      </c>
      <c r="AF1005" s="41">
        <f t="shared" si="1161"/>
        <v>0</v>
      </c>
      <c r="AG1005" s="41">
        <f t="shared" si="1161"/>
        <v>0</v>
      </c>
      <c r="AH1005" s="41">
        <f t="shared" si="1161"/>
        <v>0</v>
      </c>
      <c r="AI1005" s="41">
        <f t="shared" si="1161"/>
        <v>0</v>
      </c>
      <c r="AJ1005" s="41">
        <f t="shared" si="1161"/>
        <v>0</v>
      </c>
      <c r="AK1005" s="41">
        <f t="shared" si="1161"/>
        <v>0</v>
      </c>
      <c r="AL1005" s="41">
        <f t="shared" si="1161"/>
        <v>0</v>
      </c>
      <c r="AM1005" s="41">
        <f t="shared" si="1161"/>
        <v>0</v>
      </c>
      <c r="AN1005" s="41">
        <f t="shared" si="1161"/>
        <v>0</v>
      </c>
      <c r="AO1005" s="41">
        <f t="shared" si="1161"/>
        <v>0</v>
      </c>
      <c r="AP1005" s="41">
        <f t="shared" si="1161"/>
        <v>0</v>
      </c>
      <c r="AQ1005" s="41">
        <f t="shared" si="1161"/>
        <v>0</v>
      </c>
      <c r="AR1005" s="41">
        <f t="shared" si="1161"/>
        <v>0</v>
      </c>
      <c r="AS1005" s="41">
        <f t="shared" si="1161"/>
        <v>0</v>
      </c>
      <c r="AT1005" s="41">
        <f t="shared" si="1161"/>
        <v>0</v>
      </c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  <c r="BJ1005" s="41"/>
      <c r="BK1005" s="41"/>
      <c r="CR1005" s="41">
        <f t="shared" si="1132"/>
        <v>0</v>
      </c>
      <c r="CS1005" s="41">
        <f t="shared" si="1133"/>
        <v>0</v>
      </c>
      <c r="CT1005" s="41">
        <f t="shared" si="1133"/>
        <v>0</v>
      </c>
    </row>
    <row r="1006" spans="4:98" ht="15" hidden="1" customHeight="1">
      <c r="D1006" s="41">
        <f t="shared" si="1155"/>
        <v>0</v>
      </c>
      <c r="F1006" s="41">
        <f t="shared" ref="F1006:U1006" si="1162">F504</f>
        <v>0</v>
      </c>
      <c r="G1006" s="41">
        <f t="shared" si="1162"/>
        <v>0</v>
      </c>
      <c r="H1006" s="41">
        <f t="shared" si="1162"/>
        <v>0</v>
      </c>
      <c r="I1006" s="41">
        <f t="shared" si="1162"/>
        <v>0</v>
      </c>
      <c r="J1006" s="41">
        <f t="shared" si="1162"/>
        <v>0</v>
      </c>
      <c r="K1006" s="41">
        <f t="shared" si="1162"/>
        <v>0</v>
      </c>
      <c r="L1006" s="41">
        <f t="shared" si="1162"/>
        <v>0</v>
      </c>
      <c r="M1006" s="41">
        <f t="shared" si="1162"/>
        <v>0</v>
      </c>
      <c r="N1006" s="41">
        <f t="shared" si="1162"/>
        <v>0</v>
      </c>
      <c r="O1006" s="41">
        <f t="shared" si="1162"/>
        <v>0</v>
      </c>
      <c r="P1006" s="41">
        <f t="shared" si="1162"/>
        <v>0</v>
      </c>
      <c r="Q1006" s="41">
        <f t="shared" si="1162"/>
        <v>0</v>
      </c>
      <c r="R1006" s="41">
        <f t="shared" si="1162"/>
        <v>0</v>
      </c>
      <c r="S1006" s="41">
        <f t="shared" si="1162"/>
        <v>0</v>
      </c>
      <c r="T1006" s="41">
        <f t="shared" si="1162"/>
        <v>0</v>
      </c>
      <c r="U1006" s="41">
        <f t="shared" si="1162"/>
        <v>0</v>
      </c>
      <c r="V1006" s="41">
        <f t="shared" si="1145"/>
        <v>0</v>
      </c>
      <c r="W1006" s="41">
        <f t="shared" si="1145"/>
        <v>0</v>
      </c>
      <c r="X1006" s="41">
        <f t="shared" si="1145"/>
        <v>0</v>
      </c>
      <c r="Y1006" s="41">
        <f t="shared" si="1145"/>
        <v>0</v>
      </c>
      <c r="Z1006" s="41">
        <f t="shared" ref="Z1006:AT1006" si="1163">Z504</f>
        <v>0</v>
      </c>
      <c r="AA1006" s="41">
        <f t="shared" si="1163"/>
        <v>0</v>
      </c>
      <c r="AB1006" s="41">
        <f t="shared" si="1163"/>
        <v>0</v>
      </c>
      <c r="AC1006" s="41">
        <f t="shared" si="1163"/>
        <v>0</v>
      </c>
      <c r="AD1006" s="41">
        <f t="shared" si="1163"/>
        <v>0</v>
      </c>
      <c r="AE1006" s="41">
        <f t="shared" si="1163"/>
        <v>0</v>
      </c>
      <c r="AF1006" s="41">
        <f t="shared" si="1163"/>
        <v>0</v>
      </c>
      <c r="AG1006" s="41">
        <f t="shared" si="1163"/>
        <v>0</v>
      </c>
      <c r="AH1006" s="41">
        <f t="shared" si="1163"/>
        <v>0</v>
      </c>
      <c r="AI1006" s="41">
        <f t="shared" si="1163"/>
        <v>0</v>
      </c>
      <c r="AJ1006" s="41">
        <f t="shared" si="1163"/>
        <v>0</v>
      </c>
      <c r="AK1006" s="41">
        <f t="shared" si="1163"/>
        <v>0</v>
      </c>
      <c r="AL1006" s="41">
        <f t="shared" si="1163"/>
        <v>0</v>
      </c>
      <c r="AM1006" s="41">
        <f t="shared" si="1163"/>
        <v>0</v>
      </c>
      <c r="AN1006" s="41">
        <f t="shared" si="1163"/>
        <v>0</v>
      </c>
      <c r="AO1006" s="41">
        <f t="shared" si="1163"/>
        <v>0</v>
      </c>
      <c r="AP1006" s="41">
        <f t="shared" si="1163"/>
        <v>0</v>
      </c>
      <c r="AQ1006" s="41">
        <f t="shared" si="1163"/>
        <v>0</v>
      </c>
      <c r="AR1006" s="41">
        <f t="shared" si="1163"/>
        <v>0</v>
      </c>
      <c r="AS1006" s="41">
        <f t="shared" si="1163"/>
        <v>0</v>
      </c>
      <c r="AT1006" s="41">
        <f t="shared" si="1163"/>
        <v>0</v>
      </c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  <c r="BJ1006" s="41"/>
      <c r="BK1006" s="41"/>
      <c r="CR1006" s="41">
        <f t="shared" si="1132"/>
        <v>0</v>
      </c>
      <c r="CS1006" s="41">
        <f t="shared" si="1133"/>
        <v>0</v>
      </c>
      <c r="CT1006" s="41">
        <f t="shared" si="1133"/>
        <v>0</v>
      </c>
    </row>
    <row r="1007" spans="4:98" ht="15" hidden="1" customHeight="1">
      <c r="D1007" s="41">
        <f t="shared" si="1155"/>
        <v>0</v>
      </c>
      <c r="F1007" s="41">
        <f t="shared" ref="F1007:U1007" si="1164">F505</f>
        <v>0</v>
      </c>
      <c r="G1007" s="41">
        <f t="shared" si="1164"/>
        <v>0</v>
      </c>
      <c r="H1007" s="41">
        <f t="shared" si="1164"/>
        <v>0</v>
      </c>
      <c r="I1007" s="41">
        <f t="shared" si="1164"/>
        <v>0</v>
      </c>
      <c r="J1007" s="41">
        <f t="shared" si="1164"/>
        <v>0</v>
      </c>
      <c r="K1007" s="41">
        <f t="shared" si="1164"/>
        <v>0</v>
      </c>
      <c r="L1007" s="41">
        <f t="shared" si="1164"/>
        <v>0</v>
      </c>
      <c r="M1007" s="41">
        <f t="shared" si="1164"/>
        <v>0</v>
      </c>
      <c r="N1007" s="41">
        <f t="shared" si="1164"/>
        <v>0</v>
      </c>
      <c r="O1007" s="41">
        <f t="shared" si="1164"/>
        <v>0</v>
      </c>
      <c r="P1007" s="41">
        <f t="shared" si="1164"/>
        <v>0</v>
      </c>
      <c r="Q1007" s="41">
        <f t="shared" si="1164"/>
        <v>0</v>
      </c>
      <c r="R1007" s="41">
        <f t="shared" si="1164"/>
        <v>0</v>
      </c>
      <c r="S1007" s="41">
        <f t="shared" si="1164"/>
        <v>0</v>
      </c>
      <c r="T1007" s="41">
        <f t="shared" si="1164"/>
        <v>0</v>
      </c>
      <c r="U1007" s="41">
        <f t="shared" si="1164"/>
        <v>0</v>
      </c>
      <c r="V1007" s="41">
        <f t="shared" si="1145"/>
        <v>0</v>
      </c>
      <c r="W1007" s="41">
        <f t="shared" si="1145"/>
        <v>0</v>
      </c>
      <c r="X1007" s="41">
        <f t="shared" si="1145"/>
        <v>0</v>
      </c>
      <c r="Y1007" s="41">
        <f t="shared" si="1145"/>
        <v>0</v>
      </c>
      <c r="Z1007" s="41">
        <f t="shared" ref="Z1007:AT1007" si="1165">Z505</f>
        <v>0</v>
      </c>
      <c r="AA1007" s="41">
        <f t="shared" si="1165"/>
        <v>0</v>
      </c>
      <c r="AB1007" s="41">
        <f t="shared" si="1165"/>
        <v>0</v>
      </c>
      <c r="AC1007" s="41">
        <f t="shared" si="1165"/>
        <v>0</v>
      </c>
      <c r="AD1007" s="41">
        <f t="shared" si="1165"/>
        <v>0</v>
      </c>
      <c r="AE1007" s="41">
        <f t="shared" si="1165"/>
        <v>0</v>
      </c>
      <c r="AF1007" s="41">
        <f t="shared" si="1165"/>
        <v>0</v>
      </c>
      <c r="AG1007" s="41">
        <f t="shared" si="1165"/>
        <v>0</v>
      </c>
      <c r="AH1007" s="41">
        <f t="shared" si="1165"/>
        <v>0</v>
      </c>
      <c r="AI1007" s="41">
        <f t="shared" si="1165"/>
        <v>0</v>
      </c>
      <c r="AJ1007" s="41">
        <f t="shared" si="1165"/>
        <v>0</v>
      </c>
      <c r="AK1007" s="41">
        <f t="shared" si="1165"/>
        <v>0</v>
      </c>
      <c r="AL1007" s="41">
        <f t="shared" si="1165"/>
        <v>0</v>
      </c>
      <c r="AM1007" s="41">
        <f t="shared" si="1165"/>
        <v>0</v>
      </c>
      <c r="AN1007" s="41">
        <f t="shared" si="1165"/>
        <v>0</v>
      </c>
      <c r="AO1007" s="41">
        <f t="shared" si="1165"/>
        <v>0</v>
      </c>
      <c r="AP1007" s="41">
        <f t="shared" si="1165"/>
        <v>0</v>
      </c>
      <c r="AQ1007" s="41">
        <f t="shared" si="1165"/>
        <v>0</v>
      </c>
      <c r="AR1007" s="41">
        <f t="shared" si="1165"/>
        <v>0</v>
      </c>
      <c r="AS1007" s="41">
        <f t="shared" si="1165"/>
        <v>0</v>
      </c>
      <c r="AT1007" s="41">
        <f t="shared" si="1165"/>
        <v>0</v>
      </c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  <c r="BJ1007" s="41"/>
      <c r="BK1007" s="41"/>
      <c r="CR1007" s="41">
        <f t="shared" si="1132"/>
        <v>0</v>
      </c>
      <c r="CS1007" s="41">
        <f t="shared" si="1133"/>
        <v>0</v>
      </c>
      <c r="CT1007" s="41">
        <f t="shared" si="1133"/>
        <v>0</v>
      </c>
    </row>
    <row r="1008" spans="4:98" ht="15" hidden="1" customHeight="1">
      <c r="D1008" s="41">
        <f t="shared" si="1155"/>
        <v>0</v>
      </c>
      <c r="F1008" s="41">
        <f t="shared" ref="F1008:U1008" si="1166">F506</f>
        <v>0</v>
      </c>
      <c r="G1008" s="41">
        <f t="shared" si="1166"/>
        <v>0</v>
      </c>
      <c r="H1008" s="41">
        <f t="shared" si="1166"/>
        <v>0</v>
      </c>
      <c r="I1008" s="41">
        <f t="shared" si="1166"/>
        <v>0</v>
      </c>
      <c r="J1008" s="41">
        <f t="shared" si="1166"/>
        <v>0</v>
      </c>
      <c r="K1008" s="41">
        <f t="shared" si="1166"/>
        <v>0</v>
      </c>
      <c r="L1008" s="41">
        <f t="shared" si="1166"/>
        <v>0</v>
      </c>
      <c r="M1008" s="41">
        <f t="shared" si="1166"/>
        <v>0</v>
      </c>
      <c r="N1008" s="41">
        <f t="shared" si="1166"/>
        <v>0</v>
      </c>
      <c r="O1008" s="41">
        <f t="shared" si="1166"/>
        <v>0</v>
      </c>
      <c r="P1008" s="41">
        <f t="shared" si="1166"/>
        <v>0</v>
      </c>
      <c r="Q1008" s="41">
        <f t="shared" si="1166"/>
        <v>0</v>
      </c>
      <c r="R1008" s="41">
        <f t="shared" si="1166"/>
        <v>0</v>
      </c>
      <c r="S1008" s="41">
        <f t="shared" si="1166"/>
        <v>0</v>
      </c>
      <c r="T1008" s="41">
        <f t="shared" si="1166"/>
        <v>0</v>
      </c>
      <c r="U1008" s="41">
        <f t="shared" si="1166"/>
        <v>0</v>
      </c>
      <c r="V1008" s="41">
        <f t="shared" ref="V1008:Y1010" si="1167">V506</f>
        <v>0</v>
      </c>
      <c r="W1008" s="41">
        <f t="shared" si="1167"/>
        <v>0</v>
      </c>
      <c r="X1008" s="41">
        <f t="shared" si="1167"/>
        <v>0</v>
      </c>
      <c r="Y1008" s="41">
        <f t="shared" si="1167"/>
        <v>0</v>
      </c>
      <c r="Z1008" s="41">
        <f t="shared" ref="Z1008:AT1008" si="1168">Z506</f>
        <v>0</v>
      </c>
      <c r="AA1008" s="41">
        <f t="shared" si="1168"/>
        <v>0</v>
      </c>
      <c r="AB1008" s="41">
        <f t="shared" si="1168"/>
        <v>0</v>
      </c>
      <c r="AC1008" s="41">
        <f t="shared" si="1168"/>
        <v>0</v>
      </c>
      <c r="AD1008" s="41">
        <f t="shared" si="1168"/>
        <v>0</v>
      </c>
      <c r="AE1008" s="41">
        <f t="shared" si="1168"/>
        <v>0</v>
      </c>
      <c r="AF1008" s="41">
        <f t="shared" si="1168"/>
        <v>0</v>
      </c>
      <c r="AG1008" s="41">
        <f t="shared" si="1168"/>
        <v>0</v>
      </c>
      <c r="AH1008" s="41">
        <f t="shared" si="1168"/>
        <v>0</v>
      </c>
      <c r="AI1008" s="41">
        <f t="shared" si="1168"/>
        <v>0</v>
      </c>
      <c r="AJ1008" s="41">
        <f t="shared" si="1168"/>
        <v>0</v>
      </c>
      <c r="AK1008" s="41">
        <f t="shared" si="1168"/>
        <v>0</v>
      </c>
      <c r="AL1008" s="41">
        <f t="shared" si="1168"/>
        <v>0</v>
      </c>
      <c r="AM1008" s="41">
        <f t="shared" si="1168"/>
        <v>0</v>
      </c>
      <c r="AN1008" s="41">
        <f t="shared" si="1168"/>
        <v>0</v>
      </c>
      <c r="AO1008" s="41">
        <f t="shared" si="1168"/>
        <v>0</v>
      </c>
      <c r="AP1008" s="41">
        <f t="shared" si="1168"/>
        <v>0</v>
      </c>
      <c r="AQ1008" s="41">
        <f t="shared" si="1168"/>
        <v>0</v>
      </c>
      <c r="AR1008" s="41">
        <f t="shared" si="1168"/>
        <v>0</v>
      </c>
      <c r="AS1008" s="41">
        <f t="shared" si="1168"/>
        <v>0</v>
      </c>
      <c r="AT1008" s="41">
        <f t="shared" si="1168"/>
        <v>0</v>
      </c>
      <c r="AU1008" s="41"/>
      <c r="AV1008" s="41"/>
      <c r="AW1008" s="41"/>
      <c r="AX1008" s="41"/>
      <c r="AY1008" s="41"/>
      <c r="AZ1008" s="41"/>
      <c r="BA1008" s="41"/>
      <c r="BB1008" s="41"/>
      <c r="BC1008" s="41"/>
      <c r="BD1008" s="41"/>
      <c r="BE1008" s="41"/>
      <c r="BF1008" s="41"/>
      <c r="BG1008" s="41"/>
      <c r="BH1008" s="41"/>
      <c r="BI1008" s="41"/>
      <c r="BJ1008" s="41"/>
      <c r="BK1008" s="41"/>
      <c r="CR1008" s="41">
        <f t="shared" si="1132"/>
        <v>0</v>
      </c>
      <c r="CS1008" s="41">
        <f t="shared" si="1133"/>
        <v>0</v>
      </c>
      <c r="CT1008" s="41">
        <f t="shared" si="1133"/>
        <v>0</v>
      </c>
    </row>
    <row r="1009" spans="4:98" ht="15" hidden="1" customHeight="1">
      <c r="D1009" s="41">
        <f t="shared" si="1155"/>
        <v>0</v>
      </c>
      <c r="F1009" s="41">
        <f t="shared" ref="F1009:U1009" si="1169">F507</f>
        <v>0</v>
      </c>
      <c r="G1009" s="41">
        <f t="shared" si="1169"/>
        <v>0</v>
      </c>
      <c r="H1009" s="41">
        <f t="shared" si="1169"/>
        <v>0</v>
      </c>
      <c r="I1009" s="41">
        <f t="shared" si="1169"/>
        <v>0</v>
      </c>
      <c r="J1009" s="41">
        <f t="shared" si="1169"/>
        <v>0</v>
      </c>
      <c r="K1009" s="41">
        <f t="shared" si="1169"/>
        <v>0</v>
      </c>
      <c r="L1009" s="41">
        <f t="shared" si="1169"/>
        <v>0</v>
      </c>
      <c r="M1009" s="41">
        <f t="shared" si="1169"/>
        <v>0</v>
      </c>
      <c r="N1009" s="41">
        <f t="shared" si="1169"/>
        <v>0</v>
      </c>
      <c r="O1009" s="41">
        <f t="shared" si="1169"/>
        <v>0</v>
      </c>
      <c r="P1009" s="41">
        <f t="shared" si="1169"/>
        <v>0</v>
      </c>
      <c r="Q1009" s="41">
        <f t="shared" si="1169"/>
        <v>0</v>
      </c>
      <c r="R1009" s="41">
        <f t="shared" si="1169"/>
        <v>0</v>
      </c>
      <c r="S1009" s="41">
        <f t="shared" si="1169"/>
        <v>0</v>
      </c>
      <c r="T1009" s="41">
        <f t="shared" si="1169"/>
        <v>0</v>
      </c>
      <c r="U1009" s="41">
        <f t="shared" si="1169"/>
        <v>0</v>
      </c>
      <c r="V1009" s="41">
        <f t="shared" si="1167"/>
        <v>0</v>
      </c>
      <c r="W1009" s="41">
        <f t="shared" si="1167"/>
        <v>0</v>
      </c>
      <c r="X1009" s="41">
        <f t="shared" si="1167"/>
        <v>0</v>
      </c>
      <c r="Y1009" s="41">
        <f t="shared" si="1167"/>
        <v>0</v>
      </c>
      <c r="Z1009" s="41">
        <f t="shared" ref="Z1009:AT1009" si="1170">Z507</f>
        <v>0</v>
      </c>
      <c r="AA1009" s="41">
        <f t="shared" si="1170"/>
        <v>0</v>
      </c>
      <c r="AB1009" s="41">
        <f t="shared" si="1170"/>
        <v>0</v>
      </c>
      <c r="AC1009" s="41">
        <f t="shared" si="1170"/>
        <v>0</v>
      </c>
      <c r="AD1009" s="41">
        <f t="shared" si="1170"/>
        <v>0</v>
      </c>
      <c r="AE1009" s="41">
        <f t="shared" si="1170"/>
        <v>0</v>
      </c>
      <c r="AF1009" s="41">
        <f t="shared" si="1170"/>
        <v>0</v>
      </c>
      <c r="AG1009" s="41">
        <f t="shared" si="1170"/>
        <v>0</v>
      </c>
      <c r="AH1009" s="41">
        <f t="shared" si="1170"/>
        <v>0</v>
      </c>
      <c r="AI1009" s="41">
        <f t="shared" si="1170"/>
        <v>0</v>
      </c>
      <c r="AJ1009" s="41">
        <f t="shared" si="1170"/>
        <v>0</v>
      </c>
      <c r="AK1009" s="41">
        <f t="shared" si="1170"/>
        <v>0</v>
      </c>
      <c r="AL1009" s="41">
        <f t="shared" si="1170"/>
        <v>0</v>
      </c>
      <c r="AM1009" s="41">
        <f t="shared" si="1170"/>
        <v>0</v>
      </c>
      <c r="AN1009" s="41">
        <f t="shared" si="1170"/>
        <v>0</v>
      </c>
      <c r="AO1009" s="41">
        <f t="shared" si="1170"/>
        <v>0</v>
      </c>
      <c r="AP1009" s="41">
        <f t="shared" si="1170"/>
        <v>0</v>
      </c>
      <c r="AQ1009" s="41">
        <f t="shared" si="1170"/>
        <v>0</v>
      </c>
      <c r="AR1009" s="41">
        <f t="shared" si="1170"/>
        <v>0</v>
      </c>
      <c r="AS1009" s="41">
        <f t="shared" si="1170"/>
        <v>0</v>
      </c>
      <c r="AT1009" s="41">
        <f t="shared" si="1170"/>
        <v>0</v>
      </c>
      <c r="AU1009" s="41"/>
      <c r="AV1009" s="41"/>
      <c r="AW1009" s="41"/>
      <c r="AX1009" s="41"/>
      <c r="AY1009" s="41"/>
      <c r="AZ1009" s="41"/>
      <c r="BA1009" s="41"/>
      <c r="BB1009" s="41"/>
      <c r="BC1009" s="41"/>
      <c r="BD1009" s="41"/>
      <c r="BE1009" s="41"/>
      <c r="BF1009" s="41"/>
      <c r="BG1009" s="41"/>
      <c r="BH1009" s="41"/>
      <c r="BI1009" s="41"/>
      <c r="BJ1009" s="41"/>
      <c r="BK1009" s="41"/>
      <c r="CR1009" s="41">
        <f t="shared" si="1132"/>
        <v>0</v>
      </c>
      <c r="CS1009" s="41">
        <f t="shared" si="1133"/>
        <v>0</v>
      </c>
      <c r="CT1009" s="41">
        <f t="shared" si="1133"/>
        <v>0</v>
      </c>
    </row>
    <row r="1010" spans="4:98" ht="15" hidden="1" customHeight="1">
      <c r="D1010" s="41">
        <f t="shared" si="1155"/>
        <v>0</v>
      </c>
      <c r="F1010" s="41">
        <f t="shared" ref="F1010:U1010" si="1171">F508</f>
        <v>0</v>
      </c>
      <c r="G1010" s="41">
        <f t="shared" si="1171"/>
        <v>0</v>
      </c>
      <c r="H1010" s="41">
        <f t="shared" si="1171"/>
        <v>0</v>
      </c>
      <c r="I1010" s="41">
        <f t="shared" si="1171"/>
        <v>0</v>
      </c>
      <c r="J1010" s="41">
        <f t="shared" si="1171"/>
        <v>0</v>
      </c>
      <c r="K1010" s="41">
        <f t="shared" si="1171"/>
        <v>0</v>
      </c>
      <c r="L1010" s="41">
        <f t="shared" si="1171"/>
        <v>0</v>
      </c>
      <c r="M1010" s="41">
        <f t="shared" si="1171"/>
        <v>0</v>
      </c>
      <c r="N1010" s="41">
        <f t="shared" si="1171"/>
        <v>0</v>
      </c>
      <c r="O1010" s="41">
        <f t="shared" si="1171"/>
        <v>0</v>
      </c>
      <c r="P1010" s="41">
        <f t="shared" si="1171"/>
        <v>0</v>
      </c>
      <c r="Q1010" s="41">
        <f t="shared" si="1171"/>
        <v>0</v>
      </c>
      <c r="R1010" s="41">
        <f t="shared" si="1171"/>
        <v>0</v>
      </c>
      <c r="S1010" s="41">
        <f t="shared" si="1171"/>
        <v>0</v>
      </c>
      <c r="T1010" s="41">
        <f t="shared" si="1171"/>
        <v>0</v>
      </c>
      <c r="U1010" s="41">
        <f t="shared" si="1171"/>
        <v>0</v>
      </c>
      <c r="V1010" s="41">
        <f t="shared" si="1167"/>
        <v>0</v>
      </c>
      <c r="W1010" s="41">
        <f t="shared" si="1167"/>
        <v>0</v>
      </c>
      <c r="X1010" s="41">
        <f t="shared" si="1167"/>
        <v>0</v>
      </c>
      <c r="Y1010" s="41">
        <f t="shared" si="1167"/>
        <v>0</v>
      </c>
      <c r="Z1010" s="41">
        <f t="shared" ref="Z1010:AT1010" si="1172">Z508</f>
        <v>0</v>
      </c>
      <c r="AA1010" s="41">
        <f t="shared" si="1172"/>
        <v>0</v>
      </c>
      <c r="AB1010" s="41">
        <f t="shared" si="1172"/>
        <v>0</v>
      </c>
      <c r="AC1010" s="41">
        <f t="shared" si="1172"/>
        <v>0</v>
      </c>
      <c r="AD1010" s="41">
        <f t="shared" si="1172"/>
        <v>0</v>
      </c>
      <c r="AE1010" s="41">
        <f t="shared" si="1172"/>
        <v>0</v>
      </c>
      <c r="AF1010" s="41">
        <f t="shared" si="1172"/>
        <v>0</v>
      </c>
      <c r="AG1010" s="41">
        <f t="shared" si="1172"/>
        <v>0</v>
      </c>
      <c r="AH1010" s="41">
        <f t="shared" si="1172"/>
        <v>0</v>
      </c>
      <c r="AI1010" s="41">
        <f t="shared" si="1172"/>
        <v>0</v>
      </c>
      <c r="AJ1010" s="41">
        <f t="shared" si="1172"/>
        <v>0</v>
      </c>
      <c r="AK1010" s="41">
        <f t="shared" si="1172"/>
        <v>0</v>
      </c>
      <c r="AL1010" s="41">
        <f t="shared" si="1172"/>
        <v>0</v>
      </c>
      <c r="AM1010" s="41">
        <f t="shared" si="1172"/>
        <v>0</v>
      </c>
      <c r="AN1010" s="41">
        <f t="shared" si="1172"/>
        <v>0</v>
      </c>
      <c r="AO1010" s="41">
        <f t="shared" si="1172"/>
        <v>0</v>
      </c>
      <c r="AP1010" s="41">
        <f t="shared" si="1172"/>
        <v>0</v>
      </c>
      <c r="AQ1010" s="41">
        <f t="shared" si="1172"/>
        <v>0</v>
      </c>
      <c r="AR1010" s="41">
        <f t="shared" si="1172"/>
        <v>0</v>
      </c>
      <c r="AS1010" s="41">
        <f t="shared" si="1172"/>
        <v>0</v>
      </c>
      <c r="AT1010" s="41">
        <f t="shared" si="1172"/>
        <v>0</v>
      </c>
      <c r="AU1010" s="41"/>
      <c r="AV1010" s="41"/>
      <c r="AW1010" s="41"/>
      <c r="AX1010" s="41"/>
      <c r="AY1010" s="41"/>
      <c r="AZ1010" s="41"/>
      <c r="BA1010" s="41"/>
      <c r="BB1010" s="41"/>
      <c r="BC1010" s="41"/>
      <c r="BD1010" s="41"/>
      <c r="BE1010" s="41"/>
      <c r="BF1010" s="41"/>
      <c r="BG1010" s="41"/>
      <c r="BH1010" s="41"/>
      <c r="BI1010" s="41"/>
      <c r="BJ1010" s="41"/>
      <c r="BK1010" s="41"/>
      <c r="CR1010" s="41">
        <f t="shared" si="1132"/>
        <v>0</v>
      </c>
      <c r="CS1010" s="41">
        <f t="shared" si="1133"/>
        <v>0</v>
      </c>
      <c r="CT1010" s="41">
        <f t="shared" si="1133"/>
        <v>0</v>
      </c>
    </row>
    <row r="1011" spans="4:98" ht="15" hidden="1" customHeight="1">
      <c r="D1011" s="41">
        <f>D509</f>
        <v>0</v>
      </c>
      <c r="F1011" s="41">
        <f t="shared" ref="F1011:Y1011" si="1173">F509</f>
        <v>0</v>
      </c>
      <c r="G1011" s="41">
        <f t="shared" si="1173"/>
        <v>0</v>
      </c>
      <c r="H1011" s="41">
        <f t="shared" si="1173"/>
        <v>0</v>
      </c>
      <c r="I1011" s="41">
        <f t="shared" si="1173"/>
        <v>0</v>
      </c>
      <c r="J1011" s="41">
        <f t="shared" si="1173"/>
        <v>0</v>
      </c>
      <c r="K1011" s="41">
        <f t="shared" si="1173"/>
        <v>0</v>
      </c>
      <c r="L1011" s="41">
        <f t="shared" si="1173"/>
        <v>0</v>
      </c>
      <c r="M1011" s="41">
        <f t="shared" si="1173"/>
        <v>0</v>
      </c>
      <c r="N1011" s="41">
        <f t="shared" si="1173"/>
        <v>0</v>
      </c>
      <c r="O1011" s="41">
        <f t="shared" si="1173"/>
        <v>0</v>
      </c>
      <c r="P1011" s="41">
        <f t="shared" si="1173"/>
        <v>0</v>
      </c>
      <c r="Q1011" s="41">
        <f t="shared" si="1173"/>
        <v>0</v>
      </c>
      <c r="R1011" s="41">
        <f t="shared" si="1173"/>
        <v>0</v>
      </c>
      <c r="S1011" s="41">
        <f t="shared" si="1173"/>
        <v>0</v>
      </c>
      <c r="T1011" s="41">
        <f t="shared" si="1173"/>
        <v>0</v>
      </c>
      <c r="U1011" s="41">
        <f t="shared" si="1173"/>
        <v>0</v>
      </c>
      <c r="V1011" s="41">
        <f t="shared" si="1173"/>
        <v>0</v>
      </c>
      <c r="W1011" s="41">
        <f t="shared" si="1173"/>
        <v>0</v>
      </c>
      <c r="X1011" s="41">
        <f t="shared" si="1173"/>
        <v>0</v>
      </c>
      <c r="Y1011" s="41">
        <f t="shared" si="1173"/>
        <v>0</v>
      </c>
      <c r="Z1011" s="41">
        <f t="shared" ref="Z1011:AT1011" si="1174">Z509</f>
        <v>0</v>
      </c>
      <c r="AA1011" s="41">
        <f t="shared" si="1174"/>
        <v>0</v>
      </c>
      <c r="AB1011" s="41">
        <f t="shared" si="1174"/>
        <v>0</v>
      </c>
      <c r="AC1011" s="41">
        <f t="shared" si="1174"/>
        <v>0</v>
      </c>
      <c r="AD1011" s="41">
        <f t="shared" si="1174"/>
        <v>0</v>
      </c>
      <c r="AE1011" s="41">
        <f t="shared" si="1174"/>
        <v>0</v>
      </c>
      <c r="AF1011" s="41">
        <f t="shared" si="1174"/>
        <v>0</v>
      </c>
      <c r="AG1011" s="41">
        <f t="shared" si="1174"/>
        <v>0</v>
      </c>
      <c r="AH1011" s="41">
        <f t="shared" si="1174"/>
        <v>0</v>
      </c>
      <c r="AI1011" s="41">
        <f t="shared" si="1174"/>
        <v>0</v>
      </c>
      <c r="AJ1011" s="41">
        <f t="shared" si="1174"/>
        <v>0</v>
      </c>
      <c r="AK1011" s="41">
        <f t="shared" si="1174"/>
        <v>0</v>
      </c>
      <c r="AL1011" s="41">
        <f t="shared" si="1174"/>
        <v>0</v>
      </c>
      <c r="AM1011" s="41">
        <f t="shared" si="1174"/>
        <v>0</v>
      </c>
      <c r="AN1011" s="41">
        <f t="shared" si="1174"/>
        <v>0</v>
      </c>
      <c r="AO1011" s="41">
        <f t="shared" si="1174"/>
        <v>0</v>
      </c>
      <c r="AP1011" s="41">
        <f t="shared" si="1174"/>
        <v>0</v>
      </c>
      <c r="AQ1011" s="41">
        <f t="shared" si="1174"/>
        <v>0</v>
      </c>
      <c r="AR1011" s="41">
        <f t="shared" si="1174"/>
        <v>0</v>
      </c>
      <c r="AS1011" s="41">
        <f t="shared" si="1174"/>
        <v>0</v>
      </c>
      <c r="AT1011" s="41">
        <f t="shared" si="1174"/>
        <v>0</v>
      </c>
      <c r="AU1011" s="41"/>
      <c r="AV1011" s="41"/>
      <c r="AW1011" s="41"/>
      <c r="AX1011" s="41"/>
      <c r="AY1011" s="41"/>
      <c r="AZ1011" s="41"/>
      <c r="BA1011" s="41"/>
      <c r="BB1011" s="41"/>
      <c r="BC1011" s="41"/>
      <c r="BD1011" s="41"/>
      <c r="BE1011" s="41"/>
      <c r="BF1011" s="41"/>
      <c r="BG1011" s="41"/>
      <c r="BH1011" s="41"/>
      <c r="BI1011" s="41"/>
      <c r="BJ1011" s="41"/>
      <c r="BK1011" s="41"/>
      <c r="CR1011" s="41">
        <f t="shared" si="1132"/>
        <v>0</v>
      </c>
      <c r="CS1011" s="41">
        <f t="shared" si="1133"/>
        <v>0</v>
      </c>
      <c r="CT1011" s="41">
        <f t="shared" si="1133"/>
        <v>0</v>
      </c>
    </row>
    <row r="1012" spans="4:98" hidden="1"/>
    <row r="1013" spans="4:98" hidden="1"/>
    <row r="1014" spans="4:98" hidden="1"/>
    <row r="1015" spans="4:98" hidden="1"/>
    <row r="1016" spans="4:98" hidden="1"/>
    <row r="1017" spans="4:98" hidden="1"/>
    <row r="1018" spans="4:98" hidden="1"/>
    <row r="1019" spans="4:98" hidden="1"/>
    <row r="1020" spans="4:98" hidden="1"/>
    <row r="1021" spans="4:98" hidden="1"/>
    <row r="1022" spans="4:98" hidden="1"/>
    <row r="1023" spans="4:98" hidden="1"/>
    <row r="1024" spans="4:98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</sheetData>
  <sheetProtection password="CF42" sheet="1" objects="1" scenarios="1" selectLockedCells="1"/>
  <mergeCells count="4">
    <mergeCell ref="C1:T1"/>
    <mergeCell ref="B6:C6"/>
    <mergeCell ref="D3:G3"/>
    <mergeCell ref="C2:CU2"/>
  </mergeCells>
  <phoneticPr fontId="0" type="noConversion"/>
  <conditionalFormatting sqref="F10">
    <cfRule type="expression" dxfId="105" priority="25" stopIfTrue="1">
      <formula>$F10=0</formula>
    </cfRule>
  </conditionalFormatting>
  <conditionalFormatting sqref="D3">
    <cfRule type="expression" dxfId="104" priority="27" stopIfTrue="1">
      <formula>A3=0</formula>
    </cfRule>
  </conditionalFormatting>
  <conditionalFormatting sqref="C8">
    <cfRule type="expression" dxfId="103" priority="28" stopIfTrue="1">
      <formula>OR(ISERR($A$2),AU9&lt;AU1)</formula>
    </cfRule>
    <cfRule type="expression" dxfId="102" priority="29" stopIfTrue="1">
      <formula>AND($A$1=1,$A$4=1)</formula>
    </cfRule>
  </conditionalFormatting>
  <conditionalFormatting sqref="D10">
    <cfRule type="expression" dxfId="101" priority="30" stopIfTrue="1">
      <formula>$D10=0</formula>
    </cfRule>
  </conditionalFormatting>
  <conditionalFormatting sqref="B10:B509">
    <cfRule type="expression" dxfId="100" priority="5" stopIfTrue="1">
      <formula>$AU10=0</formula>
    </cfRule>
    <cfRule type="expression" dxfId="99" priority="6" stopIfTrue="1">
      <formula>AND($AX10=0,$AU10=1)</formula>
    </cfRule>
  </conditionalFormatting>
  <conditionalFormatting sqref="C10:C509">
    <cfRule type="expression" dxfId="98" priority="7" stopIfTrue="1">
      <formula>$AZ10=0</formula>
    </cfRule>
  </conditionalFormatting>
  <conditionalFormatting sqref="E10:E509">
    <cfRule type="expression" dxfId="97" priority="9" stopIfTrue="1">
      <formula>BB10=0</formula>
    </cfRule>
  </conditionalFormatting>
  <conditionalFormatting sqref="CR10:CT509">
    <cfRule type="expression" dxfId="96" priority="35" stopIfTrue="1">
      <formula>CV10=0</formula>
    </cfRule>
  </conditionalFormatting>
  <conditionalFormatting sqref="D11:D509">
    <cfRule type="expression" dxfId="95" priority="36" stopIfTrue="1">
      <formula>AND($CP11=0,CP10=1,AZ10=1)</formula>
    </cfRule>
  </conditionalFormatting>
  <conditionalFormatting sqref="G10:AT509">
    <cfRule type="expression" dxfId="94" priority="10" stopIfTrue="1">
      <formula>BB10=0</formula>
    </cfRule>
  </conditionalFormatting>
  <conditionalFormatting sqref="F11:F509">
    <cfRule type="expression" dxfId="93" priority="38" stopIfTrue="1">
      <formula>AND(CP11=1,CQ11=0)</formula>
    </cfRule>
  </conditionalFormatting>
  <conditionalFormatting sqref="D8:F8">
    <cfRule type="expression" dxfId="92" priority="12" stopIfTrue="1">
      <formula>ISERR($A$2)</formula>
    </cfRule>
    <cfRule type="expression" dxfId="91" priority="13" stopIfTrue="1">
      <formula>$A$1=1</formula>
    </cfRule>
  </conditionalFormatting>
  <conditionalFormatting sqref="CR10:CS122">
    <cfRule type="expression" dxfId="78" priority="1" stopIfTrue="1">
      <formula>CV10=0</formula>
    </cfRule>
  </conditionalFormatting>
  <dataValidations xWindow="201" yWindow="657" count="11">
    <dataValidation type="list" allowBlank="1" showInputMessage="1" showErrorMessage="1" error="введите балл ученика - &#10;результат проверки (X - нет работы)" sqref="G10:AT509">
      <formula1>CHOOSE(BB$8,ball1,ball2,ball3,ball4,ball5)</formula1>
    </dataValidation>
    <dataValidation type="textLength" operator="equal" allowBlank="1" showInputMessage="1" showErrorMessage="1" error="Введенный логин не корректен!" prompt="Введите логин вашей школы" sqref="D3">
      <formula1>9</formula1>
    </dataValidation>
    <dataValidation type="list" allowBlank="1" showInputMessage="1" showErrorMessage="1" sqref="CT10:CT509">
      <formula1>Otc</formula1>
    </dataValidation>
    <dataValidation type="list" allowBlank="1" showInputMessage="1" showErrorMessage="1" sqref="CS10:CS509">
      <formula1>gender</formula1>
    </dataValidation>
    <dataValidation type="list" allowBlank="1" showInputMessage="1" showErrorMessage="1" sqref="CR10:CR509">
      <formula1>IF($W$6=1,OFFSET(start,1,,$X$6),"")</formula1>
    </dataValidation>
    <dataValidation type="list" allowBlank="1" showInputMessage="1" showErrorMessage="1" prompt="Выберите режим отчета по части С." sqref="M6:P6">
      <formula1>prov</formula1>
    </dataValidation>
    <dataValidation type="list" allowBlank="1" showInputMessage="1" showErrorMessage="1" prompt="Укажите объем работы" sqref="B6:E6">
      <formula1>prov</formula1>
    </dataValidation>
    <dataValidation type="list" allowBlank="1" showInputMessage="1" showErrorMessage="1" error="введите балл ученика - &#10;результат проверки ( &quot;нет&quot; - нет работы,&#10;@ - тема не изучена)" sqref="E10:E509">
      <formula1>vybor</formula1>
    </dataValidation>
    <dataValidation type="list" allowBlank="1" showInputMessage="1" showErrorMessage="1" prompt="Укажите номер варианта" sqref="F10:F509">
      <formula1>_Var2</formula1>
    </dataValidation>
    <dataValidation allowBlank="1" showInputMessage="1" showErrorMessage="1" prompt="Укажите объем работы" sqref="F6"/>
    <dataValidation type="list" allowBlank="1" showInputMessage="1" showErrorMessage="1" prompt="Укажите номер варианта" sqref="D10:D509">
      <formula1>_Var1</formula1>
    </dataValidation>
  </dataValidations>
  <pageMargins left="0.51181102362204722" right="0.47244094488188981" top="0.47244094488188981" bottom="0.47244094488188981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276"/>
  <sheetViews>
    <sheetView topLeftCell="K1" workbookViewId="0">
      <pane ySplit="5" topLeftCell="A6" activePane="bottomLeft" state="frozen"/>
      <selection activeCell="AR58" sqref="AR58"/>
      <selection pane="bottomLeft" activeCell="L2" sqref="L2"/>
    </sheetView>
  </sheetViews>
  <sheetFormatPr defaultColWidth="0" defaultRowHeight="12.75" zeroHeight="1"/>
  <cols>
    <col min="1" max="2" width="7.140625" style="114" hidden="1" customWidth="1"/>
    <col min="3" max="3" width="8" style="114" hidden="1" customWidth="1"/>
    <col min="4" max="10" width="7.140625" style="114" hidden="1" customWidth="1"/>
    <col min="11" max="11" width="5.140625" style="114" customWidth="1"/>
    <col min="12" max="12" width="27.7109375" style="114" customWidth="1"/>
    <col min="13" max="14" width="31.28515625" style="114" customWidth="1"/>
    <col min="15" max="15" width="35.7109375" style="114" customWidth="1"/>
    <col min="16" max="16" width="7.28515625" style="114" customWidth="1"/>
    <col min="17" max="17" width="10.28515625" style="114" customWidth="1"/>
    <col min="18" max="18" width="20.140625" style="114" customWidth="1"/>
    <col min="19" max="19" width="22" style="114" customWidth="1"/>
    <col min="20" max="20" width="28.42578125" style="114" customWidth="1"/>
    <col min="21" max="21" width="3.7109375" style="114" customWidth="1"/>
    <col min="22" max="16384" width="9.140625" style="114" hidden="1"/>
  </cols>
  <sheetData>
    <row r="1" spans="1:52" ht="15.75" customHeight="1">
      <c r="A1" s="114">
        <f>IF(AND(SUM(C6:J55)&gt;0,COUNTIF(L6:L55,V3)&gt;0),PRODUCT(A2:A55)*V1,0)*Протокол!A1*Классы!A1</f>
        <v>1</v>
      </c>
      <c r="B1" s="114">
        <f>IF(AND(SUM(C6:J55)&gt;0,COUNTIF(L6:L55,V3)&gt;0),PRODUCT(A2:A55)*V1,0)</f>
        <v>1</v>
      </c>
      <c r="K1" s="186" t="s">
        <v>307</v>
      </c>
      <c r="L1" s="187"/>
      <c r="M1" s="187"/>
      <c r="N1" s="187"/>
      <c r="O1" s="187"/>
      <c r="P1" s="187"/>
      <c r="Q1" s="187"/>
      <c r="R1" s="187"/>
      <c r="S1" s="187"/>
      <c r="T1" s="116"/>
      <c r="V1" s="114">
        <f>IF(ISERR(V2),0,1)</f>
        <v>1</v>
      </c>
    </row>
    <row r="2" spans="1:52" ht="21" customHeight="1">
      <c r="A2" s="114">
        <f>IF(B2,0,1)</f>
        <v>1</v>
      </c>
      <c r="B2" s="114" t="b">
        <f>ISBLANK(L2)</f>
        <v>0</v>
      </c>
      <c r="C2" s="114">
        <f>LEN(L2)</f>
        <v>19</v>
      </c>
      <c r="L2" s="145" t="s">
        <v>488</v>
      </c>
      <c r="M2" s="144" t="s">
        <v>340</v>
      </c>
      <c r="O2" s="117"/>
      <c r="V2" s="114">
        <f>SUM(AE6:AE55)*C2</f>
        <v>11970</v>
      </c>
    </row>
    <row r="3" spans="1:52" ht="30.75" hidden="1" customHeight="1">
      <c r="A3" s="114">
        <v>1</v>
      </c>
      <c r="B3" s="114">
        <v>1</v>
      </c>
      <c r="K3" s="118"/>
      <c r="O3" s="117"/>
      <c r="P3" s="119"/>
      <c r="Q3" s="120"/>
      <c r="R3" s="120"/>
      <c r="S3" s="120"/>
      <c r="T3" s="116"/>
      <c r="V3" s="114" t="str">
        <f>служ!R22</f>
        <v>ответственный организатор по ОО</v>
      </c>
      <c r="W3" s="114" t="str">
        <f>служ!R23</f>
        <v>ответственный по параллели/предмету</v>
      </c>
      <c r="X3" s="114" t="str">
        <f>служ!R24</f>
        <v>учитель, преподающий в классе</v>
      </c>
      <c r="Y3" s="114" t="str">
        <f>служ!R25</f>
        <v>технический специалист</v>
      </c>
      <c r="Z3" s="114" t="str">
        <f>служ!R26</f>
        <v>организатор в аудитории</v>
      </c>
      <c r="AA3" s="114" t="str">
        <f>служ!R27</f>
        <v>эксперт</v>
      </c>
    </row>
    <row r="4" spans="1:52" s="19" customFormat="1" ht="39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88" t="str">
        <f>IF(V1=0,"Структура документа нарушена! Отмените последние действия (Ctrl+Z)!",IF(AND(A1=0,B1=1),"Вернитесь к заполнению предыдущих листов.",IF(A1=1,"Данные приняты. Перейдите на лист Otchet или продолжите заполнение списка. ФИО, внесенные в данную форму, будут указаны в благодарностях.","Внесите данные о специалистах и подтвердите получение разрешений на обработку персональных данных. ФИО, внесенные в данную форму, будут указаны в благодарностях.")))</f>
        <v>Данные приняты. Перейдите на лист Otchet или продолжите заполнение списка. ФИО, внесенные в данную форму, будут указаны в благодарностях.</v>
      </c>
      <c r="L4" s="189"/>
      <c r="M4" s="189"/>
      <c r="N4" s="189"/>
      <c r="O4" s="189"/>
      <c r="P4" s="189"/>
      <c r="Q4" s="124"/>
      <c r="R4" s="124"/>
      <c r="S4" s="124"/>
      <c r="T4" s="115"/>
      <c r="AE4" s="125"/>
      <c r="AY4" s="114"/>
      <c r="AZ4" s="114"/>
    </row>
    <row r="5" spans="1:52" ht="50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6" t="s">
        <v>4</v>
      </c>
      <c r="L5" s="126" t="s">
        <v>341</v>
      </c>
      <c r="M5" s="126" t="s">
        <v>320</v>
      </c>
      <c r="N5" s="126" t="s">
        <v>321</v>
      </c>
      <c r="O5" s="126" t="s">
        <v>370</v>
      </c>
      <c r="P5" s="126" t="s">
        <v>322</v>
      </c>
      <c r="Q5" s="126" t="s">
        <v>323</v>
      </c>
      <c r="R5" s="126" t="s">
        <v>324</v>
      </c>
      <c r="S5" s="126" t="s">
        <v>325</v>
      </c>
      <c r="T5" s="126" t="s">
        <v>353</v>
      </c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52" ht="30">
      <c r="A6" s="121">
        <f>IF(OR(AE6=0,SUM(B6:J6)=9),1,0)</f>
        <v>1</v>
      </c>
      <c r="B6" s="121">
        <f>IF(V6=0,0,1)</f>
        <v>1</v>
      </c>
      <c r="C6" s="121">
        <f>IF(OR(W6&gt;0,$L6=$W$3,$L6=$X$3,$L6=$Y$3,$L6=$Z$3,$L6=$AA$3),1,0)</f>
        <v>1</v>
      </c>
      <c r="D6" s="121">
        <f>IF(OR(X6&gt;0,$L6=$W$3,$L6=$X$3,$L6=$Y$3,$L6=$Z$3,$L6=$AA$3),1,0)</f>
        <v>1</v>
      </c>
      <c r="E6" s="121">
        <f>IF(OR(Y6&gt;0,$L6=$W$3,$L6=$X$3,$L6=$Y$3,$L6=$Z$3,$L6=$AA$3),1,0)</f>
        <v>1</v>
      </c>
      <c r="F6" s="121">
        <f>IF(OR(AND(Z6&gt;0,$L6&gt;0),AND(Z6=0,OR($L6=$V$3,$L6=$W$3,$L6=$Y$3,$L6=$Z$3,$L6=$AA$3))),1,0)</f>
        <v>1</v>
      </c>
      <c r="G6" s="121">
        <f>IF(OR(AND(AA6&gt;0,$L6&gt;0),AND(AA6=0,OR($L6=$V$3,$L6=$W$3,$L6=$Y$3,$L6=$Z$3,$L6=$AA$3))),1,0)</f>
        <v>1</v>
      </c>
      <c r="H6" s="121">
        <f>IF(OR(AND(AB6&gt;0,$L6&gt;0),AND(AB6=0,OR($L6=$V$3,$L6=$W$3,$L6=$Y$3,$L6=$Z$3,$L6=$AA$3))),1,0)</f>
        <v>1</v>
      </c>
      <c r="I6" s="121">
        <f>IF(OR(AND(AC6&gt;0,$L6&gt;0),AND(AC6=0,OR($L6=$X$3,$L6=$V$3,$L6=$W$3,$L6=$Y$3,$L6=$Z$3))),1,0)</f>
        <v>1</v>
      </c>
      <c r="J6" s="121">
        <f>IF(OR(AND(AD6&gt;0,$L6&gt;0),AND(AD6=0,OR($L6=$W$3,$L6=$X$3,$L6=$Y$3,$L6=$Z$3,$L6=$AA$3))),1,0)</f>
        <v>1</v>
      </c>
      <c r="K6" s="127">
        <v>1</v>
      </c>
      <c r="L6" s="128" t="s">
        <v>402</v>
      </c>
      <c r="M6" s="128" t="s">
        <v>453</v>
      </c>
      <c r="N6" s="128" t="s">
        <v>454</v>
      </c>
      <c r="O6" s="128" t="s">
        <v>455</v>
      </c>
      <c r="P6" s="128"/>
      <c r="Q6" s="128"/>
      <c r="R6" s="128"/>
      <c r="S6" s="128"/>
      <c r="T6" s="128" t="s">
        <v>456</v>
      </c>
      <c r="U6" s="129"/>
      <c r="V6" s="19">
        <f>LEN(L6)</f>
        <v>31</v>
      </c>
      <c r="W6" s="19">
        <f t="shared" ref="V6:W24" si="0">LEN(M6)</f>
        <v>8</v>
      </c>
      <c r="X6" s="19">
        <f t="shared" ref="X6:X24" si="1">LEN(N6)</f>
        <v>5</v>
      </c>
      <c r="Y6" s="19">
        <f t="shared" ref="Y6:Y24" si="2">LEN(O6)</f>
        <v>11</v>
      </c>
      <c r="Z6" s="19">
        <f t="shared" ref="Z6:Z24" si="3">LEN(P6)</f>
        <v>0</v>
      </c>
      <c r="AA6" s="19">
        <f t="shared" ref="AA6:AA24" si="4">LEN(Q6)</f>
        <v>0</v>
      </c>
      <c r="AB6" s="19">
        <f t="shared" ref="AB6:AB24" si="5">LEN(R6)</f>
        <v>0</v>
      </c>
      <c r="AC6" s="19">
        <f>LEN(S6)</f>
        <v>0</v>
      </c>
      <c r="AD6" s="19">
        <f>LEN(T6)</f>
        <v>13</v>
      </c>
      <c r="AE6" s="19">
        <f>SUM(V6:AD6)</f>
        <v>68</v>
      </c>
      <c r="AF6" s="19"/>
      <c r="AG6" s="19"/>
      <c r="AH6" s="19"/>
    </row>
    <row r="7" spans="1:52" ht="15">
      <c r="A7" s="121">
        <f t="shared" ref="A7:A55" si="6">IF(OR(AE7=0,SUM(B7:J7)=9),1,0)</f>
        <v>1</v>
      </c>
      <c r="B7" s="121">
        <f t="shared" ref="B7:B55" si="7">IF(V7=0,0,1)</f>
        <v>1</v>
      </c>
      <c r="C7" s="121">
        <f t="shared" ref="C7:C55" si="8">IF(OR(W7&gt;0,$L7=$W$3,$L7=$X$3,$L7=$Y$3,$L7=$Z$3,$L7=$AA$3),1,0)</f>
        <v>1</v>
      </c>
      <c r="D7" s="121">
        <f t="shared" ref="D7:D55" si="9">IF(OR(X7&gt;0,$L7=$W$3,$L7=$X$3,$L7=$Y$3,$L7=$Z$3,$L7=$AA$3),1,0)</f>
        <v>1</v>
      </c>
      <c r="E7" s="121">
        <f t="shared" ref="E7:E55" si="10">IF(OR(Y7&gt;0,$L7=$W$3,$L7=$X$3,$L7=$Y$3,$L7=$Z$3,$L7=$AA$3),1,0)</f>
        <v>1</v>
      </c>
      <c r="F7" s="121">
        <f t="shared" ref="F7:F55" si="11">IF(OR(AND(Z7&gt;0,$L7&gt;0),AND(Z7=0,OR($L7=$V$3,$L7=$W$3,$L7=$Y$3,$L7=$Z$3,$L7=$AA$3))),1,0)</f>
        <v>1</v>
      </c>
      <c r="G7" s="121">
        <f t="shared" ref="G7:G55" si="12">IF(OR(AND(AA7&gt;0,$L7&gt;0),AND(AA7=0,OR($L7=$V$3,$L7=$W$3,$L7=$Y$3,$L7=$Z$3,$L7=$AA$3))),1,0)</f>
        <v>1</v>
      </c>
      <c r="H7" s="121">
        <f t="shared" ref="H7:H55" si="13">IF(OR(AND(AB7&gt;0,$L7&gt;0),AND(AB7=0,OR($L7=$V$3,$L7=$W$3,$L7=$Y$3,$L7=$Z$3,$L7=$AA$3))),1,0)</f>
        <v>1</v>
      </c>
      <c r="I7" s="121">
        <f t="shared" ref="I7:I55" si="14">IF(OR(AND(AC7&gt;0,$L7&gt;0),AND(AC7=0,OR($L7=$X$3,$L7=$V$3,$L7=$W$3,$L7=$Y$3,$L7=$Z$3))),1,0)</f>
        <v>1</v>
      </c>
      <c r="J7" s="121">
        <f t="shared" ref="J7:J55" si="15">IF(OR(AND(AD7&gt;0,$L7&gt;0),AND(AD7=0,OR($L7=$W$3,$L7=$X$3,$L7=$Y$3,$L7=$Z$3,$L7=$AA$3))),1,0)</f>
        <v>1</v>
      </c>
      <c r="K7" s="130">
        <v>2</v>
      </c>
      <c r="L7" s="131" t="s">
        <v>343</v>
      </c>
      <c r="M7" s="131" t="s">
        <v>457</v>
      </c>
      <c r="N7" s="131" t="s">
        <v>458</v>
      </c>
      <c r="O7" s="131" t="s">
        <v>459</v>
      </c>
      <c r="P7" s="131"/>
      <c r="Q7" s="131"/>
      <c r="R7" s="131"/>
      <c r="S7" s="131"/>
      <c r="T7" s="131" t="s">
        <v>456</v>
      </c>
      <c r="U7" s="129"/>
      <c r="V7" s="19">
        <f>LEN(L7)</f>
        <v>22</v>
      </c>
      <c r="W7" s="19">
        <f t="shared" si="0"/>
        <v>9</v>
      </c>
      <c r="X7" s="19">
        <f t="shared" si="1"/>
        <v>5</v>
      </c>
      <c r="Y7" s="19">
        <f t="shared" si="2"/>
        <v>10</v>
      </c>
      <c r="Z7" s="19">
        <f t="shared" si="3"/>
        <v>0</v>
      </c>
      <c r="AA7" s="19">
        <f t="shared" si="4"/>
        <v>0</v>
      </c>
      <c r="AB7" s="19">
        <f t="shared" si="5"/>
        <v>0</v>
      </c>
      <c r="AC7" s="19">
        <f t="shared" ref="AC7:AC24" si="16">LEN(S7)</f>
        <v>0</v>
      </c>
      <c r="AD7" s="19">
        <f t="shared" ref="AD7:AD53" si="17">LEN(T7)</f>
        <v>13</v>
      </c>
      <c r="AE7" s="19">
        <f t="shared" ref="AE7:AE55" si="18">SUM(V7:AD7)</f>
        <v>59</v>
      </c>
      <c r="AF7" s="19"/>
      <c r="AG7" s="19"/>
      <c r="AH7" s="19"/>
    </row>
    <row r="8" spans="1:52" ht="30">
      <c r="A8" s="121">
        <f t="shared" si="6"/>
        <v>1</v>
      </c>
      <c r="B8" s="121">
        <f t="shared" si="7"/>
        <v>1</v>
      </c>
      <c r="C8" s="121">
        <f t="shared" si="8"/>
        <v>1</v>
      </c>
      <c r="D8" s="121">
        <f t="shared" si="9"/>
        <v>1</v>
      </c>
      <c r="E8" s="121">
        <f t="shared" si="10"/>
        <v>1</v>
      </c>
      <c r="F8" s="121">
        <f t="shared" si="11"/>
        <v>1</v>
      </c>
      <c r="G8" s="121">
        <f t="shared" si="12"/>
        <v>1</v>
      </c>
      <c r="H8" s="121">
        <f t="shared" si="13"/>
        <v>1</v>
      </c>
      <c r="I8" s="121">
        <f t="shared" si="14"/>
        <v>1</v>
      </c>
      <c r="J8" s="121">
        <f t="shared" si="15"/>
        <v>1</v>
      </c>
      <c r="K8" s="130">
        <v>3</v>
      </c>
      <c r="L8" s="131" t="s">
        <v>352</v>
      </c>
      <c r="M8" s="131" t="s">
        <v>482</v>
      </c>
      <c r="N8" s="131" t="s">
        <v>483</v>
      </c>
      <c r="O8" s="131" t="s">
        <v>484</v>
      </c>
      <c r="P8" s="131">
        <v>12</v>
      </c>
      <c r="Q8" s="131">
        <v>38</v>
      </c>
      <c r="R8" s="131" t="s">
        <v>328</v>
      </c>
      <c r="S8" s="131"/>
      <c r="T8" s="131"/>
      <c r="U8" s="129"/>
      <c r="V8" s="19">
        <f>LEN(L8)</f>
        <v>29</v>
      </c>
      <c r="W8" s="19">
        <f t="shared" si="0"/>
        <v>8</v>
      </c>
      <c r="X8" s="19">
        <f t="shared" si="1"/>
        <v>4</v>
      </c>
      <c r="Y8" s="19">
        <f t="shared" si="2"/>
        <v>9</v>
      </c>
      <c r="Z8" s="19">
        <f t="shared" si="3"/>
        <v>2</v>
      </c>
      <c r="AA8" s="19">
        <f t="shared" si="4"/>
        <v>2</v>
      </c>
      <c r="AB8" s="19">
        <f t="shared" si="5"/>
        <v>6</v>
      </c>
      <c r="AC8" s="19">
        <f>LEN(S8)</f>
        <v>0</v>
      </c>
      <c r="AD8" s="19">
        <f t="shared" si="17"/>
        <v>0</v>
      </c>
      <c r="AE8" s="19">
        <f t="shared" si="18"/>
        <v>60</v>
      </c>
      <c r="AF8" s="19"/>
      <c r="AG8" s="19"/>
      <c r="AH8" s="19"/>
    </row>
    <row r="9" spans="1:52" ht="15">
      <c r="A9" s="121">
        <f t="shared" si="6"/>
        <v>1</v>
      </c>
      <c r="B9" s="121">
        <f t="shared" si="7"/>
        <v>1</v>
      </c>
      <c r="C9" s="121">
        <f t="shared" si="8"/>
        <v>1</v>
      </c>
      <c r="D9" s="121">
        <f t="shared" si="9"/>
        <v>1</v>
      </c>
      <c r="E9" s="121">
        <f t="shared" si="10"/>
        <v>1</v>
      </c>
      <c r="F9" s="121">
        <f t="shared" si="11"/>
        <v>1</v>
      </c>
      <c r="G9" s="121">
        <f t="shared" si="12"/>
        <v>1</v>
      </c>
      <c r="H9" s="121">
        <f t="shared" si="13"/>
        <v>1</v>
      </c>
      <c r="I9" s="121">
        <f t="shared" si="14"/>
        <v>1</v>
      </c>
      <c r="J9" s="121">
        <f t="shared" si="15"/>
        <v>1</v>
      </c>
      <c r="K9" s="130">
        <v>4</v>
      </c>
      <c r="L9" s="131" t="s">
        <v>344</v>
      </c>
      <c r="M9" s="131" t="s">
        <v>485</v>
      </c>
      <c r="N9" s="131" t="s">
        <v>486</v>
      </c>
      <c r="O9" s="131" t="s">
        <v>487</v>
      </c>
      <c r="P9" s="131"/>
      <c r="Q9" s="131"/>
      <c r="R9" s="131"/>
      <c r="S9" s="131" t="s">
        <v>350</v>
      </c>
      <c r="T9" s="131"/>
      <c r="U9" s="129"/>
      <c r="V9" s="19">
        <f>LEN(L9)</f>
        <v>7</v>
      </c>
      <c r="W9" s="19">
        <f t="shared" si="0"/>
        <v>9</v>
      </c>
      <c r="X9" s="19">
        <f t="shared" si="1"/>
        <v>6</v>
      </c>
      <c r="Y9" s="19">
        <f t="shared" si="2"/>
        <v>8</v>
      </c>
      <c r="Z9" s="19">
        <f t="shared" si="3"/>
        <v>0</v>
      </c>
      <c r="AA9" s="19">
        <f t="shared" si="4"/>
        <v>0</v>
      </c>
      <c r="AB9" s="19">
        <f t="shared" si="5"/>
        <v>0</v>
      </c>
      <c r="AC9" s="19">
        <f t="shared" si="16"/>
        <v>11</v>
      </c>
      <c r="AD9" s="19">
        <f t="shared" si="17"/>
        <v>0</v>
      </c>
      <c r="AE9" s="19">
        <f t="shared" si="18"/>
        <v>41</v>
      </c>
      <c r="AF9" s="19"/>
      <c r="AG9" s="19"/>
      <c r="AH9" s="19"/>
    </row>
    <row r="10" spans="1:52" ht="15">
      <c r="A10" s="121">
        <f t="shared" si="6"/>
        <v>1</v>
      </c>
      <c r="B10" s="121">
        <f t="shared" si="7"/>
        <v>1</v>
      </c>
      <c r="C10" s="121">
        <f t="shared" si="8"/>
        <v>1</v>
      </c>
      <c r="D10" s="121">
        <f t="shared" si="9"/>
        <v>1</v>
      </c>
      <c r="E10" s="121">
        <f t="shared" si="10"/>
        <v>1</v>
      </c>
      <c r="F10" s="121">
        <f t="shared" si="11"/>
        <v>1</v>
      </c>
      <c r="G10" s="121">
        <f t="shared" si="12"/>
        <v>1</v>
      </c>
      <c r="H10" s="121">
        <f t="shared" si="13"/>
        <v>1</v>
      </c>
      <c r="I10" s="121">
        <f t="shared" si="14"/>
        <v>1</v>
      </c>
      <c r="J10" s="121">
        <f t="shared" si="15"/>
        <v>1</v>
      </c>
      <c r="K10" s="130">
        <v>5</v>
      </c>
      <c r="L10" s="131" t="s">
        <v>368</v>
      </c>
      <c r="M10" s="131" t="s">
        <v>460</v>
      </c>
      <c r="N10" s="131" t="s">
        <v>461</v>
      </c>
      <c r="O10" s="131" t="s">
        <v>462</v>
      </c>
      <c r="P10" s="131"/>
      <c r="Q10" s="131"/>
      <c r="R10" s="131"/>
      <c r="S10" s="131"/>
      <c r="T10" s="131"/>
      <c r="U10" s="129"/>
      <c r="V10" s="19">
        <f>LEN(L10)</f>
        <v>23</v>
      </c>
      <c r="W10" s="19">
        <f t="shared" si="0"/>
        <v>7</v>
      </c>
      <c r="X10" s="19">
        <f t="shared" si="1"/>
        <v>7</v>
      </c>
      <c r="Y10" s="19">
        <f t="shared" si="2"/>
        <v>17</v>
      </c>
      <c r="Z10" s="19">
        <f t="shared" si="3"/>
        <v>0</v>
      </c>
      <c r="AA10" s="19">
        <f t="shared" si="4"/>
        <v>0</v>
      </c>
      <c r="AB10" s="19">
        <f t="shared" si="5"/>
        <v>0</v>
      </c>
      <c r="AC10" s="19">
        <f t="shared" si="16"/>
        <v>0</v>
      </c>
      <c r="AD10" s="19">
        <f t="shared" si="17"/>
        <v>0</v>
      </c>
      <c r="AE10" s="19">
        <f t="shared" si="18"/>
        <v>54</v>
      </c>
      <c r="AF10" s="19"/>
      <c r="AG10" s="19"/>
      <c r="AH10" s="19"/>
    </row>
    <row r="11" spans="1:52" ht="15">
      <c r="A11" s="121">
        <f t="shared" si="6"/>
        <v>1</v>
      </c>
      <c r="B11" s="121">
        <f t="shared" si="7"/>
        <v>1</v>
      </c>
      <c r="C11" s="121">
        <f t="shared" si="8"/>
        <v>1</v>
      </c>
      <c r="D11" s="121">
        <f t="shared" si="9"/>
        <v>1</v>
      </c>
      <c r="E11" s="121">
        <f t="shared" si="10"/>
        <v>1</v>
      </c>
      <c r="F11" s="121">
        <f t="shared" si="11"/>
        <v>1</v>
      </c>
      <c r="G11" s="121">
        <f t="shared" si="12"/>
        <v>1</v>
      </c>
      <c r="H11" s="121">
        <f t="shared" si="13"/>
        <v>1</v>
      </c>
      <c r="I11" s="121">
        <f t="shared" si="14"/>
        <v>1</v>
      </c>
      <c r="J11" s="121">
        <f t="shared" si="15"/>
        <v>1</v>
      </c>
      <c r="K11" s="130">
        <v>6</v>
      </c>
      <c r="L11" s="131" t="s">
        <v>368</v>
      </c>
      <c r="M11" s="131" t="s">
        <v>463</v>
      </c>
      <c r="N11" s="131" t="s">
        <v>464</v>
      </c>
      <c r="O11" s="131" t="s">
        <v>465</v>
      </c>
      <c r="P11" s="131"/>
      <c r="Q11" s="131"/>
      <c r="R11" s="131"/>
      <c r="S11" s="131"/>
      <c r="T11" s="131"/>
      <c r="U11" s="129"/>
      <c r="V11" s="19">
        <f t="shared" si="0"/>
        <v>23</v>
      </c>
      <c r="W11" s="19">
        <f t="shared" si="0"/>
        <v>8</v>
      </c>
      <c r="X11" s="19">
        <f t="shared" si="1"/>
        <v>8</v>
      </c>
      <c r="Y11" s="19">
        <f t="shared" si="2"/>
        <v>12</v>
      </c>
      <c r="Z11" s="19">
        <f t="shared" si="3"/>
        <v>0</v>
      </c>
      <c r="AA11" s="19">
        <f t="shared" si="4"/>
        <v>0</v>
      </c>
      <c r="AB11" s="19">
        <f t="shared" si="5"/>
        <v>0</v>
      </c>
      <c r="AC11" s="19">
        <f t="shared" si="16"/>
        <v>0</v>
      </c>
      <c r="AD11" s="19">
        <f t="shared" si="17"/>
        <v>0</v>
      </c>
      <c r="AE11" s="19">
        <f t="shared" si="18"/>
        <v>51</v>
      </c>
      <c r="AF11" s="19"/>
      <c r="AG11" s="19"/>
      <c r="AH11" s="19"/>
    </row>
    <row r="12" spans="1:52" ht="15">
      <c r="A12" s="121">
        <f t="shared" si="6"/>
        <v>1</v>
      </c>
      <c r="B12" s="121">
        <f t="shared" si="7"/>
        <v>1</v>
      </c>
      <c r="C12" s="121">
        <f t="shared" si="8"/>
        <v>1</v>
      </c>
      <c r="D12" s="121">
        <f t="shared" si="9"/>
        <v>1</v>
      </c>
      <c r="E12" s="121">
        <f t="shared" si="10"/>
        <v>1</v>
      </c>
      <c r="F12" s="121">
        <f t="shared" si="11"/>
        <v>1</v>
      </c>
      <c r="G12" s="121">
        <f t="shared" si="12"/>
        <v>1</v>
      </c>
      <c r="H12" s="121">
        <f t="shared" si="13"/>
        <v>1</v>
      </c>
      <c r="I12" s="121">
        <f t="shared" si="14"/>
        <v>1</v>
      </c>
      <c r="J12" s="121">
        <f t="shared" si="15"/>
        <v>1</v>
      </c>
      <c r="K12" s="130">
        <v>7</v>
      </c>
      <c r="L12" s="131" t="s">
        <v>368</v>
      </c>
      <c r="M12" s="131" t="s">
        <v>466</v>
      </c>
      <c r="N12" s="131" t="s">
        <v>467</v>
      </c>
      <c r="O12" s="131" t="s">
        <v>468</v>
      </c>
      <c r="P12" s="131"/>
      <c r="Q12" s="131"/>
      <c r="R12" s="131"/>
      <c r="S12" s="131"/>
      <c r="T12" s="131"/>
      <c r="U12" s="129"/>
      <c r="V12" s="19">
        <f t="shared" si="0"/>
        <v>23</v>
      </c>
      <c r="W12" s="19">
        <f t="shared" si="0"/>
        <v>8</v>
      </c>
      <c r="X12" s="19">
        <f t="shared" si="1"/>
        <v>6</v>
      </c>
      <c r="Y12" s="19">
        <f t="shared" si="2"/>
        <v>10</v>
      </c>
      <c r="Z12" s="19">
        <f t="shared" si="3"/>
        <v>0</v>
      </c>
      <c r="AA12" s="19">
        <f t="shared" si="4"/>
        <v>0</v>
      </c>
      <c r="AB12" s="19">
        <f t="shared" si="5"/>
        <v>0</v>
      </c>
      <c r="AC12" s="19">
        <f t="shared" si="16"/>
        <v>0</v>
      </c>
      <c r="AD12" s="19">
        <f t="shared" si="17"/>
        <v>0</v>
      </c>
      <c r="AE12" s="19">
        <f t="shared" si="18"/>
        <v>47</v>
      </c>
      <c r="AF12" s="19"/>
      <c r="AG12" s="19"/>
      <c r="AH12" s="19"/>
    </row>
    <row r="13" spans="1:52" ht="15">
      <c r="A13" s="121">
        <f t="shared" si="6"/>
        <v>1</v>
      </c>
      <c r="B13" s="121">
        <f t="shared" si="7"/>
        <v>1</v>
      </c>
      <c r="C13" s="121">
        <f t="shared" si="8"/>
        <v>1</v>
      </c>
      <c r="D13" s="121">
        <f t="shared" si="9"/>
        <v>1</v>
      </c>
      <c r="E13" s="121">
        <f t="shared" si="10"/>
        <v>1</v>
      </c>
      <c r="F13" s="121">
        <f t="shared" si="11"/>
        <v>1</v>
      </c>
      <c r="G13" s="121">
        <f t="shared" si="12"/>
        <v>1</v>
      </c>
      <c r="H13" s="121">
        <f t="shared" si="13"/>
        <v>1</v>
      </c>
      <c r="I13" s="121">
        <f t="shared" si="14"/>
        <v>1</v>
      </c>
      <c r="J13" s="121">
        <f t="shared" si="15"/>
        <v>1</v>
      </c>
      <c r="K13" s="130">
        <v>8</v>
      </c>
      <c r="L13" s="131" t="s">
        <v>368</v>
      </c>
      <c r="M13" s="131" t="s">
        <v>469</v>
      </c>
      <c r="N13" s="131" t="s">
        <v>470</v>
      </c>
      <c r="O13" s="131" t="s">
        <v>471</v>
      </c>
      <c r="P13" s="131"/>
      <c r="Q13" s="131"/>
      <c r="R13" s="131"/>
      <c r="S13" s="131"/>
      <c r="T13" s="131"/>
      <c r="U13" s="129"/>
      <c r="V13" s="19">
        <f t="shared" si="0"/>
        <v>23</v>
      </c>
      <c r="W13" s="19">
        <f t="shared" si="0"/>
        <v>13</v>
      </c>
      <c r="X13" s="19">
        <f t="shared" si="1"/>
        <v>6</v>
      </c>
      <c r="Y13" s="19">
        <f t="shared" si="2"/>
        <v>13</v>
      </c>
      <c r="Z13" s="19">
        <f t="shared" si="3"/>
        <v>0</v>
      </c>
      <c r="AA13" s="19">
        <f t="shared" si="4"/>
        <v>0</v>
      </c>
      <c r="AB13" s="19">
        <f t="shared" si="5"/>
        <v>0</v>
      </c>
      <c r="AC13" s="19">
        <f t="shared" si="16"/>
        <v>0</v>
      </c>
      <c r="AD13" s="19">
        <f t="shared" si="17"/>
        <v>0</v>
      </c>
      <c r="AE13" s="19">
        <f t="shared" si="18"/>
        <v>55</v>
      </c>
      <c r="AF13" s="19"/>
      <c r="AG13" s="19"/>
      <c r="AH13" s="19"/>
    </row>
    <row r="14" spans="1:52" ht="15">
      <c r="A14" s="121">
        <f t="shared" si="6"/>
        <v>1</v>
      </c>
      <c r="B14" s="121">
        <f t="shared" si="7"/>
        <v>1</v>
      </c>
      <c r="C14" s="121">
        <f t="shared" si="8"/>
        <v>1</v>
      </c>
      <c r="D14" s="121">
        <f t="shared" si="9"/>
        <v>1</v>
      </c>
      <c r="E14" s="121">
        <f t="shared" si="10"/>
        <v>1</v>
      </c>
      <c r="F14" s="121">
        <f t="shared" si="11"/>
        <v>1</v>
      </c>
      <c r="G14" s="121">
        <f t="shared" si="12"/>
        <v>1</v>
      </c>
      <c r="H14" s="121">
        <f t="shared" si="13"/>
        <v>1</v>
      </c>
      <c r="I14" s="121">
        <f t="shared" si="14"/>
        <v>1</v>
      </c>
      <c r="J14" s="121">
        <f t="shared" si="15"/>
        <v>1</v>
      </c>
      <c r="K14" s="130">
        <v>9</v>
      </c>
      <c r="L14" s="131" t="s">
        <v>368</v>
      </c>
      <c r="M14" s="131" t="s">
        <v>472</v>
      </c>
      <c r="N14" s="131" t="s">
        <v>473</v>
      </c>
      <c r="O14" s="131" t="s">
        <v>455</v>
      </c>
      <c r="P14" s="131"/>
      <c r="Q14" s="131"/>
      <c r="R14" s="131"/>
      <c r="S14" s="131"/>
      <c r="T14" s="131"/>
      <c r="U14" s="129"/>
      <c r="V14" s="19">
        <f t="shared" si="0"/>
        <v>23</v>
      </c>
      <c r="W14" s="19">
        <f t="shared" si="0"/>
        <v>10</v>
      </c>
      <c r="X14" s="19">
        <f t="shared" si="1"/>
        <v>8</v>
      </c>
      <c r="Y14" s="19">
        <f t="shared" si="2"/>
        <v>11</v>
      </c>
      <c r="Z14" s="19">
        <f t="shared" si="3"/>
        <v>0</v>
      </c>
      <c r="AA14" s="19">
        <f t="shared" si="4"/>
        <v>0</v>
      </c>
      <c r="AB14" s="19">
        <f t="shared" si="5"/>
        <v>0</v>
      </c>
      <c r="AC14" s="19">
        <f t="shared" si="16"/>
        <v>0</v>
      </c>
      <c r="AD14" s="19">
        <f t="shared" si="17"/>
        <v>0</v>
      </c>
      <c r="AE14" s="19">
        <f t="shared" si="18"/>
        <v>52</v>
      </c>
      <c r="AF14" s="19"/>
      <c r="AG14" s="19"/>
      <c r="AH14" s="19"/>
    </row>
    <row r="15" spans="1:52" ht="15">
      <c r="A15" s="121">
        <f t="shared" si="6"/>
        <v>1</v>
      </c>
      <c r="B15" s="121">
        <f t="shared" si="7"/>
        <v>1</v>
      </c>
      <c r="C15" s="121">
        <f t="shared" si="8"/>
        <v>1</v>
      </c>
      <c r="D15" s="121">
        <f t="shared" si="9"/>
        <v>1</v>
      </c>
      <c r="E15" s="121">
        <f t="shared" si="10"/>
        <v>1</v>
      </c>
      <c r="F15" s="121">
        <f t="shared" si="11"/>
        <v>1</v>
      </c>
      <c r="G15" s="121">
        <f t="shared" si="12"/>
        <v>1</v>
      </c>
      <c r="H15" s="121">
        <f t="shared" si="13"/>
        <v>1</v>
      </c>
      <c r="I15" s="121">
        <f t="shared" si="14"/>
        <v>1</v>
      </c>
      <c r="J15" s="121">
        <f t="shared" si="15"/>
        <v>1</v>
      </c>
      <c r="K15" s="130">
        <v>10</v>
      </c>
      <c r="L15" s="131" t="s">
        <v>368</v>
      </c>
      <c r="M15" s="131" t="s">
        <v>474</v>
      </c>
      <c r="N15" s="131" t="s">
        <v>475</v>
      </c>
      <c r="O15" s="131" t="s">
        <v>476</v>
      </c>
      <c r="P15" s="131"/>
      <c r="Q15" s="131"/>
      <c r="R15" s="131"/>
      <c r="S15" s="131"/>
      <c r="T15" s="131"/>
      <c r="U15" s="129"/>
      <c r="V15" s="19">
        <f t="shared" si="0"/>
        <v>23</v>
      </c>
      <c r="W15" s="19">
        <f t="shared" si="0"/>
        <v>8</v>
      </c>
      <c r="X15" s="19">
        <f t="shared" si="1"/>
        <v>7</v>
      </c>
      <c r="Y15" s="19">
        <f t="shared" si="2"/>
        <v>12</v>
      </c>
      <c r="Z15" s="19">
        <f t="shared" si="3"/>
        <v>0</v>
      </c>
      <c r="AA15" s="19">
        <f t="shared" si="4"/>
        <v>0</v>
      </c>
      <c r="AB15" s="19">
        <f t="shared" si="5"/>
        <v>0</v>
      </c>
      <c r="AC15" s="19">
        <f t="shared" si="16"/>
        <v>0</v>
      </c>
      <c r="AD15" s="19">
        <f t="shared" si="17"/>
        <v>0</v>
      </c>
      <c r="AE15" s="19">
        <f t="shared" si="18"/>
        <v>50</v>
      </c>
      <c r="AF15" s="19"/>
      <c r="AG15" s="19"/>
      <c r="AH15" s="19"/>
    </row>
    <row r="16" spans="1:52" ht="15">
      <c r="A16" s="121">
        <f t="shared" si="6"/>
        <v>1</v>
      </c>
      <c r="B16" s="121">
        <f t="shared" si="7"/>
        <v>1</v>
      </c>
      <c r="C16" s="121">
        <f t="shared" si="8"/>
        <v>1</v>
      </c>
      <c r="D16" s="121">
        <f t="shared" si="9"/>
        <v>1</v>
      </c>
      <c r="E16" s="121">
        <f t="shared" si="10"/>
        <v>1</v>
      </c>
      <c r="F16" s="121">
        <f t="shared" si="11"/>
        <v>1</v>
      </c>
      <c r="G16" s="121">
        <f t="shared" si="12"/>
        <v>1</v>
      </c>
      <c r="H16" s="121">
        <f t="shared" si="13"/>
        <v>1</v>
      </c>
      <c r="I16" s="121">
        <f t="shared" si="14"/>
        <v>1</v>
      </c>
      <c r="J16" s="121">
        <f t="shared" si="15"/>
        <v>1</v>
      </c>
      <c r="K16" s="130">
        <v>11</v>
      </c>
      <c r="L16" s="131" t="s">
        <v>368</v>
      </c>
      <c r="M16" s="131" t="s">
        <v>472</v>
      </c>
      <c r="N16" s="131" t="s">
        <v>477</v>
      </c>
      <c r="O16" s="131" t="s">
        <v>478</v>
      </c>
      <c r="P16" s="131"/>
      <c r="Q16" s="131"/>
      <c r="R16" s="131"/>
      <c r="S16" s="131"/>
      <c r="T16" s="131"/>
      <c r="U16" s="129"/>
      <c r="V16" s="19">
        <f t="shared" si="0"/>
        <v>23</v>
      </c>
      <c r="W16" s="19">
        <f t="shared" si="0"/>
        <v>10</v>
      </c>
      <c r="X16" s="19">
        <f t="shared" si="1"/>
        <v>6</v>
      </c>
      <c r="Y16" s="19">
        <f t="shared" si="2"/>
        <v>9</v>
      </c>
      <c r="Z16" s="19">
        <f t="shared" si="3"/>
        <v>0</v>
      </c>
      <c r="AA16" s="19">
        <f t="shared" si="4"/>
        <v>0</v>
      </c>
      <c r="AB16" s="19">
        <f t="shared" si="5"/>
        <v>0</v>
      </c>
      <c r="AC16" s="19">
        <f t="shared" si="16"/>
        <v>0</v>
      </c>
      <c r="AD16" s="19">
        <f t="shared" si="17"/>
        <v>0</v>
      </c>
      <c r="AE16" s="19">
        <f t="shared" si="18"/>
        <v>48</v>
      </c>
      <c r="AF16" s="19"/>
      <c r="AG16" s="19"/>
      <c r="AH16" s="19"/>
    </row>
    <row r="17" spans="1:34" ht="15">
      <c r="A17" s="121">
        <f t="shared" si="6"/>
        <v>1</v>
      </c>
      <c r="B17" s="121">
        <f t="shared" si="7"/>
        <v>1</v>
      </c>
      <c r="C17" s="121">
        <f t="shared" si="8"/>
        <v>1</v>
      </c>
      <c r="D17" s="121">
        <f t="shared" si="9"/>
        <v>1</v>
      </c>
      <c r="E17" s="121">
        <f t="shared" si="10"/>
        <v>1</v>
      </c>
      <c r="F17" s="121">
        <f t="shared" si="11"/>
        <v>1</v>
      </c>
      <c r="G17" s="121">
        <f t="shared" si="12"/>
        <v>1</v>
      </c>
      <c r="H17" s="121">
        <f t="shared" si="13"/>
        <v>1</v>
      </c>
      <c r="I17" s="121">
        <f t="shared" si="14"/>
        <v>1</v>
      </c>
      <c r="J17" s="121">
        <f t="shared" si="15"/>
        <v>1</v>
      </c>
      <c r="K17" s="130">
        <v>12</v>
      </c>
      <c r="L17" s="131" t="s">
        <v>368</v>
      </c>
      <c r="M17" s="131" t="s">
        <v>479</v>
      </c>
      <c r="N17" s="131" t="s">
        <v>480</v>
      </c>
      <c r="O17" s="131" t="s">
        <v>481</v>
      </c>
      <c r="P17" s="131"/>
      <c r="Q17" s="131"/>
      <c r="R17" s="131"/>
      <c r="S17" s="131"/>
      <c r="T17" s="131"/>
      <c r="U17" s="129"/>
      <c r="V17" s="19">
        <f t="shared" si="0"/>
        <v>23</v>
      </c>
      <c r="W17" s="19">
        <f t="shared" si="0"/>
        <v>7</v>
      </c>
      <c r="X17" s="19">
        <f t="shared" si="1"/>
        <v>3</v>
      </c>
      <c r="Y17" s="19">
        <f t="shared" si="2"/>
        <v>12</v>
      </c>
      <c r="Z17" s="19">
        <f t="shared" si="3"/>
        <v>0</v>
      </c>
      <c r="AA17" s="19">
        <f t="shared" si="4"/>
        <v>0</v>
      </c>
      <c r="AB17" s="19">
        <f t="shared" si="5"/>
        <v>0</v>
      </c>
      <c r="AC17" s="19">
        <f t="shared" si="16"/>
        <v>0</v>
      </c>
      <c r="AD17" s="19">
        <f t="shared" si="17"/>
        <v>0</v>
      </c>
      <c r="AE17" s="19">
        <f t="shared" si="18"/>
        <v>45</v>
      </c>
      <c r="AF17" s="19"/>
      <c r="AG17" s="19"/>
      <c r="AH17" s="19"/>
    </row>
    <row r="18" spans="1:34" ht="15">
      <c r="A18" s="121">
        <f t="shared" si="6"/>
        <v>1</v>
      </c>
      <c r="B18" s="121">
        <f t="shared" si="7"/>
        <v>0</v>
      </c>
      <c r="C18" s="121">
        <f t="shared" si="8"/>
        <v>0</v>
      </c>
      <c r="D18" s="121">
        <f t="shared" si="9"/>
        <v>0</v>
      </c>
      <c r="E18" s="121">
        <f t="shared" si="10"/>
        <v>0</v>
      </c>
      <c r="F18" s="121">
        <f t="shared" si="11"/>
        <v>0</v>
      </c>
      <c r="G18" s="121">
        <f t="shared" si="12"/>
        <v>0</v>
      </c>
      <c r="H18" s="121">
        <f t="shared" si="13"/>
        <v>0</v>
      </c>
      <c r="I18" s="121">
        <f t="shared" si="14"/>
        <v>0</v>
      </c>
      <c r="J18" s="121">
        <f t="shared" si="15"/>
        <v>0</v>
      </c>
      <c r="K18" s="130">
        <v>13</v>
      </c>
      <c r="L18" s="131"/>
      <c r="M18" s="131"/>
      <c r="N18" s="131"/>
      <c r="O18" s="131"/>
      <c r="P18" s="131"/>
      <c r="Q18" s="131"/>
      <c r="R18" s="131"/>
      <c r="S18" s="131"/>
      <c r="T18" s="131"/>
      <c r="U18" s="129"/>
      <c r="V18" s="19">
        <f t="shared" si="0"/>
        <v>0</v>
      </c>
      <c r="W18" s="19">
        <f t="shared" si="0"/>
        <v>0</v>
      </c>
      <c r="X18" s="19">
        <f t="shared" si="1"/>
        <v>0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B18" s="19">
        <f t="shared" si="5"/>
        <v>0</v>
      </c>
      <c r="AC18" s="19">
        <f t="shared" si="16"/>
        <v>0</v>
      </c>
      <c r="AD18" s="19">
        <f t="shared" si="17"/>
        <v>0</v>
      </c>
      <c r="AE18" s="19">
        <f t="shared" si="18"/>
        <v>0</v>
      </c>
      <c r="AF18" s="19"/>
      <c r="AG18" s="19"/>
      <c r="AH18" s="19"/>
    </row>
    <row r="19" spans="1:34" ht="15">
      <c r="A19" s="121">
        <f t="shared" si="6"/>
        <v>1</v>
      </c>
      <c r="B19" s="121">
        <f t="shared" si="7"/>
        <v>0</v>
      </c>
      <c r="C19" s="121">
        <f t="shared" si="8"/>
        <v>0</v>
      </c>
      <c r="D19" s="121">
        <f t="shared" si="9"/>
        <v>0</v>
      </c>
      <c r="E19" s="121">
        <f t="shared" si="10"/>
        <v>0</v>
      </c>
      <c r="F19" s="121">
        <f t="shared" si="11"/>
        <v>0</v>
      </c>
      <c r="G19" s="121">
        <f t="shared" si="12"/>
        <v>0</v>
      </c>
      <c r="H19" s="121">
        <f t="shared" si="13"/>
        <v>0</v>
      </c>
      <c r="I19" s="121">
        <f t="shared" si="14"/>
        <v>0</v>
      </c>
      <c r="J19" s="121">
        <f t="shared" si="15"/>
        <v>0</v>
      </c>
      <c r="K19" s="130">
        <v>14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29"/>
      <c r="V19" s="19">
        <f t="shared" si="0"/>
        <v>0</v>
      </c>
      <c r="W19" s="19">
        <f t="shared" si="0"/>
        <v>0</v>
      </c>
      <c r="X19" s="19">
        <f t="shared" si="1"/>
        <v>0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B19" s="19">
        <f t="shared" si="5"/>
        <v>0</v>
      </c>
      <c r="AC19" s="19">
        <f t="shared" si="16"/>
        <v>0</v>
      </c>
      <c r="AD19" s="19">
        <f t="shared" si="17"/>
        <v>0</v>
      </c>
      <c r="AE19" s="19">
        <f t="shared" si="18"/>
        <v>0</v>
      </c>
      <c r="AF19" s="19"/>
      <c r="AG19" s="19"/>
      <c r="AH19" s="19"/>
    </row>
    <row r="20" spans="1:34" ht="15">
      <c r="A20" s="121">
        <f t="shared" si="6"/>
        <v>1</v>
      </c>
      <c r="B20" s="121">
        <f t="shared" si="7"/>
        <v>0</v>
      </c>
      <c r="C20" s="121">
        <f t="shared" si="8"/>
        <v>0</v>
      </c>
      <c r="D20" s="121">
        <f t="shared" si="9"/>
        <v>0</v>
      </c>
      <c r="E20" s="121">
        <f t="shared" si="10"/>
        <v>0</v>
      </c>
      <c r="F20" s="121">
        <f t="shared" si="11"/>
        <v>0</v>
      </c>
      <c r="G20" s="121">
        <f t="shared" si="12"/>
        <v>0</v>
      </c>
      <c r="H20" s="121">
        <f t="shared" si="13"/>
        <v>0</v>
      </c>
      <c r="I20" s="121">
        <f t="shared" si="14"/>
        <v>0</v>
      </c>
      <c r="J20" s="121">
        <f t="shared" si="15"/>
        <v>0</v>
      </c>
      <c r="K20" s="130">
        <v>15</v>
      </c>
      <c r="L20" s="131"/>
      <c r="M20" s="131"/>
      <c r="N20" s="131"/>
      <c r="O20" s="131"/>
      <c r="P20" s="131"/>
      <c r="Q20" s="131"/>
      <c r="R20" s="131"/>
      <c r="S20" s="131"/>
      <c r="T20" s="131"/>
      <c r="U20" s="129"/>
      <c r="V20" s="19">
        <f t="shared" si="0"/>
        <v>0</v>
      </c>
      <c r="W20" s="19">
        <f t="shared" si="0"/>
        <v>0</v>
      </c>
      <c r="X20" s="19">
        <f t="shared" si="1"/>
        <v>0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B20" s="19">
        <f t="shared" si="5"/>
        <v>0</v>
      </c>
      <c r="AC20" s="19">
        <f t="shared" si="16"/>
        <v>0</v>
      </c>
      <c r="AD20" s="19">
        <f t="shared" si="17"/>
        <v>0</v>
      </c>
      <c r="AE20" s="19">
        <f t="shared" si="18"/>
        <v>0</v>
      </c>
      <c r="AF20" s="19"/>
      <c r="AG20" s="19"/>
      <c r="AH20" s="19"/>
    </row>
    <row r="21" spans="1:34" ht="15">
      <c r="A21" s="121">
        <f t="shared" si="6"/>
        <v>1</v>
      </c>
      <c r="B21" s="121">
        <f t="shared" si="7"/>
        <v>0</v>
      </c>
      <c r="C21" s="121">
        <f t="shared" si="8"/>
        <v>0</v>
      </c>
      <c r="D21" s="121">
        <f t="shared" si="9"/>
        <v>0</v>
      </c>
      <c r="E21" s="121">
        <f t="shared" si="10"/>
        <v>0</v>
      </c>
      <c r="F21" s="121">
        <f t="shared" si="11"/>
        <v>0</v>
      </c>
      <c r="G21" s="121">
        <f t="shared" si="12"/>
        <v>0</v>
      </c>
      <c r="H21" s="121">
        <f t="shared" si="13"/>
        <v>0</v>
      </c>
      <c r="I21" s="121">
        <f t="shared" si="14"/>
        <v>0</v>
      </c>
      <c r="J21" s="121">
        <f t="shared" si="15"/>
        <v>0</v>
      </c>
      <c r="K21" s="130">
        <v>16</v>
      </c>
      <c r="L21" s="131"/>
      <c r="M21" s="131"/>
      <c r="N21" s="131"/>
      <c r="O21" s="131"/>
      <c r="P21" s="131"/>
      <c r="Q21" s="131"/>
      <c r="R21" s="131"/>
      <c r="S21" s="131"/>
      <c r="T21" s="131"/>
      <c r="U21" s="129"/>
      <c r="V21" s="19">
        <f t="shared" si="0"/>
        <v>0</v>
      </c>
      <c r="W21" s="19">
        <f t="shared" si="0"/>
        <v>0</v>
      </c>
      <c r="X21" s="19">
        <f t="shared" si="1"/>
        <v>0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B21" s="19">
        <f t="shared" si="5"/>
        <v>0</v>
      </c>
      <c r="AC21" s="19">
        <f t="shared" si="16"/>
        <v>0</v>
      </c>
      <c r="AD21" s="19">
        <f t="shared" si="17"/>
        <v>0</v>
      </c>
      <c r="AE21" s="19">
        <f t="shared" si="18"/>
        <v>0</v>
      </c>
      <c r="AF21" s="19"/>
      <c r="AG21" s="19"/>
      <c r="AH21" s="19"/>
    </row>
    <row r="22" spans="1:34" ht="15">
      <c r="A22" s="121">
        <f t="shared" si="6"/>
        <v>1</v>
      </c>
      <c r="B22" s="121">
        <f t="shared" si="7"/>
        <v>0</v>
      </c>
      <c r="C22" s="121">
        <f t="shared" si="8"/>
        <v>0</v>
      </c>
      <c r="D22" s="121">
        <f t="shared" si="9"/>
        <v>0</v>
      </c>
      <c r="E22" s="121">
        <f t="shared" si="10"/>
        <v>0</v>
      </c>
      <c r="F22" s="121">
        <f t="shared" si="11"/>
        <v>0</v>
      </c>
      <c r="G22" s="121">
        <f t="shared" si="12"/>
        <v>0</v>
      </c>
      <c r="H22" s="121">
        <f t="shared" si="13"/>
        <v>0</v>
      </c>
      <c r="I22" s="121">
        <f t="shared" si="14"/>
        <v>0</v>
      </c>
      <c r="J22" s="121">
        <f t="shared" si="15"/>
        <v>0</v>
      </c>
      <c r="K22" s="130">
        <v>17</v>
      </c>
      <c r="L22" s="131"/>
      <c r="M22" s="131"/>
      <c r="N22" s="131"/>
      <c r="O22" s="131"/>
      <c r="P22" s="131"/>
      <c r="Q22" s="131"/>
      <c r="R22" s="131"/>
      <c r="S22" s="131"/>
      <c r="T22" s="131"/>
      <c r="U22" s="129"/>
      <c r="V22" s="19">
        <f t="shared" si="0"/>
        <v>0</v>
      </c>
      <c r="W22" s="19">
        <f t="shared" si="0"/>
        <v>0</v>
      </c>
      <c r="X22" s="19">
        <f t="shared" si="1"/>
        <v>0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B22" s="19">
        <f t="shared" si="5"/>
        <v>0</v>
      </c>
      <c r="AC22" s="19">
        <f t="shared" si="16"/>
        <v>0</v>
      </c>
      <c r="AD22" s="19">
        <f t="shared" si="17"/>
        <v>0</v>
      </c>
      <c r="AE22" s="19">
        <f t="shared" si="18"/>
        <v>0</v>
      </c>
      <c r="AF22" s="19"/>
      <c r="AG22" s="19"/>
      <c r="AH22" s="19"/>
    </row>
    <row r="23" spans="1:34" ht="15">
      <c r="A23" s="121">
        <f t="shared" si="6"/>
        <v>1</v>
      </c>
      <c r="B23" s="121">
        <f t="shared" si="7"/>
        <v>0</v>
      </c>
      <c r="C23" s="121">
        <f t="shared" si="8"/>
        <v>0</v>
      </c>
      <c r="D23" s="121">
        <f t="shared" si="9"/>
        <v>0</v>
      </c>
      <c r="E23" s="121">
        <f t="shared" si="10"/>
        <v>0</v>
      </c>
      <c r="F23" s="121">
        <f t="shared" si="11"/>
        <v>0</v>
      </c>
      <c r="G23" s="121">
        <f t="shared" si="12"/>
        <v>0</v>
      </c>
      <c r="H23" s="121">
        <f t="shared" si="13"/>
        <v>0</v>
      </c>
      <c r="I23" s="121">
        <f t="shared" si="14"/>
        <v>0</v>
      </c>
      <c r="J23" s="121">
        <f t="shared" si="15"/>
        <v>0</v>
      </c>
      <c r="K23" s="130">
        <v>18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29"/>
      <c r="V23" s="19">
        <f t="shared" si="0"/>
        <v>0</v>
      </c>
      <c r="W23" s="19">
        <f t="shared" si="0"/>
        <v>0</v>
      </c>
      <c r="X23" s="19">
        <f t="shared" si="1"/>
        <v>0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B23" s="19">
        <f t="shared" si="5"/>
        <v>0</v>
      </c>
      <c r="AC23" s="19">
        <f t="shared" si="16"/>
        <v>0</v>
      </c>
      <c r="AD23" s="19">
        <f t="shared" si="17"/>
        <v>0</v>
      </c>
      <c r="AE23" s="19">
        <f t="shared" si="18"/>
        <v>0</v>
      </c>
      <c r="AF23" s="19"/>
      <c r="AG23" s="19"/>
      <c r="AH23" s="19"/>
    </row>
    <row r="24" spans="1:34" ht="15">
      <c r="A24" s="121">
        <f t="shared" si="6"/>
        <v>1</v>
      </c>
      <c r="B24" s="121">
        <f t="shared" si="7"/>
        <v>0</v>
      </c>
      <c r="C24" s="121">
        <f t="shared" si="8"/>
        <v>0</v>
      </c>
      <c r="D24" s="121">
        <f t="shared" si="9"/>
        <v>0</v>
      </c>
      <c r="E24" s="121">
        <f t="shared" si="10"/>
        <v>0</v>
      </c>
      <c r="F24" s="121">
        <f t="shared" si="11"/>
        <v>0</v>
      </c>
      <c r="G24" s="121">
        <f t="shared" si="12"/>
        <v>0</v>
      </c>
      <c r="H24" s="121">
        <f t="shared" si="13"/>
        <v>0</v>
      </c>
      <c r="I24" s="121">
        <f t="shared" si="14"/>
        <v>0</v>
      </c>
      <c r="J24" s="121">
        <f t="shared" si="15"/>
        <v>0</v>
      </c>
      <c r="K24" s="130">
        <v>19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29"/>
      <c r="V24" s="19">
        <f t="shared" si="0"/>
        <v>0</v>
      </c>
      <c r="W24" s="19">
        <f t="shared" si="0"/>
        <v>0</v>
      </c>
      <c r="X24" s="19">
        <f t="shared" si="1"/>
        <v>0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B24" s="19">
        <f t="shared" si="5"/>
        <v>0</v>
      </c>
      <c r="AC24" s="19">
        <f t="shared" si="16"/>
        <v>0</v>
      </c>
      <c r="AD24" s="19">
        <f t="shared" si="17"/>
        <v>0</v>
      </c>
      <c r="AE24" s="19">
        <f t="shared" si="18"/>
        <v>0</v>
      </c>
      <c r="AF24" s="19"/>
      <c r="AG24" s="19"/>
      <c r="AH24" s="19"/>
    </row>
    <row r="25" spans="1:34" ht="15">
      <c r="A25" s="121">
        <f t="shared" si="6"/>
        <v>1</v>
      </c>
      <c r="B25" s="121">
        <f t="shared" si="7"/>
        <v>0</v>
      </c>
      <c r="C25" s="121">
        <f t="shared" si="8"/>
        <v>0</v>
      </c>
      <c r="D25" s="121">
        <f t="shared" si="9"/>
        <v>0</v>
      </c>
      <c r="E25" s="121">
        <f t="shared" si="10"/>
        <v>0</v>
      </c>
      <c r="F25" s="121">
        <f t="shared" si="11"/>
        <v>0</v>
      </c>
      <c r="G25" s="121">
        <f t="shared" si="12"/>
        <v>0</v>
      </c>
      <c r="H25" s="121">
        <f t="shared" si="13"/>
        <v>0</v>
      </c>
      <c r="I25" s="121">
        <f t="shared" si="14"/>
        <v>0</v>
      </c>
      <c r="J25" s="121">
        <f t="shared" si="15"/>
        <v>0</v>
      </c>
      <c r="K25" s="130">
        <v>20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29"/>
      <c r="V25" s="19">
        <f t="shared" ref="V25:V55" si="19">LEN(L25)</f>
        <v>0</v>
      </c>
      <c r="W25" s="19">
        <f t="shared" ref="W25:W55" si="20">LEN(M25)</f>
        <v>0</v>
      </c>
      <c r="X25" s="19">
        <f t="shared" ref="X25:X55" si="21">LEN(N25)</f>
        <v>0</v>
      </c>
      <c r="Y25" s="19">
        <f t="shared" ref="Y25:Y55" si="22">LEN(O25)</f>
        <v>0</v>
      </c>
      <c r="Z25" s="19">
        <f t="shared" ref="Z25:Z55" si="23">LEN(P25)</f>
        <v>0</v>
      </c>
      <c r="AA25" s="19">
        <f t="shared" ref="AA25:AA55" si="24">LEN(Q25)</f>
        <v>0</v>
      </c>
      <c r="AB25" s="19">
        <f t="shared" ref="AB25:AB55" si="25">LEN(R25)</f>
        <v>0</v>
      </c>
      <c r="AC25" s="19">
        <f t="shared" ref="AC25:AC55" si="26">LEN(S25)</f>
        <v>0</v>
      </c>
      <c r="AD25" s="19">
        <f t="shared" si="17"/>
        <v>0</v>
      </c>
      <c r="AE25" s="19">
        <f t="shared" si="18"/>
        <v>0</v>
      </c>
      <c r="AF25" s="19"/>
      <c r="AG25" s="19"/>
      <c r="AH25" s="19"/>
    </row>
    <row r="26" spans="1:34" ht="15">
      <c r="A26" s="121">
        <f t="shared" si="6"/>
        <v>1</v>
      </c>
      <c r="B26" s="121">
        <f t="shared" si="7"/>
        <v>0</v>
      </c>
      <c r="C26" s="121">
        <f t="shared" si="8"/>
        <v>0</v>
      </c>
      <c r="D26" s="121">
        <f t="shared" si="9"/>
        <v>0</v>
      </c>
      <c r="E26" s="121">
        <f t="shared" si="10"/>
        <v>0</v>
      </c>
      <c r="F26" s="121">
        <f t="shared" si="11"/>
        <v>0</v>
      </c>
      <c r="G26" s="121">
        <f t="shared" si="12"/>
        <v>0</v>
      </c>
      <c r="H26" s="121">
        <f t="shared" si="13"/>
        <v>0</v>
      </c>
      <c r="I26" s="121">
        <f t="shared" si="14"/>
        <v>0</v>
      </c>
      <c r="J26" s="121">
        <f t="shared" si="15"/>
        <v>0</v>
      </c>
      <c r="K26" s="130">
        <v>21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29"/>
      <c r="V26" s="19">
        <f t="shared" si="19"/>
        <v>0</v>
      </c>
      <c r="W26" s="19">
        <f t="shared" si="20"/>
        <v>0</v>
      </c>
      <c r="X26" s="19">
        <f t="shared" si="21"/>
        <v>0</v>
      </c>
      <c r="Y26" s="19">
        <f t="shared" si="22"/>
        <v>0</v>
      </c>
      <c r="Z26" s="19">
        <f t="shared" si="23"/>
        <v>0</v>
      </c>
      <c r="AA26" s="19">
        <f t="shared" si="24"/>
        <v>0</v>
      </c>
      <c r="AB26" s="19">
        <f t="shared" si="25"/>
        <v>0</v>
      </c>
      <c r="AC26" s="19">
        <f t="shared" si="26"/>
        <v>0</v>
      </c>
      <c r="AD26" s="19">
        <f t="shared" si="17"/>
        <v>0</v>
      </c>
      <c r="AE26" s="19">
        <f t="shared" si="18"/>
        <v>0</v>
      </c>
      <c r="AF26" s="19"/>
      <c r="AG26" s="19"/>
      <c r="AH26" s="19"/>
    </row>
    <row r="27" spans="1:34" ht="15">
      <c r="A27" s="121">
        <f t="shared" si="6"/>
        <v>1</v>
      </c>
      <c r="B27" s="121">
        <f t="shared" si="7"/>
        <v>0</v>
      </c>
      <c r="C27" s="121">
        <f t="shared" si="8"/>
        <v>0</v>
      </c>
      <c r="D27" s="121">
        <f t="shared" si="9"/>
        <v>0</v>
      </c>
      <c r="E27" s="121">
        <f t="shared" si="10"/>
        <v>0</v>
      </c>
      <c r="F27" s="121">
        <f t="shared" si="11"/>
        <v>0</v>
      </c>
      <c r="G27" s="121">
        <f t="shared" si="12"/>
        <v>0</v>
      </c>
      <c r="H27" s="121">
        <f t="shared" si="13"/>
        <v>0</v>
      </c>
      <c r="I27" s="121">
        <f t="shared" si="14"/>
        <v>0</v>
      </c>
      <c r="J27" s="121">
        <f t="shared" si="15"/>
        <v>0</v>
      </c>
      <c r="K27" s="130">
        <v>22</v>
      </c>
      <c r="L27" s="131"/>
      <c r="M27" s="131"/>
      <c r="N27" s="131"/>
      <c r="O27" s="131"/>
      <c r="P27" s="131"/>
      <c r="Q27" s="131"/>
      <c r="R27" s="131"/>
      <c r="S27" s="131"/>
      <c r="T27" s="131"/>
      <c r="U27" s="129"/>
      <c r="V27" s="19">
        <f t="shared" si="19"/>
        <v>0</v>
      </c>
      <c r="W27" s="19">
        <f t="shared" si="20"/>
        <v>0</v>
      </c>
      <c r="X27" s="19">
        <f t="shared" si="21"/>
        <v>0</v>
      </c>
      <c r="Y27" s="19">
        <f t="shared" si="22"/>
        <v>0</v>
      </c>
      <c r="Z27" s="19">
        <f t="shared" si="23"/>
        <v>0</v>
      </c>
      <c r="AA27" s="19">
        <f t="shared" si="24"/>
        <v>0</v>
      </c>
      <c r="AB27" s="19">
        <f t="shared" si="25"/>
        <v>0</v>
      </c>
      <c r="AC27" s="19">
        <f t="shared" si="26"/>
        <v>0</v>
      </c>
      <c r="AD27" s="19">
        <f t="shared" si="17"/>
        <v>0</v>
      </c>
      <c r="AE27" s="19">
        <f t="shared" si="18"/>
        <v>0</v>
      </c>
      <c r="AF27" s="19"/>
      <c r="AG27" s="19"/>
      <c r="AH27" s="19"/>
    </row>
    <row r="28" spans="1:34" ht="15">
      <c r="A28" s="121">
        <f t="shared" si="6"/>
        <v>1</v>
      </c>
      <c r="B28" s="121">
        <f t="shared" si="7"/>
        <v>0</v>
      </c>
      <c r="C28" s="121">
        <f t="shared" si="8"/>
        <v>0</v>
      </c>
      <c r="D28" s="121">
        <f t="shared" si="9"/>
        <v>0</v>
      </c>
      <c r="E28" s="121">
        <f t="shared" si="10"/>
        <v>0</v>
      </c>
      <c r="F28" s="121">
        <f t="shared" si="11"/>
        <v>0</v>
      </c>
      <c r="G28" s="121">
        <f t="shared" si="12"/>
        <v>0</v>
      </c>
      <c r="H28" s="121">
        <f t="shared" si="13"/>
        <v>0</v>
      </c>
      <c r="I28" s="121">
        <f t="shared" si="14"/>
        <v>0</v>
      </c>
      <c r="J28" s="121">
        <f t="shared" si="15"/>
        <v>0</v>
      </c>
      <c r="K28" s="130">
        <v>23</v>
      </c>
      <c r="L28" s="131"/>
      <c r="M28" s="131"/>
      <c r="N28" s="131"/>
      <c r="O28" s="131"/>
      <c r="P28" s="131"/>
      <c r="Q28" s="131"/>
      <c r="R28" s="131"/>
      <c r="S28" s="131"/>
      <c r="T28" s="131"/>
      <c r="U28" s="129"/>
      <c r="V28" s="19">
        <f t="shared" si="19"/>
        <v>0</v>
      </c>
      <c r="W28" s="19">
        <f t="shared" si="20"/>
        <v>0</v>
      </c>
      <c r="X28" s="19">
        <f t="shared" si="21"/>
        <v>0</v>
      </c>
      <c r="Y28" s="19">
        <f t="shared" si="22"/>
        <v>0</v>
      </c>
      <c r="Z28" s="19">
        <f t="shared" si="23"/>
        <v>0</v>
      </c>
      <c r="AA28" s="19">
        <f t="shared" si="24"/>
        <v>0</v>
      </c>
      <c r="AB28" s="19">
        <f t="shared" si="25"/>
        <v>0</v>
      </c>
      <c r="AC28" s="19">
        <f t="shared" si="26"/>
        <v>0</v>
      </c>
      <c r="AD28" s="19">
        <f t="shared" si="17"/>
        <v>0</v>
      </c>
      <c r="AE28" s="19">
        <f t="shared" si="18"/>
        <v>0</v>
      </c>
      <c r="AF28" s="19"/>
      <c r="AG28" s="19"/>
      <c r="AH28" s="19"/>
    </row>
    <row r="29" spans="1:34" ht="15">
      <c r="A29" s="121">
        <f t="shared" si="6"/>
        <v>1</v>
      </c>
      <c r="B29" s="121">
        <f t="shared" si="7"/>
        <v>0</v>
      </c>
      <c r="C29" s="121">
        <f t="shared" si="8"/>
        <v>0</v>
      </c>
      <c r="D29" s="121">
        <f t="shared" si="9"/>
        <v>0</v>
      </c>
      <c r="E29" s="121">
        <f t="shared" si="10"/>
        <v>0</v>
      </c>
      <c r="F29" s="121">
        <f t="shared" si="11"/>
        <v>0</v>
      </c>
      <c r="G29" s="121">
        <f t="shared" si="12"/>
        <v>0</v>
      </c>
      <c r="H29" s="121">
        <f t="shared" si="13"/>
        <v>0</v>
      </c>
      <c r="I29" s="121">
        <f t="shared" si="14"/>
        <v>0</v>
      </c>
      <c r="J29" s="121">
        <f t="shared" si="15"/>
        <v>0</v>
      </c>
      <c r="K29" s="130">
        <v>24</v>
      </c>
      <c r="L29" s="131"/>
      <c r="M29" s="131"/>
      <c r="N29" s="131"/>
      <c r="O29" s="131"/>
      <c r="P29" s="131"/>
      <c r="Q29" s="131"/>
      <c r="R29" s="131"/>
      <c r="S29" s="131"/>
      <c r="T29" s="131"/>
      <c r="U29" s="129"/>
      <c r="V29" s="19">
        <f t="shared" si="19"/>
        <v>0</v>
      </c>
      <c r="W29" s="19">
        <f t="shared" si="20"/>
        <v>0</v>
      </c>
      <c r="X29" s="19">
        <f t="shared" si="21"/>
        <v>0</v>
      </c>
      <c r="Y29" s="19">
        <f t="shared" si="22"/>
        <v>0</v>
      </c>
      <c r="Z29" s="19">
        <f t="shared" si="23"/>
        <v>0</v>
      </c>
      <c r="AA29" s="19">
        <f t="shared" si="24"/>
        <v>0</v>
      </c>
      <c r="AB29" s="19">
        <f t="shared" si="25"/>
        <v>0</v>
      </c>
      <c r="AC29" s="19">
        <f t="shared" si="26"/>
        <v>0</v>
      </c>
      <c r="AD29" s="19">
        <f t="shared" si="17"/>
        <v>0</v>
      </c>
      <c r="AE29" s="19">
        <f t="shared" si="18"/>
        <v>0</v>
      </c>
      <c r="AF29" s="19"/>
      <c r="AG29" s="19"/>
      <c r="AH29" s="19"/>
    </row>
    <row r="30" spans="1:34" ht="15">
      <c r="A30" s="121">
        <f t="shared" si="6"/>
        <v>1</v>
      </c>
      <c r="B30" s="121">
        <f t="shared" si="7"/>
        <v>0</v>
      </c>
      <c r="C30" s="121">
        <f t="shared" si="8"/>
        <v>0</v>
      </c>
      <c r="D30" s="121">
        <f t="shared" si="9"/>
        <v>0</v>
      </c>
      <c r="E30" s="121">
        <f t="shared" si="10"/>
        <v>0</v>
      </c>
      <c r="F30" s="121">
        <f t="shared" si="11"/>
        <v>0</v>
      </c>
      <c r="G30" s="121">
        <f t="shared" si="12"/>
        <v>0</v>
      </c>
      <c r="H30" s="121">
        <f t="shared" si="13"/>
        <v>0</v>
      </c>
      <c r="I30" s="121">
        <f t="shared" si="14"/>
        <v>0</v>
      </c>
      <c r="J30" s="121">
        <f t="shared" si="15"/>
        <v>0</v>
      </c>
      <c r="K30" s="130">
        <v>25</v>
      </c>
      <c r="L30" s="131"/>
      <c r="M30" s="131"/>
      <c r="N30" s="131"/>
      <c r="O30" s="131"/>
      <c r="P30" s="131"/>
      <c r="Q30" s="131"/>
      <c r="R30" s="131"/>
      <c r="S30" s="131"/>
      <c r="T30" s="131"/>
      <c r="U30" s="129"/>
      <c r="V30" s="19">
        <f t="shared" si="19"/>
        <v>0</v>
      </c>
      <c r="W30" s="19">
        <f t="shared" si="20"/>
        <v>0</v>
      </c>
      <c r="X30" s="19">
        <f t="shared" si="21"/>
        <v>0</v>
      </c>
      <c r="Y30" s="19">
        <f t="shared" si="22"/>
        <v>0</v>
      </c>
      <c r="Z30" s="19">
        <f t="shared" si="23"/>
        <v>0</v>
      </c>
      <c r="AA30" s="19">
        <f t="shared" si="24"/>
        <v>0</v>
      </c>
      <c r="AB30" s="19">
        <f t="shared" si="25"/>
        <v>0</v>
      </c>
      <c r="AC30" s="19">
        <f t="shared" si="26"/>
        <v>0</v>
      </c>
      <c r="AD30" s="19">
        <f t="shared" si="17"/>
        <v>0</v>
      </c>
      <c r="AE30" s="19">
        <f t="shared" si="18"/>
        <v>0</v>
      </c>
      <c r="AF30" s="19"/>
      <c r="AG30" s="19"/>
      <c r="AH30" s="19"/>
    </row>
    <row r="31" spans="1:34" ht="15">
      <c r="A31" s="121">
        <f t="shared" si="6"/>
        <v>1</v>
      </c>
      <c r="B31" s="121">
        <f t="shared" si="7"/>
        <v>0</v>
      </c>
      <c r="C31" s="121">
        <f t="shared" si="8"/>
        <v>0</v>
      </c>
      <c r="D31" s="121">
        <f t="shared" si="9"/>
        <v>0</v>
      </c>
      <c r="E31" s="121">
        <f t="shared" si="10"/>
        <v>0</v>
      </c>
      <c r="F31" s="121">
        <f t="shared" si="11"/>
        <v>0</v>
      </c>
      <c r="G31" s="121">
        <f t="shared" si="12"/>
        <v>0</v>
      </c>
      <c r="H31" s="121">
        <f t="shared" si="13"/>
        <v>0</v>
      </c>
      <c r="I31" s="121">
        <f t="shared" si="14"/>
        <v>0</v>
      </c>
      <c r="J31" s="121">
        <f t="shared" si="15"/>
        <v>0</v>
      </c>
      <c r="K31" s="130">
        <v>26</v>
      </c>
      <c r="L31" s="131"/>
      <c r="M31" s="131"/>
      <c r="N31" s="131"/>
      <c r="O31" s="131"/>
      <c r="P31" s="131"/>
      <c r="Q31" s="131"/>
      <c r="R31" s="131"/>
      <c r="S31" s="131"/>
      <c r="T31" s="131"/>
      <c r="U31" s="129"/>
      <c r="V31" s="19">
        <f t="shared" si="19"/>
        <v>0</v>
      </c>
      <c r="W31" s="19">
        <f t="shared" si="20"/>
        <v>0</v>
      </c>
      <c r="X31" s="19">
        <f t="shared" si="21"/>
        <v>0</v>
      </c>
      <c r="Y31" s="19">
        <f t="shared" si="22"/>
        <v>0</v>
      </c>
      <c r="Z31" s="19">
        <f t="shared" si="23"/>
        <v>0</v>
      </c>
      <c r="AA31" s="19">
        <f t="shared" si="24"/>
        <v>0</v>
      </c>
      <c r="AB31" s="19">
        <f t="shared" si="25"/>
        <v>0</v>
      </c>
      <c r="AC31" s="19">
        <f t="shared" si="26"/>
        <v>0</v>
      </c>
      <c r="AD31" s="19">
        <f t="shared" si="17"/>
        <v>0</v>
      </c>
      <c r="AE31" s="19">
        <f t="shared" si="18"/>
        <v>0</v>
      </c>
      <c r="AF31" s="19"/>
      <c r="AG31" s="19"/>
      <c r="AH31" s="19"/>
    </row>
    <row r="32" spans="1:34" ht="15">
      <c r="A32" s="121">
        <f t="shared" si="6"/>
        <v>1</v>
      </c>
      <c r="B32" s="121">
        <f t="shared" si="7"/>
        <v>0</v>
      </c>
      <c r="C32" s="121">
        <f t="shared" si="8"/>
        <v>0</v>
      </c>
      <c r="D32" s="121">
        <f t="shared" si="9"/>
        <v>0</v>
      </c>
      <c r="E32" s="121">
        <f t="shared" si="10"/>
        <v>0</v>
      </c>
      <c r="F32" s="121">
        <f t="shared" si="11"/>
        <v>0</v>
      </c>
      <c r="G32" s="121">
        <f t="shared" si="12"/>
        <v>0</v>
      </c>
      <c r="H32" s="121">
        <f t="shared" si="13"/>
        <v>0</v>
      </c>
      <c r="I32" s="121">
        <f t="shared" si="14"/>
        <v>0</v>
      </c>
      <c r="J32" s="121">
        <f t="shared" si="15"/>
        <v>0</v>
      </c>
      <c r="K32" s="130">
        <v>27</v>
      </c>
      <c r="L32" s="131"/>
      <c r="M32" s="131"/>
      <c r="N32" s="131"/>
      <c r="O32" s="131"/>
      <c r="P32" s="131"/>
      <c r="Q32" s="131"/>
      <c r="R32" s="131"/>
      <c r="S32" s="131"/>
      <c r="T32" s="131"/>
      <c r="U32" s="129"/>
      <c r="V32" s="19">
        <f t="shared" si="19"/>
        <v>0</v>
      </c>
      <c r="W32" s="19">
        <f t="shared" si="20"/>
        <v>0</v>
      </c>
      <c r="X32" s="19">
        <f t="shared" si="21"/>
        <v>0</v>
      </c>
      <c r="Y32" s="19">
        <f t="shared" si="22"/>
        <v>0</v>
      </c>
      <c r="Z32" s="19">
        <f t="shared" si="23"/>
        <v>0</v>
      </c>
      <c r="AA32" s="19">
        <f t="shared" si="24"/>
        <v>0</v>
      </c>
      <c r="AB32" s="19">
        <f t="shared" si="25"/>
        <v>0</v>
      </c>
      <c r="AC32" s="19">
        <f t="shared" si="26"/>
        <v>0</v>
      </c>
      <c r="AD32" s="19">
        <f t="shared" si="17"/>
        <v>0</v>
      </c>
      <c r="AE32" s="19">
        <f t="shared" si="18"/>
        <v>0</v>
      </c>
      <c r="AF32" s="19"/>
      <c r="AG32" s="19"/>
      <c r="AH32" s="19"/>
    </row>
    <row r="33" spans="1:34" ht="15">
      <c r="A33" s="121">
        <f t="shared" si="6"/>
        <v>1</v>
      </c>
      <c r="B33" s="121">
        <f t="shared" si="7"/>
        <v>0</v>
      </c>
      <c r="C33" s="121">
        <f t="shared" si="8"/>
        <v>0</v>
      </c>
      <c r="D33" s="121">
        <f t="shared" si="9"/>
        <v>0</v>
      </c>
      <c r="E33" s="121">
        <f t="shared" si="10"/>
        <v>0</v>
      </c>
      <c r="F33" s="121">
        <f t="shared" si="11"/>
        <v>0</v>
      </c>
      <c r="G33" s="121">
        <f t="shared" si="12"/>
        <v>0</v>
      </c>
      <c r="H33" s="121">
        <f t="shared" si="13"/>
        <v>0</v>
      </c>
      <c r="I33" s="121">
        <f t="shared" si="14"/>
        <v>0</v>
      </c>
      <c r="J33" s="121">
        <f t="shared" si="15"/>
        <v>0</v>
      </c>
      <c r="K33" s="130">
        <v>28</v>
      </c>
      <c r="L33" s="131"/>
      <c r="M33" s="131"/>
      <c r="N33" s="131"/>
      <c r="O33" s="131"/>
      <c r="P33" s="131"/>
      <c r="Q33" s="131"/>
      <c r="R33" s="131"/>
      <c r="S33" s="131"/>
      <c r="T33" s="131"/>
      <c r="U33" s="129"/>
      <c r="V33" s="19">
        <f t="shared" si="19"/>
        <v>0</v>
      </c>
      <c r="W33" s="19">
        <f t="shared" si="20"/>
        <v>0</v>
      </c>
      <c r="X33" s="19">
        <f t="shared" si="21"/>
        <v>0</v>
      </c>
      <c r="Y33" s="19">
        <f t="shared" si="22"/>
        <v>0</v>
      </c>
      <c r="Z33" s="19">
        <f t="shared" si="23"/>
        <v>0</v>
      </c>
      <c r="AA33" s="19">
        <f t="shared" si="24"/>
        <v>0</v>
      </c>
      <c r="AB33" s="19">
        <f t="shared" si="25"/>
        <v>0</v>
      </c>
      <c r="AC33" s="19">
        <f t="shared" si="26"/>
        <v>0</v>
      </c>
      <c r="AD33" s="19">
        <f t="shared" si="17"/>
        <v>0</v>
      </c>
      <c r="AE33" s="19">
        <f t="shared" si="18"/>
        <v>0</v>
      </c>
      <c r="AF33" s="19"/>
      <c r="AG33" s="19"/>
      <c r="AH33" s="19"/>
    </row>
    <row r="34" spans="1:34" ht="15">
      <c r="A34" s="121">
        <f t="shared" si="6"/>
        <v>1</v>
      </c>
      <c r="B34" s="121">
        <f t="shared" si="7"/>
        <v>0</v>
      </c>
      <c r="C34" s="121">
        <f t="shared" si="8"/>
        <v>0</v>
      </c>
      <c r="D34" s="121">
        <f t="shared" si="9"/>
        <v>0</v>
      </c>
      <c r="E34" s="121">
        <f t="shared" si="10"/>
        <v>0</v>
      </c>
      <c r="F34" s="121">
        <f t="shared" si="11"/>
        <v>0</v>
      </c>
      <c r="G34" s="121">
        <f t="shared" si="12"/>
        <v>0</v>
      </c>
      <c r="H34" s="121">
        <f t="shared" si="13"/>
        <v>0</v>
      </c>
      <c r="I34" s="121">
        <f t="shared" si="14"/>
        <v>0</v>
      </c>
      <c r="J34" s="121">
        <f t="shared" si="15"/>
        <v>0</v>
      </c>
      <c r="K34" s="130">
        <v>29</v>
      </c>
      <c r="L34" s="131"/>
      <c r="M34" s="131"/>
      <c r="N34" s="131"/>
      <c r="O34" s="131"/>
      <c r="P34" s="131"/>
      <c r="Q34" s="131"/>
      <c r="R34" s="131"/>
      <c r="S34" s="131"/>
      <c r="T34" s="131"/>
      <c r="U34" s="129"/>
      <c r="V34" s="19">
        <f t="shared" si="19"/>
        <v>0</v>
      </c>
      <c r="W34" s="19">
        <f t="shared" si="20"/>
        <v>0</v>
      </c>
      <c r="X34" s="19">
        <f t="shared" si="21"/>
        <v>0</v>
      </c>
      <c r="Y34" s="19">
        <f t="shared" si="22"/>
        <v>0</v>
      </c>
      <c r="Z34" s="19">
        <f t="shared" si="23"/>
        <v>0</v>
      </c>
      <c r="AA34" s="19">
        <f t="shared" si="24"/>
        <v>0</v>
      </c>
      <c r="AB34" s="19">
        <f t="shared" si="25"/>
        <v>0</v>
      </c>
      <c r="AC34" s="19">
        <f t="shared" si="26"/>
        <v>0</v>
      </c>
      <c r="AD34" s="19">
        <f t="shared" si="17"/>
        <v>0</v>
      </c>
      <c r="AE34" s="19">
        <f t="shared" si="18"/>
        <v>0</v>
      </c>
      <c r="AF34" s="19"/>
      <c r="AG34" s="19"/>
      <c r="AH34" s="19"/>
    </row>
    <row r="35" spans="1:34" ht="15">
      <c r="A35" s="121">
        <f t="shared" si="6"/>
        <v>1</v>
      </c>
      <c r="B35" s="121">
        <f t="shared" si="7"/>
        <v>0</v>
      </c>
      <c r="C35" s="121">
        <f t="shared" si="8"/>
        <v>0</v>
      </c>
      <c r="D35" s="121">
        <f t="shared" si="9"/>
        <v>0</v>
      </c>
      <c r="E35" s="121">
        <f t="shared" si="10"/>
        <v>0</v>
      </c>
      <c r="F35" s="121">
        <f t="shared" si="11"/>
        <v>0</v>
      </c>
      <c r="G35" s="121">
        <f t="shared" si="12"/>
        <v>0</v>
      </c>
      <c r="H35" s="121">
        <f t="shared" si="13"/>
        <v>0</v>
      </c>
      <c r="I35" s="121">
        <f t="shared" si="14"/>
        <v>0</v>
      </c>
      <c r="J35" s="121">
        <f t="shared" si="15"/>
        <v>0</v>
      </c>
      <c r="K35" s="130">
        <v>30</v>
      </c>
      <c r="L35" s="131"/>
      <c r="M35" s="131"/>
      <c r="N35" s="131"/>
      <c r="O35" s="131"/>
      <c r="P35" s="131"/>
      <c r="Q35" s="131"/>
      <c r="R35" s="131"/>
      <c r="S35" s="131"/>
      <c r="T35" s="131"/>
      <c r="U35" s="129"/>
      <c r="V35" s="19">
        <f t="shared" si="19"/>
        <v>0</v>
      </c>
      <c r="W35" s="19">
        <f t="shared" si="20"/>
        <v>0</v>
      </c>
      <c r="X35" s="19">
        <f t="shared" si="21"/>
        <v>0</v>
      </c>
      <c r="Y35" s="19">
        <f t="shared" si="22"/>
        <v>0</v>
      </c>
      <c r="Z35" s="19">
        <f t="shared" si="23"/>
        <v>0</v>
      </c>
      <c r="AA35" s="19">
        <f t="shared" si="24"/>
        <v>0</v>
      </c>
      <c r="AB35" s="19">
        <f t="shared" si="25"/>
        <v>0</v>
      </c>
      <c r="AC35" s="19">
        <f t="shared" si="26"/>
        <v>0</v>
      </c>
      <c r="AD35" s="19">
        <f t="shared" si="17"/>
        <v>0</v>
      </c>
      <c r="AE35" s="19">
        <f t="shared" si="18"/>
        <v>0</v>
      </c>
      <c r="AF35" s="19"/>
      <c r="AG35" s="19"/>
      <c r="AH35" s="19"/>
    </row>
    <row r="36" spans="1:34" ht="15">
      <c r="A36" s="121">
        <f t="shared" si="6"/>
        <v>1</v>
      </c>
      <c r="B36" s="121">
        <f t="shared" si="7"/>
        <v>0</v>
      </c>
      <c r="C36" s="121">
        <f t="shared" si="8"/>
        <v>0</v>
      </c>
      <c r="D36" s="121">
        <f t="shared" si="9"/>
        <v>0</v>
      </c>
      <c r="E36" s="121">
        <f t="shared" si="10"/>
        <v>0</v>
      </c>
      <c r="F36" s="121">
        <f t="shared" si="11"/>
        <v>0</v>
      </c>
      <c r="G36" s="121">
        <f t="shared" si="12"/>
        <v>0</v>
      </c>
      <c r="H36" s="121">
        <f t="shared" si="13"/>
        <v>0</v>
      </c>
      <c r="I36" s="121">
        <f t="shared" si="14"/>
        <v>0</v>
      </c>
      <c r="J36" s="121">
        <f t="shared" si="15"/>
        <v>0</v>
      </c>
      <c r="K36" s="130">
        <v>31</v>
      </c>
      <c r="L36" s="131"/>
      <c r="M36" s="131"/>
      <c r="N36" s="131"/>
      <c r="O36" s="131"/>
      <c r="P36" s="131"/>
      <c r="Q36" s="131"/>
      <c r="R36" s="131"/>
      <c r="S36" s="131"/>
      <c r="T36" s="131"/>
      <c r="U36" s="129"/>
      <c r="V36" s="19">
        <f t="shared" si="19"/>
        <v>0</v>
      </c>
      <c r="W36" s="19">
        <f t="shared" si="20"/>
        <v>0</v>
      </c>
      <c r="X36" s="19">
        <f t="shared" si="21"/>
        <v>0</v>
      </c>
      <c r="Y36" s="19">
        <f t="shared" si="22"/>
        <v>0</v>
      </c>
      <c r="Z36" s="19">
        <f t="shared" si="23"/>
        <v>0</v>
      </c>
      <c r="AA36" s="19">
        <f t="shared" si="24"/>
        <v>0</v>
      </c>
      <c r="AB36" s="19">
        <f t="shared" si="25"/>
        <v>0</v>
      </c>
      <c r="AC36" s="19">
        <f t="shared" si="26"/>
        <v>0</v>
      </c>
      <c r="AD36" s="19">
        <f t="shared" si="17"/>
        <v>0</v>
      </c>
      <c r="AE36" s="19">
        <f t="shared" si="18"/>
        <v>0</v>
      </c>
      <c r="AF36" s="19"/>
      <c r="AG36" s="19"/>
      <c r="AH36" s="19"/>
    </row>
    <row r="37" spans="1:34" ht="15">
      <c r="A37" s="121">
        <f t="shared" si="6"/>
        <v>1</v>
      </c>
      <c r="B37" s="121">
        <f t="shared" si="7"/>
        <v>0</v>
      </c>
      <c r="C37" s="121">
        <f t="shared" si="8"/>
        <v>0</v>
      </c>
      <c r="D37" s="121">
        <f t="shared" si="9"/>
        <v>0</v>
      </c>
      <c r="E37" s="121">
        <f t="shared" si="10"/>
        <v>0</v>
      </c>
      <c r="F37" s="121">
        <f t="shared" si="11"/>
        <v>0</v>
      </c>
      <c r="G37" s="121">
        <f t="shared" si="12"/>
        <v>0</v>
      </c>
      <c r="H37" s="121">
        <f t="shared" si="13"/>
        <v>0</v>
      </c>
      <c r="I37" s="121">
        <f t="shared" si="14"/>
        <v>0</v>
      </c>
      <c r="J37" s="121">
        <f t="shared" si="15"/>
        <v>0</v>
      </c>
      <c r="K37" s="130">
        <v>32</v>
      </c>
      <c r="L37" s="131"/>
      <c r="M37" s="131"/>
      <c r="N37" s="131"/>
      <c r="O37" s="131"/>
      <c r="P37" s="131"/>
      <c r="Q37" s="131"/>
      <c r="R37" s="131"/>
      <c r="S37" s="131"/>
      <c r="T37" s="131"/>
      <c r="U37" s="129"/>
      <c r="V37" s="19">
        <f t="shared" si="19"/>
        <v>0</v>
      </c>
      <c r="W37" s="19">
        <f t="shared" si="20"/>
        <v>0</v>
      </c>
      <c r="X37" s="19">
        <f t="shared" si="21"/>
        <v>0</v>
      </c>
      <c r="Y37" s="19">
        <f t="shared" si="22"/>
        <v>0</v>
      </c>
      <c r="Z37" s="19">
        <f t="shared" si="23"/>
        <v>0</v>
      </c>
      <c r="AA37" s="19">
        <f t="shared" si="24"/>
        <v>0</v>
      </c>
      <c r="AB37" s="19">
        <f t="shared" si="25"/>
        <v>0</v>
      </c>
      <c r="AC37" s="19">
        <f t="shared" si="26"/>
        <v>0</v>
      </c>
      <c r="AD37" s="19">
        <f t="shared" si="17"/>
        <v>0</v>
      </c>
      <c r="AE37" s="19">
        <f t="shared" si="18"/>
        <v>0</v>
      </c>
      <c r="AF37" s="19"/>
      <c r="AG37" s="19"/>
      <c r="AH37" s="19"/>
    </row>
    <row r="38" spans="1:34" ht="15">
      <c r="A38" s="121">
        <f t="shared" si="6"/>
        <v>1</v>
      </c>
      <c r="B38" s="121">
        <f t="shared" si="7"/>
        <v>0</v>
      </c>
      <c r="C38" s="121">
        <f t="shared" si="8"/>
        <v>0</v>
      </c>
      <c r="D38" s="121">
        <f t="shared" si="9"/>
        <v>0</v>
      </c>
      <c r="E38" s="121">
        <f t="shared" si="10"/>
        <v>0</v>
      </c>
      <c r="F38" s="121">
        <f t="shared" si="11"/>
        <v>0</v>
      </c>
      <c r="G38" s="121">
        <f t="shared" si="12"/>
        <v>0</v>
      </c>
      <c r="H38" s="121">
        <f t="shared" si="13"/>
        <v>0</v>
      </c>
      <c r="I38" s="121">
        <f t="shared" si="14"/>
        <v>0</v>
      </c>
      <c r="J38" s="121">
        <f t="shared" si="15"/>
        <v>0</v>
      </c>
      <c r="K38" s="130">
        <v>33</v>
      </c>
      <c r="L38" s="131"/>
      <c r="M38" s="131"/>
      <c r="N38" s="131"/>
      <c r="O38" s="131"/>
      <c r="P38" s="131"/>
      <c r="Q38" s="131"/>
      <c r="R38" s="131"/>
      <c r="S38" s="131"/>
      <c r="T38" s="131"/>
      <c r="U38" s="129"/>
      <c r="V38" s="19">
        <f t="shared" si="19"/>
        <v>0</v>
      </c>
      <c r="W38" s="19">
        <f t="shared" si="20"/>
        <v>0</v>
      </c>
      <c r="X38" s="19">
        <f t="shared" si="21"/>
        <v>0</v>
      </c>
      <c r="Y38" s="19">
        <f t="shared" si="22"/>
        <v>0</v>
      </c>
      <c r="Z38" s="19">
        <f t="shared" si="23"/>
        <v>0</v>
      </c>
      <c r="AA38" s="19">
        <f t="shared" si="24"/>
        <v>0</v>
      </c>
      <c r="AB38" s="19">
        <f t="shared" si="25"/>
        <v>0</v>
      </c>
      <c r="AC38" s="19">
        <f t="shared" si="26"/>
        <v>0</v>
      </c>
      <c r="AD38" s="19">
        <f t="shared" si="17"/>
        <v>0</v>
      </c>
      <c r="AE38" s="19">
        <f t="shared" si="18"/>
        <v>0</v>
      </c>
      <c r="AF38" s="19"/>
      <c r="AG38" s="19"/>
      <c r="AH38" s="19"/>
    </row>
    <row r="39" spans="1:34" ht="15">
      <c r="A39" s="121">
        <f t="shared" si="6"/>
        <v>1</v>
      </c>
      <c r="B39" s="121">
        <f t="shared" si="7"/>
        <v>0</v>
      </c>
      <c r="C39" s="121">
        <f t="shared" si="8"/>
        <v>0</v>
      </c>
      <c r="D39" s="121">
        <f t="shared" si="9"/>
        <v>0</v>
      </c>
      <c r="E39" s="121">
        <f t="shared" si="10"/>
        <v>0</v>
      </c>
      <c r="F39" s="121">
        <f t="shared" si="11"/>
        <v>0</v>
      </c>
      <c r="G39" s="121">
        <f t="shared" si="12"/>
        <v>0</v>
      </c>
      <c r="H39" s="121">
        <f t="shared" si="13"/>
        <v>0</v>
      </c>
      <c r="I39" s="121">
        <f t="shared" si="14"/>
        <v>0</v>
      </c>
      <c r="J39" s="121">
        <f t="shared" si="15"/>
        <v>0</v>
      </c>
      <c r="K39" s="130">
        <v>34</v>
      </c>
      <c r="L39" s="131"/>
      <c r="M39" s="131"/>
      <c r="N39" s="131"/>
      <c r="O39" s="131"/>
      <c r="P39" s="131"/>
      <c r="Q39" s="131"/>
      <c r="R39" s="131"/>
      <c r="S39" s="131"/>
      <c r="T39" s="131"/>
      <c r="U39" s="129"/>
      <c r="V39" s="19">
        <f t="shared" si="19"/>
        <v>0</v>
      </c>
      <c r="W39" s="19">
        <f t="shared" si="20"/>
        <v>0</v>
      </c>
      <c r="X39" s="19">
        <f t="shared" si="21"/>
        <v>0</v>
      </c>
      <c r="Y39" s="19">
        <f t="shared" si="22"/>
        <v>0</v>
      </c>
      <c r="Z39" s="19">
        <f t="shared" si="23"/>
        <v>0</v>
      </c>
      <c r="AA39" s="19">
        <f t="shared" si="24"/>
        <v>0</v>
      </c>
      <c r="AB39" s="19">
        <f t="shared" si="25"/>
        <v>0</v>
      </c>
      <c r="AC39" s="19">
        <f t="shared" si="26"/>
        <v>0</v>
      </c>
      <c r="AD39" s="19">
        <f t="shared" si="17"/>
        <v>0</v>
      </c>
      <c r="AE39" s="19">
        <f t="shared" si="18"/>
        <v>0</v>
      </c>
      <c r="AF39" s="19"/>
      <c r="AG39" s="19"/>
      <c r="AH39" s="19"/>
    </row>
    <row r="40" spans="1:34" ht="15">
      <c r="A40" s="121">
        <f t="shared" si="6"/>
        <v>1</v>
      </c>
      <c r="B40" s="121">
        <f t="shared" si="7"/>
        <v>0</v>
      </c>
      <c r="C40" s="121">
        <f t="shared" si="8"/>
        <v>0</v>
      </c>
      <c r="D40" s="121">
        <f t="shared" si="9"/>
        <v>0</v>
      </c>
      <c r="E40" s="121">
        <f t="shared" si="10"/>
        <v>0</v>
      </c>
      <c r="F40" s="121">
        <f t="shared" si="11"/>
        <v>0</v>
      </c>
      <c r="G40" s="121">
        <f t="shared" si="12"/>
        <v>0</v>
      </c>
      <c r="H40" s="121">
        <f t="shared" si="13"/>
        <v>0</v>
      </c>
      <c r="I40" s="121">
        <f t="shared" si="14"/>
        <v>0</v>
      </c>
      <c r="J40" s="121">
        <f t="shared" si="15"/>
        <v>0</v>
      </c>
      <c r="K40" s="130">
        <v>35</v>
      </c>
      <c r="L40" s="131"/>
      <c r="M40" s="131"/>
      <c r="N40" s="131"/>
      <c r="O40" s="131"/>
      <c r="P40" s="131"/>
      <c r="Q40" s="131"/>
      <c r="R40" s="131"/>
      <c r="S40" s="131"/>
      <c r="T40" s="131"/>
      <c r="U40" s="129"/>
      <c r="V40" s="19">
        <f t="shared" si="19"/>
        <v>0</v>
      </c>
      <c r="W40" s="19">
        <f t="shared" si="20"/>
        <v>0</v>
      </c>
      <c r="X40" s="19">
        <f t="shared" si="21"/>
        <v>0</v>
      </c>
      <c r="Y40" s="19">
        <f t="shared" si="22"/>
        <v>0</v>
      </c>
      <c r="Z40" s="19">
        <f t="shared" si="23"/>
        <v>0</v>
      </c>
      <c r="AA40" s="19">
        <f t="shared" si="24"/>
        <v>0</v>
      </c>
      <c r="AB40" s="19">
        <f t="shared" si="25"/>
        <v>0</v>
      </c>
      <c r="AC40" s="19">
        <f t="shared" si="26"/>
        <v>0</v>
      </c>
      <c r="AD40" s="19">
        <f t="shared" si="17"/>
        <v>0</v>
      </c>
      <c r="AE40" s="19">
        <f t="shared" si="18"/>
        <v>0</v>
      </c>
      <c r="AF40" s="19"/>
      <c r="AG40" s="19"/>
      <c r="AH40" s="19"/>
    </row>
    <row r="41" spans="1:34" ht="15">
      <c r="A41" s="121">
        <f t="shared" si="6"/>
        <v>1</v>
      </c>
      <c r="B41" s="121">
        <f t="shared" si="7"/>
        <v>0</v>
      </c>
      <c r="C41" s="121">
        <f t="shared" si="8"/>
        <v>0</v>
      </c>
      <c r="D41" s="121">
        <f t="shared" si="9"/>
        <v>0</v>
      </c>
      <c r="E41" s="121">
        <f t="shared" si="10"/>
        <v>0</v>
      </c>
      <c r="F41" s="121">
        <f t="shared" si="11"/>
        <v>0</v>
      </c>
      <c r="G41" s="121">
        <f t="shared" si="12"/>
        <v>0</v>
      </c>
      <c r="H41" s="121">
        <f t="shared" si="13"/>
        <v>0</v>
      </c>
      <c r="I41" s="121">
        <f t="shared" si="14"/>
        <v>0</v>
      </c>
      <c r="J41" s="121">
        <f t="shared" si="15"/>
        <v>0</v>
      </c>
      <c r="K41" s="130">
        <v>36</v>
      </c>
      <c r="L41" s="131"/>
      <c r="M41" s="131"/>
      <c r="N41" s="131"/>
      <c r="O41" s="131"/>
      <c r="P41" s="131"/>
      <c r="Q41" s="131"/>
      <c r="R41" s="131"/>
      <c r="S41" s="131"/>
      <c r="T41" s="131"/>
      <c r="U41" s="129"/>
      <c r="V41" s="19">
        <f t="shared" si="19"/>
        <v>0</v>
      </c>
      <c r="W41" s="19">
        <f t="shared" si="20"/>
        <v>0</v>
      </c>
      <c r="X41" s="19">
        <f t="shared" si="21"/>
        <v>0</v>
      </c>
      <c r="Y41" s="19">
        <f t="shared" si="22"/>
        <v>0</v>
      </c>
      <c r="Z41" s="19">
        <f t="shared" si="23"/>
        <v>0</v>
      </c>
      <c r="AA41" s="19">
        <f t="shared" si="24"/>
        <v>0</v>
      </c>
      <c r="AB41" s="19">
        <f t="shared" si="25"/>
        <v>0</v>
      </c>
      <c r="AC41" s="19">
        <f t="shared" si="26"/>
        <v>0</v>
      </c>
      <c r="AD41" s="19">
        <f t="shared" si="17"/>
        <v>0</v>
      </c>
      <c r="AE41" s="19">
        <f t="shared" si="18"/>
        <v>0</v>
      </c>
      <c r="AF41" s="19"/>
      <c r="AG41" s="19"/>
      <c r="AH41" s="19"/>
    </row>
    <row r="42" spans="1:34" ht="15">
      <c r="A42" s="121">
        <f t="shared" si="6"/>
        <v>1</v>
      </c>
      <c r="B42" s="121">
        <f t="shared" si="7"/>
        <v>0</v>
      </c>
      <c r="C42" s="121">
        <f t="shared" si="8"/>
        <v>0</v>
      </c>
      <c r="D42" s="121">
        <f t="shared" si="9"/>
        <v>0</v>
      </c>
      <c r="E42" s="121">
        <f t="shared" si="10"/>
        <v>0</v>
      </c>
      <c r="F42" s="121">
        <f t="shared" si="11"/>
        <v>0</v>
      </c>
      <c r="G42" s="121">
        <f t="shared" si="12"/>
        <v>0</v>
      </c>
      <c r="H42" s="121">
        <f t="shared" si="13"/>
        <v>0</v>
      </c>
      <c r="I42" s="121">
        <f t="shared" si="14"/>
        <v>0</v>
      </c>
      <c r="J42" s="121">
        <f t="shared" si="15"/>
        <v>0</v>
      </c>
      <c r="K42" s="130">
        <v>37</v>
      </c>
      <c r="L42" s="131"/>
      <c r="M42" s="131"/>
      <c r="N42" s="131"/>
      <c r="O42" s="131"/>
      <c r="P42" s="131"/>
      <c r="Q42" s="131"/>
      <c r="R42" s="131"/>
      <c r="S42" s="131"/>
      <c r="T42" s="131"/>
      <c r="U42" s="129"/>
      <c r="V42" s="19">
        <f t="shared" si="19"/>
        <v>0</v>
      </c>
      <c r="W42" s="19">
        <f t="shared" si="20"/>
        <v>0</v>
      </c>
      <c r="X42" s="19">
        <f t="shared" si="21"/>
        <v>0</v>
      </c>
      <c r="Y42" s="19">
        <f t="shared" si="22"/>
        <v>0</v>
      </c>
      <c r="Z42" s="19">
        <f t="shared" si="23"/>
        <v>0</v>
      </c>
      <c r="AA42" s="19">
        <f t="shared" si="24"/>
        <v>0</v>
      </c>
      <c r="AB42" s="19">
        <f t="shared" si="25"/>
        <v>0</v>
      </c>
      <c r="AC42" s="19">
        <f t="shared" si="26"/>
        <v>0</v>
      </c>
      <c r="AD42" s="19">
        <f t="shared" si="17"/>
        <v>0</v>
      </c>
      <c r="AE42" s="19">
        <f t="shared" si="18"/>
        <v>0</v>
      </c>
      <c r="AF42" s="19"/>
      <c r="AG42" s="19"/>
      <c r="AH42" s="19"/>
    </row>
    <row r="43" spans="1:34" ht="15">
      <c r="A43" s="121">
        <f t="shared" si="6"/>
        <v>1</v>
      </c>
      <c r="B43" s="121">
        <f t="shared" si="7"/>
        <v>0</v>
      </c>
      <c r="C43" s="121">
        <f t="shared" si="8"/>
        <v>0</v>
      </c>
      <c r="D43" s="121">
        <f t="shared" si="9"/>
        <v>0</v>
      </c>
      <c r="E43" s="121">
        <f t="shared" si="10"/>
        <v>0</v>
      </c>
      <c r="F43" s="121">
        <f t="shared" si="11"/>
        <v>0</v>
      </c>
      <c r="G43" s="121">
        <f t="shared" si="12"/>
        <v>0</v>
      </c>
      <c r="H43" s="121">
        <f t="shared" si="13"/>
        <v>0</v>
      </c>
      <c r="I43" s="121">
        <f t="shared" si="14"/>
        <v>0</v>
      </c>
      <c r="J43" s="121">
        <f t="shared" si="15"/>
        <v>0</v>
      </c>
      <c r="K43" s="130">
        <v>38</v>
      </c>
      <c r="L43" s="131"/>
      <c r="M43" s="131"/>
      <c r="N43" s="131"/>
      <c r="O43" s="131"/>
      <c r="P43" s="131"/>
      <c r="Q43" s="131"/>
      <c r="R43" s="131"/>
      <c r="S43" s="131"/>
      <c r="T43" s="131"/>
      <c r="U43" s="129"/>
      <c r="V43" s="19">
        <f t="shared" si="19"/>
        <v>0</v>
      </c>
      <c r="W43" s="19">
        <f t="shared" si="20"/>
        <v>0</v>
      </c>
      <c r="X43" s="19">
        <f t="shared" si="21"/>
        <v>0</v>
      </c>
      <c r="Y43" s="19">
        <f t="shared" si="22"/>
        <v>0</v>
      </c>
      <c r="Z43" s="19">
        <f t="shared" si="23"/>
        <v>0</v>
      </c>
      <c r="AA43" s="19">
        <f t="shared" si="24"/>
        <v>0</v>
      </c>
      <c r="AB43" s="19">
        <f t="shared" si="25"/>
        <v>0</v>
      </c>
      <c r="AC43" s="19">
        <f t="shared" si="26"/>
        <v>0</v>
      </c>
      <c r="AD43" s="19">
        <f t="shared" si="17"/>
        <v>0</v>
      </c>
      <c r="AE43" s="19">
        <f t="shared" si="18"/>
        <v>0</v>
      </c>
      <c r="AF43" s="19"/>
      <c r="AG43" s="19"/>
      <c r="AH43" s="19"/>
    </row>
    <row r="44" spans="1:34" ht="15">
      <c r="A44" s="121">
        <f t="shared" si="6"/>
        <v>1</v>
      </c>
      <c r="B44" s="121">
        <f t="shared" si="7"/>
        <v>0</v>
      </c>
      <c r="C44" s="121">
        <f t="shared" si="8"/>
        <v>0</v>
      </c>
      <c r="D44" s="121">
        <f t="shared" si="9"/>
        <v>0</v>
      </c>
      <c r="E44" s="121">
        <f t="shared" si="10"/>
        <v>0</v>
      </c>
      <c r="F44" s="121">
        <f t="shared" si="11"/>
        <v>0</v>
      </c>
      <c r="G44" s="121">
        <f t="shared" si="12"/>
        <v>0</v>
      </c>
      <c r="H44" s="121">
        <f t="shared" si="13"/>
        <v>0</v>
      </c>
      <c r="I44" s="121">
        <f t="shared" si="14"/>
        <v>0</v>
      </c>
      <c r="J44" s="121">
        <f t="shared" si="15"/>
        <v>0</v>
      </c>
      <c r="K44" s="130">
        <v>39</v>
      </c>
      <c r="L44" s="131"/>
      <c r="M44" s="131"/>
      <c r="N44" s="131"/>
      <c r="O44" s="131"/>
      <c r="P44" s="131"/>
      <c r="Q44" s="131"/>
      <c r="R44" s="131"/>
      <c r="S44" s="131"/>
      <c r="T44" s="131"/>
      <c r="U44" s="129"/>
      <c r="V44" s="19">
        <f t="shared" si="19"/>
        <v>0</v>
      </c>
      <c r="W44" s="19">
        <f t="shared" si="20"/>
        <v>0</v>
      </c>
      <c r="X44" s="19">
        <f t="shared" si="21"/>
        <v>0</v>
      </c>
      <c r="Y44" s="19">
        <f t="shared" si="22"/>
        <v>0</v>
      </c>
      <c r="Z44" s="19">
        <f t="shared" si="23"/>
        <v>0</v>
      </c>
      <c r="AA44" s="19">
        <f t="shared" si="24"/>
        <v>0</v>
      </c>
      <c r="AB44" s="19">
        <f t="shared" si="25"/>
        <v>0</v>
      </c>
      <c r="AC44" s="19">
        <f t="shared" si="26"/>
        <v>0</v>
      </c>
      <c r="AD44" s="19">
        <f t="shared" si="17"/>
        <v>0</v>
      </c>
      <c r="AE44" s="19">
        <f t="shared" si="18"/>
        <v>0</v>
      </c>
      <c r="AF44" s="19"/>
      <c r="AG44" s="19"/>
      <c r="AH44" s="19"/>
    </row>
    <row r="45" spans="1:34" ht="15">
      <c r="A45" s="121">
        <f t="shared" si="6"/>
        <v>1</v>
      </c>
      <c r="B45" s="121">
        <f t="shared" si="7"/>
        <v>0</v>
      </c>
      <c r="C45" s="121">
        <f t="shared" si="8"/>
        <v>0</v>
      </c>
      <c r="D45" s="121">
        <f t="shared" si="9"/>
        <v>0</v>
      </c>
      <c r="E45" s="121">
        <f t="shared" si="10"/>
        <v>0</v>
      </c>
      <c r="F45" s="121">
        <f t="shared" si="11"/>
        <v>0</v>
      </c>
      <c r="G45" s="121">
        <f t="shared" si="12"/>
        <v>0</v>
      </c>
      <c r="H45" s="121">
        <f t="shared" si="13"/>
        <v>0</v>
      </c>
      <c r="I45" s="121">
        <f t="shared" si="14"/>
        <v>0</v>
      </c>
      <c r="J45" s="121">
        <f t="shared" si="15"/>
        <v>0</v>
      </c>
      <c r="K45" s="130">
        <v>40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29"/>
      <c r="V45" s="19">
        <f t="shared" si="19"/>
        <v>0</v>
      </c>
      <c r="W45" s="19">
        <f t="shared" si="20"/>
        <v>0</v>
      </c>
      <c r="X45" s="19">
        <f t="shared" si="21"/>
        <v>0</v>
      </c>
      <c r="Y45" s="19">
        <f t="shared" si="22"/>
        <v>0</v>
      </c>
      <c r="Z45" s="19">
        <f t="shared" si="23"/>
        <v>0</v>
      </c>
      <c r="AA45" s="19">
        <f t="shared" si="24"/>
        <v>0</v>
      </c>
      <c r="AB45" s="19">
        <f t="shared" si="25"/>
        <v>0</v>
      </c>
      <c r="AC45" s="19">
        <f t="shared" si="26"/>
        <v>0</v>
      </c>
      <c r="AD45" s="19">
        <f t="shared" si="17"/>
        <v>0</v>
      </c>
      <c r="AE45" s="19">
        <f t="shared" si="18"/>
        <v>0</v>
      </c>
      <c r="AF45" s="19"/>
      <c r="AG45" s="19"/>
      <c r="AH45" s="19"/>
    </row>
    <row r="46" spans="1:34" ht="15">
      <c r="A46" s="121">
        <f t="shared" si="6"/>
        <v>1</v>
      </c>
      <c r="B46" s="121">
        <f t="shared" si="7"/>
        <v>0</v>
      </c>
      <c r="C46" s="121">
        <f t="shared" si="8"/>
        <v>0</v>
      </c>
      <c r="D46" s="121">
        <f t="shared" si="9"/>
        <v>0</v>
      </c>
      <c r="E46" s="121">
        <f t="shared" si="10"/>
        <v>0</v>
      </c>
      <c r="F46" s="121">
        <f t="shared" si="11"/>
        <v>0</v>
      </c>
      <c r="G46" s="121">
        <f t="shared" si="12"/>
        <v>0</v>
      </c>
      <c r="H46" s="121">
        <f t="shared" si="13"/>
        <v>0</v>
      </c>
      <c r="I46" s="121">
        <f t="shared" si="14"/>
        <v>0</v>
      </c>
      <c r="J46" s="121">
        <f t="shared" si="15"/>
        <v>0</v>
      </c>
      <c r="K46" s="130">
        <v>41</v>
      </c>
      <c r="L46" s="131"/>
      <c r="M46" s="131"/>
      <c r="N46" s="131"/>
      <c r="O46" s="131"/>
      <c r="P46" s="131"/>
      <c r="Q46" s="131"/>
      <c r="R46" s="131"/>
      <c r="S46" s="131"/>
      <c r="T46" s="131"/>
      <c r="U46" s="129"/>
      <c r="V46" s="19">
        <f t="shared" si="19"/>
        <v>0</v>
      </c>
      <c r="W46" s="19">
        <f t="shared" si="20"/>
        <v>0</v>
      </c>
      <c r="X46" s="19">
        <f t="shared" si="21"/>
        <v>0</v>
      </c>
      <c r="Y46" s="19">
        <f t="shared" si="22"/>
        <v>0</v>
      </c>
      <c r="Z46" s="19">
        <f t="shared" si="23"/>
        <v>0</v>
      </c>
      <c r="AA46" s="19">
        <f t="shared" si="24"/>
        <v>0</v>
      </c>
      <c r="AB46" s="19">
        <f t="shared" si="25"/>
        <v>0</v>
      </c>
      <c r="AC46" s="19">
        <f t="shared" si="26"/>
        <v>0</v>
      </c>
      <c r="AD46" s="19">
        <f t="shared" si="17"/>
        <v>0</v>
      </c>
      <c r="AE46" s="19">
        <f t="shared" si="18"/>
        <v>0</v>
      </c>
      <c r="AF46" s="19"/>
      <c r="AG46" s="19"/>
      <c r="AH46" s="19"/>
    </row>
    <row r="47" spans="1:34" ht="15">
      <c r="A47" s="121">
        <f t="shared" si="6"/>
        <v>1</v>
      </c>
      <c r="B47" s="121">
        <f t="shared" si="7"/>
        <v>0</v>
      </c>
      <c r="C47" s="121">
        <f t="shared" si="8"/>
        <v>0</v>
      </c>
      <c r="D47" s="121">
        <f t="shared" si="9"/>
        <v>0</v>
      </c>
      <c r="E47" s="121">
        <f t="shared" si="10"/>
        <v>0</v>
      </c>
      <c r="F47" s="121">
        <f t="shared" si="11"/>
        <v>0</v>
      </c>
      <c r="G47" s="121">
        <f t="shared" si="12"/>
        <v>0</v>
      </c>
      <c r="H47" s="121">
        <f t="shared" si="13"/>
        <v>0</v>
      </c>
      <c r="I47" s="121">
        <f t="shared" si="14"/>
        <v>0</v>
      </c>
      <c r="J47" s="121">
        <f t="shared" si="15"/>
        <v>0</v>
      </c>
      <c r="K47" s="130">
        <v>42</v>
      </c>
      <c r="L47" s="131"/>
      <c r="M47" s="131"/>
      <c r="N47" s="131"/>
      <c r="O47" s="131"/>
      <c r="P47" s="131"/>
      <c r="Q47" s="131"/>
      <c r="R47" s="131"/>
      <c r="S47" s="131"/>
      <c r="T47" s="131"/>
      <c r="U47" s="129"/>
      <c r="V47" s="19">
        <f t="shared" si="19"/>
        <v>0</v>
      </c>
      <c r="W47" s="19">
        <f t="shared" si="20"/>
        <v>0</v>
      </c>
      <c r="X47" s="19">
        <f t="shared" si="21"/>
        <v>0</v>
      </c>
      <c r="Y47" s="19">
        <f t="shared" si="22"/>
        <v>0</v>
      </c>
      <c r="Z47" s="19">
        <f t="shared" si="23"/>
        <v>0</v>
      </c>
      <c r="AA47" s="19">
        <f t="shared" si="24"/>
        <v>0</v>
      </c>
      <c r="AB47" s="19">
        <f t="shared" si="25"/>
        <v>0</v>
      </c>
      <c r="AC47" s="19">
        <f t="shared" si="26"/>
        <v>0</v>
      </c>
      <c r="AD47" s="19">
        <f t="shared" si="17"/>
        <v>0</v>
      </c>
      <c r="AE47" s="19">
        <f t="shared" si="18"/>
        <v>0</v>
      </c>
      <c r="AF47" s="19"/>
      <c r="AG47" s="19"/>
      <c r="AH47" s="19"/>
    </row>
    <row r="48" spans="1:34" ht="15">
      <c r="A48" s="121">
        <f t="shared" si="6"/>
        <v>1</v>
      </c>
      <c r="B48" s="121">
        <f t="shared" si="7"/>
        <v>0</v>
      </c>
      <c r="C48" s="121">
        <f t="shared" si="8"/>
        <v>0</v>
      </c>
      <c r="D48" s="121">
        <f t="shared" si="9"/>
        <v>0</v>
      </c>
      <c r="E48" s="121">
        <f t="shared" si="10"/>
        <v>0</v>
      </c>
      <c r="F48" s="121">
        <f t="shared" si="11"/>
        <v>0</v>
      </c>
      <c r="G48" s="121">
        <f t="shared" si="12"/>
        <v>0</v>
      </c>
      <c r="H48" s="121">
        <f t="shared" si="13"/>
        <v>0</v>
      </c>
      <c r="I48" s="121">
        <f t="shared" si="14"/>
        <v>0</v>
      </c>
      <c r="J48" s="121">
        <f t="shared" si="15"/>
        <v>0</v>
      </c>
      <c r="K48" s="130">
        <v>43</v>
      </c>
      <c r="L48" s="131"/>
      <c r="M48" s="131"/>
      <c r="N48" s="131"/>
      <c r="O48" s="131"/>
      <c r="P48" s="131"/>
      <c r="Q48" s="131"/>
      <c r="R48" s="131"/>
      <c r="S48" s="131"/>
      <c r="T48" s="131"/>
      <c r="U48" s="129"/>
      <c r="V48" s="19">
        <f t="shared" si="19"/>
        <v>0</v>
      </c>
      <c r="W48" s="19">
        <f t="shared" si="20"/>
        <v>0</v>
      </c>
      <c r="X48" s="19">
        <f t="shared" si="21"/>
        <v>0</v>
      </c>
      <c r="Y48" s="19">
        <f t="shared" si="22"/>
        <v>0</v>
      </c>
      <c r="Z48" s="19">
        <f t="shared" si="23"/>
        <v>0</v>
      </c>
      <c r="AA48" s="19">
        <f t="shared" si="24"/>
        <v>0</v>
      </c>
      <c r="AB48" s="19">
        <f t="shared" si="25"/>
        <v>0</v>
      </c>
      <c r="AC48" s="19">
        <f>LEN(S48)</f>
        <v>0</v>
      </c>
      <c r="AD48" s="19">
        <f t="shared" si="17"/>
        <v>0</v>
      </c>
      <c r="AE48" s="19">
        <f t="shared" si="18"/>
        <v>0</v>
      </c>
      <c r="AF48" s="19"/>
      <c r="AG48" s="19"/>
      <c r="AH48" s="19"/>
    </row>
    <row r="49" spans="1:34" ht="15">
      <c r="A49" s="121">
        <f t="shared" si="6"/>
        <v>1</v>
      </c>
      <c r="B49" s="121">
        <f t="shared" si="7"/>
        <v>0</v>
      </c>
      <c r="C49" s="121">
        <f t="shared" si="8"/>
        <v>0</v>
      </c>
      <c r="D49" s="121">
        <f t="shared" si="9"/>
        <v>0</v>
      </c>
      <c r="E49" s="121">
        <f t="shared" si="10"/>
        <v>0</v>
      </c>
      <c r="F49" s="121">
        <f t="shared" si="11"/>
        <v>0</v>
      </c>
      <c r="G49" s="121">
        <f t="shared" si="12"/>
        <v>0</v>
      </c>
      <c r="H49" s="121">
        <f t="shared" si="13"/>
        <v>0</v>
      </c>
      <c r="I49" s="121">
        <f t="shared" si="14"/>
        <v>0</v>
      </c>
      <c r="J49" s="121">
        <f t="shared" si="15"/>
        <v>0</v>
      </c>
      <c r="K49" s="130">
        <v>44</v>
      </c>
      <c r="L49" s="131"/>
      <c r="M49" s="131"/>
      <c r="N49" s="131"/>
      <c r="O49" s="131"/>
      <c r="P49" s="131"/>
      <c r="Q49" s="131"/>
      <c r="R49" s="131"/>
      <c r="S49" s="131"/>
      <c r="T49" s="131"/>
      <c r="U49" s="129"/>
      <c r="V49" s="19">
        <f t="shared" si="19"/>
        <v>0</v>
      </c>
      <c r="W49" s="19">
        <f t="shared" si="20"/>
        <v>0</v>
      </c>
      <c r="X49" s="19">
        <f t="shared" si="21"/>
        <v>0</v>
      </c>
      <c r="Y49" s="19">
        <f t="shared" si="22"/>
        <v>0</v>
      </c>
      <c r="Z49" s="19">
        <f t="shared" si="23"/>
        <v>0</v>
      </c>
      <c r="AA49" s="19">
        <f t="shared" si="24"/>
        <v>0</v>
      </c>
      <c r="AB49" s="19">
        <f t="shared" si="25"/>
        <v>0</v>
      </c>
      <c r="AC49" s="19">
        <f>LEN(S49)</f>
        <v>0</v>
      </c>
      <c r="AD49" s="19">
        <f t="shared" si="17"/>
        <v>0</v>
      </c>
      <c r="AE49" s="19">
        <f t="shared" si="18"/>
        <v>0</v>
      </c>
      <c r="AF49" s="19"/>
      <c r="AG49" s="19"/>
      <c r="AH49" s="19"/>
    </row>
    <row r="50" spans="1:34" ht="15">
      <c r="A50" s="121">
        <f t="shared" si="6"/>
        <v>1</v>
      </c>
      <c r="B50" s="121">
        <f t="shared" si="7"/>
        <v>0</v>
      </c>
      <c r="C50" s="121">
        <f t="shared" si="8"/>
        <v>0</v>
      </c>
      <c r="D50" s="121">
        <f t="shared" si="9"/>
        <v>0</v>
      </c>
      <c r="E50" s="121">
        <f t="shared" si="10"/>
        <v>0</v>
      </c>
      <c r="F50" s="121">
        <f t="shared" si="11"/>
        <v>0</v>
      </c>
      <c r="G50" s="121">
        <f t="shared" si="12"/>
        <v>0</v>
      </c>
      <c r="H50" s="121">
        <f t="shared" si="13"/>
        <v>0</v>
      </c>
      <c r="I50" s="121">
        <f t="shared" si="14"/>
        <v>0</v>
      </c>
      <c r="J50" s="121">
        <f t="shared" si="15"/>
        <v>0</v>
      </c>
      <c r="K50" s="130">
        <v>45</v>
      </c>
      <c r="L50" s="131"/>
      <c r="M50" s="131"/>
      <c r="N50" s="131"/>
      <c r="O50" s="131"/>
      <c r="P50" s="131"/>
      <c r="Q50" s="131"/>
      <c r="R50" s="131"/>
      <c r="S50" s="131"/>
      <c r="T50" s="131"/>
      <c r="U50" s="129"/>
      <c r="V50" s="19">
        <f t="shared" si="19"/>
        <v>0</v>
      </c>
      <c r="W50" s="19">
        <f t="shared" si="20"/>
        <v>0</v>
      </c>
      <c r="X50" s="19">
        <f t="shared" si="21"/>
        <v>0</v>
      </c>
      <c r="Y50" s="19">
        <f t="shared" si="22"/>
        <v>0</v>
      </c>
      <c r="Z50" s="19">
        <f t="shared" si="23"/>
        <v>0</v>
      </c>
      <c r="AA50" s="19">
        <f t="shared" si="24"/>
        <v>0</v>
      </c>
      <c r="AB50" s="19">
        <f t="shared" si="25"/>
        <v>0</v>
      </c>
      <c r="AC50" s="19">
        <f t="shared" si="26"/>
        <v>0</v>
      </c>
      <c r="AD50" s="19">
        <f t="shared" si="17"/>
        <v>0</v>
      </c>
      <c r="AE50" s="19">
        <f t="shared" si="18"/>
        <v>0</v>
      </c>
      <c r="AF50" s="19"/>
      <c r="AG50" s="19"/>
      <c r="AH50" s="19"/>
    </row>
    <row r="51" spans="1:34" ht="15">
      <c r="A51" s="121">
        <f t="shared" si="6"/>
        <v>1</v>
      </c>
      <c r="B51" s="121">
        <f t="shared" si="7"/>
        <v>0</v>
      </c>
      <c r="C51" s="121">
        <f t="shared" si="8"/>
        <v>0</v>
      </c>
      <c r="D51" s="121">
        <f t="shared" si="9"/>
        <v>0</v>
      </c>
      <c r="E51" s="121">
        <f t="shared" si="10"/>
        <v>0</v>
      </c>
      <c r="F51" s="121">
        <f t="shared" si="11"/>
        <v>0</v>
      </c>
      <c r="G51" s="121">
        <f t="shared" si="12"/>
        <v>0</v>
      </c>
      <c r="H51" s="121">
        <f t="shared" si="13"/>
        <v>0</v>
      </c>
      <c r="I51" s="121">
        <f t="shared" si="14"/>
        <v>0</v>
      </c>
      <c r="J51" s="121">
        <f t="shared" si="15"/>
        <v>0</v>
      </c>
      <c r="K51" s="130">
        <v>46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29"/>
      <c r="V51" s="19">
        <f t="shared" si="19"/>
        <v>0</v>
      </c>
      <c r="W51" s="19">
        <f t="shared" si="20"/>
        <v>0</v>
      </c>
      <c r="X51" s="19">
        <f t="shared" si="21"/>
        <v>0</v>
      </c>
      <c r="Y51" s="19">
        <f t="shared" si="22"/>
        <v>0</v>
      </c>
      <c r="Z51" s="19">
        <f t="shared" si="23"/>
        <v>0</v>
      </c>
      <c r="AA51" s="19">
        <f t="shared" si="24"/>
        <v>0</v>
      </c>
      <c r="AB51" s="19">
        <f t="shared" si="25"/>
        <v>0</v>
      </c>
      <c r="AC51" s="19">
        <f t="shared" si="26"/>
        <v>0</v>
      </c>
      <c r="AD51" s="19">
        <f t="shared" si="17"/>
        <v>0</v>
      </c>
      <c r="AE51" s="19">
        <f t="shared" si="18"/>
        <v>0</v>
      </c>
      <c r="AF51" s="19"/>
      <c r="AG51" s="19"/>
      <c r="AH51" s="19"/>
    </row>
    <row r="52" spans="1:34" ht="15">
      <c r="A52" s="121">
        <f t="shared" si="6"/>
        <v>1</v>
      </c>
      <c r="B52" s="121">
        <f t="shared" si="7"/>
        <v>0</v>
      </c>
      <c r="C52" s="121">
        <f t="shared" si="8"/>
        <v>0</v>
      </c>
      <c r="D52" s="121">
        <f t="shared" si="9"/>
        <v>0</v>
      </c>
      <c r="E52" s="121">
        <f t="shared" si="10"/>
        <v>0</v>
      </c>
      <c r="F52" s="121">
        <f t="shared" si="11"/>
        <v>0</v>
      </c>
      <c r="G52" s="121">
        <f t="shared" si="12"/>
        <v>0</v>
      </c>
      <c r="H52" s="121">
        <f t="shared" si="13"/>
        <v>0</v>
      </c>
      <c r="I52" s="121">
        <f t="shared" si="14"/>
        <v>0</v>
      </c>
      <c r="J52" s="121">
        <f t="shared" si="15"/>
        <v>0</v>
      </c>
      <c r="K52" s="130">
        <v>47</v>
      </c>
      <c r="L52" s="131"/>
      <c r="M52" s="131"/>
      <c r="N52" s="131"/>
      <c r="O52" s="131"/>
      <c r="P52" s="131"/>
      <c r="Q52" s="131"/>
      <c r="R52" s="131"/>
      <c r="S52" s="131"/>
      <c r="T52" s="131"/>
      <c r="U52" s="129"/>
      <c r="V52" s="19">
        <f t="shared" si="19"/>
        <v>0</v>
      </c>
      <c r="W52" s="19">
        <f t="shared" si="20"/>
        <v>0</v>
      </c>
      <c r="X52" s="19">
        <f t="shared" si="21"/>
        <v>0</v>
      </c>
      <c r="Y52" s="19">
        <f t="shared" si="22"/>
        <v>0</v>
      </c>
      <c r="Z52" s="19">
        <f t="shared" si="23"/>
        <v>0</v>
      </c>
      <c r="AA52" s="19">
        <f t="shared" si="24"/>
        <v>0</v>
      </c>
      <c r="AB52" s="19">
        <f t="shared" si="25"/>
        <v>0</v>
      </c>
      <c r="AC52" s="19">
        <f t="shared" si="26"/>
        <v>0</v>
      </c>
      <c r="AD52" s="19">
        <f t="shared" si="17"/>
        <v>0</v>
      </c>
      <c r="AE52" s="19">
        <f t="shared" si="18"/>
        <v>0</v>
      </c>
      <c r="AF52" s="19"/>
      <c r="AG52" s="19"/>
      <c r="AH52" s="19"/>
    </row>
    <row r="53" spans="1:34" ht="15">
      <c r="A53" s="121">
        <f t="shared" si="6"/>
        <v>1</v>
      </c>
      <c r="B53" s="121">
        <f t="shared" si="7"/>
        <v>0</v>
      </c>
      <c r="C53" s="121">
        <f t="shared" si="8"/>
        <v>0</v>
      </c>
      <c r="D53" s="121">
        <f t="shared" si="9"/>
        <v>0</v>
      </c>
      <c r="E53" s="121">
        <f t="shared" si="10"/>
        <v>0</v>
      </c>
      <c r="F53" s="121">
        <f t="shared" si="11"/>
        <v>0</v>
      </c>
      <c r="G53" s="121">
        <f t="shared" si="12"/>
        <v>0</v>
      </c>
      <c r="H53" s="121">
        <f t="shared" si="13"/>
        <v>0</v>
      </c>
      <c r="I53" s="121">
        <f t="shared" si="14"/>
        <v>0</v>
      </c>
      <c r="J53" s="121">
        <f t="shared" si="15"/>
        <v>0</v>
      </c>
      <c r="K53" s="130">
        <v>48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29"/>
      <c r="V53" s="19">
        <f t="shared" si="19"/>
        <v>0</v>
      </c>
      <c r="W53" s="19">
        <f t="shared" si="20"/>
        <v>0</v>
      </c>
      <c r="X53" s="19">
        <f t="shared" si="21"/>
        <v>0</v>
      </c>
      <c r="Y53" s="19">
        <f t="shared" si="22"/>
        <v>0</v>
      </c>
      <c r="Z53" s="19">
        <f t="shared" si="23"/>
        <v>0</v>
      </c>
      <c r="AA53" s="19">
        <f t="shared" si="24"/>
        <v>0</v>
      </c>
      <c r="AB53" s="19">
        <f t="shared" si="25"/>
        <v>0</v>
      </c>
      <c r="AC53" s="19">
        <f t="shared" si="26"/>
        <v>0</v>
      </c>
      <c r="AD53" s="19">
        <f t="shared" si="17"/>
        <v>0</v>
      </c>
      <c r="AE53" s="19">
        <f t="shared" si="18"/>
        <v>0</v>
      </c>
      <c r="AF53" s="19"/>
      <c r="AG53" s="19"/>
      <c r="AH53" s="19"/>
    </row>
    <row r="54" spans="1:34" ht="15">
      <c r="A54" s="121">
        <f t="shared" si="6"/>
        <v>1</v>
      </c>
      <c r="B54" s="121">
        <f t="shared" si="7"/>
        <v>0</v>
      </c>
      <c r="C54" s="121">
        <f t="shared" si="8"/>
        <v>0</v>
      </c>
      <c r="D54" s="121">
        <f t="shared" si="9"/>
        <v>0</v>
      </c>
      <c r="E54" s="121">
        <f t="shared" si="10"/>
        <v>0</v>
      </c>
      <c r="F54" s="121">
        <f t="shared" si="11"/>
        <v>0</v>
      </c>
      <c r="G54" s="121">
        <f t="shared" si="12"/>
        <v>0</v>
      </c>
      <c r="H54" s="121">
        <f t="shared" si="13"/>
        <v>0</v>
      </c>
      <c r="I54" s="121">
        <f t="shared" si="14"/>
        <v>0</v>
      </c>
      <c r="J54" s="121">
        <f t="shared" si="15"/>
        <v>0</v>
      </c>
      <c r="K54" s="130">
        <v>49</v>
      </c>
      <c r="L54" s="131"/>
      <c r="M54" s="131"/>
      <c r="N54" s="131"/>
      <c r="O54" s="131"/>
      <c r="P54" s="131"/>
      <c r="Q54" s="131"/>
      <c r="R54" s="131"/>
      <c r="S54" s="131"/>
      <c r="T54" s="131"/>
      <c r="U54" s="129"/>
      <c r="V54" s="19">
        <f t="shared" si="19"/>
        <v>0</v>
      </c>
      <c r="W54" s="19">
        <f t="shared" si="20"/>
        <v>0</v>
      </c>
      <c r="X54" s="19">
        <f t="shared" si="21"/>
        <v>0</v>
      </c>
      <c r="Y54" s="19">
        <f t="shared" si="22"/>
        <v>0</v>
      </c>
      <c r="Z54" s="19">
        <f t="shared" si="23"/>
        <v>0</v>
      </c>
      <c r="AA54" s="19">
        <f t="shared" si="24"/>
        <v>0</v>
      </c>
      <c r="AB54" s="19">
        <f t="shared" si="25"/>
        <v>0</v>
      </c>
      <c r="AC54" s="19">
        <f t="shared" si="26"/>
        <v>0</v>
      </c>
      <c r="AD54" s="19">
        <f>LEN(T54)</f>
        <v>0</v>
      </c>
      <c r="AE54" s="19">
        <f t="shared" si="18"/>
        <v>0</v>
      </c>
      <c r="AF54" s="19"/>
      <c r="AG54" s="19"/>
      <c r="AH54" s="19"/>
    </row>
    <row r="55" spans="1:34" ht="15">
      <c r="A55" s="121">
        <f t="shared" si="6"/>
        <v>1</v>
      </c>
      <c r="B55" s="121">
        <f t="shared" si="7"/>
        <v>0</v>
      </c>
      <c r="C55" s="121">
        <f t="shared" si="8"/>
        <v>0</v>
      </c>
      <c r="D55" s="121">
        <f t="shared" si="9"/>
        <v>0</v>
      </c>
      <c r="E55" s="121">
        <f t="shared" si="10"/>
        <v>0</v>
      </c>
      <c r="F55" s="121">
        <f t="shared" si="11"/>
        <v>0</v>
      </c>
      <c r="G55" s="121">
        <f t="shared" si="12"/>
        <v>0</v>
      </c>
      <c r="H55" s="121">
        <f t="shared" si="13"/>
        <v>0</v>
      </c>
      <c r="I55" s="121">
        <f t="shared" si="14"/>
        <v>0</v>
      </c>
      <c r="J55" s="121">
        <f t="shared" si="15"/>
        <v>0</v>
      </c>
      <c r="K55" s="130">
        <v>50</v>
      </c>
      <c r="L55" s="131"/>
      <c r="M55" s="131"/>
      <c r="N55" s="131"/>
      <c r="O55" s="131"/>
      <c r="P55" s="131"/>
      <c r="Q55" s="131"/>
      <c r="R55" s="131"/>
      <c r="S55" s="131"/>
      <c r="T55" s="131"/>
      <c r="U55" s="129"/>
      <c r="V55" s="19">
        <f t="shared" si="19"/>
        <v>0</v>
      </c>
      <c r="W55" s="19">
        <f t="shared" si="20"/>
        <v>0</v>
      </c>
      <c r="X55" s="19">
        <f t="shared" si="21"/>
        <v>0</v>
      </c>
      <c r="Y55" s="19">
        <f t="shared" si="22"/>
        <v>0</v>
      </c>
      <c r="Z55" s="19">
        <f t="shared" si="23"/>
        <v>0</v>
      </c>
      <c r="AA55" s="19">
        <f t="shared" si="24"/>
        <v>0</v>
      </c>
      <c r="AB55" s="19">
        <f t="shared" si="25"/>
        <v>0</v>
      </c>
      <c r="AC55" s="19">
        <f t="shared" si="26"/>
        <v>0</v>
      </c>
      <c r="AD55" s="19">
        <f>LEN(T55)</f>
        <v>0</v>
      </c>
      <c r="AE55" s="19">
        <f t="shared" si="18"/>
        <v>0</v>
      </c>
      <c r="AF55" s="19"/>
      <c r="AG55" s="19"/>
      <c r="AH55" s="19"/>
    </row>
    <row r="56" spans="1:34" ht="16.5" customHeight="1"/>
    <row r="57" spans="1:34" ht="12.75" hidden="1" customHeight="1"/>
    <row r="58" spans="1:34" ht="12.75" hidden="1" customHeight="1"/>
    <row r="59" spans="1:34" ht="12.75" hidden="1" customHeight="1"/>
    <row r="60" spans="1:34" ht="12.75" hidden="1" customHeight="1"/>
    <row r="61" spans="1:34" ht="12.75" hidden="1" customHeight="1"/>
    <row r="62" spans="1:34" ht="12.75" hidden="1" customHeight="1"/>
    <row r="63" spans="1:34" ht="12.75" hidden="1" customHeight="1"/>
    <row r="64" spans="1:3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2.75" hidden="1" customHeight="1"/>
    <row r="252" ht="12.75" hidden="1" customHeight="1"/>
    <row r="253" ht="12.75" hidden="1" customHeight="1"/>
    <row r="254" ht="12.75" hidden="1" customHeight="1"/>
    <row r="255" ht="12.75" hidden="1" customHeight="1"/>
    <row r="256" ht="12.75" hidden="1" customHeight="1"/>
    <row r="257" ht="12.75" hidden="1" customHeight="1"/>
    <row r="258" ht="12.75" hidden="1" customHeight="1"/>
    <row r="259" ht="12.75" hidden="1" customHeight="1"/>
    <row r="260" ht="12.75" hidden="1" customHeight="1"/>
    <row r="261" ht="12.75" hidden="1" customHeight="1"/>
    <row r="262" ht="12.75" hidden="1" customHeight="1"/>
    <row r="263" ht="12.75" hidden="1" customHeight="1"/>
    <row r="264" ht="12.75" hidden="1" customHeight="1"/>
    <row r="265" ht="12.75" hidden="1" customHeight="1"/>
    <row r="266" ht="12.75" hidden="1" customHeight="1"/>
    <row r="267" ht="12.75" hidden="1" customHeight="1"/>
    <row r="268" ht="12.75" hidden="1" customHeight="1"/>
    <row r="269" ht="12.75" hidden="1" customHeight="1"/>
    <row r="270" ht="12.75" hidden="1" customHeight="1"/>
    <row r="271" ht="12.75" hidden="1" customHeight="1"/>
    <row r="272" ht="12.75" hidden="1" customHeight="1"/>
    <row r="273" ht="12.75" hidden="1" customHeight="1"/>
    <row r="274" ht="12.75" hidden="1" customHeight="1"/>
    <row r="275" ht="12.75" hidden="1" customHeight="1"/>
    <row r="276" ht="12.75" hidden="1" customHeight="1"/>
  </sheetData>
  <sheetProtection password="CF42" sheet="1" objects="1" scenarios="1" selectLockedCells="1"/>
  <mergeCells count="2">
    <mergeCell ref="K1:S1"/>
    <mergeCell ref="K4:P4"/>
  </mergeCells>
  <phoneticPr fontId="37" type="noConversion"/>
  <conditionalFormatting sqref="K4">
    <cfRule type="expression" dxfId="90" priority="8" stopIfTrue="1">
      <formula>V1=0</formula>
    </cfRule>
    <cfRule type="expression" dxfId="89" priority="9" stopIfTrue="1">
      <formula>A1=1</formula>
    </cfRule>
  </conditionalFormatting>
  <conditionalFormatting sqref="M2">
    <cfRule type="expression" dxfId="88" priority="10" stopIfTrue="1">
      <formula>$A$2=1</formula>
    </cfRule>
  </conditionalFormatting>
  <conditionalFormatting sqref="L2">
    <cfRule type="expression" dxfId="87" priority="11" stopIfTrue="1">
      <formula>$A$2=0</formula>
    </cfRule>
  </conditionalFormatting>
  <conditionalFormatting sqref="L6">
    <cfRule type="expression" dxfId="86" priority="12" stopIfTrue="1">
      <formula>ISBLANK(L6)</formula>
    </cfRule>
  </conditionalFormatting>
  <conditionalFormatting sqref="S6:S55">
    <cfRule type="expression" dxfId="85" priority="13" stopIfTrue="1">
      <formula>AND(ISBLANK(S6),$L6=$AA$3)</formula>
    </cfRule>
  </conditionalFormatting>
  <conditionalFormatting sqref="M6:O55">
    <cfRule type="expression" dxfId="84" priority="14" stopIfTrue="1">
      <formula>AND(ISBLANK(M6),$L6=$V$3)</formula>
    </cfRule>
    <cfRule type="expression" dxfId="83" priority="15" stopIfTrue="1">
      <formula>AND(ISBLANK(M6),$V6&gt;0)</formula>
    </cfRule>
  </conditionalFormatting>
  <conditionalFormatting sqref="P6:R55">
    <cfRule type="expression" dxfId="82" priority="16" stopIfTrue="1">
      <formula>AND(ISBLANK(P6),$L6=$X$3)</formula>
    </cfRule>
  </conditionalFormatting>
  <conditionalFormatting sqref="T6:T55">
    <cfRule type="expression" dxfId="81" priority="17" stopIfTrue="1">
      <formula>AND(ISBLANK(T6),$L6=$V$3)</formula>
    </cfRule>
  </conditionalFormatting>
  <conditionalFormatting sqref="L7:L55">
    <cfRule type="expression" dxfId="80" priority="18" stopIfTrue="1">
      <formula>AND(ISBLANK(L7),$AE7&gt;0)</formula>
    </cfRule>
  </conditionalFormatting>
  <conditionalFormatting sqref="L6">
    <cfRule type="expression" dxfId="13" priority="7" stopIfTrue="1">
      <formula>ISBLANK(L6)</formula>
    </cfRule>
  </conditionalFormatting>
  <conditionalFormatting sqref="S6:S17">
    <cfRule type="expression" dxfId="11" priority="6" stopIfTrue="1">
      <formula>AND(ISBLANK(S6),$L6=$AA$3)</formula>
    </cfRule>
  </conditionalFormatting>
  <conditionalFormatting sqref="M6:O17">
    <cfRule type="expression" dxfId="9" priority="4" stopIfTrue="1">
      <formula>AND(ISBLANK(M6),$L6=$V$3)</formula>
    </cfRule>
    <cfRule type="expression" dxfId="8" priority="5" stopIfTrue="1">
      <formula>AND(ISBLANK(M6),$V6&gt;0)</formula>
    </cfRule>
  </conditionalFormatting>
  <conditionalFormatting sqref="P6:R17">
    <cfRule type="expression" dxfId="5" priority="3" stopIfTrue="1">
      <formula>AND(ISBLANK(P6),$L6=$X$3)</formula>
    </cfRule>
  </conditionalFormatting>
  <conditionalFormatting sqref="T6:T17">
    <cfRule type="expression" dxfId="3" priority="2" stopIfTrue="1">
      <formula>AND(ISBLANK(T6),$L6=$V$3)</formula>
    </cfRule>
  </conditionalFormatting>
  <conditionalFormatting sqref="L7:L17">
    <cfRule type="expression" dxfId="1" priority="1" stopIfTrue="1">
      <formula>AND(ISBLANK(L7),$AE7&gt;0)</formula>
    </cfRule>
  </conditionalFormatting>
  <dataValidations count="7">
    <dataValidation type="list" allowBlank="1" showInputMessage="1" showErrorMessage="1" sqref="L2">
      <formula1>"разрешения получены"</formula1>
    </dataValidation>
    <dataValidation operator="greaterThanOrEqual" allowBlank="1" showInputMessage="1" showErrorMessage="1" sqref="M6:O55"/>
    <dataValidation type="whole" allowBlank="1" showInputMessage="1" showErrorMessage="1" sqref="Q6:Q55">
      <formula1>18</formula1>
      <formula2>100</formula2>
    </dataValidation>
    <dataValidation type="list" allowBlank="1" showInputMessage="1" showErrorMessage="1" sqref="S6:S55">
      <formula1>class</formula1>
    </dataValidation>
    <dataValidation type="decimal" allowBlank="1" showInputMessage="1" showErrorMessage="1" sqref="P6:P55">
      <formula1>0.2</formula1>
      <formula2>70</formula2>
    </dataValidation>
    <dataValidation type="list" allowBlank="1" showInputMessage="1" showErrorMessage="1" sqref="R6:R55">
      <formula1>kat</formula1>
    </dataValidation>
    <dataValidation type="list" operator="greaterThanOrEqual" allowBlank="1" showInputMessage="1" showErrorMessage="1" sqref="L6:L55">
      <formula1>role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557"/>
  <sheetViews>
    <sheetView topLeftCell="B1" workbookViewId="0">
      <selection activeCell="B2" sqref="B2:I2"/>
    </sheetView>
  </sheetViews>
  <sheetFormatPr defaultColWidth="4.140625" defaultRowHeight="12.75"/>
  <cols>
    <col min="1" max="1" width="6.140625" style="133" hidden="1" customWidth="1"/>
    <col min="2" max="2" width="6.140625" style="133" customWidth="1"/>
    <col min="3" max="3" width="22" style="133" customWidth="1"/>
    <col min="4" max="6" width="23.42578125" style="133" customWidth="1"/>
    <col min="7" max="7" width="6" style="133" customWidth="1"/>
    <col min="8" max="8" width="9.42578125" style="133" customWidth="1"/>
    <col min="9" max="9" width="11.140625" style="133" customWidth="1"/>
    <col min="10" max="20" width="5.7109375" style="133" customWidth="1"/>
    <col min="21" max="43" width="5.7109375" style="133" hidden="1" customWidth="1"/>
    <col min="44" max="45" width="10.140625" style="133" customWidth="1"/>
    <col min="46" max="46" width="11" style="133" hidden="1" customWidth="1"/>
    <col min="47" max="47" width="8.140625" style="133" customWidth="1"/>
    <col min="48" max="48" width="4.140625" style="133" customWidth="1"/>
    <col min="49" max="49" width="12" style="133" customWidth="1"/>
    <col min="50" max="79" width="4.140625" style="133" customWidth="1"/>
    <col min="80" max="93" width="4.7109375" style="133" customWidth="1"/>
    <col min="94" max="99" width="4.140625" style="133" hidden="1" customWidth="1"/>
    <col min="100" max="100" width="9.7109375" style="133" customWidth="1"/>
    <col min="101" max="103" width="4.140625" style="133" hidden="1" customWidth="1"/>
    <col min="104" max="104" width="5.5703125" style="133" customWidth="1"/>
    <col min="105" max="141" width="4.140625" style="133" customWidth="1"/>
    <col min="142" max="142" width="13" style="133" customWidth="1"/>
    <col min="143" max="184" width="4.140625" style="133" customWidth="1"/>
    <col min="185" max="185" width="4.42578125" style="133" customWidth="1"/>
    <col min="186" max="188" width="4.140625" style="133" customWidth="1"/>
    <col min="189" max="189" width="7.140625" style="133" customWidth="1"/>
    <col min="190" max="190" width="15.28515625" style="133" customWidth="1"/>
    <col min="191" max="191" width="5.85546875" style="133" customWidth="1"/>
    <col min="192" max="192" width="4.140625" style="133" customWidth="1"/>
    <col min="193" max="193" width="10.42578125" style="133" customWidth="1"/>
    <col min="194" max="16384" width="4.140625" style="133"/>
  </cols>
  <sheetData>
    <row r="1" spans="1:255" s="19" customFormat="1" ht="15">
      <c r="A1" s="19" t="str">
        <f>служ!B13</f>
        <v>20190411is6</v>
      </c>
      <c r="B1" s="19" t="str">
        <f>IF(Протокол!A3=1,LOWER(Протокол!D3),служ!A57)</f>
        <v>sch054077</v>
      </c>
      <c r="C1" s="19" t="str">
        <f>IF(Протокол!A3=1,LOWER(Протокол!D3),"")</f>
        <v>sch054077</v>
      </c>
      <c r="D1" s="19" t="str">
        <f>Специалисты!L2</f>
        <v>разрешения получены</v>
      </c>
      <c r="M1" s="19">
        <f>LEN(A1)+LEN(B1)+LEN(C1)</f>
        <v>29</v>
      </c>
      <c r="O1" s="19">
        <f>SUM(AR1:BP1)</f>
        <v>0</v>
      </c>
      <c r="BQ1" s="20"/>
      <c r="BR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GF1" s="19">
        <f>Протокол!A2</f>
        <v>2746</v>
      </c>
      <c r="GG1" s="44">
        <f ca="1">NOW()</f>
        <v>43571.075025925929</v>
      </c>
      <c r="GI1" s="19" t="str">
        <f>Инструкция!A3</f>
        <v>версия 1.0</v>
      </c>
      <c r="GK1" s="47"/>
      <c r="IU1" t="s">
        <v>69</v>
      </c>
    </row>
    <row r="2" spans="1:255" s="19" customFormat="1" ht="23.25" customHeight="1">
      <c r="B2" s="190" t="str">
        <f>IF(A3=1, "Отчет готов к сохранению и отправке. Выполните 6-ой или 7-ой раздел инструкции.", "Заполнение отчета не закончено. Продолжите работу!")</f>
        <v>Отчет готов к сохранению и отправке. Выполните 6-ой или 7-ой раздел инструкции.</v>
      </c>
      <c r="C2" s="190"/>
      <c r="D2" s="190"/>
      <c r="E2" s="190"/>
      <c r="F2" s="190"/>
      <c r="G2" s="190"/>
      <c r="H2" s="190"/>
      <c r="I2" s="190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</row>
    <row r="3" spans="1:255" s="20" customFormat="1" ht="15.75">
      <c r="A3" s="20">
        <f>IF(ISERROR(Классы!A1*Специалисты!A1*Протокол!A1*IF(ISERR(Классы!A2*Специалисты!V2*Протокол!A2),0,1)),"",Классы!A1*Специалисты!A1*Протокол!A1*IF(ISERR(Классы!A2*Специалисты!V2*Протокол!A2),0,1))</f>
        <v>1</v>
      </c>
      <c r="C3" s="132" t="s">
        <v>308</v>
      </c>
      <c r="D3" s="185" t="str">
        <f>служ!B10&amp;"  "&amp;служ!B11</f>
        <v>Проверочная работа по истории  6 класс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</row>
    <row r="4" spans="1:255">
      <c r="B4" s="133" t="s">
        <v>361</v>
      </c>
      <c r="C4" s="122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</row>
    <row r="5" spans="1:255">
      <c r="A5" s="133">
        <v>0</v>
      </c>
      <c r="B5" s="123" t="s">
        <v>4</v>
      </c>
      <c r="C5" s="123" t="s">
        <v>341</v>
      </c>
      <c r="D5" s="123" t="s">
        <v>320</v>
      </c>
      <c r="E5" s="123" t="s">
        <v>321</v>
      </c>
      <c r="F5" s="123" t="s">
        <v>371</v>
      </c>
      <c r="G5" s="123" t="s">
        <v>322</v>
      </c>
      <c r="H5" s="123" t="s">
        <v>323</v>
      </c>
      <c r="I5" s="123" t="s">
        <v>324</v>
      </c>
      <c r="J5" s="123" t="s">
        <v>325</v>
      </c>
      <c r="K5" s="123" t="s">
        <v>353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</row>
    <row r="6" spans="1:255" s="134" customFormat="1">
      <c r="A6" s="134">
        <f>IF(PRODUCT(Специалисты!F6:I6)=1,2,0)</f>
        <v>2</v>
      </c>
      <c r="B6" s="134">
        <f>IF(Специалисты!K6="","",Специалисты!K6)</f>
        <v>1</v>
      </c>
      <c r="C6" s="134" t="str">
        <f>IF(Специалисты!L6="","",Специалисты!L6)</f>
        <v>ответственный организатор по ОО</v>
      </c>
      <c r="D6" s="134" t="str">
        <f>IF(Специалисты!M6="","",CLEAN(Специалисты!M6))</f>
        <v>Сагитова</v>
      </c>
      <c r="E6" s="134" t="str">
        <f>IF(Специалисты!N6="","",CLEAN(Специалисты!N6))</f>
        <v>Асият</v>
      </c>
      <c r="F6" s="134" t="str">
        <f>IF(Специалисты!O6="","",CLEAN(Специалисты!O6))</f>
        <v>Магомедовна</v>
      </c>
      <c r="G6" s="134" t="str">
        <f>IF(Специалисты!P6="","",Специалисты!P6)</f>
        <v/>
      </c>
      <c r="H6" s="134" t="str">
        <f>IF(Специалисты!Q6="","",Специалисты!Q6)</f>
        <v/>
      </c>
      <c r="I6" s="134" t="str">
        <f>IF(Специалисты!R6="","",Специалисты!R6)</f>
        <v/>
      </c>
      <c r="J6" s="134" t="str">
        <f>IF(Специалисты!S6="","",Специалисты!S6)</f>
        <v/>
      </c>
      <c r="K6" s="134" t="str">
        <f>IF(Специалисты!T6="","",CLEAN(Специалисты!T6))</f>
        <v>Зам.директора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</row>
    <row r="7" spans="1:255" s="134" customFormat="1">
      <c r="A7" s="134">
        <f>IF(PRODUCT(Специалисты!F7:I7)=1,2,0)</f>
        <v>2</v>
      </c>
      <c r="B7" s="134">
        <f>IF(Специалисты!K7="","",Специалисты!K7)</f>
        <v>2</v>
      </c>
      <c r="C7" s="134" t="str">
        <f>IF(Специалисты!L7="","",Специалисты!L7)</f>
        <v>технический специалист</v>
      </c>
      <c r="D7" s="134" t="str">
        <f>IF(Специалисты!M7="","",CLEAN(Специалисты!M7))</f>
        <v>Штибекова</v>
      </c>
      <c r="E7" s="134" t="str">
        <f>IF(Специалисты!N7="","",CLEAN(Специалисты!N7))</f>
        <v>Наина</v>
      </c>
      <c r="F7" s="134" t="str">
        <f>IF(Специалисты!O7="","",CLEAN(Специалисты!O7))</f>
        <v>Фикретовна</v>
      </c>
      <c r="G7" s="134" t="str">
        <f>IF(Специалисты!P7="","",Специалисты!P7)</f>
        <v/>
      </c>
      <c r="H7" s="134" t="str">
        <f>IF(Специалисты!Q7="","",Специалисты!Q7)</f>
        <v/>
      </c>
      <c r="I7" s="134" t="str">
        <f>IF(Специалисты!R7="","",Специалисты!R7)</f>
        <v/>
      </c>
      <c r="J7" s="134" t="str">
        <f>IF(Специалисты!S7="","",Специалисты!S7)</f>
        <v/>
      </c>
      <c r="K7" s="134" t="str">
        <f>IF(Специалисты!T7="","",CLEAN(Специалисты!T7))</f>
        <v>Зам.директора</v>
      </c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</row>
    <row r="8" spans="1:255" s="134" customFormat="1">
      <c r="A8" s="134">
        <f>IF(PRODUCT(Специалисты!F8:I8)=1,2,0)</f>
        <v>2</v>
      </c>
      <c r="B8" s="134">
        <f>IF(Специалисты!K8="","",Специалисты!K8)</f>
        <v>3</v>
      </c>
      <c r="C8" s="134" t="str">
        <f>IF(Специалисты!L8="","",Специалисты!L8)</f>
        <v>учитель, преподающий в классе</v>
      </c>
      <c r="D8" s="134" t="str">
        <f>IF(Специалисты!M8="","",CLEAN(Специалисты!M8))</f>
        <v>Джахаева</v>
      </c>
      <c r="E8" s="134" t="str">
        <f>IF(Специалисты!N8="","",CLEAN(Специалисты!N8))</f>
        <v>Аида</v>
      </c>
      <c r="F8" s="134" t="str">
        <f>IF(Специалисты!O8="","",CLEAN(Специалисты!O8))</f>
        <v>Ахмедиева</v>
      </c>
      <c r="G8" s="134">
        <f>IF(Специалисты!P8="","",Специалисты!P8)</f>
        <v>12</v>
      </c>
      <c r="H8" s="134">
        <f>IF(Специалисты!Q8="","",Специалисты!Q8)</f>
        <v>38</v>
      </c>
      <c r="I8" s="134" t="str">
        <f>IF(Специалисты!R8="","",Специалисты!R8)</f>
        <v>первая</v>
      </c>
      <c r="J8" s="134" t="str">
        <f>IF(Специалисты!S8="","",Специалисты!S8)</f>
        <v/>
      </c>
      <c r="K8" s="134" t="str">
        <f>IF(Специалисты!T8="","",CLEAN(Специалисты!T8))</f>
        <v/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</row>
    <row r="9" spans="1:255" s="134" customFormat="1">
      <c r="A9" s="134">
        <f>IF(PRODUCT(Специалисты!F9:I9)=1,2,0)</f>
        <v>2</v>
      </c>
      <c r="B9" s="134">
        <f>IF(Специалисты!K9="","",Специалисты!K9)</f>
        <v>4</v>
      </c>
      <c r="C9" s="134" t="str">
        <f>IF(Специалисты!L9="","",Специалисты!L9)</f>
        <v>эксперт</v>
      </c>
      <c r="D9" s="134" t="str">
        <f>IF(Специалисты!M9="","",CLEAN(Специалисты!M9))</f>
        <v>Разуваева</v>
      </c>
      <c r="E9" s="134" t="str">
        <f>IF(Специалисты!N9="","",CLEAN(Специалисты!N9))</f>
        <v>Галина</v>
      </c>
      <c r="F9" s="134" t="str">
        <f>IF(Специалисты!O9="","",CLEAN(Специалисты!O9))</f>
        <v>Павловна</v>
      </c>
      <c r="G9" s="134" t="str">
        <f>IF(Специалисты!P9="","",Специалисты!P9)</f>
        <v/>
      </c>
      <c r="H9" s="134" t="str">
        <f>IF(Специалисты!Q9="","",Специалисты!Q9)</f>
        <v/>
      </c>
      <c r="I9" s="134" t="str">
        <f>IF(Специалисты!R9="","",Специалисты!R9)</f>
        <v/>
      </c>
      <c r="J9" s="134" t="str">
        <f>IF(Специалисты!S9="","",Специалисты!S9)</f>
        <v>5-11 классы</v>
      </c>
      <c r="K9" s="134" t="str">
        <f>IF(Специалисты!T9="","",CLEAN(Специалисты!T9))</f>
        <v/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</row>
    <row r="10" spans="1:255" s="134" customFormat="1">
      <c r="A10" s="134">
        <f>IF(PRODUCT(Специалисты!F10:I10)=1,2,0)</f>
        <v>2</v>
      </c>
      <c r="B10" s="134">
        <f>IF(Специалисты!K10="","",Специалисты!K10)</f>
        <v>5</v>
      </c>
      <c r="C10" s="134" t="str">
        <f>IF(Специалисты!L10="","",Специалисты!L10)</f>
        <v>организатор в аудитории</v>
      </c>
      <c r="D10" s="134" t="str">
        <f>IF(Специалисты!M10="","",CLEAN(Специалисты!M10))</f>
        <v>Саидова</v>
      </c>
      <c r="E10" s="134" t="str">
        <f>IF(Специалисты!N10="","",CLEAN(Специалисты!N10))</f>
        <v>Эльвира</v>
      </c>
      <c r="F10" s="134" t="str">
        <f>IF(Специалисты!O10="","",CLEAN(Специалисты!O10))</f>
        <v>Курбанмагомедовна</v>
      </c>
      <c r="G10" s="134" t="str">
        <f>IF(Специалисты!P10="","",Специалисты!P10)</f>
        <v/>
      </c>
      <c r="H10" s="134" t="str">
        <f>IF(Специалисты!Q10="","",Специалисты!Q10)</f>
        <v/>
      </c>
      <c r="I10" s="134" t="str">
        <f>IF(Специалисты!R10="","",Специалисты!R10)</f>
        <v/>
      </c>
      <c r="J10" s="134" t="str">
        <f>IF(Специалисты!S10="","",Специалисты!S10)</f>
        <v/>
      </c>
      <c r="K10" s="134" t="str">
        <f>IF(Специалисты!T10="","",CLEAN(Специалисты!T10))</f>
        <v/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</row>
    <row r="11" spans="1:255" s="134" customFormat="1">
      <c r="A11" s="134">
        <f>IF(PRODUCT(Специалисты!F11:I11)=1,2,0)</f>
        <v>2</v>
      </c>
      <c r="B11" s="134">
        <f>IF(Специалисты!K11="","",Специалисты!K11)</f>
        <v>6</v>
      </c>
      <c r="C11" s="134" t="str">
        <f>IF(Специалисты!L11="","",Специалисты!L11)</f>
        <v>организатор в аудитории</v>
      </c>
      <c r="D11" s="134" t="str">
        <f>IF(Специалисты!M11="","",CLEAN(Специалисты!M11))</f>
        <v>Асхабова</v>
      </c>
      <c r="E11" s="134" t="str">
        <f>IF(Специалисты!N11="","",CLEAN(Специалисты!N11))</f>
        <v>Мумминат</v>
      </c>
      <c r="F11" s="134" t="str">
        <f>IF(Специалисты!O11="","",CLEAN(Специалисты!O11))</f>
        <v>Сулеймановна</v>
      </c>
      <c r="G11" s="134" t="str">
        <f>IF(Специалисты!P11="","",Специалисты!P11)</f>
        <v/>
      </c>
      <c r="H11" s="134" t="str">
        <f>IF(Специалисты!Q11="","",Специалисты!Q11)</f>
        <v/>
      </c>
      <c r="I11" s="134" t="str">
        <f>IF(Специалисты!R11="","",Специалисты!R11)</f>
        <v/>
      </c>
      <c r="J11" s="134" t="str">
        <f>IF(Специалисты!S11="","",Специалисты!S11)</f>
        <v/>
      </c>
      <c r="K11" s="134" t="str">
        <f>IF(Специалисты!T11="","",CLEAN(Специалисты!T11))</f>
        <v/>
      </c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</row>
    <row r="12" spans="1:255" s="134" customFormat="1">
      <c r="A12" s="134">
        <f>IF(PRODUCT(Специалисты!F12:I12)=1,2,0)</f>
        <v>2</v>
      </c>
      <c r="B12" s="134">
        <f>IF(Специалисты!K12="","",Специалисты!K12)</f>
        <v>7</v>
      </c>
      <c r="C12" s="134" t="str">
        <f>IF(Специалисты!L12="","",Специалисты!L12)</f>
        <v>организатор в аудитории</v>
      </c>
      <c r="D12" s="134" t="str">
        <f>IF(Специалисты!M12="","",CLEAN(Специалисты!M12))</f>
        <v>Балгуева</v>
      </c>
      <c r="E12" s="134" t="str">
        <f>IF(Специалисты!N12="","",CLEAN(Специалисты!N12))</f>
        <v>Раисат</v>
      </c>
      <c r="F12" s="134" t="str">
        <f>IF(Специалисты!O12="","",CLEAN(Специалисты!O12))</f>
        <v>Исмаиловна</v>
      </c>
      <c r="G12" s="134" t="str">
        <f>IF(Специалисты!P12="","",Специалисты!P12)</f>
        <v/>
      </c>
      <c r="H12" s="134" t="str">
        <f>IF(Специалисты!Q12="","",Специалисты!Q12)</f>
        <v/>
      </c>
      <c r="I12" s="134" t="str">
        <f>IF(Специалисты!R12="","",Специалисты!R12)</f>
        <v/>
      </c>
      <c r="J12" s="134" t="str">
        <f>IF(Специалисты!S12="","",Специалисты!S12)</f>
        <v/>
      </c>
      <c r="K12" s="134" t="str">
        <f>IF(Специалисты!T12="","",CLEAN(Специалисты!T12))</f>
        <v/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</row>
    <row r="13" spans="1:255" s="134" customFormat="1">
      <c r="A13" s="134">
        <f>IF(PRODUCT(Специалисты!F13:I13)=1,2,0)</f>
        <v>2</v>
      </c>
      <c r="B13" s="134">
        <f>IF(Специалисты!K13="","",Специалисты!K13)</f>
        <v>8</v>
      </c>
      <c r="C13" s="134" t="str">
        <f>IF(Специалисты!L13="","",Специалисты!L13)</f>
        <v>организатор в аудитории</v>
      </c>
      <c r="D13" s="134" t="str">
        <f>IF(Специалисты!M13="","",CLEAN(Специалисты!M13))</f>
        <v>Аллахвердиева</v>
      </c>
      <c r="E13" s="134" t="str">
        <f>IF(Специалисты!N13="","",CLEAN(Специалисты!N13))</f>
        <v>Оксана</v>
      </c>
      <c r="F13" s="134" t="str">
        <f>IF(Специалисты!O13="","",CLEAN(Специалисты!O13))</f>
        <v>Минатуллаевна</v>
      </c>
      <c r="G13" s="134" t="str">
        <f>IF(Специалисты!P13="","",Специалисты!P13)</f>
        <v/>
      </c>
      <c r="H13" s="134" t="str">
        <f>IF(Специалисты!Q13="","",Специалисты!Q13)</f>
        <v/>
      </c>
      <c r="I13" s="134" t="str">
        <f>IF(Специалисты!R13="","",Специалисты!R13)</f>
        <v/>
      </c>
      <c r="J13" s="134" t="str">
        <f>IF(Специалисты!S13="","",Специалисты!S13)</f>
        <v/>
      </c>
      <c r="K13" s="134" t="str">
        <f>IF(Специалисты!T13="","",CLEAN(Специалисты!T13))</f>
        <v/>
      </c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</row>
    <row r="14" spans="1:255" s="134" customFormat="1">
      <c r="A14" s="134">
        <f>IF(PRODUCT(Специалисты!F14:I14)=1,2,0)</f>
        <v>2</v>
      </c>
      <c r="B14" s="134">
        <f>IF(Специалисты!K14="","",Специалисты!K14)</f>
        <v>9</v>
      </c>
      <c r="C14" s="134" t="str">
        <f>IF(Специалисты!L14="","",Специалисты!L14)</f>
        <v>организатор в аудитории</v>
      </c>
      <c r="D14" s="134" t="str">
        <f>IF(Специалисты!M14="","",CLEAN(Специалисты!M14))</f>
        <v>Рамазанова</v>
      </c>
      <c r="E14" s="134" t="str">
        <f>IF(Специалисты!N14="","",CLEAN(Специалисты!N14))</f>
        <v>Кавсарат</v>
      </c>
      <c r="F14" s="134" t="str">
        <f>IF(Специалисты!O14="","",CLEAN(Специалисты!O14))</f>
        <v>Магомедовна</v>
      </c>
      <c r="G14" s="134" t="str">
        <f>IF(Специалисты!P14="","",Специалисты!P14)</f>
        <v/>
      </c>
      <c r="H14" s="134" t="str">
        <f>IF(Специалисты!Q14="","",Специалисты!Q14)</f>
        <v/>
      </c>
      <c r="I14" s="134" t="str">
        <f>IF(Специалисты!R14="","",Специалисты!R14)</f>
        <v/>
      </c>
      <c r="J14" s="134" t="str">
        <f>IF(Специалисты!S14="","",Специалисты!S14)</f>
        <v/>
      </c>
      <c r="K14" s="134" t="str">
        <f>IF(Специалисты!T14="","",CLEAN(Специалисты!T14))</f>
        <v/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</row>
    <row r="15" spans="1:255" s="134" customFormat="1">
      <c r="A15" s="134">
        <f>IF(PRODUCT(Специалисты!F15:I15)=1,2,0)</f>
        <v>2</v>
      </c>
      <c r="B15" s="134">
        <f>IF(Специалисты!K15="","",Специалисты!K15)</f>
        <v>10</v>
      </c>
      <c r="C15" s="134" t="str">
        <f>IF(Специалисты!L15="","",Специалисты!L15)</f>
        <v>организатор в аудитории</v>
      </c>
      <c r="D15" s="134" t="str">
        <f>IF(Специалисты!M15="","",CLEAN(Специалисты!M15))</f>
        <v xml:space="preserve">Эседова </v>
      </c>
      <c r="E15" s="134" t="str">
        <f>IF(Специалисты!N15="","",CLEAN(Специалисты!N15))</f>
        <v xml:space="preserve">Рамиля </v>
      </c>
      <c r="F15" s="134" t="str">
        <f>IF(Специалисты!O15="","",CLEAN(Специалисты!O15))</f>
        <v>Наруллаховна</v>
      </c>
      <c r="G15" s="134" t="str">
        <f>IF(Специалисты!P15="","",Специалисты!P15)</f>
        <v/>
      </c>
      <c r="H15" s="134" t="str">
        <f>IF(Специалисты!Q15="","",Специалисты!Q15)</f>
        <v/>
      </c>
      <c r="I15" s="134" t="str">
        <f>IF(Специалисты!R15="","",Специалисты!R15)</f>
        <v/>
      </c>
      <c r="J15" s="134" t="str">
        <f>IF(Специалисты!S15="","",Специалисты!S15)</f>
        <v/>
      </c>
      <c r="K15" s="134" t="str">
        <f>IF(Специалисты!T15="","",CLEAN(Специалисты!T15))</f>
        <v/>
      </c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</row>
    <row r="16" spans="1:255" s="134" customFormat="1">
      <c r="A16" s="134">
        <f>IF(PRODUCT(Специалисты!F16:I16)=1,2,0)</f>
        <v>2</v>
      </c>
      <c r="B16" s="134">
        <f>IF(Специалисты!K16="","",Специалисты!K16)</f>
        <v>11</v>
      </c>
      <c r="C16" s="134" t="str">
        <f>IF(Специалисты!L16="","",Специалисты!L16)</f>
        <v>организатор в аудитории</v>
      </c>
      <c r="D16" s="134" t="str">
        <f>IF(Специалисты!M16="","",CLEAN(Специалисты!M16))</f>
        <v>Рамазанова</v>
      </c>
      <c r="E16" s="134" t="str">
        <f>IF(Специалисты!N16="","",CLEAN(Специалисты!N16))</f>
        <v>Жарият</v>
      </c>
      <c r="F16" s="134" t="str">
        <f>IF(Специалисты!O16="","",CLEAN(Специалисты!O16))</f>
        <v>Салиховна</v>
      </c>
      <c r="G16" s="134" t="str">
        <f>IF(Специалисты!P16="","",Специалисты!P16)</f>
        <v/>
      </c>
      <c r="H16" s="134" t="str">
        <f>IF(Специалисты!Q16="","",Специалисты!Q16)</f>
        <v/>
      </c>
      <c r="I16" s="134" t="str">
        <f>IF(Специалисты!R16="","",Специалисты!R16)</f>
        <v/>
      </c>
      <c r="J16" s="134" t="str">
        <f>IF(Специалисты!S16="","",Специалисты!S16)</f>
        <v/>
      </c>
      <c r="K16" s="134" t="str">
        <f>IF(Специалисты!T16="","",CLEAN(Специалисты!T16))</f>
        <v/>
      </c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</row>
    <row r="17" spans="1:103" s="134" customFormat="1">
      <c r="A17" s="134">
        <f>IF(PRODUCT(Специалисты!F17:I17)=1,2,0)</f>
        <v>2</v>
      </c>
      <c r="B17" s="134">
        <f>IF(Специалисты!K17="","",Специалисты!K17)</f>
        <v>12</v>
      </c>
      <c r="C17" s="134" t="str">
        <f>IF(Специалисты!L17="","",Специалисты!L17)</f>
        <v>организатор в аудитории</v>
      </c>
      <c r="D17" s="134" t="str">
        <f>IF(Специалисты!M17="","",CLEAN(Специалисты!M17))</f>
        <v>Тагиева</v>
      </c>
      <c r="E17" s="134" t="str">
        <f>IF(Специалисты!N17="","",CLEAN(Специалисты!N17))</f>
        <v>Киз</v>
      </c>
      <c r="F17" s="134" t="str">
        <f>IF(Специалисты!O17="","",CLEAN(Специалисты!O17))</f>
        <v>Шихвеледовна</v>
      </c>
      <c r="G17" s="134" t="str">
        <f>IF(Специалисты!P17="","",Специалисты!P17)</f>
        <v/>
      </c>
      <c r="H17" s="134" t="str">
        <f>IF(Специалисты!Q17="","",Специалисты!Q17)</f>
        <v/>
      </c>
      <c r="I17" s="134" t="str">
        <f>IF(Специалисты!R17="","",Специалисты!R17)</f>
        <v/>
      </c>
      <c r="J17" s="134" t="str">
        <f>IF(Специалисты!S17="","",Специалисты!S17)</f>
        <v/>
      </c>
      <c r="K17" s="134" t="str">
        <f>IF(Специалисты!T17="","",CLEAN(Специалисты!T17))</f>
        <v/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</row>
    <row r="18" spans="1:103" s="134" customFormat="1">
      <c r="A18" s="134">
        <f>IF(PRODUCT(Специалисты!F18:I18)=1,2,0)</f>
        <v>0</v>
      </c>
      <c r="B18" s="134">
        <f>IF(Специалисты!K18="","",Специалисты!K18)</f>
        <v>13</v>
      </c>
      <c r="C18" s="134" t="str">
        <f>IF(Специалисты!L18="","",Специалисты!L18)</f>
        <v/>
      </c>
      <c r="D18" s="134" t="str">
        <f>IF(Специалисты!M18="","",CLEAN(Специалисты!M18))</f>
        <v/>
      </c>
      <c r="E18" s="134" t="str">
        <f>IF(Специалисты!N18="","",CLEAN(Специалисты!N18))</f>
        <v/>
      </c>
      <c r="F18" s="134" t="str">
        <f>IF(Специалисты!O18="","",CLEAN(Специалисты!O18))</f>
        <v/>
      </c>
      <c r="G18" s="134" t="str">
        <f>IF(Специалисты!P18="","",Специалисты!P18)</f>
        <v/>
      </c>
      <c r="H18" s="134" t="str">
        <f>IF(Специалисты!Q18="","",Специалисты!Q18)</f>
        <v/>
      </c>
      <c r="I18" s="134" t="str">
        <f>IF(Специалисты!R18="","",Специалисты!R18)</f>
        <v/>
      </c>
      <c r="J18" s="134" t="str">
        <f>IF(Специалисты!S18="","",Специалисты!S18)</f>
        <v/>
      </c>
      <c r="K18" s="134" t="str">
        <f>IF(Специалисты!T18="","",CLEAN(Специалисты!T18))</f>
        <v/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</row>
    <row r="19" spans="1:103" s="134" customFormat="1">
      <c r="A19" s="134">
        <f>IF(PRODUCT(Специалисты!F19:I19)=1,2,0)</f>
        <v>0</v>
      </c>
      <c r="B19" s="134">
        <f>IF(Специалисты!K19="","",Специалисты!K19)</f>
        <v>14</v>
      </c>
      <c r="C19" s="134" t="str">
        <f>IF(Специалисты!L19="","",Специалисты!L19)</f>
        <v/>
      </c>
      <c r="D19" s="134" t="str">
        <f>IF(Специалисты!M19="","",CLEAN(Специалисты!M19))</f>
        <v/>
      </c>
      <c r="E19" s="134" t="str">
        <f>IF(Специалисты!N19="","",CLEAN(Специалисты!N19))</f>
        <v/>
      </c>
      <c r="F19" s="134" t="str">
        <f>IF(Специалисты!O19="","",CLEAN(Специалисты!O19))</f>
        <v/>
      </c>
      <c r="G19" s="134" t="str">
        <f>IF(Специалисты!P19="","",Специалисты!P19)</f>
        <v/>
      </c>
      <c r="H19" s="134" t="str">
        <f>IF(Специалисты!Q19="","",Специалисты!Q19)</f>
        <v/>
      </c>
      <c r="I19" s="134" t="str">
        <f>IF(Специалисты!R19="","",Специалисты!R19)</f>
        <v/>
      </c>
      <c r="J19" s="134" t="str">
        <f>IF(Специалисты!S19="","",Специалисты!S19)</f>
        <v/>
      </c>
      <c r="K19" s="134" t="str">
        <f>IF(Специалисты!T19="","",CLEAN(Специалисты!T19))</f>
        <v/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</row>
    <row r="20" spans="1:103" s="134" customFormat="1">
      <c r="A20" s="134">
        <f>IF(PRODUCT(Специалисты!F20:I20)=1,2,0)</f>
        <v>0</v>
      </c>
      <c r="B20" s="134">
        <f>IF(Специалисты!K20="","",Специалисты!K20)</f>
        <v>15</v>
      </c>
      <c r="C20" s="134" t="str">
        <f>IF(Специалисты!L20="","",Специалисты!L20)</f>
        <v/>
      </c>
      <c r="D20" s="134" t="str">
        <f>IF(Специалисты!M20="","",CLEAN(Специалисты!M20))</f>
        <v/>
      </c>
      <c r="E20" s="134" t="str">
        <f>IF(Специалисты!N20="","",CLEAN(Специалисты!N20))</f>
        <v/>
      </c>
      <c r="F20" s="134" t="str">
        <f>IF(Специалисты!O20="","",CLEAN(Специалисты!O20))</f>
        <v/>
      </c>
      <c r="G20" s="134" t="str">
        <f>IF(Специалисты!P20="","",Специалисты!P20)</f>
        <v/>
      </c>
      <c r="H20" s="134" t="str">
        <f>IF(Специалисты!Q20="","",Специалисты!Q20)</f>
        <v/>
      </c>
      <c r="I20" s="134" t="str">
        <f>IF(Специалисты!R20="","",Специалисты!R20)</f>
        <v/>
      </c>
      <c r="J20" s="134" t="str">
        <f>IF(Специалисты!S20="","",Специалисты!S20)</f>
        <v/>
      </c>
      <c r="K20" s="134" t="str">
        <f>IF(Специалисты!T20="","",CLEAN(Специалисты!T20))</f>
        <v/>
      </c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</row>
    <row r="21" spans="1:103" s="134" customFormat="1">
      <c r="A21" s="134">
        <f>IF(PRODUCT(Специалисты!F21:I21)=1,2,0)</f>
        <v>0</v>
      </c>
      <c r="B21" s="134">
        <f>IF(Специалисты!K21="","",Специалисты!K21)</f>
        <v>16</v>
      </c>
      <c r="C21" s="134" t="str">
        <f>IF(Специалисты!L21="","",Специалисты!L21)</f>
        <v/>
      </c>
      <c r="D21" s="134" t="str">
        <f>IF(Специалисты!M21="","",CLEAN(Специалисты!M21))</f>
        <v/>
      </c>
      <c r="E21" s="134" t="str">
        <f>IF(Специалисты!N21="","",CLEAN(Специалисты!N21))</f>
        <v/>
      </c>
      <c r="F21" s="134" t="str">
        <f>IF(Специалисты!O21="","",CLEAN(Специалисты!O21))</f>
        <v/>
      </c>
      <c r="G21" s="134" t="str">
        <f>IF(Специалисты!P21="","",Специалисты!P21)</f>
        <v/>
      </c>
      <c r="H21" s="134" t="str">
        <f>IF(Специалисты!Q21="","",Специалисты!Q21)</f>
        <v/>
      </c>
      <c r="I21" s="134" t="str">
        <f>IF(Специалисты!R21="","",Специалисты!R21)</f>
        <v/>
      </c>
      <c r="J21" s="134" t="str">
        <f>IF(Специалисты!S21="","",Специалисты!S21)</f>
        <v/>
      </c>
      <c r="K21" s="134" t="str">
        <f>IF(Специалисты!T21="","",CLEAN(Специалисты!T21))</f>
        <v/>
      </c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</row>
    <row r="22" spans="1:103" s="134" customFormat="1">
      <c r="A22" s="134">
        <f>IF(PRODUCT(Специалисты!F22:I22)=1,2,0)</f>
        <v>0</v>
      </c>
      <c r="B22" s="134">
        <f>IF(Специалисты!K22="","",Специалисты!K22)</f>
        <v>17</v>
      </c>
      <c r="C22" s="134" t="str">
        <f>IF(Специалисты!L22="","",Специалисты!L22)</f>
        <v/>
      </c>
      <c r="D22" s="134" t="str">
        <f>IF(Специалисты!M22="","",CLEAN(Специалисты!M22))</f>
        <v/>
      </c>
      <c r="E22" s="134" t="str">
        <f>IF(Специалисты!N22="","",CLEAN(Специалисты!N22))</f>
        <v/>
      </c>
      <c r="F22" s="134" t="str">
        <f>IF(Специалисты!O22="","",CLEAN(Специалисты!O22))</f>
        <v/>
      </c>
      <c r="G22" s="134" t="str">
        <f>IF(Специалисты!P22="","",Специалисты!P22)</f>
        <v/>
      </c>
      <c r="H22" s="134" t="str">
        <f>IF(Специалисты!Q22="","",Специалисты!Q22)</f>
        <v/>
      </c>
      <c r="I22" s="134" t="str">
        <f>IF(Специалисты!R22="","",Специалисты!R22)</f>
        <v/>
      </c>
      <c r="J22" s="134" t="str">
        <f>IF(Специалисты!S22="","",Специалисты!S22)</f>
        <v/>
      </c>
      <c r="K22" s="134" t="str">
        <f>IF(Специалисты!T22="","",CLEAN(Специалисты!T22))</f>
        <v/>
      </c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</row>
    <row r="23" spans="1:103" s="134" customFormat="1">
      <c r="A23" s="134">
        <f>IF(PRODUCT(Специалисты!F23:I23)=1,2,0)</f>
        <v>0</v>
      </c>
      <c r="B23" s="134">
        <f>IF(Специалисты!K23="","",Специалисты!K23)</f>
        <v>18</v>
      </c>
      <c r="C23" s="134" t="str">
        <f>IF(Специалисты!L23="","",Специалисты!L23)</f>
        <v/>
      </c>
      <c r="D23" s="134" t="str">
        <f>IF(Специалисты!M23="","",CLEAN(Специалисты!M23))</f>
        <v/>
      </c>
      <c r="E23" s="134" t="str">
        <f>IF(Специалисты!N23="","",CLEAN(Специалисты!N23))</f>
        <v/>
      </c>
      <c r="F23" s="134" t="str">
        <f>IF(Специалисты!O23="","",CLEAN(Специалисты!O23))</f>
        <v/>
      </c>
      <c r="G23" s="134" t="str">
        <f>IF(Специалисты!P23="","",Специалисты!P23)</f>
        <v/>
      </c>
      <c r="H23" s="134" t="str">
        <f>IF(Специалисты!Q23="","",Специалисты!Q23)</f>
        <v/>
      </c>
      <c r="I23" s="134" t="str">
        <f>IF(Специалисты!R23="","",Специалисты!R23)</f>
        <v/>
      </c>
      <c r="J23" s="134" t="str">
        <f>IF(Специалисты!S23="","",Специалисты!S23)</f>
        <v/>
      </c>
      <c r="K23" s="134" t="str">
        <f>IF(Специалисты!T23="","",CLEAN(Специалисты!T23))</f>
        <v/>
      </c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</row>
    <row r="24" spans="1:103" s="134" customFormat="1">
      <c r="A24" s="134">
        <f>IF(PRODUCT(Специалисты!F24:I24)=1,2,0)</f>
        <v>0</v>
      </c>
      <c r="B24" s="134">
        <f>IF(Специалисты!K24="","",Специалисты!K24)</f>
        <v>19</v>
      </c>
      <c r="C24" s="134" t="str">
        <f>IF(Специалисты!L24="","",Специалисты!L24)</f>
        <v/>
      </c>
      <c r="D24" s="134" t="str">
        <f>IF(Специалисты!M24="","",CLEAN(Специалисты!M24))</f>
        <v/>
      </c>
      <c r="E24" s="134" t="str">
        <f>IF(Специалисты!N24="","",CLEAN(Специалисты!N24))</f>
        <v/>
      </c>
      <c r="F24" s="134" t="str">
        <f>IF(Специалисты!O24="","",CLEAN(Специалисты!O24))</f>
        <v/>
      </c>
      <c r="G24" s="134" t="str">
        <f>IF(Специалисты!P24="","",Специалисты!P24)</f>
        <v/>
      </c>
      <c r="H24" s="134" t="str">
        <f>IF(Специалисты!Q24="","",Специалисты!Q24)</f>
        <v/>
      </c>
      <c r="I24" s="134" t="str">
        <f>IF(Специалисты!R24="","",Специалисты!R24)</f>
        <v/>
      </c>
      <c r="J24" s="134" t="str">
        <f>IF(Специалисты!S24="","",Специалисты!S24)</f>
        <v/>
      </c>
      <c r="K24" s="134" t="str">
        <f>IF(Специалисты!T24="","",CLEAN(Специалисты!T24))</f>
        <v/>
      </c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</row>
    <row r="25" spans="1:103" s="134" customFormat="1">
      <c r="A25" s="134">
        <f>IF(PRODUCT(Специалисты!F25:I25)=1,2,0)</f>
        <v>0</v>
      </c>
      <c r="B25" s="134">
        <f>IF(Специалисты!K25="","",Специалисты!K25)</f>
        <v>20</v>
      </c>
      <c r="C25" s="134" t="str">
        <f>IF(Специалисты!L25="","",Специалисты!L25)</f>
        <v/>
      </c>
      <c r="D25" s="134" t="str">
        <f>IF(Специалисты!M25="","",CLEAN(Специалисты!M25))</f>
        <v/>
      </c>
      <c r="E25" s="134" t="str">
        <f>IF(Специалисты!N25="","",CLEAN(Специалисты!N25))</f>
        <v/>
      </c>
      <c r="F25" s="134" t="str">
        <f>IF(Специалисты!O25="","",CLEAN(Специалисты!O25))</f>
        <v/>
      </c>
      <c r="G25" s="134" t="str">
        <f>IF(Специалисты!P25="","",Специалисты!P25)</f>
        <v/>
      </c>
      <c r="H25" s="134" t="str">
        <f>IF(Специалисты!Q25="","",Специалисты!Q25)</f>
        <v/>
      </c>
      <c r="I25" s="134" t="str">
        <f>IF(Специалисты!R25="","",Специалисты!R25)</f>
        <v/>
      </c>
      <c r="J25" s="134" t="str">
        <f>IF(Специалисты!S25="","",Специалисты!S25)</f>
        <v/>
      </c>
      <c r="K25" s="134" t="str">
        <f>IF(Специалисты!T25="","",CLEAN(Специалисты!T25))</f>
        <v/>
      </c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</row>
    <row r="26" spans="1:103" s="134" customFormat="1">
      <c r="A26" s="134">
        <f>IF(PRODUCT(Специалисты!F26:I26)=1,2,0)</f>
        <v>0</v>
      </c>
      <c r="B26" s="134">
        <f>IF(Специалисты!K26="","",Специалисты!K26)</f>
        <v>21</v>
      </c>
      <c r="C26" s="134" t="str">
        <f>IF(Специалисты!L26="","",Специалисты!L26)</f>
        <v/>
      </c>
      <c r="D26" s="134" t="str">
        <f>IF(Специалисты!M26="","",CLEAN(Специалисты!M26))</f>
        <v/>
      </c>
      <c r="E26" s="134" t="str">
        <f>IF(Специалисты!N26="","",CLEAN(Специалисты!N26))</f>
        <v/>
      </c>
      <c r="F26" s="134" t="str">
        <f>IF(Специалисты!O26="","",CLEAN(Специалисты!O26))</f>
        <v/>
      </c>
      <c r="G26" s="134" t="str">
        <f>IF(Специалисты!P26="","",Специалисты!P26)</f>
        <v/>
      </c>
      <c r="H26" s="134" t="str">
        <f>IF(Специалисты!Q26="","",Специалисты!Q26)</f>
        <v/>
      </c>
      <c r="I26" s="134" t="str">
        <f>IF(Специалисты!R26="","",Специалисты!R26)</f>
        <v/>
      </c>
      <c r="J26" s="134" t="str">
        <f>IF(Специалисты!S26="","",Специалисты!S26)</f>
        <v/>
      </c>
      <c r="K26" s="134" t="str">
        <f>IF(Специалисты!T26="","",CLEAN(Специалисты!T26))</f>
        <v/>
      </c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</row>
    <row r="27" spans="1:103" s="134" customFormat="1">
      <c r="A27" s="134">
        <f>IF(PRODUCT(Специалисты!F27:I27)=1,2,0)</f>
        <v>0</v>
      </c>
      <c r="B27" s="134">
        <f>IF(Специалисты!K27="","",Специалисты!K27)</f>
        <v>22</v>
      </c>
      <c r="C27" s="134" t="str">
        <f>IF(Специалисты!L27="","",Специалисты!L27)</f>
        <v/>
      </c>
      <c r="D27" s="134" t="str">
        <f>IF(Специалисты!M27="","",CLEAN(Специалисты!M27))</f>
        <v/>
      </c>
      <c r="E27" s="134" t="str">
        <f>IF(Специалисты!N27="","",CLEAN(Специалисты!N27))</f>
        <v/>
      </c>
      <c r="F27" s="134" t="str">
        <f>IF(Специалисты!O27="","",CLEAN(Специалисты!O27))</f>
        <v/>
      </c>
      <c r="G27" s="134" t="str">
        <f>IF(Специалисты!P27="","",Специалисты!P27)</f>
        <v/>
      </c>
      <c r="H27" s="134" t="str">
        <f>IF(Специалисты!Q27="","",Специалисты!Q27)</f>
        <v/>
      </c>
      <c r="I27" s="134" t="str">
        <f>IF(Специалисты!R27="","",Специалисты!R27)</f>
        <v/>
      </c>
      <c r="J27" s="134" t="str">
        <f>IF(Специалисты!S27="","",Специалисты!S27)</f>
        <v/>
      </c>
      <c r="K27" s="134" t="str">
        <f>IF(Специалисты!T27="","",CLEAN(Специалисты!T27))</f>
        <v/>
      </c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</row>
    <row r="28" spans="1:103" s="134" customFormat="1">
      <c r="A28" s="134">
        <f>IF(PRODUCT(Специалисты!F28:I28)=1,2,0)</f>
        <v>0</v>
      </c>
      <c r="B28" s="134">
        <f>IF(Специалисты!K28="","",Специалисты!K28)</f>
        <v>23</v>
      </c>
      <c r="C28" s="134" t="str">
        <f>IF(Специалисты!L28="","",Специалисты!L28)</f>
        <v/>
      </c>
      <c r="D28" s="134" t="str">
        <f>IF(Специалисты!M28="","",CLEAN(Специалисты!M28))</f>
        <v/>
      </c>
      <c r="E28" s="134" t="str">
        <f>IF(Специалисты!N28="","",CLEAN(Специалисты!N28))</f>
        <v/>
      </c>
      <c r="F28" s="134" t="str">
        <f>IF(Специалисты!O28="","",CLEAN(Специалисты!O28))</f>
        <v/>
      </c>
      <c r="G28" s="134" t="str">
        <f>IF(Специалисты!P28="","",Специалисты!P28)</f>
        <v/>
      </c>
      <c r="H28" s="134" t="str">
        <f>IF(Специалисты!Q28="","",Специалисты!Q28)</f>
        <v/>
      </c>
      <c r="I28" s="134" t="str">
        <f>IF(Специалисты!R28="","",Специалисты!R28)</f>
        <v/>
      </c>
      <c r="J28" s="134" t="str">
        <f>IF(Специалисты!S28="","",Специалисты!S28)</f>
        <v/>
      </c>
      <c r="K28" s="134" t="str">
        <f>IF(Специалисты!T28="","",CLEAN(Специалисты!T28))</f>
        <v/>
      </c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</row>
    <row r="29" spans="1:103" s="134" customFormat="1">
      <c r="A29" s="134">
        <f>IF(PRODUCT(Специалисты!F29:I29)=1,2,0)</f>
        <v>0</v>
      </c>
      <c r="B29" s="134">
        <f>IF(Специалисты!K29="","",Специалисты!K29)</f>
        <v>24</v>
      </c>
      <c r="C29" s="134" t="str">
        <f>IF(Специалисты!L29="","",Специалисты!L29)</f>
        <v/>
      </c>
      <c r="D29" s="134" t="str">
        <f>IF(Специалисты!M29="","",CLEAN(Специалисты!M29))</f>
        <v/>
      </c>
      <c r="E29" s="134" t="str">
        <f>IF(Специалисты!N29="","",CLEAN(Специалисты!N29))</f>
        <v/>
      </c>
      <c r="F29" s="134" t="str">
        <f>IF(Специалисты!O29="","",CLEAN(Специалисты!O29))</f>
        <v/>
      </c>
      <c r="G29" s="134" t="str">
        <f>IF(Специалисты!P29="","",Специалисты!P29)</f>
        <v/>
      </c>
      <c r="H29" s="134" t="str">
        <f>IF(Специалисты!Q29="","",Специалисты!Q29)</f>
        <v/>
      </c>
      <c r="I29" s="134" t="str">
        <f>IF(Специалисты!R29="","",Специалисты!R29)</f>
        <v/>
      </c>
      <c r="J29" s="134" t="str">
        <f>IF(Специалисты!S29="","",Специалисты!S29)</f>
        <v/>
      </c>
      <c r="K29" s="134" t="str">
        <f>IF(Специалисты!T29="","",CLEAN(Специалисты!T29))</f>
        <v/>
      </c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</row>
    <row r="30" spans="1:103" s="134" customFormat="1">
      <c r="A30" s="134">
        <f>IF(PRODUCT(Специалисты!F30:I30)=1,2,0)</f>
        <v>0</v>
      </c>
      <c r="B30" s="134">
        <f>IF(Специалисты!K30="","",Специалисты!K30)</f>
        <v>25</v>
      </c>
      <c r="C30" s="134" t="str">
        <f>IF(Специалисты!L30="","",Специалисты!L30)</f>
        <v/>
      </c>
      <c r="D30" s="134" t="str">
        <f>IF(Специалисты!M30="","",CLEAN(Специалисты!M30))</f>
        <v/>
      </c>
      <c r="E30" s="134" t="str">
        <f>IF(Специалисты!N30="","",CLEAN(Специалисты!N30))</f>
        <v/>
      </c>
      <c r="F30" s="134" t="str">
        <f>IF(Специалисты!O30="","",CLEAN(Специалисты!O30))</f>
        <v/>
      </c>
      <c r="G30" s="134" t="str">
        <f>IF(Специалисты!P30="","",Специалисты!P30)</f>
        <v/>
      </c>
      <c r="H30" s="134" t="str">
        <f>IF(Специалисты!Q30="","",Специалисты!Q30)</f>
        <v/>
      </c>
      <c r="I30" s="134" t="str">
        <f>IF(Специалисты!R30="","",Специалисты!R30)</f>
        <v/>
      </c>
      <c r="J30" s="134" t="str">
        <f>IF(Специалисты!S30="","",Специалисты!S30)</f>
        <v/>
      </c>
      <c r="K30" s="134" t="str">
        <f>IF(Специалисты!T30="","",CLEAN(Специалисты!T30))</f>
        <v/>
      </c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</row>
    <row r="31" spans="1:103" s="134" customFormat="1">
      <c r="A31" s="134">
        <f>IF(PRODUCT(Специалисты!F31:I31)=1,2,0)</f>
        <v>0</v>
      </c>
      <c r="B31" s="134">
        <f>IF(Специалисты!K31="","",Специалисты!K31)</f>
        <v>26</v>
      </c>
      <c r="C31" s="134" t="str">
        <f>IF(Специалисты!L31="","",Специалисты!L31)</f>
        <v/>
      </c>
      <c r="D31" s="134" t="str">
        <f>IF(Специалисты!M31="","",CLEAN(Специалисты!M31))</f>
        <v/>
      </c>
      <c r="E31" s="134" t="str">
        <f>IF(Специалисты!N31="","",CLEAN(Специалисты!N31))</f>
        <v/>
      </c>
      <c r="F31" s="134" t="str">
        <f>IF(Специалисты!O31="","",CLEAN(Специалисты!O31))</f>
        <v/>
      </c>
      <c r="G31" s="134" t="str">
        <f>IF(Специалисты!P31="","",Специалисты!P31)</f>
        <v/>
      </c>
      <c r="H31" s="134" t="str">
        <f>IF(Специалисты!Q31="","",Специалисты!Q31)</f>
        <v/>
      </c>
      <c r="I31" s="134" t="str">
        <f>IF(Специалисты!R31="","",Специалисты!R31)</f>
        <v/>
      </c>
      <c r="J31" s="134" t="str">
        <f>IF(Специалисты!S31="","",Специалисты!S31)</f>
        <v/>
      </c>
      <c r="K31" s="134" t="str">
        <f>IF(Специалисты!T31="","",CLEAN(Специалисты!T31))</f>
        <v/>
      </c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</row>
    <row r="32" spans="1:103" s="134" customFormat="1">
      <c r="A32" s="134">
        <f>IF(PRODUCT(Специалисты!F32:I32)=1,2,0)</f>
        <v>0</v>
      </c>
      <c r="B32" s="134">
        <f>IF(Специалисты!K32="","",Специалисты!K32)</f>
        <v>27</v>
      </c>
      <c r="C32" s="134" t="str">
        <f>IF(Специалисты!L32="","",Специалисты!L32)</f>
        <v/>
      </c>
      <c r="D32" s="134" t="str">
        <f>IF(Специалисты!M32="","",CLEAN(Специалисты!M32))</f>
        <v/>
      </c>
      <c r="E32" s="134" t="str">
        <f>IF(Специалисты!N32="","",CLEAN(Специалисты!N32))</f>
        <v/>
      </c>
      <c r="F32" s="134" t="str">
        <f>IF(Специалисты!O32="","",CLEAN(Специалисты!O32))</f>
        <v/>
      </c>
      <c r="G32" s="134" t="str">
        <f>IF(Специалисты!P32="","",Специалисты!P32)</f>
        <v/>
      </c>
      <c r="H32" s="134" t="str">
        <f>IF(Специалисты!Q32="","",Специалисты!Q32)</f>
        <v/>
      </c>
      <c r="I32" s="134" t="str">
        <f>IF(Специалисты!R32="","",Специалисты!R32)</f>
        <v/>
      </c>
      <c r="J32" s="134" t="str">
        <f>IF(Специалисты!S32="","",Специалисты!S32)</f>
        <v/>
      </c>
      <c r="K32" s="134" t="str">
        <f>IF(Специалисты!T32="","",CLEAN(Специалисты!T32))</f>
        <v/>
      </c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</row>
    <row r="33" spans="1:103" s="134" customFormat="1">
      <c r="A33" s="134">
        <f>IF(PRODUCT(Специалисты!F33:I33)=1,2,0)</f>
        <v>0</v>
      </c>
      <c r="B33" s="134">
        <f>IF(Специалисты!K33="","",Специалисты!K33)</f>
        <v>28</v>
      </c>
      <c r="C33" s="134" t="str">
        <f>IF(Специалисты!L33="","",Специалисты!L33)</f>
        <v/>
      </c>
      <c r="D33" s="134" t="str">
        <f>IF(Специалисты!M33="","",CLEAN(Специалисты!M33))</f>
        <v/>
      </c>
      <c r="E33" s="134" t="str">
        <f>IF(Специалисты!N33="","",CLEAN(Специалисты!N33))</f>
        <v/>
      </c>
      <c r="F33" s="134" t="str">
        <f>IF(Специалисты!O33="","",CLEAN(Специалисты!O33))</f>
        <v/>
      </c>
      <c r="G33" s="134" t="str">
        <f>IF(Специалисты!P33="","",Специалисты!P33)</f>
        <v/>
      </c>
      <c r="H33" s="134" t="str">
        <f>IF(Специалисты!Q33="","",Специалисты!Q33)</f>
        <v/>
      </c>
      <c r="I33" s="134" t="str">
        <f>IF(Специалисты!R33="","",Специалисты!R33)</f>
        <v/>
      </c>
      <c r="J33" s="134" t="str">
        <f>IF(Специалисты!S33="","",Специалисты!S33)</f>
        <v/>
      </c>
      <c r="K33" s="134" t="str">
        <f>IF(Специалисты!T33="","",CLEAN(Специалисты!T33))</f>
        <v/>
      </c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</row>
    <row r="34" spans="1:103" s="134" customFormat="1">
      <c r="A34" s="134">
        <f>IF(PRODUCT(Специалисты!F34:I34)=1,2,0)</f>
        <v>0</v>
      </c>
      <c r="B34" s="134">
        <f>IF(Специалисты!K34="","",Специалисты!K34)</f>
        <v>29</v>
      </c>
      <c r="C34" s="134" t="str">
        <f>IF(Специалисты!L34="","",Специалисты!L34)</f>
        <v/>
      </c>
      <c r="D34" s="134" t="str">
        <f>IF(Специалисты!M34="","",CLEAN(Специалисты!M34))</f>
        <v/>
      </c>
      <c r="E34" s="134" t="str">
        <f>IF(Специалисты!N34="","",CLEAN(Специалисты!N34))</f>
        <v/>
      </c>
      <c r="F34" s="134" t="str">
        <f>IF(Специалисты!O34="","",CLEAN(Специалисты!O34))</f>
        <v/>
      </c>
      <c r="G34" s="134" t="str">
        <f>IF(Специалисты!P34="","",Специалисты!P34)</f>
        <v/>
      </c>
      <c r="H34" s="134" t="str">
        <f>IF(Специалисты!Q34="","",Специалисты!Q34)</f>
        <v/>
      </c>
      <c r="I34" s="134" t="str">
        <f>IF(Специалисты!R34="","",Специалисты!R34)</f>
        <v/>
      </c>
      <c r="J34" s="134" t="str">
        <f>IF(Специалисты!S34="","",Специалисты!S34)</f>
        <v/>
      </c>
      <c r="K34" s="134" t="str">
        <f>IF(Специалисты!T34="","",CLEAN(Специалисты!T34))</f>
        <v/>
      </c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</row>
    <row r="35" spans="1:103" s="134" customFormat="1">
      <c r="A35" s="134">
        <f>IF(PRODUCT(Специалисты!F35:I35)=1,2,0)</f>
        <v>0</v>
      </c>
      <c r="B35" s="134">
        <f>IF(Специалисты!K35="","",Специалисты!K35)</f>
        <v>30</v>
      </c>
      <c r="C35" s="134" t="str">
        <f>IF(Специалисты!L35="","",Специалисты!L35)</f>
        <v/>
      </c>
      <c r="D35" s="134" t="str">
        <f>IF(Специалисты!M35="","",CLEAN(Специалисты!M35))</f>
        <v/>
      </c>
      <c r="E35" s="134" t="str">
        <f>IF(Специалисты!N35="","",CLEAN(Специалисты!N35))</f>
        <v/>
      </c>
      <c r="F35" s="134" t="str">
        <f>IF(Специалисты!O35="","",CLEAN(Специалисты!O35))</f>
        <v/>
      </c>
      <c r="G35" s="134" t="str">
        <f>IF(Специалисты!P35="","",Специалисты!P35)</f>
        <v/>
      </c>
      <c r="H35" s="134" t="str">
        <f>IF(Специалисты!Q35="","",Специалисты!Q35)</f>
        <v/>
      </c>
      <c r="I35" s="134" t="str">
        <f>IF(Специалисты!R35="","",Специалисты!R35)</f>
        <v/>
      </c>
      <c r="J35" s="134" t="str">
        <f>IF(Специалисты!S35="","",Специалисты!S35)</f>
        <v/>
      </c>
      <c r="K35" s="134" t="str">
        <f>IF(Специалисты!T35="","",CLEAN(Специалисты!T35))</f>
        <v/>
      </c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</row>
    <row r="36" spans="1:103" s="134" customFormat="1">
      <c r="A36" s="134">
        <f>IF(PRODUCT(Специалисты!F36:I36)=1,2,0)</f>
        <v>0</v>
      </c>
      <c r="B36" s="134">
        <f>IF(Специалисты!K36="","",Специалисты!K36)</f>
        <v>31</v>
      </c>
      <c r="C36" s="134" t="str">
        <f>IF(Специалисты!L36="","",Специалисты!L36)</f>
        <v/>
      </c>
      <c r="D36" s="134" t="str">
        <f>IF(Специалисты!M36="","",CLEAN(Специалисты!M36))</f>
        <v/>
      </c>
      <c r="E36" s="134" t="str">
        <f>IF(Специалисты!N36="","",CLEAN(Специалисты!N36))</f>
        <v/>
      </c>
      <c r="F36" s="134" t="str">
        <f>IF(Специалисты!O36="","",CLEAN(Специалисты!O36))</f>
        <v/>
      </c>
      <c r="G36" s="134" t="str">
        <f>IF(Специалисты!P36="","",Специалисты!P36)</f>
        <v/>
      </c>
      <c r="H36" s="134" t="str">
        <f>IF(Специалисты!Q36="","",Специалисты!Q36)</f>
        <v/>
      </c>
      <c r="I36" s="134" t="str">
        <f>IF(Специалисты!R36="","",Специалисты!R36)</f>
        <v/>
      </c>
      <c r="J36" s="134" t="str">
        <f>IF(Специалисты!S36="","",Специалисты!S36)</f>
        <v/>
      </c>
      <c r="K36" s="134" t="str">
        <f>IF(Специалисты!T36="","",CLEAN(Специалисты!T36))</f>
        <v/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</row>
    <row r="37" spans="1:103" s="134" customFormat="1">
      <c r="A37" s="134">
        <f>IF(PRODUCT(Специалисты!F37:I37)=1,2,0)</f>
        <v>0</v>
      </c>
      <c r="B37" s="134">
        <f>IF(Специалисты!K37="","",Специалисты!K37)</f>
        <v>32</v>
      </c>
      <c r="C37" s="134" t="str">
        <f>IF(Специалисты!L37="","",Специалисты!L37)</f>
        <v/>
      </c>
      <c r="D37" s="134" t="str">
        <f>IF(Специалисты!M37="","",CLEAN(Специалисты!M37))</f>
        <v/>
      </c>
      <c r="E37" s="134" t="str">
        <f>IF(Специалисты!N37="","",CLEAN(Специалисты!N37))</f>
        <v/>
      </c>
      <c r="F37" s="134" t="str">
        <f>IF(Специалисты!O37="","",CLEAN(Специалисты!O37))</f>
        <v/>
      </c>
      <c r="G37" s="134" t="str">
        <f>IF(Специалисты!P37="","",Специалисты!P37)</f>
        <v/>
      </c>
      <c r="H37" s="134" t="str">
        <f>IF(Специалисты!Q37="","",Специалисты!Q37)</f>
        <v/>
      </c>
      <c r="I37" s="134" t="str">
        <f>IF(Специалисты!R37="","",Специалисты!R37)</f>
        <v/>
      </c>
      <c r="J37" s="134" t="str">
        <f>IF(Специалисты!S37="","",Специалисты!S37)</f>
        <v/>
      </c>
      <c r="K37" s="134" t="str">
        <f>IF(Специалисты!T37="","",CLEAN(Специалисты!T37))</f>
        <v/>
      </c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</row>
    <row r="38" spans="1:103" s="134" customFormat="1">
      <c r="A38" s="134">
        <f>IF(PRODUCT(Специалисты!F38:I38)=1,2,0)</f>
        <v>0</v>
      </c>
      <c r="B38" s="134">
        <f>IF(Специалисты!K38="","",Специалисты!K38)</f>
        <v>33</v>
      </c>
      <c r="C38" s="134" t="str">
        <f>IF(Специалисты!L38="","",Специалисты!L38)</f>
        <v/>
      </c>
      <c r="D38" s="134" t="str">
        <f>IF(Специалисты!M38="","",CLEAN(Специалисты!M38))</f>
        <v/>
      </c>
      <c r="E38" s="134" t="str">
        <f>IF(Специалисты!N38="","",CLEAN(Специалисты!N38))</f>
        <v/>
      </c>
      <c r="F38" s="134" t="str">
        <f>IF(Специалисты!O38="","",CLEAN(Специалисты!O38))</f>
        <v/>
      </c>
      <c r="G38" s="134" t="str">
        <f>IF(Специалисты!P38="","",Специалисты!P38)</f>
        <v/>
      </c>
      <c r="H38" s="134" t="str">
        <f>IF(Специалисты!Q38="","",Специалисты!Q38)</f>
        <v/>
      </c>
      <c r="I38" s="134" t="str">
        <f>IF(Специалисты!R38="","",Специалисты!R38)</f>
        <v/>
      </c>
      <c r="J38" s="134" t="str">
        <f>IF(Специалисты!S38="","",Специалисты!S38)</f>
        <v/>
      </c>
      <c r="K38" s="134" t="str">
        <f>IF(Специалисты!T38="","",CLEAN(Специалисты!T38))</f>
        <v/>
      </c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</row>
    <row r="39" spans="1:103" s="134" customFormat="1">
      <c r="A39" s="134">
        <f>IF(PRODUCT(Специалисты!F39:I39)=1,2,0)</f>
        <v>0</v>
      </c>
      <c r="B39" s="134">
        <f>IF(Специалисты!K39="","",Специалисты!K39)</f>
        <v>34</v>
      </c>
      <c r="C39" s="134" t="str">
        <f>IF(Специалисты!L39="","",Специалисты!L39)</f>
        <v/>
      </c>
      <c r="D39" s="134" t="str">
        <f>IF(Специалисты!M39="","",CLEAN(Специалисты!M39))</f>
        <v/>
      </c>
      <c r="E39" s="134" t="str">
        <f>IF(Специалисты!N39="","",CLEAN(Специалисты!N39))</f>
        <v/>
      </c>
      <c r="F39" s="134" t="str">
        <f>IF(Специалисты!O39="","",CLEAN(Специалисты!O39))</f>
        <v/>
      </c>
      <c r="G39" s="134" t="str">
        <f>IF(Специалисты!P39="","",Специалисты!P39)</f>
        <v/>
      </c>
      <c r="H39" s="134" t="str">
        <f>IF(Специалисты!Q39="","",Специалисты!Q39)</f>
        <v/>
      </c>
      <c r="I39" s="134" t="str">
        <f>IF(Специалисты!R39="","",Специалисты!R39)</f>
        <v/>
      </c>
      <c r="J39" s="134" t="str">
        <f>IF(Специалисты!S39="","",Специалисты!S39)</f>
        <v/>
      </c>
      <c r="K39" s="134" t="str">
        <f>IF(Специалисты!T39="","",CLEAN(Специалисты!T39))</f>
        <v/>
      </c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</row>
    <row r="40" spans="1:103" s="134" customFormat="1">
      <c r="A40" s="134">
        <f>IF(PRODUCT(Специалисты!F40:I40)=1,2,0)</f>
        <v>0</v>
      </c>
      <c r="B40" s="134">
        <f>IF(Специалисты!K40="","",Специалисты!K40)</f>
        <v>35</v>
      </c>
      <c r="C40" s="134" t="str">
        <f>IF(Специалисты!L40="","",Специалисты!L40)</f>
        <v/>
      </c>
      <c r="D40" s="134" t="str">
        <f>IF(Специалисты!M40="","",CLEAN(Специалисты!M40))</f>
        <v/>
      </c>
      <c r="E40" s="134" t="str">
        <f>IF(Специалисты!N40="","",CLEAN(Специалисты!N40))</f>
        <v/>
      </c>
      <c r="F40" s="134" t="str">
        <f>IF(Специалисты!O40="","",CLEAN(Специалисты!O40))</f>
        <v/>
      </c>
      <c r="G40" s="134" t="str">
        <f>IF(Специалисты!P40="","",Специалисты!P40)</f>
        <v/>
      </c>
      <c r="H40" s="134" t="str">
        <f>IF(Специалисты!Q40="","",Специалисты!Q40)</f>
        <v/>
      </c>
      <c r="I40" s="134" t="str">
        <f>IF(Специалисты!R40="","",Специалисты!R40)</f>
        <v/>
      </c>
      <c r="J40" s="134" t="str">
        <f>IF(Специалисты!S40="","",Специалисты!S40)</f>
        <v/>
      </c>
      <c r="K40" s="134" t="str">
        <f>IF(Специалисты!T40="","",CLEAN(Специалисты!T40))</f>
        <v/>
      </c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</row>
    <row r="41" spans="1:103" s="134" customFormat="1">
      <c r="A41" s="134">
        <f>IF(PRODUCT(Специалисты!F41:I41)=1,2,0)</f>
        <v>0</v>
      </c>
      <c r="B41" s="134">
        <f>IF(Специалисты!K41="","",Специалисты!K41)</f>
        <v>36</v>
      </c>
      <c r="C41" s="134" t="str">
        <f>IF(Специалисты!L41="","",Специалисты!L41)</f>
        <v/>
      </c>
      <c r="D41" s="134" t="str">
        <f>IF(Специалисты!M41="","",CLEAN(Специалисты!M41))</f>
        <v/>
      </c>
      <c r="E41" s="134" t="str">
        <f>IF(Специалисты!N41="","",CLEAN(Специалисты!N41))</f>
        <v/>
      </c>
      <c r="F41" s="134" t="str">
        <f>IF(Специалисты!O41="","",CLEAN(Специалисты!O41))</f>
        <v/>
      </c>
      <c r="G41" s="134" t="str">
        <f>IF(Специалисты!P41="","",Специалисты!P41)</f>
        <v/>
      </c>
      <c r="H41" s="134" t="str">
        <f>IF(Специалисты!Q41="","",Специалисты!Q41)</f>
        <v/>
      </c>
      <c r="I41" s="134" t="str">
        <f>IF(Специалисты!R41="","",Специалисты!R41)</f>
        <v/>
      </c>
      <c r="J41" s="134" t="str">
        <f>IF(Специалисты!S41="","",Специалисты!S41)</f>
        <v/>
      </c>
      <c r="K41" s="134" t="str">
        <f>IF(Специалисты!T41="","",CLEAN(Специалисты!T41))</f>
        <v/>
      </c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</row>
    <row r="42" spans="1:103" s="134" customFormat="1">
      <c r="A42" s="134">
        <f>IF(PRODUCT(Специалисты!F42:I42)=1,2,0)</f>
        <v>0</v>
      </c>
      <c r="B42" s="134">
        <f>IF(Специалисты!K42="","",Специалисты!K42)</f>
        <v>37</v>
      </c>
      <c r="C42" s="134" t="str">
        <f>IF(Специалисты!L42="","",Специалисты!L42)</f>
        <v/>
      </c>
      <c r="D42" s="134" t="str">
        <f>IF(Специалисты!M42="","",CLEAN(Специалисты!M42))</f>
        <v/>
      </c>
      <c r="E42" s="134" t="str">
        <f>IF(Специалисты!N42="","",CLEAN(Специалисты!N42))</f>
        <v/>
      </c>
      <c r="F42" s="134" t="str">
        <f>IF(Специалисты!O42="","",CLEAN(Специалисты!O42))</f>
        <v/>
      </c>
      <c r="G42" s="134" t="str">
        <f>IF(Специалисты!P42="","",Специалисты!P42)</f>
        <v/>
      </c>
      <c r="H42" s="134" t="str">
        <f>IF(Специалисты!Q42="","",Специалисты!Q42)</f>
        <v/>
      </c>
      <c r="I42" s="134" t="str">
        <f>IF(Специалисты!R42="","",Специалисты!R42)</f>
        <v/>
      </c>
      <c r="J42" s="134" t="str">
        <f>IF(Специалисты!S42="","",Специалисты!S42)</f>
        <v/>
      </c>
      <c r="K42" s="134" t="str">
        <f>IF(Специалисты!T42="","",CLEAN(Специалисты!T42))</f>
        <v/>
      </c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</row>
    <row r="43" spans="1:103" s="134" customFormat="1">
      <c r="A43" s="134">
        <f>IF(PRODUCT(Специалисты!F43:I43)=1,2,0)</f>
        <v>0</v>
      </c>
      <c r="B43" s="134">
        <f>IF(Специалисты!K43="","",Специалисты!K43)</f>
        <v>38</v>
      </c>
      <c r="C43" s="134" t="str">
        <f>IF(Специалисты!L43="","",Специалисты!L43)</f>
        <v/>
      </c>
      <c r="D43" s="134" t="str">
        <f>IF(Специалисты!M43="","",CLEAN(Специалисты!M43))</f>
        <v/>
      </c>
      <c r="E43" s="134" t="str">
        <f>IF(Специалисты!N43="","",CLEAN(Специалисты!N43))</f>
        <v/>
      </c>
      <c r="F43" s="134" t="str">
        <f>IF(Специалисты!O43="","",CLEAN(Специалисты!O43))</f>
        <v/>
      </c>
      <c r="G43" s="134" t="str">
        <f>IF(Специалисты!P43="","",Специалисты!P43)</f>
        <v/>
      </c>
      <c r="H43" s="134" t="str">
        <f>IF(Специалисты!Q43="","",Специалисты!Q43)</f>
        <v/>
      </c>
      <c r="I43" s="134" t="str">
        <f>IF(Специалисты!R43="","",Специалисты!R43)</f>
        <v/>
      </c>
      <c r="J43" s="134" t="str">
        <f>IF(Специалисты!S43="","",Специалисты!S43)</f>
        <v/>
      </c>
      <c r="K43" s="134" t="str">
        <f>IF(Специалисты!T43="","",CLEAN(Специалисты!T43))</f>
        <v/>
      </c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</row>
    <row r="44" spans="1:103" s="134" customFormat="1">
      <c r="A44" s="134">
        <f>IF(PRODUCT(Специалисты!F44:I44)=1,2,0)</f>
        <v>0</v>
      </c>
      <c r="B44" s="134">
        <f>IF(Специалисты!K44="","",Специалисты!K44)</f>
        <v>39</v>
      </c>
      <c r="C44" s="134" t="str">
        <f>IF(Специалисты!L44="","",Специалисты!L44)</f>
        <v/>
      </c>
      <c r="D44" s="134" t="str">
        <f>IF(Специалисты!M44="","",CLEAN(Специалисты!M44))</f>
        <v/>
      </c>
      <c r="E44" s="134" t="str">
        <f>IF(Специалисты!N44="","",CLEAN(Специалисты!N44))</f>
        <v/>
      </c>
      <c r="F44" s="134" t="str">
        <f>IF(Специалисты!O44="","",CLEAN(Специалисты!O44))</f>
        <v/>
      </c>
      <c r="G44" s="134" t="str">
        <f>IF(Специалисты!P44="","",Специалисты!P44)</f>
        <v/>
      </c>
      <c r="H44" s="134" t="str">
        <f>IF(Специалисты!Q44="","",Специалисты!Q44)</f>
        <v/>
      </c>
      <c r="I44" s="134" t="str">
        <f>IF(Специалисты!R44="","",Специалисты!R44)</f>
        <v/>
      </c>
      <c r="J44" s="134" t="str">
        <f>IF(Специалисты!S44="","",Специалисты!S44)</f>
        <v/>
      </c>
      <c r="K44" s="134" t="str">
        <f>IF(Специалисты!T44="","",CLEAN(Специалисты!T44))</f>
        <v/>
      </c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</row>
    <row r="45" spans="1:103" s="134" customFormat="1">
      <c r="A45" s="134">
        <f>IF(PRODUCT(Специалисты!F45:I45)=1,2,0)</f>
        <v>0</v>
      </c>
      <c r="B45" s="134">
        <f>IF(Специалисты!K45="","",Специалисты!K45)</f>
        <v>40</v>
      </c>
      <c r="C45" s="134" t="str">
        <f>IF(Специалисты!L45="","",Специалисты!L45)</f>
        <v/>
      </c>
      <c r="D45" s="134" t="str">
        <f>IF(Специалисты!M45="","",CLEAN(Специалисты!M45))</f>
        <v/>
      </c>
      <c r="E45" s="134" t="str">
        <f>IF(Специалисты!N45="","",CLEAN(Специалисты!N45))</f>
        <v/>
      </c>
      <c r="F45" s="134" t="str">
        <f>IF(Специалисты!O45="","",CLEAN(Специалисты!O45))</f>
        <v/>
      </c>
      <c r="G45" s="134" t="str">
        <f>IF(Специалисты!P45="","",Специалисты!P45)</f>
        <v/>
      </c>
      <c r="H45" s="134" t="str">
        <f>IF(Специалисты!Q45="","",Специалисты!Q45)</f>
        <v/>
      </c>
      <c r="I45" s="134" t="str">
        <f>IF(Специалисты!R45="","",Специалисты!R45)</f>
        <v/>
      </c>
      <c r="J45" s="134" t="str">
        <f>IF(Специалисты!S45="","",Специалисты!S45)</f>
        <v/>
      </c>
      <c r="K45" s="134" t="str">
        <f>IF(Специалисты!T45="","",CLEAN(Специалисты!T45))</f>
        <v/>
      </c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</row>
    <row r="46" spans="1:103" s="134" customFormat="1">
      <c r="A46" s="134">
        <f>IF(PRODUCT(Специалисты!F46:I46)=1,2,0)</f>
        <v>0</v>
      </c>
      <c r="B46" s="134">
        <f>IF(Специалисты!K46="","",Специалисты!K46)</f>
        <v>41</v>
      </c>
      <c r="C46" s="134" t="str">
        <f>IF(Специалисты!L46="","",Специалисты!L46)</f>
        <v/>
      </c>
      <c r="D46" s="134" t="str">
        <f>IF(Специалисты!M46="","",CLEAN(Специалисты!M46))</f>
        <v/>
      </c>
      <c r="E46" s="134" t="str">
        <f>IF(Специалисты!N46="","",CLEAN(Специалисты!N46))</f>
        <v/>
      </c>
      <c r="F46" s="134" t="str">
        <f>IF(Специалисты!O46="","",CLEAN(Специалисты!O46))</f>
        <v/>
      </c>
      <c r="G46" s="134" t="str">
        <f>IF(Специалисты!P46="","",Специалисты!P46)</f>
        <v/>
      </c>
      <c r="H46" s="134" t="str">
        <f>IF(Специалисты!Q46="","",Специалисты!Q46)</f>
        <v/>
      </c>
      <c r="I46" s="134" t="str">
        <f>IF(Специалисты!R46="","",Специалисты!R46)</f>
        <v/>
      </c>
      <c r="J46" s="134" t="str">
        <f>IF(Специалисты!S46="","",Специалисты!S46)</f>
        <v/>
      </c>
      <c r="K46" s="134" t="str">
        <f>IF(Специалисты!T46="","",CLEAN(Специалисты!T46))</f>
        <v/>
      </c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</row>
    <row r="47" spans="1:103" s="134" customFormat="1">
      <c r="A47" s="134">
        <f>IF(PRODUCT(Специалисты!F47:I47)=1,2,0)</f>
        <v>0</v>
      </c>
      <c r="B47" s="134">
        <f>IF(Специалисты!K47="","",Специалисты!K47)</f>
        <v>42</v>
      </c>
      <c r="C47" s="134" t="str">
        <f>IF(Специалисты!L47="","",Специалисты!L47)</f>
        <v/>
      </c>
      <c r="D47" s="134" t="str">
        <f>IF(Специалисты!M47="","",CLEAN(Специалисты!M47))</f>
        <v/>
      </c>
      <c r="E47" s="134" t="str">
        <f>IF(Специалисты!N47="","",CLEAN(Специалисты!N47))</f>
        <v/>
      </c>
      <c r="F47" s="134" t="str">
        <f>IF(Специалисты!O47="","",CLEAN(Специалисты!O47))</f>
        <v/>
      </c>
      <c r="G47" s="134" t="str">
        <f>IF(Специалисты!P47="","",Специалисты!P47)</f>
        <v/>
      </c>
      <c r="H47" s="134" t="str">
        <f>IF(Специалисты!Q47="","",Специалисты!Q47)</f>
        <v/>
      </c>
      <c r="I47" s="134" t="str">
        <f>IF(Специалисты!R47="","",Специалисты!R47)</f>
        <v/>
      </c>
      <c r="J47" s="134" t="str">
        <f>IF(Специалисты!S47="","",Специалисты!S47)</f>
        <v/>
      </c>
      <c r="K47" s="134" t="str">
        <f>IF(Специалисты!T47="","",CLEAN(Специалисты!T47))</f>
        <v/>
      </c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</row>
    <row r="48" spans="1:103" s="134" customFormat="1">
      <c r="A48" s="134">
        <f>IF(PRODUCT(Специалисты!F48:I48)=1,2,0)</f>
        <v>0</v>
      </c>
      <c r="B48" s="134">
        <f>IF(Специалисты!K48="","",Специалисты!K48)</f>
        <v>43</v>
      </c>
      <c r="C48" s="134" t="str">
        <f>IF(Специалисты!L48="","",Специалисты!L48)</f>
        <v/>
      </c>
      <c r="D48" s="134" t="str">
        <f>IF(Специалисты!M48="","",CLEAN(Специалисты!M48))</f>
        <v/>
      </c>
      <c r="E48" s="134" t="str">
        <f>IF(Специалисты!N48="","",CLEAN(Специалисты!N48))</f>
        <v/>
      </c>
      <c r="F48" s="134" t="str">
        <f>IF(Специалисты!O48="","",CLEAN(Специалисты!O48))</f>
        <v/>
      </c>
      <c r="G48" s="134" t="str">
        <f>IF(Специалисты!P48="","",Специалисты!P48)</f>
        <v/>
      </c>
      <c r="H48" s="134" t="str">
        <f>IF(Специалисты!Q48="","",Специалисты!Q48)</f>
        <v/>
      </c>
      <c r="I48" s="134" t="str">
        <f>IF(Специалисты!R48="","",Специалисты!R48)</f>
        <v/>
      </c>
      <c r="J48" s="134" t="str">
        <f>IF(Специалисты!S48="","",Специалисты!S48)</f>
        <v/>
      </c>
      <c r="K48" s="134" t="str">
        <f>IF(Специалисты!T48="","",CLEAN(Специалисты!T48))</f>
        <v/>
      </c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</row>
    <row r="49" spans="1:104" s="134" customFormat="1">
      <c r="A49" s="134">
        <f>IF(PRODUCT(Специалисты!F49:I49)=1,2,0)</f>
        <v>0</v>
      </c>
      <c r="B49" s="134">
        <f>IF(Специалисты!K49="","",Специалисты!K49)</f>
        <v>44</v>
      </c>
      <c r="C49" s="134" t="str">
        <f>IF(Специалисты!L49="","",Специалисты!L49)</f>
        <v/>
      </c>
      <c r="D49" s="134" t="str">
        <f>IF(Специалисты!M49="","",CLEAN(Специалисты!M49))</f>
        <v/>
      </c>
      <c r="E49" s="134" t="str">
        <f>IF(Специалисты!N49="","",CLEAN(Специалисты!N49))</f>
        <v/>
      </c>
      <c r="F49" s="134" t="str">
        <f>IF(Специалисты!O49="","",CLEAN(Специалисты!O49))</f>
        <v/>
      </c>
      <c r="G49" s="134" t="str">
        <f>IF(Специалисты!P49="","",Специалисты!P49)</f>
        <v/>
      </c>
      <c r="H49" s="134" t="str">
        <f>IF(Специалисты!Q49="","",Специалисты!Q49)</f>
        <v/>
      </c>
      <c r="I49" s="134" t="str">
        <f>IF(Специалисты!R49="","",Специалисты!R49)</f>
        <v/>
      </c>
      <c r="J49" s="134" t="str">
        <f>IF(Специалисты!S49="","",Специалисты!S49)</f>
        <v/>
      </c>
      <c r="K49" s="134" t="str">
        <f>IF(Специалисты!T49="","",CLEAN(Специалисты!T49))</f>
        <v/>
      </c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</row>
    <row r="50" spans="1:104" s="134" customFormat="1">
      <c r="A50" s="134">
        <f>IF(PRODUCT(Специалисты!F50:I50)=1,2,0)</f>
        <v>0</v>
      </c>
      <c r="B50" s="134">
        <f>IF(Специалисты!K50="","",Специалисты!K50)</f>
        <v>45</v>
      </c>
      <c r="C50" s="134" t="str">
        <f>IF(Специалисты!L50="","",Специалисты!L50)</f>
        <v/>
      </c>
      <c r="D50" s="134" t="str">
        <f>IF(Специалисты!M50="","",CLEAN(Специалисты!M50))</f>
        <v/>
      </c>
      <c r="E50" s="134" t="str">
        <f>IF(Специалисты!N50="","",CLEAN(Специалисты!N50))</f>
        <v/>
      </c>
      <c r="F50" s="134" t="str">
        <f>IF(Специалисты!O50="","",CLEAN(Специалисты!O50))</f>
        <v/>
      </c>
      <c r="G50" s="134" t="str">
        <f>IF(Специалисты!P50="","",Специалисты!P50)</f>
        <v/>
      </c>
      <c r="H50" s="134" t="str">
        <f>IF(Специалисты!Q50="","",Специалисты!Q50)</f>
        <v/>
      </c>
      <c r="I50" s="134" t="str">
        <f>IF(Специалисты!R50="","",Специалисты!R50)</f>
        <v/>
      </c>
      <c r="J50" s="134" t="str">
        <f>IF(Специалисты!S50="","",Специалисты!S50)</f>
        <v/>
      </c>
      <c r="K50" s="134" t="str">
        <f>IF(Специалисты!T50="","",CLEAN(Специалисты!T50))</f>
        <v/>
      </c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</row>
    <row r="51" spans="1:104" s="134" customFormat="1">
      <c r="A51" s="134">
        <f>IF(PRODUCT(Специалисты!F51:I51)=1,2,0)</f>
        <v>0</v>
      </c>
      <c r="B51" s="134">
        <f>IF(Специалисты!K51="","",Специалисты!K51)</f>
        <v>46</v>
      </c>
      <c r="C51" s="134" t="str">
        <f>IF(Специалисты!L51="","",Специалисты!L51)</f>
        <v/>
      </c>
      <c r="D51" s="134" t="str">
        <f>IF(Специалисты!M51="","",CLEAN(Специалисты!M51))</f>
        <v/>
      </c>
      <c r="E51" s="134" t="str">
        <f>IF(Специалисты!N51="","",CLEAN(Специалисты!N51))</f>
        <v/>
      </c>
      <c r="F51" s="134" t="str">
        <f>IF(Специалисты!O51="","",CLEAN(Специалисты!O51))</f>
        <v/>
      </c>
      <c r="G51" s="134" t="str">
        <f>IF(Специалисты!P51="","",Специалисты!P51)</f>
        <v/>
      </c>
      <c r="H51" s="134" t="str">
        <f>IF(Специалисты!Q51="","",Специалисты!Q51)</f>
        <v/>
      </c>
      <c r="I51" s="134" t="str">
        <f>IF(Специалисты!R51="","",Специалисты!R51)</f>
        <v/>
      </c>
      <c r="J51" s="134" t="str">
        <f>IF(Специалисты!S51="","",Специалисты!S51)</f>
        <v/>
      </c>
      <c r="K51" s="134" t="str">
        <f>IF(Специалисты!T51="","",CLEAN(Специалисты!T51))</f>
        <v/>
      </c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</row>
    <row r="52" spans="1:104" s="134" customFormat="1">
      <c r="A52" s="134">
        <f>IF(PRODUCT(Специалисты!F52:I52)=1,2,0)</f>
        <v>0</v>
      </c>
      <c r="B52" s="134">
        <f>IF(Специалисты!K52="","",Специалисты!K52)</f>
        <v>47</v>
      </c>
      <c r="C52" s="134" t="str">
        <f>IF(Специалисты!L52="","",Специалисты!L52)</f>
        <v/>
      </c>
      <c r="D52" s="134" t="str">
        <f>IF(Специалисты!M52="","",CLEAN(Специалисты!M52))</f>
        <v/>
      </c>
      <c r="E52" s="134" t="str">
        <f>IF(Специалисты!N52="","",CLEAN(Специалисты!N52))</f>
        <v/>
      </c>
      <c r="F52" s="134" t="str">
        <f>IF(Специалисты!O52="","",CLEAN(Специалисты!O52))</f>
        <v/>
      </c>
      <c r="G52" s="134" t="str">
        <f>IF(Специалисты!P52="","",Специалисты!P52)</f>
        <v/>
      </c>
      <c r="H52" s="134" t="str">
        <f>IF(Специалисты!Q52="","",Специалисты!Q52)</f>
        <v/>
      </c>
      <c r="I52" s="134" t="str">
        <f>IF(Специалисты!R52="","",Специалисты!R52)</f>
        <v/>
      </c>
      <c r="J52" s="134" t="str">
        <f>IF(Специалисты!S52="","",Специалисты!S52)</f>
        <v/>
      </c>
      <c r="K52" s="134" t="str">
        <f>IF(Специалисты!T52="","",CLEAN(Специалисты!T52))</f>
        <v/>
      </c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</row>
    <row r="53" spans="1:104" s="134" customFormat="1">
      <c r="A53" s="134">
        <f>IF(PRODUCT(Специалисты!F53:I53)=1,2,0)</f>
        <v>0</v>
      </c>
      <c r="B53" s="134">
        <f>IF(Специалисты!K53="","",Специалисты!K53)</f>
        <v>48</v>
      </c>
      <c r="C53" s="134" t="str">
        <f>IF(Специалисты!L53="","",Специалисты!L53)</f>
        <v/>
      </c>
      <c r="D53" s="134" t="str">
        <f>IF(Специалисты!M53="","",CLEAN(Специалисты!M53))</f>
        <v/>
      </c>
      <c r="E53" s="134" t="str">
        <f>IF(Специалисты!N53="","",CLEAN(Специалисты!N53))</f>
        <v/>
      </c>
      <c r="F53" s="134" t="str">
        <f>IF(Специалисты!O53="","",CLEAN(Специалисты!O53))</f>
        <v/>
      </c>
      <c r="G53" s="134" t="str">
        <f>IF(Специалисты!P53="","",Специалисты!P53)</f>
        <v/>
      </c>
      <c r="H53" s="134" t="str">
        <f>IF(Специалисты!Q53="","",Специалисты!Q53)</f>
        <v/>
      </c>
      <c r="I53" s="134" t="str">
        <f>IF(Специалисты!R53="","",Специалисты!R53)</f>
        <v/>
      </c>
      <c r="J53" s="134" t="str">
        <f>IF(Специалисты!S53="","",Специалисты!S53)</f>
        <v/>
      </c>
      <c r="K53" s="134" t="str">
        <f>IF(Специалисты!T53="","",CLEAN(Специалисты!T53))</f>
        <v/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</row>
    <row r="54" spans="1:104" s="134" customFormat="1">
      <c r="A54" s="134">
        <f>IF(PRODUCT(Специалисты!F54:I54)=1,2,0)</f>
        <v>0</v>
      </c>
      <c r="B54" s="134">
        <f>IF(Специалисты!K54="","",Специалисты!K54)</f>
        <v>49</v>
      </c>
      <c r="C54" s="134" t="str">
        <f>IF(Специалисты!L54="","",Специалисты!L54)</f>
        <v/>
      </c>
      <c r="D54" s="134" t="str">
        <f>IF(Специалисты!M54="","",CLEAN(Специалисты!M54))</f>
        <v/>
      </c>
      <c r="E54" s="134" t="str">
        <f>IF(Специалисты!N54="","",CLEAN(Специалисты!N54))</f>
        <v/>
      </c>
      <c r="F54" s="134" t="str">
        <f>IF(Специалисты!O54="","",CLEAN(Специалисты!O54))</f>
        <v/>
      </c>
      <c r="G54" s="134" t="str">
        <f>IF(Специалисты!P54="","",Специалисты!P54)</f>
        <v/>
      </c>
      <c r="H54" s="134" t="str">
        <f>IF(Специалисты!Q54="","",Специалисты!Q54)</f>
        <v/>
      </c>
      <c r="I54" s="134" t="str">
        <f>IF(Специалисты!R54="","",Специалисты!R54)</f>
        <v/>
      </c>
      <c r="J54" s="134" t="str">
        <f>IF(Специалисты!S54="","",Специалисты!S54)</f>
        <v/>
      </c>
      <c r="K54" s="134" t="str">
        <f>IF(Специалисты!T54="","",CLEAN(Специалисты!T54))</f>
        <v/>
      </c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</row>
    <row r="55" spans="1:104" s="134" customFormat="1">
      <c r="A55" s="134">
        <f>IF(PRODUCT(Специалисты!F55:I55)=1,2,0)</f>
        <v>0</v>
      </c>
      <c r="B55" s="134">
        <f>IF(Специалисты!K55="","",Специалисты!K55)</f>
        <v>50</v>
      </c>
      <c r="C55" s="134" t="str">
        <f>IF(Специалисты!L55="","",Специалисты!L55)</f>
        <v/>
      </c>
      <c r="D55" s="134" t="str">
        <f>IF(Специалисты!M55="","",CLEAN(Специалисты!M55))</f>
        <v/>
      </c>
      <c r="E55" s="134" t="str">
        <f>IF(Специалисты!N55="","",CLEAN(Специалисты!N55))</f>
        <v/>
      </c>
      <c r="F55" s="134" t="str">
        <f>IF(Специалисты!O55="","",CLEAN(Специалисты!O55))</f>
        <v/>
      </c>
      <c r="G55" s="134" t="str">
        <f>IF(Специалисты!P55="","",Специалисты!P55)</f>
        <v/>
      </c>
      <c r="H55" s="134" t="str">
        <f>IF(Специалисты!Q55="","",Специалисты!Q55)</f>
        <v/>
      </c>
      <c r="I55" s="134" t="str">
        <f>IF(Специалисты!R55="","",Специалисты!R55)</f>
        <v/>
      </c>
      <c r="J55" s="134" t="str">
        <f>IF(Специалисты!S55="","",Специалисты!S55)</f>
        <v/>
      </c>
      <c r="K55" s="134" t="str">
        <f>IF(Специалисты!T55="","",CLEAN(Специалисты!T55))</f>
        <v/>
      </c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</row>
    <row r="56" spans="1:104" s="136" customFormat="1">
      <c r="B56" s="136" t="s">
        <v>330</v>
      </c>
      <c r="C56" s="123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W56" s="138"/>
      <c r="CX56" s="138"/>
      <c r="CY56" s="138"/>
      <c r="CZ56" s="137"/>
    </row>
    <row r="57" spans="1:104" s="143" customFormat="1" ht="81.75" customHeight="1">
      <c r="B57" s="142" t="s">
        <v>4</v>
      </c>
      <c r="C57" s="142" t="s">
        <v>13</v>
      </c>
      <c r="D57" s="142">
        <f>служ!C32</f>
        <v>1</v>
      </c>
      <c r="E57" s="142">
        <f>служ!D32</f>
        <v>2</v>
      </c>
      <c r="F57" s="142">
        <f>служ!E32</f>
        <v>3</v>
      </c>
      <c r="G57" s="142">
        <f>служ!F32</f>
        <v>4</v>
      </c>
      <c r="H57" s="142" t="str">
        <f>служ!G32</f>
        <v>тема 4</v>
      </c>
      <c r="I57" s="142">
        <f>служ!H32</f>
        <v>5</v>
      </c>
      <c r="J57" s="142" t="str">
        <f>служ!I32</f>
        <v>тема 5</v>
      </c>
      <c r="K57" s="142" t="str">
        <f>служ!J32</f>
        <v>6(1)</v>
      </c>
      <c r="L57" s="142" t="str">
        <f>служ!K32</f>
        <v>6(2)</v>
      </c>
      <c r="M57" s="142" t="str">
        <f>служ!L32</f>
        <v>тема 6</v>
      </c>
      <c r="N57" s="142">
        <f>служ!C36</f>
        <v>7</v>
      </c>
      <c r="O57" s="142" t="str">
        <f>служ!D36</f>
        <v>тема 7</v>
      </c>
      <c r="P57" s="142">
        <f>служ!E36</f>
        <v>8</v>
      </c>
      <c r="Q57" s="142">
        <f>служ!F36</f>
        <v>9</v>
      </c>
      <c r="R57" s="142" t="str">
        <f>служ!G36</f>
        <v>тема 9</v>
      </c>
      <c r="S57" s="142" t="str">
        <f>служ!H36</f>
        <v>10(1)</v>
      </c>
      <c r="T57" s="142" t="str">
        <f>служ!I36</f>
        <v>10(2)</v>
      </c>
      <c r="U57" s="142" t="str">
        <f>служ!J36</f>
        <v>нет</v>
      </c>
      <c r="V57" s="142" t="str">
        <f>служ!K36</f>
        <v>нет</v>
      </c>
      <c r="W57" s="142" t="str">
        <f>служ!L36</f>
        <v>нет</v>
      </c>
      <c r="X57" s="142" t="str">
        <f>служ!C40</f>
        <v>нет</v>
      </c>
      <c r="Y57" s="142" t="str">
        <f>служ!D40</f>
        <v>нет</v>
      </c>
      <c r="Z57" s="142" t="str">
        <f>служ!E40</f>
        <v>нет</v>
      </c>
      <c r="AA57" s="142" t="str">
        <f>служ!F40</f>
        <v>нет</v>
      </c>
      <c r="AB57" s="142" t="str">
        <f>служ!G40</f>
        <v>нет</v>
      </c>
      <c r="AC57" s="142" t="str">
        <f>служ!H40</f>
        <v>нет</v>
      </c>
      <c r="AD57" s="142" t="str">
        <f>служ!I40</f>
        <v>нет</v>
      </c>
      <c r="AE57" s="142" t="str">
        <f>служ!J40</f>
        <v>нет</v>
      </c>
      <c r="AF57" s="142" t="str">
        <f>служ!K40</f>
        <v>нет</v>
      </c>
      <c r="AG57" s="142" t="str">
        <f>служ!L40</f>
        <v>нет</v>
      </c>
      <c r="AH57" s="142" t="str">
        <f>служ!C44</f>
        <v>нет</v>
      </c>
      <c r="AI57" s="142" t="str">
        <f>служ!D44</f>
        <v>нет</v>
      </c>
      <c r="AJ57" s="142" t="str">
        <f>служ!E44</f>
        <v>нет</v>
      </c>
      <c r="AK57" s="142" t="str">
        <f>служ!F44</f>
        <v>нет</v>
      </c>
      <c r="AL57" s="142" t="str">
        <f>служ!G44</f>
        <v>нет</v>
      </c>
      <c r="AM57" s="142" t="str">
        <f>служ!H44</f>
        <v>нет</v>
      </c>
      <c r="AN57" s="142" t="str">
        <f>служ!I44</f>
        <v>нет</v>
      </c>
      <c r="AO57" s="142" t="str">
        <f>служ!J44</f>
        <v>нет</v>
      </c>
      <c r="AP57" s="142" t="str">
        <f>служ!K44</f>
        <v>нет</v>
      </c>
      <c r="AQ57" s="142" t="str">
        <f>служ!L44</f>
        <v>нет</v>
      </c>
      <c r="AR57" s="142" t="s">
        <v>399</v>
      </c>
      <c r="AS57" s="142" t="str">
        <f>Протокол!D9</f>
        <v>Вариант</v>
      </c>
      <c r="AT57" s="142"/>
      <c r="AU57" s="142" t="s">
        <v>379</v>
      </c>
      <c r="AV57" s="142" t="s">
        <v>357</v>
      </c>
      <c r="AW57" s="142" t="s">
        <v>400</v>
      </c>
    </row>
    <row r="58" spans="1:104" s="139" customFormat="1">
      <c r="A58" s="139">
        <f t="shared" ref="A58:A89" si="0">IF(LEN(C58)&gt;0,1,0)</f>
        <v>1</v>
      </c>
      <c r="B58" s="140">
        <f>IF(Протокол!B10="","",Протокол!B10)</f>
        <v>1</v>
      </c>
      <c r="C58" s="140">
        <f>IF(AND(Протокол!F10="",Протокол!D10=""),"",Протокол!C10)</f>
        <v>6001</v>
      </c>
      <c r="D58" s="141">
        <f>IF(Протокол!G10="","",Протокол!G10)</f>
        <v>2</v>
      </c>
      <c r="E58" s="141">
        <f>IF(Протокол!H10="","",Протокол!H10)</f>
        <v>1</v>
      </c>
      <c r="F58" s="141">
        <f>IF(Протокол!I10="","",Протокол!I10)</f>
        <v>3</v>
      </c>
      <c r="G58" s="141">
        <f>IF(Протокол!J10="","",Протокол!J10)</f>
        <v>3</v>
      </c>
      <c r="H58" s="141" t="str">
        <f>IF(Протокол!K10="","",Протокол!K10)</f>
        <v>В</v>
      </c>
      <c r="I58" s="141">
        <f>IF(Протокол!L10="","",Протокол!L10)</f>
        <v>1</v>
      </c>
      <c r="J58" s="141" t="str">
        <f>IF(Протокол!M10="","",Протокол!M10)</f>
        <v>Б</v>
      </c>
      <c r="K58" s="141">
        <f>IF(Протокол!N10="","",Протокол!N10)</f>
        <v>1</v>
      </c>
      <c r="L58" s="141">
        <f>IF(Протокол!O10="","",Протокол!O10)</f>
        <v>2</v>
      </c>
      <c r="M58" s="141" t="str">
        <f>IF(Протокол!P10="","",Протокол!P10)</f>
        <v>А</v>
      </c>
      <c r="N58" s="141">
        <f>IF(Протокол!Q10="","",Протокол!Q10)</f>
        <v>2</v>
      </c>
      <c r="O58" s="141" t="str">
        <f>IF(Протокол!R10="","",Протокол!R10)</f>
        <v>Б</v>
      </c>
      <c r="P58" s="141">
        <f>IF(Протокол!S10="","",Протокол!S10)</f>
        <v>1</v>
      </c>
      <c r="Q58" s="141">
        <f>IF(Протокол!T10="","",Протокол!T10)</f>
        <v>1</v>
      </c>
      <c r="R58" s="141" t="str">
        <f>IF(Протокол!U10="","",Протокол!U10)</f>
        <v>3)</v>
      </c>
      <c r="S58" s="141">
        <f>IF(Протокол!V10="","",Протокол!V10)</f>
        <v>1</v>
      </c>
      <c r="T58" s="141">
        <f>IF(Протокол!W10="","",Протокол!W10)</f>
        <v>0</v>
      </c>
      <c r="U58" s="141" t="str">
        <f>IF(Протокол!X10="","",Протокол!X10)</f>
        <v/>
      </c>
      <c r="V58" s="141" t="str">
        <f>IF(Протокол!Y10="","",Протокол!Y10)</f>
        <v/>
      </c>
      <c r="W58" s="141" t="str">
        <f>IF(Протокол!Z10="","",Протокол!Z10)</f>
        <v/>
      </c>
      <c r="X58" s="141" t="str">
        <f>IF(Протокол!AA10="","",Протокол!AA10)</f>
        <v/>
      </c>
      <c r="Y58" s="141" t="str">
        <f>IF(Протокол!AB10="","",Протокол!AB10)</f>
        <v/>
      </c>
      <c r="Z58" s="141" t="str">
        <f>IF(Протокол!AC10="","",Протокол!AC10)</f>
        <v/>
      </c>
      <c r="AA58" s="141" t="str">
        <f>IF(Протокол!AD10="","",Протокол!AD10)</f>
        <v/>
      </c>
      <c r="AB58" s="141" t="str">
        <f>IF(Протокол!AE10="","",Протокол!AE10)</f>
        <v/>
      </c>
      <c r="AC58" s="141" t="str">
        <f>IF(Протокол!AF10="","",Протокол!AF10)</f>
        <v/>
      </c>
      <c r="AD58" s="141" t="str">
        <f>IF(Протокол!AG10="","",Протокол!AG10)</f>
        <v/>
      </c>
      <c r="AE58" s="141" t="str">
        <f>IF(Протокол!AH10="","",Протокол!AH10)</f>
        <v/>
      </c>
      <c r="AF58" s="141" t="str">
        <f>IF(Протокол!AI10="","",Протокол!AI10)</f>
        <v/>
      </c>
      <c r="AG58" s="141" t="str">
        <f>IF(Протокол!AJ10="","",Протокол!AJ10)</f>
        <v/>
      </c>
      <c r="AH58" s="141" t="str">
        <f>IF(Протокол!AK10="","",Протокол!AK10)</f>
        <v/>
      </c>
      <c r="AI58" s="141" t="str">
        <f>IF(Протокол!AL10="","",Протокол!AL10)</f>
        <v/>
      </c>
      <c r="AJ58" s="141" t="str">
        <f>IF(Протокол!AM10="","",Протокол!AM10)</f>
        <v/>
      </c>
      <c r="AK58" s="141" t="str">
        <f>IF(Протокол!AN10="","",Протокол!AN10)</f>
        <v/>
      </c>
      <c r="AL58" s="141" t="str">
        <f>IF(Протокол!AO10="","",Протокол!AO10)</f>
        <v/>
      </c>
      <c r="AM58" s="141" t="str">
        <f>IF(Протокол!AP10="","",Протокол!AP10)</f>
        <v/>
      </c>
      <c r="AN58" s="141" t="str">
        <f>IF(Протокол!AQ10="","",Протокол!AQ10)</f>
        <v/>
      </c>
      <c r="AO58" s="141" t="str">
        <f>IF(Протокол!AR10="","",Протокол!AR10)</f>
        <v/>
      </c>
      <c r="AP58" s="141" t="str">
        <f>IF(Протокол!AS10="","",Протокол!AS10)</f>
        <v/>
      </c>
      <c r="AQ58" s="141" t="str">
        <f>IF(Протокол!AT10="","",Протокол!AT10)</f>
        <v/>
      </c>
      <c r="AR58" s="141">
        <f>IF(AND(LEN(C58)&gt;0,AS58&gt;0),Протокол!CU10,"")</f>
        <v>18</v>
      </c>
      <c r="AS58" s="139">
        <f>IF(Протокол!D10="","",Протокол!D10)</f>
        <v>4</v>
      </c>
      <c r="AT58" s="139" t="str">
        <f>IF(Протокол!F10="","",Протокол!F10)</f>
        <v/>
      </c>
      <c r="AU58" s="141" t="str">
        <f>IF(Протокол!CR10="","",Протокол!CR10)</f>
        <v>1</v>
      </c>
      <c r="AV58" s="141" t="str">
        <f>IF(Протокол!CS10="","",Протокол!CS10)</f>
        <v>ж</v>
      </c>
      <c r="AW58" s="141">
        <f>IF(Протокол!CT10="","",Протокол!CT10)</f>
        <v>5</v>
      </c>
    </row>
    <row r="59" spans="1:104" s="139" customFormat="1">
      <c r="A59" s="139">
        <f t="shared" si="0"/>
        <v>1</v>
      </c>
      <c r="B59" s="140">
        <f>IF(Протокол!B11="","",Протокол!B11)</f>
        <v>2</v>
      </c>
      <c r="C59" s="140">
        <f>IF(AND(Протокол!F11="",Протокол!D11=""),"",Протокол!C11)</f>
        <v>6002</v>
      </c>
      <c r="D59" s="141">
        <f>IF(Протокол!G11="","",Протокол!G11)</f>
        <v>2</v>
      </c>
      <c r="E59" s="141">
        <f>IF(Протокол!H11="","",Протокол!H11)</f>
        <v>1</v>
      </c>
      <c r="F59" s="141">
        <f>IF(Протокол!I11="","",Протокол!I11)</f>
        <v>3</v>
      </c>
      <c r="G59" s="141">
        <f>IF(Протокол!J11="","",Протокол!J11)</f>
        <v>3</v>
      </c>
      <c r="H59" s="141" t="str">
        <f>IF(Протокол!K11="","",Протокол!K11)</f>
        <v>В</v>
      </c>
      <c r="I59" s="141">
        <f>IF(Протокол!L11="","",Протокол!L11)</f>
        <v>1</v>
      </c>
      <c r="J59" s="141" t="str">
        <f>IF(Протокол!M11="","",Протокол!M11)</f>
        <v>Б</v>
      </c>
      <c r="K59" s="141">
        <f>IF(Протокол!N11="","",Протокол!N11)</f>
        <v>1</v>
      </c>
      <c r="L59" s="141">
        <f>IF(Протокол!O11="","",Протокол!O11)</f>
        <v>1</v>
      </c>
      <c r="M59" s="141" t="str">
        <f>IF(Протокол!P11="","",Протокол!P11)</f>
        <v>А</v>
      </c>
      <c r="N59" s="141">
        <f>IF(Протокол!Q11="","",Протокол!Q11)</f>
        <v>2</v>
      </c>
      <c r="O59" s="141" t="str">
        <f>IF(Протокол!R11="","",Протокол!R11)</f>
        <v>Б</v>
      </c>
      <c r="P59" s="141">
        <f>IF(Протокол!S11="","",Протокол!S11)</f>
        <v>1</v>
      </c>
      <c r="Q59" s="141">
        <f>IF(Протокол!T11="","",Протокол!T11)</f>
        <v>1</v>
      </c>
      <c r="R59" s="141" t="str">
        <f>IF(Протокол!U11="","",Протокол!U11)</f>
        <v>3)</v>
      </c>
      <c r="S59" s="141">
        <f>IF(Протокол!V11="","",Протокол!V11)</f>
        <v>1</v>
      </c>
      <c r="T59" s="141">
        <f>IF(Протокол!W11="","",Протокол!W11)</f>
        <v>2</v>
      </c>
      <c r="U59" s="141" t="str">
        <f>IF(Протокол!X11="","",Протокол!X11)</f>
        <v/>
      </c>
      <c r="V59" s="141" t="str">
        <f>IF(Протокол!Y11="","",Протокол!Y11)</f>
        <v/>
      </c>
      <c r="W59" s="141" t="str">
        <f>IF(Протокол!Z11="","",Протокол!Z11)</f>
        <v/>
      </c>
      <c r="X59" s="141" t="str">
        <f>IF(Протокол!AA11="","",Протокол!AA11)</f>
        <v/>
      </c>
      <c r="Y59" s="141" t="str">
        <f>IF(Протокол!AB11="","",Протокол!AB11)</f>
        <v/>
      </c>
      <c r="Z59" s="141" t="str">
        <f>IF(Протокол!AC11="","",Протокол!AC11)</f>
        <v/>
      </c>
      <c r="AA59" s="141" t="str">
        <f>IF(Протокол!AD11="","",Протокол!AD11)</f>
        <v/>
      </c>
      <c r="AB59" s="141" t="str">
        <f>IF(Протокол!AE11="","",Протокол!AE11)</f>
        <v/>
      </c>
      <c r="AC59" s="141" t="str">
        <f>IF(Протокол!AF11="","",Протокол!AF11)</f>
        <v/>
      </c>
      <c r="AD59" s="141" t="str">
        <f>IF(Протокол!AG11="","",Протокол!AG11)</f>
        <v/>
      </c>
      <c r="AE59" s="141" t="str">
        <f>IF(Протокол!AH11="","",Протокол!AH11)</f>
        <v/>
      </c>
      <c r="AF59" s="141" t="str">
        <f>IF(Протокол!AI11="","",Протокол!AI11)</f>
        <v/>
      </c>
      <c r="AG59" s="141" t="str">
        <f>IF(Протокол!AJ11="","",Протокол!AJ11)</f>
        <v/>
      </c>
      <c r="AH59" s="141" t="str">
        <f>IF(Протокол!AK11="","",Протокол!AK11)</f>
        <v/>
      </c>
      <c r="AI59" s="141" t="str">
        <f>IF(Протокол!AL11="","",Протокол!AL11)</f>
        <v/>
      </c>
      <c r="AJ59" s="141" t="str">
        <f>IF(Протокол!AM11="","",Протокол!AM11)</f>
        <v/>
      </c>
      <c r="AK59" s="141" t="str">
        <f>IF(Протокол!AN11="","",Протокол!AN11)</f>
        <v/>
      </c>
      <c r="AL59" s="141" t="str">
        <f>IF(Протокол!AO11="","",Протокол!AO11)</f>
        <v/>
      </c>
      <c r="AM59" s="141" t="str">
        <f>IF(Протокол!AP11="","",Протокол!AP11)</f>
        <v/>
      </c>
      <c r="AN59" s="141" t="str">
        <f>IF(Протокол!AQ11="","",Протокол!AQ11)</f>
        <v/>
      </c>
      <c r="AO59" s="141" t="str">
        <f>IF(Протокол!AR11="","",Протокол!AR11)</f>
        <v/>
      </c>
      <c r="AP59" s="141" t="str">
        <f>IF(Протокол!AS11="","",Протокол!AS11)</f>
        <v/>
      </c>
      <c r="AQ59" s="141" t="str">
        <f>IF(Протокол!AT11="","",Протокол!AT11)</f>
        <v/>
      </c>
      <c r="AR59" s="141">
        <f>IF(AND(LEN(C59)&gt;0,AS59&gt;0),Протокол!CU11,"")</f>
        <v>19</v>
      </c>
      <c r="AS59" s="139">
        <f>IF(Протокол!D11="","",Протокол!D11)</f>
        <v>3</v>
      </c>
      <c r="AT59" s="139" t="str">
        <f>IF(Протокол!F11="","",Протокол!F11)</f>
        <v/>
      </c>
      <c r="AU59" s="141" t="str">
        <f>IF(Протокол!CR11="","",Протокол!CR11)</f>
        <v>1</v>
      </c>
      <c r="AV59" s="141" t="str">
        <f>IF(Протокол!CS11="","",Протокол!CS11)</f>
        <v>м</v>
      </c>
      <c r="AW59" s="141">
        <f>IF(Протокол!CT11="","",Протокол!CT11)</f>
        <v>5</v>
      </c>
    </row>
    <row r="60" spans="1:104" s="139" customFormat="1">
      <c r="A60" s="139">
        <f t="shared" si="0"/>
        <v>1</v>
      </c>
      <c r="B60" s="140">
        <f>IF(Протокол!B12="","",Протокол!B12)</f>
        <v>3</v>
      </c>
      <c r="C60" s="140">
        <f>IF(AND(Протокол!F12="",Протокол!D12=""),"",Протокол!C12)</f>
        <v>6003</v>
      </c>
      <c r="D60" s="141">
        <f>IF(Протокол!G12="","",Протокол!G12)</f>
        <v>2</v>
      </c>
      <c r="E60" s="141">
        <f>IF(Протокол!H12="","",Протокол!H12)</f>
        <v>1</v>
      </c>
      <c r="F60" s="141">
        <f>IF(Протокол!I12="","",Протокол!I12)</f>
        <v>3</v>
      </c>
      <c r="G60" s="141">
        <f>IF(Протокол!J12="","",Протокол!J12)</f>
        <v>3</v>
      </c>
      <c r="H60" s="141" t="str">
        <f>IF(Протокол!K12="","",Протокол!K12)</f>
        <v>В</v>
      </c>
      <c r="I60" s="141">
        <f>IF(Протокол!L12="","",Протокол!L12)</f>
        <v>1</v>
      </c>
      <c r="J60" s="141" t="str">
        <f>IF(Протокол!M12="","",Протокол!M12)</f>
        <v>Б</v>
      </c>
      <c r="K60" s="141">
        <f>IF(Протокол!N12="","",Протокол!N12)</f>
        <v>1</v>
      </c>
      <c r="L60" s="141">
        <f>IF(Протокол!O12="","",Протокол!O12)</f>
        <v>1</v>
      </c>
      <c r="M60" s="141" t="str">
        <f>IF(Протокол!P12="","",Протокол!P12)</f>
        <v>А</v>
      </c>
      <c r="N60" s="141">
        <f>IF(Протокол!Q12="","",Протокол!Q12)</f>
        <v>2</v>
      </c>
      <c r="O60" s="141" t="str">
        <f>IF(Протокол!R12="","",Протокол!R12)</f>
        <v>Б</v>
      </c>
      <c r="P60" s="141">
        <f>IF(Протокол!S12="","",Протокол!S12)</f>
        <v>1</v>
      </c>
      <c r="Q60" s="141">
        <f>IF(Протокол!T12="","",Протокол!T12)</f>
        <v>1</v>
      </c>
      <c r="R60" s="141" t="str">
        <f>IF(Протокол!U12="","",Протокол!U12)</f>
        <v>3)</v>
      </c>
      <c r="S60" s="141">
        <f>IF(Протокол!V12="","",Протокол!V12)</f>
        <v>1</v>
      </c>
      <c r="T60" s="141">
        <f>IF(Протокол!W12="","",Протокол!W12)</f>
        <v>0</v>
      </c>
      <c r="U60" s="141" t="str">
        <f>IF(Протокол!X12="","",Протокол!X12)</f>
        <v/>
      </c>
      <c r="V60" s="141" t="str">
        <f>IF(Протокол!Y12="","",Протокол!Y12)</f>
        <v/>
      </c>
      <c r="W60" s="141" t="str">
        <f>IF(Протокол!Z12="","",Протокол!Z12)</f>
        <v/>
      </c>
      <c r="X60" s="141" t="str">
        <f>IF(Протокол!AA12="","",Протокол!AA12)</f>
        <v/>
      </c>
      <c r="Y60" s="141" t="str">
        <f>IF(Протокол!AB12="","",Протокол!AB12)</f>
        <v/>
      </c>
      <c r="Z60" s="141" t="str">
        <f>IF(Протокол!AC12="","",Протокол!AC12)</f>
        <v/>
      </c>
      <c r="AA60" s="141" t="str">
        <f>IF(Протокол!AD12="","",Протокол!AD12)</f>
        <v/>
      </c>
      <c r="AB60" s="141" t="str">
        <f>IF(Протокол!AE12="","",Протокол!AE12)</f>
        <v/>
      </c>
      <c r="AC60" s="141" t="str">
        <f>IF(Протокол!AF12="","",Протокол!AF12)</f>
        <v/>
      </c>
      <c r="AD60" s="141" t="str">
        <f>IF(Протокол!AG12="","",Протокол!AG12)</f>
        <v/>
      </c>
      <c r="AE60" s="141" t="str">
        <f>IF(Протокол!AH12="","",Протокол!AH12)</f>
        <v/>
      </c>
      <c r="AF60" s="141" t="str">
        <f>IF(Протокол!AI12="","",Протокол!AI12)</f>
        <v/>
      </c>
      <c r="AG60" s="141" t="str">
        <f>IF(Протокол!AJ12="","",Протокол!AJ12)</f>
        <v/>
      </c>
      <c r="AH60" s="141" t="str">
        <f>IF(Протокол!AK12="","",Протокол!AK12)</f>
        <v/>
      </c>
      <c r="AI60" s="141" t="str">
        <f>IF(Протокол!AL12="","",Протокол!AL12)</f>
        <v/>
      </c>
      <c r="AJ60" s="141" t="str">
        <f>IF(Протокол!AM12="","",Протокол!AM12)</f>
        <v/>
      </c>
      <c r="AK60" s="141" t="str">
        <f>IF(Протокол!AN12="","",Протокол!AN12)</f>
        <v/>
      </c>
      <c r="AL60" s="141" t="str">
        <f>IF(Протокол!AO12="","",Протокол!AO12)</f>
        <v/>
      </c>
      <c r="AM60" s="141" t="str">
        <f>IF(Протокол!AP12="","",Протокол!AP12)</f>
        <v/>
      </c>
      <c r="AN60" s="141" t="str">
        <f>IF(Протокол!AQ12="","",Протокол!AQ12)</f>
        <v/>
      </c>
      <c r="AO60" s="141" t="str">
        <f>IF(Протокол!AR12="","",Протокол!AR12)</f>
        <v/>
      </c>
      <c r="AP60" s="141" t="str">
        <f>IF(Протокол!AS12="","",Протокол!AS12)</f>
        <v/>
      </c>
      <c r="AQ60" s="141" t="str">
        <f>IF(Протокол!AT12="","",Протокол!AT12)</f>
        <v/>
      </c>
      <c r="AR60" s="141">
        <f>IF(AND(LEN(C60)&gt;0,AS60&gt;0),Протокол!CU12,"")</f>
        <v>17</v>
      </c>
      <c r="AS60" s="139">
        <f>IF(Протокол!D12="","",Протокол!D12)</f>
        <v>3</v>
      </c>
      <c r="AT60" s="139" t="str">
        <f>IF(Протокол!F12="","",Протокол!F12)</f>
        <v/>
      </c>
      <c r="AU60" s="141" t="str">
        <f>IF(Протокол!CR12="","",Протокол!CR12)</f>
        <v>1</v>
      </c>
      <c r="AV60" s="141" t="str">
        <f>IF(Протокол!CS12="","",Протокол!CS12)</f>
        <v>ж</v>
      </c>
      <c r="AW60" s="141">
        <f>IF(Протокол!CT12="","",Протокол!CT12)</f>
        <v>5</v>
      </c>
    </row>
    <row r="61" spans="1:104" s="139" customFormat="1">
      <c r="A61" s="139">
        <f t="shared" si="0"/>
        <v>1</v>
      </c>
      <c r="B61" s="140">
        <f>IF(Протокол!B13="","",Протокол!B13)</f>
        <v>4</v>
      </c>
      <c r="C61" s="140">
        <f>IF(AND(Протокол!F13="",Протокол!D13=""),"",Протокол!C13)</f>
        <v>6004</v>
      </c>
      <c r="D61" s="141">
        <f>IF(Протокол!G13="","",Протокол!G13)</f>
        <v>2</v>
      </c>
      <c r="E61" s="141">
        <f>IF(Протокол!H13="","",Протокол!H13)</f>
        <v>0</v>
      </c>
      <c r="F61" s="141">
        <f>IF(Протокол!I13="","",Протокол!I13)</f>
        <v>1</v>
      </c>
      <c r="G61" s="141">
        <f>IF(Протокол!J13="","",Протокол!J13)</f>
        <v>2</v>
      </c>
      <c r="H61" s="141" t="str">
        <f>IF(Протокол!K13="","",Протокол!K13)</f>
        <v>В</v>
      </c>
      <c r="I61" s="141">
        <f>IF(Протокол!L13="","",Протокол!L13)</f>
        <v>1</v>
      </c>
      <c r="J61" s="141" t="str">
        <f>IF(Протокол!M13="","",Протокол!M13)</f>
        <v>Б</v>
      </c>
      <c r="K61" s="141">
        <f>IF(Протокол!N13="","",Протокол!N13)</f>
        <v>1</v>
      </c>
      <c r="L61" s="141">
        <f>IF(Протокол!O13="","",Протокол!O13)</f>
        <v>1</v>
      </c>
      <c r="M61" s="141" t="str">
        <f>IF(Протокол!P13="","",Протокол!P13)</f>
        <v>А</v>
      </c>
      <c r="N61" s="141">
        <f>IF(Протокол!Q13="","",Протокол!Q13)</f>
        <v>1</v>
      </c>
      <c r="O61" s="141" t="str">
        <f>IF(Протокол!R13="","",Протокол!R13)</f>
        <v>Б</v>
      </c>
      <c r="P61" s="141">
        <f>IF(Протокол!S13="","",Протокол!S13)</f>
        <v>1</v>
      </c>
      <c r="Q61" s="141">
        <f>IF(Протокол!T13="","",Протокол!T13)</f>
        <v>1</v>
      </c>
      <c r="R61" s="141" t="str">
        <f>IF(Протокол!U13="","",Протокол!U13)</f>
        <v>3)</v>
      </c>
      <c r="S61" s="141">
        <f>IF(Протокол!V13="","",Протокол!V13)</f>
        <v>1</v>
      </c>
      <c r="T61" s="141">
        <f>IF(Протокол!W13="","",Протокол!W13)</f>
        <v>0</v>
      </c>
      <c r="U61" s="141" t="str">
        <f>IF(Протокол!X13="","",Протокол!X13)</f>
        <v/>
      </c>
      <c r="V61" s="141" t="str">
        <f>IF(Протокол!Y13="","",Протокол!Y13)</f>
        <v/>
      </c>
      <c r="W61" s="141" t="str">
        <f>IF(Протокол!Z13="","",Протокол!Z13)</f>
        <v/>
      </c>
      <c r="X61" s="141" t="str">
        <f>IF(Протокол!AA13="","",Протокол!AA13)</f>
        <v/>
      </c>
      <c r="Y61" s="141" t="str">
        <f>IF(Протокол!AB13="","",Протокол!AB13)</f>
        <v/>
      </c>
      <c r="Z61" s="141" t="str">
        <f>IF(Протокол!AC13="","",Протокол!AC13)</f>
        <v/>
      </c>
      <c r="AA61" s="141" t="str">
        <f>IF(Протокол!AD13="","",Протокол!AD13)</f>
        <v/>
      </c>
      <c r="AB61" s="141" t="str">
        <f>IF(Протокол!AE13="","",Протокол!AE13)</f>
        <v/>
      </c>
      <c r="AC61" s="141" t="str">
        <f>IF(Протокол!AF13="","",Протокол!AF13)</f>
        <v/>
      </c>
      <c r="AD61" s="141" t="str">
        <f>IF(Протокол!AG13="","",Протокол!AG13)</f>
        <v/>
      </c>
      <c r="AE61" s="141" t="str">
        <f>IF(Протокол!AH13="","",Протокол!AH13)</f>
        <v/>
      </c>
      <c r="AF61" s="141" t="str">
        <f>IF(Протокол!AI13="","",Протокол!AI13)</f>
        <v/>
      </c>
      <c r="AG61" s="141" t="str">
        <f>IF(Протокол!AJ13="","",Протокол!AJ13)</f>
        <v/>
      </c>
      <c r="AH61" s="141" t="str">
        <f>IF(Протокол!AK13="","",Протокол!AK13)</f>
        <v/>
      </c>
      <c r="AI61" s="141" t="str">
        <f>IF(Протокол!AL13="","",Протокол!AL13)</f>
        <v/>
      </c>
      <c r="AJ61" s="141" t="str">
        <f>IF(Протокол!AM13="","",Протокол!AM13)</f>
        <v/>
      </c>
      <c r="AK61" s="141" t="str">
        <f>IF(Протокол!AN13="","",Протокол!AN13)</f>
        <v/>
      </c>
      <c r="AL61" s="141" t="str">
        <f>IF(Протокол!AO13="","",Протокол!AO13)</f>
        <v/>
      </c>
      <c r="AM61" s="141" t="str">
        <f>IF(Протокол!AP13="","",Протокол!AP13)</f>
        <v/>
      </c>
      <c r="AN61" s="141" t="str">
        <f>IF(Протокол!AQ13="","",Протокол!AQ13)</f>
        <v/>
      </c>
      <c r="AO61" s="141" t="str">
        <f>IF(Протокол!AR13="","",Протокол!AR13)</f>
        <v/>
      </c>
      <c r="AP61" s="141" t="str">
        <f>IF(Протокол!AS13="","",Протокол!AS13)</f>
        <v/>
      </c>
      <c r="AQ61" s="141" t="str">
        <f>IF(Протокол!AT13="","",Протокол!AT13)</f>
        <v/>
      </c>
      <c r="AR61" s="141">
        <f>IF(AND(LEN(C61)&gt;0,AS61&gt;0),Протокол!CU13,"")</f>
        <v>12</v>
      </c>
      <c r="AS61" s="139">
        <f>IF(Протокол!D13="","",Протокол!D13)</f>
        <v>4</v>
      </c>
      <c r="AT61" s="139" t="str">
        <f>IF(Протокол!F13="","",Протокол!F13)</f>
        <v/>
      </c>
      <c r="AU61" s="141" t="str">
        <f>IF(Протокол!CR13="","",Протокол!CR13)</f>
        <v>1</v>
      </c>
      <c r="AV61" s="141" t="str">
        <f>IF(Протокол!CS13="","",Протокол!CS13)</f>
        <v>ж</v>
      </c>
      <c r="AW61" s="141">
        <f>IF(Протокол!CT13="","",Протокол!CT13)</f>
        <v>4</v>
      </c>
    </row>
    <row r="62" spans="1:104" s="139" customFormat="1">
      <c r="A62" s="139">
        <f t="shared" si="0"/>
        <v>1</v>
      </c>
      <c r="B62" s="140">
        <f>IF(Протокол!B14="","",Протокол!B14)</f>
        <v>5</v>
      </c>
      <c r="C62" s="140">
        <f>IF(AND(Протокол!F14="",Протокол!D14=""),"",Протокол!C14)</f>
        <v>6005</v>
      </c>
      <c r="D62" s="141">
        <f>IF(Протокол!G14="","",Протокол!G14)</f>
        <v>2</v>
      </c>
      <c r="E62" s="141">
        <f>IF(Протокол!H14="","",Протокол!H14)</f>
        <v>1</v>
      </c>
      <c r="F62" s="141">
        <f>IF(Протокол!I14="","",Протокол!I14)</f>
        <v>2</v>
      </c>
      <c r="G62" s="141">
        <f>IF(Протокол!J14="","",Протокол!J14)</f>
        <v>2</v>
      </c>
      <c r="H62" s="141" t="str">
        <f>IF(Протокол!K14="","",Протокол!K14)</f>
        <v>В</v>
      </c>
      <c r="I62" s="141">
        <f>IF(Протокол!L14="","",Протокол!L14)</f>
        <v>1</v>
      </c>
      <c r="J62" s="141" t="str">
        <f>IF(Протокол!M14="","",Протокол!M14)</f>
        <v>Б</v>
      </c>
      <c r="K62" s="141">
        <f>IF(Протокол!N14="","",Протокол!N14)</f>
        <v>1</v>
      </c>
      <c r="L62" s="141">
        <f>IF(Протокол!O14="","",Протокол!O14)</f>
        <v>1</v>
      </c>
      <c r="M62" s="141" t="str">
        <f>IF(Протокол!P14="","",Протокол!P14)</f>
        <v>А</v>
      </c>
      <c r="N62" s="141">
        <f>IF(Протокол!Q14="","",Протокол!Q14)</f>
        <v>2</v>
      </c>
      <c r="O62" s="141" t="str">
        <f>IF(Протокол!R14="","",Протокол!R14)</f>
        <v>Б</v>
      </c>
      <c r="P62" s="141">
        <f>IF(Протокол!S14="","",Протокол!S14)</f>
        <v>1</v>
      </c>
      <c r="Q62" s="141">
        <f>IF(Протокол!T14="","",Протокол!T14)</f>
        <v>1</v>
      </c>
      <c r="R62" s="141" t="str">
        <f>IF(Протокол!U14="","",Протокол!U14)</f>
        <v>3)</v>
      </c>
      <c r="S62" s="141">
        <f>IF(Протокол!V14="","",Протокол!V14)</f>
        <v>1</v>
      </c>
      <c r="T62" s="141">
        <f>IF(Протокол!W14="","",Протокол!W14)</f>
        <v>1</v>
      </c>
      <c r="U62" s="141" t="str">
        <f>IF(Протокол!X14="","",Протокол!X14)</f>
        <v/>
      </c>
      <c r="V62" s="141" t="str">
        <f>IF(Протокол!Y14="","",Протокол!Y14)</f>
        <v/>
      </c>
      <c r="W62" s="141" t="str">
        <f>IF(Протокол!Z14="","",Протокол!Z14)</f>
        <v/>
      </c>
      <c r="X62" s="141" t="str">
        <f>IF(Протокол!AA14="","",Протокол!AA14)</f>
        <v/>
      </c>
      <c r="Y62" s="141" t="str">
        <f>IF(Протокол!AB14="","",Протокол!AB14)</f>
        <v/>
      </c>
      <c r="Z62" s="141" t="str">
        <f>IF(Протокол!AC14="","",Протокол!AC14)</f>
        <v/>
      </c>
      <c r="AA62" s="141" t="str">
        <f>IF(Протокол!AD14="","",Протокол!AD14)</f>
        <v/>
      </c>
      <c r="AB62" s="141" t="str">
        <f>IF(Протокол!AE14="","",Протокол!AE14)</f>
        <v/>
      </c>
      <c r="AC62" s="141" t="str">
        <f>IF(Протокол!AF14="","",Протокол!AF14)</f>
        <v/>
      </c>
      <c r="AD62" s="141" t="str">
        <f>IF(Протокол!AG14="","",Протокол!AG14)</f>
        <v/>
      </c>
      <c r="AE62" s="141" t="str">
        <f>IF(Протокол!AH14="","",Протокол!AH14)</f>
        <v/>
      </c>
      <c r="AF62" s="141" t="str">
        <f>IF(Протокол!AI14="","",Протокол!AI14)</f>
        <v/>
      </c>
      <c r="AG62" s="141" t="str">
        <f>IF(Протокол!AJ14="","",Протокол!AJ14)</f>
        <v/>
      </c>
      <c r="AH62" s="141" t="str">
        <f>IF(Протокол!AK14="","",Протокол!AK14)</f>
        <v/>
      </c>
      <c r="AI62" s="141" t="str">
        <f>IF(Протокол!AL14="","",Протокол!AL14)</f>
        <v/>
      </c>
      <c r="AJ62" s="141" t="str">
        <f>IF(Протокол!AM14="","",Протокол!AM14)</f>
        <v/>
      </c>
      <c r="AK62" s="141" t="str">
        <f>IF(Протокол!AN14="","",Протокол!AN14)</f>
        <v/>
      </c>
      <c r="AL62" s="141" t="str">
        <f>IF(Протокол!AO14="","",Протокол!AO14)</f>
        <v/>
      </c>
      <c r="AM62" s="141" t="str">
        <f>IF(Протокол!AP14="","",Протокол!AP14)</f>
        <v/>
      </c>
      <c r="AN62" s="141" t="str">
        <f>IF(Протокол!AQ14="","",Протокол!AQ14)</f>
        <v/>
      </c>
      <c r="AO62" s="141" t="str">
        <f>IF(Протокол!AR14="","",Протокол!AR14)</f>
        <v/>
      </c>
      <c r="AP62" s="141" t="str">
        <f>IF(Протокол!AS14="","",Протокол!AS14)</f>
        <v/>
      </c>
      <c r="AQ62" s="141" t="str">
        <f>IF(Протокол!AT14="","",Протокол!AT14)</f>
        <v/>
      </c>
      <c r="AR62" s="141">
        <f>IF(AND(LEN(C62)&gt;0,AS62&gt;0),Протокол!CU14,"")</f>
        <v>16</v>
      </c>
      <c r="AS62" s="139">
        <f>IF(Протокол!D14="","",Протокол!D14)</f>
        <v>3</v>
      </c>
      <c r="AT62" s="139" t="str">
        <f>IF(Протокол!F14="","",Протокол!F14)</f>
        <v/>
      </c>
      <c r="AU62" s="141" t="str">
        <f>IF(Протокол!CR14="","",Протокол!CR14)</f>
        <v>1</v>
      </c>
      <c r="AV62" s="141" t="str">
        <f>IF(Протокол!CS14="","",Протокол!CS14)</f>
        <v>ж</v>
      </c>
      <c r="AW62" s="141">
        <f>IF(Протокол!CT14="","",Протокол!CT14)</f>
        <v>4</v>
      </c>
    </row>
    <row r="63" spans="1:104" s="139" customFormat="1">
      <c r="A63" s="139">
        <f t="shared" si="0"/>
        <v>1</v>
      </c>
      <c r="B63" s="140">
        <f>IF(Протокол!B15="","",Протокол!B15)</f>
        <v>6</v>
      </c>
      <c r="C63" s="140">
        <f>IF(AND(Протокол!F15="",Протокол!D15=""),"",Протокол!C15)</f>
        <v>6006</v>
      </c>
      <c r="D63" s="141">
        <f>IF(Протокол!G15="","",Протокол!G15)</f>
        <v>2</v>
      </c>
      <c r="E63" s="141">
        <f>IF(Протокол!H15="","",Протокол!H15)</f>
        <v>1</v>
      </c>
      <c r="F63" s="141">
        <f>IF(Протокол!I15="","",Протокол!I15)</f>
        <v>3</v>
      </c>
      <c r="G63" s="141">
        <f>IF(Протокол!J15="","",Протокол!J15)</f>
        <v>3</v>
      </c>
      <c r="H63" s="141" t="str">
        <f>IF(Протокол!K15="","",Протокол!K15)</f>
        <v>В</v>
      </c>
      <c r="I63" s="141">
        <f>IF(Протокол!L15="","",Протокол!L15)</f>
        <v>1</v>
      </c>
      <c r="J63" s="141" t="str">
        <f>IF(Протокол!M15="","",Протокол!M15)</f>
        <v>Б</v>
      </c>
      <c r="K63" s="141">
        <f>IF(Протокол!N15="","",Протокол!N15)</f>
        <v>1</v>
      </c>
      <c r="L63" s="141">
        <f>IF(Протокол!O15="","",Протокол!O15)</f>
        <v>2</v>
      </c>
      <c r="M63" s="141" t="str">
        <f>IF(Протокол!P15="","",Протокол!P15)</f>
        <v>А</v>
      </c>
      <c r="N63" s="141">
        <f>IF(Протокол!Q15="","",Протокол!Q15)</f>
        <v>1</v>
      </c>
      <c r="O63" s="141" t="str">
        <f>IF(Протокол!R15="","",Протокол!R15)</f>
        <v>Б</v>
      </c>
      <c r="P63" s="141">
        <f>IF(Протокол!S15="","",Протокол!S15)</f>
        <v>1</v>
      </c>
      <c r="Q63" s="141">
        <f>IF(Протокол!T15="","",Протокол!T15)</f>
        <v>1</v>
      </c>
      <c r="R63" s="141" t="str">
        <f>IF(Протокол!U15="","",Протокол!U15)</f>
        <v>3)</v>
      </c>
      <c r="S63" s="141">
        <f>IF(Протокол!V15="","",Протокол!V15)</f>
        <v>1</v>
      </c>
      <c r="T63" s="141">
        <f>IF(Протокол!W15="","",Протокол!W15)</f>
        <v>2</v>
      </c>
      <c r="U63" s="141" t="str">
        <f>IF(Протокол!X15="","",Протокол!X15)</f>
        <v/>
      </c>
      <c r="V63" s="141" t="str">
        <f>IF(Протокол!Y15="","",Протокол!Y15)</f>
        <v/>
      </c>
      <c r="W63" s="141" t="str">
        <f>IF(Протокол!Z15="","",Протокол!Z15)</f>
        <v/>
      </c>
      <c r="X63" s="141" t="str">
        <f>IF(Протокол!AA15="","",Протокол!AA15)</f>
        <v/>
      </c>
      <c r="Y63" s="141" t="str">
        <f>IF(Протокол!AB15="","",Протокол!AB15)</f>
        <v/>
      </c>
      <c r="Z63" s="141" t="str">
        <f>IF(Протокол!AC15="","",Протокол!AC15)</f>
        <v/>
      </c>
      <c r="AA63" s="141" t="str">
        <f>IF(Протокол!AD15="","",Протокол!AD15)</f>
        <v/>
      </c>
      <c r="AB63" s="141" t="str">
        <f>IF(Протокол!AE15="","",Протокол!AE15)</f>
        <v/>
      </c>
      <c r="AC63" s="141" t="str">
        <f>IF(Протокол!AF15="","",Протокол!AF15)</f>
        <v/>
      </c>
      <c r="AD63" s="141" t="str">
        <f>IF(Протокол!AG15="","",Протокол!AG15)</f>
        <v/>
      </c>
      <c r="AE63" s="141" t="str">
        <f>IF(Протокол!AH15="","",Протокол!AH15)</f>
        <v/>
      </c>
      <c r="AF63" s="141" t="str">
        <f>IF(Протокол!AI15="","",Протокол!AI15)</f>
        <v/>
      </c>
      <c r="AG63" s="141" t="str">
        <f>IF(Протокол!AJ15="","",Протокол!AJ15)</f>
        <v/>
      </c>
      <c r="AH63" s="141" t="str">
        <f>IF(Протокол!AK15="","",Протокол!AK15)</f>
        <v/>
      </c>
      <c r="AI63" s="141" t="str">
        <f>IF(Протокол!AL15="","",Протокол!AL15)</f>
        <v/>
      </c>
      <c r="AJ63" s="141" t="str">
        <f>IF(Протокол!AM15="","",Протокол!AM15)</f>
        <v/>
      </c>
      <c r="AK63" s="141" t="str">
        <f>IF(Протокол!AN15="","",Протокол!AN15)</f>
        <v/>
      </c>
      <c r="AL63" s="141" t="str">
        <f>IF(Протокол!AO15="","",Протокол!AO15)</f>
        <v/>
      </c>
      <c r="AM63" s="141" t="str">
        <f>IF(Протокол!AP15="","",Протокол!AP15)</f>
        <v/>
      </c>
      <c r="AN63" s="141" t="str">
        <f>IF(Протокол!AQ15="","",Протокол!AQ15)</f>
        <v/>
      </c>
      <c r="AO63" s="141" t="str">
        <f>IF(Протокол!AR15="","",Протокол!AR15)</f>
        <v/>
      </c>
      <c r="AP63" s="141" t="str">
        <f>IF(Протокол!AS15="","",Протокол!AS15)</f>
        <v/>
      </c>
      <c r="AQ63" s="141" t="str">
        <f>IF(Протокол!AT15="","",Протокол!AT15)</f>
        <v/>
      </c>
      <c r="AR63" s="141">
        <f>IF(AND(LEN(C63)&gt;0,AS63&gt;0),Протокол!CU15,"")</f>
        <v>19</v>
      </c>
      <c r="AS63" s="139">
        <f>IF(Протокол!D15="","",Протокол!D15)</f>
        <v>4</v>
      </c>
      <c r="AT63" s="139" t="str">
        <f>IF(Протокол!F15="","",Протокол!F15)</f>
        <v/>
      </c>
      <c r="AU63" s="141" t="str">
        <f>IF(Протокол!CR15="","",Протокол!CR15)</f>
        <v>1</v>
      </c>
      <c r="AV63" s="141" t="str">
        <f>IF(Протокол!CS15="","",Протокол!CS15)</f>
        <v>ж</v>
      </c>
      <c r="AW63" s="141">
        <f>IF(Протокол!CT15="","",Протокол!CT15)</f>
        <v>5</v>
      </c>
    </row>
    <row r="64" spans="1:104" s="139" customFormat="1">
      <c r="A64" s="139">
        <f t="shared" si="0"/>
        <v>1</v>
      </c>
      <c r="B64" s="140">
        <f>IF(Протокол!B16="","",Протокол!B16)</f>
        <v>7</v>
      </c>
      <c r="C64" s="140">
        <f>IF(AND(Протокол!F16="",Протокол!D16=""),"",Протокол!C16)</f>
        <v>6007</v>
      </c>
      <c r="D64" s="141">
        <f>IF(Протокол!G16="","",Протокол!G16)</f>
        <v>2</v>
      </c>
      <c r="E64" s="141">
        <f>IF(Протокол!H16="","",Протокол!H16)</f>
        <v>1</v>
      </c>
      <c r="F64" s="141">
        <f>IF(Протокол!I16="","",Протокол!I16)</f>
        <v>3</v>
      </c>
      <c r="G64" s="141">
        <f>IF(Протокол!J16="","",Протокол!J16)</f>
        <v>3</v>
      </c>
      <c r="H64" s="141" t="str">
        <f>IF(Протокол!K16="","",Протокол!K16)</f>
        <v>В</v>
      </c>
      <c r="I64" s="141">
        <f>IF(Протокол!L16="","",Протокол!L16)</f>
        <v>1</v>
      </c>
      <c r="J64" s="141" t="str">
        <f>IF(Протокол!M16="","",Протокол!M16)</f>
        <v>Б</v>
      </c>
      <c r="K64" s="141">
        <f>IF(Протокол!N16="","",Протокол!N16)</f>
        <v>1</v>
      </c>
      <c r="L64" s="141">
        <f>IF(Протокол!O16="","",Протокол!O16)</f>
        <v>1</v>
      </c>
      <c r="M64" s="141" t="str">
        <f>IF(Протокол!P16="","",Протокол!P16)</f>
        <v>А</v>
      </c>
      <c r="N64" s="141">
        <f>IF(Протокол!Q16="","",Протокол!Q16)</f>
        <v>1</v>
      </c>
      <c r="O64" s="141" t="str">
        <f>IF(Протокол!R16="","",Протокол!R16)</f>
        <v>Б</v>
      </c>
      <c r="P64" s="141">
        <f>IF(Протокол!S16="","",Протокол!S16)</f>
        <v>1</v>
      </c>
      <c r="Q64" s="141">
        <f>IF(Протокол!T16="","",Протокол!T16)</f>
        <v>1</v>
      </c>
      <c r="R64" s="141" t="str">
        <f>IF(Протокол!U16="","",Протокол!U16)</f>
        <v>3)</v>
      </c>
      <c r="S64" s="141">
        <f>IF(Протокол!V16="","",Протокол!V16)</f>
        <v>1</v>
      </c>
      <c r="T64" s="141">
        <f>IF(Протокол!W16="","",Протокол!W16)</f>
        <v>2</v>
      </c>
      <c r="U64" s="141" t="str">
        <f>IF(Протокол!X16="","",Протокол!X16)</f>
        <v/>
      </c>
      <c r="V64" s="141" t="str">
        <f>IF(Протокол!Y16="","",Протокол!Y16)</f>
        <v/>
      </c>
      <c r="W64" s="141" t="str">
        <f>IF(Протокол!Z16="","",Протокол!Z16)</f>
        <v/>
      </c>
      <c r="X64" s="141" t="str">
        <f>IF(Протокол!AA16="","",Протокол!AA16)</f>
        <v/>
      </c>
      <c r="Y64" s="141" t="str">
        <f>IF(Протокол!AB16="","",Протокол!AB16)</f>
        <v/>
      </c>
      <c r="Z64" s="141" t="str">
        <f>IF(Протокол!AC16="","",Протокол!AC16)</f>
        <v/>
      </c>
      <c r="AA64" s="141" t="str">
        <f>IF(Протокол!AD16="","",Протокол!AD16)</f>
        <v/>
      </c>
      <c r="AB64" s="141" t="str">
        <f>IF(Протокол!AE16="","",Протокол!AE16)</f>
        <v/>
      </c>
      <c r="AC64" s="141" t="str">
        <f>IF(Протокол!AF16="","",Протокол!AF16)</f>
        <v/>
      </c>
      <c r="AD64" s="141" t="str">
        <f>IF(Протокол!AG16="","",Протокол!AG16)</f>
        <v/>
      </c>
      <c r="AE64" s="141" t="str">
        <f>IF(Протокол!AH16="","",Протокол!AH16)</f>
        <v/>
      </c>
      <c r="AF64" s="141" t="str">
        <f>IF(Протокол!AI16="","",Протокол!AI16)</f>
        <v/>
      </c>
      <c r="AG64" s="141" t="str">
        <f>IF(Протокол!AJ16="","",Протокол!AJ16)</f>
        <v/>
      </c>
      <c r="AH64" s="141" t="str">
        <f>IF(Протокол!AK16="","",Протокол!AK16)</f>
        <v/>
      </c>
      <c r="AI64" s="141" t="str">
        <f>IF(Протокол!AL16="","",Протокол!AL16)</f>
        <v/>
      </c>
      <c r="AJ64" s="141" t="str">
        <f>IF(Протокол!AM16="","",Протокол!AM16)</f>
        <v/>
      </c>
      <c r="AK64" s="141" t="str">
        <f>IF(Протокол!AN16="","",Протокол!AN16)</f>
        <v/>
      </c>
      <c r="AL64" s="141" t="str">
        <f>IF(Протокол!AO16="","",Протокол!AO16)</f>
        <v/>
      </c>
      <c r="AM64" s="141" t="str">
        <f>IF(Протокол!AP16="","",Протокол!AP16)</f>
        <v/>
      </c>
      <c r="AN64" s="141" t="str">
        <f>IF(Протокол!AQ16="","",Протокол!AQ16)</f>
        <v/>
      </c>
      <c r="AO64" s="141" t="str">
        <f>IF(Протокол!AR16="","",Протокол!AR16)</f>
        <v/>
      </c>
      <c r="AP64" s="141" t="str">
        <f>IF(Протокол!AS16="","",Протокол!AS16)</f>
        <v/>
      </c>
      <c r="AQ64" s="141" t="str">
        <f>IF(Протокол!AT16="","",Протокол!AT16)</f>
        <v/>
      </c>
      <c r="AR64" s="141">
        <f>IF(AND(LEN(C64)&gt;0,AS64&gt;0),Протокол!CU16,"")</f>
        <v>18</v>
      </c>
      <c r="AS64" s="139">
        <f>IF(Протокол!D16="","",Протокол!D16)</f>
        <v>4</v>
      </c>
      <c r="AT64" s="139" t="str">
        <f>IF(Протокол!F16="","",Протокол!F16)</f>
        <v/>
      </c>
      <c r="AU64" s="141" t="str">
        <f>IF(Протокол!CR16="","",Протокол!CR16)</f>
        <v>1</v>
      </c>
      <c r="AV64" s="141" t="str">
        <f>IF(Протокол!CS16="","",Протокол!CS16)</f>
        <v>м</v>
      </c>
      <c r="AW64" s="141">
        <f>IF(Протокол!CT16="","",Протокол!CT16)</f>
        <v>5</v>
      </c>
    </row>
    <row r="65" spans="1:49" s="139" customFormat="1">
      <c r="A65" s="139">
        <f t="shared" si="0"/>
        <v>1</v>
      </c>
      <c r="B65" s="140">
        <f>IF(Протокол!B17="","",Протокол!B17)</f>
        <v>8</v>
      </c>
      <c r="C65" s="140">
        <f>IF(AND(Протокол!F17="",Протокол!D17=""),"",Протокол!C17)</f>
        <v>6008</v>
      </c>
      <c r="D65" s="141">
        <f>IF(Протокол!G17="","",Протокол!G17)</f>
        <v>2</v>
      </c>
      <c r="E65" s="141">
        <f>IF(Протокол!H17="","",Протокол!H17)</f>
        <v>1</v>
      </c>
      <c r="F65" s="141">
        <f>IF(Протокол!I17="","",Протокол!I17)</f>
        <v>2</v>
      </c>
      <c r="G65" s="141">
        <f>IF(Протокол!J17="","",Протокол!J17)</f>
        <v>1</v>
      </c>
      <c r="H65" s="141" t="str">
        <f>IF(Протокол!K17="","",Протокол!K17)</f>
        <v>В</v>
      </c>
      <c r="I65" s="141">
        <f>IF(Протокол!L17="","",Протокол!L17)</f>
        <v>1</v>
      </c>
      <c r="J65" s="141" t="str">
        <f>IF(Протокол!M17="","",Протокол!M17)</f>
        <v>Б</v>
      </c>
      <c r="K65" s="141">
        <f>IF(Протокол!N17="","",Протокол!N17)</f>
        <v>1</v>
      </c>
      <c r="L65" s="141">
        <f>IF(Протокол!O17="","",Протокол!O17)</f>
        <v>1</v>
      </c>
      <c r="M65" s="141" t="str">
        <f>IF(Протокол!P17="","",Протокол!P17)</f>
        <v>А</v>
      </c>
      <c r="N65" s="141">
        <f>IF(Протокол!Q17="","",Протокол!Q17)</f>
        <v>2</v>
      </c>
      <c r="O65" s="141" t="str">
        <f>IF(Протокол!R17="","",Протокол!R17)</f>
        <v>А</v>
      </c>
      <c r="P65" s="141">
        <f>IF(Протокол!S17="","",Протокол!S17)</f>
        <v>1</v>
      </c>
      <c r="Q65" s="141">
        <f>IF(Протокол!T17="","",Протокол!T17)</f>
        <v>1</v>
      </c>
      <c r="R65" s="141" t="str">
        <f>IF(Протокол!U17="","",Протокол!U17)</f>
        <v>3)</v>
      </c>
      <c r="S65" s="141">
        <f>IF(Протокол!V17="","",Протокол!V17)</f>
        <v>0</v>
      </c>
      <c r="T65" s="141">
        <f>IF(Протокол!W17="","",Протокол!W17)</f>
        <v>0</v>
      </c>
      <c r="U65" s="141" t="str">
        <f>IF(Протокол!X17="","",Протокол!X17)</f>
        <v/>
      </c>
      <c r="V65" s="141" t="str">
        <f>IF(Протокол!Y17="","",Протокол!Y17)</f>
        <v/>
      </c>
      <c r="W65" s="141" t="str">
        <f>IF(Протокол!Z17="","",Протокол!Z17)</f>
        <v/>
      </c>
      <c r="X65" s="141" t="str">
        <f>IF(Протокол!AA17="","",Протокол!AA17)</f>
        <v/>
      </c>
      <c r="Y65" s="141" t="str">
        <f>IF(Протокол!AB17="","",Протокол!AB17)</f>
        <v/>
      </c>
      <c r="Z65" s="141" t="str">
        <f>IF(Протокол!AC17="","",Протокол!AC17)</f>
        <v/>
      </c>
      <c r="AA65" s="141" t="str">
        <f>IF(Протокол!AD17="","",Протокол!AD17)</f>
        <v/>
      </c>
      <c r="AB65" s="141" t="str">
        <f>IF(Протокол!AE17="","",Протокол!AE17)</f>
        <v/>
      </c>
      <c r="AC65" s="141" t="str">
        <f>IF(Протокол!AF17="","",Протокол!AF17)</f>
        <v/>
      </c>
      <c r="AD65" s="141" t="str">
        <f>IF(Протокол!AG17="","",Протокол!AG17)</f>
        <v/>
      </c>
      <c r="AE65" s="141" t="str">
        <f>IF(Протокол!AH17="","",Протокол!AH17)</f>
        <v/>
      </c>
      <c r="AF65" s="141" t="str">
        <f>IF(Протокол!AI17="","",Протокол!AI17)</f>
        <v/>
      </c>
      <c r="AG65" s="141" t="str">
        <f>IF(Протокол!AJ17="","",Протокол!AJ17)</f>
        <v/>
      </c>
      <c r="AH65" s="141" t="str">
        <f>IF(Протокол!AK17="","",Протокол!AK17)</f>
        <v/>
      </c>
      <c r="AI65" s="141" t="str">
        <f>IF(Протокол!AL17="","",Протокол!AL17)</f>
        <v/>
      </c>
      <c r="AJ65" s="141" t="str">
        <f>IF(Протокол!AM17="","",Протокол!AM17)</f>
        <v/>
      </c>
      <c r="AK65" s="141" t="str">
        <f>IF(Протокол!AN17="","",Протокол!AN17)</f>
        <v/>
      </c>
      <c r="AL65" s="141" t="str">
        <f>IF(Протокол!AO17="","",Протокол!AO17)</f>
        <v/>
      </c>
      <c r="AM65" s="141" t="str">
        <f>IF(Протокол!AP17="","",Протокол!AP17)</f>
        <v/>
      </c>
      <c r="AN65" s="141" t="str">
        <f>IF(Протокол!AQ17="","",Протокол!AQ17)</f>
        <v/>
      </c>
      <c r="AO65" s="141" t="str">
        <f>IF(Протокол!AR17="","",Протокол!AR17)</f>
        <v/>
      </c>
      <c r="AP65" s="141" t="str">
        <f>IF(Протокол!AS17="","",Протокол!AS17)</f>
        <v/>
      </c>
      <c r="AQ65" s="141" t="str">
        <f>IF(Протокол!AT17="","",Протокол!AT17)</f>
        <v/>
      </c>
      <c r="AR65" s="141">
        <f>IF(AND(LEN(C65)&gt;0,AS65&gt;0),Протокол!CU17,"")</f>
        <v>13</v>
      </c>
      <c r="AS65" s="139">
        <f>IF(Протокол!D17="","",Протокол!D17)</f>
        <v>3</v>
      </c>
      <c r="AT65" s="139" t="str">
        <f>IF(Протокол!F17="","",Протокол!F17)</f>
        <v/>
      </c>
      <c r="AU65" s="141" t="str">
        <f>IF(Протокол!CR17="","",Протокол!CR17)</f>
        <v>1</v>
      </c>
      <c r="AV65" s="141" t="str">
        <f>IF(Протокол!CS17="","",Протокол!CS17)</f>
        <v>м</v>
      </c>
      <c r="AW65" s="141">
        <f>IF(Протокол!CT17="","",Протокол!CT17)</f>
        <v>4</v>
      </c>
    </row>
    <row r="66" spans="1:49" s="139" customFormat="1">
      <c r="A66" s="139">
        <f t="shared" si="0"/>
        <v>1</v>
      </c>
      <c r="B66" s="140">
        <f>IF(Протокол!B18="","",Протокол!B18)</f>
        <v>9</v>
      </c>
      <c r="C66" s="140">
        <f>IF(AND(Протокол!F18="",Протокол!D18=""),"",Протокол!C18)</f>
        <v>6009</v>
      </c>
      <c r="D66" s="141">
        <f>IF(Протокол!G18="","",Протокол!G18)</f>
        <v>2</v>
      </c>
      <c r="E66" s="141">
        <f>IF(Протокол!H18="","",Протокол!H18)</f>
        <v>1</v>
      </c>
      <c r="F66" s="141">
        <f>IF(Протокол!I18="","",Протокол!I18)</f>
        <v>3</v>
      </c>
      <c r="G66" s="141">
        <f>IF(Протокол!J18="","",Протокол!J18)</f>
        <v>3</v>
      </c>
      <c r="H66" s="141" t="str">
        <f>IF(Протокол!K18="","",Протокол!K18)</f>
        <v>В</v>
      </c>
      <c r="I66" s="141">
        <f>IF(Протокол!L18="","",Протокол!L18)</f>
        <v>1</v>
      </c>
      <c r="J66" s="141" t="str">
        <f>IF(Протокол!M18="","",Протокол!M18)</f>
        <v>Б</v>
      </c>
      <c r="K66" s="141">
        <f>IF(Протокол!N18="","",Протокол!N18)</f>
        <v>1</v>
      </c>
      <c r="L66" s="141">
        <f>IF(Протокол!O18="","",Протокол!O18)</f>
        <v>1</v>
      </c>
      <c r="M66" s="141" t="str">
        <f>IF(Протокол!P18="","",Протокол!P18)</f>
        <v>А</v>
      </c>
      <c r="N66" s="141">
        <f>IF(Протокол!Q18="","",Протокол!Q18)</f>
        <v>0</v>
      </c>
      <c r="O66" s="141" t="str">
        <f>IF(Протокол!R18="","",Протокол!R18)</f>
        <v>А</v>
      </c>
      <c r="P66" s="141">
        <f>IF(Протокол!S18="","",Протокол!S18)</f>
        <v>0</v>
      </c>
      <c r="Q66" s="141">
        <f>IF(Протокол!T18="","",Протокол!T18)</f>
        <v>1</v>
      </c>
      <c r="R66" s="141" t="str">
        <f>IF(Протокол!U18="","",Протокол!U18)</f>
        <v>3)</v>
      </c>
      <c r="S66" s="141">
        <f>IF(Протокол!V18="","",Протокол!V18)</f>
        <v>1</v>
      </c>
      <c r="T66" s="141">
        <f>IF(Протокол!W18="","",Протокол!W18)</f>
        <v>2</v>
      </c>
      <c r="U66" s="141" t="str">
        <f>IF(Протокол!X18="","",Протокол!X18)</f>
        <v/>
      </c>
      <c r="V66" s="141" t="str">
        <f>IF(Протокол!Y18="","",Протокол!Y18)</f>
        <v/>
      </c>
      <c r="W66" s="141" t="str">
        <f>IF(Протокол!Z18="","",Протокол!Z18)</f>
        <v/>
      </c>
      <c r="X66" s="141" t="str">
        <f>IF(Протокол!AA18="","",Протокол!AA18)</f>
        <v/>
      </c>
      <c r="Y66" s="141" t="str">
        <f>IF(Протокол!AB18="","",Протокол!AB18)</f>
        <v/>
      </c>
      <c r="Z66" s="141" t="str">
        <f>IF(Протокол!AC18="","",Протокол!AC18)</f>
        <v/>
      </c>
      <c r="AA66" s="141" t="str">
        <f>IF(Протокол!AD18="","",Протокол!AD18)</f>
        <v/>
      </c>
      <c r="AB66" s="141" t="str">
        <f>IF(Протокол!AE18="","",Протокол!AE18)</f>
        <v/>
      </c>
      <c r="AC66" s="141" t="str">
        <f>IF(Протокол!AF18="","",Протокол!AF18)</f>
        <v/>
      </c>
      <c r="AD66" s="141" t="str">
        <f>IF(Протокол!AG18="","",Протокол!AG18)</f>
        <v/>
      </c>
      <c r="AE66" s="141" t="str">
        <f>IF(Протокол!AH18="","",Протокол!AH18)</f>
        <v/>
      </c>
      <c r="AF66" s="141" t="str">
        <f>IF(Протокол!AI18="","",Протокол!AI18)</f>
        <v/>
      </c>
      <c r="AG66" s="141" t="str">
        <f>IF(Протокол!AJ18="","",Протокол!AJ18)</f>
        <v/>
      </c>
      <c r="AH66" s="141" t="str">
        <f>IF(Протокол!AK18="","",Протокол!AK18)</f>
        <v/>
      </c>
      <c r="AI66" s="141" t="str">
        <f>IF(Протокол!AL18="","",Протокол!AL18)</f>
        <v/>
      </c>
      <c r="AJ66" s="141" t="str">
        <f>IF(Протокол!AM18="","",Протокол!AM18)</f>
        <v/>
      </c>
      <c r="AK66" s="141" t="str">
        <f>IF(Протокол!AN18="","",Протокол!AN18)</f>
        <v/>
      </c>
      <c r="AL66" s="141" t="str">
        <f>IF(Протокол!AO18="","",Протокол!AO18)</f>
        <v/>
      </c>
      <c r="AM66" s="141" t="str">
        <f>IF(Протокол!AP18="","",Протокол!AP18)</f>
        <v/>
      </c>
      <c r="AN66" s="141" t="str">
        <f>IF(Протокол!AQ18="","",Протокол!AQ18)</f>
        <v/>
      </c>
      <c r="AO66" s="141" t="str">
        <f>IF(Протокол!AR18="","",Протокол!AR18)</f>
        <v/>
      </c>
      <c r="AP66" s="141" t="str">
        <f>IF(Протокол!AS18="","",Протокол!AS18)</f>
        <v/>
      </c>
      <c r="AQ66" s="141" t="str">
        <f>IF(Протокол!AT18="","",Протокол!AT18)</f>
        <v/>
      </c>
      <c r="AR66" s="141">
        <f>IF(AND(LEN(C66)&gt;0,AS66&gt;0),Протокол!CU18,"")</f>
        <v>16</v>
      </c>
      <c r="AS66" s="139">
        <f>IF(Протокол!D18="","",Протокол!D18)</f>
        <v>4</v>
      </c>
      <c r="AT66" s="139" t="str">
        <f>IF(Протокол!F18="","",Протокол!F18)</f>
        <v/>
      </c>
      <c r="AU66" s="141" t="str">
        <f>IF(Протокол!CR18="","",Протокол!CR18)</f>
        <v>1</v>
      </c>
      <c r="AV66" s="141" t="str">
        <f>IF(Протокол!CS18="","",Протокол!CS18)</f>
        <v>ж</v>
      </c>
      <c r="AW66" s="141">
        <f>IF(Протокол!CT18="","",Протокол!CT18)</f>
        <v>4</v>
      </c>
    </row>
    <row r="67" spans="1:49" s="139" customFormat="1">
      <c r="A67" s="139">
        <f t="shared" si="0"/>
        <v>1</v>
      </c>
      <c r="B67" s="140">
        <f>IF(Протокол!B19="","",Протокол!B19)</f>
        <v>10</v>
      </c>
      <c r="C67" s="140">
        <f>IF(AND(Протокол!F19="",Протокол!D19=""),"",Протокол!C19)</f>
        <v>6010</v>
      </c>
      <c r="D67" s="141">
        <f>IF(Протокол!G19="","",Протокол!G19)</f>
        <v>2</v>
      </c>
      <c r="E67" s="141">
        <f>IF(Протокол!H19="","",Протокол!H19)</f>
        <v>1</v>
      </c>
      <c r="F67" s="141">
        <f>IF(Протокол!I19="","",Протокол!I19)</f>
        <v>3</v>
      </c>
      <c r="G67" s="141">
        <f>IF(Протокол!J19="","",Протокол!J19)</f>
        <v>3</v>
      </c>
      <c r="H67" s="141" t="str">
        <f>IF(Протокол!K19="","",Протокол!K19)</f>
        <v>В</v>
      </c>
      <c r="I67" s="141">
        <f>IF(Протокол!L19="","",Протокол!L19)</f>
        <v>1</v>
      </c>
      <c r="J67" s="141" t="str">
        <f>IF(Протокол!M19="","",Протокол!M19)</f>
        <v>Б</v>
      </c>
      <c r="K67" s="141">
        <f>IF(Протокол!N19="","",Протокол!N19)</f>
        <v>1</v>
      </c>
      <c r="L67" s="141">
        <f>IF(Протокол!O19="","",Протокол!O19)</f>
        <v>2</v>
      </c>
      <c r="M67" s="141" t="str">
        <f>IF(Протокол!P19="","",Протокол!P19)</f>
        <v>А</v>
      </c>
      <c r="N67" s="141">
        <f>IF(Протокол!Q19="","",Протокол!Q19)</f>
        <v>2</v>
      </c>
      <c r="O67" s="141" t="str">
        <f>IF(Протокол!R19="","",Протокол!R19)</f>
        <v>А</v>
      </c>
      <c r="P67" s="141">
        <f>IF(Протокол!S19="","",Протокол!S19)</f>
        <v>1</v>
      </c>
      <c r="Q67" s="141">
        <f>IF(Протокол!T19="","",Протокол!T19)</f>
        <v>1</v>
      </c>
      <c r="R67" s="141" t="str">
        <f>IF(Протокол!U19="","",Протокол!U19)</f>
        <v>4)</v>
      </c>
      <c r="S67" s="141">
        <f>IF(Протокол!V19="","",Протокол!V19)</f>
        <v>1</v>
      </c>
      <c r="T67" s="141">
        <f>IF(Протокол!W19="","",Протокол!W19)</f>
        <v>1</v>
      </c>
      <c r="U67" s="141" t="str">
        <f>IF(Протокол!X19="","",Протокол!X19)</f>
        <v/>
      </c>
      <c r="V67" s="141" t="str">
        <f>IF(Протокол!Y19="","",Протокол!Y19)</f>
        <v/>
      </c>
      <c r="W67" s="141" t="str">
        <f>IF(Протокол!Z19="","",Протокол!Z19)</f>
        <v/>
      </c>
      <c r="X67" s="141" t="str">
        <f>IF(Протокол!AA19="","",Протокол!AA19)</f>
        <v/>
      </c>
      <c r="Y67" s="141" t="str">
        <f>IF(Протокол!AB19="","",Протокол!AB19)</f>
        <v/>
      </c>
      <c r="Z67" s="141" t="str">
        <f>IF(Протокол!AC19="","",Протокол!AC19)</f>
        <v/>
      </c>
      <c r="AA67" s="141" t="str">
        <f>IF(Протокол!AD19="","",Протокол!AD19)</f>
        <v/>
      </c>
      <c r="AB67" s="141" t="str">
        <f>IF(Протокол!AE19="","",Протокол!AE19)</f>
        <v/>
      </c>
      <c r="AC67" s="141" t="str">
        <f>IF(Протокол!AF19="","",Протокол!AF19)</f>
        <v/>
      </c>
      <c r="AD67" s="141" t="str">
        <f>IF(Протокол!AG19="","",Протокол!AG19)</f>
        <v/>
      </c>
      <c r="AE67" s="141" t="str">
        <f>IF(Протокол!AH19="","",Протокол!AH19)</f>
        <v/>
      </c>
      <c r="AF67" s="141" t="str">
        <f>IF(Протокол!AI19="","",Протокол!AI19)</f>
        <v/>
      </c>
      <c r="AG67" s="141" t="str">
        <f>IF(Протокол!AJ19="","",Протокол!AJ19)</f>
        <v/>
      </c>
      <c r="AH67" s="141" t="str">
        <f>IF(Протокол!AK19="","",Протокол!AK19)</f>
        <v/>
      </c>
      <c r="AI67" s="141" t="str">
        <f>IF(Протокол!AL19="","",Протокол!AL19)</f>
        <v/>
      </c>
      <c r="AJ67" s="141" t="str">
        <f>IF(Протокол!AM19="","",Протокол!AM19)</f>
        <v/>
      </c>
      <c r="AK67" s="141" t="str">
        <f>IF(Протокол!AN19="","",Протокол!AN19)</f>
        <v/>
      </c>
      <c r="AL67" s="141" t="str">
        <f>IF(Протокол!AO19="","",Протокол!AO19)</f>
        <v/>
      </c>
      <c r="AM67" s="141" t="str">
        <f>IF(Протокол!AP19="","",Протокол!AP19)</f>
        <v/>
      </c>
      <c r="AN67" s="141" t="str">
        <f>IF(Протокол!AQ19="","",Протокол!AQ19)</f>
        <v/>
      </c>
      <c r="AO67" s="141" t="str">
        <f>IF(Протокол!AR19="","",Протокол!AR19)</f>
        <v/>
      </c>
      <c r="AP67" s="141" t="str">
        <f>IF(Протокол!AS19="","",Протокол!AS19)</f>
        <v/>
      </c>
      <c r="AQ67" s="141" t="str">
        <f>IF(Протокол!AT19="","",Протокол!AT19)</f>
        <v/>
      </c>
      <c r="AR67" s="141">
        <f>IF(AND(LEN(C67)&gt;0,AS67&gt;0),Протокол!CU19,"")</f>
        <v>19</v>
      </c>
      <c r="AS67" s="139">
        <f>IF(Протокол!D19="","",Протокол!D19)</f>
        <v>4</v>
      </c>
      <c r="AT67" s="139" t="str">
        <f>IF(Протокол!F19="","",Протокол!F19)</f>
        <v/>
      </c>
      <c r="AU67" s="141" t="str">
        <f>IF(Протокол!CR19="","",Протокол!CR19)</f>
        <v>1</v>
      </c>
      <c r="AV67" s="141" t="str">
        <f>IF(Протокол!CS19="","",Протокол!CS19)</f>
        <v>ж</v>
      </c>
      <c r="AW67" s="141">
        <f>IF(Протокол!CT19="","",Протокол!CT19)</f>
        <v>5</v>
      </c>
    </row>
    <row r="68" spans="1:49" s="139" customFormat="1">
      <c r="A68" s="139">
        <f t="shared" si="0"/>
        <v>1</v>
      </c>
      <c r="B68" s="140">
        <f>IF(Протокол!B20="","",Протокол!B20)</f>
        <v>11</v>
      </c>
      <c r="C68" s="140">
        <f>IF(AND(Протокол!F20="",Протокол!D20=""),"",Протокол!C20)</f>
        <v>6011</v>
      </c>
      <c r="D68" s="141">
        <f>IF(Протокол!G20="","",Протокол!G20)</f>
        <v>2</v>
      </c>
      <c r="E68" s="141">
        <f>IF(Протокол!H20="","",Протокол!H20)</f>
        <v>1</v>
      </c>
      <c r="F68" s="141">
        <f>IF(Протокол!I20="","",Протокол!I20)</f>
        <v>3</v>
      </c>
      <c r="G68" s="141">
        <f>IF(Протокол!J20="","",Протокол!J20)</f>
        <v>3</v>
      </c>
      <c r="H68" s="141" t="str">
        <f>IF(Протокол!K20="","",Протокол!K20)</f>
        <v>В</v>
      </c>
      <c r="I68" s="141">
        <f>IF(Протокол!L20="","",Протокол!L20)</f>
        <v>1</v>
      </c>
      <c r="J68" s="141" t="str">
        <f>IF(Протокол!M20="","",Протокол!M20)</f>
        <v>Б</v>
      </c>
      <c r="K68" s="141">
        <f>IF(Протокол!N20="","",Протокол!N20)</f>
        <v>0</v>
      </c>
      <c r="L68" s="141">
        <f>IF(Протокол!O20="","",Протокол!O20)</f>
        <v>0</v>
      </c>
      <c r="M68" s="141" t="str">
        <f>IF(Протокол!P20="","",Протокол!P20)</f>
        <v>Б</v>
      </c>
      <c r="N68" s="141">
        <f>IF(Протокол!Q20="","",Протокол!Q20)</f>
        <v>0</v>
      </c>
      <c r="O68" s="141" t="str">
        <f>IF(Протокол!R20="","",Протокол!R20)</f>
        <v>А</v>
      </c>
      <c r="P68" s="141">
        <f>IF(Протокол!S20="","",Протокол!S20)</f>
        <v>0</v>
      </c>
      <c r="Q68" s="141">
        <f>IF(Протокол!T20="","",Протокол!T20)</f>
        <v>0</v>
      </c>
      <c r="R68" s="141" t="str">
        <f>IF(Протокол!U20="","",Протокол!U20)</f>
        <v>4)</v>
      </c>
      <c r="S68" s="141">
        <f>IF(Протокол!V20="","",Протокол!V20)</f>
        <v>0</v>
      </c>
      <c r="T68" s="141">
        <f>IF(Протокол!W20="","",Протокол!W20)</f>
        <v>0</v>
      </c>
      <c r="U68" s="141" t="str">
        <f>IF(Протокол!X20="","",Протокол!X20)</f>
        <v/>
      </c>
      <c r="V68" s="141" t="str">
        <f>IF(Протокол!Y20="","",Протокол!Y20)</f>
        <v/>
      </c>
      <c r="W68" s="141" t="str">
        <f>IF(Протокол!Z20="","",Протокол!Z20)</f>
        <v/>
      </c>
      <c r="X68" s="141" t="str">
        <f>IF(Протокол!AA20="","",Протокол!AA20)</f>
        <v/>
      </c>
      <c r="Y68" s="141" t="str">
        <f>IF(Протокол!AB20="","",Протокол!AB20)</f>
        <v/>
      </c>
      <c r="Z68" s="141" t="str">
        <f>IF(Протокол!AC20="","",Протокол!AC20)</f>
        <v/>
      </c>
      <c r="AA68" s="141" t="str">
        <f>IF(Протокол!AD20="","",Протокол!AD20)</f>
        <v/>
      </c>
      <c r="AB68" s="141" t="str">
        <f>IF(Протокол!AE20="","",Протокол!AE20)</f>
        <v/>
      </c>
      <c r="AC68" s="141" t="str">
        <f>IF(Протокол!AF20="","",Протокол!AF20)</f>
        <v/>
      </c>
      <c r="AD68" s="141" t="str">
        <f>IF(Протокол!AG20="","",Протокол!AG20)</f>
        <v/>
      </c>
      <c r="AE68" s="141" t="str">
        <f>IF(Протокол!AH20="","",Протокол!AH20)</f>
        <v/>
      </c>
      <c r="AF68" s="141" t="str">
        <f>IF(Протокол!AI20="","",Протокол!AI20)</f>
        <v/>
      </c>
      <c r="AG68" s="141" t="str">
        <f>IF(Протокол!AJ20="","",Протокол!AJ20)</f>
        <v/>
      </c>
      <c r="AH68" s="141" t="str">
        <f>IF(Протокол!AK20="","",Протокол!AK20)</f>
        <v/>
      </c>
      <c r="AI68" s="141" t="str">
        <f>IF(Протокол!AL20="","",Протокол!AL20)</f>
        <v/>
      </c>
      <c r="AJ68" s="141" t="str">
        <f>IF(Протокол!AM20="","",Протокол!AM20)</f>
        <v/>
      </c>
      <c r="AK68" s="141" t="str">
        <f>IF(Протокол!AN20="","",Протокол!AN20)</f>
        <v/>
      </c>
      <c r="AL68" s="141" t="str">
        <f>IF(Протокол!AO20="","",Протокол!AO20)</f>
        <v/>
      </c>
      <c r="AM68" s="141" t="str">
        <f>IF(Протокол!AP20="","",Протокол!AP20)</f>
        <v/>
      </c>
      <c r="AN68" s="141" t="str">
        <f>IF(Протокол!AQ20="","",Протокол!AQ20)</f>
        <v/>
      </c>
      <c r="AO68" s="141" t="str">
        <f>IF(Протокол!AR20="","",Протокол!AR20)</f>
        <v/>
      </c>
      <c r="AP68" s="141" t="str">
        <f>IF(Протокол!AS20="","",Протокол!AS20)</f>
        <v/>
      </c>
      <c r="AQ68" s="141" t="str">
        <f>IF(Протокол!AT20="","",Протокол!AT20)</f>
        <v/>
      </c>
      <c r="AR68" s="141">
        <f>IF(AND(LEN(C68)&gt;0,AS68&gt;0),Протокол!CU20,"")</f>
        <v>10</v>
      </c>
      <c r="AS68" s="139">
        <f>IF(Протокол!D20="","",Протокол!D20)</f>
        <v>4</v>
      </c>
      <c r="AT68" s="139" t="str">
        <f>IF(Протокол!F20="","",Протокол!F20)</f>
        <v/>
      </c>
      <c r="AU68" s="141" t="str">
        <f>IF(Протокол!CR20="","",Протокол!CR20)</f>
        <v>1</v>
      </c>
      <c r="AV68" s="141" t="str">
        <f>IF(Протокол!CS20="","",Протокол!CS20)</f>
        <v>ж</v>
      </c>
      <c r="AW68" s="141">
        <f>IF(Протокол!CT20="","",Протокол!CT20)</f>
        <v>3</v>
      </c>
    </row>
    <row r="69" spans="1:49" s="139" customFormat="1">
      <c r="A69" s="139">
        <f t="shared" si="0"/>
        <v>1</v>
      </c>
      <c r="B69" s="140">
        <f>IF(Протокол!B21="","",Протокол!B21)</f>
        <v>12</v>
      </c>
      <c r="C69" s="140">
        <f>IF(AND(Протокол!F21="",Протокол!D21=""),"",Протокол!C21)</f>
        <v>6012</v>
      </c>
      <c r="D69" s="141">
        <f>IF(Протокол!G21="","",Протокол!G21)</f>
        <v>2</v>
      </c>
      <c r="E69" s="141">
        <f>IF(Протокол!H21="","",Протокол!H21)</f>
        <v>1</v>
      </c>
      <c r="F69" s="141">
        <f>IF(Протокол!I21="","",Протокол!I21)</f>
        <v>3</v>
      </c>
      <c r="G69" s="141">
        <f>IF(Протокол!J21="","",Протокол!J21)</f>
        <v>3</v>
      </c>
      <c r="H69" s="141" t="str">
        <f>IF(Протокол!K21="","",Протокол!K21)</f>
        <v>В</v>
      </c>
      <c r="I69" s="141">
        <f>IF(Протокол!L21="","",Протокол!L21)</f>
        <v>1</v>
      </c>
      <c r="J69" s="141" t="str">
        <f>IF(Протокол!M21="","",Протокол!M21)</f>
        <v>Б</v>
      </c>
      <c r="K69" s="141">
        <f>IF(Протокол!N21="","",Протокол!N21)</f>
        <v>1</v>
      </c>
      <c r="L69" s="141">
        <f>IF(Протокол!O21="","",Протокол!O21)</f>
        <v>0</v>
      </c>
      <c r="M69" s="141" t="str">
        <f>IF(Протокол!P21="","",Протокол!P21)</f>
        <v>Б</v>
      </c>
      <c r="N69" s="141">
        <f>IF(Протокол!Q21="","",Протокол!Q21)</f>
        <v>2</v>
      </c>
      <c r="O69" s="141" t="str">
        <f>IF(Протокол!R21="","",Протокол!R21)</f>
        <v>А</v>
      </c>
      <c r="P69" s="141">
        <f>IF(Протокол!S21="","",Протокол!S21)</f>
        <v>1</v>
      </c>
      <c r="Q69" s="141">
        <f>IF(Протокол!T21="","",Протокол!T21)</f>
        <v>1</v>
      </c>
      <c r="R69" s="141" t="str">
        <f>IF(Протокол!U21="","",Протокол!U21)</f>
        <v>4)</v>
      </c>
      <c r="S69" s="141">
        <f>IF(Протокол!V21="","",Протокол!V21)</f>
        <v>0</v>
      </c>
      <c r="T69" s="141">
        <f>IF(Протокол!W21="","",Протокол!W21)</f>
        <v>0</v>
      </c>
      <c r="U69" s="141" t="str">
        <f>IF(Протокол!X21="","",Протокол!X21)</f>
        <v/>
      </c>
      <c r="V69" s="141" t="str">
        <f>IF(Протокол!Y21="","",Протокол!Y21)</f>
        <v/>
      </c>
      <c r="W69" s="141" t="str">
        <f>IF(Протокол!Z21="","",Протокол!Z21)</f>
        <v/>
      </c>
      <c r="X69" s="141" t="str">
        <f>IF(Протокол!AA21="","",Протокол!AA21)</f>
        <v/>
      </c>
      <c r="Y69" s="141" t="str">
        <f>IF(Протокол!AB21="","",Протокол!AB21)</f>
        <v/>
      </c>
      <c r="Z69" s="141" t="str">
        <f>IF(Протокол!AC21="","",Протокол!AC21)</f>
        <v/>
      </c>
      <c r="AA69" s="141" t="str">
        <f>IF(Протокол!AD21="","",Протокол!AD21)</f>
        <v/>
      </c>
      <c r="AB69" s="141" t="str">
        <f>IF(Протокол!AE21="","",Протокол!AE21)</f>
        <v/>
      </c>
      <c r="AC69" s="141" t="str">
        <f>IF(Протокол!AF21="","",Протокол!AF21)</f>
        <v/>
      </c>
      <c r="AD69" s="141" t="str">
        <f>IF(Протокол!AG21="","",Протокол!AG21)</f>
        <v/>
      </c>
      <c r="AE69" s="141" t="str">
        <f>IF(Протокол!AH21="","",Протокол!AH21)</f>
        <v/>
      </c>
      <c r="AF69" s="141" t="str">
        <f>IF(Протокол!AI21="","",Протокол!AI21)</f>
        <v/>
      </c>
      <c r="AG69" s="141" t="str">
        <f>IF(Протокол!AJ21="","",Протокол!AJ21)</f>
        <v/>
      </c>
      <c r="AH69" s="141" t="str">
        <f>IF(Протокол!AK21="","",Протокол!AK21)</f>
        <v/>
      </c>
      <c r="AI69" s="141" t="str">
        <f>IF(Протокол!AL21="","",Протокол!AL21)</f>
        <v/>
      </c>
      <c r="AJ69" s="141" t="str">
        <f>IF(Протокол!AM21="","",Протокол!AM21)</f>
        <v/>
      </c>
      <c r="AK69" s="141" t="str">
        <f>IF(Протокол!AN21="","",Протокол!AN21)</f>
        <v/>
      </c>
      <c r="AL69" s="141" t="str">
        <f>IF(Протокол!AO21="","",Протокол!AO21)</f>
        <v/>
      </c>
      <c r="AM69" s="141" t="str">
        <f>IF(Протокол!AP21="","",Протокол!AP21)</f>
        <v/>
      </c>
      <c r="AN69" s="141" t="str">
        <f>IF(Протокол!AQ21="","",Протокол!AQ21)</f>
        <v/>
      </c>
      <c r="AO69" s="141" t="str">
        <f>IF(Протокол!AR21="","",Протокол!AR21)</f>
        <v/>
      </c>
      <c r="AP69" s="141" t="str">
        <f>IF(Протокол!AS21="","",Протокол!AS21)</f>
        <v/>
      </c>
      <c r="AQ69" s="141" t="str">
        <f>IF(Протокол!AT21="","",Протокол!AT21)</f>
        <v/>
      </c>
      <c r="AR69" s="141">
        <f>IF(AND(LEN(C69)&gt;0,AS69&gt;0),Протокол!CU21,"")</f>
        <v>15</v>
      </c>
      <c r="AS69" s="139">
        <f>IF(Протокол!D21="","",Протокол!D21)</f>
        <v>3</v>
      </c>
      <c r="AT69" s="139" t="str">
        <f>IF(Протокол!F21="","",Протокол!F21)</f>
        <v/>
      </c>
      <c r="AU69" s="141" t="str">
        <f>IF(Протокол!CR21="","",Протокол!CR21)</f>
        <v>1</v>
      </c>
      <c r="AV69" s="141" t="str">
        <f>IF(Протокол!CS21="","",Протокол!CS21)</f>
        <v>ж</v>
      </c>
      <c r="AW69" s="141">
        <f>IF(Протокол!CT21="","",Протокол!CT21)</f>
        <v>4</v>
      </c>
    </row>
    <row r="70" spans="1:49" s="139" customFormat="1">
      <c r="A70" s="139">
        <f t="shared" si="0"/>
        <v>1</v>
      </c>
      <c r="B70" s="140">
        <f>IF(Протокол!B22="","",Протокол!B22)</f>
        <v>13</v>
      </c>
      <c r="C70" s="140">
        <f>IF(AND(Протокол!F22="",Протокол!D22=""),"",Протокол!C22)</f>
        <v>6013</v>
      </c>
      <c r="D70" s="141">
        <f>IF(Протокол!G22="","",Протокол!G22)</f>
        <v>2</v>
      </c>
      <c r="E70" s="141">
        <f>IF(Протокол!H22="","",Протокол!H22)</f>
        <v>1</v>
      </c>
      <c r="F70" s="141">
        <f>IF(Протокол!I22="","",Протокол!I22)</f>
        <v>3</v>
      </c>
      <c r="G70" s="141">
        <f>IF(Протокол!J22="","",Протокол!J22)</f>
        <v>3</v>
      </c>
      <c r="H70" s="141" t="str">
        <f>IF(Протокол!K22="","",Протокол!K22)</f>
        <v>В</v>
      </c>
      <c r="I70" s="141">
        <f>IF(Протокол!L22="","",Протокол!L22)</f>
        <v>1</v>
      </c>
      <c r="J70" s="141" t="str">
        <f>IF(Протокол!M22="","",Протокол!M22)</f>
        <v>Б</v>
      </c>
      <c r="K70" s="141">
        <f>IF(Протокол!N22="","",Протокол!N22)</f>
        <v>1</v>
      </c>
      <c r="L70" s="141">
        <f>IF(Протокол!O22="","",Протокол!O22)</f>
        <v>0</v>
      </c>
      <c r="M70" s="141" t="str">
        <f>IF(Протокол!P22="","",Протокол!P22)</f>
        <v>Б</v>
      </c>
      <c r="N70" s="141">
        <f>IF(Протокол!Q22="","",Протокол!Q22)</f>
        <v>2</v>
      </c>
      <c r="O70" s="141" t="str">
        <f>IF(Протокол!R22="","",Протокол!R22)</f>
        <v>А</v>
      </c>
      <c r="P70" s="141">
        <f>IF(Протокол!S22="","",Протокол!S22)</f>
        <v>1</v>
      </c>
      <c r="Q70" s="141">
        <f>IF(Протокол!T22="","",Протокол!T22)</f>
        <v>0</v>
      </c>
      <c r="R70" s="141" t="str">
        <f>IF(Протокол!U22="","",Протокол!U22)</f>
        <v>4)</v>
      </c>
      <c r="S70" s="141">
        <f>IF(Протокол!V22="","",Протокол!V22)</f>
        <v>1</v>
      </c>
      <c r="T70" s="141">
        <f>IF(Протокол!W22="","",Протокол!W22)</f>
        <v>0</v>
      </c>
      <c r="U70" s="141" t="str">
        <f>IF(Протокол!X22="","",Протокол!X22)</f>
        <v/>
      </c>
      <c r="V70" s="141" t="str">
        <f>IF(Протокол!Y22="","",Протокол!Y22)</f>
        <v/>
      </c>
      <c r="W70" s="141" t="str">
        <f>IF(Протокол!Z22="","",Протокол!Z22)</f>
        <v/>
      </c>
      <c r="X70" s="141" t="str">
        <f>IF(Протокол!AA22="","",Протокол!AA22)</f>
        <v/>
      </c>
      <c r="Y70" s="141" t="str">
        <f>IF(Протокол!AB22="","",Протокол!AB22)</f>
        <v/>
      </c>
      <c r="Z70" s="141" t="str">
        <f>IF(Протокол!AC22="","",Протокол!AC22)</f>
        <v/>
      </c>
      <c r="AA70" s="141" t="str">
        <f>IF(Протокол!AD22="","",Протокол!AD22)</f>
        <v/>
      </c>
      <c r="AB70" s="141" t="str">
        <f>IF(Протокол!AE22="","",Протокол!AE22)</f>
        <v/>
      </c>
      <c r="AC70" s="141" t="str">
        <f>IF(Протокол!AF22="","",Протокол!AF22)</f>
        <v/>
      </c>
      <c r="AD70" s="141" t="str">
        <f>IF(Протокол!AG22="","",Протокол!AG22)</f>
        <v/>
      </c>
      <c r="AE70" s="141" t="str">
        <f>IF(Протокол!AH22="","",Протокол!AH22)</f>
        <v/>
      </c>
      <c r="AF70" s="141" t="str">
        <f>IF(Протокол!AI22="","",Протокол!AI22)</f>
        <v/>
      </c>
      <c r="AG70" s="141" t="str">
        <f>IF(Протокол!AJ22="","",Протокол!AJ22)</f>
        <v/>
      </c>
      <c r="AH70" s="141" t="str">
        <f>IF(Протокол!AK22="","",Протокол!AK22)</f>
        <v/>
      </c>
      <c r="AI70" s="141" t="str">
        <f>IF(Протокол!AL22="","",Протокол!AL22)</f>
        <v/>
      </c>
      <c r="AJ70" s="141" t="str">
        <f>IF(Протокол!AM22="","",Протокол!AM22)</f>
        <v/>
      </c>
      <c r="AK70" s="141" t="str">
        <f>IF(Протокол!AN22="","",Протокол!AN22)</f>
        <v/>
      </c>
      <c r="AL70" s="141" t="str">
        <f>IF(Протокол!AO22="","",Протокол!AO22)</f>
        <v/>
      </c>
      <c r="AM70" s="141" t="str">
        <f>IF(Протокол!AP22="","",Протокол!AP22)</f>
        <v/>
      </c>
      <c r="AN70" s="141" t="str">
        <f>IF(Протокол!AQ22="","",Протокол!AQ22)</f>
        <v/>
      </c>
      <c r="AO70" s="141" t="str">
        <f>IF(Протокол!AR22="","",Протокол!AR22)</f>
        <v/>
      </c>
      <c r="AP70" s="141" t="str">
        <f>IF(Протокол!AS22="","",Протокол!AS22)</f>
        <v/>
      </c>
      <c r="AQ70" s="141" t="str">
        <f>IF(Протокол!AT22="","",Протокол!AT22)</f>
        <v/>
      </c>
      <c r="AR70" s="141">
        <f>IF(AND(LEN(C70)&gt;0,AS70&gt;0),Протокол!CU22,"")</f>
        <v>15</v>
      </c>
      <c r="AS70" s="139">
        <f>IF(Протокол!D22="","",Протокол!D22)</f>
        <v>3</v>
      </c>
      <c r="AT70" s="139" t="str">
        <f>IF(Протокол!F22="","",Протокол!F22)</f>
        <v/>
      </c>
      <c r="AU70" s="141" t="str">
        <f>IF(Протокол!CR22="","",Протокол!CR22)</f>
        <v>1</v>
      </c>
      <c r="AV70" s="141" t="str">
        <f>IF(Протокол!CS22="","",Протокол!CS22)</f>
        <v>ж</v>
      </c>
      <c r="AW70" s="141">
        <f>IF(Протокол!CT22="","",Протокол!CT22)</f>
        <v>4</v>
      </c>
    </row>
    <row r="71" spans="1:49" s="139" customFormat="1">
      <c r="A71" s="139">
        <f t="shared" si="0"/>
        <v>1</v>
      </c>
      <c r="B71" s="140">
        <f>IF(Протокол!B23="","",Протокол!B23)</f>
        <v>14</v>
      </c>
      <c r="C71" s="140">
        <f>IF(AND(Протокол!F23="",Протокол!D23=""),"",Протокол!C23)</f>
        <v>6014</v>
      </c>
      <c r="D71" s="141">
        <f>IF(Протокол!G23="","",Протокол!G23)</f>
        <v>2</v>
      </c>
      <c r="E71" s="141">
        <f>IF(Протокол!H23="","",Протокол!H23)</f>
        <v>0</v>
      </c>
      <c r="F71" s="141">
        <f>IF(Протокол!I23="","",Протокол!I23)</f>
        <v>3</v>
      </c>
      <c r="G71" s="141">
        <f>IF(Протокол!J23="","",Протокол!J23)</f>
        <v>3</v>
      </c>
      <c r="H71" s="141" t="str">
        <f>IF(Протокол!K23="","",Протокол!K23)</f>
        <v>В</v>
      </c>
      <c r="I71" s="141">
        <f>IF(Протокол!L23="","",Протокол!L23)</f>
        <v>1</v>
      </c>
      <c r="J71" s="141" t="str">
        <f>IF(Протокол!M23="","",Протокол!M23)</f>
        <v>Б</v>
      </c>
      <c r="K71" s="141">
        <f>IF(Протокол!N23="","",Протокол!N23)</f>
        <v>1</v>
      </c>
      <c r="L71" s="141">
        <f>IF(Протокол!O23="","",Протокол!O23)</f>
        <v>2</v>
      </c>
      <c r="M71" s="141" t="str">
        <f>IF(Протокол!P23="","",Протокол!P23)</f>
        <v>Б</v>
      </c>
      <c r="N71" s="141">
        <f>IF(Протокол!Q23="","",Протокол!Q23)</f>
        <v>0</v>
      </c>
      <c r="O71" s="141" t="str">
        <f>IF(Протокол!R23="","",Протокол!R23)</f>
        <v>А</v>
      </c>
      <c r="P71" s="141">
        <f>IF(Протокол!S23="","",Протокол!S23)</f>
        <v>1</v>
      </c>
      <c r="Q71" s="141">
        <f>IF(Протокол!T23="","",Протокол!T23)</f>
        <v>1</v>
      </c>
      <c r="R71" s="141" t="str">
        <f>IF(Протокол!U23="","",Протокол!U23)</f>
        <v>4)</v>
      </c>
      <c r="S71" s="141">
        <f>IF(Протокол!V23="","",Протокол!V23)</f>
        <v>1</v>
      </c>
      <c r="T71" s="141">
        <f>IF(Протокол!W23="","",Протокол!W23)</f>
        <v>1</v>
      </c>
      <c r="U71" s="141" t="str">
        <f>IF(Протокол!X23="","",Протокол!X23)</f>
        <v/>
      </c>
      <c r="V71" s="141" t="str">
        <f>IF(Протокол!Y23="","",Протокол!Y23)</f>
        <v/>
      </c>
      <c r="W71" s="141" t="str">
        <f>IF(Протокол!Z23="","",Протокол!Z23)</f>
        <v/>
      </c>
      <c r="X71" s="141" t="str">
        <f>IF(Протокол!AA23="","",Протокол!AA23)</f>
        <v/>
      </c>
      <c r="Y71" s="141" t="str">
        <f>IF(Протокол!AB23="","",Протокол!AB23)</f>
        <v/>
      </c>
      <c r="Z71" s="141" t="str">
        <f>IF(Протокол!AC23="","",Протокол!AC23)</f>
        <v/>
      </c>
      <c r="AA71" s="141" t="str">
        <f>IF(Протокол!AD23="","",Протокол!AD23)</f>
        <v/>
      </c>
      <c r="AB71" s="141" t="str">
        <f>IF(Протокол!AE23="","",Протокол!AE23)</f>
        <v/>
      </c>
      <c r="AC71" s="141" t="str">
        <f>IF(Протокол!AF23="","",Протокол!AF23)</f>
        <v/>
      </c>
      <c r="AD71" s="141" t="str">
        <f>IF(Протокол!AG23="","",Протокол!AG23)</f>
        <v/>
      </c>
      <c r="AE71" s="141" t="str">
        <f>IF(Протокол!AH23="","",Протокол!AH23)</f>
        <v/>
      </c>
      <c r="AF71" s="141" t="str">
        <f>IF(Протокол!AI23="","",Протокол!AI23)</f>
        <v/>
      </c>
      <c r="AG71" s="141" t="str">
        <f>IF(Протокол!AJ23="","",Протокол!AJ23)</f>
        <v/>
      </c>
      <c r="AH71" s="141" t="str">
        <f>IF(Протокол!AK23="","",Протокол!AK23)</f>
        <v/>
      </c>
      <c r="AI71" s="141" t="str">
        <f>IF(Протокол!AL23="","",Протокол!AL23)</f>
        <v/>
      </c>
      <c r="AJ71" s="141" t="str">
        <f>IF(Протокол!AM23="","",Протокол!AM23)</f>
        <v/>
      </c>
      <c r="AK71" s="141" t="str">
        <f>IF(Протокол!AN23="","",Протокол!AN23)</f>
        <v/>
      </c>
      <c r="AL71" s="141" t="str">
        <f>IF(Протокол!AO23="","",Протокол!AO23)</f>
        <v/>
      </c>
      <c r="AM71" s="141" t="str">
        <f>IF(Протокол!AP23="","",Протокол!AP23)</f>
        <v/>
      </c>
      <c r="AN71" s="141" t="str">
        <f>IF(Протокол!AQ23="","",Протокол!AQ23)</f>
        <v/>
      </c>
      <c r="AO71" s="141" t="str">
        <f>IF(Протокол!AR23="","",Протокол!AR23)</f>
        <v/>
      </c>
      <c r="AP71" s="141" t="str">
        <f>IF(Протокол!AS23="","",Протокол!AS23)</f>
        <v/>
      </c>
      <c r="AQ71" s="141" t="str">
        <f>IF(Протокол!AT23="","",Протокол!AT23)</f>
        <v/>
      </c>
      <c r="AR71" s="141">
        <f>IF(AND(LEN(C71)&gt;0,AS71&gt;0),Протокол!CU23,"")</f>
        <v>16</v>
      </c>
      <c r="AS71" s="139">
        <f>IF(Протокол!D23="","",Протокол!D23)</f>
        <v>3</v>
      </c>
      <c r="AT71" s="139" t="str">
        <f>IF(Протокол!F23="","",Протокол!F23)</f>
        <v/>
      </c>
      <c r="AU71" s="141" t="str">
        <f>IF(Протокол!CR23="","",Протокол!CR23)</f>
        <v>1</v>
      </c>
      <c r="AV71" s="141" t="str">
        <f>IF(Протокол!CS23="","",Протокол!CS23)</f>
        <v>ж</v>
      </c>
      <c r="AW71" s="141">
        <f>IF(Протокол!CT23="","",Протокол!CT23)</f>
        <v>5</v>
      </c>
    </row>
    <row r="72" spans="1:49" s="139" customFormat="1">
      <c r="A72" s="139">
        <f t="shared" si="0"/>
        <v>1</v>
      </c>
      <c r="B72" s="140">
        <f>IF(Протокол!B24="","",Протокол!B24)</f>
        <v>15</v>
      </c>
      <c r="C72" s="140">
        <f>IF(AND(Протокол!F24="",Протокол!D24=""),"",Протокол!C24)</f>
        <v>6015</v>
      </c>
      <c r="D72" s="141">
        <f>IF(Протокол!G24="","",Протокол!G24)</f>
        <v>2</v>
      </c>
      <c r="E72" s="141">
        <f>IF(Протокол!H24="","",Протокол!H24)</f>
        <v>1</v>
      </c>
      <c r="F72" s="141">
        <f>IF(Протокол!I24="","",Протокол!I24)</f>
        <v>3</v>
      </c>
      <c r="G72" s="141">
        <f>IF(Протокол!J24="","",Протокол!J24)</f>
        <v>3</v>
      </c>
      <c r="H72" s="141" t="str">
        <f>IF(Протокол!K24="","",Протокол!K24)</f>
        <v>В</v>
      </c>
      <c r="I72" s="141">
        <f>IF(Протокол!L24="","",Протокол!L24)</f>
        <v>1</v>
      </c>
      <c r="J72" s="141" t="str">
        <f>IF(Протокол!M24="","",Протокол!M24)</f>
        <v>Б</v>
      </c>
      <c r="K72" s="141">
        <f>IF(Протокол!N24="","",Протокол!N24)</f>
        <v>0</v>
      </c>
      <c r="L72" s="141">
        <f>IF(Протокол!O24="","",Протокол!O24)</f>
        <v>2</v>
      </c>
      <c r="M72" s="141" t="str">
        <f>IF(Протокол!P24="","",Протокол!P24)</f>
        <v>Б</v>
      </c>
      <c r="N72" s="141">
        <f>IF(Протокол!Q24="","",Протокол!Q24)</f>
        <v>2</v>
      </c>
      <c r="O72" s="141" t="str">
        <f>IF(Протокол!R24="","",Протокол!R24)</f>
        <v>А</v>
      </c>
      <c r="P72" s="141">
        <f>IF(Протокол!S24="","",Протокол!S24)</f>
        <v>1</v>
      </c>
      <c r="Q72" s="141">
        <f>IF(Протокол!T24="","",Протокол!T24)</f>
        <v>1</v>
      </c>
      <c r="R72" s="141" t="str">
        <f>IF(Протокол!U24="","",Протокол!U24)</f>
        <v>4)</v>
      </c>
      <c r="S72" s="141">
        <f>IF(Протокол!V24="","",Протокол!V24)</f>
        <v>1</v>
      </c>
      <c r="T72" s="141">
        <f>IF(Протокол!W24="","",Протокол!W24)</f>
        <v>1</v>
      </c>
      <c r="U72" s="141" t="str">
        <f>IF(Протокол!X24="","",Протокол!X24)</f>
        <v/>
      </c>
      <c r="V72" s="141" t="str">
        <f>IF(Протокол!Y24="","",Протокол!Y24)</f>
        <v/>
      </c>
      <c r="W72" s="141" t="str">
        <f>IF(Протокол!Z24="","",Протокол!Z24)</f>
        <v/>
      </c>
      <c r="X72" s="141" t="str">
        <f>IF(Протокол!AA24="","",Протокол!AA24)</f>
        <v/>
      </c>
      <c r="Y72" s="141" t="str">
        <f>IF(Протокол!AB24="","",Протокол!AB24)</f>
        <v/>
      </c>
      <c r="Z72" s="141" t="str">
        <f>IF(Протокол!AC24="","",Протокол!AC24)</f>
        <v/>
      </c>
      <c r="AA72" s="141" t="str">
        <f>IF(Протокол!AD24="","",Протокол!AD24)</f>
        <v/>
      </c>
      <c r="AB72" s="141" t="str">
        <f>IF(Протокол!AE24="","",Протокол!AE24)</f>
        <v/>
      </c>
      <c r="AC72" s="141" t="str">
        <f>IF(Протокол!AF24="","",Протокол!AF24)</f>
        <v/>
      </c>
      <c r="AD72" s="141" t="str">
        <f>IF(Протокол!AG24="","",Протокол!AG24)</f>
        <v/>
      </c>
      <c r="AE72" s="141" t="str">
        <f>IF(Протокол!AH24="","",Протокол!AH24)</f>
        <v/>
      </c>
      <c r="AF72" s="141" t="str">
        <f>IF(Протокол!AI24="","",Протокол!AI24)</f>
        <v/>
      </c>
      <c r="AG72" s="141" t="str">
        <f>IF(Протокол!AJ24="","",Протокол!AJ24)</f>
        <v/>
      </c>
      <c r="AH72" s="141" t="str">
        <f>IF(Протокол!AK24="","",Протокол!AK24)</f>
        <v/>
      </c>
      <c r="AI72" s="141" t="str">
        <f>IF(Протокол!AL24="","",Протокол!AL24)</f>
        <v/>
      </c>
      <c r="AJ72" s="141" t="str">
        <f>IF(Протокол!AM24="","",Протокол!AM24)</f>
        <v/>
      </c>
      <c r="AK72" s="141" t="str">
        <f>IF(Протокол!AN24="","",Протокол!AN24)</f>
        <v/>
      </c>
      <c r="AL72" s="141" t="str">
        <f>IF(Протокол!AO24="","",Протокол!AO24)</f>
        <v/>
      </c>
      <c r="AM72" s="141" t="str">
        <f>IF(Протокол!AP24="","",Протокол!AP24)</f>
        <v/>
      </c>
      <c r="AN72" s="141" t="str">
        <f>IF(Протокол!AQ24="","",Протокол!AQ24)</f>
        <v/>
      </c>
      <c r="AO72" s="141" t="str">
        <f>IF(Протокол!AR24="","",Протокол!AR24)</f>
        <v/>
      </c>
      <c r="AP72" s="141" t="str">
        <f>IF(Протокол!AS24="","",Протокол!AS24)</f>
        <v/>
      </c>
      <c r="AQ72" s="141" t="str">
        <f>IF(Протокол!AT24="","",Протокол!AT24)</f>
        <v/>
      </c>
      <c r="AR72" s="141">
        <f>IF(AND(LEN(C72)&gt;0,AS72&gt;0),Протокол!CU24,"")</f>
        <v>18</v>
      </c>
      <c r="AS72" s="139">
        <f>IF(Протокол!D24="","",Протокол!D24)</f>
        <v>4</v>
      </c>
      <c r="AT72" s="139" t="str">
        <f>IF(Протокол!F24="","",Протокол!F24)</f>
        <v/>
      </c>
      <c r="AU72" s="141" t="str">
        <f>IF(Протокол!CR24="","",Протокол!CR24)</f>
        <v>1</v>
      </c>
      <c r="AV72" s="141" t="str">
        <f>IF(Протокол!CS24="","",Протокол!CS24)</f>
        <v>м</v>
      </c>
      <c r="AW72" s="141">
        <f>IF(Протокол!CT24="","",Протокол!CT24)</f>
        <v>5</v>
      </c>
    </row>
    <row r="73" spans="1:49" s="139" customFormat="1">
      <c r="A73" s="139">
        <f t="shared" si="0"/>
        <v>1</v>
      </c>
      <c r="B73" s="140">
        <f>IF(Протокол!B25="","",Протокол!B25)</f>
        <v>16</v>
      </c>
      <c r="C73" s="140">
        <f>IF(AND(Протокол!F25="",Протокол!D25=""),"",Протокол!C25)</f>
        <v>6016</v>
      </c>
      <c r="D73" s="141">
        <f>IF(Протокол!G25="","",Протокол!G25)</f>
        <v>1</v>
      </c>
      <c r="E73" s="141">
        <f>IF(Протокол!H25="","",Протокол!H25)</f>
        <v>0</v>
      </c>
      <c r="F73" s="141">
        <f>IF(Протокол!I25="","",Протокол!I25)</f>
        <v>1</v>
      </c>
      <c r="G73" s="141">
        <f>IF(Протокол!J25="","",Протокол!J25)</f>
        <v>1</v>
      </c>
      <c r="H73" s="141" t="str">
        <f>IF(Протокол!K25="","",Протокол!K25)</f>
        <v>В</v>
      </c>
      <c r="I73" s="141">
        <f>IF(Протокол!L25="","",Протокол!L25)</f>
        <v>1</v>
      </c>
      <c r="J73" s="141" t="str">
        <f>IF(Протокол!M25="","",Протокол!M25)</f>
        <v>Б</v>
      </c>
      <c r="K73" s="141">
        <f>IF(Протокол!N25="","",Протокол!N25)</f>
        <v>1</v>
      </c>
      <c r="L73" s="141">
        <f>IF(Протокол!O25="","",Протокол!O25)</f>
        <v>0</v>
      </c>
      <c r="M73" s="141" t="str">
        <f>IF(Протокол!P25="","",Протокол!P25)</f>
        <v>Б</v>
      </c>
      <c r="N73" s="141">
        <f>IF(Протокол!Q25="","",Протокол!Q25)</f>
        <v>2</v>
      </c>
      <c r="O73" s="141" t="str">
        <f>IF(Протокол!R25="","",Протокол!R25)</f>
        <v>А</v>
      </c>
      <c r="P73" s="141">
        <f>IF(Протокол!S25="","",Протокол!S25)</f>
        <v>1</v>
      </c>
      <c r="Q73" s="141">
        <f>IF(Протокол!T25="","",Протокол!T25)</f>
        <v>1</v>
      </c>
      <c r="R73" s="141" t="str">
        <f>IF(Протокол!U25="","",Протокол!U25)</f>
        <v>4)</v>
      </c>
      <c r="S73" s="141">
        <f>IF(Протокол!V25="","",Протокол!V25)</f>
        <v>1</v>
      </c>
      <c r="T73" s="141">
        <f>IF(Протокол!W25="","",Протокол!W25)</f>
        <v>0</v>
      </c>
      <c r="U73" s="141" t="str">
        <f>IF(Протокол!X25="","",Протокол!X25)</f>
        <v/>
      </c>
      <c r="V73" s="141" t="str">
        <f>IF(Протокол!Y25="","",Протокол!Y25)</f>
        <v/>
      </c>
      <c r="W73" s="141" t="str">
        <f>IF(Протокол!Z25="","",Протокол!Z25)</f>
        <v/>
      </c>
      <c r="X73" s="141" t="str">
        <f>IF(Протокол!AA25="","",Протокол!AA25)</f>
        <v/>
      </c>
      <c r="Y73" s="141" t="str">
        <f>IF(Протокол!AB25="","",Протокол!AB25)</f>
        <v/>
      </c>
      <c r="Z73" s="141" t="str">
        <f>IF(Протокол!AC25="","",Протокол!AC25)</f>
        <v/>
      </c>
      <c r="AA73" s="141" t="str">
        <f>IF(Протокол!AD25="","",Протокол!AD25)</f>
        <v/>
      </c>
      <c r="AB73" s="141" t="str">
        <f>IF(Протокол!AE25="","",Протокол!AE25)</f>
        <v/>
      </c>
      <c r="AC73" s="141" t="str">
        <f>IF(Протокол!AF25="","",Протокол!AF25)</f>
        <v/>
      </c>
      <c r="AD73" s="141" t="str">
        <f>IF(Протокол!AG25="","",Протокол!AG25)</f>
        <v/>
      </c>
      <c r="AE73" s="141" t="str">
        <f>IF(Протокол!AH25="","",Протокол!AH25)</f>
        <v/>
      </c>
      <c r="AF73" s="141" t="str">
        <f>IF(Протокол!AI25="","",Протокол!AI25)</f>
        <v/>
      </c>
      <c r="AG73" s="141" t="str">
        <f>IF(Протокол!AJ25="","",Протокол!AJ25)</f>
        <v/>
      </c>
      <c r="AH73" s="141" t="str">
        <f>IF(Протокол!AK25="","",Протокол!AK25)</f>
        <v/>
      </c>
      <c r="AI73" s="141" t="str">
        <f>IF(Протокол!AL25="","",Протокол!AL25)</f>
        <v/>
      </c>
      <c r="AJ73" s="141" t="str">
        <f>IF(Протокол!AM25="","",Протокол!AM25)</f>
        <v/>
      </c>
      <c r="AK73" s="141" t="str">
        <f>IF(Протокол!AN25="","",Протокол!AN25)</f>
        <v/>
      </c>
      <c r="AL73" s="141" t="str">
        <f>IF(Протокол!AO25="","",Протокол!AO25)</f>
        <v/>
      </c>
      <c r="AM73" s="141" t="str">
        <f>IF(Протокол!AP25="","",Протокол!AP25)</f>
        <v/>
      </c>
      <c r="AN73" s="141" t="str">
        <f>IF(Протокол!AQ25="","",Протокол!AQ25)</f>
        <v/>
      </c>
      <c r="AO73" s="141" t="str">
        <f>IF(Протокол!AR25="","",Протокол!AR25)</f>
        <v/>
      </c>
      <c r="AP73" s="141" t="str">
        <f>IF(Протокол!AS25="","",Протокол!AS25)</f>
        <v/>
      </c>
      <c r="AQ73" s="141" t="str">
        <f>IF(Протокол!AT25="","",Протокол!AT25)</f>
        <v/>
      </c>
      <c r="AR73" s="141">
        <f>IF(AND(LEN(C73)&gt;0,AS73&gt;0),Протокол!CU25,"")</f>
        <v>10</v>
      </c>
      <c r="AS73" s="139">
        <f>IF(Протокол!D25="","",Протокол!D25)</f>
        <v>3</v>
      </c>
      <c r="AT73" s="139" t="str">
        <f>IF(Протокол!F25="","",Протокол!F25)</f>
        <v/>
      </c>
      <c r="AU73" s="141" t="str">
        <f>IF(Протокол!CR25="","",Протокол!CR25)</f>
        <v>1</v>
      </c>
      <c r="AV73" s="141" t="str">
        <f>IF(Протокол!CS25="","",Протокол!CS25)</f>
        <v>м</v>
      </c>
      <c r="AW73" s="141">
        <f>IF(Протокол!CT25="","",Протокол!CT25)</f>
        <v>4</v>
      </c>
    </row>
    <row r="74" spans="1:49" s="139" customFormat="1">
      <c r="A74" s="139">
        <f t="shared" si="0"/>
        <v>1</v>
      </c>
      <c r="B74" s="140">
        <f>IF(Протокол!B26="","",Протокол!B26)</f>
        <v>17</v>
      </c>
      <c r="C74" s="140">
        <f>IF(AND(Протокол!F26="",Протокол!D26=""),"",Протокол!C26)</f>
        <v>6017</v>
      </c>
      <c r="D74" s="141">
        <f>IF(Протокол!G26="","",Протокол!G26)</f>
        <v>2</v>
      </c>
      <c r="E74" s="141">
        <f>IF(Протокол!H26="","",Протокол!H26)</f>
        <v>1</v>
      </c>
      <c r="F74" s="141">
        <f>IF(Протокол!I26="","",Протокол!I26)</f>
        <v>3</v>
      </c>
      <c r="G74" s="141">
        <f>IF(Протокол!J26="","",Протокол!J26)</f>
        <v>3</v>
      </c>
      <c r="H74" s="141" t="str">
        <f>IF(Протокол!K26="","",Протокол!K26)</f>
        <v>В</v>
      </c>
      <c r="I74" s="141">
        <f>IF(Протокол!L26="","",Протокол!L26)</f>
        <v>1</v>
      </c>
      <c r="J74" s="141" t="str">
        <f>IF(Протокол!M26="","",Протокол!M26)</f>
        <v>Б</v>
      </c>
      <c r="K74" s="141">
        <f>IF(Протокол!N26="","",Протокол!N26)</f>
        <v>1</v>
      </c>
      <c r="L74" s="141">
        <f>IF(Протокол!O26="","",Протокол!O26)</f>
        <v>2</v>
      </c>
      <c r="M74" s="141" t="str">
        <f>IF(Протокол!P26="","",Протокол!P26)</f>
        <v>Б</v>
      </c>
      <c r="N74" s="141">
        <f>IF(Протокол!Q26="","",Протокол!Q26)</f>
        <v>2</v>
      </c>
      <c r="O74" s="141" t="str">
        <f>IF(Протокол!R26="","",Протокол!R26)</f>
        <v>А</v>
      </c>
      <c r="P74" s="141">
        <f>IF(Протокол!S26="","",Протокол!S26)</f>
        <v>1</v>
      </c>
      <c r="Q74" s="141">
        <f>IF(Протокол!T26="","",Протокол!T26)</f>
        <v>1</v>
      </c>
      <c r="R74" s="141" t="str">
        <f>IF(Протокол!U26="","",Протокол!U26)</f>
        <v>4)</v>
      </c>
      <c r="S74" s="141">
        <f>IF(Протокол!V26="","",Протокол!V26)</f>
        <v>1</v>
      </c>
      <c r="T74" s="141">
        <f>IF(Протокол!W26="","",Протокол!W26)</f>
        <v>0</v>
      </c>
      <c r="U74" s="141" t="str">
        <f>IF(Протокол!X26="","",Протокол!X26)</f>
        <v/>
      </c>
      <c r="V74" s="141" t="str">
        <f>IF(Протокол!Y26="","",Протокол!Y26)</f>
        <v/>
      </c>
      <c r="W74" s="141" t="str">
        <f>IF(Протокол!Z26="","",Протокол!Z26)</f>
        <v/>
      </c>
      <c r="X74" s="141" t="str">
        <f>IF(Протокол!AA26="","",Протокол!AA26)</f>
        <v/>
      </c>
      <c r="Y74" s="141" t="str">
        <f>IF(Протокол!AB26="","",Протокол!AB26)</f>
        <v/>
      </c>
      <c r="Z74" s="141" t="str">
        <f>IF(Протокол!AC26="","",Протокол!AC26)</f>
        <v/>
      </c>
      <c r="AA74" s="141" t="str">
        <f>IF(Протокол!AD26="","",Протокол!AD26)</f>
        <v/>
      </c>
      <c r="AB74" s="141" t="str">
        <f>IF(Протокол!AE26="","",Протокол!AE26)</f>
        <v/>
      </c>
      <c r="AC74" s="141" t="str">
        <f>IF(Протокол!AF26="","",Протокол!AF26)</f>
        <v/>
      </c>
      <c r="AD74" s="141" t="str">
        <f>IF(Протокол!AG26="","",Протокол!AG26)</f>
        <v/>
      </c>
      <c r="AE74" s="141" t="str">
        <f>IF(Протокол!AH26="","",Протокол!AH26)</f>
        <v/>
      </c>
      <c r="AF74" s="141" t="str">
        <f>IF(Протокол!AI26="","",Протокол!AI26)</f>
        <v/>
      </c>
      <c r="AG74" s="141" t="str">
        <f>IF(Протокол!AJ26="","",Протокол!AJ26)</f>
        <v/>
      </c>
      <c r="AH74" s="141" t="str">
        <f>IF(Протокол!AK26="","",Протокол!AK26)</f>
        <v/>
      </c>
      <c r="AI74" s="141" t="str">
        <f>IF(Протокол!AL26="","",Протокол!AL26)</f>
        <v/>
      </c>
      <c r="AJ74" s="141" t="str">
        <f>IF(Протокол!AM26="","",Протокол!AM26)</f>
        <v/>
      </c>
      <c r="AK74" s="141" t="str">
        <f>IF(Протокол!AN26="","",Протокол!AN26)</f>
        <v/>
      </c>
      <c r="AL74" s="141" t="str">
        <f>IF(Протокол!AO26="","",Протокол!AO26)</f>
        <v/>
      </c>
      <c r="AM74" s="141" t="str">
        <f>IF(Протокол!AP26="","",Протокол!AP26)</f>
        <v/>
      </c>
      <c r="AN74" s="141" t="str">
        <f>IF(Протокол!AQ26="","",Протокол!AQ26)</f>
        <v/>
      </c>
      <c r="AO74" s="141" t="str">
        <f>IF(Протокол!AR26="","",Протокол!AR26)</f>
        <v/>
      </c>
      <c r="AP74" s="141" t="str">
        <f>IF(Протокол!AS26="","",Протокол!AS26)</f>
        <v/>
      </c>
      <c r="AQ74" s="141" t="str">
        <f>IF(Протокол!AT26="","",Протокол!AT26)</f>
        <v/>
      </c>
      <c r="AR74" s="141">
        <f>IF(AND(LEN(C74)&gt;0,AS74&gt;0),Протокол!CU26,"")</f>
        <v>18</v>
      </c>
      <c r="AS74" s="139">
        <f>IF(Протокол!D26="","",Протокол!D26)</f>
        <v>4</v>
      </c>
      <c r="AT74" s="139" t="str">
        <f>IF(Протокол!F26="","",Протокол!F26)</f>
        <v/>
      </c>
      <c r="AU74" s="141" t="str">
        <f>IF(Протокол!CR26="","",Протокол!CR26)</f>
        <v>1</v>
      </c>
      <c r="AV74" s="141" t="str">
        <f>IF(Протокол!CS26="","",Протокол!CS26)</f>
        <v>м</v>
      </c>
      <c r="AW74" s="141">
        <f>IF(Протокол!CT26="","",Протокол!CT26)</f>
        <v>4</v>
      </c>
    </row>
    <row r="75" spans="1:49" s="139" customFormat="1">
      <c r="A75" s="139">
        <f t="shared" si="0"/>
        <v>1</v>
      </c>
      <c r="B75" s="140">
        <f>IF(Протокол!B27="","",Протокол!B27)</f>
        <v>18</v>
      </c>
      <c r="C75" s="140">
        <f>IF(AND(Протокол!F27="",Протокол!D27=""),"",Протокол!C27)</f>
        <v>6018</v>
      </c>
      <c r="D75" s="141">
        <f>IF(Протокол!G27="","",Протокол!G27)</f>
        <v>2</v>
      </c>
      <c r="E75" s="141">
        <f>IF(Протокол!H27="","",Протокол!H27)</f>
        <v>1</v>
      </c>
      <c r="F75" s="141">
        <f>IF(Протокол!I27="","",Протокол!I27)</f>
        <v>3</v>
      </c>
      <c r="G75" s="141">
        <f>IF(Протокол!J27="","",Протокол!J27)</f>
        <v>3</v>
      </c>
      <c r="H75" s="141" t="str">
        <f>IF(Протокол!K27="","",Протокол!K27)</f>
        <v>В</v>
      </c>
      <c r="I75" s="141">
        <f>IF(Протокол!L27="","",Протокол!L27)</f>
        <v>1</v>
      </c>
      <c r="J75" s="141" t="str">
        <f>IF(Протокол!M27="","",Протокол!M27)</f>
        <v>Б</v>
      </c>
      <c r="K75" s="141">
        <f>IF(Протокол!N27="","",Протокол!N27)</f>
        <v>1</v>
      </c>
      <c r="L75" s="141">
        <f>IF(Протокол!O27="","",Протокол!O27)</f>
        <v>2</v>
      </c>
      <c r="M75" s="141" t="str">
        <f>IF(Протокол!P27="","",Протокол!P27)</f>
        <v>Б</v>
      </c>
      <c r="N75" s="141">
        <f>IF(Протокол!Q27="","",Протокол!Q27)</f>
        <v>2</v>
      </c>
      <c r="O75" s="141" t="str">
        <f>IF(Протокол!R27="","",Протокол!R27)</f>
        <v>А</v>
      </c>
      <c r="P75" s="141">
        <f>IF(Протокол!S27="","",Протокол!S27)</f>
        <v>1</v>
      </c>
      <c r="Q75" s="141">
        <f>IF(Протокол!T27="","",Протокол!T27)</f>
        <v>1</v>
      </c>
      <c r="R75" s="141" t="str">
        <f>IF(Протокол!U27="","",Протокол!U27)</f>
        <v>4)</v>
      </c>
      <c r="S75" s="141">
        <f>IF(Протокол!V27="","",Протокол!V27)</f>
        <v>1</v>
      </c>
      <c r="T75" s="141">
        <f>IF(Протокол!W27="","",Протокол!W27)</f>
        <v>1</v>
      </c>
      <c r="U75" s="141" t="str">
        <f>IF(Протокол!X27="","",Протокол!X27)</f>
        <v/>
      </c>
      <c r="V75" s="141" t="str">
        <f>IF(Протокол!Y27="","",Протокол!Y27)</f>
        <v/>
      </c>
      <c r="W75" s="141" t="str">
        <f>IF(Протокол!Z27="","",Протокол!Z27)</f>
        <v/>
      </c>
      <c r="X75" s="141" t="str">
        <f>IF(Протокол!AA27="","",Протокол!AA27)</f>
        <v/>
      </c>
      <c r="Y75" s="141" t="str">
        <f>IF(Протокол!AB27="","",Протокол!AB27)</f>
        <v/>
      </c>
      <c r="Z75" s="141" t="str">
        <f>IF(Протокол!AC27="","",Протокол!AC27)</f>
        <v/>
      </c>
      <c r="AA75" s="141" t="str">
        <f>IF(Протокол!AD27="","",Протокол!AD27)</f>
        <v/>
      </c>
      <c r="AB75" s="141" t="str">
        <f>IF(Протокол!AE27="","",Протокол!AE27)</f>
        <v/>
      </c>
      <c r="AC75" s="141" t="str">
        <f>IF(Протокол!AF27="","",Протокол!AF27)</f>
        <v/>
      </c>
      <c r="AD75" s="141" t="str">
        <f>IF(Протокол!AG27="","",Протокол!AG27)</f>
        <v/>
      </c>
      <c r="AE75" s="141" t="str">
        <f>IF(Протокол!AH27="","",Протокол!AH27)</f>
        <v/>
      </c>
      <c r="AF75" s="141" t="str">
        <f>IF(Протокол!AI27="","",Протокол!AI27)</f>
        <v/>
      </c>
      <c r="AG75" s="141" t="str">
        <f>IF(Протокол!AJ27="","",Протокол!AJ27)</f>
        <v/>
      </c>
      <c r="AH75" s="141" t="str">
        <f>IF(Протокол!AK27="","",Протокол!AK27)</f>
        <v/>
      </c>
      <c r="AI75" s="141" t="str">
        <f>IF(Протокол!AL27="","",Протокол!AL27)</f>
        <v/>
      </c>
      <c r="AJ75" s="141" t="str">
        <f>IF(Протокол!AM27="","",Протокол!AM27)</f>
        <v/>
      </c>
      <c r="AK75" s="141" t="str">
        <f>IF(Протокол!AN27="","",Протокол!AN27)</f>
        <v/>
      </c>
      <c r="AL75" s="141" t="str">
        <f>IF(Протокол!AO27="","",Протокол!AO27)</f>
        <v/>
      </c>
      <c r="AM75" s="141" t="str">
        <f>IF(Протокол!AP27="","",Протокол!AP27)</f>
        <v/>
      </c>
      <c r="AN75" s="141" t="str">
        <f>IF(Протокол!AQ27="","",Протокол!AQ27)</f>
        <v/>
      </c>
      <c r="AO75" s="141" t="str">
        <f>IF(Протокол!AR27="","",Протокол!AR27)</f>
        <v/>
      </c>
      <c r="AP75" s="141" t="str">
        <f>IF(Протокол!AS27="","",Протокол!AS27)</f>
        <v/>
      </c>
      <c r="AQ75" s="141" t="str">
        <f>IF(Протокол!AT27="","",Протокол!AT27)</f>
        <v/>
      </c>
      <c r="AR75" s="141">
        <f>IF(AND(LEN(C75)&gt;0,AS75&gt;0),Протокол!CU27,"")</f>
        <v>19</v>
      </c>
      <c r="AS75" s="139">
        <f>IF(Протокол!D27="","",Протокол!D27)</f>
        <v>4</v>
      </c>
      <c r="AT75" s="139" t="str">
        <f>IF(Протокол!F27="","",Протокол!F27)</f>
        <v/>
      </c>
      <c r="AU75" s="141" t="str">
        <f>IF(Протокол!CR27="","",Протокол!CR27)</f>
        <v>1</v>
      </c>
      <c r="AV75" s="141" t="str">
        <f>IF(Протокол!CS27="","",Протокол!CS27)</f>
        <v>ж</v>
      </c>
      <c r="AW75" s="141">
        <f>IF(Протокол!CT27="","",Протокол!CT27)</f>
        <v>5</v>
      </c>
    </row>
    <row r="76" spans="1:49" s="139" customFormat="1">
      <c r="A76" s="139">
        <f t="shared" si="0"/>
        <v>1</v>
      </c>
      <c r="B76" s="140">
        <f>IF(Протокол!B28="","",Протокол!B28)</f>
        <v>19</v>
      </c>
      <c r="C76" s="140">
        <f>IF(AND(Протокол!F28="",Протокол!D28=""),"",Протокол!C28)</f>
        <v>6019</v>
      </c>
      <c r="D76" s="141">
        <f>IF(Протокол!G28="","",Протокол!G28)</f>
        <v>2</v>
      </c>
      <c r="E76" s="141">
        <f>IF(Протокол!H28="","",Протокол!H28)</f>
        <v>0</v>
      </c>
      <c r="F76" s="141">
        <f>IF(Протокол!I28="","",Протокол!I28)</f>
        <v>3</v>
      </c>
      <c r="G76" s="141">
        <f>IF(Протокол!J28="","",Протокол!J28)</f>
        <v>3</v>
      </c>
      <c r="H76" s="141" t="str">
        <f>IF(Протокол!K28="","",Протокол!K28)</f>
        <v>В</v>
      </c>
      <c r="I76" s="141">
        <f>IF(Протокол!L28="","",Протокол!L28)</f>
        <v>1</v>
      </c>
      <c r="J76" s="141" t="str">
        <f>IF(Протокол!M28="","",Протокол!M28)</f>
        <v>А</v>
      </c>
      <c r="K76" s="141">
        <f>IF(Протокол!N28="","",Протокол!N28)</f>
        <v>1</v>
      </c>
      <c r="L76" s="141">
        <f>IF(Протокол!O28="","",Протокол!O28)</f>
        <v>1</v>
      </c>
      <c r="M76" s="141" t="str">
        <f>IF(Протокол!P28="","",Протокол!P28)</f>
        <v>Б</v>
      </c>
      <c r="N76" s="141">
        <f>IF(Протокол!Q28="","",Протокол!Q28)</f>
        <v>2</v>
      </c>
      <c r="O76" s="141" t="str">
        <f>IF(Протокол!R28="","",Протокол!R28)</f>
        <v>А</v>
      </c>
      <c r="P76" s="141">
        <f>IF(Протокол!S28="","",Протокол!S28)</f>
        <v>0</v>
      </c>
      <c r="Q76" s="141">
        <f>IF(Протокол!T28="","",Протокол!T28)</f>
        <v>1</v>
      </c>
      <c r="R76" s="141" t="str">
        <f>IF(Протокол!U28="","",Протокол!U28)</f>
        <v>4)</v>
      </c>
      <c r="S76" s="141">
        <f>IF(Протокол!V28="","",Протокол!V28)</f>
        <v>1</v>
      </c>
      <c r="T76" s="141">
        <f>IF(Протокол!W28="","",Протокол!W28)</f>
        <v>1</v>
      </c>
      <c r="U76" s="141" t="str">
        <f>IF(Протокол!X28="","",Протокол!X28)</f>
        <v/>
      </c>
      <c r="V76" s="141" t="str">
        <f>IF(Протокол!Y28="","",Протокол!Y28)</f>
        <v/>
      </c>
      <c r="W76" s="141" t="str">
        <f>IF(Протокол!Z28="","",Протокол!Z28)</f>
        <v/>
      </c>
      <c r="X76" s="141" t="str">
        <f>IF(Протокол!AA28="","",Протокол!AA28)</f>
        <v/>
      </c>
      <c r="Y76" s="141" t="str">
        <f>IF(Протокол!AB28="","",Протокол!AB28)</f>
        <v/>
      </c>
      <c r="Z76" s="141" t="str">
        <f>IF(Протокол!AC28="","",Протокол!AC28)</f>
        <v/>
      </c>
      <c r="AA76" s="141" t="str">
        <f>IF(Протокол!AD28="","",Протокол!AD28)</f>
        <v/>
      </c>
      <c r="AB76" s="141" t="str">
        <f>IF(Протокол!AE28="","",Протокол!AE28)</f>
        <v/>
      </c>
      <c r="AC76" s="141" t="str">
        <f>IF(Протокол!AF28="","",Протокол!AF28)</f>
        <v/>
      </c>
      <c r="AD76" s="141" t="str">
        <f>IF(Протокол!AG28="","",Протокол!AG28)</f>
        <v/>
      </c>
      <c r="AE76" s="141" t="str">
        <f>IF(Протокол!AH28="","",Протокол!AH28)</f>
        <v/>
      </c>
      <c r="AF76" s="141" t="str">
        <f>IF(Протокол!AI28="","",Протокол!AI28)</f>
        <v/>
      </c>
      <c r="AG76" s="141" t="str">
        <f>IF(Протокол!AJ28="","",Протокол!AJ28)</f>
        <v/>
      </c>
      <c r="AH76" s="141" t="str">
        <f>IF(Протокол!AK28="","",Протокол!AK28)</f>
        <v/>
      </c>
      <c r="AI76" s="141" t="str">
        <f>IF(Протокол!AL28="","",Протокол!AL28)</f>
        <v/>
      </c>
      <c r="AJ76" s="141" t="str">
        <f>IF(Протокол!AM28="","",Протокол!AM28)</f>
        <v/>
      </c>
      <c r="AK76" s="141" t="str">
        <f>IF(Протокол!AN28="","",Протокол!AN28)</f>
        <v/>
      </c>
      <c r="AL76" s="141" t="str">
        <f>IF(Протокол!AO28="","",Протокол!AO28)</f>
        <v/>
      </c>
      <c r="AM76" s="141" t="str">
        <f>IF(Протокол!AP28="","",Протокол!AP28)</f>
        <v/>
      </c>
      <c r="AN76" s="141" t="str">
        <f>IF(Протокол!AQ28="","",Протокол!AQ28)</f>
        <v/>
      </c>
      <c r="AO76" s="141" t="str">
        <f>IF(Протокол!AR28="","",Протокол!AR28)</f>
        <v/>
      </c>
      <c r="AP76" s="141" t="str">
        <f>IF(Протокол!AS28="","",Протокол!AS28)</f>
        <v/>
      </c>
      <c r="AQ76" s="141" t="str">
        <f>IF(Протокол!AT28="","",Протокол!AT28)</f>
        <v/>
      </c>
      <c r="AR76" s="141">
        <f>IF(AND(LEN(C76)&gt;0,AS76&gt;0),Протокол!CU28,"")</f>
        <v>16</v>
      </c>
      <c r="AS76" s="139">
        <f>IF(Протокол!D28="","",Протокол!D28)</f>
        <v>3</v>
      </c>
      <c r="AT76" s="139" t="str">
        <f>IF(Протокол!F28="","",Протокол!F28)</f>
        <v/>
      </c>
      <c r="AU76" s="141" t="str">
        <f>IF(Протокол!CR28="","",Протокол!CR28)</f>
        <v>1</v>
      </c>
      <c r="AV76" s="141" t="str">
        <f>IF(Протокол!CS28="","",Протокол!CS28)</f>
        <v>ж</v>
      </c>
      <c r="AW76" s="141">
        <f>IF(Протокол!CT28="","",Протокол!CT28)</f>
        <v>5</v>
      </c>
    </row>
    <row r="77" spans="1:49" s="139" customFormat="1">
      <c r="A77" s="139">
        <f t="shared" si="0"/>
        <v>1</v>
      </c>
      <c r="B77" s="140">
        <f>IF(Протокол!B29="","",Протокол!B29)</f>
        <v>20</v>
      </c>
      <c r="C77" s="140">
        <f>IF(AND(Протокол!F29="",Протокол!D29=""),"",Протокол!C29)</f>
        <v>6020</v>
      </c>
      <c r="D77" s="141">
        <f>IF(Протокол!G29="","",Протокол!G29)</f>
        <v>2</v>
      </c>
      <c r="E77" s="141">
        <f>IF(Протокол!H29="","",Протокол!H29)</f>
        <v>1</v>
      </c>
      <c r="F77" s="141">
        <f>IF(Протокол!I29="","",Протокол!I29)</f>
        <v>2</v>
      </c>
      <c r="G77" s="141">
        <f>IF(Протокол!J29="","",Протокол!J29)</f>
        <v>3</v>
      </c>
      <c r="H77" s="141" t="str">
        <f>IF(Протокол!K29="","",Протокол!K29)</f>
        <v>В</v>
      </c>
      <c r="I77" s="141">
        <f>IF(Протокол!L29="","",Протокол!L29)</f>
        <v>1</v>
      </c>
      <c r="J77" s="141" t="str">
        <f>IF(Протокол!M29="","",Протокол!M29)</f>
        <v>А</v>
      </c>
      <c r="K77" s="141">
        <f>IF(Протокол!N29="","",Протокол!N29)</f>
        <v>1</v>
      </c>
      <c r="L77" s="141">
        <f>IF(Протокол!O29="","",Протокол!O29)</f>
        <v>1</v>
      </c>
      <c r="M77" s="141" t="str">
        <f>IF(Протокол!P29="","",Протокол!P29)</f>
        <v>Б</v>
      </c>
      <c r="N77" s="141">
        <f>IF(Протокол!Q29="","",Протокол!Q29)</f>
        <v>2</v>
      </c>
      <c r="O77" s="141" t="str">
        <f>IF(Протокол!R29="","",Протокол!R29)</f>
        <v>Г</v>
      </c>
      <c r="P77" s="141">
        <f>IF(Протокол!S29="","",Протокол!S29)</f>
        <v>1</v>
      </c>
      <c r="Q77" s="141">
        <f>IF(Протокол!T29="","",Протокол!T29)</f>
        <v>0</v>
      </c>
      <c r="R77" s="141" t="str">
        <f>IF(Протокол!U29="","",Протокол!U29)</f>
        <v>3)</v>
      </c>
      <c r="S77" s="141">
        <f>IF(Протокол!V29="","",Протокол!V29)</f>
        <v>1</v>
      </c>
      <c r="T77" s="141">
        <f>IF(Протокол!W29="","",Протокол!W29)</f>
        <v>0</v>
      </c>
      <c r="U77" s="141" t="str">
        <f>IF(Протокол!X29="","",Протокол!X29)</f>
        <v/>
      </c>
      <c r="V77" s="141" t="str">
        <f>IF(Протокол!Y29="","",Протокол!Y29)</f>
        <v/>
      </c>
      <c r="W77" s="141" t="str">
        <f>IF(Протокол!Z29="","",Протокол!Z29)</f>
        <v/>
      </c>
      <c r="X77" s="141" t="str">
        <f>IF(Протокол!AA29="","",Протокол!AA29)</f>
        <v/>
      </c>
      <c r="Y77" s="141" t="str">
        <f>IF(Протокол!AB29="","",Протокол!AB29)</f>
        <v/>
      </c>
      <c r="Z77" s="141" t="str">
        <f>IF(Протокол!AC29="","",Протокол!AC29)</f>
        <v/>
      </c>
      <c r="AA77" s="141" t="str">
        <f>IF(Протокол!AD29="","",Протокол!AD29)</f>
        <v/>
      </c>
      <c r="AB77" s="141" t="str">
        <f>IF(Протокол!AE29="","",Протокол!AE29)</f>
        <v/>
      </c>
      <c r="AC77" s="141" t="str">
        <f>IF(Протокол!AF29="","",Протокол!AF29)</f>
        <v/>
      </c>
      <c r="AD77" s="141" t="str">
        <f>IF(Протокол!AG29="","",Протокол!AG29)</f>
        <v/>
      </c>
      <c r="AE77" s="141" t="str">
        <f>IF(Протокол!AH29="","",Протокол!AH29)</f>
        <v/>
      </c>
      <c r="AF77" s="141" t="str">
        <f>IF(Протокол!AI29="","",Протокол!AI29)</f>
        <v/>
      </c>
      <c r="AG77" s="141" t="str">
        <f>IF(Протокол!AJ29="","",Протокол!AJ29)</f>
        <v/>
      </c>
      <c r="AH77" s="141" t="str">
        <f>IF(Протокол!AK29="","",Протокол!AK29)</f>
        <v/>
      </c>
      <c r="AI77" s="141" t="str">
        <f>IF(Протокол!AL29="","",Протокол!AL29)</f>
        <v/>
      </c>
      <c r="AJ77" s="141" t="str">
        <f>IF(Протокол!AM29="","",Протокол!AM29)</f>
        <v/>
      </c>
      <c r="AK77" s="141" t="str">
        <f>IF(Протокол!AN29="","",Протокол!AN29)</f>
        <v/>
      </c>
      <c r="AL77" s="141" t="str">
        <f>IF(Протокол!AO29="","",Протокол!AO29)</f>
        <v/>
      </c>
      <c r="AM77" s="141" t="str">
        <f>IF(Протокол!AP29="","",Протокол!AP29)</f>
        <v/>
      </c>
      <c r="AN77" s="141" t="str">
        <f>IF(Протокол!AQ29="","",Протокол!AQ29)</f>
        <v/>
      </c>
      <c r="AO77" s="141" t="str">
        <f>IF(Протокол!AR29="","",Протокол!AR29)</f>
        <v/>
      </c>
      <c r="AP77" s="141" t="str">
        <f>IF(Протокол!AS29="","",Протокол!AS29)</f>
        <v/>
      </c>
      <c r="AQ77" s="141" t="str">
        <f>IF(Протокол!AT29="","",Протокол!AT29)</f>
        <v/>
      </c>
      <c r="AR77" s="141">
        <f>IF(AND(LEN(C77)&gt;0,AS77&gt;0),Протокол!CU29,"")</f>
        <v>15</v>
      </c>
      <c r="AS77" s="139">
        <f>IF(Протокол!D29="","",Протокол!D29)</f>
        <v>3</v>
      </c>
      <c r="AT77" s="139" t="str">
        <f>IF(Протокол!F29="","",Протокол!F29)</f>
        <v/>
      </c>
      <c r="AU77" s="141" t="str">
        <f>IF(Протокол!CR29="","",Протокол!CR29)</f>
        <v>1</v>
      </c>
      <c r="AV77" s="141" t="str">
        <f>IF(Протокол!CS29="","",Протокол!CS29)</f>
        <v>ж</v>
      </c>
      <c r="AW77" s="141">
        <f>IF(Протокол!CT29="","",Протокол!CT29)</f>
        <v>4</v>
      </c>
    </row>
    <row r="78" spans="1:49" s="139" customFormat="1">
      <c r="A78" s="139">
        <f t="shared" si="0"/>
        <v>1</v>
      </c>
      <c r="B78" s="140">
        <f>IF(Протокол!B30="","",Протокол!B30)</f>
        <v>21</v>
      </c>
      <c r="C78" s="140">
        <f>IF(AND(Протокол!F30="",Протокол!D30=""),"",Протокол!C30)</f>
        <v>6021</v>
      </c>
      <c r="D78" s="141">
        <f>IF(Протокол!G30="","",Протокол!G30)</f>
        <v>2</v>
      </c>
      <c r="E78" s="141">
        <f>IF(Протокол!H30="","",Протокол!H30)</f>
        <v>1</v>
      </c>
      <c r="F78" s="141">
        <f>IF(Протокол!I30="","",Протокол!I30)</f>
        <v>3</v>
      </c>
      <c r="G78" s="141">
        <f>IF(Протокол!J30="","",Протокол!J30)</f>
        <v>3</v>
      </c>
      <c r="H78" s="141" t="str">
        <f>IF(Протокол!K30="","",Протокол!K30)</f>
        <v>В</v>
      </c>
      <c r="I78" s="141">
        <f>IF(Протокол!L30="","",Протокол!L30)</f>
        <v>1</v>
      </c>
      <c r="J78" s="141" t="str">
        <f>IF(Протокол!M30="","",Протокол!M30)</f>
        <v>А</v>
      </c>
      <c r="K78" s="141">
        <f>IF(Протокол!N30="","",Протокол!N30)</f>
        <v>1</v>
      </c>
      <c r="L78" s="141">
        <f>IF(Протокол!O30="","",Протокол!O30)</f>
        <v>2</v>
      </c>
      <c r="M78" s="141" t="str">
        <f>IF(Протокол!P30="","",Протокол!P30)</f>
        <v>Б</v>
      </c>
      <c r="N78" s="141">
        <f>IF(Протокол!Q30="","",Протокол!Q30)</f>
        <v>2</v>
      </c>
      <c r="O78" s="141" t="str">
        <f>IF(Протокол!R30="","",Протокол!R30)</f>
        <v>Г</v>
      </c>
      <c r="P78" s="141">
        <f>IF(Протокол!S30="","",Протокол!S30)</f>
        <v>1</v>
      </c>
      <c r="Q78" s="141">
        <f>IF(Протокол!T30="","",Протокол!T30)</f>
        <v>1</v>
      </c>
      <c r="R78" s="141" t="str">
        <f>IF(Протокол!U30="","",Протокол!U30)</f>
        <v>3)</v>
      </c>
      <c r="S78" s="141">
        <f>IF(Протокол!V30="","",Протокол!V30)</f>
        <v>1</v>
      </c>
      <c r="T78" s="141">
        <f>IF(Протокол!W30="","",Протокол!W30)</f>
        <v>1</v>
      </c>
      <c r="U78" s="141" t="str">
        <f>IF(Протокол!X30="","",Протокол!X30)</f>
        <v/>
      </c>
      <c r="V78" s="141" t="str">
        <f>IF(Протокол!Y30="","",Протокол!Y30)</f>
        <v/>
      </c>
      <c r="W78" s="141" t="str">
        <f>IF(Протокол!Z30="","",Протокол!Z30)</f>
        <v/>
      </c>
      <c r="X78" s="141" t="str">
        <f>IF(Протокол!AA30="","",Протокол!AA30)</f>
        <v/>
      </c>
      <c r="Y78" s="141" t="str">
        <f>IF(Протокол!AB30="","",Протокол!AB30)</f>
        <v/>
      </c>
      <c r="Z78" s="141" t="str">
        <f>IF(Протокол!AC30="","",Протокол!AC30)</f>
        <v/>
      </c>
      <c r="AA78" s="141" t="str">
        <f>IF(Протокол!AD30="","",Протокол!AD30)</f>
        <v/>
      </c>
      <c r="AB78" s="141" t="str">
        <f>IF(Протокол!AE30="","",Протокол!AE30)</f>
        <v/>
      </c>
      <c r="AC78" s="141" t="str">
        <f>IF(Протокол!AF30="","",Протокол!AF30)</f>
        <v/>
      </c>
      <c r="AD78" s="141" t="str">
        <f>IF(Протокол!AG30="","",Протокол!AG30)</f>
        <v/>
      </c>
      <c r="AE78" s="141" t="str">
        <f>IF(Протокол!AH30="","",Протокол!AH30)</f>
        <v/>
      </c>
      <c r="AF78" s="141" t="str">
        <f>IF(Протокол!AI30="","",Протокол!AI30)</f>
        <v/>
      </c>
      <c r="AG78" s="141" t="str">
        <f>IF(Протокол!AJ30="","",Протокол!AJ30)</f>
        <v/>
      </c>
      <c r="AH78" s="141" t="str">
        <f>IF(Протокол!AK30="","",Протокол!AK30)</f>
        <v/>
      </c>
      <c r="AI78" s="141" t="str">
        <f>IF(Протокол!AL30="","",Протокол!AL30)</f>
        <v/>
      </c>
      <c r="AJ78" s="141" t="str">
        <f>IF(Протокол!AM30="","",Протокол!AM30)</f>
        <v/>
      </c>
      <c r="AK78" s="141" t="str">
        <f>IF(Протокол!AN30="","",Протокол!AN30)</f>
        <v/>
      </c>
      <c r="AL78" s="141" t="str">
        <f>IF(Протокол!AO30="","",Протокол!AO30)</f>
        <v/>
      </c>
      <c r="AM78" s="141" t="str">
        <f>IF(Протокол!AP30="","",Протокол!AP30)</f>
        <v/>
      </c>
      <c r="AN78" s="141" t="str">
        <f>IF(Протокол!AQ30="","",Протокол!AQ30)</f>
        <v/>
      </c>
      <c r="AO78" s="141" t="str">
        <f>IF(Протокол!AR30="","",Протокол!AR30)</f>
        <v/>
      </c>
      <c r="AP78" s="141" t="str">
        <f>IF(Протокол!AS30="","",Протокол!AS30)</f>
        <v/>
      </c>
      <c r="AQ78" s="141" t="str">
        <f>IF(Протокол!AT30="","",Протокол!AT30)</f>
        <v/>
      </c>
      <c r="AR78" s="141">
        <f>IF(AND(LEN(C78)&gt;0,AS78&gt;0),Протокол!CU30,"")</f>
        <v>19</v>
      </c>
      <c r="AS78" s="139">
        <f>IF(Протокол!D30="","",Протокол!D30)</f>
        <v>4</v>
      </c>
      <c r="AT78" s="139" t="str">
        <f>IF(Протокол!F30="","",Протокол!F30)</f>
        <v/>
      </c>
      <c r="AU78" s="141" t="str">
        <f>IF(Протокол!CR30="","",Протокол!CR30)</f>
        <v>1</v>
      </c>
      <c r="AV78" s="141" t="str">
        <f>IF(Протокол!CS30="","",Протокол!CS30)</f>
        <v>ж</v>
      </c>
      <c r="AW78" s="141">
        <f>IF(Протокол!CT30="","",Протокол!CT30)</f>
        <v>5</v>
      </c>
    </row>
    <row r="79" spans="1:49" s="139" customFormat="1">
      <c r="A79" s="139">
        <f t="shared" si="0"/>
        <v>1</v>
      </c>
      <c r="B79" s="140">
        <f>IF(Протокол!B31="","",Протокол!B31)</f>
        <v>22</v>
      </c>
      <c r="C79" s="140">
        <f>IF(AND(Протокол!F31="",Протокол!D31=""),"",Протокол!C31)</f>
        <v>6022</v>
      </c>
      <c r="D79" s="141">
        <f>IF(Протокол!G31="","",Протокол!G31)</f>
        <v>2</v>
      </c>
      <c r="E79" s="141">
        <f>IF(Протокол!H31="","",Протокол!H31)</f>
        <v>1</v>
      </c>
      <c r="F79" s="141">
        <f>IF(Протокол!I31="","",Протокол!I31)</f>
        <v>3</v>
      </c>
      <c r="G79" s="141">
        <f>IF(Протокол!J31="","",Протокол!J31)</f>
        <v>3</v>
      </c>
      <c r="H79" s="141" t="str">
        <f>IF(Протокол!K31="","",Протокол!K31)</f>
        <v>В</v>
      </c>
      <c r="I79" s="141">
        <f>IF(Протокол!L31="","",Протокол!L31)</f>
        <v>1</v>
      </c>
      <c r="J79" s="141" t="str">
        <f>IF(Протокол!M31="","",Протокол!M31)</f>
        <v>А</v>
      </c>
      <c r="K79" s="141">
        <f>IF(Протокол!N31="","",Протокол!N31)</f>
        <v>1</v>
      </c>
      <c r="L79" s="141">
        <f>IF(Протокол!O31="","",Протокол!O31)</f>
        <v>1</v>
      </c>
      <c r="M79" s="141" t="str">
        <f>IF(Протокол!P31="","",Протокол!P31)</f>
        <v>Б</v>
      </c>
      <c r="N79" s="141">
        <f>IF(Протокол!Q31="","",Протокол!Q31)</f>
        <v>2</v>
      </c>
      <c r="O79" s="141" t="str">
        <f>IF(Протокол!R31="","",Протокол!R31)</f>
        <v>Г</v>
      </c>
      <c r="P79" s="141">
        <f>IF(Протокол!S31="","",Протокол!S31)</f>
        <v>1</v>
      </c>
      <c r="Q79" s="141">
        <f>IF(Протокол!T31="","",Протокол!T31)</f>
        <v>1</v>
      </c>
      <c r="R79" s="141" t="str">
        <f>IF(Протокол!U31="","",Протокол!U31)</f>
        <v>3)</v>
      </c>
      <c r="S79" s="141">
        <f>IF(Протокол!V31="","",Протокол!V31)</f>
        <v>1</v>
      </c>
      <c r="T79" s="141">
        <f>IF(Протокол!W31="","",Протокол!W31)</f>
        <v>2</v>
      </c>
      <c r="U79" s="141" t="str">
        <f>IF(Протокол!X31="","",Протокол!X31)</f>
        <v/>
      </c>
      <c r="V79" s="141" t="str">
        <f>IF(Протокол!Y31="","",Протокол!Y31)</f>
        <v/>
      </c>
      <c r="W79" s="141" t="str">
        <f>IF(Протокол!Z31="","",Протокол!Z31)</f>
        <v/>
      </c>
      <c r="X79" s="141" t="str">
        <f>IF(Протокол!AA31="","",Протокол!AA31)</f>
        <v/>
      </c>
      <c r="Y79" s="141" t="str">
        <f>IF(Протокол!AB31="","",Протокол!AB31)</f>
        <v/>
      </c>
      <c r="Z79" s="141" t="str">
        <f>IF(Протокол!AC31="","",Протокол!AC31)</f>
        <v/>
      </c>
      <c r="AA79" s="141" t="str">
        <f>IF(Протокол!AD31="","",Протокол!AD31)</f>
        <v/>
      </c>
      <c r="AB79" s="141" t="str">
        <f>IF(Протокол!AE31="","",Протокол!AE31)</f>
        <v/>
      </c>
      <c r="AC79" s="141" t="str">
        <f>IF(Протокол!AF31="","",Протокол!AF31)</f>
        <v/>
      </c>
      <c r="AD79" s="141" t="str">
        <f>IF(Протокол!AG31="","",Протокол!AG31)</f>
        <v/>
      </c>
      <c r="AE79" s="141" t="str">
        <f>IF(Протокол!AH31="","",Протокол!AH31)</f>
        <v/>
      </c>
      <c r="AF79" s="141" t="str">
        <f>IF(Протокол!AI31="","",Протокол!AI31)</f>
        <v/>
      </c>
      <c r="AG79" s="141" t="str">
        <f>IF(Протокол!AJ31="","",Протокол!AJ31)</f>
        <v/>
      </c>
      <c r="AH79" s="141" t="str">
        <f>IF(Протокол!AK31="","",Протокол!AK31)</f>
        <v/>
      </c>
      <c r="AI79" s="141" t="str">
        <f>IF(Протокол!AL31="","",Протокол!AL31)</f>
        <v/>
      </c>
      <c r="AJ79" s="141" t="str">
        <f>IF(Протокол!AM31="","",Протокол!AM31)</f>
        <v/>
      </c>
      <c r="AK79" s="141" t="str">
        <f>IF(Протокол!AN31="","",Протокол!AN31)</f>
        <v/>
      </c>
      <c r="AL79" s="141" t="str">
        <f>IF(Протокол!AO31="","",Протокол!AO31)</f>
        <v/>
      </c>
      <c r="AM79" s="141" t="str">
        <f>IF(Протокол!AP31="","",Протокол!AP31)</f>
        <v/>
      </c>
      <c r="AN79" s="141" t="str">
        <f>IF(Протокол!AQ31="","",Протокол!AQ31)</f>
        <v/>
      </c>
      <c r="AO79" s="141" t="str">
        <f>IF(Протокол!AR31="","",Протокол!AR31)</f>
        <v/>
      </c>
      <c r="AP79" s="141" t="str">
        <f>IF(Протокол!AS31="","",Протокол!AS31)</f>
        <v/>
      </c>
      <c r="AQ79" s="141" t="str">
        <f>IF(Протокол!AT31="","",Протокол!AT31)</f>
        <v/>
      </c>
      <c r="AR79" s="141">
        <f>IF(AND(LEN(C79)&gt;0,AS79&gt;0),Протокол!CU31,"")</f>
        <v>19</v>
      </c>
      <c r="AS79" s="139">
        <f>IF(Протокол!D31="","",Протокол!D31)</f>
        <v>4</v>
      </c>
      <c r="AT79" s="139" t="str">
        <f>IF(Протокол!F31="","",Протокол!F31)</f>
        <v/>
      </c>
      <c r="AU79" s="141" t="str">
        <f>IF(Протокол!CR31="","",Протокол!CR31)</f>
        <v>1</v>
      </c>
      <c r="AV79" s="141" t="str">
        <f>IF(Протокол!CS31="","",Протокол!CS31)</f>
        <v>ж</v>
      </c>
      <c r="AW79" s="141">
        <f>IF(Протокол!CT31="","",Протокол!CT31)</f>
        <v>5</v>
      </c>
    </row>
    <row r="80" spans="1:49" s="139" customFormat="1">
      <c r="A80" s="139">
        <f t="shared" si="0"/>
        <v>1</v>
      </c>
      <c r="B80" s="140">
        <f>IF(Протокол!B32="","",Протокол!B32)</f>
        <v>23</v>
      </c>
      <c r="C80" s="140">
        <f>IF(AND(Протокол!F32="",Протокол!D32=""),"",Протокол!C32)</f>
        <v>6023</v>
      </c>
      <c r="D80" s="141">
        <f>IF(Протокол!G32="","",Протокол!G32)</f>
        <v>2</v>
      </c>
      <c r="E80" s="141">
        <f>IF(Протокол!H32="","",Протокол!H32)</f>
        <v>1</v>
      </c>
      <c r="F80" s="141">
        <f>IF(Протокол!I32="","",Протокол!I32)</f>
        <v>3</v>
      </c>
      <c r="G80" s="141">
        <f>IF(Протокол!J32="","",Протокол!J32)</f>
        <v>3</v>
      </c>
      <c r="H80" s="141" t="str">
        <f>IF(Протокол!K32="","",Протокол!K32)</f>
        <v>В</v>
      </c>
      <c r="I80" s="141">
        <f>IF(Протокол!L32="","",Протокол!L32)</f>
        <v>1</v>
      </c>
      <c r="J80" s="141" t="str">
        <f>IF(Протокол!M32="","",Протокол!M32)</f>
        <v>А</v>
      </c>
      <c r="K80" s="141">
        <f>IF(Протокол!N32="","",Протокол!N32)</f>
        <v>1</v>
      </c>
      <c r="L80" s="141">
        <f>IF(Протокол!O32="","",Протокол!O32)</f>
        <v>2</v>
      </c>
      <c r="M80" s="141" t="str">
        <f>IF(Протокол!P32="","",Протокол!P32)</f>
        <v>Б</v>
      </c>
      <c r="N80" s="141">
        <f>IF(Протокол!Q32="","",Протокол!Q32)</f>
        <v>2</v>
      </c>
      <c r="O80" s="141" t="str">
        <f>IF(Протокол!R32="","",Протокол!R32)</f>
        <v>Г</v>
      </c>
      <c r="P80" s="141">
        <f>IF(Протокол!S32="","",Протокол!S32)</f>
        <v>1</v>
      </c>
      <c r="Q80" s="141">
        <f>IF(Протокол!T32="","",Протокол!T32)</f>
        <v>1</v>
      </c>
      <c r="R80" s="141" t="str">
        <f>IF(Протокол!U32="","",Протокол!U32)</f>
        <v>3)</v>
      </c>
      <c r="S80" s="141">
        <f>IF(Протокол!V32="","",Протокол!V32)</f>
        <v>1</v>
      </c>
      <c r="T80" s="141">
        <f>IF(Протокол!W32="","",Протокол!W32)</f>
        <v>2</v>
      </c>
      <c r="U80" s="141" t="str">
        <f>IF(Протокол!X32="","",Протокол!X32)</f>
        <v/>
      </c>
      <c r="V80" s="141" t="str">
        <f>IF(Протокол!Y32="","",Протокол!Y32)</f>
        <v/>
      </c>
      <c r="W80" s="141" t="str">
        <f>IF(Протокол!Z32="","",Протокол!Z32)</f>
        <v/>
      </c>
      <c r="X80" s="141" t="str">
        <f>IF(Протокол!AA32="","",Протокол!AA32)</f>
        <v/>
      </c>
      <c r="Y80" s="141" t="str">
        <f>IF(Протокол!AB32="","",Протокол!AB32)</f>
        <v/>
      </c>
      <c r="Z80" s="141" t="str">
        <f>IF(Протокол!AC32="","",Протокол!AC32)</f>
        <v/>
      </c>
      <c r="AA80" s="141" t="str">
        <f>IF(Протокол!AD32="","",Протокол!AD32)</f>
        <v/>
      </c>
      <c r="AB80" s="141" t="str">
        <f>IF(Протокол!AE32="","",Протокол!AE32)</f>
        <v/>
      </c>
      <c r="AC80" s="141" t="str">
        <f>IF(Протокол!AF32="","",Протокол!AF32)</f>
        <v/>
      </c>
      <c r="AD80" s="141" t="str">
        <f>IF(Протокол!AG32="","",Протокол!AG32)</f>
        <v/>
      </c>
      <c r="AE80" s="141" t="str">
        <f>IF(Протокол!AH32="","",Протокол!AH32)</f>
        <v/>
      </c>
      <c r="AF80" s="141" t="str">
        <f>IF(Протокол!AI32="","",Протокол!AI32)</f>
        <v/>
      </c>
      <c r="AG80" s="141" t="str">
        <f>IF(Протокол!AJ32="","",Протокол!AJ32)</f>
        <v/>
      </c>
      <c r="AH80" s="141" t="str">
        <f>IF(Протокол!AK32="","",Протокол!AK32)</f>
        <v/>
      </c>
      <c r="AI80" s="141" t="str">
        <f>IF(Протокол!AL32="","",Протокол!AL32)</f>
        <v/>
      </c>
      <c r="AJ80" s="141" t="str">
        <f>IF(Протокол!AM32="","",Протокол!AM32)</f>
        <v/>
      </c>
      <c r="AK80" s="141" t="str">
        <f>IF(Протокол!AN32="","",Протокол!AN32)</f>
        <v/>
      </c>
      <c r="AL80" s="141" t="str">
        <f>IF(Протокол!AO32="","",Протокол!AO32)</f>
        <v/>
      </c>
      <c r="AM80" s="141" t="str">
        <f>IF(Протокол!AP32="","",Протокол!AP32)</f>
        <v/>
      </c>
      <c r="AN80" s="141" t="str">
        <f>IF(Протокол!AQ32="","",Протокол!AQ32)</f>
        <v/>
      </c>
      <c r="AO80" s="141" t="str">
        <f>IF(Протокол!AR32="","",Протокол!AR32)</f>
        <v/>
      </c>
      <c r="AP80" s="141" t="str">
        <f>IF(Протокол!AS32="","",Протокол!AS32)</f>
        <v/>
      </c>
      <c r="AQ80" s="141" t="str">
        <f>IF(Протокол!AT32="","",Протокол!AT32)</f>
        <v/>
      </c>
      <c r="AR80" s="141">
        <f>IF(AND(LEN(C80)&gt;0,AS80&gt;0),Протокол!CU32,"")</f>
        <v>20</v>
      </c>
      <c r="AS80" s="139">
        <f>IF(Протокол!D32="","",Протокол!D32)</f>
        <v>4</v>
      </c>
      <c r="AT80" s="139" t="str">
        <f>IF(Протокол!F32="","",Протокол!F32)</f>
        <v/>
      </c>
      <c r="AU80" s="141" t="str">
        <f>IF(Протокол!CR32="","",Протокол!CR32)</f>
        <v>1</v>
      </c>
      <c r="AV80" s="141" t="str">
        <f>IF(Протокол!CS32="","",Протокол!CS32)</f>
        <v>ж</v>
      </c>
      <c r="AW80" s="141">
        <f>IF(Протокол!CT32="","",Протокол!CT32)</f>
        <v>5</v>
      </c>
    </row>
    <row r="81" spans="1:49" s="139" customFormat="1">
      <c r="A81" s="139">
        <f t="shared" si="0"/>
        <v>1</v>
      </c>
      <c r="B81" s="140">
        <f>IF(Протокол!B33="","",Протокол!B33)</f>
        <v>24</v>
      </c>
      <c r="C81" s="140">
        <f>IF(AND(Протокол!F33="",Протокол!D33=""),"",Протокол!C33)</f>
        <v>6024</v>
      </c>
      <c r="D81" s="141">
        <f>IF(Протокол!G33="","",Протокол!G33)</f>
        <v>2</v>
      </c>
      <c r="E81" s="141">
        <f>IF(Протокол!H33="","",Протокол!H33)</f>
        <v>1</v>
      </c>
      <c r="F81" s="141">
        <f>IF(Протокол!I33="","",Протокол!I33)</f>
        <v>3</v>
      </c>
      <c r="G81" s="141">
        <f>IF(Протокол!J33="","",Протокол!J33)</f>
        <v>1</v>
      </c>
      <c r="H81" s="141" t="str">
        <f>IF(Протокол!K33="","",Протокол!K33)</f>
        <v>В</v>
      </c>
      <c r="I81" s="141">
        <f>IF(Протокол!L33="","",Протокол!L33)</f>
        <v>1</v>
      </c>
      <c r="J81" s="141" t="str">
        <f>IF(Протокол!M33="","",Протокол!M33)</f>
        <v>А</v>
      </c>
      <c r="K81" s="141">
        <f>IF(Протокол!N33="","",Протокол!N33)</f>
        <v>1</v>
      </c>
      <c r="L81" s="141">
        <f>IF(Протокол!O33="","",Протокол!O33)</f>
        <v>2</v>
      </c>
      <c r="M81" s="141" t="str">
        <f>IF(Протокол!P33="","",Протокол!P33)</f>
        <v>Б</v>
      </c>
      <c r="N81" s="141">
        <f>IF(Протокол!Q33="","",Протокол!Q33)</f>
        <v>2</v>
      </c>
      <c r="O81" s="141" t="str">
        <f>IF(Протокол!R33="","",Протокол!R33)</f>
        <v>Г</v>
      </c>
      <c r="P81" s="141">
        <f>IF(Протокол!S33="","",Протокол!S33)</f>
        <v>1</v>
      </c>
      <c r="Q81" s="141">
        <f>IF(Протокол!T33="","",Протокол!T33)</f>
        <v>0</v>
      </c>
      <c r="R81" s="141" t="str">
        <f>IF(Протокол!U33="","",Протокол!U33)</f>
        <v>4)</v>
      </c>
      <c r="S81" s="141">
        <f>IF(Протокол!V33="","",Протокол!V33)</f>
        <v>1</v>
      </c>
      <c r="T81" s="141">
        <f>IF(Протокол!W33="","",Протокол!W33)</f>
        <v>2</v>
      </c>
      <c r="U81" s="141" t="str">
        <f>IF(Протокол!X33="","",Протокол!X33)</f>
        <v/>
      </c>
      <c r="V81" s="141" t="str">
        <f>IF(Протокол!Y33="","",Протокол!Y33)</f>
        <v/>
      </c>
      <c r="W81" s="141" t="str">
        <f>IF(Протокол!Z33="","",Протокол!Z33)</f>
        <v/>
      </c>
      <c r="X81" s="141" t="str">
        <f>IF(Протокол!AA33="","",Протокол!AA33)</f>
        <v/>
      </c>
      <c r="Y81" s="141" t="str">
        <f>IF(Протокол!AB33="","",Протокол!AB33)</f>
        <v/>
      </c>
      <c r="Z81" s="141" t="str">
        <f>IF(Протокол!AC33="","",Протокол!AC33)</f>
        <v/>
      </c>
      <c r="AA81" s="141" t="str">
        <f>IF(Протокол!AD33="","",Протокол!AD33)</f>
        <v/>
      </c>
      <c r="AB81" s="141" t="str">
        <f>IF(Протокол!AE33="","",Протокол!AE33)</f>
        <v/>
      </c>
      <c r="AC81" s="141" t="str">
        <f>IF(Протокол!AF33="","",Протокол!AF33)</f>
        <v/>
      </c>
      <c r="AD81" s="141" t="str">
        <f>IF(Протокол!AG33="","",Протокол!AG33)</f>
        <v/>
      </c>
      <c r="AE81" s="141" t="str">
        <f>IF(Протокол!AH33="","",Протокол!AH33)</f>
        <v/>
      </c>
      <c r="AF81" s="141" t="str">
        <f>IF(Протокол!AI33="","",Протокол!AI33)</f>
        <v/>
      </c>
      <c r="AG81" s="141" t="str">
        <f>IF(Протокол!AJ33="","",Протокол!AJ33)</f>
        <v/>
      </c>
      <c r="AH81" s="141" t="str">
        <f>IF(Протокол!AK33="","",Протокол!AK33)</f>
        <v/>
      </c>
      <c r="AI81" s="141" t="str">
        <f>IF(Протокол!AL33="","",Протокол!AL33)</f>
        <v/>
      </c>
      <c r="AJ81" s="141" t="str">
        <f>IF(Протокол!AM33="","",Протокол!AM33)</f>
        <v/>
      </c>
      <c r="AK81" s="141" t="str">
        <f>IF(Протокол!AN33="","",Протокол!AN33)</f>
        <v/>
      </c>
      <c r="AL81" s="141" t="str">
        <f>IF(Протокол!AO33="","",Протокол!AO33)</f>
        <v/>
      </c>
      <c r="AM81" s="141" t="str">
        <f>IF(Протокол!AP33="","",Протокол!AP33)</f>
        <v/>
      </c>
      <c r="AN81" s="141" t="str">
        <f>IF(Протокол!AQ33="","",Протокол!AQ33)</f>
        <v/>
      </c>
      <c r="AO81" s="141" t="str">
        <f>IF(Протокол!AR33="","",Протокол!AR33)</f>
        <v/>
      </c>
      <c r="AP81" s="141" t="str">
        <f>IF(Протокол!AS33="","",Протокол!AS33)</f>
        <v/>
      </c>
      <c r="AQ81" s="141" t="str">
        <f>IF(Протокол!AT33="","",Протокол!AT33)</f>
        <v/>
      </c>
      <c r="AR81" s="141">
        <f>IF(AND(LEN(C81)&gt;0,AS81&gt;0),Протокол!CU33,"")</f>
        <v>17</v>
      </c>
      <c r="AS81" s="139">
        <f>IF(Протокол!D33="","",Протокол!D33)</f>
        <v>3</v>
      </c>
      <c r="AT81" s="139" t="str">
        <f>IF(Протокол!F33="","",Протокол!F33)</f>
        <v/>
      </c>
      <c r="AU81" s="141" t="str">
        <f>IF(Протокол!CR33="","",Протокол!CR33)</f>
        <v>1</v>
      </c>
      <c r="AV81" s="141" t="str">
        <f>IF(Протокол!CS33="","",Протокол!CS33)</f>
        <v>ж</v>
      </c>
      <c r="AW81" s="141">
        <f>IF(Протокол!CT33="","",Протокол!CT33)</f>
        <v>4</v>
      </c>
    </row>
    <row r="82" spans="1:49" s="139" customFormat="1">
      <c r="A82" s="139">
        <f t="shared" si="0"/>
        <v>1</v>
      </c>
      <c r="B82" s="140">
        <f>IF(Протокол!B34="","",Протокол!B34)</f>
        <v>25</v>
      </c>
      <c r="C82" s="140">
        <f>IF(AND(Протокол!F34="",Протокол!D34=""),"",Протокол!C34)</f>
        <v>6025</v>
      </c>
      <c r="D82" s="141">
        <f>IF(Протокол!G34="","",Протокол!G34)</f>
        <v>2</v>
      </c>
      <c r="E82" s="141">
        <f>IF(Протокол!H34="","",Протокол!H34)</f>
        <v>0</v>
      </c>
      <c r="F82" s="141">
        <f>IF(Протокол!I34="","",Протокол!I34)</f>
        <v>2</v>
      </c>
      <c r="G82" s="141">
        <f>IF(Протокол!J34="","",Протокол!J34)</f>
        <v>2</v>
      </c>
      <c r="H82" s="141" t="str">
        <f>IF(Протокол!K34="","",Протокол!K34)</f>
        <v>В</v>
      </c>
      <c r="I82" s="141">
        <f>IF(Протокол!L34="","",Протокол!L34)</f>
        <v>1</v>
      </c>
      <c r="J82" s="141" t="str">
        <f>IF(Протокол!M34="","",Протокол!M34)</f>
        <v>А</v>
      </c>
      <c r="K82" s="141">
        <f>IF(Протокол!N34="","",Протокол!N34)</f>
        <v>1</v>
      </c>
      <c r="L82" s="141">
        <f>IF(Протокол!O34="","",Протокол!O34)</f>
        <v>2</v>
      </c>
      <c r="M82" s="141" t="str">
        <f>IF(Протокол!P34="","",Протокол!P34)</f>
        <v>Б</v>
      </c>
      <c r="N82" s="141">
        <f>IF(Протокол!Q34="","",Протокол!Q34)</f>
        <v>2</v>
      </c>
      <c r="O82" s="141" t="str">
        <f>IF(Протокол!R34="","",Протокол!R34)</f>
        <v>Г</v>
      </c>
      <c r="P82" s="141">
        <f>IF(Протокол!S34="","",Протокол!S34)</f>
        <v>1</v>
      </c>
      <c r="Q82" s="141">
        <f>IF(Протокол!T34="","",Протокол!T34)</f>
        <v>1</v>
      </c>
      <c r="R82" s="141" t="str">
        <f>IF(Протокол!U34="","",Протокол!U34)</f>
        <v>4)</v>
      </c>
      <c r="S82" s="141">
        <f>IF(Протокол!V34="","",Протокол!V34)</f>
        <v>1</v>
      </c>
      <c r="T82" s="141">
        <f>IF(Протокол!W34="","",Протокол!W34)</f>
        <v>2</v>
      </c>
      <c r="U82" s="141" t="str">
        <f>IF(Протокол!X34="","",Протокол!X34)</f>
        <v/>
      </c>
      <c r="V82" s="141" t="str">
        <f>IF(Протокол!Y34="","",Протокол!Y34)</f>
        <v/>
      </c>
      <c r="W82" s="141" t="str">
        <f>IF(Протокол!Z34="","",Протокол!Z34)</f>
        <v/>
      </c>
      <c r="X82" s="141" t="str">
        <f>IF(Протокол!AA34="","",Протокол!AA34)</f>
        <v/>
      </c>
      <c r="Y82" s="141" t="str">
        <f>IF(Протокол!AB34="","",Протокол!AB34)</f>
        <v/>
      </c>
      <c r="Z82" s="141" t="str">
        <f>IF(Протокол!AC34="","",Протокол!AC34)</f>
        <v/>
      </c>
      <c r="AA82" s="141" t="str">
        <f>IF(Протокол!AD34="","",Протокол!AD34)</f>
        <v/>
      </c>
      <c r="AB82" s="141" t="str">
        <f>IF(Протокол!AE34="","",Протокол!AE34)</f>
        <v/>
      </c>
      <c r="AC82" s="141" t="str">
        <f>IF(Протокол!AF34="","",Протокол!AF34)</f>
        <v/>
      </c>
      <c r="AD82" s="141" t="str">
        <f>IF(Протокол!AG34="","",Протокол!AG34)</f>
        <v/>
      </c>
      <c r="AE82" s="141" t="str">
        <f>IF(Протокол!AH34="","",Протокол!AH34)</f>
        <v/>
      </c>
      <c r="AF82" s="141" t="str">
        <f>IF(Протокол!AI34="","",Протокол!AI34)</f>
        <v/>
      </c>
      <c r="AG82" s="141" t="str">
        <f>IF(Протокол!AJ34="","",Протокол!AJ34)</f>
        <v/>
      </c>
      <c r="AH82" s="141" t="str">
        <f>IF(Протокол!AK34="","",Протокол!AK34)</f>
        <v/>
      </c>
      <c r="AI82" s="141" t="str">
        <f>IF(Протокол!AL34="","",Протокол!AL34)</f>
        <v/>
      </c>
      <c r="AJ82" s="141" t="str">
        <f>IF(Протокол!AM34="","",Протокол!AM34)</f>
        <v/>
      </c>
      <c r="AK82" s="141" t="str">
        <f>IF(Протокол!AN34="","",Протокол!AN34)</f>
        <v/>
      </c>
      <c r="AL82" s="141" t="str">
        <f>IF(Протокол!AO34="","",Протокол!AO34)</f>
        <v/>
      </c>
      <c r="AM82" s="141" t="str">
        <f>IF(Протокол!AP34="","",Протокол!AP34)</f>
        <v/>
      </c>
      <c r="AN82" s="141" t="str">
        <f>IF(Протокол!AQ34="","",Протокол!AQ34)</f>
        <v/>
      </c>
      <c r="AO82" s="141" t="str">
        <f>IF(Протокол!AR34="","",Протокол!AR34)</f>
        <v/>
      </c>
      <c r="AP82" s="141" t="str">
        <f>IF(Протокол!AS34="","",Протокол!AS34)</f>
        <v/>
      </c>
      <c r="AQ82" s="141" t="str">
        <f>IF(Протокол!AT34="","",Протокол!AT34)</f>
        <v/>
      </c>
      <c r="AR82" s="141">
        <f>IF(AND(LEN(C82)&gt;0,AS82&gt;0),Протокол!CU34,"")</f>
        <v>17</v>
      </c>
      <c r="AS82" s="139">
        <f>IF(Протокол!D34="","",Протокол!D34)</f>
        <v>4</v>
      </c>
      <c r="AT82" s="139" t="str">
        <f>IF(Протокол!F34="","",Протокол!F34)</f>
        <v/>
      </c>
      <c r="AU82" s="141" t="str">
        <f>IF(Протокол!CR34="","",Протокол!CR34)</f>
        <v>1</v>
      </c>
      <c r="AV82" s="141" t="str">
        <f>IF(Протокол!CS34="","",Протокол!CS34)</f>
        <v>м</v>
      </c>
      <c r="AW82" s="141">
        <f>IF(Протокол!CT34="","",Протокол!CT34)</f>
        <v>4</v>
      </c>
    </row>
    <row r="83" spans="1:49" s="139" customFormat="1">
      <c r="A83" s="139">
        <f t="shared" si="0"/>
        <v>1</v>
      </c>
      <c r="B83" s="140">
        <f>IF(Протокол!B35="","",Протокол!B35)</f>
        <v>26</v>
      </c>
      <c r="C83" s="140">
        <f>IF(AND(Протокол!F35="",Протокол!D35=""),"",Протокол!C35)</f>
        <v>6026</v>
      </c>
      <c r="D83" s="141">
        <f>IF(Протокол!G35="","",Протокол!G35)</f>
        <v>2</v>
      </c>
      <c r="E83" s="141">
        <f>IF(Протокол!H35="","",Протокол!H35)</f>
        <v>1</v>
      </c>
      <c r="F83" s="141">
        <f>IF(Протокол!I35="","",Протокол!I35)</f>
        <v>3</v>
      </c>
      <c r="G83" s="141">
        <f>IF(Протокол!J35="","",Протокол!J35)</f>
        <v>3</v>
      </c>
      <c r="H83" s="141" t="str">
        <f>IF(Протокол!K35="","",Протокол!K35)</f>
        <v>В</v>
      </c>
      <c r="I83" s="141">
        <f>IF(Протокол!L35="","",Протокол!L35)</f>
        <v>0</v>
      </c>
      <c r="J83" s="141" t="str">
        <f>IF(Протокол!M35="","",Протокол!M35)</f>
        <v>А</v>
      </c>
      <c r="K83" s="141">
        <f>IF(Протокол!N35="","",Протокол!N35)</f>
        <v>1</v>
      </c>
      <c r="L83" s="141">
        <f>IF(Протокол!O35="","",Протокол!O35)</f>
        <v>2</v>
      </c>
      <c r="M83" s="141" t="str">
        <f>IF(Протокол!P35="","",Протокол!P35)</f>
        <v>Б</v>
      </c>
      <c r="N83" s="141">
        <f>IF(Протокол!Q35="","",Протокол!Q35)</f>
        <v>0</v>
      </c>
      <c r="O83" s="141" t="str">
        <f>IF(Протокол!R35="","",Протокол!R35)</f>
        <v>Г</v>
      </c>
      <c r="P83" s="141">
        <f>IF(Протокол!S35="","",Протокол!S35)</f>
        <v>1</v>
      </c>
      <c r="Q83" s="141">
        <f>IF(Протокол!T35="","",Протокол!T35)</f>
        <v>1</v>
      </c>
      <c r="R83" s="141" t="str">
        <f>IF(Протокол!U35="","",Протокол!U35)</f>
        <v>4)</v>
      </c>
      <c r="S83" s="141">
        <f>IF(Протокол!V35="","",Протокол!V35)</f>
        <v>1</v>
      </c>
      <c r="T83" s="141">
        <f>IF(Протокол!W35="","",Протокол!W35)</f>
        <v>2</v>
      </c>
      <c r="U83" s="141" t="str">
        <f>IF(Протокол!X35="","",Протокол!X35)</f>
        <v/>
      </c>
      <c r="V83" s="141" t="str">
        <f>IF(Протокол!Y35="","",Протокол!Y35)</f>
        <v/>
      </c>
      <c r="W83" s="141" t="str">
        <f>IF(Протокол!Z35="","",Протокол!Z35)</f>
        <v/>
      </c>
      <c r="X83" s="141" t="str">
        <f>IF(Протокол!AA35="","",Протокол!AA35)</f>
        <v/>
      </c>
      <c r="Y83" s="141" t="str">
        <f>IF(Протокол!AB35="","",Протокол!AB35)</f>
        <v/>
      </c>
      <c r="Z83" s="141" t="str">
        <f>IF(Протокол!AC35="","",Протокол!AC35)</f>
        <v/>
      </c>
      <c r="AA83" s="141" t="str">
        <f>IF(Протокол!AD35="","",Протокол!AD35)</f>
        <v/>
      </c>
      <c r="AB83" s="141" t="str">
        <f>IF(Протокол!AE35="","",Протокол!AE35)</f>
        <v/>
      </c>
      <c r="AC83" s="141" t="str">
        <f>IF(Протокол!AF35="","",Протокол!AF35)</f>
        <v/>
      </c>
      <c r="AD83" s="141" t="str">
        <f>IF(Протокол!AG35="","",Протокол!AG35)</f>
        <v/>
      </c>
      <c r="AE83" s="141" t="str">
        <f>IF(Протокол!AH35="","",Протокол!AH35)</f>
        <v/>
      </c>
      <c r="AF83" s="141" t="str">
        <f>IF(Протокол!AI35="","",Протокол!AI35)</f>
        <v/>
      </c>
      <c r="AG83" s="141" t="str">
        <f>IF(Протокол!AJ35="","",Протокол!AJ35)</f>
        <v/>
      </c>
      <c r="AH83" s="141" t="str">
        <f>IF(Протокол!AK35="","",Протокол!AK35)</f>
        <v/>
      </c>
      <c r="AI83" s="141" t="str">
        <f>IF(Протокол!AL35="","",Протокол!AL35)</f>
        <v/>
      </c>
      <c r="AJ83" s="141" t="str">
        <f>IF(Протокол!AM35="","",Протокол!AM35)</f>
        <v/>
      </c>
      <c r="AK83" s="141" t="str">
        <f>IF(Протокол!AN35="","",Протокол!AN35)</f>
        <v/>
      </c>
      <c r="AL83" s="141" t="str">
        <f>IF(Протокол!AO35="","",Протокол!AO35)</f>
        <v/>
      </c>
      <c r="AM83" s="141" t="str">
        <f>IF(Протокол!AP35="","",Протокол!AP35)</f>
        <v/>
      </c>
      <c r="AN83" s="141" t="str">
        <f>IF(Протокол!AQ35="","",Протокол!AQ35)</f>
        <v/>
      </c>
      <c r="AO83" s="141" t="str">
        <f>IF(Протокол!AR35="","",Протокол!AR35)</f>
        <v/>
      </c>
      <c r="AP83" s="141" t="str">
        <f>IF(Протокол!AS35="","",Протокол!AS35)</f>
        <v/>
      </c>
      <c r="AQ83" s="141" t="str">
        <f>IF(Протокол!AT35="","",Протокол!AT35)</f>
        <v/>
      </c>
      <c r="AR83" s="141">
        <f>IF(AND(LEN(C83)&gt;0,AS83&gt;0),Протокол!CU35,"")</f>
        <v>17</v>
      </c>
      <c r="AS83" s="139">
        <f>IF(Протокол!D35="","",Протокол!D35)</f>
        <v>3</v>
      </c>
      <c r="AT83" s="139" t="str">
        <f>IF(Протокол!F35="","",Протокол!F35)</f>
        <v/>
      </c>
      <c r="AU83" s="141" t="str">
        <f>IF(Протокол!CR35="","",Протокол!CR35)</f>
        <v>1</v>
      </c>
      <c r="AV83" s="141" t="str">
        <f>IF(Протокол!CS35="","",Протокол!CS35)</f>
        <v>м</v>
      </c>
      <c r="AW83" s="141">
        <f>IF(Протокол!CT35="","",Протокол!CT35)</f>
        <v>4</v>
      </c>
    </row>
    <row r="84" spans="1:49" s="139" customFormat="1">
      <c r="A84" s="139">
        <f t="shared" si="0"/>
        <v>1</v>
      </c>
      <c r="B84" s="140">
        <f>IF(Протокол!B36="","",Протокол!B36)</f>
        <v>27</v>
      </c>
      <c r="C84" s="140">
        <f>IF(AND(Протокол!F36="",Протокол!D36=""),"",Протокол!C36)</f>
        <v>6027</v>
      </c>
      <c r="D84" s="141">
        <f>IF(Протокол!G36="","",Протокол!G36)</f>
        <v>2</v>
      </c>
      <c r="E84" s="141">
        <f>IF(Протокол!H36="","",Протокол!H36)</f>
        <v>1</v>
      </c>
      <c r="F84" s="141">
        <f>IF(Протокол!I36="","",Протокол!I36)</f>
        <v>3</v>
      </c>
      <c r="G84" s="141">
        <f>IF(Протокол!J36="","",Протокол!J36)</f>
        <v>3</v>
      </c>
      <c r="H84" s="141" t="str">
        <f>IF(Протокол!K36="","",Протокол!K36)</f>
        <v>В</v>
      </c>
      <c r="I84" s="141">
        <f>IF(Протокол!L36="","",Протокол!L36)</f>
        <v>1</v>
      </c>
      <c r="J84" s="141" t="str">
        <f>IF(Протокол!M36="","",Протокол!M36)</f>
        <v>А</v>
      </c>
      <c r="K84" s="141">
        <f>IF(Протокол!N36="","",Протокол!N36)</f>
        <v>1</v>
      </c>
      <c r="L84" s="141">
        <f>IF(Протокол!O36="","",Протокол!O36)</f>
        <v>2</v>
      </c>
      <c r="M84" s="141" t="str">
        <f>IF(Протокол!P36="","",Протокол!P36)</f>
        <v>Б</v>
      </c>
      <c r="N84" s="141">
        <f>IF(Протокол!Q36="","",Протокол!Q36)</f>
        <v>2</v>
      </c>
      <c r="O84" s="141" t="str">
        <f>IF(Протокол!R36="","",Протокол!R36)</f>
        <v>Г</v>
      </c>
      <c r="P84" s="141">
        <f>IF(Протокол!S36="","",Протокол!S36)</f>
        <v>1</v>
      </c>
      <c r="Q84" s="141">
        <f>IF(Протокол!T36="","",Протокол!T36)</f>
        <v>1</v>
      </c>
      <c r="R84" s="141" t="str">
        <f>IF(Протокол!U36="","",Протокол!U36)</f>
        <v>4)</v>
      </c>
      <c r="S84" s="141">
        <f>IF(Протокол!V36="","",Протокол!V36)</f>
        <v>1</v>
      </c>
      <c r="T84" s="141">
        <f>IF(Протокол!W36="","",Протокол!W36)</f>
        <v>1</v>
      </c>
      <c r="U84" s="141" t="str">
        <f>IF(Протокол!X36="","",Протокол!X36)</f>
        <v/>
      </c>
      <c r="V84" s="141" t="str">
        <f>IF(Протокол!Y36="","",Протокол!Y36)</f>
        <v/>
      </c>
      <c r="W84" s="141" t="str">
        <f>IF(Протокол!Z36="","",Протокол!Z36)</f>
        <v/>
      </c>
      <c r="X84" s="141" t="str">
        <f>IF(Протокол!AA36="","",Протокол!AA36)</f>
        <v/>
      </c>
      <c r="Y84" s="141" t="str">
        <f>IF(Протокол!AB36="","",Протокол!AB36)</f>
        <v/>
      </c>
      <c r="Z84" s="141" t="str">
        <f>IF(Протокол!AC36="","",Протокол!AC36)</f>
        <v/>
      </c>
      <c r="AA84" s="141" t="str">
        <f>IF(Протокол!AD36="","",Протокол!AD36)</f>
        <v/>
      </c>
      <c r="AB84" s="141" t="str">
        <f>IF(Протокол!AE36="","",Протокол!AE36)</f>
        <v/>
      </c>
      <c r="AC84" s="141" t="str">
        <f>IF(Протокол!AF36="","",Протокол!AF36)</f>
        <v/>
      </c>
      <c r="AD84" s="141" t="str">
        <f>IF(Протокол!AG36="","",Протокол!AG36)</f>
        <v/>
      </c>
      <c r="AE84" s="141" t="str">
        <f>IF(Протокол!AH36="","",Протокол!AH36)</f>
        <v/>
      </c>
      <c r="AF84" s="141" t="str">
        <f>IF(Протокол!AI36="","",Протокол!AI36)</f>
        <v/>
      </c>
      <c r="AG84" s="141" t="str">
        <f>IF(Протокол!AJ36="","",Протокол!AJ36)</f>
        <v/>
      </c>
      <c r="AH84" s="141" t="str">
        <f>IF(Протокол!AK36="","",Протокол!AK36)</f>
        <v/>
      </c>
      <c r="AI84" s="141" t="str">
        <f>IF(Протокол!AL36="","",Протокол!AL36)</f>
        <v/>
      </c>
      <c r="AJ84" s="141" t="str">
        <f>IF(Протокол!AM36="","",Протокол!AM36)</f>
        <v/>
      </c>
      <c r="AK84" s="141" t="str">
        <f>IF(Протокол!AN36="","",Протокол!AN36)</f>
        <v/>
      </c>
      <c r="AL84" s="141" t="str">
        <f>IF(Протокол!AO36="","",Протокол!AO36)</f>
        <v/>
      </c>
      <c r="AM84" s="141" t="str">
        <f>IF(Протокол!AP36="","",Протокол!AP36)</f>
        <v/>
      </c>
      <c r="AN84" s="141" t="str">
        <f>IF(Протокол!AQ36="","",Протокол!AQ36)</f>
        <v/>
      </c>
      <c r="AO84" s="141" t="str">
        <f>IF(Протокол!AR36="","",Протокол!AR36)</f>
        <v/>
      </c>
      <c r="AP84" s="141" t="str">
        <f>IF(Протокол!AS36="","",Протокол!AS36)</f>
        <v/>
      </c>
      <c r="AQ84" s="141" t="str">
        <f>IF(Протокол!AT36="","",Протокол!AT36)</f>
        <v/>
      </c>
      <c r="AR84" s="141">
        <f>IF(AND(LEN(C84)&gt;0,AS84&gt;0),Протокол!CU36,"")</f>
        <v>19</v>
      </c>
      <c r="AS84" s="139">
        <f>IF(Протокол!D36="","",Протокол!D36)</f>
        <v>4</v>
      </c>
      <c r="AT84" s="139" t="str">
        <f>IF(Протокол!F36="","",Протокол!F36)</f>
        <v/>
      </c>
      <c r="AU84" s="141" t="str">
        <f>IF(Протокол!CR36="","",Протокол!CR36)</f>
        <v>1</v>
      </c>
      <c r="AV84" s="141" t="str">
        <f>IF(Протокол!CS36="","",Протокол!CS36)</f>
        <v>ж</v>
      </c>
      <c r="AW84" s="141">
        <f>IF(Протокол!CT36="","",Протокол!CT36)</f>
        <v>4</v>
      </c>
    </row>
    <row r="85" spans="1:49" s="139" customFormat="1">
      <c r="A85" s="139">
        <f t="shared" si="0"/>
        <v>1</v>
      </c>
      <c r="B85" s="140">
        <f>IF(Протокол!B37="","",Протокол!B37)</f>
        <v>28</v>
      </c>
      <c r="C85" s="140">
        <f>IF(AND(Протокол!F37="",Протокол!D37=""),"",Протокол!C37)</f>
        <v>6028</v>
      </c>
      <c r="D85" s="141">
        <f>IF(Протокол!G37="","",Протокол!G37)</f>
        <v>2</v>
      </c>
      <c r="E85" s="141">
        <f>IF(Протокол!H37="","",Протокол!H37)</f>
        <v>1</v>
      </c>
      <c r="F85" s="141">
        <f>IF(Протокол!I37="","",Протокол!I37)</f>
        <v>3</v>
      </c>
      <c r="G85" s="141">
        <f>IF(Протокол!J37="","",Протокол!J37)</f>
        <v>3</v>
      </c>
      <c r="H85" s="141" t="str">
        <f>IF(Протокол!K37="","",Протокол!K37)</f>
        <v>В</v>
      </c>
      <c r="I85" s="141">
        <f>IF(Протокол!L37="","",Протокол!L37)</f>
        <v>1</v>
      </c>
      <c r="J85" s="141" t="str">
        <f>IF(Протокол!M37="","",Протокол!M37)</f>
        <v>А</v>
      </c>
      <c r="K85" s="141">
        <f>IF(Протокол!N37="","",Протокол!N37)</f>
        <v>1</v>
      </c>
      <c r="L85" s="141">
        <f>IF(Протокол!O37="","",Протокол!O37)</f>
        <v>2</v>
      </c>
      <c r="M85" s="141" t="str">
        <f>IF(Протокол!P37="","",Протокол!P37)</f>
        <v>Б</v>
      </c>
      <c r="N85" s="141">
        <f>IF(Протокол!Q37="","",Протокол!Q37)</f>
        <v>2</v>
      </c>
      <c r="O85" s="141" t="str">
        <f>IF(Протокол!R37="","",Протокол!R37)</f>
        <v>Г</v>
      </c>
      <c r="P85" s="141">
        <f>IF(Протокол!S37="","",Протокол!S37)</f>
        <v>1</v>
      </c>
      <c r="Q85" s="141">
        <f>IF(Протокол!T37="","",Протокол!T37)</f>
        <v>1</v>
      </c>
      <c r="R85" s="141" t="str">
        <f>IF(Протокол!U37="","",Протокол!U37)</f>
        <v>4)</v>
      </c>
      <c r="S85" s="141">
        <f>IF(Протокол!V37="","",Протокол!V37)</f>
        <v>1</v>
      </c>
      <c r="T85" s="141">
        <f>IF(Протокол!W37="","",Протокол!W37)</f>
        <v>1</v>
      </c>
      <c r="U85" s="141" t="str">
        <f>IF(Протокол!X37="","",Протокол!X37)</f>
        <v/>
      </c>
      <c r="V85" s="141" t="str">
        <f>IF(Протокол!Y37="","",Протокол!Y37)</f>
        <v/>
      </c>
      <c r="W85" s="141" t="str">
        <f>IF(Протокол!Z37="","",Протокол!Z37)</f>
        <v/>
      </c>
      <c r="X85" s="141" t="str">
        <f>IF(Протокол!AA37="","",Протокол!AA37)</f>
        <v/>
      </c>
      <c r="Y85" s="141" t="str">
        <f>IF(Протокол!AB37="","",Протокол!AB37)</f>
        <v/>
      </c>
      <c r="Z85" s="141" t="str">
        <f>IF(Протокол!AC37="","",Протокол!AC37)</f>
        <v/>
      </c>
      <c r="AA85" s="141" t="str">
        <f>IF(Протокол!AD37="","",Протокол!AD37)</f>
        <v/>
      </c>
      <c r="AB85" s="141" t="str">
        <f>IF(Протокол!AE37="","",Протокол!AE37)</f>
        <v/>
      </c>
      <c r="AC85" s="141" t="str">
        <f>IF(Протокол!AF37="","",Протокол!AF37)</f>
        <v/>
      </c>
      <c r="AD85" s="141" t="str">
        <f>IF(Протокол!AG37="","",Протокол!AG37)</f>
        <v/>
      </c>
      <c r="AE85" s="141" t="str">
        <f>IF(Протокол!AH37="","",Протокол!AH37)</f>
        <v/>
      </c>
      <c r="AF85" s="141" t="str">
        <f>IF(Протокол!AI37="","",Протокол!AI37)</f>
        <v/>
      </c>
      <c r="AG85" s="141" t="str">
        <f>IF(Протокол!AJ37="","",Протокол!AJ37)</f>
        <v/>
      </c>
      <c r="AH85" s="141" t="str">
        <f>IF(Протокол!AK37="","",Протокол!AK37)</f>
        <v/>
      </c>
      <c r="AI85" s="141" t="str">
        <f>IF(Протокол!AL37="","",Протокол!AL37)</f>
        <v/>
      </c>
      <c r="AJ85" s="141" t="str">
        <f>IF(Протокол!AM37="","",Протокол!AM37)</f>
        <v/>
      </c>
      <c r="AK85" s="141" t="str">
        <f>IF(Протокол!AN37="","",Протокол!AN37)</f>
        <v/>
      </c>
      <c r="AL85" s="141" t="str">
        <f>IF(Протокол!AO37="","",Протокол!AO37)</f>
        <v/>
      </c>
      <c r="AM85" s="141" t="str">
        <f>IF(Протокол!AP37="","",Протокол!AP37)</f>
        <v/>
      </c>
      <c r="AN85" s="141" t="str">
        <f>IF(Протокол!AQ37="","",Протокол!AQ37)</f>
        <v/>
      </c>
      <c r="AO85" s="141" t="str">
        <f>IF(Протокол!AR37="","",Протокол!AR37)</f>
        <v/>
      </c>
      <c r="AP85" s="141" t="str">
        <f>IF(Протокол!AS37="","",Протокол!AS37)</f>
        <v/>
      </c>
      <c r="AQ85" s="141" t="str">
        <f>IF(Протокол!AT37="","",Протокол!AT37)</f>
        <v/>
      </c>
      <c r="AR85" s="141">
        <f>IF(AND(LEN(C85)&gt;0,AS85&gt;0),Протокол!CU37,"")</f>
        <v>19</v>
      </c>
      <c r="AS85" s="139">
        <f>IF(Протокол!D37="","",Протокол!D37)</f>
        <v>4</v>
      </c>
      <c r="AT85" s="139" t="str">
        <f>IF(Протокол!F37="","",Протокол!F37)</f>
        <v/>
      </c>
      <c r="AU85" s="141" t="str">
        <f>IF(Протокол!CR37="","",Протокол!CR37)</f>
        <v>1</v>
      </c>
      <c r="AV85" s="141" t="str">
        <f>IF(Протокол!CS37="","",Протокол!CS37)</f>
        <v>ж</v>
      </c>
      <c r="AW85" s="141">
        <f>IF(Протокол!CT37="","",Протокол!CT37)</f>
        <v>4</v>
      </c>
    </row>
    <row r="86" spans="1:49" s="139" customFormat="1">
      <c r="A86" s="139">
        <f t="shared" si="0"/>
        <v>1</v>
      </c>
      <c r="B86" s="140">
        <f>IF(Протокол!B38="","",Протокол!B38)</f>
        <v>29</v>
      </c>
      <c r="C86" s="140">
        <f>IF(AND(Протокол!F38="",Протокол!D38=""),"",Протокол!C38)</f>
        <v>6029</v>
      </c>
      <c r="D86" s="141">
        <f>IF(Протокол!G38="","",Протокол!G38)</f>
        <v>2</v>
      </c>
      <c r="E86" s="141">
        <f>IF(Протокол!H38="","",Протокол!H38)</f>
        <v>1</v>
      </c>
      <c r="F86" s="141">
        <f>IF(Протокол!I38="","",Протокол!I38)</f>
        <v>2</v>
      </c>
      <c r="G86" s="141">
        <f>IF(Протокол!J38="","",Протокол!J38)</f>
        <v>1</v>
      </c>
      <c r="H86" s="141" t="str">
        <f>IF(Протокол!K38="","",Протокол!K38)</f>
        <v>В</v>
      </c>
      <c r="I86" s="141">
        <f>IF(Протокол!L38="","",Протокол!L38)</f>
        <v>1</v>
      </c>
      <c r="J86" s="141" t="str">
        <f>IF(Протокол!M38="","",Протокол!M38)</f>
        <v>А</v>
      </c>
      <c r="K86" s="141">
        <f>IF(Протокол!N38="","",Протокол!N38)</f>
        <v>1</v>
      </c>
      <c r="L86" s="141">
        <f>IF(Протокол!O38="","",Протокол!O38)</f>
        <v>2</v>
      </c>
      <c r="M86" s="141" t="str">
        <f>IF(Протокол!P38="","",Протокол!P38)</f>
        <v>А</v>
      </c>
      <c r="N86" s="141">
        <f>IF(Протокол!Q38="","",Протокол!Q38)</f>
        <v>2</v>
      </c>
      <c r="O86" s="141" t="str">
        <f>IF(Протокол!R38="","",Протокол!R38)</f>
        <v>Г</v>
      </c>
      <c r="P86" s="141">
        <f>IF(Протокол!S38="","",Протокол!S38)</f>
        <v>1</v>
      </c>
      <c r="Q86" s="141">
        <f>IF(Протокол!T38="","",Протокол!T38)</f>
        <v>1</v>
      </c>
      <c r="R86" s="141" t="str">
        <f>IF(Протокол!U38="","",Протокол!U38)</f>
        <v>4)</v>
      </c>
      <c r="S86" s="141">
        <f>IF(Протокол!V38="","",Протокол!V38)</f>
        <v>1</v>
      </c>
      <c r="T86" s="141">
        <f>IF(Протокол!W38="","",Протокол!W38)</f>
        <v>1</v>
      </c>
      <c r="U86" s="141" t="str">
        <f>IF(Протокол!X38="","",Протокол!X38)</f>
        <v/>
      </c>
      <c r="V86" s="141" t="str">
        <f>IF(Протокол!Y38="","",Протокол!Y38)</f>
        <v/>
      </c>
      <c r="W86" s="141" t="str">
        <f>IF(Протокол!Z38="","",Протокол!Z38)</f>
        <v/>
      </c>
      <c r="X86" s="141" t="str">
        <f>IF(Протокол!AA38="","",Протокол!AA38)</f>
        <v/>
      </c>
      <c r="Y86" s="141" t="str">
        <f>IF(Протокол!AB38="","",Протокол!AB38)</f>
        <v/>
      </c>
      <c r="Z86" s="141" t="str">
        <f>IF(Протокол!AC38="","",Протокол!AC38)</f>
        <v/>
      </c>
      <c r="AA86" s="141" t="str">
        <f>IF(Протокол!AD38="","",Протокол!AD38)</f>
        <v/>
      </c>
      <c r="AB86" s="141" t="str">
        <f>IF(Протокол!AE38="","",Протокол!AE38)</f>
        <v/>
      </c>
      <c r="AC86" s="141" t="str">
        <f>IF(Протокол!AF38="","",Протокол!AF38)</f>
        <v/>
      </c>
      <c r="AD86" s="141" t="str">
        <f>IF(Протокол!AG38="","",Протокол!AG38)</f>
        <v/>
      </c>
      <c r="AE86" s="141" t="str">
        <f>IF(Протокол!AH38="","",Протокол!AH38)</f>
        <v/>
      </c>
      <c r="AF86" s="141" t="str">
        <f>IF(Протокол!AI38="","",Протокол!AI38)</f>
        <v/>
      </c>
      <c r="AG86" s="141" t="str">
        <f>IF(Протокол!AJ38="","",Протокол!AJ38)</f>
        <v/>
      </c>
      <c r="AH86" s="141" t="str">
        <f>IF(Протокол!AK38="","",Протокол!AK38)</f>
        <v/>
      </c>
      <c r="AI86" s="141" t="str">
        <f>IF(Протокол!AL38="","",Протокол!AL38)</f>
        <v/>
      </c>
      <c r="AJ86" s="141" t="str">
        <f>IF(Протокол!AM38="","",Протокол!AM38)</f>
        <v/>
      </c>
      <c r="AK86" s="141" t="str">
        <f>IF(Протокол!AN38="","",Протокол!AN38)</f>
        <v/>
      </c>
      <c r="AL86" s="141" t="str">
        <f>IF(Протокол!AO38="","",Протокол!AO38)</f>
        <v/>
      </c>
      <c r="AM86" s="141" t="str">
        <f>IF(Протокол!AP38="","",Протокол!AP38)</f>
        <v/>
      </c>
      <c r="AN86" s="141" t="str">
        <f>IF(Протокол!AQ38="","",Протокол!AQ38)</f>
        <v/>
      </c>
      <c r="AO86" s="141" t="str">
        <f>IF(Протокол!AR38="","",Протокол!AR38)</f>
        <v/>
      </c>
      <c r="AP86" s="141" t="str">
        <f>IF(Протокол!AS38="","",Протокол!AS38)</f>
        <v/>
      </c>
      <c r="AQ86" s="141" t="str">
        <f>IF(Протокол!AT38="","",Протокол!AT38)</f>
        <v/>
      </c>
      <c r="AR86" s="141">
        <f>IF(AND(LEN(C86)&gt;0,AS86&gt;0),Протокол!CU38,"")</f>
        <v>16</v>
      </c>
      <c r="AS86" s="139">
        <f>IF(Протокол!D38="","",Протокол!D38)</f>
        <v>3</v>
      </c>
      <c r="AT86" s="139" t="str">
        <f>IF(Протокол!F38="","",Протокол!F38)</f>
        <v/>
      </c>
      <c r="AU86" s="141" t="str">
        <f>IF(Протокол!CR38="","",Протокол!CR38)</f>
        <v>2</v>
      </c>
      <c r="AV86" s="141" t="str">
        <f>IF(Протокол!CS38="","",Протокол!CS38)</f>
        <v>м</v>
      </c>
      <c r="AW86" s="141">
        <f>IF(Протокол!CT38="","",Протокол!CT38)</f>
        <v>4</v>
      </c>
    </row>
    <row r="87" spans="1:49" s="139" customFormat="1">
      <c r="A87" s="139">
        <f t="shared" si="0"/>
        <v>1</v>
      </c>
      <c r="B87" s="140">
        <f>IF(Протокол!B39="","",Протокол!B39)</f>
        <v>30</v>
      </c>
      <c r="C87" s="140">
        <f>IF(AND(Протокол!F39="",Протокол!D39=""),"",Протокол!C39)</f>
        <v>6030</v>
      </c>
      <c r="D87" s="141">
        <f>IF(Протокол!G39="","",Протокол!G39)</f>
        <v>2</v>
      </c>
      <c r="E87" s="141">
        <f>IF(Протокол!H39="","",Протокол!H39)</f>
        <v>1</v>
      </c>
      <c r="F87" s="141">
        <f>IF(Протокол!I39="","",Протокол!I39)</f>
        <v>3</v>
      </c>
      <c r="G87" s="141">
        <f>IF(Протокол!J39="","",Протокол!J39)</f>
        <v>3</v>
      </c>
      <c r="H87" s="141" t="str">
        <f>IF(Протокол!K39="","",Протокол!K39)</f>
        <v>В</v>
      </c>
      <c r="I87" s="141">
        <f>IF(Протокол!L39="","",Протокол!L39)</f>
        <v>1</v>
      </c>
      <c r="J87" s="141" t="str">
        <f>IF(Протокол!M39="","",Протокол!M39)</f>
        <v>А</v>
      </c>
      <c r="K87" s="141">
        <f>IF(Протокол!N39="","",Протокол!N39)</f>
        <v>1</v>
      </c>
      <c r="L87" s="141">
        <f>IF(Протокол!O39="","",Протокол!O39)</f>
        <v>2</v>
      </c>
      <c r="M87" s="141" t="str">
        <f>IF(Протокол!P39="","",Протокол!P39)</f>
        <v>А</v>
      </c>
      <c r="N87" s="141">
        <f>IF(Протокол!Q39="","",Протокол!Q39)</f>
        <v>2</v>
      </c>
      <c r="O87" s="141" t="str">
        <f>IF(Протокол!R39="","",Протокол!R39)</f>
        <v>Г</v>
      </c>
      <c r="P87" s="141">
        <f>IF(Протокол!S39="","",Протокол!S39)</f>
        <v>1</v>
      </c>
      <c r="Q87" s="141">
        <f>IF(Протокол!T39="","",Протокол!T39)</f>
        <v>1</v>
      </c>
      <c r="R87" s="141" t="str">
        <f>IF(Протокол!U39="","",Протокол!U39)</f>
        <v>2)</v>
      </c>
      <c r="S87" s="141">
        <f>IF(Протокол!V39="","",Протокол!V39)</f>
        <v>1</v>
      </c>
      <c r="T87" s="141">
        <f>IF(Протокол!W39="","",Протокол!W39)</f>
        <v>2</v>
      </c>
      <c r="U87" s="141" t="str">
        <f>IF(Протокол!X39="","",Протокол!X39)</f>
        <v/>
      </c>
      <c r="V87" s="141" t="str">
        <f>IF(Протокол!Y39="","",Протокол!Y39)</f>
        <v/>
      </c>
      <c r="W87" s="141" t="str">
        <f>IF(Протокол!Z39="","",Протокол!Z39)</f>
        <v/>
      </c>
      <c r="X87" s="141" t="str">
        <f>IF(Протокол!AA39="","",Протокол!AA39)</f>
        <v/>
      </c>
      <c r="Y87" s="141" t="str">
        <f>IF(Протокол!AB39="","",Протокол!AB39)</f>
        <v/>
      </c>
      <c r="Z87" s="141" t="str">
        <f>IF(Протокол!AC39="","",Протокол!AC39)</f>
        <v/>
      </c>
      <c r="AA87" s="141" t="str">
        <f>IF(Протокол!AD39="","",Протокол!AD39)</f>
        <v/>
      </c>
      <c r="AB87" s="141" t="str">
        <f>IF(Протокол!AE39="","",Протокол!AE39)</f>
        <v/>
      </c>
      <c r="AC87" s="141" t="str">
        <f>IF(Протокол!AF39="","",Протокол!AF39)</f>
        <v/>
      </c>
      <c r="AD87" s="141" t="str">
        <f>IF(Протокол!AG39="","",Протокол!AG39)</f>
        <v/>
      </c>
      <c r="AE87" s="141" t="str">
        <f>IF(Протокол!AH39="","",Протокол!AH39)</f>
        <v/>
      </c>
      <c r="AF87" s="141" t="str">
        <f>IF(Протокол!AI39="","",Протокол!AI39)</f>
        <v/>
      </c>
      <c r="AG87" s="141" t="str">
        <f>IF(Протокол!AJ39="","",Протокол!AJ39)</f>
        <v/>
      </c>
      <c r="AH87" s="141" t="str">
        <f>IF(Протокол!AK39="","",Протокол!AK39)</f>
        <v/>
      </c>
      <c r="AI87" s="141" t="str">
        <f>IF(Протокол!AL39="","",Протокол!AL39)</f>
        <v/>
      </c>
      <c r="AJ87" s="141" t="str">
        <f>IF(Протокол!AM39="","",Протокол!AM39)</f>
        <v/>
      </c>
      <c r="AK87" s="141" t="str">
        <f>IF(Протокол!AN39="","",Протокол!AN39)</f>
        <v/>
      </c>
      <c r="AL87" s="141" t="str">
        <f>IF(Протокол!AO39="","",Протокол!AO39)</f>
        <v/>
      </c>
      <c r="AM87" s="141" t="str">
        <f>IF(Протокол!AP39="","",Протокол!AP39)</f>
        <v/>
      </c>
      <c r="AN87" s="141" t="str">
        <f>IF(Протокол!AQ39="","",Протокол!AQ39)</f>
        <v/>
      </c>
      <c r="AO87" s="141" t="str">
        <f>IF(Протокол!AR39="","",Протокол!AR39)</f>
        <v/>
      </c>
      <c r="AP87" s="141" t="str">
        <f>IF(Протокол!AS39="","",Протокол!AS39)</f>
        <v/>
      </c>
      <c r="AQ87" s="141" t="str">
        <f>IF(Протокол!AT39="","",Протокол!AT39)</f>
        <v/>
      </c>
      <c r="AR87" s="141">
        <f>IF(AND(LEN(C87)&gt;0,AS87&gt;0),Протокол!CU39,"")</f>
        <v>20</v>
      </c>
      <c r="AS87" s="139">
        <f>IF(Протокол!D39="","",Протокол!D39)</f>
        <v>4</v>
      </c>
      <c r="AT87" s="139" t="str">
        <f>IF(Протокол!F39="","",Протокол!F39)</f>
        <v/>
      </c>
      <c r="AU87" s="141" t="str">
        <f>IF(Протокол!CR39="","",Протокол!CR39)</f>
        <v>2</v>
      </c>
      <c r="AV87" s="141" t="str">
        <f>IF(Протокол!CS39="","",Протокол!CS39)</f>
        <v>ж</v>
      </c>
      <c r="AW87" s="141">
        <f>IF(Протокол!CT39="","",Протокол!CT39)</f>
        <v>5</v>
      </c>
    </row>
    <row r="88" spans="1:49" s="139" customFormat="1">
      <c r="A88" s="139">
        <f t="shared" si="0"/>
        <v>1</v>
      </c>
      <c r="B88" s="140">
        <f>IF(Протокол!B40="","",Протокол!B40)</f>
        <v>31</v>
      </c>
      <c r="C88" s="140">
        <f>IF(AND(Протокол!F40="",Протокол!D40=""),"",Протокол!C40)</f>
        <v>6031</v>
      </c>
      <c r="D88" s="141">
        <f>IF(Протокол!G40="","",Протокол!G40)</f>
        <v>2</v>
      </c>
      <c r="E88" s="141">
        <f>IF(Протокол!H40="","",Протокол!H40)</f>
        <v>1</v>
      </c>
      <c r="F88" s="141">
        <f>IF(Протокол!I40="","",Протокол!I40)</f>
        <v>3</v>
      </c>
      <c r="G88" s="141">
        <f>IF(Протокол!J40="","",Протокол!J40)</f>
        <v>3</v>
      </c>
      <c r="H88" s="141" t="str">
        <f>IF(Протокол!K40="","",Протокол!K40)</f>
        <v>В</v>
      </c>
      <c r="I88" s="141">
        <f>IF(Протокол!L40="","",Протокол!L40)</f>
        <v>0</v>
      </c>
      <c r="J88" s="141" t="str">
        <f>IF(Протокол!M40="","",Протокол!M40)</f>
        <v>А</v>
      </c>
      <c r="K88" s="141">
        <f>IF(Протокол!N40="","",Протокол!N40)</f>
        <v>1</v>
      </c>
      <c r="L88" s="141">
        <f>IF(Протокол!O40="","",Протокол!O40)</f>
        <v>1</v>
      </c>
      <c r="M88" s="141" t="str">
        <f>IF(Протокол!P40="","",Протокол!P40)</f>
        <v>А</v>
      </c>
      <c r="N88" s="141">
        <f>IF(Протокол!Q40="","",Протокол!Q40)</f>
        <v>2</v>
      </c>
      <c r="O88" s="141" t="str">
        <f>IF(Протокол!R40="","",Протокол!R40)</f>
        <v>Г</v>
      </c>
      <c r="P88" s="141">
        <f>IF(Протокол!S40="","",Протокол!S40)</f>
        <v>1</v>
      </c>
      <c r="Q88" s="141">
        <f>IF(Протокол!T40="","",Протокол!T40)</f>
        <v>1</v>
      </c>
      <c r="R88" s="141" t="str">
        <f>IF(Протокол!U40="","",Протокол!U40)</f>
        <v>2)</v>
      </c>
      <c r="S88" s="141">
        <f>IF(Протокол!V40="","",Протокол!V40)</f>
        <v>1</v>
      </c>
      <c r="T88" s="141">
        <f>IF(Протокол!W40="","",Протокол!W40)</f>
        <v>2</v>
      </c>
      <c r="U88" s="141" t="str">
        <f>IF(Протокол!X40="","",Протокол!X40)</f>
        <v/>
      </c>
      <c r="V88" s="141" t="str">
        <f>IF(Протокол!Y40="","",Протокол!Y40)</f>
        <v/>
      </c>
      <c r="W88" s="141" t="str">
        <f>IF(Протокол!Z40="","",Протокол!Z40)</f>
        <v/>
      </c>
      <c r="X88" s="141" t="str">
        <f>IF(Протокол!AA40="","",Протокол!AA40)</f>
        <v/>
      </c>
      <c r="Y88" s="141" t="str">
        <f>IF(Протокол!AB40="","",Протокол!AB40)</f>
        <v/>
      </c>
      <c r="Z88" s="141" t="str">
        <f>IF(Протокол!AC40="","",Протокол!AC40)</f>
        <v/>
      </c>
      <c r="AA88" s="141" t="str">
        <f>IF(Протокол!AD40="","",Протокол!AD40)</f>
        <v/>
      </c>
      <c r="AB88" s="141" t="str">
        <f>IF(Протокол!AE40="","",Протокол!AE40)</f>
        <v/>
      </c>
      <c r="AC88" s="141" t="str">
        <f>IF(Протокол!AF40="","",Протокол!AF40)</f>
        <v/>
      </c>
      <c r="AD88" s="141" t="str">
        <f>IF(Протокол!AG40="","",Протокол!AG40)</f>
        <v/>
      </c>
      <c r="AE88" s="141" t="str">
        <f>IF(Протокол!AH40="","",Протокол!AH40)</f>
        <v/>
      </c>
      <c r="AF88" s="141" t="str">
        <f>IF(Протокол!AI40="","",Протокол!AI40)</f>
        <v/>
      </c>
      <c r="AG88" s="141" t="str">
        <f>IF(Протокол!AJ40="","",Протокол!AJ40)</f>
        <v/>
      </c>
      <c r="AH88" s="141" t="str">
        <f>IF(Протокол!AK40="","",Протокол!AK40)</f>
        <v/>
      </c>
      <c r="AI88" s="141" t="str">
        <f>IF(Протокол!AL40="","",Протокол!AL40)</f>
        <v/>
      </c>
      <c r="AJ88" s="141" t="str">
        <f>IF(Протокол!AM40="","",Протокол!AM40)</f>
        <v/>
      </c>
      <c r="AK88" s="141" t="str">
        <f>IF(Протокол!AN40="","",Протокол!AN40)</f>
        <v/>
      </c>
      <c r="AL88" s="141" t="str">
        <f>IF(Протокол!AO40="","",Протокол!AO40)</f>
        <v/>
      </c>
      <c r="AM88" s="141" t="str">
        <f>IF(Протокол!AP40="","",Протокол!AP40)</f>
        <v/>
      </c>
      <c r="AN88" s="141" t="str">
        <f>IF(Протокол!AQ40="","",Протокол!AQ40)</f>
        <v/>
      </c>
      <c r="AO88" s="141" t="str">
        <f>IF(Протокол!AR40="","",Протокол!AR40)</f>
        <v/>
      </c>
      <c r="AP88" s="141" t="str">
        <f>IF(Протокол!AS40="","",Протокол!AS40)</f>
        <v/>
      </c>
      <c r="AQ88" s="141" t="str">
        <f>IF(Протокол!AT40="","",Протокол!AT40)</f>
        <v/>
      </c>
      <c r="AR88" s="141">
        <f>IF(AND(LEN(C88)&gt;0,AS88&gt;0),Протокол!CU40,"")</f>
        <v>18</v>
      </c>
      <c r="AS88" s="139">
        <f>IF(Протокол!D40="","",Протокол!D40)</f>
        <v>3</v>
      </c>
      <c r="AT88" s="139" t="str">
        <f>IF(Протокол!F40="","",Протокол!F40)</f>
        <v/>
      </c>
      <c r="AU88" s="141" t="str">
        <f>IF(Протокол!CR40="","",Протокол!CR40)</f>
        <v>2</v>
      </c>
      <c r="AV88" s="141" t="str">
        <f>IF(Протокол!CS40="","",Протокол!CS40)</f>
        <v>м</v>
      </c>
      <c r="AW88" s="141">
        <f>IF(Протокол!CT40="","",Протокол!CT40)</f>
        <v>5</v>
      </c>
    </row>
    <row r="89" spans="1:49" s="139" customFormat="1">
      <c r="A89" s="139">
        <f t="shared" si="0"/>
        <v>1</v>
      </c>
      <c r="B89" s="140">
        <f>IF(Протокол!B41="","",Протокол!B41)</f>
        <v>32</v>
      </c>
      <c r="C89" s="140">
        <f>IF(AND(Протокол!F41="",Протокол!D41=""),"",Протокол!C41)</f>
        <v>6032</v>
      </c>
      <c r="D89" s="141">
        <f>IF(Протокол!G41="","",Протокол!G41)</f>
        <v>2</v>
      </c>
      <c r="E89" s="141">
        <f>IF(Протокол!H41="","",Протокол!H41)</f>
        <v>1</v>
      </c>
      <c r="F89" s="141">
        <f>IF(Протокол!I41="","",Протокол!I41)</f>
        <v>3</v>
      </c>
      <c r="G89" s="141">
        <f>IF(Протокол!J41="","",Протокол!J41)</f>
        <v>3</v>
      </c>
      <c r="H89" s="141" t="str">
        <f>IF(Протокол!K41="","",Протокол!K41)</f>
        <v>Б</v>
      </c>
      <c r="I89" s="141">
        <f>IF(Протокол!L41="","",Протокол!L41)</f>
        <v>1</v>
      </c>
      <c r="J89" s="141" t="str">
        <f>IF(Протокол!M41="","",Протокол!M41)</f>
        <v>А</v>
      </c>
      <c r="K89" s="141">
        <f>IF(Протокол!N41="","",Протокол!N41)</f>
        <v>0</v>
      </c>
      <c r="L89" s="141">
        <f>IF(Протокол!O41="","",Протокол!O41)</f>
        <v>0</v>
      </c>
      <c r="M89" s="141" t="str">
        <f>IF(Протокол!P41="","",Протокол!P41)</f>
        <v>А</v>
      </c>
      <c r="N89" s="141">
        <f>IF(Протокол!Q41="","",Протокол!Q41)</f>
        <v>2</v>
      </c>
      <c r="O89" s="141" t="str">
        <f>IF(Протокол!R41="","",Протокол!R41)</f>
        <v>А</v>
      </c>
      <c r="P89" s="141">
        <f>IF(Протокол!S41="","",Протокол!S41)</f>
        <v>1</v>
      </c>
      <c r="Q89" s="141">
        <f>IF(Протокол!T41="","",Протокол!T41)</f>
        <v>1</v>
      </c>
      <c r="R89" s="141" t="str">
        <f>IF(Протокол!U41="","",Протокол!U41)</f>
        <v>4)</v>
      </c>
      <c r="S89" s="141">
        <f>IF(Протокол!V41="","",Протокол!V41)</f>
        <v>1</v>
      </c>
      <c r="T89" s="141">
        <f>IF(Протокол!W41="","",Протокол!W41)</f>
        <v>2</v>
      </c>
      <c r="U89" s="141" t="str">
        <f>IF(Протокол!X41="","",Протокол!X41)</f>
        <v/>
      </c>
      <c r="V89" s="141" t="str">
        <f>IF(Протокол!Y41="","",Протокол!Y41)</f>
        <v/>
      </c>
      <c r="W89" s="141" t="str">
        <f>IF(Протокол!Z41="","",Протокол!Z41)</f>
        <v/>
      </c>
      <c r="X89" s="141" t="str">
        <f>IF(Протокол!AA41="","",Протокол!AA41)</f>
        <v/>
      </c>
      <c r="Y89" s="141" t="str">
        <f>IF(Протокол!AB41="","",Протокол!AB41)</f>
        <v/>
      </c>
      <c r="Z89" s="141" t="str">
        <f>IF(Протокол!AC41="","",Протокол!AC41)</f>
        <v/>
      </c>
      <c r="AA89" s="141" t="str">
        <f>IF(Протокол!AD41="","",Протокол!AD41)</f>
        <v/>
      </c>
      <c r="AB89" s="141" t="str">
        <f>IF(Протокол!AE41="","",Протокол!AE41)</f>
        <v/>
      </c>
      <c r="AC89" s="141" t="str">
        <f>IF(Протокол!AF41="","",Протокол!AF41)</f>
        <v/>
      </c>
      <c r="AD89" s="141" t="str">
        <f>IF(Протокол!AG41="","",Протокол!AG41)</f>
        <v/>
      </c>
      <c r="AE89" s="141" t="str">
        <f>IF(Протокол!AH41="","",Протокол!AH41)</f>
        <v/>
      </c>
      <c r="AF89" s="141" t="str">
        <f>IF(Протокол!AI41="","",Протокол!AI41)</f>
        <v/>
      </c>
      <c r="AG89" s="141" t="str">
        <f>IF(Протокол!AJ41="","",Протокол!AJ41)</f>
        <v/>
      </c>
      <c r="AH89" s="141" t="str">
        <f>IF(Протокол!AK41="","",Протокол!AK41)</f>
        <v/>
      </c>
      <c r="AI89" s="141" t="str">
        <f>IF(Протокол!AL41="","",Протокол!AL41)</f>
        <v/>
      </c>
      <c r="AJ89" s="141" t="str">
        <f>IF(Протокол!AM41="","",Протокол!AM41)</f>
        <v/>
      </c>
      <c r="AK89" s="141" t="str">
        <f>IF(Протокол!AN41="","",Протокол!AN41)</f>
        <v/>
      </c>
      <c r="AL89" s="141" t="str">
        <f>IF(Протокол!AO41="","",Протокол!AO41)</f>
        <v/>
      </c>
      <c r="AM89" s="141" t="str">
        <f>IF(Протокол!AP41="","",Протокол!AP41)</f>
        <v/>
      </c>
      <c r="AN89" s="141" t="str">
        <f>IF(Протокол!AQ41="","",Протокол!AQ41)</f>
        <v/>
      </c>
      <c r="AO89" s="141" t="str">
        <f>IF(Протокол!AR41="","",Протокол!AR41)</f>
        <v/>
      </c>
      <c r="AP89" s="141" t="str">
        <f>IF(Протокол!AS41="","",Протокол!AS41)</f>
        <v/>
      </c>
      <c r="AQ89" s="141" t="str">
        <f>IF(Протокол!AT41="","",Протокол!AT41)</f>
        <v/>
      </c>
      <c r="AR89" s="141">
        <f>IF(AND(LEN(C89)&gt;0,AS89&gt;0),Протокол!CU41,"")</f>
        <v>17</v>
      </c>
      <c r="AS89" s="139">
        <f>IF(Протокол!D41="","",Протокол!D41)</f>
        <v>4</v>
      </c>
      <c r="AT89" s="139" t="str">
        <f>IF(Протокол!F41="","",Протокол!F41)</f>
        <v/>
      </c>
      <c r="AU89" s="141" t="str">
        <f>IF(Протокол!CR41="","",Протокол!CR41)</f>
        <v>2</v>
      </c>
      <c r="AV89" s="141" t="str">
        <f>IF(Протокол!CS41="","",Протокол!CS41)</f>
        <v>м</v>
      </c>
      <c r="AW89" s="141">
        <f>IF(Протокол!CT41="","",Протокол!CT41)</f>
        <v>5</v>
      </c>
    </row>
    <row r="90" spans="1:49" s="139" customFormat="1">
      <c r="A90" s="139">
        <f t="shared" ref="A90:A122" si="1">IF(LEN(C90)&gt;0,1,0)</f>
        <v>1</v>
      </c>
      <c r="B90" s="140">
        <f>IF(Протокол!B42="","",Протокол!B42)</f>
        <v>33</v>
      </c>
      <c r="C90" s="140">
        <f>IF(AND(Протокол!F42="",Протокол!D42=""),"",Протокол!C42)</f>
        <v>6033</v>
      </c>
      <c r="D90" s="141">
        <f>IF(Протокол!G42="","",Протокол!G42)</f>
        <v>2</v>
      </c>
      <c r="E90" s="141">
        <f>IF(Протокол!H42="","",Протокол!H42)</f>
        <v>1</v>
      </c>
      <c r="F90" s="141">
        <f>IF(Протокол!I42="","",Протокол!I42)</f>
        <v>3</v>
      </c>
      <c r="G90" s="141">
        <f>IF(Протокол!J42="","",Протокол!J42)</f>
        <v>3</v>
      </c>
      <c r="H90" s="141" t="str">
        <f>IF(Протокол!K42="","",Протокол!K42)</f>
        <v>Б</v>
      </c>
      <c r="I90" s="141">
        <f>IF(Протокол!L42="","",Протокол!L42)</f>
        <v>1</v>
      </c>
      <c r="J90" s="141" t="str">
        <f>IF(Протокол!M42="","",Протокол!M42)</f>
        <v>А</v>
      </c>
      <c r="K90" s="141">
        <f>IF(Протокол!N42="","",Протокол!N42)</f>
        <v>1</v>
      </c>
      <c r="L90" s="141">
        <f>IF(Протокол!O42="","",Протокол!O42)</f>
        <v>2</v>
      </c>
      <c r="M90" s="141" t="str">
        <f>IF(Протокол!P42="","",Протокол!P42)</f>
        <v>А</v>
      </c>
      <c r="N90" s="141">
        <f>IF(Протокол!Q42="","",Протокол!Q42)</f>
        <v>2</v>
      </c>
      <c r="O90" s="141" t="str">
        <f>IF(Протокол!R42="","",Протокол!R42)</f>
        <v>Г</v>
      </c>
      <c r="P90" s="141">
        <f>IF(Протокол!S42="","",Протокол!S42)</f>
        <v>1</v>
      </c>
      <c r="Q90" s="141">
        <f>IF(Протокол!T42="","",Протокол!T42)</f>
        <v>1</v>
      </c>
      <c r="R90" s="141" t="str">
        <f>IF(Протокол!U42="","",Протокол!U42)</f>
        <v>4)</v>
      </c>
      <c r="S90" s="141">
        <f>IF(Протокол!V42="","",Протокол!V42)</f>
        <v>1</v>
      </c>
      <c r="T90" s="141">
        <f>IF(Протокол!W42="","",Протокол!W42)</f>
        <v>0</v>
      </c>
      <c r="U90" s="141" t="str">
        <f>IF(Протокол!X42="","",Протокол!X42)</f>
        <v/>
      </c>
      <c r="V90" s="141" t="str">
        <f>IF(Протокол!Y42="","",Протокол!Y42)</f>
        <v/>
      </c>
      <c r="W90" s="141" t="str">
        <f>IF(Протокол!Z42="","",Протокол!Z42)</f>
        <v/>
      </c>
      <c r="X90" s="141" t="str">
        <f>IF(Протокол!AA42="","",Протокол!AA42)</f>
        <v/>
      </c>
      <c r="Y90" s="141" t="str">
        <f>IF(Протокол!AB42="","",Протокол!AB42)</f>
        <v/>
      </c>
      <c r="Z90" s="141" t="str">
        <f>IF(Протокол!AC42="","",Протокол!AC42)</f>
        <v/>
      </c>
      <c r="AA90" s="141" t="str">
        <f>IF(Протокол!AD42="","",Протокол!AD42)</f>
        <v/>
      </c>
      <c r="AB90" s="141" t="str">
        <f>IF(Протокол!AE42="","",Протокол!AE42)</f>
        <v/>
      </c>
      <c r="AC90" s="141" t="str">
        <f>IF(Протокол!AF42="","",Протокол!AF42)</f>
        <v/>
      </c>
      <c r="AD90" s="141" t="str">
        <f>IF(Протокол!AG42="","",Протокол!AG42)</f>
        <v/>
      </c>
      <c r="AE90" s="141" t="str">
        <f>IF(Протокол!AH42="","",Протокол!AH42)</f>
        <v/>
      </c>
      <c r="AF90" s="141" t="str">
        <f>IF(Протокол!AI42="","",Протокол!AI42)</f>
        <v/>
      </c>
      <c r="AG90" s="141" t="str">
        <f>IF(Протокол!AJ42="","",Протокол!AJ42)</f>
        <v/>
      </c>
      <c r="AH90" s="141" t="str">
        <f>IF(Протокол!AK42="","",Протокол!AK42)</f>
        <v/>
      </c>
      <c r="AI90" s="141" t="str">
        <f>IF(Протокол!AL42="","",Протокол!AL42)</f>
        <v/>
      </c>
      <c r="AJ90" s="141" t="str">
        <f>IF(Протокол!AM42="","",Протокол!AM42)</f>
        <v/>
      </c>
      <c r="AK90" s="141" t="str">
        <f>IF(Протокол!AN42="","",Протокол!AN42)</f>
        <v/>
      </c>
      <c r="AL90" s="141" t="str">
        <f>IF(Протокол!AO42="","",Протокол!AO42)</f>
        <v/>
      </c>
      <c r="AM90" s="141" t="str">
        <f>IF(Протокол!AP42="","",Протокол!AP42)</f>
        <v/>
      </c>
      <c r="AN90" s="141" t="str">
        <f>IF(Протокол!AQ42="","",Протокол!AQ42)</f>
        <v/>
      </c>
      <c r="AO90" s="141" t="str">
        <f>IF(Протокол!AR42="","",Протокол!AR42)</f>
        <v/>
      </c>
      <c r="AP90" s="141" t="str">
        <f>IF(Протокол!AS42="","",Протокол!AS42)</f>
        <v/>
      </c>
      <c r="AQ90" s="141" t="str">
        <f>IF(Протокол!AT42="","",Протокол!AT42)</f>
        <v/>
      </c>
      <c r="AR90" s="141">
        <f>IF(AND(LEN(C90)&gt;0,AS90&gt;0),Протокол!CU42,"")</f>
        <v>18</v>
      </c>
      <c r="AS90" s="139">
        <f>IF(Протокол!D42="","",Протокол!D42)</f>
        <v>3</v>
      </c>
      <c r="AT90" s="139" t="str">
        <f>IF(Протокол!F42="","",Протокол!F42)</f>
        <v/>
      </c>
      <c r="AU90" s="141" t="str">
        <f>IF(Протокол!CR42="","",Протокол!CR42)</f>
        <v>2</v>
      </c>
      <c r="AV90" s="141" t="str">
        <f>IF(Протокол!CS42="","",Протокол!CS42)</f>
        <v>м</v>
      </c>
      <c r="AW90" s="141">
        <f>IF(Протокол!CT42="","",Протокол!CT42)</f>
        <v>4</v>
      </c>
    </row>
    <row r="91" spans="1:49" s="139" customFormat="1">
      <c r="A91" s="139">
        <f t="shared" si="1"/>
        <v>1</v>
      </c>
      <c r="B91" s="140">
        <f>IF(Протокол!B43="","",Протокол!B43)</f>
        <v>34</v>
      </c>
      <c r="C91" s="140">
        <f>IF(AND(Протокол!F43="",Протокол!D43=""),"",Протокол!C43)</f>
        <v>6034</v>
      </c>
      <c r="D91" s="141">
        <f>IF(Протокол!G43="","",Протокол!G43)</f>
        <v>2</v>
      </c>
      <c r="E91" s="141">
        <f>IF(Протокол!H43="","",Протокол!H43)</f>
        <v>1</v>
      </c>
      <c r="F91" s="141">
        <f>IF(Протокол!I43="","",Протокол!I43)</f>
        <v>3</v>
      </c>
      <c r="G91" s="141">
        <f>IF(Протокол!J43="","",Протокол!J43)</f>
        <v>3</v>
      </c>
      <c r="H91" s="141" t="str">
        <f>IF(Протокол!K43="","",Протокол!K43)</f>
        <v>Б</v>
      </c>
      <c r="I91" s="141">
        <f>IF(Протокол!L43="","",Протокол!L43)</f>
        <v>1</v>
      </c>
      <c r="J91" s="141" t="str">
        <f>IF(Протокол!M43="","",Протокол!M43)</f>
        <v>А</v>
      </c>
      <c r="K91" s="141">
        <f>IF(Протокол!N43="","",Протокол!N43)</f>
        <v>1</v>
      </c>
      <c r="L91" s="141">
        <f>IF(Протокол!O43="","",Протокол!O43)</f>
        <v>2</v>
      </c>
      <c r="M91" s="141" t="str">
        <f>IF(Протокол!P43="","",Протокол!P43)</f>
        <v>А</v>
      </c>
      <c r="N91" s="141">
        <f>IF(Протокол!Q43="","",Протокол!Q43)</f>
        <v>2</v>
      </c>
      <c r="O91" s="141" t="str">
        <f>IF(Протокол!R43="","",Протокол!R43)</f>
        <v>А</v>
      </c>
      <c r="P91" s="141">
        <f>IF(Протокол!S43="","",Протокол!S43)</f>
        <v>1</v>
      </c>
      <c r="Q91" s="141">
        <f>IF(Протокол!T43="","",Протокол!T43)</f>
        <v>1</v>
      </c>
      <c r="R91" s="141" t="str">
        <f>IF(Протокол!U43="","",Протокол!U43)</f>
        <v>2)</v>
      </c>
      <c r="S91" s="141">
        <f>IF(Протокол!V43="","",Протокол!V43)</f>
        <v>1</v>
      </c>
      <c r="T91" s="141">
        <f>IF(Протокол!W43="","",Протокол!W43)</f>
        <v>2</v>
      </c>
      <c r="U91" s="141" t="str">
        <f>IF(Протокол!X43="","",Протокол!X43)</f>
        <v/>
      </c>
      <c r="V91" s="141" t="str">
        <f>IF(Протокол!Y43="","",Протокол!Y43)</f>
        <v/>
      </c>
      <c r="W91" s="141" t="str">
        <f>IF(Протокол!Z43="","",Протокол!Z43)</f>
        <v/>
      </c>
      <c r="X91" s="141" t="str">
        <f>IF(Протокол!AA43="","",Протокол!AA43)</f>
        <v/>
      </c>
      <c r="Y91" s="141" t="str">
        <f>IF(Протокол!AB43="","",Протокол!AB43)</f>
        <v/>
      </c>
      <c r="Z91" s="141" t="str">
        <f>IF(Протокол!AC43="","",Протокол!AC43)</f>
        <v/>
      </c>
      <c r="AA91" s="141" t="str">
        <f>IF(Протокол!AD43="","",Протокол!AD43)</f>
        <v/>
      </c>
      <c r="AB91" s="141" t="str">
        <f>IF(Протокол!AE43="","",Протокол!AE43)</f>
        <v/>
      </c>
      <c r="AC91" s="141" t="str">
        <f>IF(Протокол!AF43="","",Протокол!AF43)</f>
        <v/>
      </c>
      <c r="AD91" s="141" t="str">
        <f>IF(Протокол!AG43="","",Протокол!AG43)</f>
        <v/>
      </c>
      <c r="AE91" s="141" t="str">
        <f>IF(Протокол!AH43="","",Протокол!AH43)</f>
        <v/>
      </c>
      <c r="AF91" s="141" t="str">
        <f>IF(Протокол!AI43="","",Протокол!AI43)</f>
        <v/>
      </c>
      <c r="AG91" s="141" t="str">
        <f>IF(Протокол!AJ43="","",Протокол!AJ43)</f>
        <v/>
      </c>
      <c r="AH91" s="141" t="str">
        <f>IF(Протокол!AK43="","",Протокол!AK43)</f>
        <v/>
      </c>
      <c r="AI91" s="141" t="str">
        <f>IF(Протокол!AL43="","",Протокол!AL43)</f>
        <v/>
      </c>
      <c r="AJ91" s="141" t="str">
        <f>IF(Протокол!AM43="","",Протокол!AM43)</f>
        <v/>
      </c>
      <c r="AK91" s="141" t="str">
        <f>IF(Протокол!AN43="","",Протокол!AN43)</f>
        <v/>
      </c>
      <c r="AL91" s="141" t="str">
        <f>IF(Протокол!AO43="","",Протокол!AO43)</f>
        <v/>
      </c>
      <c r="AM91" s="141" t="str">
        <f>IF(Протокол!AP43="","",Протокол!AP43)</f>
        <v/>
      </c>
      <c r="AN91" s="141" t="str">
        <f>IF(Протокол!AQ43="","",Протокол!AQ43)</f>
        <v/>
      </c>
      <c r="AO91" s="141" t="str">
        <f>IF(Протокол!AR43="","",Протокол!AR43)</f>
        <v/>
      </c>
      <c r="AP91" s="141" t="str">
        <f>IF(Протокол!AS43="","",Протокол!AS43)</f>
        <v/>
      </c>
      <c r="AQ91" s="141" t="str">
        <f>IF(Протокол!AT43="","",Протокол!AT43)</f>
        <v/>
      </c>
      <c r="AR91" s="141">
        <f>IF(AND(LEN(C91)&gt;0,AS91&gt;0),Протокол!CU43,"")</f>
        <v>20</v>
      </c>
      <c r="AS91" s="139">
        <f>IF(Протокол!D43="","",Протокол!D43)</f>
        <v>4</v>
      </c>
      <c r="AT91" s="139" t="str">
        <f>IF(Протокол!F43="","",Протокол!F43)</f>
        <v/>
      </c>
      <c r="AU91" s="141" t="str">
        <f>IF(Протокол!CR43="","",Протокол!CR43)</f>
        <v>2</v>
      </c>
      <c r="AV91" s="141" t="str">
        <f>IF(Протокол!CS43="","",Протокол!CS43)</f>
        <v>м</v>
      </c>
      <c r="AW91" s="141">
        <f>IF(Протокол!CT43="","",Протокол!CT43)</f>
        <v>4</v>
      </c>
    </row>
    <row r="92" spans="1:49" s="139" customFormat="1">
      <c r="A92" s="139">
        <f t="shared" si="1"/>
        <v>1</v>
      </c>
      <c r="B92" s="140">
        <f>IF(Протокол!B44="","",Протокол!B44)</f>
        <v>35</v>
      </c>
      <c r="C92" s="140">
        <f>IF(AND(Протокол!F44="",Протокол!D44=""),"",Протокол!C44)</f>
        <v>6035</v>
      </c>
      <c r="D92" s="141">
        <f>IF(Протокол!G44="","",Протокол!G44)</f>
        <v>2</v>
      </c>
      <c r="E92" s="141">
        <f>IF(Протокол!H44="","",Протокол!H44)</f>
        <v>1</v>
      </c>
      <c r="F92" s="141">
        <f>IF(Протокол!I44="","",Протокол!I44)</f>
        <v>2</v>
      </c>
      <c r="G92" s="141">
        <f>IF(Протокол!J44="","",Протокол!J44)</f>
        <v>3</v>
      </c>
      <c r="H92" s="141" t="str">
        <f>IF(Протокол!K44="","",Протокол!K44)</f>
        <v>Б</v>
      </c>
      <c r="I92" s="141">
        <f>IF(Протокол!L44="","",Протокол!L44)</f>
        <v>1</v>
      </c>
      <c r="J92" s="141" t="str">
        <f>IF(Протокол!M44="","",Протокол!M44)</f>
        <v>А</v>
      </c>
      <c r="K92" s="141">
        <f>IF(Протокол!N44="","",Протокол!N44)</f>
        <v>1</v>
      </c>
      <c r="L92" s="141">
        <f>IF(Протокол!O44="","",Протокол!O44)</f>
        <v>2</v>
      </c>
      <c r="M92" s="141" t="str">
        <f>IF(Протокол!P44="","",Протокол!P44)</f>
        <v>А</v>
      </c>
      <c r="N92" s="141">
        <f>IF(Протокол!Q44="","",Протокол!Q44)</f>
        <v>2</v>
      </c>
      <c r="O92" s="141" t="str">
        <f>IF(Протокол!R44="","",Протокол!R44)</f>
        <v>А</v>
      </c>
      <c r="P92" s="141">
        <f>IF(Протокол!S44="","",Протокол!S44)</f>
        <v>1</v>
      </c>
      <c r="Q92" s="141">
        <f>IF(Протокол!T44="","",Протокол!T44)</f>
        <v>1</v>
      </c>
      <c r="R92" s="141" t="str">
        <f>IF(Протокол!U44="","",Протокол!U44)</f>
        <v>2)</v>
      </c>
      <c r="S92" s="141">
        <f>IF(Протокол!V44="","",Протокол!V44)</f>
        <v>1</v>
      </c>
      <c r="T92" s="141">
        <f>IF(Протокол!W44="","",Протокол!W44)</f>
        <v>2</v>
      </c>
      <c r="U92" s="141" t="str">
        <f>IF(Протокол!X44="","",Протокол!X44)</f>
        <v/>
      </c>
      <c r="V92" s="141" t="str">
        <f>IF(Протокол!Y44="","",Протокол!Y44)</f>
        <v/>
      </c>
      <c r="W92" s="141" t="str">
        <f>IF(Протокол!Z44="","",Протокол!Z44)</f>
        <v/>
      </c>
      <c r="X92" s="141" t="str">
        <f>IF(Протокол!AA44="","",Протокол!AA44)</f>
        <v/>
      </c>
      <c r="Y92" s="141" t="str">
        <f>IF(Протокол!AB44="","",Протокол!AB44)</f>
        <v/>
      </c>
      <c r="Z92" s="141" t="str">
        <f>IF(Протокол!AC44="","",Протокол!AC44)</f>
        <v/>
      </c>
      <c r="AA92" s="141" t="str">
        <f>IF(Протокол!AD44="","",Протокол!AD44)</f>
        <v/>
      </c>
      <c r="AB92" s="141" t="str">
        <f>IF(Протокол!AE44="","",Протокол!AE44)</f>
        <v/>
      </c>
      <c r="AC92" s="141" t="str">
        <f>IF(Протокол!AF44="","",Протокол!AF44)</f>
        <v/>
      </c>
      <c r="AD92" s="141" t="str">
        <f>IF(Протокол!AG44="","",Протокол!AG44)</f>
        <v/>
      </c>
      <c r="AE92" s="141" t="str">
        <f>IF(Протокол!AH44="","",Протокол!AH44)</f>
        <v/>
      </c>
      <c r="AF92" s="141" t="str">
        <f>IF(Протокол!AI44="","",Протокол!AI44)</f>
        <v/>
      </c>
      <c r="AG92" s="141" t="str">
        <f>IF(Протокол!AJ44="","",Протокол!AJ44)</f>
        <v/>
      </c>
      <c r="AH92" s="141" t="str">
        <f>IF(Протокол!AK44="","",Протокол!AK44)</f>
        <v/>
      </c>
      <c r="AI92" s="141" t="str">
        <f>IF(Протокол!AL44="","",Протокол!AL44)</f>
        <v/>
      </c>
      <c r="AJ92" s="141" t="str">
        <f>IF(Протокол!AM44="","",Протокол!AM44)</f>
        <v/>
      </c>
      <c r="AK92" s="141" t="str">
        <f>IF(Протокол!AN44="","",Протокол!AN44)</f>
        <v/>
      </c>
      <c r="AL92" s="141" t="str">
        <f>IF(Протокол!AO44="","",Протокол!AO44)</f>
        <v/>
      </c>
      <c r="AM92" s="141" t="str">
        <f>IF(Протокол!AP44="","",Протокол!AP44)</f>
        <v/>
      </c>
      <c r="AN92" s="141" t="str">
        <f>IF(Протокол!AQ44="","",Протокол!AQ44)</f>
        <v/>
      </c>
      <c r="AO92" s="141" t="str">
        <f>IF(Протокол!AR44="","",Протокол!AR44)</f>
        <v/>
      </c>
      <c r="AP92" s="141" t="str">
        <f>IF(Протокол!AS44="","",Протокол!AS44)</f>
        <v/>
      </c>
      <c r="AQ92" s="141" t="str">
        <f>IF(Протокол!AT44="","",Протокол!AT44)</f>
        <v/>
      </c>
      <c r="AR92" s="141">
        <f>IF(AND(LEN(C92)&gt;0,AS92&gt;0),Протокол!CU44,"")</f>
        <v>19</v>
      </c>
      <c r="AS92" s="139">
        <f>IF(Протокол!D44="","",Протокол!D44)</f>
        <v>4</v>
      </c>
      <c r="AT92" s="139" t="str">
        <f>IF(Протокол!F44="","",Протокол!F44)</f>
        <v/>
      </c>
      <c r="AU92" s="141" t="str">
        <f>IF(Протокол!CR44="","",Протокол!CR44)</f>
        <v>2</v>
      </c>
      <c r="AV92" s="141" t="str">
        <f>IF(Протокол!CS44="","",Протокол!CS44)</f>
        <v>м</v>
      </c>
      <c r="AW92" s="141">
        <f>IF(Протокол!CT44="","",Протокол!CT44)</f>
        <v>4</v>
      </c>
    </row>
    <row r="93" spans="1:49" s="139" customFormat="1">
      <c r="A93" s="139">
        <f t="shared" si="1"/>
        <v>1</v>
      </c>
      <c r="B93" s="140">
        <f>IF(Протокол!B45="","",Протокол!B45)</f>
        <v>36</v>
      </c>
      <c r="C93" s="140">
        <f>IF(AND(Протокол!F45="",Протокол!D45=""),"",Протокол!C45)</f>
        <v>6036</v>
      </c>
      <c r="D93" s="141">
        <f>IF(Протокол!G45="","",Протокол!G45)</f>
        <v>2</v>
      </c>
      <c r="E93" s="141">
        <f>IF(Протокол!H45="","",Протокол!H45)</f>
        <v>1</v>
      </c>
      <c r="F93" s="141">
        <f>IF(Протокол!I45="","",Протокол!I45)</f>
        <v>2</v>
      </c>
      <c r="G93" s="141">
        <f>IF(Протокол!J45="","",Протокол!J45)</f>
        <v>2</v>
      </c>
      <c r="H93" s="141" t="str">
        <f>IF(Протокол!K45="","",Протокол!K45)</f>
        <v>Б</v>
      </c>
      <c r="I93" s="141">
        <f>IF(Протокол!L45="","",Протокол!L45)</f>
        <v>0</v>
      </c>
      <c r="J93" s="141" t="str">
        <f>IF(Протокол!M45="","",Протокол!M45)</f>
        <v>А</v>
      </c>
      <c r="K93" s="141">
        <f>IF(Протокол!N45="","",Протокол!N45)</f>
        <v>0</v>
      </c>
      <c r="L93" s="141">
        <f>IF(Протокол!O45="","",Протокол!O45)</f>
        <v>2</v>
      </c>
      <c r="M93" s="141" t="str">
        <f>IF(Протокол!P45="","",Протокол!P45)</f>
        <v>А</v>
      </c>
      <c r="N93" s="141">
        <f>IF(Протокол!Q45="","",Протокол!Q45)</f>
        <v>2</v>
      </c>
      <c r="O93" s="141" t="str">
        <f>IF(Протокол!R45="","",Протокол!R45)</f>
        <v>А</v>
      </c>
      <c r="P93" s="141">
        <f>IF(Протокол!S45="","",Протокол!S45)</f>
        <v>1</v>
      </c>
      <c r="Q93" s="141">
        <f>IF(Протокол!T45="","",Протокол!T45)</f>
        <v>1</v>
      </c>
      <c r="R93" s="141" t="str">
        <f>IF(Протокол!U45="","",Протокол!U45)</f>
        <v>2)</v>
      </c>
      <c r="S93" s="141">
        <f>IF(Протокол!V45="","",Протокол!V45)</f>
        <v>1</v>
      </c>
      <c r="T93" s="141">
        <f>IF(Протокол!W45="","",Протокол!W45)</f>
        <v>2</v>
      </c>
      <c r="U93" s="141" t="str">
        <f>IF(Протокол!X45="","",Протокол!X45)</f>
        <v/>
      </c>
      <c r="V93" s="141" t="str">
        <f>IF(Протокол!Y45="","",Протокол!Y45)</f>
        <v/>
      </c>
      <c r="W93" s="141" t="str">
        <f>IF(Протокол!Z45="","",Протокол!Z45)</f>
        <v/>
      </c>
      <c r="X93" s="141" t="str">
        <f>IF(Протокол!AA45="","",Протокол!AA45)</f>
        <v/>
      </c>
      <c r="Y93" s="141" t="str">
        <f>IF(Протокол!AB45="","",Протокол!AB45)</f>
        <v/>
      </c>
      <c r="Z93" s="141" t="str">
        <f>IF(Протокол!AC45="","",Протокол!AC45)</f>
        <v/>
      </c>
      <c r="AA93" s="141" t="str">
        <f>IF(Протокол!AD45="","",Протокол!AD45)</f>
        <v/>
      </c>
      <c r="AB93" s="141" t="str">
        <f>IF(Протокол!AE45="","",Протокол!AE45)</f>
        <v/>
      </c>
      <c r="AC93" s="141" t="str">
        <f>IF(Протокол!AF45="","",Протокол!AF45)</f>
        <v/>
      </c>
      <c r="AD93" s="141" t="str">
        <f>IF(Протокол!AG45="","",Протокол!AG45)</f>
        <v/>
      </c>
      <c r="AE93" s="141" t="str">
        <f>IF(Протокол!AH45="","",Протокол!AH45)</f>
        <v/>
      </c>
      <c r="AF93" s="141" t="str">
        <f>IF(Протокол!AI45="","",Протокол!AI45)</f>
        <v/>
      </c>
      <c r="AG93" s="141" t="str">
        <f>IF(Протокол!AJ45="","",Протокол!AJ45)</f>
        <v/>
      </c>
      <c r="AH93" s="141" t="str">
        <f>IF(Протокол!AK45="","",Протокол!AK45)</f>
        <v/>
      </c>
      <c r="AI93" s="141" t="str">
        <f>IF(Протокол!AL45="","",Протокол!AL45)</f>
        <v/>
      </c>
      <c r="AJ93" s="141" t="str">
        <f>IF(Протокол!AM45="","",Протокол!AM45)</f>
        <v/>
      </c>
      <c r="AK93" s="141" t="str">
        <f>IF(Протокол!AN45="","",Протокол!AN45)</f>
        <v/>
      </c>
      <c r="AL93" s="141" t="str">
        <f>IF(Протокол!AO45="","",Протокол!AO45)</f>
        <v/>
      </c>
      <c r="AM93" s="141" t="str">
        <f>IF(Протокол!AP45="","",Протокол!AP45)</f>
        <v/>
      </c>
      <c r="AN93" s="141" t="str">
        <f>IF(Протокол!AQ45="","",Протокол!AQ45)</f>
        <v/>
      </c>
      <c r="AO93" s="141" t="str">
        <f>IF(Протокол!AR45="","",Протокол!AR45)</f>
        <v/>
      </c>
      <c r="AP93" s="141" t="str">
        <f>IF(Протокол!AS45="","",Протокол!AS45)</f>
        <v/>
      </c>
      <c r="AQ93" s="141" t="str">
        <f>IF(Протокол!AT45="","",Протокол!AT45)</f>
        <v/>
      </c>
      <c r="AR93" s="141">
        <f>IF(AND(LEN(C93)&gt;0,AS93&gt;0),Протокол!CU45,"")</f>
        <v>16</v>
      </c>
      <c r="AS93" s="139">
        <f>IF(Протокол!D45="","",Протокол!D45)</f>
        <v>3</v>
      </c>
      <c r="AT93" s="139" t="str">
        <f>IF(Протокол!F45="","",Протокол!F45)</f>
        <v/>
      </c>
      <c r="AU93" s="141" t="str">
        <f>IF(Протокол!CR45="","",Протокол!CR45)</f>
        <v>2</v>
      </c>
      <c r="AV93" s="141" t="str">
        <f>IF(Протокол!CS45="","",Протокол!CS45)</f>
        <v>м</v>
      </c>
      <c r="AW93" s="141">
        <f>IF(Протокол!CT45="","",Протокол!CT45)</f>
        <v>4</v>
      </c>
    </row>
    <row r="94" spans="1:49" s="139" customFormat="1">
      <c r="A94" s="139">
        <f t="shared" si="1"/>
        <v>1</v>
      </c>
      <c r="B94" s="140">
        <f>IF(Протокол!B46="","",Протокол!B46)</f>
        <v>37</v>
      </c>
      <c r="C94" s="140">
        <f>IF(AND(Протокол!F46="",Протокол!D46=""),"",Протокол!C46)</f>
        <v>6037</v>
      </c>
      <c r="D94" s="141">
        <f>IF(Протокол!G46="","",Протокол!G46)</f>
        <v>2</v>
      </c>
      <c r="E94" s="141">
        <f>IF(Протокол!H46="","",Протокол!H46)</f>
        <v>1</v>
      </c>
      <c r="F94" s="141">
        <f>IF(Протокол!I46="","",Протокол!I46)</f>
        <v>2</v>
      </c>
      <c r="G94" s="141">
        <f>IF(Протокол!J46="","",Протокол!J46)</f>
        <v>2</v>
      </c>
      <c r="H94" s="141" t="str">
        <f>IF(Протокол!K46="","",Протокол!K46)</f>
        <v>Б</v>
      </c>
      <c r="I94" s="141">
        <f>IF(Протокол!L46="","",Протокол!L46)</f>
        <v>1</v>
      </c>
      <c r="J94" s="141" t="str">
        <f>IF(Протокол!M46="","",Протокол!M46)</f>
        <v>Б</v>
      </c>
      <c r="K94" s="141">
        <f>IF(Протокол!N46="","",Протокол!N46)</f>
        <v>1</v>
      </c>
      <c r="L94" s="141">
        <f>IF(Протокол!O46="","",Протокол!O46)</f>
        <v>2</v>
      </c>
      <c r="M94" s="141" t="str">
        <f>IF(Протокол!P46="","",Протокол!P46)</f>
        <v>А</v>
      </c>
      <c r="N94" s="141">
        <f>IF(Протокол!Q46="","",Протокол!Q46)</f>
        <v>2</v>
      </c>
      <c r="O94" s="141" t="str">
        <f>IF(Протокол!R46="","",Протокол!R46)</f>
        <v>А</v>
      </c>
      <c r="P94" s="141">
        <f>IF(Протокол!S46="","",Протокол!S46)</f>
        <v>1</v>
      </c>
      <c r="Q94" s="141">
        <f>IF(Протокол!T46="","",Протокол!T46)</f>
        <v>1</v>
      </c>
      <c r="R94" s="141" t="str">
        <f>IF(Протокол!U46="","",Протокол!U46)</f>
        <v>2)</v>
      </c>
      <c r="S94" s="141">
        <f>IF(Протокол!V46="","",Протокол!V46)</f>
        <v>1</v>
      </c>
      <c r="T94" s="141">
        <f>IF(Протокол!W46="","",Протокол!W46)</f>
        <v>2</v>
      </c>
      <c r="U94" s="141" t="str">
        <f>IF(Протокол!X46="","",Протокол!X46)</f>
        <v/>
      </c>
      <c r="V94" s="141" t="str">
        <f>IF(Протокол!Y46="","",Протокол!Y46)</f>
        <v/>
      </c>
      <c r="W94" s="141" t="str">
        <f>IF(Протокол!Z46="","",Протокол!Z46)</f>
        <v/>
      </c>
      <c r="X94" s="141" t="str">
        <f>IF(Протокол!AA46="","",Протокол!AA46)</f>
        <v/>
      </c>
      <c r="Y94" s="141" t="str">
        <f>IF(Протокол!AB46="","",Протокол!AB46)</f>
        <v/>
      </c>
      <c r="Z94" s="141" t="str">
        <f>IF(Протокол!AC46="","",Протокол!AC46)</f>
        <v/>
      </c>
      <c r="AA94" s="141" t="str">
        <f>IF(Протокол!AD46="","",Протокол!AD46)</f>
        <v/>
      </c>
      <c r="AB94" s="141" t="str">
        <f>IF(Протокол!AE46="","",Протокол!AE46)</f>
        <v/>
      </c>
      <c r="AC94" s="141" t="str">
        <f>IF(Протокол!AF46="","",Протокол!AF46)</f>
        <v/>
      </c>
      <c r="AD94" s="141" t="str">
        <f>IF(Протокол!AG46="","",Протокол!AG46)</f>
        <v/>
      </c>
      <c r="AE94" s="141" t="str">
        <f>IF(Протокол!AH46="","",Протокол!AH46)</f>
        <v/>
      </c>
      <c r="AF94" s="141" t="str">
        <f>IF(Протокол!AI46="","",Протокол!AI46)</f>
        <v/>
      </c>
      <c r="AG94" s="141" t="str">
        <f>IF(Протокол!AJ46="","",Протокол!AJ46)</f>
        <v/>
      </c>
      <c r="AH94" s="141" t="str">
        <f>IF(Протокол!AK46="","",Протокол!AK46)</f>
        <v/>
      </c>
      <c r="AI94" s="141" t="str">
        <f>IF(Протокол!AL46="","",Протокол!AL46)</f>
        <v/>
      </c>
      <c r="AJ94" s="141" t="str">
        <f>IF(Протокол!AM46="","",Протокол!AM46)</f>
        <v/>
      </c>
      <c r="AK94" s="141" t="str">
        <f>IF(Протокол!AN46="","",Протокол!AN46)</f>
        <v/>
      </c>
      <c r="AL94" s="141" t="str">
        <f>IF(Протокол!AO46="","",Протокол!AO46)</f>
        <v/>
      </c>
      <c r="AM94" s="141" t="str">
        <f>IF(Протокол!AP46="","",Протокол!AP46)</f>
        <v/>
      </c>
      <c r="AN94" s="141" t="str">
        <f>IF(Протокол!AQ46="","",Протокол!AQ46)</f>
        <v/>
      </c>
      <c r="AO94" s="141" t="str">
        <f>IF(Протокол!AR46="","",Протокол!AR46)</f>
        <v/>
      </c>
      <c r="AP94" s="141" t="str">
        <f>IF(Протокол!AS46="","",Протокол!AS46)</f>
        <v/>
      </c>
      <c r="AQ94" s="141" t="str">
        <f>IF(Протокол!AT46="","",Протокол!AT46)</f>
        <v/>
      </c>
      <c r="AR94" s="141">
        <f>IF(AND(LEN(C94)&gt;0,AS94&gt;0),Протокол!CU46,"")</f>
        <v>18</v>
      </c>
      <c r="AS94" s="139">
        <f>IF(Протокол!D46="","",Протокол!D46)</f>
        <v>3</v>
      </c>
      <c r="AT94" s="139" t="str">
        <f>IF(Протокол!F46="","",Протокол!F46)</f>
        <v/>
      </c>
      <c r="AU94" s="141" t="str">
        <f>IF(Протокол!CR46="","",Протокол!CR46)</f>
        <v>2</v>
      </c>
      <c r="AV94" s="141" t="str">
        <f>IF(Протокол!CS46="","",Протокол!CS46)</f>
        <v>м</v>
      </c>
      <c r="AW94" s="141">
        <f>IF(Протокол!CT46="","",Протокол!CT46)</f>
        <v>4</v>
      </c>
    </row>
    <row r="95" spans="1:49" s="139" customFormat="1">
      <c r="A95" s="139">
        <f t="shared" si="1"/>
        <v>1</v>
      </c>
      <c r="B95" s="140">
        <f>IF(Протокол!B47="","",Протокол!B47)</f>
        <v>38</v>
      </c>
      <c r="C95" s="140">
        <f>IF(AND(Протокол!F47="",Протокол!D47=""),"",Протокол!C47)</f>
        <v>6038</v>
      </c>
      <c r="D95" s="141">
        <f>IF(Протокол!G47="","",Протокол!G47)</f>
        <v>2</v>
      </c>
      <c r="E95" s="141">
        <f>IF(Протокол!H47="","",Протокол!H47)</f>
        <v>1</v>
      </c>
      <c r="F95" s="141">
        <f>IF(Протокол!I47="","",Протокол!I47)</f>
        <v>3</v>
      </c>
      <c r="G95" s="141">
        <f>IF(Протокол!J47="","",Протокол!J47)</f>
        <v>3</v>
      </c>
      <c r="H95" s="141" t="str">
        <f>IF(Протокол!K47="","",Протокол!K47)</f>
        <v>Б</v>
      </c>
      <c r="I95" s="141">
        <f>IF(Протокол!L47="","",Протокол!L47)</f>
        <v>1</v>
      </c>
      <c r="J95" s="141" t="str">
        <f>IF(Протокол!M47="","",Протокол!M47)</f>
        <v>Б</v>
      </c>
      <c r="K95" s="141">
        <f>IF(Протокол!N47="","",Протокол!N47)</f>
        <v>1</v>
      </c>
      <c r="L95" s="141">
        <f>IF(Протокол!O47="","",Протокол!O47)</f>
        <v>2</v>
      </c>
      <c r="M95" s="141" t="str">
        <f>IF(Протокол!P47="","",Протокол!P47)</f>
        <v>А</v>
      </c>
      <c r="N95" s="141">
        <f>IF(Протокол!Q47="","",Протокол!Q47)</f>
        <v>2</v>
      </c>
      <c r="O95" s="141" t="str">
        <f>IF(Протокол!R47="","",Протокол!R47)</f>
        <v>А</v>
      </c>
      <c r="P95" s="141">
        <f>IF(Протокол!S47="","",Протокол!S47)</f>
        <v>1</v>
      </c>
      <c r="Q95" s="141">
        <f>IF(Протокол!T47="","",Протокол!T47)</f>
        <v>1</v>
      </c>
      <c r="R95" s="141" t="str">
        <f>IF(Протокол!U47="","",Протокол!U47)</f>
        <v>2)</v>
      </c>
      <c r="S95" s="141">
        <f>IF(Протокол!V47="","",Протокол!V47)</f>
        <v>1</v>
      </c>
      <c r="T95" s="141">
        <f>IF(Протокол!W47="","",Протокол!W47)</f>
        <v>2</v>
      </c>
      <c r="U95" s="141" t="str">
        <f>IF(Протокол!X47="","",Протокол!X47)</f>
        <v/>
      </c>
      <c r="V95" s="141" t="str">
        <f>IF(Протокол!Y47="","",Протокол!Y47)</f>
        <v/>
      </c>
      <c r="W95" s="141" t="str">
        <f>IF(Протокол!Z47="","",Протокол!Z47)</f>
        <v/>
      </c>
      <c r="X95" s="141" t="str">
        <f>IF(Протокол!AA47="","",Протокол!AA47)</f>
        <v/>
      </c>
      <c r="Y95" s="141" t="str">
        <f>IF(Протокол!AB47="","",Протокол!AB47)</f>
        <v/>
      </c>
      <c r="Z95" s="141" t="str">
        <f>IF(Протокол!AC47="","",Протокол!AC47)</f>
        <v/>
      </c>
      <c r="AA95" s="141" t="str">
        <f>IF(Протокол!AD47="","",Протокол!AD47)</f>
        <v/>
      </c>
      <c r="AB95" s="141" t="str">
        <f>IF(Протокол!AE47="","",Протокол!AE47)</f>
        <v/>
      </c>
      <c r="AC95" s="141" t="str">
        <f>IF(Протокол!AF47="","",Протокол!AF47)</f>
        <v/>
      </c>
      <c r="AD95" s="141" t="str">
        <f>IF(Протокол!AG47="","",Протокол!AG47)</f>
        <v/>
      </c>
      <c r="AE95" s="141" t="str">
        <f>IF(Протокол!AH47="","",Протокол!AH47)</f>
        <v/>
      </c>
      <c r="AF95" s="141" t="str">
        <f>IF(Протокол!AI47="","",Протокол!AI47)</f>
        <v/>
      </c>
      <c r="AG95" s="141" t="str">
        <f>IF(Протокол!AJ47="","",Протокол!AJ47)</f>
        <v/>
      </c>
      <c r="AH95" s="141" t="str">
        <f>IF(Протокол!AK47="","",Протокол!AK47)</f>
        <v/>
      </c>
      <c r="AI95" s="141" t="str">
        <f>IF(Протокол!AL47="","",Протокол!AL47)</f>
        <v/>
      </c>
      <c r="AJ95" s="141" t="str">
        <f>IF(Протокол!AM47="","",Протокол!AM47)</f>
        <v/>
      </c>
      <c r="AK95" s="141" t="str">
        <f>IF(Протокол!AN47="","",Протокол!AN47)</f>
        <v/>
      </c>
      <c r="AL95" s="141" t="str">
        <f>IF(Протокол!AO47="","",Протокол!AO47)</f>
        <v/>
      </c>
      <c r="AM95" s="141" t="str">
        <f>IF(Протокол!AP47="","",Протокол!AP47)</f>
        <v/>
      </c>
      <c r="AN95" s="141" t="str">
        <f>IF(Протокол!AQ47="","",Протокол!AQ47)</f>
        <v/>
      </c>
      <c r="AO95" s="141" t="str">
        <f>IF(Протокол!AR47="","",Протокол!AR47)</f>
        <v/>
      </c>
      <c r="AP95" s="141" t="str">
        <f>IF(Протокол!AS47="","",Протокол!AS47)</f>
        <v/>
      </c>
      <c r="AQ95" s="141" t="str">
        <f>IF(Протокол!AT47="","",Протокол!AT47)</f>
        <v/>
      </c>
      <c r="AR95" s="141">
        <f>IF(AND(LEN(C95)&gt;0,AS95&gt;0),Протокол!CU47,"")</f>
        <v>20</v>
      </c>
      <c r="AS95" s="139">
        <f>IF(Протокол!D47="","",Протокол!D47)</f>
        <v>4</v>
      </c>
      <c r="AT95" s="139" t="str">
        <f>IF(Протокол!F47="","",Протокол!F47)</f>
        <v/>
      </c>
      <c r="AU95" s="141" t="str">
        <f>IF(Протокол!CR47="","",Протокол!CR47)</f>
        <v>2</v>
      </c>
      <c r="AV95" s="141" t="str">
        <f>IF(Протокол!CS47="","",Протокол!CS47)</f>
        <v>ж</v>
      </c>
      <c r="AW95" s="141">
        <f>IF(Протокол!CT47="","",Протокол!CT47)</f>
        <v>5</v>
      </c>
    </row>
    <row r="96" spans="1:49" s="139" customFormat="1">
      <c r="A96" s="139">
        <f t="shared" si="1"/>
        <v>1</v>
      </c>
      <c r="B96" s="140">
        <f>IF(Протокол!B48="","",Протокол!B48)</f>
        <v>39</v>
      </c>
      <c r="C96" s="140">
        <f>IF(AND(Протокол!F48="",Протокол!D48=""),"",Протокол!C48)</f>
        <v>6039</v>
      </c>
      <c r="D96" s="141">
        <f>IF(Протокол!G48="","",Протокол!G48)</f>
        <v>2</v>
      </c>
      <c r="E96" s="141">
        <f>IF(Протокол!H48="","",Протокол!H48)</f>
        <v>1</v>
      </c>
      <c r="F96" s="141">
        <f>IF(Протокол!I48="","",Протокол!I48)</f>
        <v>2</v>
      </c>
      <c r="G96" s="141">
        <f>IF(Протокол!J48="","",Протокол!J48)</f>
        <v>3</v>
      </c>
      <c r="H96" s="141" t="str">
        <f>IF(Протокол!K48="","",Протокол!K48)</f>
        <v>Б</v>
      </c>
      <c r="I96" s="141">
        <f>IF(Протокол!L48="","",Протокол!L48)</f>
        <v>1</v>
      </c>
      <c r="J96" s="141" t="str">
        <f>IF(Протокол!M48="","",Протокол!M48)</f>
        <v>Б</v>
      </c>
      <c r="K96" s="141">
        <f>IF(Протокол!N48="","",Протокол!N48)</f>
        <v>1</v>
      </c>
      <c r="L96" s="141">
        <f>IF(Протокол!O48="","",Протокол!O48)</f>
        <v>1</v>
      </c>
      <c r="M96" s="141" t="str">
        <f>IF(Протокол!P48="","",Протокол!P48)</f>
        <v>А</v>
      </c>
      <c r="N96" s="141">
        <f>IF(Протокол!Q48="","",Протокол!Q48)</f>
        <v>2</v>
      </c>
      <c r="O96" s="141" t="str">
        <f>IF(Протокол!R48="","",Протокол!R48)</f>
        <v>А</v>
      </c>
      <c r="P96" s="141">
        <f>IF(Протокол!S48="","",Протокол!S48)</f>
        <v>1</v>
      </c>
      <c r="Q96" s="141">
        <f>IF(Протокол!T48="","",Протокол!T48)</f>
        <v>1</v>
      </c>
      <c r="R96" s="141" t="str">
        <f>IF(Протокол!U48="","",Протокол!U48)</f>
        <v>3)</v>
      </c>
      <c r="S96" s="141">
        <f>IF(Протокол!V48="","",Протокол!V48)</f>
        <v>1</v>
      </c>
      <c r="T96" s="141">
        <f>IF(Протокол!W48="","",Протокол!W48)</f>
        <v>2</v>
      </c>
      <c r="U96" s="141" t="str">
        <f>IF(Протокол!X48="","",Протокол!X48)</f>
        <v/>
      </c>
      <c r="V96" s="141" t="str">
        <f>IF(Протокол!Y48="","",Протокол!Y48)</f>
        <v/>
      </c>
      <c r="W96" s="141" t="str">
        <f>IF(Протокол!Z48="","",Протокол!Z48)</f>
        <v/>
      </c>
      <c r="X96" s="141" t="str">
        <f>IF(Протокол!AA48="","",Протокол!AA48)</f>
        <v/>
      </c>
      <c r="Y96" s="141" t="str">
        <f>IF(Протокол!AB48="","",Протокол!AB48)</f>
        <v/>
      </c>
      <c r="Z96" s="141" t="str">
        <f>IF(Протокол!AC48="","",Протокол!AC48)</f>
        <v/>
      </c>
      <c r="AA96" s="141" t="str">
        <f>IF(Протокол!AD48="","",Протокол!AD48)</f>
        <v/>
      </c>
      <c r="AB96" s="141" t="str">
        <f>IF(Протокол!AE48="","",Протокол!AE48)</f>
        <v/>
      </c>
      <c r="AC96" s="141" t="str">
        <f>IF(Протокол!AF48="","",Протокол!AF48)</f>
        <v/>
      </c>
      <c r="AD96" s="141" t="str">
        <f>IF(Протокол!AG48="","",Протокол!AG48)</f>
        <v/>
      </c>
      <c r="AE96" s="141" t="str">
        <f>IF(Протокол!AH48="","",Протокол!AH48)</f>
        <v/>
      </c>
      <c r="AF96" s="141" t="str">
        <f>IF(Протокол!AI48="","",Протокол!AI48)</f>
        <v/>
      </c>
      <c r="AG96" s="141" t="str">
        <f>IF(Протокол!AJ48="","",Протокол!AJ48)</f>
        <v/>
      </c>
      <c r="AH96" s="141" t="str">
        <f>IF(Протокол!AK48="","",Протокол!AK48)</f>
        <v/>
      </c>
      <c r="AI96" s="141" t="str">
        <f>IF(Протокол!AL48="","",Протокол!AL48)</f>
        <v/>
      </c>
      <c r="AJ96" s="141" t="str">
        <f>IF(Протокол!AM48="","",Протокол!AM48)</f>
        <v/>
      </c>
      <c r="AK96" s="141" t="str">
        <f>IF(Протокол!AN48="","",Протокол!AN48)</f>
        <v/>
      </c>
      <c r="AL96" s="141" t="str">
        <f>IF(Протокол!AO48="","",Протокол!AO48)</f>
        <v/>
      </c>
      <c r="AM96" s="141" t="str">
        <f>IF(Протокол!AP48="","",Протокол!AP48)</f>
        <v/>
      </c>
      <c r="AN96" s="141" t="str">
        <f>IF(Протокол!AQ48="","",Протокол!AQ48)</f>
        <v/>
      </c>
      <c r="AO96" s="141" t="str">
        <f>IF(Протокол!AR48="","",Протокол!AR48)</f>
        <v/>
      </c>
      <c r="AP96" s="141" t="str">
        <f>IF(Протокол!AS48="","",Протокол!AS48)</f>
        <v/>
      </c>
      <c r="AQ96" s="141" t="str">
        <f>IF(Протокол!AT48="","",Протокол!AT48)</f>
        <v/>
      </c>
      <c r="AR96" s="141">
        <f>IF(AND(LEN(C96)&gt;0,AS96&gt;0),Протокол!CU48,"")</f>
        <v>18</v>
      </c>
      <c r="AS96" s="139">
        <f>IF(Протокол!D48="","",Протокол!D48)</f>
        <v>3</v>
      </c>
      <c r="AT96" s="139" t="str">
        <f>IF(Протокол!F48="","",Протокол!F48)</f>
        <v/>
      </c>
      <c r="AU96" s="141" t="str">
        <f>IF(Протокол!CR48="","",Протокол!CR48)</f>
        <v>2</v>
      </c>
      <c r="AV96" s="141" t="str">
        <f>IF(Протокол!CS48="","",Протокол!CS48)</f>
        <v>ж</v>
      </c>
      <c r="AW96" s="141">
        <f>IF(Протокол!CT48="","",Протокол!CT48)</f>
        <v>4</v>
      </c>
    </row>
    <row r="97" spans="1:49" s="139" customFormat="1">
      <c r="A97" s="139">
        <f t="shared" si="1"/>
        <v>1</v>
      </c>
      <c r="B97" s="140">
        <f>IF(Протокол!B49="","",Протокол!B49)</f>
        <v>40</v>
      </c>
      <c r="C97" s="140">
        <f>IF(AND(Протокол!F49="",Протокол!D49=""),"",Протокол!C49)</f>
        <v>6040</v>
      </c>
      <c r="D97" s="141">
        <f>IF(Протокол!G49="","",Протокол!G49)</f>
        <v>2</v>
      </c>
      <c r="E97" s="141">
        <f>IF(Протокол!H49="","",Протокол!H49)</f>
        <v>1</v>
      </c>
      <c r="F97" s="141">
        <f>IF(Протокол!I49="","",Протокол!I49)</f>
        <v>2</v>
      </c>
      <c r="G97" s="141">
        <f>IF(Протокол!J49="","",Протокол!J49)</f>
        <v>3</v>
      </c>
      <c r="H97" s="141" t="str">
        <f>IF(Протокол!K49="","",Протокол!K49)</f>
        <v>Б</v>
      </c>
      <c r="I97" s="141">
        <f>IF(Протокол!L49="","",Протокол!L49)</f>
        <v>1</v>
      </c>
      <c r="J97" s="141" t="str">
        <f>IF(Протокол!M49="","",Протокол!M49)</f>
        <v>Б</v>
      </c>
      <c r="K97" s="141">
        <f>IF(Протокол!N49="","",Протокол!N49)</f>
        <v>1</v>
      </c>
      <c r="L97" s="141">
        <f>IF(Протокол!O49="","",Протокол!O49)</f>
        <v>1</v>
      </c>
      <c r="M97" s="141" t="str">
        <f>IF(Протокол!P49="","",Протокол!P49)</f>
        <v>А</v>
      </c>
      <c r="N97" s="141">
        <f>IF(Протокол!Q49="","",Протокол!Q49)</f>
        <v>2</v>
      </c>
      <c r="O97" s="141" t="str">
        <f>IF(Протокол!R49="","",Протокол!R49)</f>
        <v>А</v>
      </c>
      <c r="P97" s="141">
        <f>IF(Протокол!S49="","",Протокол!S49)</f>
        <v>1</v>
      </c>
      <c r="Q97" s="141">
        <f>IF(Протокол!T49="","",Протокол!T49)</f>
        <v>1</v>
      </c>
      <c r="R97" s="141" t="str">
        <f>IF(Протокол!U49="","",Протокол!U49)</f>
        <v>4)</v>
      </c>
      <c r="S97" s="141">
        <f>IF(Протокол!V49="","",Протокол!V49)</f>
        <v>1</v>
      </c>
      <c r="T97" s="141">
        <f>IF(Протокол!W49="","",Протокол!W49)</f>
        <v>2</v>
      </c>
      <c r="U97" s="141" t="str">
        <f>IF(Протокол!X49="","",Протокол!X49)</f>
        <v/>
      </c>
      <c r="V97" s="141" t="str">
        <f>IF(Протокол!Y49="","",Протокол!Y49)</f>
        <v/>
      </c>
      <c r="W97" s="141" t="str">
        <f>IF(Протокол!Z49="","",Протокол!Z49)</f>
        <v/>
      </c>
      <c r="X97" s="141" t="str">
        <f>IF(Протокол!AA49="","",Протокол!AA49)</f>
        <v/>
      </c>
      <c r="Y97" s="141" t="str">
        <f>IF(Протокол!AB49="","",Протокол!AB49)</f>
        <v/>
      </c>
      <c r="Z97" s="141" t="str">
        <f>IF(Протокол!AC49="","",Протокол!AC49)</f>
        <v/>
      </c>
      <c r="AA97" s="141" t="str">
        <f>IF(Протокол!AD49="","",Протокол!AD49)</f>
        <v/>
      </c>
      <c r="AB97" s="141" t="str">
        <f>IF(Протокол!AE49="","",Протокол!AE49)</f>
        <v/>
      </c>
      <c r="AC97" s="141" t="str">
        <f>IF(Протокол!AF49="","",Протокол!AF49)</f>
        <v/>
      </c>
      <c r="AD97" s="141" t="str">
        <f>IF(Протокол!AG49="","",Протокол!AG49)</f>
        <v/>
      </c>
      <c r="AE97" s="141" t="str">
        <f>IF(Протокол!AH49="","",Протокол!AH49)</f>
        <v/>
      </c>
      <c r="AF97" s="141" t="str">
        <f>IF(Протокол!AI49="","",Протокол!AI49)</f>
        <v/>
      </c>
      <c r="AG97" s="141" t="str">
        <f>IF(Протокол!AJ49="","",Протокол!AJ49)</f>
        <v/>
      </c>
      <c r="AH97" s="141" t="str">
        <f>IF(Протокол!AK49="","",Протокол!AK49)</f>
        <v/>
      </c>
      <c r="AI97" s="141" t="str">
        <f>IF(Протокол!AL49="","",Протокол!AL49)</f>
        <v/>
      </c>
      <c r="AJ97" s="141" t="str">
        <f>IF(Протокол!AM49="","",Протокол!AM49)</f>
        <v/>
      </c>
      <c r="AK97" s="141" t="str">
        <f>IF(Протокол!AN49="","",Протокол!AN49)</f>
        <v/>
      </c>
      <c r="AL97" s="141" t="str">
        <f>IF(Протокол!AO49="","",Протокол!AO49)</f>
        <v/>
      </c>
      <c r="AM97" s="141" t="str">
        <f>IF(Протокол!AP49="","",Протокол!AP49)</f>
        <v/>
      </c>
      <c r="AN97" s="141" t="str">
        <f>IF(Протокол!AQ49="","",Протокол!AQ49)</f>
        <v/>
      </c>
      <c r="AO97" s="141" t="str">
        <f>IF(Протокол!AR49="","",Протокол!AR49)</f>
        <v/>
      </c>
      <c r="AP97" s="141" t="str">
        <f>IF(Протокол!AS49="","",Протокол!AS49)</f>
        <v/>
      </c>
      <c r="AQ97" s="141" t="str">
        <f>IF(Протокол!AT49="","",Протокол!AT49)</f>
        <v/>
      </c>
      <c r="AR97" s="141">
        <f>IF(AND(LEN(C97)&gt;0,AS97&gt;0),Протокол!CU49,"")</f>
        <v>18</v>
      </c>
      <c r="AS97" s="139">
        <f>IF(Протокол!D49="","",Протокол!D49)</f>
        <v>4</v>
      </c>
      <c r="AT97" s="139" t="str">
        <f>IF(Протокол!F49="","",Протокол!F49)</f>
        <v/>
      </c>
      <c r="AU97" s="141" t="str">
        <f>IF(Протокол!CR49="","",Протокол!CR49)</f>
        <v>2</v>
      </c>
      <c r="AV97" s="141" t="str">
        <f>IF(Протокол!CS49="","",Протокол!CS49)</f>
        <v>ж</v>
      </c>
      <c r="AW97" s="141">
        <f>IF(Протокол!CT49="","",Протокол!CT49)</f>
        <v>5</v>
      </c>
    </row>
    <row r="98" spans="1:49" s="139" customFormat="1">
      <c r="A98" s="139">
        <f t="shared" si="1"/>
        <v>1</v>
      </c>
      <c r="B98" s="140">
        <f>IF(Протокол!B50="","",Протокол!B50)</f>
        <v>41</v>
      </c>
      <c r="C98" s="140">
        <f>IF(AND(Протокол!F50="",Протокол!D50=""),"",Протокол!C50)</f>
        <v>6041</v>
      </c>
      <c r="D98" s="141">
        <f>IF(Протокол!G50="","",Протокол!G50)</f>
        <v>2</v>
      </c>
      <c r="E98" s="141">
        <f>IF(Протокол!H50="","",Протокол!H50)</f>
        <v>1</v>
      </c>
      <c r="F98" s="141">
        <f>IF(Протокол!I50="","",Протокол!I50)</f>
        <v>2</v>
      </c>
      <c r="G98" s="141">
        <f>IF(Протокол!J50="","",Протокол!J50)</f>
        <v>2</v>
      </c>
      <c r="H98" s="141" t="str">
        <f>IF(Протокол!K50="","",Протокол!K50)</f>
        <v>Б</v>
      </c>
      <c r="I98" s="141">
        <f>IF(Протокол!L50="","",Протокол!L50)</f>
        <v>1</v>
      </c>
      <c r="J98" s="141" t="str">
        <f>IF(Протокол!M50="","",Протокол!M50)</f>
        <v>Б</v>
      </c>
      <c r="K98" s="141">
        <f>IF(Протокол!N50="","",Протокол!N50)</f>
        <v>1</v>
      </c>
      <c r="L98" s="141">
        <f>IF(Протокол!O50="","",Протокол!O50)</f>
        <v>2</v>
      </c>
      <c r="M98" s="141" t="str">
        <f>IF(Протокол!P50="","",Протокол!P50)</f>
        <v>В</v>
      </c>
      <c r="N98" s="141">
        <f>IF(Протокол!Q50="","",Протокол!Q50)</f>
        <v>2</v>
      </c>
      <c r="O98" s="141" t="str">
        <f>IF(Протокол!R50="","",Протокол!R50)</f>
        <v>А</v>
      </c>
      <c r="P98" s="141">
        <f>IF(Протокол!S50="","",Протокол!S50)</f>
        <v>1</v>
      </c>
      <c r="Q98" s="141">
        <f>IF(Протокол!T50="","",Протокол!T50)</f>
        <v>1</v>
      </c>
      <c r="R98" s="141" t="str">
        <f>IF(Протокол!U50="","",Протокол!U50)</f>
        <v>4)</v>
      </c>
      <c r="S98" s="141">
        <f>IF(Протокол!V50="","",Протокол!V50)</f>
        <v>1</v>
      </c>
      <c r="T98" s="141">
        <f>IF(Протокол!W50="","",Протокол!W50)</f>
        <v>2</v>
      </c>
      <c r="U98" s="141" t="str">
        <f>IF(Протокол!X50="","",Протокол!X50)</f>
        <v/>
      </c>
      <c r="V98" s="141" t="str">
        <f>IF(Протокол!Y50="","",Протокол!Y50)</f>
        <v/>
      </c>
      <c r="W98" s="141" t="str">
        <f>IF(Протокол!Z50="","",Протокол!Z50)</f>
        <v/>
      </c>
      <c r="X98" s="141" t="str">
        <f>IF(Протокол!AA50="","",Протокол!AA50)</f>
        <v/>
      </c>
      <c r="Y98" s="141" t="str">
        <f>IF(Протокол!AB50="","",Протокол!AB50)</f>
        <v/>
      </c>
      <c r="Z98" s="141" t="str">
        <f>IF(Протокол!AC50="","",Протокол!AC50)</f>
        <v/>
      </c>
      <c r="AA98" s="141" t="str">
        <f>IF(Протокол!AD50="","",Протокол!AD50)</f>
        <v/>
      </c>
      <c r="AB98" s="141" t="str">
        <f>IF(Протокол!AE50="","",Протокол!AE50)</f>
        <v/>
      </c>
      <c r="AC98" s="141" t="str">
        <f>IF(Протокол!AF50="","",Протокол!AF50)</f>
        <v/>
      </c>
      <c r="AD98" s="141" t="str">
        <f>IF(Протокол!AG50="","",Протокол!AG50)</f>
        <v/>
      </c>
      <c r="AE98" s="141" t="str">
        <f>IF(Протокол!AH50="","",Протокол!AH50)</f>
        <v/>
      </c>
      <c r="AF98" s="141" t="str">
        <f>IF(Протокол!AI50="","",Протокол!AI50)</f>
        <v/>
      </c>
      <c r="AG98" s="141" t="str">
        <f>IF(Протокол!AJ50="","",Протокол!AJ50)</f>
        <v/>
      </c>
      <c r="AH98" s="141" t="str">
        <f>IF(Протокол!AK50="","",Протокол!AK50)</f>
        <v/>
      </c>
      <c r="AI98" s="141" t="str">
        <f>IF(Протокол!AL50="","",Протокол!AL50)</f>
        <v/>
      </c>
      <c r="AJ98" s="141" t="str">
        <f>IF(Протокол!AM50="","",Протокол!AM50)</f>
        <v/>
      </c>
      <c r="AK98" s="141" t="str">
        <f>IF(Протокол!AN50="","",Протокол!AN50)</f>
        <v/>
      </c>
      <c r="AL98" s="141" t="str">
        <f>IF(Протокол!AO50="","",Протокол!AO50)</f>
        <v/>
      </c>
      <c r="AM98" s="141" t="str">
        <f>IF(Протокол!AP50="","",Протокол!AP50)</f>
        <v/>
      </c>
      <c r="AN98" s="141" t="str">
        <f>IF(Протокол!AQ50="","",Протокол!AQ50)</f>
        <v/>
      </c>
      <c r="AO98" s="141" t="str">
        <f>IF(Протокол!AR50="","",Протокол!AR50)</f>
        <v/>
      </c>
      <c r="AP98" s="141" t="str">
        <f>IF(Протокол!AS50="","",Протокол!AS50)</f>
        <v/>
      </c>
      <c r="AQ98" s="141" t="str">
        <f>IF(Протокол!AT50="","",Протокол!AT50)</f>
        <v/>
      </c>
      <c r="AR98" s="141">
        <f>IF(AND(LEN(C98)&gt;0,AS98&gt;0),Протокол!CU50,"")</f>
        <v>18</v>
      </c>
      <c r="AS98" s="139">
        <f>IF(Протокол!D50="","",Протокол!D50)</f>
        <v>3</v>
      </c>
      <c r="AT98" s="139" t="str">
        <f>IF(Протокол!F50="","",Протокол!F50)</f>
        <v/>
      </c>
      <c r="AU98" s="141" t="str">
        <f>IF(Протокол!CR50="","",Протокол!CR50)</f>
        <v>2</v>
      </c>
      <c r="AV98" s="141" t="str">
        <f>IF(Протокол!CS50="","",Протокол!CS50)</f>
        <v>м</v>
      </c>
      <c r="AW98" s="141">
        <f>IF(Протокол!CT50="","",Протокол!CT50)</f>
        <v>5</v>
      </c>
    </row>
    <row r="99" spans="1:49" s="139" customFormat="1">
      <c r="A99" s="139">
        <f t="shared" si="1"/>
        <v>1</v>
      </c>
      <c r="B99" s="140">
        <f>IF(Протокол!B51="","",Протокол!B51)</f>
        <v>42</v>
      </c>
      <c r="C99" s="140">
        <f>IF(AND(Протокол!F51="",Протокол!D51=""),"",Протокол!C51)</f>
        <v>6042</v>
      </c>
      <c r="D99" s="141">
        <f>IF(Протокол!G51="","",Протокол!G51)</f>
        <v>2</v>
      </c>
      <c r="E99" s="141">
        <f>IF(Протокол!H51="","",Протокол!H51)</f>
        <v>1</v>
      </c>
      <c r="F99" s="141">
        <f>IF(Протокол!I51="","",Протокол!I51)</f>
        <v>2</v>
      </c>
      <c r="G99" s="141">
        <f>IF(Протокол!J51="","",Протокол!J51)</f>
        <v>2</v>
      </c>
      <c r="H99" s="141" t="str">
        <f>IF(Протокол!K51="","",Протокол!K51)</f>
        <v>Б</v>
      </c>
      <c r="I99" s="141">
        <f>IF(Протокол!L51="","",Протокол!L51)</f>
        <v>1</v>
      </c>
      <c r="J99" s="141" t="str">
        <f>IF(Протокол!M51="","",Протокол!M51)</f>
        <v>Б</v>
      </c>
      <c r="K99" s="141">
        <f>IF(Протокол!N51="","",Протокол!N51)</f>
        <v>1</v>
      </c>
      <c r="L99" s="141">
        <f>IF(Протокол!O51="","",Протокол!O51)</f>
        <v>2</v>
      </c>
      <c r="M99" s="141" t="str">
        <f>IF(Протокол!P51="","",Протокол!P51)</f>
        <v>В</v>
      </c>
      <c r="N99" s="141">
        <f>IF(Протокол!Q51="","",Протокол!Q51)</f>
        <v>2</v>
      </c>
      <c r="O99" s="141" t="str">
        <f>IF(Протокол!R51="","",Протокол!R51)</f>
        <v>А</v>
      </c>
      <c r="P99" s="141">
        <f>IF(Протокол!S51="","",Протокол!S51)</f>
        <v>1</v>
      </c>
      <c r="Q99" s="141">
        <f>IF(Протокол!T51="","",Протокол!T51)</f>
        <v>1</v>
      </c>
      <c r="R99" s="141" t="str">
        <f>IF(Протокол!U51="","",Протокол!U51)</f>
        <v>4)</v>
      </c>
      <c r="S99" s="141">
        <f>IF(Протокол!V51="","",Протокол!V51)</f>
        <v>1</v>
      </c>
      <c r="T99" s="141">
        <f>IF(Протокол!W51="","",Протокол!W51)</f>
        <v>2</v>
      </c>
      <c r="U99" s="141" t="str">
        <f>IF(Протокол!X51="","",Протокол!X51)</f>
        <v/>
      </c>
      <c r="V99" s="141" t="str">
        <f>IF(Протокол!Y51="","",Протокол!Y51)</f>
        <v/>
      </c>
      <c r="W99" s="141" t="str">
        <f>IF(Протокол!Z51="","",Протокол!Z51)</f>
        <v/>
      </c>
      <c r="X99" s="141" t="str">
        <f>IF(Протокол!AA51="","",Протокол!AA51)</f>
        <v/>
      </c>
      <c r="Y99" s="141" t="str">
        <f>IF(Протокол!AB51="","",Протокол!AB51)</f>
        <v/>
      </c>
      <c r="Z99" s="141" t="str">
        <f>IF(Протокол!AC51="","",Протокол!AC51)</f>
        <v/>
      </c>
      <c r="AA99" s="141" t="str">
        <f>IF(Протокол!AD51="","",Протокол!AD51)</f>
        <v/>
      </c>
      <c r="AB99" s="141" t="str">
        <f>IF(Протокол!AE51="","",Протокол!AE51)</f>
        <v/>
      </c>
      <c r="AC99" s="141" t="str">
        <f>IF(Протокол!AF51="","",Протокол!AF51)</f>
        <v/>
      </c>
      <c r="AD99" s="141" t="str">
        <f>IF(Протокол!AG51="","",Протокол!AG51)</f>
        <v/>
      </c>
      <c r="AE99" s="141" t="str">
        <f>IF(Протокол!AH51="","",Протокол!AH51)</f>
        <v/>
      </c>
      <c r="AF99" s="141" t="str">
        <f>IF(Протокол!AI51="","",Протокол!AI51)</f>
        <v/>
      </c>
      <c r="AG99" s="141" t="str">
        <f>IF(Протокол!AJ51="","",Протокол!AJ51)</f>
        <v/>
      </c>
      <c r="AH99" s="141" t="str">
        <f>IF(Протокол!AK51="","",Протокол!AK51)</f>
        <v/>
      </c>
      <c r="AI99" s="141" t="str">
        <f>IF(Протокол!AL51="","",Протокол!AL51)</f>
        <v/>
      </c>
      <c r="AJ99" s="141" t="str">
        <f>IF(Протокол!AM51="","",Протокол!AM51)</f>
        <v/>
      </c>
      <c r="AK99" s="141" t="str">
        <f>IF(Протокол!AN51="","",Протокол!AN51)</f>
        <v/>
      </c>
      <c r="AL99" s="141" t="str">
        <f>IF(Протокол!AO51="","",Протокол!AO51)</f>
        <v/>
      </c>
      <c r="AM99" s="141" t="str">
        <f>IF(Протокол!AP51="","",Протокол!AP51)</f>
        <v/>
      </c>
      <c r="AN99" s="141" t="str">
        <f>IF(Протокол!AQ51="","",Протокол!AQ51)</f>
        <v/>
      </c>
      <c r="AO99" s="141" t="str">
        <f>IF(Протокол!AR51="","",Протокол!AR51)</f>
        <v/>
      </c>
      <c r="AP99" s="141" t="str">
        <f>IF(Протокол!AS51="","",Протокол!AS51)</f>
        <v/>
      </c>
      <c r="AQ99" s="141" t="str">
        <f>IF(Протокол!AT51="","",Протокол!AT51)</f>
        <v/>
      </c>
      <c r="AR99" s="141">
        <f>IF(AND(LEN(C99)&gt;0,AS99&gt;0),Протокол!CU51,"")</f>
        <v>18</v>
      </c>
      <c r="AS99" s="139">
        <f>IF(Протокол!D51="","",Протокол!D51)</f>
        <v>3</v>
      </c>
      <c r="AT99" s="139" t="str">
        <f>IF(Протокол!F51="","",Протокол!F51)</f>
        <v/>
      </c>
      <c r="AU99" s="141" t="str">
        <f>IF(Протокол!CR51="","",Протокол!CR51)</f>
        <v>2</v>
      </c>
      <c r="AV99" s="141" t="str">
        <f>IF(Протокол!CS51="","",Протокол!CS51)</f>
        <v>ж</v>
      </c>
      <c r="AW99" s="141">
        <f>IF(Протокол!CT51="","",Протокол!CT51)</f>
        <v>5</v>
      </c>
    </row>
    <row r="100" spans="1:49" s="139" customFormat="1">
      <c r="A100" s="139">
        <f t="shared" si="1"/>
        <v>1</v>
      </c>
      <c r="B100" s="140">
        <f>IF(Протокол!B52="","",Протокол!B52)</f>
        <v>43</v>
      </c>
      <c r="C100" s="140">
        <f>IF(AND(Протокол!F52="",Протокол!D52=""),"",Протокол!C52)</f>
        <v>6043</v>
      </c>
      <c r="D100" s="141">
        <f>IF(Протокол!G52="","",Протокол!G52)</f>
        <v>2</v>
      </c>
      <c r="E100" s="141">
        <f>IF(Протокол!H52="","",Протокол!H52)</f>
        <v>1</v>
      </c>
      <c r="F100" s="141">
        <f>IF(Протокол!I52="","",Протокол!I52)</f>
        <v>3</v>
      </c>
      <c r="G100" s="141">
        <f>IF(Протокол!J52="","",Протокол!J52)</f>
        <v>3</v>
      </c>
      <c r="H100" s="141" t="str">
        <f>IF(Протокол!K52="","",Протокол!K52)</f>
        <v>Б</v>
      </c>
      <c r="I100" s="141">
        <f>IF(Протокол!L52="","",Протокол!L52)</f>
        <v>1</v>
      </c>
      <c r="J100" s="141" t="str">
        <f>IF(Протокол!M52="","",Протокол!M52)</f>
        <v>Б</v>
      </c>
      <c r="K100" s="141">
        <f>IF(Протокол!N52="","",Протокол!N52)</f>
        <v>1</v>
      </c>
      <c r="L100" s="141">
        <f>IF(Протокол!O52="","",Протокол!O52)</f>
        <v>1</v>
      </c>
      <c r="M100" s="141" t="str">
        <f>IF(Протокол!P52="","",Протокол!P52)</f>
        <v>В</v>
      </c>
      <c r="N100" s="141">
        <f>IF(Протокол!Q52="","",Протокол!Q52)</f>
        <v>1</v>
      </c>
      <c r="O100" s="141" t="str">
        <f>IF(Протокол!R52="","",Протокол!R52)</f>
        <v>А</v>
      </c>
      <c r="P100" s="141">
        <f>IF(Протокол!S52="","",Протокол!S52)</f>
        <v>0</v>
      </c>
      <c r="Q100" s="141">
        <f>IF(Протокол!T52="","",Протокол!T52)</f>
        <v>0</v>
      </c>
      <c r="R100" s="141" t="str">
        <f>IF(Протокол!U52="","",Протокол!U52)</f>
        <v>2)</v>
      </c>
      <c r="S100" s="141">
        <f>IF(Протокол!V52="","",Протокол!V52)</f>
        <v>0</v>
      </c>
      <c r="T100" s="141">
        <f>IF(Протокол!W52="","",Протокол!W52)</f>
        <v>0</v>
      </c>
      <c r="U100" s="141" t="str">
        <f>IF(Протокол!X52="","",Протокол!X52)</f>
        <v/>
      </c>
      <c r="V100" s="141" t="str">
        <f>IF(Протокол!Y52="","",Протокол!Y52)</f>
        <v/>
      </c>
      <c r="W100" s="141" t="str">
        <f>IF(Протокол!Z52="","",Протокол!Z52)</f>
        <v/>
      </c>
      <c r="X100" s="141" t="str">
        <f>IF(Протокол!AA52="","",Протокол!AA52)</f>
        <v/>
      </c>
      <c r="Y100" s="141" t="str">
        <f>IF(Протокол!AB52="","",Протокол!AB52)</f>
        <v/>
      </c>
      <c r="Z100" s="141" t="str">
        <f>IF(Протокол!AC52="","",Протокол!AC52)</f>
        <v/>
      </c>
      <c r="AA100" s="141" t="str">
        <f>IF(Протокол!AD52="","",Протокол!AD52)</f>
        <v/>
      </c>
      <c r="AB100" s="141" t="str">
        <f>IF(Протокол!AE52="","",Протокол!AE52)</f>
        <v/>
      </c>
      <c r="AC100" s="141" t="str">
        <f>IF(Протокол!AF52="","",Протокол!AF52)</f>
        <v/>
      </c>
      <c r="AD100" s="141" t="str">
        <f>IF(Протокол!AG52="","",Протокол!AG52)</f>
        <v/>
      </c>
      <c r="AE100" s="141" t="str">
        <f>IF(Протокол!AH52="","",Протокол!AH52)</f>
        <v/>
      </c>
      <c r="AF100" s="141" t="str">
        <f>IF(Протокол!AI52="","",Протокол!AI52)</f>
        <v/>
      </c>
      <c r="AG100" s="141" t="str">
        <f>IF(Протокол!AJ52="","",Протокол!AJ52)</f>
        <v/>
      </c>
      <c r="AH100" s="141" t="str">
        <f>IF(Протокол!AK52="","",Протокол!AK52)</f>
        <v/>
      </c>
      <c r="AI100" s="141" t="str">
        <f>IF(Протокол!AL52="","",Протокол!AL52)</f>
        <v/>
      </c>
      <c r="AJ100" s="141" t="str">
        <f>IF(Протокол!AM52="","",Протокол!AM52)</f>
        <v/>
      </c>
      <c r="AK100" s="141" t="str">
        <f>IF(Протокол!AN52="","",Протокол!AN52)</f>
        <v/>
      </c>
      <c r="AL100" s="141" t="str">
        <f>IF(Протокол!AO52="","",Протокол!AO52)</f>
        <v/>
      </c>
      <c r="AM100" s="141" t="str">
        <f>IF(Протокол!AP52="","",Протокол!AP52)</f>
        <v/>
      </c>
      <c r="AN100" s="141" t="str">
        <f>IF(Протокол!AQ52="","",Протокол!AQ52)</f>
        <v/>
      </c>
      <c r="AO100" s="141" t="str">
        <f>IF(Протокол!AR52="","",Протокол!AR52)</f>
        <v/>
      </c>
      <c r="AP100" s="141" t="str">
        <f>IF(Протокол!AS52="","",Протокол!AS52)</f>
        <v/>
      </c>
      <c r="AQ100" s="141" t="str">
        <f>IF(Протокол!AT52="","",Протокол!AT52)</f>
        <v/>
      </c>
      <c r="AR100" s="141">
        <f>IF(AND(LEN(C100)&gt;0,AS100&gt;0),Протокол!CU52,"")</f>
        <v>13</v>
      </c>
      <c r="AS100" s="139">
        <f>IF(Протокол!D52="","",Протокол!D52)</f>
        <v>3</v>
      </c>
      <c r="AT100" s="139" t="str">
        <f>IF(Протокол!F52="","",Протокол!F52)</f>
        <v/>
      </c>
      <c r="AU100" s="141" t="str">
        <f>IF(Протокол!CR52="","",Протокол!CR52)</f>
        <v>2</v>
      </c>
      <c r="AV100" s="141" t="str">
        <f>IF(Протокол!CS52="","",Протокол!CS52)</f>
        <v>ж</v>
      </c>
      <c r="AW100" s="141">
        <f>IF(Протокол!CT52="","",Протокол!CT52)</f>
        <v>3</v>
      </c>
    </row>
    <row r="101" spans="1:49" s="139" customFormat="1">
      <c r="A101" s="139">
        <f t="shared" si="1"/>
        <v>1</v>
      </c>
      <c r="B101" s="140">
        <f>IF(Протокол!B53="","",Протокол!B53)</f>
        <v>44</v>
      </c>
      <c r="C101" s="140">
        <f>IF(AND(Протокол!F53="",Протокол!D53=""),"",Протокол!C53)</f>
        <v>6044</v>
      </c>
      <c r="D101" s="141">
        <f>IF(Протокол!G53="","",Протокол!G53)</f>
        <v>2</v>
      </c>
      <c r="E101" s="141">
        <f>IF(Протокол!H53="","",Протокол!H53)</f>
        <v>1</v>
      </c>
      <c r="F101" s="141">
        <f>IF(Протокол!I53="","",Протокол!I53)</f>
        <v>3</v>
      </c>
      <c r="G101" s="141">
        <f>IF(Протокол!J53="","",Протокол!J53)</f>
        <v>3</v>
      </c>
      <c r="H101" s="141" t="str">
        <f>IF(Протокол!K53="","",Протокол!K53)</f>
        <v>Б</v>
      </c>
      <c r="I101" s="141">
        <f>IF(Протокол!L53="","",Протокол!L53)</f>
        <v>1</v>
      </c>
      <c r="J101" s="141" t="str">
        <f>IF(Протокол!M53="","",Протокол!M53)</f>
        <v>Б</v>
      </c>
      <c r="K101" s="141">
        <f>IF(Протокол!N53="","",Протокол!N53)</f>
        <v>1</v>
      </c>
      <c r="L101" s="141">
        <f>IF(Протокол!O53="","",Протокол!O53)</f>
        <v>1</v>
      </c>
      <c r="M101" s="141" t="str">
        <f>IF(Протокол!P53="","",Протокол!P53)</f>
        <v>В</v>
      </c>
      <c r="N101" s="141">
        <f>IF(Протокол!Q53="","",Протокол!Q53)</f>
        <v>1</v>
      </c>
      <c r="O101" s="141" t="str">
        <f>IF(Протокол!R53="","",Протокол!R53)</f>
        <v>А</v>
      </c>
      <c r="P101" s="141">
        <f>IF(Протокол!S53="","",Протокол!S53)</f>
        <v>1</v>
      </c>
      <c r="Q101" s="141">
        <f>IF(Протокол!T53="","",Протокол!T53)</f>
        <v>1</v>
      </c>
      <c r="R101" s="141" t="str">
        <f>IF(Протокол!U53="","",Протокол!U53)</f>
        <v>2)</v>
      </c>
      <c r="S101" s="141">
        <f>IF(Протокол!V53="","",Протокол!V53)</f>
        <v>1</v>
      </c>
      <c r="T101" s="141">
        <f>IF(Протокол!W53="","",Протокол!W53)</f>
        <v>1</v>
      </c>
      <c r="U101" s="141" t="str">
        <f>IF(Протокол!X53="","",Протокол!X53)</f>
        <v/>
      </c>
      <c r="V101" s="141" t="str">
        <f>IF(Протокол!Y53="","",Протокол!Y53)</f>
        <v/>
      </c>
      <c r="W101" s="141" t="str">
        <f>IF(Протокол!Z53="","",Протокол!Z53)</f>
        <v/>
      </c>
      <c r="X101" s="141" t="str">
        <f>IF(Протокол!AA53="","",Протокол!AA53)</f>
        <v/>
      </c>
      <c r="Y101" s="141" t="str">
        <f>IF(Протокол!AB53="","",Протокол!AB53)</f>
        <v/>
      </c>
      <c r="Z101" s="141" t="str">
        <f>IF(Протокол!AC53="","",Протокол!AC53)</f>
        <v/>
      </c>
      <c r="AA101" s="141" t="str">
        <f>IF(Протокол!AD53="","",Протокол!AD53)</f>
        <v/>
      </c>
      <c r="AB101" s="141" t="str">
        <f>IF(Протокол!AE53="","",Протокол!AE53)</f>
        <v/>
      </c>
      <c r="AC101" s="141" t="str">
        <f>IF(Протокол!AF53="","",Протокол!AF53)</f>
        <v/>
      </c>
      <c r="AD101" s="141" t="str">
        <f>IF(Протокол!AG53="","",Протокол!AG53)</f>
        <v/>
      </c>
      <c r="AE101" s="141" t="str">
        <f>IF(Протокол!AH53="","",Протокол!AH53)</f>
        <v/>
      </c>
      <c r="AF101" s="141" t="str">
        <f>IF(Протокол!AI53="","",Протокол!AI53)</f>
        <v/>
      </c>
      <c r="AG101" s="141" t="str">
        <f>IF(Протокол!AJ53="","",Протокол!AJ53)</f>
        <v/>
      </c>
      <c r="AH101" s="141" t="str">
        <f>IF(Протокол!AK53="","",Протокол!AK53)</f>
        <v/>
      </c>
      <c r="AI101" s="141" t="str">
        <f>IF(Протокол!AL53="","",Протокол!AL53)</f>
        <v/>
      </c>
      <c r="AJ101" s="141" t="str">
        <f>IF(Протокол!AM53="","",Протокол!AM53)</f>
        <v/>
      </c>
      <c r="AK101" s="141" t="str">
        <f>IF(Протокол!AN53="","",Протокол!AN53)</f>
        <v/>
      </c>
      <c r="AL101" s="141" t="str">
        <f>IF(Протокол!AO53="","",Протокол!AO53)</f>
        <v/>
      </c>
      <c r="AM101" s="141" t="str">
        <f>IF(Протокол!AP53="","",Протокол!AP53)</f>
        <v/>
      </c>
      <c r="AN101" s="141" t="str">
        <f>IF(Протокол!AQ53="","",Протокол!AQ53)</f>
        <v/>
      </c>
      <c r="AO101" s="141" t="str">
        <f>IF(Протокол!AR53="","",Протокол!AR53)</f>
        <v/>
      </c>
      <c r="AP101" s="141" t="str">
        <f>IF(Протокол!AS53="","",Протокол!AS53)</f>
        <v/>
      </c>
      <c r="AQ101" s="141" t="str">
        <f>IF(Протокол!AT53="","",Протокол!AT53)</f>
        <v/>
      </c>
      <c r="AR101" s="141">
        <f>IF(AND(LEN(C101)&gt;0,AS101&gt;0),Протокол!CU53,"")</f>
        <v>17</v>
      </c>
      <c r="AS101" s="139">
        <f>IF(Протокол!D53="","",Протокол!D53)</f>
        <v>4</v>
      </c>
      <c r="AT101" s="139" t="str">
        <f>IF(Протокол!F53="","",Протокол!F53)</f>
        <v/>
      </c>
      <c r="AU101" s="141" t="str">
        <f>IF(Протокол!CR53="","",Протокол!CR53)</f>
        <v>2</v>
      </c>
      <c r="AV101" s="141" t="str">
        <f>IF(Протокол!CS53="","",Протокол!CS53)</f>
        <v>м</v>
      </c>
      <c r="AW101" s="141">
        <f>IF(Протокол!CT53="","",Протокол!CT53)</f>
        <v>4</v>
      </c>
    </row>
    <row r="102" spans="1:49" s="139" customFormat="1">
      <c r="A102" s="139">
        <f t="shared" si="1"/>
        <v>1</v>
      </c>
      <c r="B102" s="140">
        <f>IF(Протокол!B54="","",Протокол!B54)</f>
        <v>45</v>
      </c>
      <c r="C102" s="140">
        <f>IF(AND(Протокол!F54="",Протокол!D54=""),"",Протокол!C54)</f>
        <v>6045</v>
      </c>
      <c r="D102" s="141">
        <f>IF(Протокол!G54="","",Протокол!G54)</f>
        <v>2</v>
      </c>
      <c r="E102" s="141">
        <f>IF(Протокол!H54="","",Протокол!H54)</f>
        <v>1</v>
      </c>
      <c r="F102" s="141">
        <f>IF(Протокол!I54="","",Протокол!I54)</f>
        <v>3</v>
      </c>
      <c r="G102" s="141">
        <f>IF(Протокол!J54="","",Протокол!J54)</f>
        <v>3</v>
      </c>
      <c r="H102" s="141" t="str">
        <f>IF(Протокол!K54="","",Протокол!K54)</f>
        <v>Б</v>
      </c>
      <c r="I102" s="141">
        <f>IF(Протокол!L54="","",Протокол!L54)</f>
        <v>1</v>
      </c>
      <c r="J102" s="141" t="str">
        <f>IF(Протокол!M54="","",Протокол!M54)</f>
        <v>Б</v>
      </c>
      <c r="K102" s="141">
        <f>IF(Протокол!N54="","",Протокол!N54)</f>
        <v>1</v>
      </c>
      <c r="L102" s="141">
        <f>IF(Протокол!O54="","",Протокол!O54)</f>
        <v>2</v>
      </c>
      <c r="M102" s="141" t="str">
        <f>IF(Протокол!P54="","",Протокол!P54)</f>
        <v>В</v>
      </c>
      <c r="N102" s="141">
        <f>IF(Протокол!Q54="","",Протокол!Q54)</f>
        <v>2</v>
      </c>
      <c r="O102" s="141" t="str">
        <f>IF(Протокол!R54="","",Протокол!R54)</f>
        <v>А</v>
      </c>
      <c r="P102" s="141">
        <f>IF(Протокол!S54="","",Протокол!S54)</f>
        <v>1</v>
      </c>
      <c r="Q102" s="141">
        <f>IF(Протокол!T54="","",Протокол!T54)</f>
        <v>1</v>
      </c>
      <c r="R102" s="141" t="str">
        <f>IF(Протокол!U54="","",Протокол!U54)</f>
        <v>2)</v>
      </c>
      <c r="S102" s="141">
        <f>IF(Протокол!V54="","",Протокол!V54)</f>
        <v>1</v>
      </c>
      <c r="T102" s="141">
        <f>IF(Протокол!W54="","",Протокол!W54)</f>
        <v>2</v>
      </c>
      <c r="U102" s="141" t="str">
        <f>IF(Протокол!X54="","",Протокол!X54)</f>
        <v/>
      </c>
      <c r="V102" s="141" t="str">
        <f>IF(Протокол!Y54="","",Протокол!Y54)</f>
        <v/>
      </c>
      <c r="W102" s="141" t="str">
        <f>IF(Протокол!Z54="","",Протокол!Z54)</f>
        <v/>
      </c>
      <c r="X102" s="141" t="str">
        <f>IF(Протокол!AA54="","",Протокол!AA54)</f>
        <v/>
      </c>
      <c r="Y102" s="141" t="str">
        <f>IF(Протокол!AB54="","",Протокол!AB54)</f>
        <v/>
      </c>
      <c r="Z102" s="141" t="str">
        <f>IF(Протокол!AC54="","",Протокол!AC54)</f>
        <v/>
      </c>
      <c r="AA102" s="141" t="str">
        <f>IF(Протокол!AD54="","",Протокол!AD54)</f>
        <v/>
      </c>
      <c r="AB102" s="141" t="str">
        <f>IF(Протокол!AE54="","",Протокол!AE54)</f>
        <v/>
      </c>
      <c r="AC102" s="141" t="str">
        <f>IF(Протокол!AF54="","",Протокол!AF54)</f>
        <v/>
      </c>
      <c r="AD102" s="141" t="str">
        <f>IF(Протокол!AG54="","",Протокол!AG54)</f>
        <v/>
      </c>
      <c r="AE102" s="141" t="str">
        <f>IF(Протокол!AH54="","",Протокол!AH54)</f>
        <v/>
      </c>
      <c r="AF102" s="141" t="str">
        <f>IF(Протокол!AI54="","",Протокол!AI54)</f>
        <v/>
      </c>
      <c r="AG102" s="141" t="str">
        <f>IF(Протокол!AJ54="","",Протокол!AJ54)</f>
        <v/>
      </c>
      <c r="AH102" s="141" t="str">
        <f>IF(Протокол!AK54="","",Протокол!AK54)</f>
        <v/>
      </c>
      <c r="AI102" s="141" t="str">
        <f>IF(Протокол!AL54="","",Протокол!AL54)</f>
        <v/>
      </c>
      <c r="AJ102" s="141" t="str">
        <f>IF(Протокол!AM54="","",Протокол!AM54)</f>
        <v/>
      </c>
      <c r="AK102" s="141" t="str">
        <f>IF(Протокол!AN54="","",Протокол!AN54)</f>
        <v/>
      </c>
      <c r="AL102" s="141" t="str">
        <f>IF(Протокол!AO54="","",Протокол!AO54)</f>
        <v/>
      </c>
      <c r="AM102" s="141" t="str">
        <f>IF(Протокол!AP54="","",Протокол!AP54)</f>
        <v/>
      </c>
      <c r="AN102" s="141" t="str">
        <f>IF(Протокол!AQ54="","",Протокол!AQ54)</f>
        <v/>
      </c>
      <c r="AO102" s="141" t="str">
        <f>IF(Протокол!AR54="","",Протокол!AR54)</f>
        <v/>
      </c>
      <c r="AP102" s="141" t="str">
        <f>IF(Протокол!AS54="","",Протокол!AS54)</f>
        <v/>
      </c>
      <c r="AQ102" s="141" t="str">
        <f>IF(Протокол!AT54="","",Протокол!AT54)</f>
        <v/>
      </c>
      <c r="AR102" s="141">
        <f>IF(AND(LEN(C102)&gt;0,AS102&gt;0),Протокол!CU54,"")</f>
        <v>20</v>
      </c>
      <c r="AS102" s="139">
        <f>IF(Протокол!D54="","",Протокол!D54)</f>
        <v>4</v>
      </c>
      <c r="AT102" s="139" t="str">
        <f>IF(Протокол!F54="","",Протокол!F54)</f>
        <v/>
      </c>
      <c r="AU102" s="141" t="str">
        <f>IF(Протокол!CR54="","",Протокол!CR54)</f>
        <v>2</v>
      </c>
      <c r="AV102" s="141" t="str">
        <f>IF(Протокол!CS54="","",Протокол!CS54)</f>
        <v>м</v>
      </c>
      <c r="AW102" s="141">
        <f>IF(Протокол!CT54="","",Протокол!CT54)</f>
        <v>5</v>
      </c>
    </row>
    <row r="103" spans="1:49" s="139" customFormat="1">
      <c r="A103" s="139">
        <f t="shared" si="1"/>
        <v>1</v>
      </c>
      <c r="B103" s="140">
        <f>IF(Протокол!B55="","",Протокол!B55)</f>
        <v>46</v>
      </c>
      <c r="C103" s="140">
        <f>IF(AND(Протокол!F55="",Протокол!D55=""),"",Протокол!C55)</f>
        <v>6046</v>
      </c>
      <c r="D103" s="141">
        <f>IF(Протокол!G55="","",Протокол!G55)</f>
        <v>0</v>
      </c>
      <c r="E103" s="141">
        <f>IF(Протокол!H55="","",Протокол!H55)</f>
        <v>0</v>
      </c>
      <c r="F103" s="141">
        <f>IF(Протокол!I55="","",Протокол!I55)</f>
        <v>2</v>
      </c>
      <c r="G103" s="141">
        <f>IF(Протокол!J55="","",Протокол!J55)</f>
        <v>2</v>
      </c>
      <c r="H103" s="141" t="str">
        <f>IF(Протокол!K55="","",Протокол!K55)</f>
        <v>Б</v>
      </c>
      <c r="I103" s="141">
        <f>IF(Протокол!L55="","",Протокол!L55)</f>
        <v>1</v>
      </c>
      <c r="J103" s="141" t="str">
        <f>IF(Протокол!M55="","",Протокол!M55)</f>
        <v>Б</v>
      </c>
      <c r="K103" s="141">
        <f>IF(Протокол!N55="","",Протокол!N55)</f>
        <v>1</v>
      </c>
      <c r="L103" s="141">
        <f>IF(Протокол!O55="","",Протокол!O55)</f>
        <v>1</v>
      </c>
      <c r="M103" s="141" t="str">
        <f>IF(Протокол!P55="","",Протокол!P55)</f>
        <v>В</v>
      </c>
      <c r="N103" s="141">
        <f>IF(Протокол!Q55="","",Протокол!Q55)</f>
        <v>1</v>
      </c>
      <c r="O103" s="141" t="str">
        <f>IF(Протокол!R55="","",Протокол!R55)</f>
        <v>А</v>
      </c>
      <c r="P103" s="141">
        <f>IF(Протокол!S55="","",Протокол!S55)</f>
        <v>1</v>
      </c>
      <c r="Q103" s="141">
        <f>IF(Протокол!T55="","",Протокол!T55)</f>
        <v>1</v>
      </c>
      <c r="R103" s="141" t="str">
        <f>IF(Протокол!U55="","",Протокол!U55)</f>
        <v>2)</v>
      </c>
      <c r="S103" s="141">
        <f>IF(Протокол!V55="","",Протокол!V55)</f>
        <v>1</v>
      </c>
      <c r="T103" s="141">
        <f>IF(Протокол!W55="","",Протокол!W55)</f>
        <v>1</v>
      </c>
      <c r="U103" s="141" t="str">
        <f>IF(Протокол!X55="","",Протокол!X55)</f>
        <v/>
      </c>
      <c r="V103" s="141" t="str">
        <f>IF(Протокол!Y55="","",Протокол!Y55)</f>
        <v/>
      </c>
      <c r="W103" s="141" t="str">
        <f>IF(Протокол!Z55="","",Протокол!Z55)</f>
        <v/>
      </c>
      <c r="X103" s="141" t="str">
        <f>IF(Протокол!AA55="","",Протокол!AA55)</f>
        <v/>
      </c>
      <c r="Y103" s="141" t="str">
        <f>IF(Протокол!AB55="","",Протокол!AB55)</f>
        <v/>
      </c>
      <c r="Z103" s="141" t="str">
        <f>IF(Протокол!AC55="","",Протокол!AC55)</f>
        <v/>
      </c>
      <c r="AA103" s="141" t="str">
        <f>IF(Протокол!AD55="","",Протокол!AD55)</f>
        <v/>
      </c>
      <c r="AB103" s="141" t="str">
        <f>IF(Протокол!AE55="","",Протокол!AE55)</f>
        <v/>
      </c>
      <c r="AC103" s="141" t="str">
        <f>IF(Протокол!AF55="","",Протокол!AF55)</f>
        <v/>
      </c>
      <c r="AD103" s="141" t="str">
        <f>IF(Протокол!AG55="","",Протокол!AG55)</f>
        <v/>
      </c>
      <c r="AE103" s="141" t="str">
        <f>IF(Протокол!AH55="","",Протокол!AH55)</f>
        <v/>
      </c>
      <c r="AF103" s="141" t="str">
        <f>IF(Протокол!AI55="","",Протокол!AI55)</f>
        <v/>
      </c>
      <c r="AG103" s="141" t="str">
        <f>IF(Протокол!AJ55="","",Протокол!AJ55)</f>
        <v/>
      </c>
      <c r="AH103" s="141" t="str">
        <f>IF(Протокол!AK55="","",Протокол!AK55)</f>
        <v/>
      </c>
      <c r="AI103" s="141" t="str">
        <f>IF(Протокол!AL55="","",Протокол!AL55)</f>
        <v/>
      </c>
      <c r="AJ103" s="141" t="str">
        <f>IF(Протокол!AM55="","",Протокол!AM55)</f>
        <v/>
      </c>
      <c r="AK103" s="141" t="str">
        <f>IF(Протокол!AN55="","",Протокол!AN55)</f>
        <v/>
      </c>
      <c r="AL103" s="141" t="str">
        <f>IF(Протокол!AO55="","",Протокол!AO55)</f>
        <v/>
      </c>
      <c r="AM103" s="141" t="str">
        <f>IF(Протокол!AP55="","",Протокол!AP55)</f>
        <v/>
      </c>
      <c r="AN103" s="141" t="str">
        <f>IF(Протокол!AQ55="","",Протокол!AQ55)</f>
        <v/>
      </c>
      <c r="AO103" s="141" t="str">
        <f>IF(Протокол!AR55="","",Протокол!AR55)</f>
        <v/>
      </c>
      <c r="AP103" s="141" t="str">
        <f>IF(Протокол!AS55="","",Протокол!AS55)</f>
        <v/>
      </c>
      <c r="AQ103" s="141" t="str">
        <f>IF(Протокол!AT55="","",Протокол!AT55)</f>
        <v/>
      </c>
      <c r="AR103" s="141">
        <f>IF(AND(LEN(C103)&gt;0,AS103&gt;0),Протокол!CU55,"")</f>
        <v>12</v>
      </c>
      <c r="AS103" s="139">
        <f>IF(Протокол!D55="","",Протокол!D55)</f>
        <v>4</v>
      </c>
      <c r="AT103" s="139" t="str">
        <f>IF(Протокол!F55="","",Протокол!F55)</f>
        <v/>
      </c>
      <c r="AU103" s="141" t="str">
        <f>IF(Протокол!CR55="","",Протокол!CR55)</f>
        <v>2</v>
      </c>
      <c r="AV103" s="141" t="str">
        <f>IF(Протокол!CS55="","",Протокол!CS55)</f>
        <v>м</v>
      </c>
      <c r="AW103" s="141">
        <f>IF(Протокол!CT55="","",Протокол!CT55)</f>
        <v>3</v>
      </c>
    </row>
    <row r="104" spans="1:49" s="139" customFormat="1">
      <c r="A104" s="139">
        <f t="shared" si="1"/>
        <v>1</v>
      </c>
      <c r="B104" s="140">
        <f>IF(Протокол!B56="","",Протокол!B56)</f>
        <v>47</v>
      </c>
      <c r="C104" s="140">
        <f>IF(AND(Протокол!F56="",Протокол!D56=""),"",Протокол!C56)</f>
        <v>6047</v>
      </c>
      <c r="D104" s="141">
        <f>IF(Протокол!G56="","",Протокол!G56)</f>
        <v>2</v>
      </c>
      <c r="E104" s="141">
        <f>IF(Протокол!H56="","",Протокол!H56)</f>
        <v>1</v>
      </c>
      <c r="F104" s="141">
        <f>IF(Протокол!I56="","",Протокол!I56)</f>
        <v>3</v>
      </c>
      <c r="G104" s="141">
        <f>IF(Протокол!J56="","",Протокол!J56)</f>
        <v>3</v>
      </c>
      <c r="H104" s="141" t="str">
        <f>IF(Протокол!K56="","",Протокол!K56)</f>
        <v>Б</v>
      </c>
      <c r="I104" s="141">
        <f>IF(Протокол!L56="","",Протокол!L56)</f>
        <v>1</v>
      </c>
      <c r="J104" s="141" t="str">
        <f>IF(Протокол!M56="","",Протокол!M56)</f>
        <v>Б</v>
      </c>
      <c r="K104" s="141">
        <f>IF(Протокол!N56="","",Протокол!N56)</f>
        <v>0</v>
      </c>
      <c r="L104" s="141">
        <f>IF(Протокол!O56="","",Протокол!O56)</f>
        <v>0</v>
      </c>
      <c r="M104" s="141" t="str">
        <f>IF(Протокол!P56="","",Протокол!P56)</f>
        <v>В</v>
      </c>
      <c r="N104" s="141">
        <f>IF(Протокол!Q56="","",Протокол!Q56)</f>
        <v>2</v>
      </c>
      <c r="O104" s="141" t="str">
        <f>IF(Протокол!R56="","",Протокол!R56)</f>
        <v>А</v>
      </c>
      <c r="P104" s="141">
        <f>IF(Протокол!S56="","",Протокол!S56)</f>
        <v>1</v>
      </c>
      <c r="Q104" s="141">
        <f>IF(Протокол!T56="","",Протокол!T56)</f>
        <v>1</v>
      </c>
      <c r="R104" s="141" t="str">
        <f>IF(Протокол!U56="","",Протокол!U56)</f>
        <v>2)</v>
      </c>
      <c r="S104" s="141">
        <f>IF(Протокол!V56="","",Протокол!V56)</f>
        <v>1</v>
      </c>
      <c r="T104" s="141">
        <f>IF(Протокол!W56="","",Протокол!W56)</f>
        <v>2</v>
      </c>
      <c r="U104" s="141" t="str">
        <f>IF(Протокол!X56="","",Протокол!X56)</f>
        <v/>
      </c>
      <c r="V104" s="141" t="str">
        <f>IF(Протокол!Y56="","",Протокол!Y56)</f>
        <v/>
      </c>
      <c r="W104" s="141" t="str">
        <f>IF(Протокол!Z56="","",Протокол!Z56)</f>
        <v/>
      </c>
      <c r="X104" s="141" t="str">
        <f>IF(Протокол!AA56="","",Протокол!AA56)</f>
        <v/>
      </c>
      <c r="Y104" s="141" t="str">
        <f>IF(Протокол!AB56="","",Протокол!AB56)</f>
        <v/>
      </c>
      <c r="Z104" s="141" t="str">
        <f>IF(Протокол!AC56="","",Протокол!AC56)</f>
        <v/>
      </c>
      <c r="AA104" s="141" t="str">
        <f>IF(Протокол!AD56="","",Протокол!AD56)</f>
        <v/>
      </c>
      <c r="AB104" s="141" t="str">
        <f>IF(Протокол!AE56="","",Протокол!AE56)</f>
        <v/>
      </c>
      <c r="AC104" s="141" t="str">
        <f>IF(Протокол!AF56="","",Протокол!AF56)</f>
        <v/>
      </c>
      <c r="AD104" s="141" t="str">
        <f>IF(Протокол!AG56="","",Протокол!AG56)</f>
        <v/>
      </c>
      <c r="AE104" s="141" t="str">
        <f>IF(Протокол!AH56="","",Протокол!AH56)</f>
        <v/>
      </c>
      <c r="AF104" s="141" t="str">
        <f>IF(Протокол!AI56="","",Протокол!AI56)</f>
        <v/>
      </c>
      <c r="AG104" s="141" t="str">
        <f>IF(Протокол!AJ56="","",Протокол!AJ56)</f>
        <v/>
      </c>
      <c r="AH104" s="141" t="str">
        <f>IF(Протокол!AK56="","",Протокол!AK56)</f>
        <v/>
      </c>
      <c r="AI104" s="141" t="str">
        <f>IF(Протокол!AL56="","",Протокол!AL56)</f>
        <v/>
      </c>
      <c r="AJ104" s="141" t="str">
        <f>IF(Протокол!AM56="","",Протокол!AM56)</f>
        <v/>
      </c>
      <c r="AK104" s="141" t="str">
        <f>IF(Протокол!AN56="","",Протокол!AN56)</f>
        <v/>
      </c>
      <c r="AL104" s="141" t="str">
        <f>IF(Протокол!AO56="","",Протокол!AO56)</f>
        <v/>
      </c>
      <c r="AM104" s="141" t="str">
        <f>IF(Протокол!AP56="","",Протокол!AP56)</f>
        <v/>
      </c>
      <c r="AN104" s="141" t="str">
        <f>IF(Протокол!AQ56="","",Протокол!AQ56)</f>
        <v/>
      </c>
      <c r="AO104" s="141" t="str">
        <f>IF(Протокол!AR56="","",Протокол!AR56)</f>
        <v/>
      </c>
      <c r="AP104" s="141" t="str">
        <f>IF(Протокол!AS56="","",Протокол!AS56)</f>
        <v/>
      </c>
      <c r="AQ104" s="141" t="str">
        <f>IF(Протокол!AT56="","",Протокол!AT56)</f>
        <v/>
      </c>
      <c r="AR104" s="141">
        <f>IF(AND(LEN(C104)&gt;0,AS104&gt;0),Протокол!CU56,"")</f>
        <v>17</v>
      </c>
      <c r="AS104" s="139">
        <f>IF(Протокол!D56="","",Протокол!D56)</f>
        <v>4</v>
      </c>
      <c r="AT104" s="139" t="str">
        <f>IF(Протокол!F56="","",Протокол!F56)</f>
        <v/>
      </c>
      <c r="AU104" s="141" t="str">
        <f>IF(Протокол!CR56="","",Протокол!CR56)</f>
        <v>2</v>
      </c>
      <c r="AV104" s="141" t="str">
        <f>IF(Протокол!CS56="","",Протокол!CS56)</f>
        <v>м</v>
      </c>
      <c r="AW104" s="141">
        <f>IF(Протокол!CT56="","",Протокол!CT56)</f>
        <v>5</v>
      </c>
    </row>
    <row r="105" spans="1:49" s="139" customFormat="1">
      <c r="A105" s="139">
        <f t="shared" si="1"/>
        <v>1</v>
      </c>
      <c r="B105" s="140">
        <f>IF(Протокол!B57="","",Протокол!B57)</f>
        <v>48</v>
      </c>
      <c r="C105" s="140">
        <f>IF(AND(Протокол!F57="",Протокол!D57=""),"",Протокол!C57)</f>
        <v>6048</v>
      </c>
      <c r="D105" s="141">
        <f>IF(Протокол!G57="","",Протокол!G57)</f>
        <v>2</v>
      </c>
      <c r="E105" s="141">
        <f>IF(Протокол!H57="","",Протокол!H57)</f>
        <v>1</v>
      </c>
      <c r="F105" s="141">
        <f>IF(Протокол!I57="","",Протокол!I57)</f>
        <v>3</v>
      </c>
      <c r="G105" s="141">
        <f>IF(Протокол!J57="","",Протокол!J57)</f>
        <v>3</v>
      </c>
      <c r="H105" s="141" t="str">
        <f>IF(Протокол!K57="","",Протокол!K57)</f>
        <v>Б</v>
      </c>
      <c r="I105" s="141">
        <f>IF(Протокол!L57="","",Протокол!L57)</f>
        <v>1</v>
      </c>
      <c r="J105" s="141" t="str">
        <f>IF(Протокол!M57="","",Протокол!M57)</f>
        <v>Б</v>
      </c>
      <c r="K105" s="141">
        <f>IF(Протокол!N57="","",Протокол!N57)</f>
        <v>1</v>
      </c>
      <c r="L105" s="141">
        <f>IF(Протокол!O57="","",Протокол!O57)</f>
        <v>2</v>
      </c>
      <c r="M105" s="141" t="str">
        <f>IF(Протокол!P57="","",Протокол!P57)</f>
        <v>В</v>
      </c>
      <c r="N105" s="141">
        <f>IF(Протокол!Q57="","",Протокол!Q57)</f>
        <v>2</v>
      </c>
      <c r="O105" s="141" t="str">
        <f>IF(Протокол!R57="","",Протокол!R57)</f>
        <v>А</v>
      </c>
      <c r="P105" s="141">
        <f>IF(Протокол!S57="","",Протокол!S57)</f>
        <v>1</v>
      </c>
      <c r="Q105" s="141">
        <f>IF(Протокол!T57="","",Протокол!T57)</f>
        <v>1</v>
      </c>
      <c r="R105" s="141" t="str">
        <f>IF(Протокол!U57="","",Протокол!U57)</f>
        <v>2)</v>
      </c>
      <c r="S105" s="141">
        <f>IF(Протокол!V57="","",Протокол!V57)</f>
        <v>1</v>
      </c>
      <c r="T105" s="141">
        <f>IF(Протокол!W57="","",Протокол!W57)</f>
        <v>2</v>
      </c>
      <c r="U105" s="141" t="str">
        <f>IF(Протокол!X57="","",Протокол!X57)</f>
        <v/>
      </c>
      <c r="V105" s="141" t="str">
        <f>IF(Протокол!Y57="","",Протокол!Y57)</f>
        <v/>
      </c>
      <c r="W105" s="141" t="str">
        <f>IF(Протокол!Z57="","",Протокол!Z57)</f>
        <v/>
      </c>
      <c r="X105" s="141" t="str">
        <f>IF(Протокол!AA57="","",Протокол!AA57)</f>
        <v/>
      </c>
      <c r="Y105" s="141" t="str">
        <f>IF(Протокол!AB57="","",Протокол!AB57)</f>
        <v/>
      </c>
      <c r="Z105" s="141" t="str">
        <f>IF(Протокол!AC57="","",Протокол!AC57)</f>
        <v/>
      </c>
      <c r="AA105" s="141" t="str">
        <f>IF(Протокол!AD57="","",Протокол!AD57)</f>
        <v/>
      </c>
      <c r="AB105" s="141" t="str">
        <f>IF(Протокол!AE57="","",Протокол!AE57)</f>
        <v/>
      </c>
      <c r="AC105" s="141" t="str">
        <f>IF(Протокол!AF57="","",Протокол!AF57)</f>
        <v/>
      </c>
      <c r="AD105" s="141" t="str">
        <f>IF(Протокол!AG57="","",Протокол!AG57)</f>
        <v/>
      </c>
      <c r="AE105" s="141" t="str">
        <f>IF(Протокол!AH57="","",Протокол!AH57)</f>
        <v/>
      </c>
      <c r="AF105" s="141" t="str">
        <f>IF(Протокол!AI57="","",Протокол!AI57)</f>
        <v/>
      </c>
      <c r="AG105" s="141" t="str">
        <f>IF(Протокол!AJ57="","",Протокол!AJ57)</f>
        <v/>
      </c>
      <c r="AH105" s="141" t="str">
        <f>IF(Протокол!AK57="","",Протокол!AK57)</f>
        <v/>
      </c>
      <c r="AI105" s="141" t="str">
        <f>IF(Протокол!AL57="","",Протокол!AL57)</f>
        <v/>
      </c>
      <c r="AJ105" s="141" t="str">
        <f>IF(Протокол!AM57="","",Протокол!AM57)</f>
        <v/>
      </c>
      <c r="AK105" s="141" t="str">
        <f>IF(Протокол!AN57="","",Протокол!AN57)</f>
        <v/>
      </c>
      <c r="AL105" s="141" t="str">
        <f>IF(Протокол!AO57="","",Протокол!AO57)</f>
        <v/>
      </c>
      <c r="AM105" s="141" t="str">
        <f>IF(Протокол!AP57="","",Протокол!AP57)</f>
        <v/>
      </c>
      <c r="AN105" s="141" t="str">
        <f>IF(Протокол!AQ57="","",Протокол!AQ57)</f>
        <v/>
      </c>
      <c r="AO105" s="141" t="str">
        <f>IF(Протокол!AR57="","",Протокол!AR57)</f>
        <v/>
      </c>
      <c r="AP105" s="141" t="str">
        <f>IF(Протокол!AS57="","",Протокол!AS57)</f>
        <v/>
      </c>
      <c r="AQ105" s="141" t="str">
        <f>IF(Протокол!AT57="","",Протокол!AT57)</f>
        <v/>
      </c>
      <c r="AR105" s="141">
        <f>IF(AND(LEN(C105)&gt;0,AS105&gt;0),Протокол!CU57,"")</f>
        <v>20</v>
      </c>
      <c r="AS105" s="139">
        <f>IF(Протокол!D57="","",Протокол!D57)</f>
        <v>4</v>
      </c>
      <c r="AT105" s="139" t="str">
        <f>IF(Протокол!F57="","",Протокол!F57)</f>
        <v/>
      </c>
      <c r="AU105" s="141" t="str">
        <f>IF(Протокол!CR57="","",Протокол!CR57)</f>
        <v>2</v>
      </c>
      <c r="AV105" s="141" t="str">
        <f>IF(Протокол!CS57="","",Протокол!CS57)</f>
        <v>ж</v>
      </c>
      <c r="AW105" s="141">
        <f>IF(Протокол!CT57="","",Протокол!CT57)</f>
        <v>5</v>
      </c>
    </row>
    <row r="106" spans="1:49" s="139" customFormat="1">
      <c r="A106" s="139">
        <f t="shared" si="1"/>
        <v>1</v>
      </c>
      <c r="B106" s="140">
        <f>IF(Протокол!B58="","",Протокол!B58)</f>
        <v>49</v>
      </c>
      <c r="C106" s="140">
        <f>IF(AND(Протокол!F58="",Протокол!D58=""),"",Протокол!C58)</f>
        <v>6049</v>
      </c>
      <c r="D106" s="141">
        <f>IF(Протокол!G58="","",Протокол!G58)</f>
        <v>2</v>
      </c>
      <c r="E106" s="141">
        <f>IF(Протокол!H58="","",Протокол!H58)</f>
        <v>1</v>
      </c>
      <c r="F106" s="141">
        <f>IF(Протокол!I58="","",Протокол!I58)</f>
        <v>2</v>
      </c>
      <c r="G106" s="141">
        <f>IF(Протокол!J58="","",Протокол!J58)</f>
        <v>2</v>
      </c>
      <c r="H106" s="141" t="str">
        <f>IF(Протокол!K58="","",Протокол!K58)</f>
        <v>Б</v>
      </c>
      <c r="I106" s="141">
        <f>IF(Протокол!L58="","",Протокол!L58)</f>
        <v>1</v>
      </c>
      <c r="J106" s="141" t="str">
        <f>IF(Протокол!M58="","",Протокол!M58)</f>
        <v>А</v>
      </c>
      <c r="K106" s="141">
        <f>IF(Протокол!N58="","",Протокол!N58)</f>
        <v>1</v>
      </c>
      <c r="L106" s="141">
        <f>IF(Протокол!O58="","",Протокол!O58)</f>
        <v>2</v>
      </c>
      <c r="M106" s="141" t="str">
        <f>IF(Протокол!P58="","",Протокол!P58)</f>
        <v>В</v>
      </c>
      <c r="N106" s="141">
        <f>IF(Протокол!Q58="","",Протокол!Q58)</f>
        <v>2</v>
      </c>
      <c r="O106" s="141" t="str">
        <f>IF(Протокол!R58="","",Протокол!R58)</f>
        <v>А</v>
      </c>
      <c r="P106" s="141">
        <f>IF(Протокол!S58="","",Протокол!S58)</f>
        <v>1</v>
      </c>
      <c r="Q106" s="141">
        <f>IF(Протокол!T58="","",Протокол!T58)</f>
        <v>1</v>
      </c>
      <c r="R106" s="141" t="str">
        <f>IF(Протокол!U58="","",Протокол!U58)</f>
        <v>2)</v>
      </c>
      <c r="S106" s="141">
        <f>IF(Протокол!V58="","",Протокол!V58)</f>
        <v>1</v>
      </c>
      <c r="T106" s="141">
        <f>IF(Протокол!W58="","",Протокол!W58)</f>
        <v>2</v>
      </c>
      <c r="U106" s="141" t="str">
        <f>IF(Протокол!X58="","",Протокол!X58)</f>
        <v/>
      </c>
      <c r="V106" s="141" t="str">
        <f>IF(Протокол!Y58="","",Протокол!Y58)</f>
        <v/>
      </c>
      <c r="W106" s="141" t="str">
        <f>IF(Протокол!Z58="","",Протокол!Z58)</f>
        <v/>
      </c>
      <c r="X106" s="141" t="str">
        <f>IF(Протокол!AA58="","",Протокол!AA58)</f>
        <v/>
      </c>
      <c r="Y106" s="141" t="str">
        <f>IF(Протокол!AB58="","",Протокол!AB58)</f>
        <v/>
      </c>
      <c r="Z106" s="141" t="str">
        <f>IF(Протокол!AC58="","",Протокол!AC58)</f>
        <v/>
      </c>
      <c r="AA106" s="141" t="str">
        <f>IF(Протокол!AD58="","",Протокол!AD58)</f>
        <v/>
      </c>
      <c r="AB106" s="141" t="str">
        <f>IF(Протокол!AE58="","",Протокол!AE58)</f>
        <v/>
      </c>
      <c r="AC106" s="141" t="str">
        <f>IF(Протокол!AF58="","",Протокол!AF58)</f>
        <v/>
      </c>
      <c r="AD106" s="141" t="str">
        <f>IF(Протокол!AG58="","",Протокол!AG58)</f>
        <v/>
      </c>
      <c r="AE106" s="141" t="str">
        <f>IF(Протокол!AH58="","",Протокол!AH58)</f>
        <v/>
      </c>
      <c r="AF106" s="141" t="str">
        <f>IF(Протокол!AI58="","",Протокол!AI58)</f>
        <v/>
      </c>
      <c r="AG106" s="141" t="str">
        <f>IF(Протокол!AJ58="","",Протокол!AJ58)</f>
        <v/>
      </c>
      <c r="AH106" s="141" t="str">
        <f>IF(Протокол!AK58="","",Протокол!AK58)</f>
        <v/>
      </c>
      <c r="AI106" s="141" t="str">
        <f>IF(Протокол!AL58="","",Протокол!AL58)</f>
        <v/>
      </c>
      <c r="AJ106" s="141" t="str">
        <f>IF(Протокол!AM58="","",Протокол!AM58)</f>
        <v/>
      </c>
      <c r="AK106" s="141" t="str">
        <f>IF(Протокол!AN58="","",Протокол!AN58)</f>
        <v/>
      </c>
      <c r="AL106" s="141" t="str">
        <f>IF(Протокол!AO58="","",Протокол!AO58)</f>
        <v/>
      </c>
      <c r="AM106" s="141" t="str">
        <f>IF(Протокол!AP58="","",Протокол!AP58)</f>
        <v/>
      </c>
      <c r="AN106" s="141" t="str">
        <f>IF(Протокол!AQ58="","",Протокол!AQ58)</f>
        <v/>
      </c>
      <c r="AO106" s="141" t="str">
        <f>IF(Протокол!AR58="","",Протокол!AR58)</f>
        <v/>
      </c>
      <c r="AP106" s="141" t="str">
        <f>IF(Протокол!AS58="","",Протокол!AS58)</f>
        <v/>
      </c>
      <c r="AQ106" s="141" t="str">
        <f>IF(Протокол!AT58="","",Протокол!AT58)</f>
        <v/>
      </c>
      <c r="AR106" s="141">
        <f>IF(AND(LEN(C106)&gt;0,AS106&gt;0),Протокол!CU58,"")</f>
        <v>18</v>
      </c>
      <c r="AS106" s="139">
        <f>IF(Протокол!D58="","",Протокол!D58)</f>
        <v>3</v>
      </c>
      <c r="AT106" s="139" t="str">
        <f>IF(Протокол!F58="","",Протокол!F58)</f>
        <v/>
      </c>
      <c r="AU106" s="141" t="str">
        <f>IF(Протокол!CR58="","",Протокол!CR58)</f>
        <v>2</v>
      </c>
      <c r="AV106" s="141" t="str">
        <f>IF(Протокол!CS58="","",Протокол!CS58)</f>
        <v>ж</v>
      </c>
      <c r="AW106" s="141">
        <f>IF(Протокол!CT58="","",Протокол!CT58)</f>
        <v>5</v>
      </c>
    </row>
    <row r="107" spans="1:49" s="139" customFormat="1">
      <c r="A107" s="139">
        <f t="shared" si="1"/>
        <v>1</v>
      </c>
      <c r="B107" s="140">
        <f>IF(Протокол!B59="","",Протокол!B59)</f>
        <v>50</v>
      </c>
      <c r="C107" s="140">
        <f>IF(AND(Протокол!F59="",Протокол!D59=""),"",Протокол!C59)</f>
        <v>6050</v>
      </c>
      <c r="D107" s="141">
        <f>IF(Протокол!G59="","",Протокол!G59)</f>
        <v>2</v>
      </c>
      <c r="E107" s="141">
        <f>IF(Протокол!H59="","",Протокол!H59)</f>
        <v>1</v>
      </c>
      <c r="F107" s="141">
        <f>IF(Протокол!I59="","",Протокол!I59)</f>
        <v>2</v>
      </c>
      <c r="G107" s="141">
        <f>IF(Протокол!J59="","",Протокол!J59)</f>
        <v>2</v>
      </c>
      <c r="H107" s="141" t="str">
        <f>IF(Протокол!K59="","",Протокол!K59)</f>
        <v>Б</v>
      </c>
      <c r="I107" s="141">
        <f>IF(Протокол!L59="","",Протокол!L59)</f>
        <v>1</v>
      </c>
      <c r="J107" s="141" t="str">
        <f>IF(Протокол!M59="","",Протокол!M59)</f>
        <v>А</v>
      </c>
      <c r="K107" s="141">
        <f>IF(Протокол!N59="","",Протокол!N59)</f>
        <v>1</v>
      </c>
      <c r="L107" s="141">
        <f>IF(Протокол!O59="","",Протокол!O59)</f>
        <v>2</v>
      </c>
      <c r="M107" s="141" t="str">
        <f>IF(Протокол!P59="","",Протокол!P59)</f>
        <v>В</v>
      </c>
      <c r="N107" s="141">
        <f>IF(Протокол!Q59="","",Протокол!Q59)</f>
        <v>2</v>
      </c>
      <c r="O107" s="141" t="str">
        <f>IF(Протокол!R59="","",Протокол!R59)</f>
        <v>А</v>
      </c>
      <c r="P107" s="141">
        <f>IF(Протокол!S59="","",Протокол!S59)</f>
        <v>1</v>
      </c>
      <c r="Q107" s="141">
        <f>IF(Протокол!T59="","",Протокол!T59)</f>
        <v>1</v>
      </c>
      <c r="R107" s="141" t="str">
        <f>IF(Протокол!U59="","",Протокол!U59)</f>
        <v>4)</v>
      </c>
      <c r="S107" s="141">
        <f>IF(Протокол!V59="","",Протокол!V59)</f>
        <v>1</v>
      </c>
      <c r="T107" s="141">
        <f>IF(Протокол!W59="","",Протокол!W59)</f>
        <v>2</v>
      </c>
      <c r="U107" s="141" t="str">
        <f>IF(Протокол!X59="","",Протокол!X59)</f>
        <v/>
      </c>
      <c r="V107" s="141" t="str">
        <f>IF(Протокол!Y59="","",Протокол!Y59)</f>
        <v/>
      </c>
      <c r="W107" s="141" t="str">
        <f>IF(Протокол!Z59="","",Протокол!Z59)</f>
        <v/>
      </c>
      <c r="X107" s="141" t="str">
        <f>IF(Протокол!AA59="","",Протокол!AA59)</f>
        <v/>
      </c>
      <c r="Y107" s="141" t="str">
        <f>IF(Протокол!AB59="","",Протокол!AB59)</f>
        <v/>
      </c>
      <c r="Z107" s="141" t="str">
        <f>IF(Протокол!AC59="","",Протокол!AC59)</f>
        <v/>
      </c>
      <c r="AA107" s="141" t="str">
        <f>IF(Протокол!AD59="","",Протокол!AD59)</f>
        <v/>
      </c>
      <c r="AB107" s="141" t="str">
        <f>IF(Протокол!AE59="","",Протокол!AE59)</f>
        <v/>
      </c>
      <c r="AC107" s="141" t="str">
        <f>IF(Протокол!AF59="","",Протокол!AF59)</f>
        <v/>
      </c>
      <c r="AD107" s="141" t="str">
        <f>IF(Протокол!AG59="","",Протокол!AG59)</f>
        <v/>
      </c>
      <c r="AE107" s="141" t="str">
        <f>IF(Протокол!AH59="","",Протокол!AH59)</f>
        <v/>
      </c>
      <c r="AF107" s="141" t="str">
        <f>IF(Протокол!AI59="","",Протокол!AI59)</f>
        <v/>
      </c>
      <c r="AG107" s="141" t="str">
        <f>IF(Протокол!AJ59="","",Протокол!AJ59)</f>
        <v/>
      </c>
      <c r="AH107" s="141" t="str">
        <f>IF(Протокол!AK59="","",Протокол!AK59)</f>
        <v/>
      </c>
      <c r="AI107" s="141" t="str">
        <f>IF(Протокол!AL59="","",Протокол!AL59)</f>
        <v/>
      </c>
      <c r="AJ107" s="141" t="str">
        <f>IF(Протокол!AM59="","",Протокол!AM59)</f>
        <v/>
      </c>
      <c r="AK107" s="141" t="str">
        <f>IF(Протокол!AN59="","",Протокол!AN59)</f>
        <v/>
      </c>
      <c r="AL107" s="141" t="str">
        <f>IF(Протокол!AO59="","",Протокол!AO59)</f>
        <v/>
      </c>
      <c r="AM107" s="141" t="str">
        <f>IF(Протокол!AP59="","",Протокол!AP59)</f>
        <v/>
      </c>
      <c r="AN107" s="141" t="str">
        <f>IF(Протокол!AQ59="","",Протокол!AQ59)</f>
        <v/>
      </c>
      <c r="AO107" s="141" t="str">
        <f>IF(Протокол!AR59="","",Протокол!AR59)</f>
        <v/>
      </c>
      <c r="AP107" s="141" t="str">
        <f>IF(Протокол!AS59="","",Протокол!AS59)</f>
        <v/>
      </c>
      <c r="AQ107" s="141" t="str">
        <f>IF(Протокол!AT59="","",Протокол!AT59)</f>
        <v/>
      </c>
      <c r="AR107" s="141">
        <f>IF(AND(LEN(C107)&gt;0,AS107&gt;0),Протокол!CU59,"")</f>
        <v>18</v>
      </c>
      <c r="AS107" s="139">
        <f>IF(Протокол!D59="","",Протокол!D59)</f>
        <v>4</v>
      </c>
      <c r="AT107" s="139" t="str">
        <f>IF(Протокол!F59="","",Протокол!F59)</f>
        <v/>
      </c>
      <c r="AU107" s="141" t="str">
        <f>IF(Протокол!CR59="","",Протокол!CR59)</f>
        <v>2</v>
      </c>
      <c r="AV107" s="141" t="str">
        <f>IF(Протокол!CS59="","",Протокол!CS59)</f>
        <v>м</v>
      </c>
      <c r="AW107" s="141">
        <f>IF(Протокол!CT59="","",Протокол!CT59)</f>
        <v>5</v>
      </c>
    </row>
    <row r="108" spans="1:49" s="139" customFormat="1">
      <c r="A108" s="139">
        <f t="shared" si="1"/>
        <v>1</v>
      </c>
      <c r="B108" s="140">
        <f>IF(Протокол!B60="","",Протокол!B60)</f>
        <v>51</v>
      </c>
      <c r="C108" s="140">
        <f>IF(AND(Протокол!F60="",Протокол!D60=""),"",Протокол!C60)</f>
        <v>6051</v>
      </c>
      <c r="D108" s="141">
        <f>IF(Протокол!G60="","",Протокол!G60)</f>
        <v>2</v>
      </c>
      <c r="E108" s="141">
        <f>IF(Протокол!H60="","",Протокол!H60)</f>
        <v>1</v>
      </c>
      <c r="F108" s="141">
        <f>IF(Протокол!I60="","",Протокол!I60)</f>
        <v>2</v>
      </c>
      <c r="G108" s="141">
        <f>IF(Протокол!J60="","",Протокол!J60)</f>
        <v>2</v>
      </c>
      <c r="H108" s="141" t="str">
        <f>IF(Протокол!K60="","",Протокол!K60)</f>
        <v>Б</v>
      </c>
      <c r="I108" s="141">
        <f>IF(Протокол!L60="","",Протокол!L60)</f>
        <v>1</v>
      </c>
      <c r="J108" s="141" t="str">
        <f>IF(Протокол!M60="","",Протокол!M60)</f>
        <v>А</v>
      </c>
      <c r="K108" s="141">
        <f>IF(Протокол!N60="","",Протокол!N60)</f>
        <v>1</v>
      </c>
      <c r="L108" s="141">
        <f>IF(Протокол!O60="","",Протокол!O60)</f>
        <v>1</v>
      </c>
      <c r="M108" s="141" t="str">
        <f>IF(Протокол!P60="","",Протокол!P60)</f>
        <v>Г</v>
      </c>
      <c r="N108" s="141">
        <f>IF(Протокол!Q60="","",Протокол!Q60)</f>
        <v>2</v>
      </c>
      <c r="O108" s="141" t="str">
        <f>IF(Протокол!R60="","",Протокол!R60)</f>
        <v>Г</v>
      </c>
      <c r="P108" s="141">
        <f>IF(Протокол!S60="","",Протокол!S60)</f>
        <v>1</v>
      </c>
      <c r="Q108" s="141">
        <f>IF(Протокол!T60="","",Протокол!T60)</f>
        <v>1</v>
      </c>
      <c r="R108" s="141" t="str">
        <f>IF(Протокол!U60="","",Протокол!U60)</f>
        <v>4)</v>
      </c>
      <c r="S108" s="141">
        <f>IF(Протокол!V60="","",Протокол!V60)</f>
        <v>1</v>
      </c>
      <c r="T108" s="141">
        <f>IF(Протокол!W60="","",Протокол!W60)</f>
        <v>1</v>
      </c>
      <c r="U108" s="141" t="str">
        <f>IF(Протокол!X60="","",Протокол!X60)</f>
        <v/>
      </c>
      <c r="V108" s="141" t="str">
        <f>IF(Протокол!Y60="","",Протокол!Y60)</f>
        <v/>
      </c>
      <c r="W108" s="141" t="str">
        <f>IF(Протокол!Z60="","",Протокол!Z60)</f>
        <v/>
      </c>
      <c r="X108" s="141" t="str">
        <f>IF(Протокол!AA60="","",Протокол!AA60)</f>
        <v/>
      </c>
      <c r="Y108" s="141" t="str">
        <f>IF(Протокол!AB60="","",Протокол!AB60)</f>
        <v/>
      </c>
      <c r="Z108" s="141" t="str">
        <f>IF(Протокол!AC60="","",Протокол!AC60)</f>
        <v/>
      </c>
      <c r="AA108" s="141" t="str">
        <f>IF(Протокол!AD60="","",Протокол!AD60)</f>
        <v/>
      </c>
      <c r="AB108" s="141" t="str">
        <f>IF(Протокол!AE60="","",Протокол!AE60)</f>
        <v/>
      </c>
      <c r="AC108" s="141" t="str">
        <f>IF(Протокол!AF60="","",Протокол!AF60)</f>
        <v/>
      </c>
      <c r="AD108" s="141" t="str">
        <f>IF(Протокол!AG60="","",Протокол!AG60)</f>
        <v/>
      </c>
      <c r="AE108" s="141" t="str">
        <f>IF(Протокол!AH60="","",Протокол!AH60)</f>
        <v/>
      </c>
      <c r="AF108" s="141" t="str">
        <f>IF(Протокол!AI60="","",Протокол!AI60)</f>
        <v/>
      </c>
      <c r="AG108" s="141" t="str">
        <f>IF(Протокол!AJ60="","",Протокол!AJ60)</f>
        <v/>
      </c>
      <c r="AH108" s="141" t="str">
        <f>IF(Протокол!AK60="","",Протокол!AK60)</f>
        <v/>
      </c>
      <c r="AI108" s="141" t="str">
        <f>IF(Протокол!AL60="","",Протокол!AL60)</f>
        <v/>
      </c>
      <c r="AJ108" s="141" t="str">
        <f>IF(Протокол!AM60="","",Протокол!AM60)</f>
        <v/>
      </c>
      <c r="AK108" s="141" t="str">
        <f>IF(Протокол!AN60="","",Протокол!AN60)</f>
        <v/>
      </c>
      <c r="AL108" s="141" t="str">
        <f>IF(Протокол!AO60="","",Протокол!AO60)</f>
        <v/>
      </c>
      <c r="AM108" s="141" t="str">
        <f>IF(Протокол!AP60="","",Протокол!AP60)</f>
        <v/>
      </c>
      <c r="AN108" s="141" t="str">
        <f>IF(Протокол!AQ60="","",Протокол!AQ60)</f>
        <v/>
      </c>
      <c r="AO108" s="141" t="str">
        <f>IF(Протокол!AR60="","",Протокол!AR60)</f>
        <v/>
      </c>
      <c r="AP108" s="141" t="str">
        <f>IF(Протокол!AS60="","",Протокол!AS60)</f>
        <v/>
      </c>
      <c r="AQ108" s="141" t="str">
        <f>IF(Протокол!AT60="","",Протокол!AT60)</f>
        <v/>
      </c>
      <c r="AR108" s="141">
        <f>IF(AND(LEN(C108)&gt;0,AS108&gt;0),Протокол!CU60,"")</f>
        <v>16</v>
      </c>
      <c r="AS108" s="139">
        <f>IF(Протокол!D60="","",Протокол!D60)</f>
        <v>3</v>
      </c>
      <c r="AT108" s="139" t="str">
        <f>IF(Протокол!F60="","",Протокол!F60)</f>
        <v/>
      </c>
      <c r="AU108" s="141" t="str">
        <f>IF(Протокол!CR60="","",Протокол!CR60)</f>
        <v>2</v>
      </c>
      <c r="AV108" s="141" t="str">
        <f>IF(Протокол!CS60="","",Протокол!CS60)</f>
        <v>ж</v>
      </c>
      <c r="AW108" s="141">
        <f>IF(Протокол!CT60="","",Протокол!CT60)</f>
        <v>4</v>
      </c>
    </row>
    <row r="109" spans="1:49" s="139" customFormat="1">
      <c r="A109" s="139">
        <f t="shared" si="1"/>
        <v>1</v>
      </c>
      <c r="B109" s="140">
        <f>IF(Протокол!B61="","",Протокол!B61)</f>
        <v>52</v>
      </c>
      <c r="C109" s="140">
        <f>IF(AND(Протокол!F61="",Протокол!D61=""),"",Протокол!C61)</f>
        <v>6052</v>
      </c>
      <c r="D109" s="141">
        <f>IF(Протокол!G61="","",Протокол!G61)</f>
        <v>2</v>
      </c>
      <c r="E109" s="141">
        <f>IF(Протокол!H61="","",Протокол!H61)</f>
        <v>1</v>
      </c>
      <c r="F109" s="141">
        <f>IF(Протокол!I61="","",Протокол!I61)</f>
        <v>2</v>
      </c>
      <c r="G109" s="141">
        <f>IF(Протокол!J61="","",Протокол!J61)</f>
        <v>2</v>
      </c>
      <c r="H109" s="141" t="str">
        <f>IF(Протокол!K61="","",Протокол!K61)</f>
        <v>Б</v>
      </c>
      <c r="I109" s="141">
        <f>IF(Протокол!L61="","",Протокол!L61)</f>
        <v>1</v>
      </c>
      <c r="J109" s="141" t="str">
        <f>IF(Протокол!M61="","",Протокол!M61)</f>
        <v>А</v>
      </c>
      <c r="K109" s="141">
        <f>IF(Протокол!N61="","",Протокол!N61)</f>
        <v>1</v>
      </c>
      <c r="L109" s="141">
        <f>IF(Протокол!O61="","",Протокол!O61)</f>
        <v>2</v>
      </c>
      <c r="M109" s="141" t="str">
        <f>IF(Протокол!P61="","",Протокол!P61)</f>
        <v>Г</v>
      </c>
      <c r="N109" s="141">
        <f>IF(Протокол!Q61="","",Протокол!Q61)</f>
        <v>1</v>
      </c>
      <c r="O109" s="141" t="str">
        <f>IF(Протокол!R61="","",Протокол!R61)</f>
        <v>А</v>
      </c>
      <c r="P109" s="141">
        <f>IF(Протокол!S61="","",Протокол!S61)</f>
        <v>1</v>
      </c>
      <c r="Q109" s="141">
        <f>IF(Протокол!T61="","",Протокол!T61)</f>
        <v>1</v>
      </c>
      <c r="R109" s="141" t="str">
        <f>IF(Протокол!U61="","",Протокол!U61)</f>
        <v>4)</v>
      </c>
      <c r="S109" s="141">
        <f>IF(Протокол!V61="","",Протокол!V61)</f>
        <v>1</v>
      </c>
      <c r="T109" s="141">
        <f>IF(Протокол!W61="","",Протокол!W61)</f>
        <v>2</v>
      </c>
      <c r="U109" s="141" t="str">
        <f>IF(Протокол!X61="","",Протокол!X61)</f>
        <v/>
      </c>
      <c r="V109" s="141" t="str">
        <f>IF(Протокол!Y61="","",Протокол!Y61)</f>
        <v/>
      </c>
      <c r="W109" s="141" t="str">
        <f>IF(Протокол!Z61="","",Протокол!Z61)</f>
        <v/>
      </c>
      <c r="X109" s="141" t="str">
        <f>IF(Протокол!AA61="","",Протокол!AA61)</f>
        <v/>
      </c>
      <c r="Y109" s="141" t="str">
        <f>IF(Протокол!AB61="","",Протокол!AB61)</f>
        <v/>
      </c>
      <c r="Z109" s="141" t="str">
        <f>IF(Протокол!AC61="","",Протокол!AC61)</f>
        <v/>
      </c>
      <c r="AA109" s="141" t="str">
        <f>IF(Протокол!AD61="","",Протокол!AD61)</f>
        <v/>
      </c>
      <c r="AB109" s="141" t="str">
        <f>IF(Протокол!AE61="","",Протокол!AE61)</f>
        <v/>
      </c>
      <c r="AC109" s="141" t="str">
        <f>IF(Протокол!AF61="","",Протокол!AF61)</f>
        <v/>
      </c>
      <c r="AD109" s="141" t="str">
        <f>IF(Протокол!AG61="","",Протокол!AG61)</f>
        <v/>
      </c>
      <c r="AE109" s="141" t="str">
        <f>IF(Протокол!AH61="","",Протокол!AH61)</f>
        <v/>
      </c>
      <c r="AF109" s="141" t="str">
        <f>IF(Протокол!AI61="","",Протокол!AI61)</f>
        <v/>
      </c>
      <c r="AG109" s="141" t="str">
        <f>IF(Протокол!AJ61="","",Протокол!AJ61)</f>
        <v/>
      </c>
      <c r="AH109" s="141" t="str">
        <f>IF(Протокол!AK61="","",Протокол!AK61)</f>
        <v/>
      </c>
      <c r="AI109" s="141" t="str">
        <f>IF(Протокол!AL61="","",Протокол!AL61)</f>
        <v/>
      </c>
      <c r="AJ109" s="141" t="str">
        <f>IF(Протокол!AM61="","",Протокол!AM61)</f>
        <v/>
      </c>
      <c r="AK109" s="141" t="str">
        <f>IF(Протокол!AN61="","",Протокол!AN61)</f>
        <v/>
      </c>
      <c r="AL109" s="141" t="str">
        <f>IF(Протокол!AO61="","",Протокол!AO61)</f>
        <v/>
      </c>
      <c r="AM109" s="141" t="str">
        <f>IF(Протокол!AP61="","",Протокол!AP61)</f>
        <v/>
      </c>
      <c r="AN109" s="141" t="str">
        <f>IF(Протокол!AQ61="","",Протокол!AQ61)</f>
        <v/>
      </c>
      <c r="AO109" s="141" t="str">
        <f>IF(Протокол!AR61="","",Протокол!AR61)</f>
        <v/>
      </c>
      <c r="AP109" s="141" t="str">
        <f>IF(Протокол!AS61="","",Протокол!AS61)</f>
        <v/>
      </c>
      <c r="AQ109" s="141" t="str">
        <f>IF(Протокол!AT61="","",Протокол!AT61)</f>
        <v/>
      </c>
      <c r="AR109" s="141">
        <f>IF(AND(LEN(C109)&gt;0,AS109&gt;0),Протокол!CU61,"")</f>
        <v>17</v>
      </c>
      <c r="AS109" s="139">
        <f>IF(Протокол!D61="","",Протокол!D61)</f>
        <v>3</v>
      </c>
      <c r="AT109" s="139" t="str">
        <f>IF(Протокол!F61="","",Протокол!F61)</f>
        <v/>
      </c>
      <c r="AU109" s="141" t="str">
        <f>IF(Протокол!CR61="","",Протокол!CR61)</f>
        <v>2</v>
      </c>
      <c r="AV109" s="141" t="str">
        <f>IF(Протокол!CS61="","",Протокол!CS61)</f>
        <v>м</v>
      </c>
      <c r="AW109" s="141">
        <f>IF(Протокол!CT61="","",Протокол!CT61)</f>
        <v>5</v>
      </c>
    </row>
    <row r="110" spans="1:49" s="139" customFormat="1">
      <c r="A110" s="139">
        <f t="shared" si="1"/>
        <v>1</v>
      </c>
      <c r="B110" s="140">
        <f>IF(Протокол!B62="","",Протокол!B62)</f>
        <v>53</v>
      </c>
      <c r="C110" s="140">
        <f>IF(AND(Протокол!F62="",Протокол!D62=""),"",Протокол!C62)</f>
        <v>6053</v>
      </c>
      <c r="D110" s="141">
        <f>IF(Протокол!G62="","",Протокол!G62)</f>
        <v>2</v>
      </c>
      <c r="E110" s="141">
        <f>IF(Протокол!H62="","",Протокол!H62)</f>
        <v>1</v>
      </c>
      <c r="F110" s="141">
        <f>IF(Протокол!I62="","",Протокол!I62)</f>
        <v>2</v>
      </c>
      <c r="G110" s="141">
        <f>IF(Протокол!J62="","",Протокол!J62)</f>
        <v>2</v>
      </c>
      <c r="H110" s="141" t="str">
        <f>IF(Протокол!K62="","",Протокол!K62)</f>
        <v>Б</v>
      </c>
      <c r="I110" s="141">
        <f>IF(Протокол!L62="","",Протокол!L62)</f>
        <v>1</v>
      </c>
      <c r="J110" s="141" t="str">
        <f>IF(Протокол!M62="","",Протокол!M62)</f>
        <v>А</v>
      </c>
      <c r="K110" s="141">
        <f>IF(Протокол!N62="","",Протокол!N62)</f>
        <v>1</v>
      </c>
      <c r="L110" s="141">
        <f>IF(Протокол!O62="","",Протокол!O62)</f>
        <v>2</v>
      </c>
      <c r="M110" s="141" t="str">
        <f>IF(Протокол!P62="","",Протокол!P62)</f>
        <v>Г</v>
      </c>
      <c r="N110" s="141">
        <f>IF(Протокол!Q62="","",Протокол!Q62)</f>
        <v>2</v>
      </c>
      <c r="O110" s="141" t="str">
        <f>IF(Протокол!R62="","",Протокол!R62)</f>
        <v>А</v>
      </c>
      <c r="P110" s="141">
        <f>IF(Протокол!S62="","",Протокол!S62)</f>
        <v>1</v>
      </c>
      <c r="Q110" s="141">
        <f>IF(Протокол!T62="","",Протокол!T62)</f>
        <v>1</v>
      </c>
      <c r="R110" s="141" t="str">
        <f>IF(Протокол!U62="","",Протокол!U62)</f>
        <v>4)</v>
      </c>
      <c r="S110" s="141">
        <f>IF(Протокол!V62="","",Протокол!V62)</f>
        <v>1</v>
      </c>
      <c r="T110" s="141">
        <f>IF(Протокол!W62="","",Протокол!W62)</f>
        <v>2</v>
      </c>
      <c r="U110" s="141" t="str">
        <f>IF(Протокол!X62="","",Протокол!X62)</f>
        <v/>
      </c>
      <c r="V110" s="141" t="str">
        <f>IF(Протокол!Y62="","",Протокол!Y62)</f>
        <v/>
      </c>
      <c r="W110" s="141" t="str">
        <f>IF(Протокол!Z62="","",Протокол!Z62)</f>
        <v/>
      </c>
      <c r="X110" s="141" t="str">
        <f>IF(Протокол!AA62="","",Протокол!AA62)</f>
        <v/>
      </c>
      <c r="Y110" s="141" t="str">
        <f>IF(Протокол!AB62="","",Протокол!AB62)</f>
        <v/>
      </c>
      <c r="Z110" s="141" t="str">
        <f>IF(Протокол!AC62="","",Протокол!AC62)</f>
        <v/>
      </c>
      <c r="AA110" s="141" t="str">
        <f>IF(Протокол!AD62="","",Протокол!AD62)</f>
        <v/>
      </c>
      <c r="AB110" s="141" t="str">
        <f>IF(Протокол!AE62="","",Протокол!AE62)</f>
        <v/>
      </c>
      <c r="AC110" s="141" t="str">
        <f>IF(Протокол!AF62="","",Протокол!AF62)</f>
        <v/>
      </c>
      <c r="AD110" s="141" t="str">
        <f>IF(Протокол!AG62="","",Протокол!AG62)</f>
        <v/>
      </c>
      <c r="AE110" s="141" t="str">
        <f>IF(Протокол!AH62="","",Протокол!AH62)</f>
        <v/>
      </c>
      <c r="AF110" s="141" t="str">
        <f>IF(Протокол!AI62="","",Протокол!AI62)</f>
        <v/>
      </c>
      <c r="AG110" s="141" t="str">
        <f>IF(Протокол!AJ62="","",Протокол!AJ62)</f>
        <v/>
      </c>
      <c r="AH110" s="141" t="str">
        <f>IF(Протокол!AK62="","",Протокол!AK62)</f>
        <v/>
      </c>
      <c r="AI110" s="141" t="str">
        <f>IF(Протокол!AL62="","",Протокол!AL62)</f>
        <v/>
      </c>
      <c r="AJ110" s="141" t="str">
        <f>IF(Протокол!AM62="","",Протокол!AM62)</f>
        <v/>
      </c>
      <c r="AK110" s="141" t="str">
        <f>IF(Протокол!AN62="","",Протокол!AN62)</f>
        <v/>
      </c>
      <c r="AL110" s="141" t="str">
        <f>IF(Протокол!AO62="","",Протокол!AO62)</f>
        <v/>
      </c>
      <c r="AM110" s="141" t="str">
        <f>IF(Протокол!AP62="","",Протокол!AP62)</f>
        <v/>
      </c>
      <c r="AN110" s="141" t="str">
        <f>IF(Протокол!AQ62="","",Протокол!AQ62)</f>
        <v/>
      </c>
      <c r="AO110" s="141" t="str">
        <f>IF(Протокол!AR62="","",Протокол!AR62)</f>
        <v/>
      </c>
      <c r="AP110" s="141" t="str">
        <f>IF(Протокол!AS62="","",Протокол!AS62)</f>
        <v/>
      </c>
      <c r="AQ110" s="141" t="str">
        <f>IF(Протокол!AT62="","",Протокол!AT62)</f>
        <v/>
      </c>
      <c r="AR110" s="141">
        <f>IF(AND(LEN(C110)&gt;0,AS110&gt;0),Протокол!CU62,"")</f>
        <v>18</v>
      </c>
      <c r="AS110" s="139">
        <f>IF(Протокол!D62="","",Протокол!D62)</f>
        <v>3</v>
      </c>
      <c r="AT110" s="139" t="str">
        <f>IF(Протокол!F62="","",Протокол!F62)</f>
        <v/>
      </c>
      <c r="AU110" s="141" t="str">
        <f>IF(Протокол!CR62="","",Протокол!CR62)</f>
        <v>2</v>
      </c>
      <c r="AV110" s="141" t="str">
        <f>IF(Протокол!CS62="","",Протокол!CS62)</f>
        <v>ж</v>
      </c>
      <c r="AW110" s="141">
        <f>IF(Протокол!CT62="","",Протокол!CT62)</f>
        <v>5</v>
      </c>
    </row>
    <row r="111" spans="1:49" s="139" customFormat="1">
      <c r="A111" s="139">
        <f t="shared" si="1"/>
        <v>1</v>
      </c>
      <c r="B111" s="140">
        <f>IF(Протокол!B63="","",Протокол!B63)</f>
        <v>54</v>
      </c>
      <c r="C111" s="140">
        <f>IF(AND(Протокол!F63="",Протокол!D63=""),"",Протокол!C63)</f>
        <v>6054</v>
      </c>
      <c r="D111" s="141">
        <f>IF(Протокол!G63="","",Протокол!G63)</f>
        <v>2</v>
      </c>
      <c r="E111" s="141">
        <f>IF(Протокол!H63="","",Протокол!H63)</f>
        <v>1</v>
      </c>
      <c r="F111" s="141">
        <f>IF(Протокол!I63="","",Протокол!I63)</f>
        <v>3</v>
      </c>
      <c r="G111" s="141">
        <f>IF(Протокол!J63="","",Протокол!J63)</f>
        <v>3</v>
      </c>
      <c r="H111" s="141" t="str">
        <f>IF(Протокол!K63="","",Протокол!K63)</f>
        <v>Б</v>
      </c>
      <c r="I111" s="141">
        <f>IF(Протокол!L63="","",Протокол!L63)</f>
        <v>1</v>
      </c>
      <c r="J111" s="141" t="str">
        <f>IF(Протокол!M63="","",Протокол!M63)</f>
        <v>А</v>
      </c>
      <c r="K111" s="141">
        <f>IF(Протокол!N63="","",Протокол!N63)</f>
        <v>1</v>
      </c>
      <c r="L111" s="141">
        <f>IF(Протокол!O63="","",Протокол!O63)</f>
        <v>1</v>
      </c>
      <c r="M111" s="141" t="str">
        <f>IF(Протокол!P63="","",Протокол!P63)</f>
        <v>Г</v>
      </c>
      <c r="N111" s="141">
        <f>IF(Протокол!Q63="","",Протокол!Q63)</f>
        <v>2</v>
      </c>
      <c r="O111" s="141" t="str">
        <f>IF(Протокол!R63="","",Протокол!R63)</f>
        <v>А</v>
      </c>
      <c r="P111" s="141">
        <f>IF(Протокол!S63="","",Протокол!S63)</f>
        <v>1</v>
      </c>
      <c r="Q111" s="141">
        <f>IF(Протокол!T63="","",Протокол!T63)</f>
        <v>1</v>
      </c>
      <c r="R111" s="141" t="str">
        <f>IF(Протокол!U63="","",Протокол!U63)</f>
        <v>4)</v>
      </c>
      <c r="S111" s="141">
        <f>IF(Протокол!V63="","",Протокол!V63)</f>
        <v>1</v>
      </c>
      <c r="T111" s="141">
        <f>IF(Протокол!W63="","",Протокол!W63)</f>
        <v>2</v>
      </c>
      <c r="U111" s="141" t="str">
        <f>IF(Протокол!X63="","",Протокол!X63)</f>
        <v/>
      </c>
      <c r="V111" s="141" t="str">
        <f>IF(Протокол!Y63="","",Протокол!Y63)</f>
        <v/>
      </c>
      <c r="W111" s="141" t="str">
        <f>IF(Протокол!Z63="","",Протокол!Z63)</f>
        <v/>
      </c>
      <c r="X111" s="141" t="str">
        <f>IF(Протокол!AA63="","",Протокол!AA63)</f>
        <v/>
      </c>
      <c r="Y111" s="141" t="str">
        <f>IF(Протокол!AB63="","",Протокол!AB63)</f>
        <v/>
      </c>
      <c r="Z111" s="141" t="str">
        <f>IF(Протокол!AC63="","",Протокол!AC63)</f>
        <v/>
      </c>
      <c r="AA111" s="141" t="str">
        <f>IF(Протокол!AD63="","",Протокол!AD63)</f>
        <v/>
      </c>
      <c r="AB111" s="141" t="str">
        <f>IF(Протокол!AE63="","",Протокол!AE63)</f>
        <v/>
      </c>
      <c r="AC111" s="141" t="str">
        <f>IF(Протокол!AF63="","",Протокол!AF63)</f>
        <v/>
      </c>
      <c r="AD111" s="141" t="str">
        <f>IF(Протокол!AG63="","",Протокол!AG63)</f>
        <v/>
      </c>
      <c r="AE111" s="141" t="str">
        <f>IF(Протокол!AH63="","",Протокол!AH63)</f>
        <v/>
      </c>
      <c r="AF111" s="141" t="str">
        <f>IF(Протокол!AI63="","",Протокол!AI63)</f>
        <v/>
      </c>
      <c r="AG111" s="141" t="str">
        <f>IF(Протокол!AJ63="","",Протокол!AJ63)</f>
        <v/>
      </c>
      <c r="AH111" s="141" t="str">
        <f>IF(Протокол!AK63="","",Протокол!AK63)</f>
        <v/>
      </c>
      <c r="AI111" s="141" t="str">
        <f>IF(Протокол!AL63="","",Протокол!AL63)</f>
        <v/>
      </c>
      <c r="AJ111" s="141" t="str">
        <f>IF(Протокол!AM63="","",Протокол!AM63)</f>
        <v/>
      </c>
      <c r="AK111" s="141" t="str">
        <f>IF(Протокол!AN63="","",Протокол!AN63)</f>
        <v/>
      </c>
      <c r="AL111" s="141" t="str">
        <f>IF(Протокол!AO63="","",Протокол!AO63)</f>
        <v/>
      </c>
      <c r="AM111" s="141" t="str">
        <f>IF(Протокол!AP63="","",Протокол!AP63)</f>
        <v/>
      </c>
      <c r="AN111" s="141" t="str">
        <f>IF(Протокол!AQ63="","",Протокол!AQ63)</f>
        <v/>
      </c>
      <c r="AO111" s="141" t="str">
        <f>IF(Протокол!AR63="","",Протокол!AR63)</f>
        <v/>
      </c>
      <c r="AP111" s="141" t="str">
        <f>IF(Протокол!AS63="","",Протокол!AS63)</f>
        <v/>
      </c>
      <c r="AQ111" s="141" t="str">
        <f>IF(Протокол!AT63="","",Протокол!AT63)</f>
        <v/>
      </c>
      <c r="AR111" s="141">
        <f>IF(AND(LEN(C111)&gt;0,AS111&gt;0),Протокол!CU63,"")</f>
        <v>19</v>
      </c>
      <c r="AS111" s="139">
        <f>IF(Протокол!D63="","",Протокол!D63)</f>
        <v>4</v>
      </c>
      <c r="AT111" s="139" t="str">
        <f>IF(Протокол!F63="","",Протокол!F63)</f>
        <v/>
      </c>
      <c r="AU111" s="141" t="str">
        <f>IF(Протокол!CR63="","",Протокол!CR63)</f>
        <v>2</v>
      </c>
      <c r="AV111" s="141" t="str">
        <f>IF(Протокол!CS63="","",Протокол!CS63)</f>
        <v>ж</v>
      </c>
      <c r="AW111" s="141">
        <f>IF(Протокол!CT63="","",Протокол!CT63)</f>
        <v>5</v>
      </c>
    </row>
    <row r="112" spans="1:49" s="139" customFormat="1">
      <c r="A112" s="139">
        <f t="shared" si="1"/>
        <v>1</v>
      </c>
      <c r="B112" s="140">
        <f>IF(Протокол!B64="","",Протокол!B64)</f>
        <v>55</v>
      </c>
      <c r="C112" s="140">
        <f>IF(AND(Протокол!F64="",Протокол!D64=""),"",Протокол!C64)</f>
        <v>6055</v>
      </c>
      <c r="D112" s="141">
        <f>IF(Протокол!G64="","",Протокол!G64)</f>
        <v>2</v>
      </c>
      <c r="E112" s="141">
        <f>IF(Протокол!H64="","",Протокол!H64)</f>
        <v>1</v>
      </c>
      <c r="F112" s="141">
        <f>IF(Протокол!I64="","",Протокол!I64)</f>
        <v>2</v>
      </c>
      <c r="G112" s="141">
        <f>IF(Протокол!J64="","",Протокол!J64)</f>
        <v>3</v>
      </c>
      <c r="H112" s="141" t="str">
        <f>IF(Протокол!K64="","",Протокол!K64)</f>
        <v>Б</v>
      </c>
      <c r="I112" s="141">
        <f>IF(Протокол!L64="","",Протокол!L64)</f>
        <v>1</v>
      </c>
      <c r="J112" s="141" t="str">
        <f>IF(Протокол!M64="","",Протокол!M64)</f>
        <v>Б</v>
      </c>
      <c r="K112" s="141">
        <f>IF(Протокол!N64="","",Протокол!N64)</f>
        <v>1</v>
      </c>
      <c r="L112" s="141">
        <f>IF(Протокол!O64="","",Протокол!O64)</f>
        <v>1</v>
      </c>
      <c r="M112" s="141" t="str">
        <f>IF(Протокол!P64="","",Протокол!P64)</f>
        <v>Г</v>
      </c>
      <c r="N112" s="141">
        <f>IF(Протокол!Q64="","",Протокол!Q64)</f>
        <v>2</v>
      </c>
      <c r="O112" s="141" t="str">
        <f>IF(Протокол!R64="","",Протокол!R64)</f>
        <v>А</v>
      </c>
      <c r="P112" s="141">
        <f>IF(Протокол!S64="","",Протокол!S64)</f>
        <v>1</v>
      </c>
      <c r="Q112" s="141">
        <f>IF(Протокол!T64="","",Протокол!T64)</f>
        <v>1</v>
      </c>
      <c r="R112" s="141" t="str">
        <f>IF(Протокол!U64="","",Протокол!U64)</f>
        <v>2)</v>
      </c>
      <c r="S112" s="141">
        <f>IF(Протокол!V64="","",Протокол!V64)</f>
        <v>1</v>
      </c>
      <c r="T112" s="141">
        <f>IF(Протокол!W64="","",Протокол!W64)</f>
        <v>2</v>
      </c>
      <c r="U112" s="141" t="str">
        <f>IF(Протокол!X64="","",Протокол!X64)</f>
        <v/>
      </c>
      <c r="V112" s="141" t="str">
        <f>IF(Протокол!Y64="","",Протокол!Y64)</f>
        <v/>
      </c>
      <c r="W112" s="141" t="str">
        <f>IF(Протокол!Z64="","",Протокол!Z64)</f>
        <v/>
      </c>
      <c r="X112" s="141" t="str">
        <f>IF(Протокол!AA64="","",Протокол!AA64)</f>
        <v/>
      </c>
      <c r="Y112" s="141" t="str">
        <f>IF(Протокол!AB64="","",Протокол!AB64)</f>
        <v/>
      </c>
      <c r="Z112" s="141" t="str">
        <f>IF(Протокол!AC64="","",Протокол!AC64)</f>
        <v/>
      </c>
      <c r="AA112" s="141" t="str">
        <f>IF(Протокол!AD64="","",Протокол!AD64)</f>
        <v/>
      </c>
      <c r="AB112" s="141" t="str">
        <f>IF(Протокол!AE64="","",Протокол!AE64)</f>
        <v/>
      </c>
      <c r="AC112" s="141" t="str">
        <f>IF(Протокол!AF64="","",Протокол!AF64)</f>
        <v/>
      </c>
      <c r="AD112" s="141" t="str">
        <f>IF(Протокол!AG64="","",Протокол!AG64)</f>
        <v/>
      </c>
      <c r="AE112" s="141" t="str">
        <f>IF(Протокол!AH64="","",Протокол!AH64)</f>
        <v/>
      </c>
      <c r="AF112" s="141" t="str">
        <f>IF(Протокол!AI64="","",Протокол!AI64)</f>
        <v/>
      </c>
      <c r="AG112" s="141" t="str">
        <f>IF(Протокол!AJ64="","",Протокол!AJ64)</f>
        <v/>
      </c>
      <c r="AH112" s="141" t="str">
        <f>IF(Протокол!AK64="","",Протокол!AK64)</f>
        <v/>
      </c>
      <c r="AI112" s="141" t="str">
        <f>IF(Протокол!AL64="","",Протокол!AL64)</f>
        <v/>
      </c>
      <c r="AJ112" s="141" t="str">
        <f>IF(Протокол!AM64="","",Протокол!AM64)</f>
        <v/>
      </c>
      <c r="AK112" s="141" t="str">
        <f>IF(Протокол!AN64="","",Протокол!AN64)</f>
        <v/>
      </c>
      <c r="AL112" s="141" t="str">
        <f>IF(Протокол!AO64="","",Протокол!AO64)</f>
        <v/>
      </c>
      <c r="AM112" s="141" t="str">
        <f>IF(Протокол!AP64="","",Протокол!AP64)</f>
        <v/>
      </c>
      <c r="AN112" s="141" t="str">
        <f>IF(Протокол!AQ64="","",Протокол!AQ64)</f>
        <v/>
      </c>
      <c r="AO112" s="141" t="str">
        <f>IF(Протокол!AR64="","",Протокол!AR64)</f>
        <v/>
      </c>
      <c r="AP112" s="141" t="str">
        <f>IF(Протокол!AS64="","",Протокол!AS64)</f>
        <v/>
      </c>
      <c r="AQ112" s="141" t="str">
        <f>IF(Протокол!AT64="","",Протокол!AT64)</f>
        <v/>
      </c>
      <c r="AR112" s="141">
        <f>IF(AND(LEN(C112)&gt;0,AS112&gt;0),Протокол!CU64,"")</f>
        <v>18</v>
      </c>
      <c r="AS112" s="139">
        <f>IF(Протокол!D64="","",Протокол!D64)</f>
        <v>4</v>
      </c>
      <c r="AT112" s="139" t="str">
        <f>IF(Протокол!F64="","",Протокол!F64)</f>
        <v/>
      </c>
      <c r="AU112" s="141" t="str">
        <f>IF(Протокол!CR64="","",Протокол!CR64)</f>
        <v>2</v>
      </c>
      <c r="AV112" s="141" t="str">
        <f>IF(Протокол!CS64="","",Протокол!CS64)</f>
        <v>ж</v>
      </c>
      <c r="AW112" s="141">
        <f>IF(Протокол!CT64="","",Протокол!CT64)</f>
        <v>5</v>
      </c>
    </row>
    <row r="113" spans="1:49" s="139" customFormat="1">
      <c r="A113" s="139">
        <f t="shared" si="1"/>
        <v>1</v>
      </c>
      <c r="B113" s="140">
        <f>IF(Протокол!B65="","",Протокол!B65)</f>
        <v>56</v>
      </c>
      <c r="C113" s="140">
        <f>IF(AND(Протокол!F65="",Протокол!D65=""),"",Протокол!C65)</f>
        <v>6056</v>
      </c>
      <c r="D113" s="141">
        <f>IF(Протокол!G65="","",Протокол!G65)</f>
        <v>2</v>
      </c>
      <c r="E113" s="141">
        <f>IF(Протокол!H65="","",Протокол!H65)</f>
        <v>1</v>
      </c>
      <c r="F113" s="141">
        <f>IF(Протокол!I65="","",Протокол!I65)</f>
        <v>3</v>
      </c>
      <c r="G113" s="141">
        <f>IF(Протокол!J65="","",Протокол!J65)</f>
        <v>3</v>
      </c>
      <c r="H113" s="141" t="str">
        <f>IF(Протокол!K65="","",Протокол!K65)</f>
        <v>Б</v>
      </c>
      <c r="I113" s="141">
        <f>IF(Протокол!L65="","",Протокол!L65)</f>
        <v>1</v>
      </c>
      <c r="J113" s="141" t="str">
        <f>IF(Протокол!M65="","",Протокол!M65)</f>
        <v>Б</v>
      </c>
      <c r="K113" s="141">
        <f>IF(Протокол!N65="","",Протокол!N65)</f>
        <v>1</v>
      </c>
      <c r="L113" s="141">
        <f>IF(Протокол!O65="","",Протокол!O65)</f>
        <v>1</v>
      </c>
      <c r="M113" s="141" t="str">
        <f>IF(Протокол!P65="","",Протокол!P65)</f>
        <v>Г</v>
      </c>
      <c r="N113" s="141">
        <f>IF(Протокол!Q65="","",Протокол!Q65)</f>
        <v>2</v>
      </c>
      <c r="O113" s="141" t="str">
        <f>IF(Протокол!R65="","",Протокол!R65)</f>
        <v>А</v>
      </c>
      <c r="P113" s="141">
        <f>IF(Протокол!S65="","",Протокол!S65)</f>
        <v>1</v>
      </c>
      <c r="Q113" s="141">
        <f>IF(Протокол!T65="","",Протокол!T65)</f>
        <v>1</v>
      </c>
      <c r="R113" s="141" t="str">
        <f>IF(Протокол!U65="","",Протокол!U65)</f>
        <v>2)</v>
      </c>
      <c r="S113" s="141">
        <f>IF(Протокол!V65="","",Протокол!V65)</f>
        <v>1</v>
      </c>
      <c r="T113" s="141">
        <f>IF(Протокол!W65="","",Протокол!W65)</f>
        <v>2</v>
      </c>
      <c r="U113" s="141" t="str">
        <f>IF(Протокол!X65="","",Протокол!X65)</f>
        <v/>
      </c>
      <c r="V113" s="141" t="str">
        <f>IF(Протокол!Y65="","",Протокол!Y65)</f>
        <v/>
      </c>
      <c r="W113" s="141" t="str">
        <f>IF(Протокол!Z65="","",Протокол!Z65)</f>
        <v/>
      </c>
      <c r="X113" s="141" t="str">
        <f>IF(Протокол!AA65="","",Протокол!AA65)</f>
        <v/>
      </c>
      <c r="Y113" s="141" t="str">
        <f>IF(Протокол!AB65="","",Протокол!AB65)</f>
        <v/>
      </c>
      <c r="Z113" s="141" t="str">
        <f>IF(Протокол!AC65="","",Протокол!AC65)</f>
        <v/>
      </c>
      <c r="AA113" s="141" t="str">
        <f>IF(Протокол!AD65="","",Протокол!AD65)</f>
        <v/>
      </c>
      <c r="AB113" s="141" t="str">
        <f>IF(Протокол!AE65="","",Протокол!AE65)</f>
        <v/>
      </c>
      <c r="AC113" s="141" t="str">
        <f>IF(Протокол!AF65="","",Протокол!AF65)</f>
        <v/>
      </c>
      <c r="AD113" s="141" t="str">
        <f>IF(Протокол!AG65="","",Протокол!AG65)</f>
        <v/>
      </c>
      <c r="AE113" s="141" t="str">
        <f>IF(Протокол!AH65="","",Протокол!AH65)</f>
        <v/>
      </c>
      <c r="AF113" s="141" t="str">
        <f>IF(Протокол!AI65="","",Протокол!AI65)</f>
        <v/>
      </c>
      <c r="AG113" s="141" t="str">
        <f>IF(Протокол!AJ65="","",Протокол!AJ65)</f>
        <v/>
      </c>
      <c r="AH113" s="141" t="str">
        <f>IF(Протокол!AK65="","",Протокол!AK65)</f>
        <v/>
      </c>
      <c r="AI113" s="141" t="str">
        <f>IF(Протокол!AL65="","",Протокол!AL65)</f>
        <v/>
      </c>
      <c r="AJ113" s="141" t="str">
        <f>IF(Протокол!AM65="","",Протокол!AM65)</f>
        <v/>
      </c>
      <c r="AK113" s="141" t="str">
        <f>IF(Протокол!AN65="","",Протокол!AN65)</f>
        <v/>
      </c>
      <c r="AL113" s="141" t="str">
        <f>IF(Протокол!AO65="","",Протокол!AO65)</f>
        <v/>
      </c>
      <c r="AM113" s="141" t="str">
        <f>IF(Протокол!AP65="","",Протокол!AP65)</f>
        <v/>
      </c>
      <c r="AN113" s="141" t="str">
        <f>IF(Протокол!AQ65="","",Протокол!AQ65)</f>
        <v/>
      </c>
      <c r="AO113" s="141" t="str">
        <f>IF(Протокол!AR65="","",Протокол!AR65)</f>
        <v/>
      </c>
      <c r="AP113" s="141" t="str">
        <f>IF(Протокол!AS65="","",Протокол!AS65)</f>
        <v/>
      </c>
      <c r="AQ113" s="141" t="str">
        <f>IF(Протокол!AT65="","",Протокол!AT65)</f>
        <v/>
      </c>
      <c r="AR113" s="141">
        <f>IF(AND(LEN(C113)&gt;0,AS113&gt;0),Протокол!CU65,"")</f>
        <v>19</v>
      </c>
      <c r="AS113" s="139">
        <f>IF(Протокол!D65="","",Протокол!D65)</f>
        <v>4</v>
      </c>
      <c r="AT113" s="139" t="str">
        <f>IF(Протокол!F65="","",Протокол!F65)</f>
        <v/>
      </c>
      <c r="AU113" s="141" t="str">
        <f>IF(Протокол!CR65="","",Протокол!CR65)</f>
        <v>2</v>
      </c>
      <c r="AV113" s="141" t="str">
        <f>IF(Протокол!CS65="","",Протокол!CS65)</f>
        <v>м</v>
      </c>
      <c r="AW113" s="141">
        <f>IF(Протокол!CT65="","",Протокол!CT65)</f>
        <v>5</v>
      </c>
    </row>
    <row r="114" spans="1:49" s="139" customFormat="1">
      <c r="A114" s="139">
        <f t="shared" si="1"/>
        <v>1</v>
      </c>
      <c r="B114" s="140">
        <f>IF(Протокол!B66="","",Протокол!B66)</f>
        <v>57</v>
      </c>
      <c r="C114" s="140">
        <f>IF(AND(Протокол!F66="",Протокол!D66=""),"",Протокол!C66)</f>
        <v>6057</v>
      </c>
      <c r="D114" s="141">
        <f>IF(Протокол!G66="","",Протокол!G66)</f>
        <v>2</v>
      </c>
      <c r="E114" s="141">
        <f>IF(Протокол!H66="","",Протокол!H66)</f>
        <v>1</v>
      </c>
      <c r="F114" s="141">
        <f>IF(Протокол!I66="","",Протокол!I66)</f>
        <v>3</v>
      </c>
      <c r="G114" s="141">
        <f>IF(Протокол!J66="","",Протокол!J66)</f>
        <v>3</v>
      </c>
      <c r="H114" s="141" t="str">
        <f>IF(Протокол!K66="","",Протокол!K66)</f>
        <v>Б</v>
      </c>
      <c r="I114" s="141">
        <f>IF(Протокол!L66="","",Протокол!L66)</f>
        <v>1</v>
      </c>
      <c r="J114" s="141" t="str">
        <f>IF(Протокол!M66="","",Протокол!M66)</f>
        <v>Б</v>
      </c>
      <c r="K114" s="141">
        <f>IF(Протокол!N66="","",Протокол!N66)</f>
        <v>1</v>
      </c>
      <c r="L114" s="141">
        <f>IF(Протокол!O66="","",Протокол!O66)</f>
        <v>2</v>
      </c>
      <c r="M114" s="141" t="str">
        <f>IF(Протокол!P66="","",Протокол!P66)</f>
        <v>Г</v>
      </c>
      <c r="N114" s="141">
        <f>IF(Протокол!Q66="","",Протокол!Q66)</f>
        <v>2</v>
      </c>
      <c r="O114" s="141" t="str">
        <f>IF(Протокол!R66="","",Протокол!R66)</f>
        <v>А</v>
      </c>
      <c r="P114" s="141">
        <f>IF(Протокол!S66="","",Протокол!S66)</f>
        <v>1</v>
      </c>
      <c r="Q114" s="141">
        <f>IF(Протокол!T66="","",Протокол!T66)</f>
        <v>1</v>
      </c>
      <c r="R114" s="141" t="str">
        <f>IF(Протокол!U66="","",Протокол!U66)</f>
        <v>2)</v>
      </c>
      <c r="S114" s="141">
        <f>IF(Протокол!V66="","",Протокол!V66)</f>
        <v>1</v>
      </c>
      <c r="T114" s="141">
        <f>IF(Протокол!W66="","",Протокол!W66)</f>
        <v>2</v>
      </c>
      <c r="U114" s="141" t="str">
        <f>IF(Протокол!X66="","",Протокол!X66)</f>
        <v/>
      </c>
      <c r="V114" s="141" t="str">
        <f>IF(Протокол!Y66="","",Протокол!Y66)</f>
        <v/>
      </c>
      <c r="W114" s="141" t="str">
        <f>IF(Протокол!Z66="","",Протокол!Z66)</f>
        <v/>
      </c>
      <c r="X114" s="141" t="str">
        <f>IF(Протокол!AA66="","",Протокол!AA66)</f>
        <v/>
      </c>
      <c r="Y114" s="141" t="str">
        <f>IF(Протокол!AB66="","",Протокол!AB66)</f>
        <v/>
      </c>
      <c r="Z114" s="141" t="str">
        <f>IF(Протокол!AC66="","",Протокол!AC66)</f>
        <v/>
      </c>
      <c r="AA114" s="141" t="str">
        <f>IF(Протокол!AD66="","",Протокол!AD66)</f>
        <v/>
      </c>
      <c r="AB114" s="141" t="str">
        <f>IF(Протокол!AE66="","",Протокол!AE66)</f>
        <v/>
      </c>
      <c r="AC114" s="141" t="str">
        <f>IF(Протокол!AF66="","",Протокол!AF66)</f>
        <v/>
      </c>
      <c r="AD114" s="141" t="str">
        <f>IF(Протокол!AG66="","",Протокол!AG66)</f>
        <v/>
      </c>
      <c r="AE114" s="141" t="str">
        <f>IF(Протокол!AH66="","",Протокол!AH66)</f>
        <v/>
      </c>
      <c r="AF114" s="141" t="str">
        <f>IF(Протокол!AI66="","",Протокол!AI66)</f>
        <v/>
      </c>
      <c r="AG114" s="141" t="str">
        <f>IF(Протокол!AJ66="","",Протокол!AJ66)</f>
        <v/>
      </c>
      <c r="AH114" s="141" t="str">
        <f>IF(Протокол!AK66="","",Протокол!AK66)</f>
        <v/>
      </c>
      <c r="AI114" s="141" t="str">
        <f>IF(Протокол!AL66="","",Протокол!AL66)</f>
        <v/>
      </c>
      <c r="AJ114" s="141" t="str">
        <f>IF(Протокол!AM66="","",Протокол!AM66)</f>
        <v/>
      </c>
      <c r="AK114" s="141" t="str">
        <f>IF(Протокол!AN66="","",Протокол!AN66)</f>
        <v/>
      </c>
      <c r="AL114" s="141" t="str">
        <f>IF(Протокол!AO66="","",Протокол!AO66)</f>
        <v/>
      </c>
      <c r="AM114" s="141" t="str">
        <f>IF(Протокол!AP66="","",Протокол!AP66)</f>
        <v/>
      </c>
      <c r="AN114" s="141" t="str">
        <f>IF(Протокол!AQ66="","",Протокол!AQ66)</f>
        <v/>
      </c>
      <c r="AO114" s="141" t="str">
        <f>IF(Протокол!AR66="","",Протокол!AR66)</f>
        <v/>
      </c>
      <c r="AP114" s="141" t="str">
        <f>IF(Протокол!AS66="","",Протокол!AS66)</f>
        <v/>
      </c>
      <c r="AQ114" s="141" t="str">
        <f>IF(Протокол!AT66="","",Протокол!AT66)</f>
        <v/>
      </c>
      <c r="AR114" s="141">
        <f>IF(AND(LEN(C114)&gt;0,AS114&gt;0),Протокол!CU66,"")</f>
        <v>20</v>
      </c>
      <c r="AS114" s="139">
        <f>IF(Протокол!D66="","",Протокол!D66)</f>
        <v>4</v>
      </c>
      <c r="AT114" s="139" t="str">
        <f>IF(Протокол!F66="","",Протокол!F66)</f>
        <v/>
      </c>
      <c r="AU114" s="141" t="str">
        <f>IF(Протокол!CR66="","",Протокол!CR66)</f>
        <v>2</v>
      </c>
      <c r="AV114" s="141" t="str">
        <f>IF(Протокол!CS66="","",Протокол!CS66)</f>
        <v>м</v>
      </c>
      <c r="AW114" s="141">
        <f>IF(Протокол!CT66="","",Протокол!CT66)</f>
        <v>5</v>
      </c>
    </row>
    <row r="115" spans="1:49" s="139" customFormat="1">
      <c r="A115" s="139">
        <f t="shared" si="1"/>
        <v>1</v>
      </c>
      <c r="B115" s="140">
        <f>IF(Протокол!B67="","",Протокол!B67)</f>
        <v>58</v>
      </c>
      <c r="C115" s="140">
        <f>IF(AND(Протокол!F67="",Протокол!D67=""),"",Протокол!C67)</f>
        <v>6058</v>
      </c>
      <c r="D115" s="141">
        <f>IF(Протокол!G67="","",Протокол!G67)</f>
        <v>2</v>
      </c>
      <c r="E115" s="141">
        <f>IF(Протокол!H67="","",Протокол!H67)</f>
        <v>1</v>
      </c>
      <c r="F115" s="141">
        <f>IF(Протокол!I67="","",Протокол!I67)</f>
        <v>3</v>
      </c>
      <c r="G115" s="141">
        <f>IF(Протокол!J67="","",Протокол!J67)</f>
        <v>3</v>
      </c>
      <c r="H115" s="141" t="str">
        <f>IF(Протокол!K67="","",Протокол!K67)</f>
        <v>Б</v>
      </c>
      <c r="I115" s="141">
        <f>IF(Протокол!L67="","",Протокол!L67)</f>
        <v>1</v>
      </c>
      <c r="J115" s="141" t="str">
        <f>IF(Протокол!M67="","",Протокол!M67)</f>
        <v>Б</v>
      </c>
      <c r="K115" s="141">
        <f>IF(Протокол!N67="","",Протокол!N67)</f>
        <v>1</v>
      </c>
      <c r="L115" s="141">
        <f>IF(Протокол!O67="","",Протокол!O67)</f>
        <v>2</v>
      </c>
      <c r="M115" s="141" t="str">
        <f>IF(Протокол!P67="","",Протокол!P67)</f>
        <v>Г</v>
      </c>
      <c r="N115" s="141">
        <f>IF(Протокол!Q67="","",Протокол!Q67)</f>
        <v>2</v>
      </c>
      <c r="O115" s="141" t="str">
        <f>IF(Протокол!R67="","",Протокол!R67)</f>
        <v>А</v>
      </c>
      <c r="P115" s="141">
        <f>IF(Протокол!S67="","",Протокол!S67)</f>
        <v>1</v>
      </c>
      <c r="Q115" s="141">
        <f>IF(Протокол!T67="","",Протокол!T67)</f>
        <v>1</v>
      </c>
      <c r="R115" s="141" t="str">
        <f>IF(Протокол!U67="","",Протокол!U67)</f>
        <v>4)</v>
      </c>
      <c r="S115" s="141">
        <f>IF(Протокол!V67="","",Протокол!V67)</f>
        <v>1</v>
      </c>
      <c r="T115" s="141">
        <f>IF(Протокол!W67="","",Протокол!W67)</f>
        <v>0</v>
      </c>
      <c r="U115" s="141" t="str">
        <f>IF(Протокол!X67="","",Протокол!X67)</f>
        <v/>
      </c>
      <c r="V115" s="141" t="str">
        <f>IF(Протокол!Y67="","",Протокол!Y67)</f>
        <v/>
      </c>
      <c r="W115" s="141" t="str">
        <f>IF(Протокол!Z67="","",Протокол!Z67)</f>
        <v/>
      </c>
      <c r="X115" s="141" t="str">
        <f>IF(Протокол!AA67="","",Протокол!AA67)</f>
        <v/>
      </c>
      <c r="Y115" s="141" t="str">
        <f>IF(Протокол!AB67="","",Протокол!AB67)</f>
        <v/>
      </c>
      <c r="Z115" s="141" t="str">
        <f>IF(Протокол!AC67="","",Протокол!AC67)</f>
        <v/>
      </c>
      <c r="AA115" s="141" t="str">
        <f>IF(Протокол!AD67="","",Протокол!AD67)</f>
        <v/>
      </c>
      <c r="AB115" s="141" t="str">
        <f>IF(Протокол!AE67="","",Протокол!AE67)</f>
        <v/>
      </c>
      <c r="AC115" s="141" t="str">
        <f>IF(Протокол!AF67="","",Протокол!AF67)</f>
        <v/>
      </c>
      <c r="AD115" s="141" t="str">
        <f>IF(Протокол!AG67="","",Протокол!AG67)</f>
        <v/>
      </c>
      <c r="AE115" s="141" t="str">
        <f>IF(Протокол!AH67="","",Протокол!AH67)</f>
        <v/>
      </c>
      <c r="AF115" s="141" t="str">
        <f>IF(Протокол!AI67="","",Протокол!AI67)</f>
        <v/>
      </c>
      <c r="AG115" s="141" t="str">
        <f>IF(Протокол!AJ67="","",Протокол!AJ67)</f>
        <v/>
      </c>
      <c r="AH115" s="141" t="str">
        <f>IF(Протокол!AK67="","",Протокол!AK67)</f>
        <v/>
      </c>
      <c r="AI115" s="141" t="str">
        <f>IF(Протокол!AL67="","",Протокол!AL67)</f>
        <v/>
      </c>
      <c r="AJ115" s="141" t="str">
        <f>IF(Протокол!AM67="","",Протокол!AM67)</f>
        <v/>
      </c>
      <c r="AK115" s="141" t="str">
        <f>IF(Протокол!AN67="","",Протокол!AN67)</f>
        <v/>
      </c>
      <c r="AL115" s="141" t="str">
        <f>IF(Протокол!AO67="","",Протокол!AO67)</f>
        <v/>
      </c>
      <c r="AM115" s="141" t="str">
        <f>IF(Протокол!AP67="","",Протокол!AP67)</f>
        <v/>
      </c>
      <c r="AN115" s="141" t="str">
        <f>IF(Протокол!AQ67="","",Протокол!AQ67)</f>
        <v/>
      </c>
      <c r="AO115" s="141" t="str">
        <f>IF(Протокол!AR67="","",Протокол!AR67)</f>
        <v/>
      </c>
      <c r="AP115" s="141" t="str">
        <f>IF(Протокол!AS67="","",Протокол!AS67)</f>
        <v/>
      </c>
      <c r="AQ115" s="141" t="str">
        <f>IF(Протокол!AT67="","",Протокол!AT67)</f>
        <v/>
      </c>
      <c r="AR115" s="141">
        <f>IF(AND(LEN(C115)&gt;0,AS115&gt;0),Протокол!CU67,"")</f>
        <v>18</v>
      </c>
      <c r="AS115" s="139">
        <f>IF(Протокол!D67="","",Протокол!D67)</f>
        <v>4</v>
      </c>
      <c r="AT115" s="139" t="str">
        <f>IF(Протокол!F67="","",Протокол!F67)</f>
        <v/>
      </c>
      <c r="AU115" s="141" t="str">
        <f>IF(Протокол!CR67="","",Протокол!CR67)</f>
        <v>2</v>
      </c>
      <c r="AV115" s="141" t="str">
        <f>IF(Протокол!CS67="","",Протокол!CS67)</f>
        <v>м</v>
      </c>
      <c r="AW115" s="141">
        <f>IF(Протокол!CT67="","",Протокол!CT67)</f>
        <v>5</v>
      </c>
    </row>
    <row r="116" spans="1:49" s="139" customFormat="1">
      <c r="A116" s="139">
        <f t="shared" si="1"/>
        <v>1</v>
      </c>
      <c r="B116" s="140">
        <f>IF(Протокол!B68="","",Протокол!B68)</f>
        <v>59</v>
      </c>
      <c r="C116" s="140">
        <f>IF(AND(Протокол!F68="",Протокол!D68=""),"",Протокол!C68)</f>
        <v>6059</v>
      </c>
      <c r="D116" s="141">
        <f>IF(Протокол!G68="","",Протокол!G68)</f>
        <v>2</v>
      </c>
      <c r="E116" s="141">
        <f>IF(Протокол!H68="","",Протокол!H68)</f>
        <v>1</v>
      </c>
      <c r="F116" s="141">
        <f>IF(Протокол!I68="","",Протокол!I68)</f>
        <v>1</v>
      </c>
      <c r="G116" s="141">
        <f>IF(Протокол!J68="","",Протокол!J68)</f>
        <v>3</v>
      </c>
      <c r="H116" s="141" t="str">
        <f>IF(Протокол!K68="","",Протокол!K68)</f>
        <v>Б</v>
      </c>
      <c r="I116" s="141">
        <f>IF(Протокол!L68="","",Протокол!L68)</f>
        <v>1</v>
      </c>
      <c r="J116" s="141" t="str">
        <f>IF(Протокол!M68="","",Протокол!M68)</f>
        <v>Б</v>
      </c>
      <c r="K116" s="141">
        <f>IF(Протокол!N68="","",Протокол!N68)</f>
        <v>1</v>
      </c>
      <c r="L116" s="141">
        <f>IF(Протокол!O68="","",Протокол!O68)</f>
        <v>0</v>
      </c>
      <c r="M116" s="141" t="str">
        <f>IF(Протокол!P68="","",Протокол!P68)</f>
        <v>Г</v>
      </c>
      <c r="N116" s="141">
        <f>IF(Протокол!Q68="","",Протокол!Q68)</f>
        <v>2</v>
      </c>
      <c r="O116" s="141" t="str">
        <f>IF(Протокол!R68="","",Протокол!R68)</f>
        <v>А</v>
      </c>
      <c r="P116" s="141">
        <f>IF(Протокол!S68="","",Протокол!S68)</f>
        <v>1</v>
      </c>
      <c r="Q116" s="141">
        <f>IF(Протокол!T68="","",Протокол!T68)</f>
        <v>1</v>
      </c>
      <c r="R116" s="141" t="str">
        <f>IF(Протокол!U68="","",Протокол!U68)</f>
        <v>4)</v>
      </c>
      <c r="S116" s="141">
        <f>IF(Протокол!V68="","",Протокол!V68)</f>
        <v>1</v>
      </c>
      <c r="T116" s="141">
        <f>IF(Протокол!W68="","",Протокол!W68)</f>
        <v>2</v>
      </c>
      <c r="U116" s="141" t="str">
        <f>IF(Протокол!X68="","",Протокол!X68)</f>
        <v/>
      </c>
      <c r="V116" s="141" t="str">
        <f>IF(Протокол!Y68="","",Протокол!Y68)</f>
        <v/>
      </c>
      <c r="W116" s="141" t="str">
        <f>IF(Протокол!Z68="","",Протокол!Z68)</f>
        <v/>
      </c>
      <c r="X116" s="141" t="str">
        <f>IF(Протокол!AA68="","",Протокол!AA68)</f>
        <v/>
      </c>
      <c r="Y116" s="141" t="str">
        <f>IF(Протокол!AB68="","",Протокол!AB68)</f>
        <v/>
      </c>
      <c r="Z116" s="141" t="str">
        <f>IF(Протокол!AC68="","",Протокол!AC68)</f>
        <v/>
      </c>
      <c r="AA116" s="141" t="str">
        <f>IF(Протокол!AD68="","",Протокол!AD68)</f>
        <v/>
      </c>
      <c r="AB116" s="141" t="str">
        <f>IF(Протокол!AE68="","",Протокол!AE68)</f>
        <v/>
      </c>
      <c r="AC116" s="141" t="str">
        <f>IF(Протокол!AF68="","",Протокол!AF68)</f>
        <v/>
      </c>
      <c r="AD116" s="141" t="str">
        <f>IF(Протокол!AG68="","",Протокол!AG68)</f>
        <v/>
      </c>
      <c r="AE116" s="141" t="str">
        <f>IF(Протокол!AH68="","",Протокол!AH68)</f>
        <v/>
      </c>
      <c r="AF116" s="141" t="str">
        <f>IF(Протокол!AI68="","",Протокол!AI68)</f>
        <v/>
      </c>
      <c r="AG116" s="141" t="str">
        <f>IF(Протокол!AJ68="","",Протокол!AJ68)</f>
        <v/>
      </c>
      <c r="AH116" s="141" t="str">
        <f>IF(Протокол!AK68="","",Протокол!AK68)</f>
        <v/>
      </c>
      <c r="AI116" s="141" t="str">
        <f>IF(Протокол!AL68="","",Протокол!AL68)</f>
        <v/>
      </c>
      <c r="AJ116" s="141" t="str">
        <f>IF(Протокол!AM68="","",Протокол!AM68)</f>
        <v/>
      </c>
      <c r="AK116" s="141" t="str">
        <f>IF(Протокол!AN68="","",Протокол!AN68)</f>
        <v/>
      </c>
      <c r="AL116" s="141" t="str">
        <f>IF(Протокол!AO68="","",Протокол!AO68)</f>
        <v/>
      </c>
      <c r="AM116" s="141" t="str">
        <f>IF(Протокол!AP68="","",Протокол!AP68)</f>
        <v/>
      </c>
      <c r="AN116" s="141" t="str">
        <f>IF(Протокол!AQ68="","",Протокол!AQ68)</f>
        <v/>
      </c>
      <c r="AO116" s="141" t="str">
        <f>IF(Протокол!AR68="","",Протокол!AR68)</f>
        <v/>
      </c>
      <c r="AP116" s="141" t="str">
        <f>IF(Протокол!AS68="","",Протокол!AS68)</f>
        <v/>
      </c>
      <c r="AQ116" s="141" t="str">
        <f>IF(Протокол!AT68="","",Протокол!AT68)</f>
        <v/>
      </c>
      <c r="AR116" s="141">
        <f>IF(AND(LEN(C116)&gt;0,AS116&gt;0),Протокол!CU68,"")</f>
        <v>16</v>
      </c>
      <c r="AS116" s="139">
        <f>IF(Протокол!D68="","",Протокол!D68)</f>
        <v>4</v>
      </c>
      <c r="AT116" s="139" t="str">
        <f>IF(Протокол!F68="","",Протокол!F68)</f>
        <v/>
      </c>
      <c r="AU116" s="141" t="str">
        <f>IF(Протокол!CR68="","",Протокол!CR68)</f>
        <v>2</v>
      </c>
      <c r="AV116" s="141" t="str">
        <f>IF(Протокол!CS68="","",Протокол!CS68)</f>
        <v>ж</v>
      </c>
      <c r="AW116" s="141">
        <f>IF(Протокол!CT68="","",Протокол!CT68)</f>
        <v>4</v>
      </c>
    </row>
    <row r="117" spans="1:49" s="139" customFormat="1">
      <c r="A117" s="139">
        <f t="shared" si="1"/>
        <v>1</v>
      </c>
      <c r="B117" s="140">
        <f>IF(Протокол!B69="","",Протокол!B69)</f>
        <v>60</v>
      </c>
      <c r="C117" s="140">
        <f>IF(AND(Протокол!F69="",Протокол!D69=""),"",Протокол!C69)</f>
        <v>6060</v>
      </c>
      <c r="D117" s="141">
        <f>IF(Протокол!G69="","",Протокол!G69)</f>
        <v>2</v>
      </c>
      <c r="E117" s="141">
        <f>IF(Протокол!H69="","",Протокол!H69)</f>
        <v>1</v>
      </c>
      <c r="F117" s="141">
        <f>IF(Протокол!I69="","",Протокол!I69)</f>
        <v>1</v>
      </c>
      <c r="G117" s="141">
        <f>IF(Протокол!J69="","",Протокол!J69)</f>
        <v>3</v>
      </c>
      <c r="H117" s="141" t="str">
        <f>IF(Протокол!K69="","",Протокол!K69)</f>
        <v>Б</v>
      </c>
      <c r="I117" s="141">
        <f>IF(Протокол!L69="","",Протокол!L69)</f>
        <v>1</v>
      </c>
      <c r="J117" s="141" t="str">
        <f>IF(Протокол!M69="","",Протокол!M69)</f>
        <v>Б</v>
      </c>
      <c r="K117" s="141">
        <f>IF(Протокол!N69="","",Протокол!N69)</f>
        <v>1</v>
      </c>
      <c r="L117" s="141">
        <f>IF(Протокол!O69="","",Протокол!O69)</f>
        <v>1</v>
      </c>
      <c r="M117" s="141" t="str">
        <f>IF(Протокол!P69="","",Протокол!P69)</f>
        <v>Г</v>
      </c>
      <c r="N117" s="141">
        <f>IF(Протокол!Q69="","",Протокол!Q69)</f>
        <v>2</v>
      </c>
      <c r="O117" s="141" t="str">
        <f>IF(Протокол!R69="","",Протокол!R69)</f>
        <v>А</v>
      </c>
      <c r="P117" s="141">
        <f>IF(Протокол!S69="","",Протокол!S69)</f>
        <v>1</v>
      </c>
      <c r="Q117" s="141">
        <f>IF(Протокол!T69="","",Протокол!T69)</f>
        <v>1</v>
      </c>
      <c r="R117" s="141" t="str">
        <f>IF(Протокол!U69="","",Протокол!U69)</f>
        <v>4)</v>
      </c>
      <c r="S117" s="141">
        <f>IF(Протокол!V69="","",Протокол!V69)</f>
        <v>1</v>
      </c>
      <c r="T117" s="141">
        <f>IF(Протокол!W69="","",Протокол!W69)</f>
        <v>2</v>
      </c>
      <c r="U117" s="141" t="str">
        <f>IF(Протокол!X69="","",Протокол!X69)</f>
        <v/>
      </c>
      <c r="V117" s="141" t="str">
        <f>IF(Протокол!Y69="","",Протокол!Y69)</f>
        <v/>
      </c>
      <c r="W117" s="141" t="str">
        <f>IF(Протокол!Z69="","",Протокол!Z69)</f>
        <v/>
      </c>
      <c r="X117" s="141" t="str">
        <f>IF(Протокол!AA69="","",Протокол!AA69)</f>
        <v/>
      </c>
      <c r="Y117" s="141" t="str">
        <f>IF(Протокол!AB69="","",Протокол!AB69)</f>
        <v/>
      </c>
      <c r="Z117" s="141" t="str">
        <f>IF(Протокол!AC69="","",Протокол!AC69)</f>
        <v/>
      </c>
      <c r="AA117" s="141" t="str">
        <f>IF(Протокол!AD69="","",Протокол!AD69)</f>
        <v/>
      </c>
      <c r="AB117" s="141" t="str">
        <f>IF(Протокол!AE69="","",Протокол!AE69)</f>
        <v/>
      </c>
      <c r="AC117" s="141" t="str">
        <f>IF(Протокол!AF69="","",Протокол!AF69)</f>
        <v/>
      </c>
      <c r="AD117" s="141" t="str">
        <f>IF(Протокол!AG69="","",Протокол!AG69)</f>
        <v/>
      </c>
      <c r="AE117" s="141" t="str">
        <f>IF(Протокол!AH69="","",Протокол!AH69)</f>
        <v/>
      </c>
      <c r="AF117" s="141" t="str">
        <f>IF(Протокол!AI69="","",Протокол!AI69)</f>
        <v/>
      </c>
      <c r="AG117" s="141" t="str">
        <f>IF(Протокол!AJ69="","",Протокол!AJ69)</f>
        <v/>
      </c>
      <c r="AH117" s="141" t="str">
        <f>IF(Протокол!AK69="","",Протокол!AK69)</f>
        <v/>
      </c>
      <c r="AI117" s="141" t="str">
        <f>IF(Протокол!AL69="","",Протокол!AL69)</f>
        <v/>
      </c>
      <c r="AJ117" s="141" t="str">
        <f>IF(Протокол!AM69="","",Протокол!AM69)</f>
        <v/>
      </c>
      <c r="AK117" s="141" t="str">
        <f>IF(Протокол!AN69="","",Протокол!AN69)</f>
        <v/>
      </c>
      <c r="AL117" s="141" t="str">
        <f>IF(Протокол!AO69="","",Протокол!AO69)</f>
        <v/>
      </c>
      <c r="AM117" s="141" t="str">
        <f>IF(Протокол!AP69="","",Протокол!AP69)</f>
        <v/>
      </c>
      <c r="AN117" s="141" t="str">
        <f>IF(Протокол!AQ69="","",Протокол!AQ69)</f>
        <v/>
      </c>
      <c r="AO117" s="141" t="str">
        <f>IF(Протокол!AR69="","",Протокол!AR69)</f>
        <v/>
      </c>
      <c r="AP117" s="141" t="str">
        <f>IF(Протокол!AS69="","",Протокол!AS69)</f>
        <v/>
      </c>
      <c r="AQ117" s="141" t="str">
        <f>IF(Протокол!AT69="","",Протокол!AT69)</f>
        <v/>
      </c>
      <c r="AR117" s="141">
        <f>IF(AND(LEN(C117)&gt;0,AS117&gt;0),Протокол!CU69,"")</f>
        <v>17</v>
      </c>
      <c r="AS117" s="139">
        <f>IF(Протокол!D69="","",Протокол!D69)</f>
        <v>3</v>
      </c>
      <c r="AT117" s="139" t="str">
        <f>IF(Протокол!F69="","",Протокол!F69)</f>
        <v/>
      </c>
      <c r="AU117" s="141" t="str">
        <f>IF(Протокол!CR69="","",Протокол!CR69)</f>
        <v>3</v>
      </c>
      <c r="AV117" s="141" t="str">
        <f>IF(Протокол!CS69="","",Протокол!CS69)</f>
        <v>ж</v>
      </c>
      <c r="AW117" s="141">
        <f>IF(Протокол!CT69="","",Протокол!CT69)</f>
        <v>4</v>
      </c>
    </row>
    <row r="118" spans="1:49" s="139" customFormat="1">
      <c r="A118" s="139">
        <f t="shared" si="1"/>
        <v>1</v>
      </c>
      <c r="B118" s="140">
        <f>IF(Протокол!B70="","",Протокол!B70)</f>
        <v>61</v>
      </c>
      <c r="C118" s="140">
        <f>IF(AND(Протокол!F70="",Протокол!D70=""),"",Протокол!C70)</f>
        <v>6061</v>
      </c>
      <c r="D118" s="141">
        <f>IF(Протокол!G70="","",Протокол!G70)</f>
        <v>2</v>
      </c>
      <c r="E118" s="141">
        <f>IF(Протокол!H70="","",Протокол!H70)</f>
        <v>1</v>
      </c>
      <c r="F118" s="141">
        <f>IF(Протокол!I70="","",Протокол!I70)</f>
        <v>3</v>
      </c>
      <c r="G118" s="141">
        <f>IF(Протокол!J70="","",Протокол!J70)</f>
        <v>1</v>
      </c>
      <c r="H118" s="141" t="str">
        <f>IF(Протокол!K70="","",Протокол!K70)</f>
        <v>Б</v>
      </c>
      <c r="I118" s="141">
        <f>IF(Протокол!L70="","",Протокол!L70)</f>
        <v>1</v>
      </c>
      <c r="J118" s="141" t="str">
        <f>IF(Протокол!M70="","",Протокол!M70)</f>
        <v>Б</v>
      </c>
      <c r="K118" s="141">
        <f>IF(Протокол!N70="","",Протокол!N70)</f>
        <v>1</v>
      </c>
      <c r="L118" s="141">
        <f>IF(Протокол!O70="","",Протокол!O70)</f>
        <v>2</v>
      </c>
      <c r="M118" s="141" t="str">
        <f>IF(Протокол!P70="","",Протокол!P70)</f>
        <v>А</v>
      </c>
      <c r="N118" s="141">
        <f>IF(Протокол!Q70="","",Протокол!Q70)</f>
        <v>0</v>
      </c>
      <c r="O118" s="141" t="str">
        <f>IF(Протокол!R70="","",Протокол!R70)</f>
        <v>А</v>
      </c>
      <c r="P118" s="141">
        <f>IF(Протокол!S70="","",Протокол!S70)</f>
        <v>1</v>
      </c>
      <c r="Q118" s="141">
        <f>IF(Протокол!T70="","",Протокол!T70)</f>
        <v>1</v>
      </c>
      <c r="R118" s="141" t="str">
        <f>IF(Протокол!U70="","",Протокол!U70)</f>
        <v>4)</v>
      </c>
      <c r="S118" s="141">
        <f>IF(Протокол!V70="","",Протокол!V70)</f>
        <v>1</v>
      </c>
      <c r="T118" s="141">
        <f>IF(Протокол!W70="","",Протокол!W70)</f>
        <v>2</v>
      </c>
      <c r="U118" s="141" t="str">
        <f>IF(Протокол!X70="","",Протокол!X70)</f>
        <v/>
      </c>
      <c r="V118" s="141" t="str">
        <f>IF(Протокол!Y70="","",Протокол!Y70)</f>
        <v/>
      </c>
      <c r="W118" s="141" t="str">
        <f>IF(Протокол!Z70="","",Протокол!Z70)</f>
        <v/>
      </c>
      <c r="X118" s="141" t="str">
        <f>IF(Протокол!AA70="","",Протокол!AA70)</f>
        <v/>
      </c>
      <c r="Y118" s="141" t="str">
        <f>IF(Протокол!AB70="","",Протокол!AB70)</f>
        <v/>
      </c>
      <c r="Z118" s="141" t="str">
        <f>IF(Протокол!AC70="","",Протокол!AC70)</f>
        <v/>
      </c>
      <c r="AA118" s="141" t="str">
        <f>IF(Протокол!AD70="","",Протокол!AD70)</f>
        <v/>
      </c>
      <c r="AB118" s="141" t="str">
        <f>IF(Протокол!AE70="","",Протокол!AE70)</f>
        <v/>
      </c>
      <c r="AC118" s="141" t="str">
        <f>IF(Протокол!AF70="","",Протокол!AF70)</f>
        <v/>
      </c>
      <c r="AD118" s="141" t="str">
        <f>IF(Протокол!AG70="","",Протокол!AG70)</f>
        <v/>
      </c>
      <c r="AE118" s="141" t="str">
        <f>IF(Протокол!AH70="","",Протокол!AH70)</f>
        <v/>
      </c>
      <c r="AF118" s="141" t="str">
        <f>IF(Протокол!AI70="","",Протокол!AI70)</f>
        <v/>
      </c>
      <c r="AG118" s="141" t="str">
        <f>IF(Протокол!AJ70="","",Протокол!AJ70)</f>
        <v/>
      </c>
      <c r="AH118" s="141" t="str">
        <f>IF(Протокол!AK70="","",Протокол!AK70)</f>
        <v/>
      </c>
      <c r="AI118" s="141" t="str">
        <f>IF(Протокол!AL70="","",Протокол!AL70)</f>
        <v/>
      </c>
      <c r="AJ118" s="141" t="str">
        <f>IF(Протокол!AM70="","",Протокол!AM70)</f>
        <v/>
      </c>
      <c r="AK118" s="141" t="str">
        <f>IF(Протокол!AN70="","",Протокол!AN70)</f>
        <v/>
      </c>
      <c r="AL118" s="141" t="str">
        <f>IF(Протокол!AO70="","",Протокол!AO70)</f>
        <v/>
      </c>
      <c r="AM118" s="141" t="str">
        <f>IF(Протокол!AP70="","",Протокол!AP70)</f>
        <v/>
      </c>
      <c r="AN118" s="141" t="str">
        <f>IF(Протокол!AQ70="","",Протокол!AQ70)</f>
        <v/>
      </c>
      <c r="AO118" s="141" t="str">
        <f>IF(Протокол!AR70="","",Протокол!AR70)</f>
        <v/>
      </c>
      <c r="AP118" s="141" t="str">
        <f>IF(Протокол!AS70="","",Протокол!AS70)</f>
        <v/>
      </c>
      <c r="AQ118" s="141" t="str">
        <f>IF(Протокол!AT70="","",Протокол!AT70)</f>
        <v/>
      </c>
      <c r="AR118" s="141">
        <f>IF(AND(LEN(C118)&gt;0,AS118&gt;0),Протокол!CU70,"")</f>
        <v>16</v>
      </c>
      <c r="AS118" s="139">
        <f>IF(Протокол!D70="","",Протокол!D70)</f>
        <v>3</v>
      </c>
      <c r="AT118" s="139" t="str">
        <f>IF(Протокол!F70="","",Протокол!F70)</f>
        <v/>
      </c>
      <c r="AU118" s="141" t="str">
        <f>IF(Протокол!CR70="","",Протокол!CR70)</f>
        <v>3</v>
      </c>
      <c r="AV118" s="141" t="str">
        <f>IF(Протокол!CS70="","",Протокол!CS70)</f>
        <v>ж</v>
      </c>
      <c r="AW118" s="141">
        <f>IF(Протокол!CT70="","",Протокол!CT70)</f>
        <v>4</v>
      </c>
    </row>
    <row r="119" spans="1:49" s="139" customFormat="1">
      <c r="A119" s="139">
        <f t="shared" si="1"/>
        <v>1</v>
      </c>
      <c r="B119" s="140">
        <f>IF(Протокол!B71="","",Протокол!B71)</f>
        <v>62</v>
      </c>
      <c r="C119" s="140">
        <f>IF(AND(Протокол!F71="",Протокол!D71=""),"",Протокол!C71)</f>
        <v>6062</v>
      </c>
      <c r="D119" s="141">
        <f>IF(Протокол!G71="","",Протокол!G71)</f>
        <v>2</v>
      </c>
      <c r="E119" s="141">
        <f>IF(Протокол!H71="","",Протокол!H71)</f>
        <v>1</v>
      </c>
      <c r="F119" s="141">
        <f>IF(Протокол!I71="","",Протокол!I71)</f>
        <v>1</v>
      </c>
      <c r="G119" s="141">
        <f>IF(Протокол!J71="","",Протокол!J71)</f>
        <v>3</v>
      </c>
      <c r="H119" s="141" t="str">
        <f>IF(Протокол!K71="","",Протокол!K71)</f>
        <v>Б</v>
      </c>
      <c r="I119" s="141">
        <f>IF(Протокол!L71="","",Протокол!L71)</f>
        <v>1</v>
      </c>
      <c r="J119" s="141" t="str">
        <f>IF(Протокол!M71="","",Протокол!M71)</f>
        <v>В</v>
      </c>
      <c r="K119" s="141">
        <f>IF(Протокол!N71="","",Протокол!N71)</f>
        <v>1</v>
      </c>
      <c r="L119" s="141">
        <f>IF(Протокол!O71="","",Протокол!O71)</f>
        <v>1</v>
      </c>
      <c r="M119" s="141" t="str">
        <f>IF(Протокол!P71="","",Протокол!P71)</f>
        <v>А</v>
      </c>
      <c r="N119" s="141">
        <f>IF(Протокол!Q71="","",Протокол!Q71)</f>
        <v>2</v>
      </c>
      <c r="O119" s="141" t="str">
        <f>IF(Протокол!R71="","",Протокол!R71)</f>
        <v>В</v>
      </c>
      <c r="P119" s="141">
        <f>IF(Протокол!S71="","",Протокол!S71)</f>
        <v>1</v>
      </c>
      <c r="Q119" s="141">
        <f>IF(Протокол!T71="","",Протокол!T71)</f>
        <v>1</v>
      </c>
      <c r="R119" s="141" t="str">
        <f>IF(Протокол!U71="","",Протокол!U71)</f>
        <v>4)</v>
      </c>
      <c r="S119" s="141">
        <f>IF(Протокол!V71="","",Протокол!V71)</f>
        <v>1</v>
      </c>
      <c r="T119" s="141">
        <f>IF(Протокол!W71="","",Протокол!W71)</f>
        <v>2</v>
      </c>
      <c r="U119" s="141" t="str">
        <f>IF(Протокол!X71="","",Протокол!X71)</f>
        <v/>
      </c>
      <c r="V119" s="141" t="str">
        <f>IF(Протокол!Y71="","",Протокол!Y71)</f>
        <v/>
      </c>
      <c r="W119" s="141" t="str">
        <f>IF(Протокол!Z71="","",Протокол!Z71)</f>
        <v/>
      </c>
      <c r="X119" s="141" t="str">
        <f>IF(Протокол!AA71="","",Протокол!AA71)</f>
        <v/>
      </c>
      <c r="Y119" s="141" t="str">
        <f>IF(Протокол!AB71="","",Протокол!AB71)</f>
        <v/>
      </c>
      <c r="Z119" s="141" t="str">
        <f>IF(Протокол!AC71="","",Протокол!AC71)</f>
        <v/>
      </c>
      <c r="AA119" s="141" t="str">
        <f>IF(Протокол!AD71="","",Протокол!AD71)</f>
        <v/>
      </c>
      <c r="AB119" s="141" t="str">
        <f>IF(Протокол!AE71="","",Протокол!AE71)</f>
        <v/>
      </c>
      <c r="AC119" s="141" t="str">
        <f>IF(Протокол!AF71="","",Протокол!AF71)</f>
        <v/>
      </c>
      <c r="AD119" s="141" t="str">
        <f>IF(Протокол!AG71="","",Протокол!AG71)</f>
        <v/>
      </c>
      <c r="AE119" s="141" t="str">
        <f>IF(Протокол!AH71="","",Протокол!AH71)</f>
        <v/>
      </c>
      <c r="AF119" s="141" t="str">
        <f>IF(Протокол!AI71="","",Протокол!AI71)</f>
        <v/>
      </c>
      <c r="AG119" s="141" t="str">
        <f>IF(Протокол!AJ71="","",Протокол!AJ71)</f>
        <v/>
      </c>
      <c r="AH119" s="141" t="str">
        <f>IF(Протокол!AK71="","",Протокол!AK71)</f>
        <v/>
      </c>
      <c r="AI119" s="141" t="str">
        <f>IF(Протокол!AL71="","",Протокол!AL71)</f>
        <v/>
      </c>
      <c r="AJ119" s="141" t="str">
        <f>IF(Протокол!AM71="","",Протокол!AM71)</f>
        <v/>
      </c>
      <c r="AK119" s="141" t="str">
        <f>IF(Протокол!AN71="","",Протокол!AN71)</f>
        <v/>
      </c>
      <c r="AL119" s="141" t="str">
        <f>IF(Протокол!AO71="","",Протокол!AO71)</f>
        <v/>
      </c>
      <c r="AM119" s="141" t="str">
        <f>IF(Протокол!AP71="","",Протокол!AP71)</f>
        <v/>
      </c>
      <c r="AN119" s="141" t="str">
        <f>IF(Протокол!AQ71="","",Протокол!AQ71)</f>
        <v/>
      </c>
      <c r="AO119" s="141" t="str">
        <f>IF(Протокол!AR71="","",Протокол!AR71)</f>
        <v/>
      </c>
      <c r="AP119" s="141" t="str">
        <f>IF(Протокол!AS71="","",Протокол!AS71)</f>
        <v/>
      </c>
      <c r="AQ119" s="141" t="str">
        <f>IF(Протокол!AT71="","",Протокол!AT71)</f>
        <v/>
      </c>
      <c r="AR119" s="141">
        <f>IF(AND(LEN(C119)&gt;0,AS119&gt;0),Протокол!CU71,"")</f>
        <v>17</v>
      </c>
      <c r="AS119" s="139">
        <f>IF(Протокол!D71="","",Протокол!D71)</f>
        <v>4</v>
      </c>
      <c r="AT119" s="139" t="str">
        <f>IF(Протокол!F71="","",Протокол!F71)</f>
        <v/>
      </c>
      <c r="AU119" s="141" t="str">
        <f>IF(Протокол!CR71="","",Протокол!CR71)</f>
        <v>3</v>
      </c>
      <c r="AV119" s="141" t="str">
        <f>IF(Протокол!CS71="","",Протокол!CS71)</f>
        <v>ж</v>
      </c>
      <c r="AW119" s="141">
        <f>IF(Протокол!CT71="","",Протокол!CT71)</f>
        <v>4</v>
      </c>
    </row>
    <row r="120" spans="1:49" s="139" customFormat="1">
      <c r="A120" s="139">
        <f t="shared" si="1"/>
        <v>1</v>
      </c>
      <c r="B120" s="140">
        <f>IF(Протокол!B72="","",Протокол!B72)</f>
        <v>63</v>
      </c>
      <c r="C120" s="140">
        <f>IF(AND(Протокол!F72="",Протокол!D72=""),"",Протокол!C72)</f>
        <v>6063</v>
      </c>
      <c r="D120" s="141">
        <f>IF(Протокол!G72="","",Протокол!G72)</f>
        <v>2</v>
      </c>
      <c r="E120" s="141">
        <f>IF(Протокол!H72="","",Протокол!H72)</f>
        <v>1</v>
      </c>
      <c r="F120" s="141">
        <f>IF(Протокол!I72="","",Протокол!I72)</f>
        <v>3</v>
      </c>
      <c r="G120" s="141">
        <f>IF(Протокол!J72="","",Протокол!J72)</f>
        <v>0</v>
      </c>
      <c r="H120" s="141" t="str">
        <f>IF(Протокол!K72="","",Протокол!K72)</f>
        <v>Б</v>
      </c>
      <c r="I120" s="141">
        <f>IF(Протокол!L72="","",Протокол!L72)</f>
        <v>1</v>
      </c>
      <c r="J120" s="141" t="str">
        <f>IF(Протокол!M72="","",Протокол!M72)</f>
        <v>В</v>
      </c>
      <c r="K120" s="141">
        <f>IF(Протокол!N72="","",Протокол!N72)</f>
        <v>1</v>
      </c>
      <c r="L120" s="141">
        <f>IF(Протокол!O72="","",Протокол!O72)</f>
        <v>0</v>
      </c>
      <c r="M120" s="141" t="str">
        <f>IF(Протокол!P72="","",Протокол!P72)</f>
        <v>Г</v>
      </c>
      <c r="N120" s="141">
        <f>IF(Протокол!Q72="","",Протокол!Q72)</f>
        <v>0</v>
      </c>
      <c r="O120" s="141" t="str">
        <f>IF(Протокол!R72="","",Протокол!R72)</f>
        <v>А</v>
      </c>
      <c r="P120" s="141">
        <f>IF(Протокол!S72="","",Протокол!S72)</f>
        <v>1</v>
      </c>
      <c r="Q120" s="141">
        <f>IF(Протокол!T72="","",Протокол!T72)</f>
        <v>1</v>
      </c>
      <c r="R120" s="141" t="str">
        <f>IF(Протокол!U72="","",Протокол!U72)</f>
        <v>4)</v>
      </c>
      <c r="S120" s="141">
        <f>IF(Протокол!V72="","",Протокол!V72)</f>
        <v>0</v>
      </c>
      <c r="T120" s="141">
        <f>IF(Протокол!W72="","",Протокол!W72)</f>
        <v>0</v>
      </c>
      <c r="U120" s="141" t="str">
        <f>IF(Протокол!X72="","",Протокол!X72)</f>
        <v/>
      </c>
      <c r="V120" s="141" t="str">
        <f>IF(Протокол!Y72="","",Протокол!Y72)</f>
        <v/>
      </c>
      <c r="W120" s="141" t="str">
        <f>IF(Протокол!Z72="","",Протокол!Z72)</f>
        <v/>
      </c>
      <c r="X120" s="141" t="str">
        <f>IF(Протокол!AA72="","",Протокол!AA72)</f>
        <v/>
      </c>
      <c r="Y120" s="141" t="str">
        <f>IF(Протокол!AB72="","",Протокол!AB72)</f>
        <v/>
      </c>
      <c r="Z120" s="141" t="str">
        <f>IF(Протокол!AC72="","",Протокол!AC72)</f>
        <v/>
      </c>
      <c r="AA120" s="141" t="str">
        <f>IF(Протокол!AD72="","",Протокол!AD72)</f>
        <v/>
      </c>
      <c r="AB120" s="141" t="str">
        <f>IF(Протокол!AE72="","",Протокол!AE72)</f>
        <v/>
      </c>
      <c r="AC120" s="141" t="str">
        <f>IF(Протокол!AF72="","",Протокол!AF72)</f>
        <v/>
      </c>
      <c r="AD120" s="141" t="str">
        <f>IF(Протокол!AG72="","",Протокол!AG72)</f>
        <v/>
      </c>
      <c r="AE120" s="141" t="str">
        <f>IF(Протокол!AH72="","",Протокол!AH72)</f>
        <v/>
      </c>
      <c r="AF120" s="141" t="str">
        <f>IF(Протокол!AI72="","",Протокол!AI72)</f>
        <v/>
      </c>
      <c r="AG120" s="141" t="str">
        <f>IF(Протокол!AJ72="","",Протокол!AJ72)</f>
        <v/>
      </c>
      <c r="AH120" s="141" t="str">
        <f>IF(Протокол!AK72="","",Протокол!AK72)</f>
        <v/>
      </c>
      <c r="AI120" s="141" t="str">
        <f>IF(Протокол!AL72="","",Протокол!AL72)</f>
        <v/>
      </c>
      <c r="AJ120" s="141" t="str">
        <f>IF(Протокол!AM72="","",Протокол!AM72)</f>
        <v/>
      </c>
      <c r="AK120" s="141" t="str">
        <f>IF(Протокол!AN72="","",Протокол!AN72)</f>
        <v/>
      </c>
      <c r="AL120" s="141" t="str">
        <f>IF(Протокол!AO72="","",Протокол!AO72)</f>
        <v/>
      </c>
      <c r="AM120" s="141" t="str">
        <f>IF(Протокол!AP72="","",Протокол!AP72)</f>
        <v/>
      </c>
      <c r="AN120" s="141" t="str">
        <f>IF(Протокол!AQ72="","",Протокол!AQ72)</f>
        <v/>
      </c>
      <c r="AO120" s="141" t="str">
        <f>IF(Протокол!AR72="","",Протокол!AR72)</f>
        <v/>
      </c>
      <c r="AP120" s="141" t="str">
        <f>IF(Протокол!AS72="","",Протокол!AS72)</f>
        <v/>
      </c>
      <c r="AQ120" s="141" t="str">
        <f>IF(Протокол!AT72="","",Протокол!AT72)</f>
        <v/>
      </c>
      <c r="AR120" s="141">
        <f>IF(AND(LEN(C120)&gt;0,AS120&gt;0),Протокол!CU72,"")</f>
        <v>10</v>
      </c>
      <c r="AS120" s="139">
        <f>IF(Протокол!D72="","",Протокол!D72)</f>
        <v>4</v>
      </c>
      <c r="AT120" s="139" t="str">
        <f>IF(Протокол!F72="","",Протокол!F72)</f>
        <v/>
      </c>
      <c r="AU120" s="141" t="str">
        <f>IF(Протокол!CR72="","",Протокол!CR72)</f>
        <v>3</v>
      </c>
      <c r="AV120" s="141" t="str">
        <f>IF(Протокол!CS72="","",Протокол!CS72)</f>
        <v>ж</v>
      </c>
      <c r="AW120" s="141">
        <f>IF(Протокол!CT72="","",Протокол!CT72)</f>
        <v>4</v>
      </c>
    </row>
    <row r="121" spans="1:49" s="139" customFormat="1">
      <c r="A121" s="139">
        <f t="shared" si="1"/>
        <v>1</v>
      </c>
      <c r="B121" s="140">
        <f>IF(Протокол!B73="","",Протокол!B73)</f>
        <v>64</v>
      </c>
      <c r="C121" s="140">
        <f>IF(AND(Протокол!F73="",Протокол!D73=""),"",Протокол!C73)</f>
        <v>6064</v>
      </c>
      <c r="D121" s="141">
        <f>IF(Протокол!G73="","",Протокол!G73)</f>
        <v>2</v>
      </c>
      <c r="E121" s="141">
        <f>IF(Протокол!H73="","",Протокол!H73)</f>
        <v>1</v>
      </c>
      <c r="F121" s="141">
        <f>IF(Протокол!I73="","",Протокол!I73)</f>
        <v>2</v>
      </c>
      <c r="G121" s="141">
        <f>IF(Протокол!J73="","",Протокол!J73)</f>
        <v>1</v>
      </c>
      <c r="H121" s="141" t="str">
        <f>IF(Протокол!K73="","",Протокол!K73)</f>
        <v>Б</v>
      </c>
      <c r="I121" s="141">
        <f>IF(Протокол!L73="","",Протокол!L73)</f>
        <v>1</v>
      </c>
      <c r="J121" s="141" t="str">
        <f>IF(Протокол!M73="","",Протокол!M73)</f>
        <v>В</v>
      </c>
      <c r="K121" s="141">
        <f>IF(Протокол!N73="","",Протокол!N73)</f>
        <v>1</v>
      </c>
      <c r="L121" s="141">
        <f>IF(Протокол!O73="","",Протокол!O73)</f>
        <v>0</v>
      </c>
      <c r="M121" s="141" t="str">
        <f>IF(Протокол!P73="","",Протокол!P73)</f>
        <v>Г</v>
      </c>
      <c r="N121" s="141">
        <f>IF(Протокол!Q73="","",Протокол!Q73)</f>
        <v>0</v>
      </c>
      <c r="O121" s="141" t="str">
        <f>IF(Протокол!R73="","",Протокол!R73)</f>
        <v>Б</v>
      </c>
      <c r="P121" s="141">
        <f>IF(Протокол!S73="","",Протокол!S73)</f>
        <v>1</v>
      </c>
      <c r="Q121" s="141">
        <f>IF(Протокол!T73="","",Протокол!T73)</f>
        <v>1</v>
      </c>
      <c r="R121" s="141" t="str">
        <f>IF(Протокол!U73="","",Протокол!U73)</f>
        <v>4)</v>
      </c>
      <c r="S121" s="141">
        <f>IF(Протокол!V73="","",Протокол!V73)</f>
        <v>1</v>
      </c>
      <c r="T121" s="141">
        <f>IF(Протокол!W73="","",Протокол!W73)</f>
        <v>2</v>
      </c>
      <c r="U121" s="141" t="str">
        <f>IF(Протокол!X73="","",Протокол!X73)</f>
        <v/>
      </c>
      <c r="V121" s="141" t="str">
        <f>IF(Протокол!Y73="","",Протокол!Y73)</f>
        <v/>
      </c>
      <c r="W121" s="141" t="str">
        <f>IF(Протокол!Z73="","",Протокол!Z73)</f>
        <v/>
      </c>
      <c r="X121" s="141" t="str">
        <f>IF(Протокол!AA73="","",Протокол!AA73)</f>
        <v/>
      </c>
      <c r="Y121" s="141" t="str">
        <f>IF(Протокол!AB73="","",Протокол!AB73)</f>
        <v/>
      </c>
      <c r="Z121" s="141" t="str">
        <f>IF(Протокол!AC73="","",Протокол!AC73)</f>
        <v/>
      </c>
      <c r="AA121" s="141" t="str">
        <f>IF(Протокол!AD73="","",Протокол!AD73)</f>
        <v/>
      </c>
      <c r="AB121" s="141" t="str">
        <f>IF(Протокол!AE73="","",Протокол!AE73)</f>
        <v/>
      </c>
      <c r="AC121" s="141" t="str">
        <f>IF(Протокол!AF73="","",Протокол!AF73)</f>
        <v/>
      </c>
      <c r="AD121" s="141" t="str">
        <f>IF(Протокол!AG73="","",Протокол!AG73)</f>
        <v/>
      </c>
      <c r="AE121" s="141" t="str">
        <f>IF(Протокол!AH73="","",Протокол!AH73)</f>
        <v/>
      </c>
      <c r="AF121" s="141" t="str">
        <f>IF(Протокол!AI73="","",Протокол!AI73)</f>
        <v/>
      </c>
      <c r="AG121" s="141" t="str">
        <f>IF(Протокол!AJ73="","",Протокол!AJ73)</f>
        <v/>
      </c>
      <c r="AH121" s="141" t="str">
        <f>IF(Протокол!AK73="","",Протокол!AK73)</f>
        <v/>
      </c>
      <c r="AI121" s="141" t="str">
        <f>IF(Протокол!AL73="","",Протокол!AL73)</f>
        <v/>
      </c>
      <c r="AJ121" s="141" t="str">
        <f>IF(Протокол!AM73="","",Протокол!AM73)</f>
        <v/>
      </c>
      <c r="AK121" s="141" t="str">
        <f>IF(Протокол!AN73="","",Протокол!AN73)</f>
        <v/>
      </c>
      <c r="AL121" s="141" t="str">
        <f>IF(Протокол!AO73="","",Протокол!AO73)</f>
        <v/>
      </c>
      <c r="AM121" s="141" t="str">
        <f>IF(Протокол!AP73="","",Протокол!AP73)</f>
        <v/>
      </c>
      <c r="AN121" s="141" t="str">
        <f>IF(Протокол!AQ73="","",Протокол!AQ73)</f>
        <v/>
      </c>
      <c r="AO121" s="141" t="str">
        <f>IF(Протокол!AR73="","",Протокол!AR73)</f>
        <v/>
      </c>
      <c r="AP121" s="141" t="str">
        <f>IF(Протокол!AS73="","",Протокол!AS73)</f>
        <v/>
      </c>
      <c r="AQ121" s="141" t="str">
        <f>IF(Протокол!AT73="","",Протокол!AT73)</f>
        <v/>
      </c>
      <c r="AR121" s="141">
        <f>IF(AND(LEN(C121)&gt;0,AS121&gt;0),Протокол!CU73,"")</f>
        <v>13</v>
      </c>
      <c r="AS121" s="139">
        <f>IF(Протокол!D73="","",Протокол!D73)</f>
        <v>3</v>
      </c>
      <c r="AT121" s="139" t="str">
        <f>IF(Протокол!F73="","",Протокол!F73)</f>
        <v/>
      </c>
      <c r="AU121" s="141" t="str">
        <f>IF(Протокол!CR73="","",Протокол!CR73)</f>
        <v>3</v>
      </c>
      <c r="AV121" s="141" t="str">
        <f>IF(Протокол!CS73="","",Протокол!CS73)</f>
        <v>м</v>
      </c>
      <c r="AW121" s="141">
        <f>IF(Протокол!CT73="","",Протокол!CT73)</f>
        <v>3</v>
      </c>
    </row>
    <row r="122" spans="1:49" s="139" customFormat="1">
      <c r="A122" s="139">
        <f t="shared" si="1"/>
        <v>1</v>
      </c>
      <c r="B122" s="140">
        <f>IF(Протокол!B74="","",Протокол!B74)</f>
        <v>65</v>
      </c>
      <c r="C122" s="140">
        <f>IF(AND(Протокол!F74="",Протокол!D74=""),"",Протокол!C74)</f>
        <v>6065</v>
      </c>
      <c r="D122" s="141">
        <f>IF(Протокол!G74="","",Протокол!G74)</f>
        <v>2</v>
      </c>
      <c r="E122" s="141">
        <f>IF(Протокол!H74="","",Протокол!H74)</f>
        <v>1</v>
      </c>
      <c r="F122" s="141">
        <f>IF(Протокол!I74="","",Протокол!I74)</f>
        <v>1</v>
      </c>
      <c r="G122" s="141">
        <f>IF(Протокол!J74="","",Протокол!J74)</f>
        <v>1</v>
      </c>
      <c r="H122" s="141" t="str">
        <f>IF(Протокол!K74="","",Протокол!K74)</f>
        <v>А</v>
      </c>
      <c r="I122" s="141">
        <f>IF(Протокол!L74="","",Протокол!L74)</f>
        <v>1</v>
      </c>
      <c r="J122" s="141" t="str">
        <f>IF(Протокол!M74="","",Протокол!M74)</f>
        <v>В</v>
      </c>
      <c r="K122" s="141">
        <f>IF(Протокол!N74="","",Протокол!N74)</f>
        <v>1</v>
      </c>
      <c r="L122" s="141">
        <f>IF(Протокол!O74="","",Протокол!O74)</f>
        <v>1</v>
      </c>
      <c r="M122" s="141" t="str">
        <f>IF(Протокол!P74="","",Протокол!P74)</f>
        <v>Г</v>
      </c>
      <c r="N122" s="141">
        <f>IF(Протокол!Q74="","",Протокол!Q74)</f>
        <v>0</v>
      </c>
      <c r="O122" s="141" t="str">
        <f>IF(Протокол!R74="","",Протокол!R74)</f>
        <v>В</v>
      </c>
      <c r="P122" s="141">
        <f>IF(Протокол!S74="","",Протокол!S74)</f>
        <v>1</v>
      </c>
      <c r="Q122" s="141">
        <f>IF(Протокол!T74="","",Протокол!T74)</f>
        <v>1</v>
      </c>
      <c r="R122" s="141" t="str">
        <f>IF(Протокол!U74="","",Протокол!U74)</f>
        <v>4)</v>
      </c>
      <c r="S122" s="141">
        <f>IF(Протокол!V74="","",Протокол!V74)</f>
        <v>1</v>
      </c>
      <c r="T122" s="141">
        <f>IF(Протокол!W74="","",Протокол!W74)</f>
        <v>1</v>
      </c>
      <c r="U122" s="141" t="str">
        <f>IF(Протокол!X74="","",Протокол!X74)</f>
        <v/>
      </c>
      <c r="V122" s="141" t="str">
        <f>IF(Протокол!Y74="","",Протокол!Y74)</f>
        <v/>
      </c>
      <c r="W122" s="141" t="str">
        <f>IF(Протокол!Z74="","",Протокол!Z74)</f>
        <v/>
      </c>
      <c r="X122" s="141" t="str">
        <f>IF(Протокол!AA74="","",Протокол!AA74)</f>
        <v/>
      </c>
      <c r="Y122" s="141" t="str">
        <f>IF(Протокол!AB74="","",Протокол!AB74)</f>
        <v/>
      </c>
      <c r="Z122" s="141" t="str">
        <f>IF(Протокол!AC74="","",Протокол!AC74)</f>
        <v/>
      </c>
      <c r="AA122" s="141" t="str">
        <f>IF(Протокол!AD74="","",Протокол!AD74)</f>
        <v/>
      </c>
      <c r="AB122" s="141" t="str">
        <f>IF(Протокол!AE74="","",Протокол!AE74)</f>
        <v/>
      </c>
      <c r="AC122" s="141" t="str">
        <f>IF(Протокол!AF74="","",Протокол!AF74)</f>
        <v/>
      </c>
      <c r="AD122" s="141" t="str">
        <f>IF(Протокол!AG74="","",Протокол!AG74)</f>
        <v/>
      </c>
      <c r="AE122" s="141" t="str">
        <f>IF(Протокол!AH74="","",Протокол!AH74)</f>
        <v/>
      </c>
      <c r="AF122" s="141" t="str">
        <f>IF(Протокол!AI74="","",Протокол!AI74)</f>
        <v/>
      </c>
      <c r="AG122" s="141" t="str">
        <f>IF(Протокол!AJ74="","",Протокол!AJ74)</f>
        <v/>
      </c>
      <c r="AH122" s="141" t="str">
        <f>IF(Протокол!AK74="","",Протокол!AK74)</f>
        <v/>
      </c>
      <c r="AI122" s="141" t="str">
        <f>IF(Протокол!AL74="","",Протокол!AL74)</f>
        <v/>
      </c>
      <c r="AJ122" s="141" t="str">
        <f>IF(Протокол!AM74="","",Протокол!AM74)</f>
        <v/>
      </c>
      <c r="AK122" s="141" t="str">
        <f>IF(Протокол!AN74="","",Протокол!AN74)</f>
        <v/>
      </c>
      <c r="AL122" s="141" t="str">
        <f>IF(Протокол!AO74="","",Протокол!AO74)</f>
        <v/>
      </c>
      <c r="AM122" s="141" t="str">
        <f>IF(Протокол!AP74="","",Протокол!AP74)</f>
        <v/>
      </c>
      <c r="AN122" s="141" t="str">
        <f>IF(Протокол!AQ74="","",Протокол!AQ74)</f>
        <v/>
      </c>
      <c r="AO122" s="141" t="str">
        <f>IF(Протокол!AR74="","",Протокол!AR74)</f>
        <v/>
      </c>
      <c r="AP122" s="141" t="str">
        <f>IF(Протокол!AS74="","",Протокол!AS74)</f>
        <v/>
      </c>
      <c r="AQ122" s="141" t="str">
        <f>IF(Протокол!AT74="","",Протокол!AT74)</f>
        <v/>
      </c>
      <c r="AR122" s="141">
        <f>IF(AND(LEN(C122)&gt;0,AS122&gt;0),Протокол!CU74,"")</f>
        <v>12</v>
      </c>
      <c r="AS122" s="139">
        <f>IF(Протокол!D74="","",Протокол!D74)</f>
        <v>4</v>
      </c>
      <c r="AT122" s="139" t="str">
        <f>IF(Протокол!F74="","",Протокол!F74)</f>
        <v/>
      </c>
      <c r="AU122" s="141" t="str">
        <f>IF(Протокол!CR74="","",Протокол!CR74)</f>
        <v>3</v>
      </c>
      <c r="AV122" s="141" t="str">
        <f>IF(Протокол!CS74="","",Протокол!CS74)</f>
        <v>м</v>
      </c>
      <c r="AW122" s="141">
        <f>IF(Протокол!CT74="","",Протокол!CT74)</f>
        <v>3</v>
      </c>
    </row>
    <row r="123" spans="1:49" s="139" customFormat="1">
      <c r="A123" s="139">
        <f t="shared" ref="A123:A186" si="2">IF(LEN(C123)&gt;0,1,0)</f>
        <v>1</v>
      </c>
      <c r="B123" s="140">
        <f>IF(Протокол!B75="","",Протокол!B75)</f>
        <v>66</v>
      </c>
      <c r="C123" s="140">
        <f>IF(AND(Протокол!F75="",Протокол!D75=""),"",Протокол!C75)</f>
        <v>6066</v>
      </c>
      <c r="D123" s="141">
        <f>IF(Протокол!G75="","",Протокол!G75)</f>
        <v>2</v>
      </c>
      <c r="E123" s="141">
        <f>IF(Протокол!H75="","",Протокол!H75)</f>
        <v>1</v>
      </c>
      <c r="F123" s="141">
        <f>IF(Протокол!I75="","",Протокол!I75)</f>
        <v>3</v>
      </c>
      <c r="G123" s="141">
        <f>IF(Протокол!J75="","",Протокол!J75)</f>
        <v>3</v>
      </c>
      <c r="H123" s="141" t="str">
        <f>IF(Протокол!K75="","",Протокол!K75)</f>
        <v>А</v>
      </c>
      <c r="I123" s="141">
        <f>IF(Протокол!L75="","",Протокол!L75)</f>
        <v>1</v>
      </c>
      <c r="J123" s="141" t="str">
        <f>IF(Протокол!M75="","",Протокол!M75)</f>
        <v>В</v>
      </c>
      <c r="K123" s="141">
        <f>IF(Протокол!N75="","",Протокол!N75)</f>
        <v>1</v>
      </c>
      <c r="L123" s="141">
        <f>IF(Протокол!O75="","",Протокол!O75)</f>
        <v>1</v>
      </c>
      <c r="M123" s="141" t="str">
        <f>IF(Протокол!P75="","",Протокол!P75)</f>
        <v>Г</v>
      </c>
      <c r="N123" s="141">
        <f>IF(Протокол!Q75="","",Протокол!Q75)</f>
        <v>0</v>
      </c>
      <c r="O123" s="141" t="str">
        <f>IF(Протокол!R75="","",Протокол!R75)</f>
        <v>Б</v>
      </c>
      <c r="P123" s="141">
        <f>IF(Протокол!S75="","",Протокол!S75)</f>
        <v>1</v>
      </c>
      <c r="Q123" s="141">
        <f>IF(Протокол!T75="","",Протокол!T75)</f>
        <v>1</v>
      </c>
      <c r="R123" s="141" t="str">
        <f>IF(Протокол!U75="","",Протокол!U75)</f>
        <v>4)</v>
      </c>
      <c r="S123" s="141">
        <f>IF(Протокол!V75="","",Протокол!V75)</f>
        <v>1</v>
      </c>
      <c r="T123" s="141">
        <f>IF(Протокол!W75="","",Протокол!W75)</f>
        <v>2</v>
      </c>
      <c r="U123" s="141" t="str">
        <f>IF(Протокол!X75="","",Протокол!X75)</f>
        <v/>
      </c>
      <c r="V123" s="141" t="str">
        <f>IF(Протокол!Y75="","",Протокол!Y75)</f>
        <v/>
      </c>
      <c r="W123" s="141" t="str">
        <f>IF(Протокол!Z75="","",Протокол!Z75)</f>
        <v/>
      </c>
      <c r="X123" s="141" t="str">
        <f>IF(Протокол!AA75="","",Протокол!AA75)</f>
        <v/>
      </c>
      <c r="Y123" s="141" t="str">
        <f>IF(Протокол!AB75="","",Протокол!AB75)</f>
        <v/>
      </c>
      <c r="Z123" s="141" t="str">
        <f>IF(Протокол!AC75="","",Протокол!AC75)</f>
        <v/>
      </c>
      <c r="AA123" s="141" t="str">
        <f>IF(Протокол!AD75="","",Протокол!AD75)</f>
        <v/>
      </c>
      <c r="AB123" s="141" t="str">
        <f>IF(Протокол!AE75="","",Протокол!AE75)</f>
        <v/>
      </c>
      <c r="AC123" s="141" t="str">
        <f>IF(Протокол!AF75="","",Протокол!AF75)</f>
        <v/>
      </c>
      <c r="AD123" s="141" t="str">
        <f>IF(Протокол!AG75="","",Протокол!AG75)</f>
        <v/>
      </c>
      <c r="AE123" s="141" t="str">
        <f>IF(Протокол!AH75="","",Протокол!AH75)</f>
        <v/>
      </c>
      <c r="AF123" s="141" t="str">
        <f>IF(Протокол!AI75="","",Протокол!AI75)</f>
        <v/>
      </c>
      <c r="AG123" s="141" t="str">
        <f>IF(Протокол!AJ75="","",Протокол!AJ75)</f>
        <v/>
      </c>
      <c r="AH123" s="141" t="str">
        <f>IF(Протокол!AK75="","",Протокол!AK75)</f>
        <v/>
      </c>
      <c r="AI123" s="141" t="str">
        <f>IF(Протокол!AL75="","",Протокол!AL75)</f>
        <v/>
      </c>
      <c r="AJ123" s="141" t="str">
        <f>IF(Протокол!AM75="","",Протокол!AM75)</f>
        <v/>
      </c>
      <c r="AK123" s="141" t="str">
        <f>IF(Протокол!AN75="","",Протокол!AN75)</f>
        <v/>
      </c>
      <c r="AL123" s="141" t="str">
        <f>IF(Протокол!AO75="","",Протокол!AO75)</f>
        <v/>
      </c>
      <c r="AM123" s="141" t="str">
        <f>IF(Протокол!AP75="","",Протокол!AP75)</f>
        <v/>
      </c>
      <c r="AN123" s="141" t="str">
        <f>IF(Протокол!AQ75="","",Протокол!AQ75)</f>
        <v/>
      </c>
      <c r="AO123" s="141" t="str">
        <f>IF(Протокол!AR75="","",Протокол!AR75)</f>
        <v/>
      </c>
      <c r="AP123" s="141" t="str">
        <f>IF(Протокол!AS75="","",Протокол!AS75)</f>
        <v/>
      </c>
      <c r="AQ123" s="141" t="str">
        <f>IF(Протокол!AT75="","",Протокол!AT75)</f>
        <v/>
      </c>
      <c r="AR123" s="141">
        <f>IF(AND(LEN(C123)&gt;0,AS123&gt;0),Протокол!CU75,"")</f>
        <v>17</v>
      </c>
      <c r="AS123" s="139">
        <f>IF(Протокол!D75="","",Протокол!D75)</f>
        <v>3</v>
      </c>
      <c r="AT123" s="139" t="str">
        <f>IF(Протокол!F75="","",Протокол!F75)</f>
        <v/>
      </c>
      <c r="AU123" s="141" t="str">
        <f>IF(Протокол!CR75="","",Протокол!CR75)</f>
        <v>3</v>
      </c>
      <c r="AV123" s="141" t="str">
        <f>IF(Протокол!CS75="","",Протокол!CS75)</f>
        <v>ж</v>
      </c>
      <c r="AW123" s="141">
        <f>IF(Протокол!CT75="","",Протокол!CT75)</f>
        <v>5</v>
      </c>
    </row>
    <row r="124" spans="1:49" s="139" customFormat="1">
      <c r="A124" s="139">
        <f t="shared" si="2"/>
        <v>1</v>
      </c>
      <c r="B124" s="140">
        <f>IF(Протокол!B76="","",Протокол!B76)</f>
        <v>67</v>
      </c>
      <c r="C124" s="140">
        <f>IF(AND(Протокол!F76="",Протокол!D76=""),"",Протокол!C76)</f>
        <v>6067</v>
      </c>
      <c r="D124" s="141">
        <f>IF(Протокол!G76="","",Протокол!G76)</f>
        <v>0</v>
      </c>
      <c r="E124" s="141">
        <f>IF(Протокол!H76="","",Протокол!H76)</f>
        <v>1</v>
      </c>
      <c r="F124" s="141">
        <f>IF(Протокол!I76="","",Протокол!I76)</f>
        <v>3</v>
      </c>
      <c r="G124" s="141">
        <f>IF(Протокол!J76="","",Протокол!J76)</f>
        <v>1</v>
      </c>
      <c r="H124" s="141" t="str">
        <f>IF(Протокол!K76="","",Протокол!K76)</f>
        <v>А</v>
      </c>
      <c r="I124" s="141">
        <f>IF(Протокол!L76="","",Протокол!L76)</f>
        <v>1</v>
      </c>
      <c r="J124" s="141" t="str">
        <f>IF(Протокол!M76="","",Протокол!M76)</f>
        <v>В</v>
      </c>
      <c r="K124" s="141">
        <f>IF(Протокол!N76="","",Протокол!N76)</f>
        <v>1</v>
      </c>
      <c r="L124" s="141">
        <f>IF(Протокол!O76="","",Протокол!O76)</f>
        <v>0</v>
      </c>
      <c r="M124" s="141" t="str">
        <f>IF(Протокол!P76="","",Протокол!P76)</f>
        <v>Г</v>
      </c>
      <c r="N124" s="141">
        <f>IF(Протокол!Q76="","",Протокол!Q76)</f>
        <v>0</v>
      </c>
      <c r="O124" s="141" t="str">
        <f>IF(Протокол!R76="","",Протокол!R76)</f>
        <v>Б</v>
      </c>
      <c r="P124" s="141">
        <f>IF(Протокол!S76="","",Протокол!S76)</f>
        <v>1</v>
      </c>
      <c r="Q124" s="141">
        <f>IF(Протокол!T76="","",Протокол!T76)</f>
        <v>1</v>
      </c>
      <c r="R124" s="141" t="str">
        <f>IF(Протокол!U76="","",Протокол!U76)</f>
        <v>4)</v>
      </c>
      <c r="S124" s="141">
        <f>IF(Протокол!V76="","",Протокол!V76)</f>
        <v>1</v>
      </c>
      <c r="T124" s="141">
        <f>IF(Протокол!W76="","",Протокол!W76)</f>
        <v>1</v>
      </c>
      <c r="U124" s="141" t="str">
        <f>IF(Протокол!X76="","",Протокол!X76)</f>
        <v/>
      </c>
      <c r="V124" s="141" t="str">
        <f>IF(Протокол!Y76="","",Протокол!Y76)</f>
        <v/>
      </c>
      <c r="W124" s="141" t="str">
        <f>IF(Протокол!Z76="","",Протокол!Z76)</f>
        <v/>
      </c>
      <c r="X124" s="141" t="str">
        <f>IF(Протокол!AA76="","",Протокол!AA76)</f>
        <v/>
      </c>
      <c r="Y124" s="141" t="str">
        <f>IF(Протокол!AB76="","",Протокол!AB76)</f>
        <v/>
      </c>
      <c r="Z124" s="141" t="str">
        <f>IF(Протокол!AC76="","",Протокол!AC76)</f>
        <v/>
      </c>
      <c r="AA124" s="141" t="str">
        <f>IF(Протокол!AD76="","",Протокол!AD76)</f>
        <v/>
      </c>
      <c r="AB124" s="141" t="str">
        <f>IF(Протокол!AE76="","",Протокол!AE76)</f>
        <v/>
      </c>
      <c r="AC124" s="141" t="str">
        <f>IF(Протокол!AF76="","",Протокол!AF76)</f>
        <v/>
      </c>
      <c r="AD124" s="141" t="str">
        <f>IF(Протокол!AG76="","",Протокол!AG76)</f>
        <v/>
      </c>
      <c r="AE124" s="141" t="str">
        <f>IF(Протокол!AH76="","",Протокол!AH76)</f>
        <v/>
      </c>
      <c r="AF124" s="141" t="str">
        <f>IF(Протокол!AI76="","",Протокол!AI76)</f>
        <v/>
      </c>
      <c r="AG124" s="141" t="str">
        <f>IF(Протокол!AJ76="","",Протокол!AJ76)</f>
        <v/>
      </c>
      <c r="AH124" s="141" t="str">
        <f>IF(Протокол!AK76="","",Протокол!AK76)</f>
        <v/>
      </c>
      <c r="AI124" s="141" t="str">
        <f>IF(Протокол!AL76="","",Протокол!AL76)</f>
        <v/>
      </c>
      <c r="AJ124" s="141" t="str">
        <f>IF(Протокол!AM76="","",Протокол!AM76)</f>
        <v/>
      </c>
      <c r="AK124" s="141" t="str">
        <f>IF(Протокол!AN76="","",Протокол!AN76)</f>
        <v/>
      </c>
      <c r="AL124" s="141" t="str">
        <f>IF(Протокол!AO76="","",Протокол!AO76)</f>
        <v/>
      </c>
      <c r="AM124" s="141" t="str">
        <f>IF(Протокол!AP76="","",Протокол!AP76)</f>
        <v/>
      </c>
      <c r="AN124" s="141" t="str">
        <f>IF(Протокол!AQ76="","",Протокол!AQ76)</f>
        <v/>
      </c>
      <c r="AO124" s="141" t="str">
        <f>IF(Протокол!AR76="","",Протокол!AR76)</f>
        <v/>
      </c>
      <c r="AP124" s="141" t="str">
        <f>IF(Протокол!AS76="","",Протокол!AS76)</f>
        <v/>
      </c>
      <c r="AQ124" s="141" t="str">
        <f>IF(Протокол!AT76="","",Протокол!AT76)</f>
        <v/>
      </c>
      <c r="AR124" s="141">
        <f>IF(AND(LEN(C124)&gt;0,AS124&gt;0),Протокол!CU76,"")</f>
        <v>11</v>
      </c>
      <c r="AS124" s="139">
        <f>IF(Протокол!D76="","",Протокол!D76)</f>
        <v>3</v>
      </c>
      <c r="AT124" s="139" t="str">
        <f>IF(Протокол!F76="","",Протокол!F76)</f>
        <v/>
      </c>
      <c r="AU124" s="141" t="str">
        <f>IF(Протокол!CR76="","",Протокол!CR76)</f>
        <v>3</v>
      </c>
      <c r="AV124" s="141" t="str">
        <f>IF(Протокол!CS76="","",Протокол!CS76)</f>
        <v>м</v>
      </c>
      <c r="AW124" s="141">
        <f>IF(Протокол!CT76="","",Протокол!CT76)</f>
        <v>5</v>
      </c>
    </row>
    <row r="125" spans="1:49" s="139" customFormat="1">
      <c r="A125" s="139">
        <f t="shared" si="2"/>
        <v>1</v>
      </c>
      <c r="B125" s="140">
        <f>IF(Протокол!B77="","",Протокол!B77)</f>
        <v>68</v>
      </c>
      <c r="C125" s="140">
        <f>IF(AND(Протокол!F77="",Протокол!D77=""),"",Протокол!C77)</f>
        <v>6068</v>
      </c>
      <c r="D125" s="141">
        <f>IF(Протокол!G77="","",Протокол!G77)</f>
        <v>2</v>
      </c>
      <c r="E125" s="141">
        <f>IF(Протокол!H77="","",Протокол!H77)</f>
        <v>1</v>
      </c>
      <c r="F125" s="141">
        <f>IF(Протокол!I77="","",Протокол!I77)</f>
        <v>2</v>
      </c>
      <c r="G125" s="141">
        <f>IF(Протокол!J77="","",Протокол!J77)</f>
        <v>2</v>
      </c>
      <c r="H125" s="141" t="str">
        <f>IF(Протокол!K77="","",Протокол!K77)</f>
        <v>А</v>
      </c>
      <c r="I125" s="141">
        <f>IF(Протокол!L77="","",Протокол!L77)</f>
        <v>1</v>
      </c>
      <c r="J125" s="141" t="str">
        <f>IF(Протокол!M77="","",Протокол!M77)</f>
        <v>В</v>
      </c>
      <c r="K125" s="141">
        <f>IF(Протокол!N77="","",Протокол!N77)</f>
        <v>1</v>
      </c>
      <c r="L125" s="141">
        <f>IF(Протокол!O77="","",Протокол!O77)</f>
        <v>1</v>
      </c>
      <c r="M125" s="141" t="str">
        <f>IF(Протокол!P77="","",Протокол!P77)</f>
        <v>Г</v>
      </c>
      <c r="N125" s="141">
        <f>IF(Протокол!Q77="","",Протокол!Q77)</f>
        <v>2</v>
      </c>
      <c r="O125" s="141" t="str">
        <f>IF(Протокол!R77="","",Протокол!R77)</f>
        <v>Б</v>
      </c>
      <c r="P125" s="141">
        <f>IF(Протокол!S77="","",Протокол!S77)</f>
        <v>1</v>
      </c>
      <c r="Q125" s="141">
        <f>IF(Протокол!T77="","",Протокол!T77)</f>
        <v>1</v>
      </c>
      <c r="R125" s="141" t="str">
        <f>IF(Протокол!U77="","",Протокол!U77)</f>
        <v>4)</v>
      </c>
      <c r="S125" s="141">
        <f>IF(Протокол!V77="","",Протокол!V77)</f>
        <v>1</v>
      </c>
      <c r="T125" s="141">
        <f>IF(Протокол!W77="","",Протокол!W77)</f>
        <v>2</v>
      </c>
      <c r="U125" s="141" t="str">
        <f>IF(Протокол!X77="","",Протокол!X77)</f>
        <v/>
      </c>
      <c r="V125" s="141" t="str">
        <f>IF(Протокол!Y77="","",Протокол!Y77)</f>
        <v/>
      </c>
      <c r="W125" s="141" t="str">
        <f>IF(Протокол!Z77="","",Протокол!Z77)</f>
        <v/>
      </c>
      <c r="X125" s="141" t="str">
        <f>IF(Протокол!AA77="","",Протокол!AA77)</f>
        <v/>
      </c>
      <c r="Y125" s="141" t="str">
        <f>IF(Протокол!AB77="","",Протокол!AB77)</f>
        <v/>
      </c>
      <c r="Z125" s="141" t="str">
        <f>IF(Протокол!AC77="","",Протокол!AC77)</f>
        <v/>
      </c>
      <c r="AA125" s="141" t="str">
        <f>IF(Протокол!AD77="","",Протокол!AD77)</f>
        <v/>
      </c>
      <c r="AB125" s="141" t="str">
        <f>IF(Протокол!AE77="","",Протокол!AE77)</f>
        <v/>
      </c>
      <c r="AC125" s="141" t="str">
        <f>IF(Протокол!AF77="","",Протокол!AF77)</f>
        <v/>
      </c>
      <c r="AD125" s="141" t="str">
        <f>IF(Протокол!AG77="","",Протокол!AG77)</f>
        <v/>
      </c>
      <c r="AE125" s="141" t="str">
        <f>IF(Протокол!AH77="","",Протокол!AH77)</f>
        <v/>
      </c>
      <c r="AF125" s="141" t="str">
        <f>IF(Протокол!AI77="","",Протокол!AI77)</f>
        <v/>
      </c>
      <c r="AG125" s="141" t="str">
        <f>IF(Протокол!AJ77="","",Протокол!AJ77)</f>
        <v/>
      </c>
      <c r="AH125" s="141" t="str">
        <f>IF(Протокол!AK77="","",Протокол!AK77)</f>
        <v/>
      </c>
      <c r="AI125" s="141" t="str">
        <f>IF(Протокол!AL77="","",Протокол!AL77)</f>
        <v/>
      </c>
      <c r="AJ125" s="141" t="str">
        <f>IF(Протокол!AM77="","",Протокол!AM77)</f>
        <v/>
      </c>
      <c r="AK125" s="141" t="str">
        <f>IF(Протокол!AN77="","",Протокол!AN77)</f>
        <v/>
      </c>
      <c r="AL125" s="141" t="str">
        <f>IF(Протокол!AO77="","",Протокол!AO77)</f>
        <v/>
      </c>
      <c r="AM125" s="141" t="str">
        <f>IF(Протокол!AP77="","",Протокол!AP77)</f>
        <v/>
      </c>
      <c r="AN125" s="141" t="str">
        <f>IF(Протокол!AQ77="","",Протокол!AQ77)</f>
        <v/>
      </c>
      <c r="AO125" s="141" t="str">
        <f>IF(Протокол!AR77="","",Протокол!AR77)</f>
        <v/>
      </c>
      <c r="AP125" s="141" t="str">
        <f>IF(Протокол!AS77="","",Протокол!AS77)</f>
        <v/>
      </c>
      <c r="AQ125" s="141" t="str">
        <f>IF(Протокол!AT77="","",Протокол!AT77)</f>
        <v/>
      </c>
      <c r="AR125" s="141">
        <f>IF(AND(LEN(C125)&gt;0,AS125&gt;0),Протокол!CU77,"")</f>
        <v>17</v>
      </c>
      <c r="AS125" s="139">
        <f>IF(Протокол!D77="","",Протокол!D77)</f>
        <v>4</v>
      </c>
      <c r="AT125" s="139" t="str">
        <f>IF(Протокол!F77="","",Протокол!F77)</f>
        <v/>
      </c>
      <c r="AU125" s="141" t="str">
        <f>IF(Протокол!CR77="","",Протокол!CR77)</f>
        <v>3</v>
      </c>
      <c r="AV125" s="141" t="str">
        <f>IF(Протокол!CS77="","",Протокол!CS77)</f>
        <v>ж</v>
      </c>
      <c r="AW125" s="141">
        <f>IF(Протокол!CT77="","",Протокол!CT77)</f>
        <v>5</v>
      </c>
    </row>
    <row r="126" spans="1:49" s="139" customFormat="1">
      <c r="A126" s="139">
        <f t="shared" si="2"/>
        <v>1</v>
      </c>
      <c r="B126" s="140">
        <f>IF(Протокол!B78="","",Протокол!B78)</f>
        <v>69</v>
      </c>
      <c r="C126" s="140">
        <f>IF(AND(Протокол!F78="",Протокол!D78=""),"",Протокол!C78)</f>
        <v>6069</v>
      </c>
      <c r="D126" s="141">
        <f>IF(Протокол!G78="","",Протокол!G78)</f>
        <v>2</v>
      </c>
      <c r="E126" s="141">
        <f>IF(Протокол!H78="","",Протокол!H78)</f>
        <v>1</v>
      </c>
      <c r="F126" s="141">
        <f>IF(Протокол!I78="","",Протокол!I78)</f>
        <v>2</v>
      </c>
      <c r="G126" s="141">
        <f>IF(Протокол!J78="","",Протокол!J78)</f>
        <v>0</v>
      </c>
      <c r="H126" s="141" t="str">
        <f>IF(Протокол!K78="","",Протокол!K78)</f>
        <v>А</v>
      </c>
      <c r="I126" s="141">
        <f>IF(Протокол!L78="","",Протокол!L78)</f>
        <v>1</v>
      </c>
      <c r="J126" s="141" t="str">
        <f>IF(Протокол!M78="","",Протокол!M78)</f>
        <v>В</v>
      </c>
      <c r="K126" s="141">
        <f>IF(Протокол!N78="","",Протокол!N78)</f>
        <v>1</v>
      </c>
      <c r="L126" s="141">
        <f>IF(Протокол!O78="","",Протокол!O78)</f>
        <v>1</v>
      </c>
      <c r="M126" s="141" t="str">
        <f>IF(Протокол!P78="","",Протокол!P78)</f>
        <v>Г</v>
      </c>
      <c r="N126" s="141">
        <f>IF(Протокол!Q78="","",Протокол!Q78)</f>
        <v>0</v>
      </c>
      <c r="O126" s="141" t="str">
        <f>IF(Протокол!R78="","",Протокол!R78)</f>
        <v>Б</v>
      </c>
      <c r="P126" s="141">
        <f>IF(Протокол!S78="","",Протокол!S78)</f>
        <v>1</v>
      </c>
      <c r="Q126" s="141">
        <f>IF(Протокол!T78="","",Протокол!T78)</f>
        <v>0</v>
      </c>
      <c r="R126" s="141" t="str">
        <f>IF(Протокол!U78="","",Протокол!U78)</f>
        <v>4)</v>
      </c>
      <c r="S126" s="141">
        <f>IF(Протокол!V78="","",Протокол!V78)</f>
        <v>1</v>
      </c>
      <c r="T126" s="141">
        <f>IF(Протокол!W78="","",Протокол!W78)</f>
        <v>0</v>
      </c>
      <c r="U126" s="141" t="str">
        <f>IF(Протокол!X78="","",Протокол!X78)</f>
        <v/>
      </c>
      <c r="V126" s="141" t="str">
        <f>IF(Протокол!Y78="","",Протокол!Y78)</f>
        <v/>
      </c>
      <c r="W126" s="141" t="str">
        <f>IF(Протокол!Z78="","",Протокол!Z78)</f>
        <v/>
      </c>
      <c r="X126" s="141" t="str">
        <f>IF(Протокол!AA78="","",Протокол!AA78)</f>
        <v/>
      </c>
      <c r="Y126" s="141" t="str">
        <f>IF(Протокол!AB78="","",Протокол!AB78)</f>
        <v/>
      </c>
      <c r="Z126" s="141" t="str">
        <f>IF(Протокол!AC78="","",Протокол!AC78)</f>
        <v/>
      </c>
      <c r="AA126" s="141" t="str">
        <f>IF(Протокол!AD78="","",Протокол!AD78)</f>
        <v/>
      </c>
      <c r="AB126" s="141" t="str">
        <f>IF(Протокол!AE78="","",Протокол!AE78)</f>
        <v/>
      </c>
      <c r="AC126" s="141" t="str">
        <f>IF(Протокол!AF78="","",Протокол!AF78)</f>
        <v/>
      </c>
      <c r="AD126" s="141" t="str">
        <f>IF(Протокол!AG78="","",Протокол!AG78)</f>
        <v/>
      </c>
      <c r="AE126" s="141" t="str">
        <f>IF(Протокол!AH78="","",Протокол!AH78)</f>
        <v/>
      </c>
      <c r="AF126" s="141" t="str">
        <f>IF(Протокол!AI78="","",Протокол!AI78)</f>
        <v/>
      </c>
      <c r="AG126" s="141" t="str">
        <f>IF(Протокол!AJ78="","",Протокол!AJ78)</f>
        <v/>
      </c>
      <c r="AH126" s="141" t="str">
        <f>IF(Протокол!AK78="","",Протокол!AK78)</f>
        <v/>
      </c>
      <c r="AI126" s="141" t="str">
        <f>IF(Протокол!AL78="","",Протокол!AL78)</f>
        <v/>
      </c>
      <c r="AJ126" s="141" t="str">
        <f>IF(Протокол!AM78="","",Протокол!AM78)</f>
        <v/>
      </c>
      <c r="AK126" s="141" t="str">
        <f>IF(Протокол!AN78="","",Протокол!AN78)</f>
        <v/>
      </c>
      <c r="AL126" s="141" t="str">
        <f>IF(Протокол!AO78="","",Протокол!AO78)</f>
        <v/>
      </c>
      <c r="AM126" s="141" t="str">
        <f>IF(Протокол!AP78="","",Протокол!AP78)</f>
        <v/>
      </c>
      <c r="AN126" s="141" t="str">
        <f>IF(Протокол!AQ78="","",Протокол!AQ78)</f>
        <v/>
      </c>
      <c r="AO126" s="141" t="str">
        <f>IF(Протокол!AR78="","",Протокол!AR78)</f>
        <v/>
      </c>
      <c r="AP126" s="141" t="str">
        <f>IF(Протокол!AS78="","",Протокол!AS78)</f>
        <v/>
      </c>
      <c r="AQ126" s="141" t="str">
        <f>IF(Протокол!AT78="","",Протокол!AT78)</f>
        <v/>
      </c>
      <c r="AR126" s="141">
        <f>IF(AND(LEN(C126)&gt;0,AS126&gt;0),Протокол!CU78,"")</f>
        <v>10</v>
      </c>
      <c r="AS126" s="139">
        <f>IF(Протокол!D78="","",Протокол!D78)</f>
        <v>3</v>
      </c>
      <c r="AT126" s="139" t="str">
        <f>IF(Протокол!F78="","",Протокол!F78)</f>
        <v/>
      </c>
      <c r="AU126" s="141" t="str">
        <f>IF(Протокол!CR78="","",Протокол!CR78)</f>
        <v>3</v>
      </c>
      <c r="AV126" s="141" t="str">
        <f>IF(Протокол!CS78="","",Протокол!CS78)</f>
        <v>м</v>
      </c>
      <c r="AW126" s="141">
        <f>IF(Протокол!CT78="","",Протокол!CT78)</f>
        <v>4</v>
      </c>
    </row>
    <row r="127" spans="1:49" s="139" customFormat="1">
      <c r="A127" s="139">
        <f t="shared" si="2"/>
        <v>1</v>
      </c>
      <c r="B127" s="140">
        <f>IF(Протокол!B79="","",Протокол!B79)</f>
        <v>70</v>
      </c>
      <c r="C127" s="140">
        <f>IF(AND(Протокол!F79="",Протокол!D79=""),"",Протокол!C79)</f>
        <v>6070</v>
      </c>
      <c r="D127" s="141">
        <f>IF(Протокол!G79="","",Протокол!G79)</f>
        <v>1</v>
      </c>
      <c r="E127" s="141">
        <f>IF(Протокол!H79="","",Протокол!H79)</f>
        <v>1</v>
      </c>
      <c r="F127" s="141">
        <f>IF(Протокол!I79="","",Протокол!I79)</f>
        <v>2</v>
      </c>
      <c r="G127" s="141">
        <f>IF(Протокол!J79="","",Протокол!J79)</f>
        <v>2</v>
      </c>
      <c r="H127" s="141" t="str">
        <f>IF(Протокол!K79="","",Протокол!K79)</f>
        <v>А</v>
      </c>
      <c r="I127" s="141">
        <f>IF(Протокол!L79="","",Протокол!L79)</f>
        <v>1</v>
      </c>
      <c r="J127" s="141" t="str">
        <f>IF(Протокол!M79="","",Протокол!M79)</f>
        <v>В</v>
      </c>
      <c r="K127" s="141">
        <f>IF(Протокол!N79="","",Протокол!N79)</f>
        <v>1</v>
      </c>
      <c r="L127" s="141">
        <f>IF(Протокол!O79="","",Протокол!O79)</f>
        <v>1</v>
      </c>
      <c r="M127" s="141" t="str">
        <f>IF(Протокол!P79="","",Протокол!P79)</f>
        <v>Г</v>
      </c>
      <c r="N127" s="141">
        <f>IF(Протокол!Q79="","",Протокол!Q79)</f>
        <v>2</v>
      </c>
      <c r="O127" s="141" t="str">
        <f>IF(Протокол!R79="","",Протокол!R79)</f>
        <v>Б</v>
      </c>
      <c r="P127" s="141">
        <f>IF(Протокол!S79="","",Протокол!S79)</f>
        <v>1</v>
      </c>
      <c r="Q127" s="141">
        <f>IF(Протокол!T79="","",Протокол!T79)</f>
        <v>1</v>
      </c>
      <c r="R127" s="141" t="str">
        <f>IF(Протокол!U79="","",Протокол!U79)</f>
        <v>4)</v>
      </c>
      <c r="S127" s="141">
        <f>IF(Протокол!V79="","",Протокол!V79)</f>
        <v>1</v>
      </c>
      <c r="T127" s="141">
        <f>IF(Протокол!W79="","",Протокол!W79)</f>
        <v>2</v>
      </c>
      <c r="U127" s="141" t="str">
        <f>IF(Протокол!X79="","",Протокол!X79)</f>
        <v/>
      </c>
      <c r="V127" s="141" t="str">
        <f>IF(Протокол!Y79="","",Протокол!Y79)</f>
        <v/>
      </c>
      <c r="W127" s="141" t="str">
        <f>IF(Протокол!Z79="","",Протокол!Z79)</f>
        <v/>
      </c>
      <c r="X127" s="141" t="str">
        <f>IF(Протокол!AA79="","",Протокол!AA79)</f>
        <v/>
      </c>
      <c r="Y127" s="141" t="str">
        <f>IF(Протокол!AB79="","",Протокол!AB79)</f>
        <v/>
      </c>
      <c r="Z127" s="141" t="str">
        <f>IF(Протокол!AC79="","",Протокол!AC79)</f>
        <v/>
      </c>
      <c r="AA127" s="141" t="str">
        <f>IF(Протокол!AD79="","",Протокол!AD79)</f>
        <v/>
      </c>
      <c r="AB127" s="141" t="str">
        <f>IF(Протокол!AE79="","",Протокол!AE79)</f>
        <v/>
      </c>
      <c r="AC127" s="141" t="str">
        <f>IF(Протокол!AF79="","",Протокол!AF79)</f>
        <v/>
      </c>
      <c r="AD127" s="141" t="str">
        <f>IF(Протокол!AG79="","",Протокол!AG79)</f>
        <v/>
      </c>
      <c r="AE127" s="141" t="str">
        <f>IF(Протокол!AH79="","",Протокол!AH79)</f>
        <v/>
      </c>
      <c r="AF127" s="141" t="str">
        <f>IF(Протокол!AI79="","",Протокол!AI79)</f>
        <v/>
      </c>
      <c r="AG127" s="141" t="str">
        <f>IF(Протокол!AJ79="","",Протокол!AJ79)</f>
        <v/>
      </c>
      <c r="AH127" s="141" t="str">
        <f>IF(Протокол!AK79="","",Протокол!AK79)</f>
        <v/>
      </c>
      <c r="AI127" s="141" t="str">
        <f>IF(Протокол!AL79="","",Протокол!AL79)</f>
        <v/>
      </c>
      <c r="AJ127" s="141" t="str">
        <f>IF(Протокол!AM79="","",Протокол!AM79)</f>
        <v/>
      </c>
      <c r="AK127" s="141" t="str">
        <f>IF(Протокол!AN79="","",Протокол!AN79)</f>
        <v/>
      </c>
      <c r="AL127" s="141" t="str">
        <f>IF(Протокол!AO79="","",Протокол!AO79)</f>
        <v/>
      </c>
      <c r="AM127" s="141" t="str">
        <f>IF(Протокол!AP79="","",Протокол!AP79)</f>
        <v/>
      </c>
      <c r="AN127" s="141" t="str">
        <f>IF(Протокол!AQ79="","",Протокол!AQ79)</f>
        <v/>
      </c>
      <c r="AO127" s="141" t="str">
        <f>IF(Протокол!AR79="","",Протокол!AR79)</f>
        <v/>
      </c>
      <c r="AP127" s="141" t="str">
        <f>IF(Протокол!AS79="","",Протокол!AS79)</f>
        <v/>
      </c>
      <c r="AQ127" s="141" t="str">
        <f>IF(Протокол!AT79="","",Протокол!AT79)</f>
        <v/>
      </c>
      <c r="AR127" s="141">
        <f>IF(AND(LEN(C127)&gt;0,AS127&gt;0),Протокол!CU79,"")</f>
        <v>16</v>
      </c>
      <c r="AS127" s="139">
        <f>IF(Протокол!D79="","",Протокол!D79)</f>
        <v>3</v>
      </c>
      <c r="AT127" s="139" t="str">
        <f>IF(Протокол!F79="","",Протокол!F79)</f>
        <v/>
      </c>
      <c r="AU127" s="141" t="str">
        <f>IF(Протокол!CR79="","",Протокол!CR79)</f>
        <v>3</v>
      </c>
      <c r="AV127" s="141" t="str">
        <f>IF(Протокол!CS79="","",Протокол!CS79)</f>
        <v>ж</v>
      </c>
      <c r="AW127" s="141">
        <f>IF(Протокол!CT79="","",Протокол!CT79)</f>
        <v>4</v>
      </c>
    </row>
    <row r="128" spans="1:49" s="139" customFormat="1">
      <c r="A128" s="139">
        <f t="shared" si="2"/>
        <v>1</v>
      </c>
      <c r="B128" s="140">
        <f>IF(Протокол!B80="","",Протокол!B80)</f>
        <v>71</v>
      </c>
      <c r="C128" s="140">
        <f>IF(AND(Протокол!F80="",Протокол!D80=""),"",Протокол!C80)</f>
        <v>6071</v>
      </c>
      <c r="D128" s="141">
        <f>IF(Протокол!G80="","",Протокол!G80)</f>
        <v>1</v>
      </c>
      <c r="E128" s="141">
        <f>IF(Протокол!H80="","",Протокол!H80)</f>
        <v>1</v>
      </c>
      <c r="F128" s="141">
        <f>IF(Протокол!I80="","",Протокол!I80)</f>
        <v>3</v>
      </c>
      <c r="G128" s="141">
        <f>IF(Протокол!J80="","",Протокол!J80)</f>
        <v>0</v>
      </c>
      <c r="H128" s="141" t="str">
        <f>IF(Протокол!K80="","",Протокол!K80)</f>
        <v>А</v>
      </c>
      <c r="I128" s="141">
        <f>IF(Протокол!L80="","",Протокол!L80)</f>
        <v>1</v>
      </c>
      <c r="J128" s="141" t="str">
        <f>IF(Протокол!M80="","",Протокол!M80)</f>
        <v>В</v>
      </c>
      <c r="K128" s="141">
        <f>IF(Протокол!N80="","",Протокол!N80)</f>
        <v>1</v>
      </c>
      <c r="L128" s="141">
        <f>IF(Протокол!O80="","",Протокол!O80)</f>
        <v>0</v>
      </c>
      <c r="M128" s="141" t="str">
        <f>IF(Протокол!P80="","",Протокол!P80)</f>
        <v>Г</v>
      </c>
      <c r="N128" s="141">
        <f>IF(Протокол!Q80="","",Протокол!Q80)</f>
        <v>0</v>
      </c>
      <c r="O128" s="141" t="str">
        <f>IF(Протокол!R80="","",Протокол!R80)</f>
        <v>Б</v>
      </c>
      <c r="P128" s="141">
        <f>IF(Протокол!S80="","",Протокол!S80)</f>
        <v>1</v>
      </c>
      <c r="Q128" s="141">
        <f>IF(Протокол!T80="","",Протокол!T80)</f>
        <v>1</v>
      </c>
      <c r="R128" s="141" t="str">
        <f>IF(Протокол!U80="","",Протокол!U80)</f>
        <v>4)</v>
      </c>
      <c r="S128" s="141">
        <f>IF(Протокол!V80="","",Протокол!V80)</f>
        <v>1</v>
      </c>
      <c r="T128" s="141">
        <f>IF(Протокол!W80="","",Протокол!W80)</f>
        <v>2</v>
      </c>
      <c r="U128" s="141" t="str">
        <f>IF(Протокол!X80="","",Протокол!X80)</f>
        <v/>
      </c>
      <c r="V128" s="141" t="str">
        <f>IF(Протокол!Y80="","",Протокол!Y80)</f>
        <v/>
      </c>
      <c r="W128" s="141" t="str">
        <f>IF(Протокол!Z80="","",Протокол!Z80)</f>
        <v/>
      </c>
      <c r="X128" s="141" t="str">
        <f>IF(Протокол!AA80="","",Протокол!AA80)</f>
        <v/>
      </c>
      <c r="Y128" s="141" t="str">
        <f>IF(Протокол!AB80="","",Протокол!AB80)</f>
        <v/>
      </c>
      <c r="Z128" s="141" t="str">
        <f>IF(Протокол!AC80="","",Протокол!AC80)</f>
        <v/>
      </c>
      <c r="AA128" s="141" t="str">
        <f>IF(Протокол!AD80="","",Протокол!AD80)</f>
        <v/>
      </c>
      <c r="AB128" s="141" t="str">
        <f>IF(Протокол!AE80="","",Протокол!AE80)</f>
        <v/>
      </c>
      <c r="AC128" s="141" t="str">
        <f>IF(Протокол!AF80="","",Протокол!AF80)</f>
        <v/>
      </c>
      <c r="AD128" s="141" t="str">
        <f>IF(Протокол!AG80="","",Протокол!AG80)</f>
        <v/>
      </c>
      <c r="AE128" s="141" t="str">
        <f>IF(Протокол!AH80="","",Протокол!AH80)</f>
        <v/>
      </c>
      <c r="AF128" s="141" t="str">
        <f>IF(Протокол!AI80="","",Протокол!AI80)</f>
        <v/>
      </c>
      <c r="AG128" s="141" t="str">
        <f>IF(Протокол!AJ80="","",Протокол!AJ80)</f>
        <v/>
      </c>
      <c r="AH128" s="141" t="str">
        <f>IF(Протокол!AK80="","",Протокол!AK80)</f>
        <v/>
      </c>
      <c r="AI128" s="141" t="str">
        <f>IF(Протокол!AL80="","",Протокол!AL80)</f>
        <v/>
      </c>
      <c r="AJ128" s="141" t="str">
        <f>IF(Протокол!AM80="","",Протокол!AM80)</f>
        <v/>
      </c>
      <c r="AK128" s="141" t="str">
        <f>IF(Протокол!AN80="","",Протокол!AN80)</f>
        <v/>
      </c>
      <c r="AL128" s="141" t="str">
        <f>IF(Протокол!AO80="","",Протокол!AO80)</f>
        <v/>
      </c>
      <c r="AM128" s="141" t="str">
        <f>IF(Протокол!AP80="","",Протокол!AP80)</f>
        <v/>
      </c>
      <c r="AN128" s="141" t="str">
        <f>IF(Протокол!AQ80="","",Протокол!AQ80)</f>
        <v/>
      </c>
      <c r="AO128" s="141" t="str">
        <f>IF(Протокол!AR80="","",Протокол!AR80)</f>
        <v/>
      </c>
      <c r="AP128" s="141" t="str">
        <f>IF(Протокол!AS80="","",Протокол!AS80)</f>
        <v/>
      </c>
      <c r="AQ128" s="141" t="str">
        <f>IF(Протокол!AT80="","",Протокол!AT80)</f>
        <v/>
      </c>
      <c r="AR128" s="141">
        <f>IF(AND(LEN(C128)&gt;0,AS128&gt;0),Протокол!CU80,"")</f>
        <v>12</v>
      </c>
      <c r="AS128" s="139">
        <f>IF(Протокол!D80="","",Протокол!D80)</f>
        <v>3</v>
      </c>
      <c r="AT128" s="139" t="str">
        <f>IF(Протокол!F80="","",Протокол!F80)</f>
        <v/>
      </c>
      <c r="AU128" s="141" t="str">
        <f>IF(Протокол!CR80="","",Протокол!CR80)</f>
        <v>3</v>
      </c>
      <c r="AV128" s="141" t="str">
        <f>IF(Протокол!CS80="","",Протокол!CS80)</f>
        <v>м</v>
      </c>
      <c r="AW128" s="141">
        <f>IF(Протокол!CT80="","",Протокол!CT80)</f>
        <v>4</v>
      </c>
    </row>
    <row r="129" spans="1:49" s="139" customFormat="1">
      <c r="A129" s="139">
        <f t="shared" si="2"/>
        <v>1</v>
      </c>
      <c r="B129" s="140">
        <f>IF(Протокол!B81="","",Протокол!B81)</f>
        <v>72</v>
      </c>
      <c r="C129" s="140">
        <f>IF(AND(Протокол!F81="",Протокол!D81=""),"",Протокол!C81)</f>
        <v>6072</v>
      </c>
      <c r="D129" s="141">
        <f>IF(Протокол!G81="","",Протокол!G81)</f>
        <v>2</v>
      </c>
      <c r="E129" s="141">
        <f>IF(Протокол!H81="","",Протокол!H81)</f>
        <v>1</v>
      </c>
      <c r="F129" s="141">
        <f>IF(Протокол!I81="","",Протокол!I81)</f>
        <v>1</v>
      </c>
      <c r="G129" s="141">
        <f>IF(Протокол!J81="","",Протокол!J81)</f>
        <v>3</v>
      </c>
      <c r="H129" s="141" t="str">
        <f>IF(Протокол!K81="","",Протокол!K81)</f>
        <v>А</v>
      </c>
      <c r="I129" s="141">
        <f>IF(Протокол!L81="","",Протокол!L81)</f>
        <v>1</v>
      </c>
      <c r="J129" s="141" t="str">
        <f>IF(Протокол!M81="","",Протокол!M81)</f>
        <v>В</v>
      </c>
      <c r="K129" s="141">
        <f>IF(Протокол!N81="","",Протокол!N81)</f>
        <v>1</v>
      </c>
      <c r="L129" s="141">
        <f>IF(Протокол!O81="","",Протокол!O81)</f>
        <v>2</v>
      </c>
      <c r="M129" s="141" t="str">
        <f>IF(Протокол!P81="","",Протокол!P81)</f>
        <v>Б</v>
      </c>
      <c r="N129" s="141">
        <f>IF(Протокол!Q81="","",Протокол!Q81)</f>
        <v>2</v>
      </c>
      <c r="O129" s="141" t="str">
        <f>IF(Протокол!R81="","",Протокол!R81)</f>
        <v>Б</v>
      </c>
      <c r="P129" s="141">
        <f>IF(Протокол!S81="","",Протокол!S81)</f>
        <v>1</v>
      </c>
      <c r="Q129" s="141">
        <f>IF(Протокол!T81="","",Протокол!T81)</f>
        <v>1</v>
      </c>
      <c r="R129" s="141" t="str">
        <f>IF(Протокол!U81="","",Протокол!U81)</f>
        <v>2)</v>
      </c>
      <c r="S129" s="141">
        <f>IF(Протокол!V81="","",Протокол!V81)</f>
        <v>1</v>
      </c>
      <c r="T129" s="141">
        <f>IF(Протокол!W81="","",Протокол!W81)</f>
        <v>2</v>
      </c>
      <c r="U129" s="141" t="str">
        <f>IF(Протокол!X81="","",Протокол!X81)</f>
        <v/>
      </c>
      <c r="V129" s="141" t="str">
        <f>IF(Протокол!Y81="","",Протокол!Y81)</f>
        <v/>
      </c>
      <c r="W129" s="141" t="str">
        <f>IF(Протокол!Z81="","",Протокол!Z81)</f>
        <v/>
      </c>
      <c r="X129" s="141" t="str">
        <f>IF(Протокол!AA81="","",Протокол!AA81)</f>
        <v/>
      </c>
      <c r="Y129" s="141" t="str">
        <f>IF(Протокол!AB81="","",Протокол!AB81)</f>
        <v/>
      </c>
      <c r="Z129" s="141" t="str">
        <f>IF(Протокол!AC81="","",Протокол!AC81)</f>
        <v/>
      </c>
      <c r="AA129" s="141" t="str">
        <f>IF(Протокол!AD81="","",Протокол!AD81)</f>
        <v/>
      </c>
      <c r="AB129" s="141" t="str">
        <f>IF(Протокол!AE81="","",Протокол!AE81)</f>
        <v/>
      </c>
      <c r="AC129" s="141" t="str">
        <f>IF(Протокол!AF81="","",Протокол!AF81)</f>
        <v/>
      </c>
      <c r="AD129" s="141" t="str">
        <f>IF(Протокол!AG81="","",Протокол!AG81)</f>
        <v/>
      </c>
      <c r="AE129" s="141" t="str">
        <f>IF(Протокол!AH81="","",Протокол!AH81)</f>
        <v/>
      </c>
      <c r="AF129" s="141" t="str">
        <f>IF(Протокол!AI81="","",Протокол!AI81)</f>
        <v/>
      </c>
      <c r="AG129" s="141" t="str">
        <f>IF(Протокол!AJ81="","",Протокол!AJ81)</f>
        <v/>
      </c>
      <c r="AH129" s="141" t="str">
        <f>IF(Протокол!AK81="","",Протокол!AK81)</f>
        <v/>
      </c>
      <c r="AI129" s="141" t="str">
        <f>IF(Протокол!AL81="","",Протокол!AL81)</f>
        <v/>
      </c>
      <c r="AJ129" s="141" t="str">
        <f>IF(Протокол!AM81="","",Протокол!AM81)</f>
        <v/>
      </c>
      <c r="AK129" s="141" t="str">
        <f>IF(Протокол!AN81="","",Протокол!AN81)</f>
        <v/>
      </c>
      <c r="AL129" s="141" t="str">
        <f>IF(Протокол!AO81="","",Протокол!AO81)</f>
        <v/>
      </c>
      <c r="AM129" s="141" t="str">
        <f>IF(Протокол!AP81="","",Протокол!AP81)</f>
        <v/>
      </c>
      <c r="AN129" s="141" t="str">
        <f>IF(Протокол!AQ81="","",Протокол!AQ81)</f>
        <v/>
      </c>
      <c r="AO129" s="141" t="str">
        <f>IF(Протокол!AR81="","",Протокол!AR81)</f>
        <v/>
      </c>
      <c r="AP129" s="141" t="str">
        <f>IF(Протокол!AS81="","",Протокол!AS81)</f>
        <v/>
      </c>
      <c r="AQ129" s="141" t="str">
        <f>IF(Протокол!AT81="","",Протокол!AT81)</f>
        <v/>
      </c>
      <c r="AR129" s="141">
        <f>IF(AND(LEN(C129)&gt;0,AS129&gt;0),Протокол!CU81,"")</f>
        <v>18</v>
      </c>
      <c r="AS129" s="139">
        <f>IF(Протокол!D81="","",Протокол!D81)</f>
        <v>4</v>
      </c>
      <c r="AT129" s="139" t="str">
        <f>IF(Протокол!F81="","",Протокол!F81)</f>
        <v/>
      </c>
      <c r="AU129" s="141" t="str">
        <f>IF(Протокол!CR81="","",Протокол!CR81)</f>
        <v>3</v>
      </c>
      <c r="AV129" s="141" t="str">
        <f>IF(Протокол!CS81="","",Протокол!CS81)</f>
        <v>ж</v>
      </c>
      <c r="AW129" s="141">
        <f>IF(Протокол!CT81="","",Протокол!CT81)</f>
        <v>4</v>
      </c>
    </row>
    <row r="130" spans="1:49" s="139" customFormat="1">
      <c r="A130" s="139">
        <f t="shared" si="2"/>
        <v>1</v>
      </c>
      <c r="B130" s="140">
        <f>IF(Протокол!B82="","",Протокол!B82)</f>
        <v>73</v>
      </c>
      <c r="C130" s="140">
        <f>IF(AND(Протокол!F82="",Протокол!D82=""),"",Протокол!C82)</f>
        <v>6073</v>
      </c>
      <c r="D130" s="141">
        <f>IF(Протокол!G82="","",Протокол!G82)</f>
        <v>2</v>
      </c>
      <c r="E130" s="141">
        <f>IF(Протокол!H82="","",Протокол!H82)</f>
        <v>1</v>
      </c>
      <c r="F130" s="141">
        <f>IF(Протокол!I82="","",Протокол!I82)</f>
        <v>3</v>
      </c>
      <c r="G130" s="141">
        <f>IF(Протокол!J82="","",Протокол!J82)</f>
        <v>3</v>
      </c>
      <c r="H130" s="141" t="str">
        <f>IF(Протокол!K82="","",Протокол!K82)</f>
        <v>А</v>
      </c>
      <c r="I130" s="141">
        <f>IF(Протокол!L82="","",Протокол!L82)</f>
        <v>1</v>
      </c>
      <c r="J130" s="141" t="str">
        <f>IF(Протокол!M82="","",Протокол!M82)</f>
        <v>Г</v>
      </c>
      <c r="K130" s="141">
        <f>IF(Протокол!N82="","",Протокол!N82)</f>
        <v>1</v>
      </c>
      <c r="L130" s="141">
        <f>IF(Протокол!O82="","",Протокол!O82)</f>
        <v>0</v>
      </c>
      <c r="M130" s="141" t="str">
        <f>IF(Протокол!P82="","",Протокол!P82)</f>
        <v>Б</v>
      </c>
      <c r="N130" s="141">
        <f>IF(Протокол!Q82="","",Протокол!Q82)</f>
        <v>2</v>
      </c>
      <c r="O130" s="141" t="str">
        <f>IF(Протокол!R82="","",Протокол!R82)</f>
        <v>Б</v>
      </c>
      <c r="P130" s="141">
        <f>IF(Протокол!S82="","",Протокол!S82)</f>
        <v>1</v>
      </c>
      <c r="Q130" s="141">
        <f>IF(Протокол!T82="","",Протокол!T82)</f>
        <v>1</v>
      </c>
      <c r="R130" s="141" t="str">
        <f>IF(Протокол!U82="","",Протокол!U82)</f>
        <v>2)</v>
      </c>
      <c r="S130" s="141">
        <f>IF(Протокол!V82="","",Протокол!V82)</f>
        <v>1</v>
      </c>
      <c r="T130" s="141">
        <f>IF(Протокол!W82="","",Протокол!W82)</f>
        <v>1</v>
      </c>
      <c r="U130" s="141" t="str">
        <f>IF(Протокол!X82="","",Протокол!X82)</f>
        <v/>
      </c>
      <c r="V130" s="141" t="str">
        <f>IF(Протокол!Y82="","",Протокол!Y82)</f>
        <v/>
      </c>
      <c r="W130" s="141" t="str">
        <f>IF(Протокол!Z82="","",Протокол!Z82)</f>
        <v/>
      </c>
      <c r="X130" s="141" t="str">
        <f>IF(Протокол!AA82="","",Протокол!AA82)</f>
        <v/>
      </c>
      <c r="Y130" s="141" t="str">
        <f>IF(Протокол!AB82="","",Протокол!AB82)</f>
        <v/>
      </c>
      <c r="Z130" s="141" t="str">
        <f>IF(Протокол!AC82="","",Протокол!AC82)</f>
        <v/>
      </c>
      <c r="AA130" s="141" t="str">
        <f>IF(Протокол!AD82="","",Протокол!AD82)</f>
        <v/>
      </c>
      <c r="AB130" s="141" t="str">
        <f>IF(Протокол!AE82="","",Протокол!AE82)</f>
        <v/>
      </c>
      <c r="AC130" s="141" t="str">
        <f>IF(Протокол!AF82="","",Протокол!AF82)</f>
        <v/>
      </c>
      <c r="AD130" s="141" t="str">
        <f>IF(Протокол!AG82="","",Протокол!AG82)</f>
        <v/>
      </c>
      <c r="AE130" s="141" t="str">
        <f>IF(Протокол!AH82="","",Протокол!AH82)</f>
        <v/>
      </c>
      <c r="AF130" s="141" t="str">
        <f>IF(Протокол!AI82="","",Протокол!AI82)</f>
        <v/>
      </c>
      <c r="AG130" s="141" t="str">
        <f>IF(Протокол!AJ82="","",Протокол!AJ82)</f>
        <v/>
      </c>
      <c r="AH130" s="141" t="str">
        <f>IF(Протокол!AK82="","",Протокол!AK82)</f>
        <v/>
      </c>
      <c r="AI130" s="141" t="str">
        <f>IF(Протокол!AL82="","",Протокол!AL82)</f>
        <v/>
      </c>
      <c r="AJ130" s="141" t="str">
        <f>IF(Протокол!AM82="","",Протокол!AM82)</f>
        <v/>
      </c>
      <c r="AK130" s="141" t="str">
        <f>IF(Протокол!AN82="","",Протокол!AN82)</f>
        <v/>
      </c>
      <c r="AL130" s="141" t="str">
        <f>IF(Протокол!AO82="","",Протокол!AO82)</f>
        <v/>
      </c>
      <c r="AM130" s="141" t="str">
        <f>IF(Протокол!AP82="","",Протокол!AP82)</f>
        <v/>
      </c>
      <c r="AN130" s="141" t="str">
        <f>IF(Протокол!AQ82="","",Протокол!AQ82)</f>
        <v/>
      </c>
      <c r="AO130" s="141" t="str">
        <f>IF(Протокол!AR82="","",Протокол!AR82)</f>
        <v/>
      </c>
      <c r="AP130" s="141" t="str">
        <f>IF(Протокол!AS82="","",Протокол!AS82)</f>
        <v/>
      </c>
      <c r="AQ130" s="141" t="str">
        <f>IF(Протокол!AT82="","",Протокол!AT82)</f>
        <v/>
      </c>
      <c r="AR130" s="141">
        <f>IF(AND(LEN(C130)&gt;0,AS130&gt;0),Протокол!CU82,"")</f>
        <v>17</v>
      </c>
      <c r="AS130" s="139">
        <f>IF(Протокол!D82="","",Протокол!D82)</f>
        <v>4</v>
      </c>
      <c r="AT130" s="139" t="str">
        <f>IF(Протокол!F82="","",Протокол!F82)</f>
        <v/>
      </c>
      <c r="AU130" s="141" t="str">
        <f>IF(Протокол!CR82="","",Протокол!CR82)</f>
        <v>3</v>
      </c>
      <c r="AV130" s="141" t="str">
        <f>IF(Протокол!CS82="","",Протокол!CS82)</f>
        <v>ж</v>
      </c>
      <c r="AW130" s="141">
        <f>IF(Протокол!CT82="","",Протокол!CT82)</f>
        <v>4</v>
      </c>
    </row>
    <row r="131" spans="1:49" s="139" customFormat="1">
      <c r="A131" s="139">
        <f t="shared" si="2"/>
        <v>1</v>
      </c>
      <c r="B131" s="140">
        <f>IF(Протокол!B83="","",Протокол!B83)</f>
        <v>74</v>
      </c>
      <c r="C131" s="140">
        <f>IF(AND(Протокол!F83="",Протокол!D83=""),"",Протокол!C83)</f>
        <v>6074</v>
      </c>
      <c r="D131" s="141">
        <f>IF(Протокол!G83="","",Протокол!G83)</f>
        <v>1</v>
      </c>
      <c r="E131" s="141">
        <f>IF(Протокол!H83="","",Протокол!H83)</f>
        <v>1</v>
      </c>
      <c r="F131" s="141">
        <f>IF(Протокол!I83="","",Протокол!I83)</f>
        <v>2</v>
      </c>
      <c r="G131" s="141">
        <f>IF(Протокол!J83="","",Протокол!J83)</f>
        <v>2</v>
      </c>
      <c r="H131" s="141" t="str">
        <f>IF(Протокол!K83="","",Протокол!K83)</f>
        <v>А</v>
      </c>
      <c r="I131" s="141">
        <f>IF(Протокол!L83="","",Протокол!L83)</f>
        <v>1</v>
      </c>
      <c r="J131" s="141" t="str">
        <f>IF(Протокол!M83="","",Протокол!M83)</f>
        <v>Г</v>
      </c>
      <c r="K131" s="141">
        <f>IF(Протокол!N83="","",Протокол!N83)</f>
        <v>1</v>
      </c>
      <c r="L131" s="141">
        <f>IF(Протокол!O83="","",Протокол!O83)</f>
        <v>2</v>
      </c>
      <c r="M131" s="141" t="str">
        <f>IF(Протокол!P83="","",Протокол!P83)</f>
        <v>Б</v>
      </c>
      <c r="N131" s="141">
        <f>IF(Протокол!Q83="","",Протокол!Q83)</f>
        <v>2</v>
      </c>
      <c r="O131" s="141" t="str">
        <f>IF(Протокол!R83="","",Протокол!R83)</f>
        <v>Б</v>
      </c>
      <c r="P131" s="141">
        <f>IF(Протокол!S83="","",Протокол!S83)</f>
        <v>1</v>
      </c>
      <c r="Q131" s="141">
        <f>IF(Протокол!T83="","",Протокол!T83)</f>
        <v>1</v>
      </c>
      <c r="R131" s="141" t="str">
        <f>IF(Протокол!U83="","",Протокол!U83)</f>
        <v>2)</v>
      </c>
      <c r="S131" s="141">
        <f>IF(Протокол!V83="","",Протокол!V83)</f>
        <v>1</v>
      </c>
      <c r="T131" s="141">
        <f>IF(Протокол!W83="","",Протокол!W83)</f>
        <v>2</v>
      </c>
      <c r="U131" s="141" t="str">
        <f>IF(Протокол!X83="","",Протокол!X83)</f>
        <v/>
      </c>
      <c r="V131" s="141" t="str">
        <f>IF(Протокол!Y83="","",Протокол!Y83)</f>
        <v/>
      </c>
      <c r="W131" s="141" t="str">
        <f>IF(Протокол!Z83="","",Протокол!Z83)</f>
        <v/>
      </c>
      <c r="X131" s="141" t="str">
        <f>IF(Протокол!AA83="","",Протокол!AA83)</f>
        <v/>
      </c>
      <c r="Y131" s="141" t="str">
        <f>IF(Протокол!AB83="","",Протокол!AB83)</f>
        <v/>
      </c>
      <c r="Z131" s="141" t="str">
        <f>IF(Протокол!AC83="","",Протокол!AC83)</f>
        <v/>
      </c>
      <c r="AA131" s="141" t="str">
        <f>IF(Протокол!AD83="","",Протокол!AD83)</f>
        <v/>
      </c>
      <c r="AB131" s="141" t="str">
        <f>IF(Протокол!AE83="","",Протокол!AE83)</f>
        <v/>
      </c>
      <c r="AC131" s="141" t="str">
        <f>IF(Протокол!AF83="","",Протокол!AF83)</f>
        <v/>
      </c>
      <c r="AD131" s="141" t="str">
        <f>IF(Протокол!AG83="","",Протокол!AG83)</f>
        <v/>
      </c>
      <c r="AE131" s="141" t="str">
        <f>IF(Протокол!AH83="","",Протокол!AH83)</f>
        <v/>
      </c>
      <c r="AF131" s="141" t="str">
        <f>IF(Протокол!AI83="","",Протокол!AI83)</f>
        <v/>
      </c>
      <c r="AG131" s="141" t="str">
        <f>IF(Протокол!AJ83="","",Протокол!AJ83)</f>
        <v/>
      </c>
      <c r="AH131" s="141" t="str">
        <f>IF(Протокол!AK83="","",Протокол!AK83)</f>
        <v/>
      </c>
      <c r="AI131" s="141" t="str">
        <f>IF(Протокол!AL83="","",Протокол!AL83)</f>
        <v/>
      </c>
      <c r="AJ131" s="141" t="str">
        <f>IF(Протокол!AM83="","",Протокол!AM83)</f>
        <v/>
      </c>
      <c r="AK131" s="141" t="str">
        <f>IF(Протокол!AN83="","",Протокол!AN83)</f>
        <v/>
      </c>
      <c r="AL131" s="141" t="str">
        <f>IF(Протокол!AO83="","",Протокол!AO83)</f>
        <v/>
      </c>
      <c r="AM131" s="141" t="str">
        <f>IF(Протокол!AP83="","",Протокол!AP83)</f>
        <v/>
      </c>
      <c r="AN131" s="141" t="str">
        <f>IF(Протокол!AQ83="","",Протокол!AQ83)</f>
        <v/>
      </c>
      <c r="AO131" s="141" t="str">
        <f>IF(Протокол!AR83="","",Протокол!AR83)</f>
        <v/>
      </c>
      <c r="AP131" s="141" t="str">
        <f>IF(Протокол!AS83="","",Протокол!AS83)</f>
        <v/>
      </c>
      <c r="AQ131" s="141" t="str">
        <f>IF(Протокол!AT83="","",Протокол!AT83)</f>
        <v/>
      </c>
      <c r="AR131" s="141">
        <f>IF(AND(LEN(C131)&gt;0,AS131&gt;0),Протокол!CU83,"")</f>
        <v>17</v>
      </c>
      <c r="AS131" s="139">
        <f>IF(Протокол!D83="","",Протокол!D83)</f>
        <v>4</v>
      </c>
      <c r="AT131" s="139" t="str">
        <f>IF(Протокол!F83="","",Протокол!F83)</f>
        <v/>
      </c>
      <c r="AU131" s="141" t="str">
        <f>IF(Протокол!CR83="","",Протокол!CR83)</f>
        <v>3</v>
      </c>
      <c r="AV131" s="141" t="str">
        <f>IF(Протокол!CS83="","",Протокол!CS83)</f>
        <v>м</v>
      </c>
      <c r="AW131" s="141">
        <f>IF(Протокол!CT83="","",Протокол!CT83)</f>
        <v>5</v>
      </c>
    </row>
    <row r="132" spans="1:49" s="139" customFormat="1">
      <c r="A132" s="139">
        <f t="shared" si="2"/>
        <v>1</v>
      </c>
      <c r="B132" s="140">
        <f>IF(Протокол!B84="","",Протокол!B84)</f>
        <v>75</v>
      </c>
      <c r="C132" s="140">
        <f>IF(AND(Протокол!F84="",Протокол!D84=""),"",Протокол!C84)</f>
        <v>6075</v>
      </c>
      <c r="D132" s="141">
        <f>IF(Протокол!G84="","",Протокол!G84)</f>
        <v>0</v>
      </c>
      <c r="E132" s="141">
        <f>IF(Протокол!H84="","",Протокол!H84)</f>
        <v>0</v>
      </c>
      <c r="F132" s="141">
        <f>IF(Протокол!I84="","",Протокол!I84)</f>
        <v>3</v>
      </c>
      <c r="G132" s="141">
        <f>IF(Протокол!J84="","",Протокол!J84)</f>
        <v>3</v>
      </c>
      <c r="H132" s="141" t="str">
        <f>IF(Протокол!K84="","",Протокол!K84)</f>
        <v>А</v>
      </c>
      <c r="I132" s="141">
        <f>IF(Протокол!L84="","",Протокол!L84)</f>
        <v>1</v>
      </c>
      <c r="J132" s="141" t="str">
        <f>IF(Протокол!M84="","",Протокол!M84)</f>
        <v>Г</v>
      </c>
      <c r="K132" s="141">
        <f>IF(Протокол!N84="","",Протокол!N84)</f>
        <v>0</v>
      </c>
      <c r="L132" s="141">
        <f>IF(Протокол!O84="","",Протокол!O84)</f>
        <v>0</v>
      </c>
      <c r="M132" s="141" t="str">
        <f>IF(Протокол!P84="","",Протокол!P84)</f>
        <v>Б</v>
      </c>
      <c r="N132" s="141">
        <f>IF(Протокол!Q84="","",Протокол!Q84)</f>
        <v>0</v>
      </c>
      <c r="O132" s="141" t="str">
        <f>IF(Протокол!R84="","",Протокол!R84)</f>
        <v>Б</v>
      </c>
      <c r="P132" s="141">
        <f>IF(Протокол!S84="","",Протокол!S84)</f>
        <v>0</v>
      </c>
      <c r="Q132" s="141">
        <f>IF(Протокол!T84="","",Протокол!T84)</f>
        <v>0</v>
      </c>
      <c r="R132" s="141" t="str">
        <f>IF(Протокол!U84="","",Протокол!U84)</f>
        <v>2)</v>
      </c>
      <c r="S132" s="141">
        <f>IF(Протокол!V84="","",Протокол!V84)</f>
        <v>0</v>
      </c>
      <c r="T132" s="141">
        <f>IF(Протокол!W84="","",Протокол!W84)</f>
        <v>0</v>
      </c>
      <c r="U132" s="141" t="str">
        <f>IF(Протокол!X84="","",Протокол!X84)</f>
        <v/>
      </c>
      <c r="V132" s="141" t="str">
        <f>IF(Протокол!Y84="","",Протокол!Y84)</f>
        <v/>
      </c>
      <c r="W132" s="141" t="str">
        <f>IF(Протокол!Z84="","",Протокол!Z84)</f>
        <v/>
      </c>
      <c r="X132" s="141" t="str">
        <f>IF(Протокол!AA84="","",Протокол!AA84)</f>
        <v/>
      </c>
      <c r="Y132" s="141" t="str">
        <f>IF(Протокол!AB84="","",Протокол!AB84)</f>
        <v/>
      </c>
      <c r="Z132" s="141" t="str">
        <f>IF(Протокол!AC84="","",Протокол!AC84)</f>
        <v/>
      </c>
      <c r="AA132" s="141" t="str">
        <f>IF(Протокол!AD84="","",Протокол!AD84)</f>
        <v/>
      </c>
      <c r="AB132" s="141" t="str">
        <f>IF(Протокол!AE84="","",Протокол!AE84)</f>
        <v/>
      </c>
      <c r="AC132" s="141" t="str">
        <f>IF(Протокол!AF84="","",Протокол!AF84)</f>
        <v/>
      </c>
      <c r="AD132" s="141" t="str">
        <f>IF(Протокол!AG84="","",Протокол!AG84)</f>
        <v/>
      </c>
      <c r="AE132" s="141" t="str">
        <f>IF(Протокол!AH84="","",Протокол!AH84)</f>
        <v/>
      </c>
      <c r="AF132" s="141" t="str">
        <f>IF(Протокол!AI84="","",Протокол!AI84)</f>
        <v/>
      </c>
      <c r="AG132" s="141" t="str">
        <f>IF(Протокол!AJ84="","",Протокол!AJ84)</f>
        <v/>
      </c>
      <c r="AH132" s="141" t="str">
        <f>IF(Протокол!AK84="","",Протокол!AK84)</f>
        <v/>
      </c>
      <c r="AI132" s="141" t="str">
        <f>IF(Протокол!AL84="","",Протокол!AL84)</f>
        <v/>
      </c>
      <c r="AJ132" s="141" t="str">
        <f>IF(Протокол!AM84="","",Протокол!AM84)</f>
        <v/>
      </c>
      <c r="AK132" s="141" t="str">
        <f>IF(Протокол!AN84="","",Протокол!AN84)</f>
        <v/>
      </c>
      <c r="AL132" s="141" t="str">
        <f>IF(Протокол!AO84="","",Протокол!AO84)</f>
        <v/>
      </c>
      <c r="AM132" s="141" t="str">
        <f>IF(Протокол!AP84="","",Протокол!AP84)</f>
        <v/>
      </c>
      <c r="AN132" s="141" t="str">
        <f>IF(Протокол!AQ84="","",Протокол!AQ84)</f>
        <v/>
      </c>
      <c r="AO132" s="141" t="str">
        <f>IF(Протокол!AR84="","",Протокол!AR84)</f>
        <v/>
      </c>
      <c r="AP132" s="141" t="str">
        <f>IF(Протокол!AS84="","",Протокол!AS84)</f>
        <v/>
      </c>
      <c r="AQ132" s="141" t="str">
        <f>IF(Протокол!AT84="","",Протокол!AT84)</f>
        <v/>
      </c>
      <c r="AR132" s="141">
        <f>IF(AND(LEN(C132)&gt;0,AS132&gt;0),Протокол!CU84,"")</f>
        <v>7</v>
      </c>
      <c r="AS132" s="139">
        <f>IF(Протокол!D84="","",Протокол!D84)</f>
        <v>4</v>
      </c>
      <c r="AT132" s="139" t="str">
        <f>IF(Протокол!F84="","",Протокол!F84)</f>
        <v/>
      </c>
      <c r="AU132" s="141" t="str">
        <f>IF(Протокол!CR84="","",Протокол!CR84)</f>
        <v>3</v>
      </c>
      <c r="AV132" s="141" t="str">
        <f>IF(Протокол!CS84="","",Протокол!CS84)</f>
        <v>м</v>
      </c>
      <c r="AW132" s="141">
        <f>IF(Протокол!CT84="","",Протокол!CT84)</f>
        <v>5</v>
      </c>
    </row>
    <row r="133" spans="1:49" s="139" customFormat="1">
      <c r="A133" s="139">
        <f t="shared" si="2"/>
        <v>1</v>
      </c>
      <c r="B133" s="140">
        <f>IF(Протокол!B85="","",Протокол!B85)</f>
        <v>76</v>
      </c>
      <c r="C133" s="140">
        <f>IF(AND(Протокол!F85="",Протокол!D85=""),"",Протокол!C85)</f>
        <v>6076</v>
      </c>
      <c r="D133" s="141">
        <f>IF(Протокол!G85="","",Протокол!G85)</f>
        <v>1</v>
      </c>
      <c r="E133" s="141">
        <f>IF(Протокол!H85="","",Протокол!H85)</f>
        <v>0</v>
      </c>
      <c r="F133" s="141">
        <f>IF(Протокол!I85="","",Протокол!I85)</f>
        <v>3</v>
      </c>
      <c r="G133" s="141">
        <f>IF(Протокол!J85="","",Протокол!J85)</f>
        <v>3</v>
      </c>
      <c r="H133" s="141" t="str">
        <f>IF(Протокол!K85="","",Протокол!K85)</f>
        <v>А</v>
      </c>
      <c r="I133" s="141">
        <f>IF(Протокол!L85="","",Протокол!L85)</f>
        <v>1</v>
      </c>
      <c r="J133" s="141" t="str">
        <f>IF(Протокол!M85="","",Протокол!M85)</f>
        <v>Г</v>
      </c>
      <c r="K133" s="141">
        <f>IF(Протокол!N85="","",Протокол!N85)</f>
        <v>1</v>
      </c>
      <c r="L133" s="141">
        <f>IF(Протокол!O85="","",Протокол!O85)</f>
        <v>2</v>
      </c>
      <c r="M133" s="141" t="str">
        <f>IF(Протокол!P85="","",Протокол!P85)</f>
        <v>Б</v>
      </c>
      <c r="N133" s="141">
        <f>IF(Протокол!Q85="","",Протокол!Q85)</f>
        <v>2</v>
      </c>
      <c r="O133" s="141" t="str">
        <f>IF(Протокол!R85="","",Протокол!R85)</f>
        <v>Б</v>
      </c>
      <c r="P133" s="141">
        <f>IF(Протокол!S85="","",Протокол!S85)</f>
        <v>1</v>
      </c>
      <c r="Q133" s="141">
        <f>IF(Протокол!T85="","",Протокол!T85)</f>
        <v>1</v>
      </c>
      <c r="R133" s="141" t="str">
        <f>IF(Протокол!U85="","",Протокол!U85)</f>
        <v>2)</v>
      </c>
      <c r="S133" s="141">
        <f>IF(Протокол!V85="","",Протокол!V85)</f>
        <v>1</v>
      </c>
      <c r="T133" s="141">
        <f>IF(Протокол!W85="","",Протокол!W85)</f>
        <v>0</v>
      </c>
      <c r="U133" s="141" t="str">
        <f>IF(Протокол!X85="","",Протокол!X85)</f>
        <v/>
      </c>
      <c r="V133" s="141" t="str">
        <f>IF(Протокол!Y85="","",Протокол!Y85)</f>
        <v/>
      </c>
      <c r="W133" s="141" t="str">
        <f>IF(Протокол!Z85="","",Протокол!Z85)</f>
        <v/>
      </c>
      <c r="X133" s="141" t="str">
        <f>IF(Протокол!AA85="","",Протокол!AA85)</f>
        <v/>
      </c>
      <c r="Y133" s="141" t="str">
        <f>IF(Протокол!AB85="","",Протокол!AB85)</f>
        <v/>
      </c>
      <c r="Z133" s="141" t="str">
        <f>IF(Протокол!AC85="","",Протокол!AC85)</f>
        <v/>
      </c>
      <c r="AA133" s="141" t="str">
        <f>IF(Протокол!AD85="","",Протокол!AD85)</f>
        <v/>
      </c>
      <c r="AB133" s="141" t="str">
        <f>IF(Протокол!AE85="","",Протокол!AE85)</f>
        <v/>
      </c>
      <c r="AC133" s="141" t="str">
        <f>IF(Протокол!AF85="","",Протокол!AF85)</f>
        <v/>
      </c>
      <c r="AD133" s="141" t="str">
        <f>IF(Протокол!AG85="","",Протокол!AG85)</f>
        <v/>
      </c>
      <c r="AE133" s="141" t="str">
        <f>IF(Протокол!AH85="","",Протокол!AH85)</f>
        <v/>
      </c>
      <c r="AF133" s="141" t="str">
        <f>IF(Протокол!AI85="","",Протокол!AI85)</f>
        <v/>
      </c>
      <c r="AG133" s="141" t="str">
        <f>IF(Протокол!AJ85="","",Протокол!AJ85)</f>
        <v/>
      </c>
      <c r="AH133" s="141" t="str">
        <f>IF(Протокол!AK85="","",Протокол!AK85)</f>
        <v/>
      </c>
      <c r="AI133" s="141" t="str">
        <f>IF(Протокол!AL85="","",Протокол!AL85)</f>
        <v/>
      </c>
      <c r="AJ133" s="141" t="str">
        <f>IF(Протокол!AM85="","",Протокол!AM85)</f>
        <v/>
      </c>
      <c r="AK133" s="141" t="str">
        <f>IF(Протокол!AN85="","",Протокол!AN85)</f>
        <v/>
      </c>
      <c r="AL133" s="141" t="str">
        <f>IF(Протокол!AO85="","",Протокол!AO85)</f>
        <v/>
      </c>
      <c r="AM133" s="141" t="str">
        <f>IF(Протокол!AP85="","",Протокол!AP85)</f>
        <v/>
      </c>
      <c r="AN133" s="141" t="str">
        <f>IF(Протокол!AQ85="","",Протокол!AQ85)</f>
        <v/>
      </c>
      <c r="AO133" s="141" t="str">
        <f>IF(Протокол!AR85="","",Протокол!AR85)</f>
        <v/>
      </c>
      <c r="AP133" s="141" t="str">
        <f>IF(Протокол!AS85="","",Протокол!AS85)</f>
        <v/>
      </c>
      <c r="AQ133" s="141" t="str">
        <f>IF(Протокол!AT85="","",Протокол!AT85)</f>
        <v/>
      </c>
      <c r="AR133" s="141">
        <f>IF(AND(LEN(C133)&gt;0,AS133&gt;0),Протокол!CU85,"")</f>
        <v>16</v>
      </c>
      <c r="AS133" s="139">
        <f>IF(Протокол!D85="","",Протокол!D85)</f>
        <v>3</v>
      </c>
      <c r="AT133" s="139" t="str">
        <f>IF(Протокол!F85="","",Протокол!F85)</f>
        <v/>
      </c>
      <c r="AU133" s="141" t="str">
        <f>IF(Протокол!CR85="","",Протокол!CR85)</f>
        <v>3</v>
      </c>
      <c r="AV133" s="141" t="str">
        <f>IF(Протокол!CS85="","",Протокол!CS85)</f>
        <v>м</v>
      </c>
      <c r="AW133" s="141">
        <f>IF(Протокол!CT85="","",Протокол!CT85)</f>
        <v>5</v>
      </c>
    </row>
    <row r="134" spans="1:49" s="139" customFormat="1">
      <c r="A134" s="139">
        <f t="shared" si="2"/>
        <v>1</v>
      </c>
      <c r="B134" s="140">
        <f>IF(Протокол!B86="","",Протокол!B86)</f>
        <v>77</v>
      </c>
      <c r="C134" s="140">
        <f>IF(AND(Протокол!F86="",Протокол!D86=""),"",Протокол!C86)</f>
        <v>6077</v>
      </c>
      <c r="D134" s="141">
        <f>IF(Протокол!G86="","",Протокол!G86)</f>
        <v>2</v>
      </c>
      <c r="E134" s="141">
        <f>IF(Протокол!H86="","",Протокол!H86)</f>
        <v>1</v>
      </c>
      <c r="F134" s="141">
        <f>IF(Протокол!I86="","",Протокол!I86)</f>
        <v>3</v>
      </c>
      <c r="G134" s="141">
        <f>IF(Протокол!J86="","",Протокол!J86)</f>
        <v>3</v>
      </c>
      <c r="H134" s="141" t="str">
        <f>IF(Протокол!K86="","",Протокол!K86)</f>
        <v>А</v>
      </c>
      <c r="I134" s="141">
        <f>IF(Протокол!L86="","",Протокол!L86)</f>
        <v>1</v>
      </c>
      <c r="J134" s="141" t="str">
        <f>IF(Протокол!M86="","",Протокол!M86)</f>
        <v>Г</v>
      </c>
      <c r="K134" s="141">
        <f>IF(Протокол!N86="","",Протокол!N86)</f>
        <v>1</v>
      </c>
      <c r="L134" s="141">
        <f>IF(Протокол!O86="","",Протокол!O86)</f>
        <v>2</v>
      </c>
      <c r="M134" s="141" t="str">
        <f>IF(Протокол!P86="","",Протокол!P86)</f>
        <v>Б</v>
      </c>
      <c r="N134" s="141">
        <f>IF(Протокол!Q86="","",Протокол!Q86)</f>
        <v>2</v>
      </c>
      <c r="O134" s="141" t="str">
        <f>IF(Протокол!R86="","",Протокол!R86)</f>
        <v>Б</v>
      </c>
      <c r="P134" s="141">
        <f>IF(Протокол!S86="","",Протокол!S86)</f>
        <v>1</v>
      </c>
      <c r="Q134" s="141">
        <f>IF(Протокол!T86="","",Протокол!T86)</f>
        <v>1</v>
      </c>
      <c r="R134" s="141" t="str">
        <f>IF(Протокол!U86="","",Протокол!U86)</f>
        <v>2)</v>
      </c>
      <c r="S134" s="141">
        <f>IF(Протокол!V86="","",Протокол!V86)</f>
        <v>0</v>
      </c>
      <c r="T134" s="141">
        <f>IF(Протокол!W86="","",Протокол!W86)</f>
        <v>0</v>
      </c>
      <c r="U134" s="141" t="str">
        <f>IF(Протокол!X86="","",Протокол!X86)</f>
        <v/>
      </c>
      <c r="V134" s="141" t="str">
        <f>IF(Протокол!Y86="","",Протокол!Y86)</f>
        <v/>
      </c>
      <c r="W134" s="141" t="str">
        <f>IF(Протокол!Z86="","",Протокол!Z86)</f>
        <v/>
      </c>
      <c r="X134" s="141" t="str">
        <f>IF(Протокол!AA86="","",Протокол!AA86)</f>
        <v/>
      </c>
      <c r="Y134" s="141" t="str">
        <f>IF(Протокол!AB86="","",Протокол!AB86)</f>
        <v/>
      </c>
      <c r="Z134" s="141" t="str">
        <f>IF(Протокол!AC86="","",Протокол!AC86)</f>
        <v/>
      </c>
      <c r="AA134" s="141" t="str">
        <f>IF(Протокол!AD86="","",Протокол!AD86)</f>
        <v/>
      </c>
      <c r="AB134" s="141" t="str">
        <f>IF(Протокол!AE86="","",Протокол!AE86)</f>
        <v/>
      </c>
      <c r="AC134" s="141" t="str">
        <f>IF(Протокол!AF86="","",Протокол!AF86)</f>
        <v/>
      </c>
      <c r="AD134" s="141" t="str">
        <f>IF(Протокол!AG86="","",Протокол!AG86)</f>
        <v/>
      </c>
      <c r="AE134" s="141" t="str">
        <f>IF(Протокол!AH86="","",Протокол!AH86)</f>
        <v/>
      </c>
      <c r="AF134" s="141" t="str">
        <f>IF(Протокол!AI86="","",Протокол!AI86)</f>
        <v/>
      </c>
      <c r="AG134" s="141" t="str">
        <f>IF(Протокол!AJ86="","",Протокол!AJ86)</f>
        <v/>
      </c>
      <c r="AH134" s="141" t="str">
        <f>IF(Протокол!AK86="","",Протокол!AK86)</f>
        <v/>
      </c>
      <c r="AI134" s="141" t="str">
        <f>IF(Протокол!AL86="","",Протокол!AL86)</f>
        <v/>
      </c>
      <c r="AJ134" s="141" t="str">
        <f>IF(Протокол!AM86="","",Протокол!AM86)</f>
        <v/>
      </c>
      <c r="AK134" s="141" t="str">
        <f>IF(Протокол!AN86="","",Протокол!AN86)</f>
        <v/>
      </c>
      <c r="AL134" s="141" t="str">
        <f>IF(Протокол!AO86="","",Протокол!AO86)</f>
        <v/>
      </c>
      <c r="AM134" s="141" t="str">
        <f>IF(Протокол!AP86="","",Протокол!AP86)</f>
        <v/>
      </c>
      <c r="AN134" s="141" t="str">
        <f>IF(Протокол!AQ86="","",Протокол!AQ86)</f>
        <v/>
      </c>
      <c r="AO134" s="141" t="str">
        <f>IF(Протокол!AR86="","",Протокол!AR86)</f>
        <v/>
      </c>
      <c r="AP134" s="141" t="str">
        <f>IF(Протокол!AS86="","",Протокол!AS86)</f>
        <v/>
      </c>
      <c r="AQ134" s="141" t="str">
        <f>IF(Протокол!AT86="","",Протокол!AT86)</f>
        <v/>
      </c>
      <c r="AR134" s="141">
        <f>IF(AND(LEN(C134)&gt;0,AS134&gt;0),Протокол!CU86,"")</f>
        <v>17</v>
      </c>
      <c r="AS134" s="139">
        <f>IF(Протокол!D86="","",Протокол!D86)</f>
        <v>3</v>
      </c>
      <c r="AT134" s="139" t="str">
        <f>IF(Протокол!F86="","",Протокол!F86)</f>
        <v/>
      </c>
      <c r="AU134" s="141" t="str">
        <f>IF(Протокол!CR86="","",Протокол!CR86)</f>
        <v>3</v>
      </c>
      <c r="AV134" s="141" t="str">
        <f>IF(Протокол!CS86="","",Протокол!CS86)</f>
        <v>м</v>
      </c>
      <c r="AW134" s="141">
        <f>IF(Протокол!CT86="","",Протокол!CT86)</f>
        <v>5</v>
      </c>
    </row>
    <row r="135" spans="1:49" s="139" customFormat="1">
      <c r="A135" s="139">
        <f t="shared" si="2"/>
        <v>1</v>
      </c>
      <c r="B135" s="140">
        <f>IF(Протокол!B87="","",Протокол!B87)</f>
        <v>78</v>
      </c>
      <c r="C135" s="140">
        <f>IF(AND(Протокол!F87="",Протокол!D87=""),"",Протокол!C87)</f>
        <v>6078</v>
      </c>
      <c r="D135" s="141">
        <f>IF(Протокол!G87="","",Протокол!G87)</f>
        <v>1</v>
      </c>
      <c r="E135" s="141">
        <f>IF(Протокол!H87="","",Протокол!H87)</f>
        <v>1</v>
      </c>
      <c r="F135" s="141">
        <f>IF(Протокол!I87="","",Протокол!I87)</f>
        <v>1</v>
      </c>
      <c r="G135" s="141">
        <f>IF(Протокол!J87="","",Протокол!J87)</f>
        <v>2</v>
      </c>
      <c r="H135" s="141" t="str">
        <f>IF(Протокол!K87="","",Протокол!K87)</f>
        <v>А</v>
      </c>
      <c r="I135" s="141">
        <f>IF(Протокол!L87="","",Протокол!L87)</f>
        <v>1</v>
      </c>
      <c r="J135" s="141" t="str">
        <f>IF(Протокол!M87="","",Протокол!M87)</f>
        <v>Г</v>
      </c>
      <c r="K135" s="141">
        <f>IF(Протокол!N87="","",Протокол!N87)</f>
        <v>1</v>
      </c>
      <c r="L135" s="141">
        <f>IF(Протокол!O87="","",Протокол!O87)</f>
        <v>0</v>
      </c>
      <c r="M135" s="141" t="str">
        <f>IF(Протокол!P87="","",Протокол!P87)</f>
        <v>А</v>
      </c>
      <c r="N135" s="141">
        <f>IF(Протокол!Q87="","",Протокол!Q87)</f>
        <v>0</v>
      </c>
      <c r="O135" s="141" t="str">
        <f>IF(Протокол!R87="","",Протокол!R87)</f>
        <v>Г</v>
      </c>
      <c r="P135" s="141">
        <f>IF(Протокол!S87="","",Протокол!S87)</f>
        <v>1</v>
      </c>
      <c r="Q135" s="141">
        <f>IF(Протокол!T87="","",Протокол!T87)</f>
        <v>1</v>
      </c>
      <c r="R135" s="141" t="str">
        <f>IF(Протокол!U87="","",Протокол!U87)</f>
        <v>2)</v>
      </c>
      <c r="S135" s="141">
        <f>IF(Протокол!V87="","",Протокол!V87)</f>
        <v>1</v>
      </c>
      <c r="T135" s="141">
        <f>IF(Протокол!W87="","",Протокол!W87)</f>
        <v>2</v>
      </c>
      <c r="U135" s="141" t="str">
        <f>IF(Протокол!X87="","",Протокол!X87)</f>
        <v/>
      </c>
      <c r="V135" s="141" t="str">
        <f>IF(Протокол!Y87="","",Протокол!Y87)</f>
        <v/>
      </c>
      <c r="W135" s="141" t="str">
        <f>IF(Протокол!Z87="","",Протокол!Z87)</f>
        <v/>
      </c>
      <c r="X135" s="141" t="str">
        <f>IF(Протокол!AA87="","",Протокол!AA87)</f>
        <v/>
      </c>
      <c r="Y135" s="141" t="str">
        <f>IF(Протокол!AB87="","",Протокол!AB87)</f>
        <v/>
      </c>
      <c r="Z135" s="141" t="str">
        <f>IF(Протокол!AC87="","",Протокол!AC87)</f>
        <v/>
      </c>
      <c r="AA135" s="141" t="str">
        <f>IF(Протокол!AD87="","",Протокол!AD87)</f>
        <v/>
      </c>
      <c r="AB135" s="141" t="str">
        <f>IF(Протокол!AE87="","",Протокол!AE87)</f>
        <v/>
      </c>
      <c r="AC135" s="141" t="str">
        <f>IF(Протокол!AF87="","",Протокол!AF87)</f>
        <v/>
      </c>
      <c r="AD135" s="141" t="str">
        <f>IF(Протокол!AG87="","",Протокол!AG87)</f>
        <v/>
      </c>
      <c r="AE135" s="141" t="str">
        <f>IF(Протокол!AH87="","",Протокол!AH87)</f>
        <v/>
      </c>
      <c r="AF135" s="141" t="str">
        <f>IF(Протокол!AI87="","",Протокол!AI87)</f>
        <v/>
      </c>
      <c r="AG135" s="141" t="str">
        <f>IF(Протокол!AJ87="","",Протокол!AJ87)</f>
        <v/>
      </c>
      <c r="AH135" s="141" t="str">
        <f>IF(Протокол!AK87="","",Протокол!AK87)</f>
        <v/>
      </c>
      <c r="AI135" s="141" t="str">
        <f>IF(Протокол!AL87="","",Протокол!AL87)</f>
        <v/>
      </c>
      <c r="AJ135" s="141" t="str">
        <f>IF(Протокол!AM87="","",Протокол!AM87)</f>
        <v/>
      </c>
      <c r="AK135" s="141" t="str">
        <f>IF(Протокол!AN87="","",Протокол!AN87)</f>
        <v/>
      </c>
      <c r="AL135" s="141" t="str">
        <f>IF(Протокол!AO87="","",Протокол!AO87)</f>
        <v/>
      </c>
      <c r="AM135" s="141" t="str">
        <f>IF(Протокол!AP87="","",Протокол!AP87)</f>
        <v/>
      </c>
      <c r="AN135" s="141" t="str">
        <f>IF(Протокол!AQ87="","",Протокол!AQ87)</f>
        <v/>
      </c>
      <c r="AO135" s="141" t="str">
        <f>IF(Протокол!AR87="","",Протокол!AR87)</f>
        <v/>
      </c>
      <c r="AP135" s="141" t="str">
        <f>IF(Протокол!AS87="","",Протокол!AS87)</f>
        <v/>
      </c>
      <c r="AQ135" s="141" t="str">
        <f>IF(Протокол!AT87="","",Протокол!AT87)</f>
        <v/>
      </c>
      <c r="AR135" s="141">
        <f>IF(AND(LEN(C135)&gt;0,AS135&gt;0),Протокол!CU87,"")</f>
        <v>12</v>
      </c>
      <c r="AS135" s="139">
        <f>IF(Протокол!D87="","",Протокол!D87)</f>
        <v>3</v>
      </c>
      <c r="AT135" s="139" t="str">
        <f>IF(Протокол!F87="","",Протокол!F87)</f>
        <v/>
      </c>
      <c r="AU135" s="141" t="str">
        <f>IF(Протокол!CR87="","",Протокол!CR87)</f>
        <v>3</v>
      </c>
      <c r="AV135" s="141" t="str">
        <f>IF(Протокол!CS87="","",Протокол!CS87)</f>
        <v>м</v>
      </c>
      <c r="AW135" s="141">
        <f>IF(Протокол!CT87="","",Протокол!CT87)</f>
        <v>4</v>
      </c>
    </row>
    <row r="136" spans="1:49" s="139" customFormat="1">
      <c r="A136" s="139">
        <f t="shared" si="2"/>
        <v>1</v>
      </c>
      <c r="B136" s="140">
        <f>IF(Протокол!B88="","",Протокол!B88)</f>
        <v>79</v>
      </c>
      <c r="C136" s="140">
        <f>IF(AND(Протокол!F88="",Протокол!D88=""),"",Протокол!C88)</f>
        <v>6079</v>
      </c>
      <c r="D136" s="141">
        <f>IF(Протокол!G88="","",Протокол!G88)</f>
        <v>2</v>
      </c>
      <c r="E136" s="141">
        <f>IF(Протокол!H88="","",Протокол!H88)</f>
        <v>1</v>
      </c>
      <c r="F136" s="141">
        <f>IF(Протокол!I88="","",Протокол!I88)</f>
        <v>2</v>
      </c>
      <c r="G136" s="141">
        <f>IF(Протокол!J88="","",Протокол!J88)</f>
        <v>2</v>
      </c>
      <c r="H136" s="141" t="str">
        <f>IF(Протокол!K88="","",Протокол!K88)</f>
        <v>А</v>
      </c>
      <c r="I136" s="141">
        <f>IF(Протокол!L88="","",Протокол!L88)</f>
        <v>1</v>
      </c>
      <c r="J136" s="141" t="str">
        <f>IF(Протокол!M88="","",Протокол!M88)</f>
        <v>Г</v>
      </c>
      <c r="K136" s="141">
        <f>IF(Протокол!N88="","",Протокол!N88)</f>
        <v>1</v>
      </c>
      <c r="L136" s="141">
        <f>IF(Протокол!O88="","",Протокол!O88)</f>
        <v>2</v>
      </c>
      <c r="M136" s="141" t="str">
        <f>IF(Протокол!P88="","",Протокол!P88)</f>
        <v>А</v>
      </c>
      <c r="N136" s="141">
        <f>IF(Протокол!Q88="","",Протокол!Q88)</f>
        <v>2</v>
      </c>
      <c r="O136" s="141" t="str">
        <f>IF(Протокол!R88="","",Протокол!R88)</f>
        <v>Г</v>
      </c>
      <c r="P136" s="141">
        <f>IF(Протокол!S88="","",Протокол!S88)</f>
        <v>1</v>
      </c>
      <c r="Q136" s="141">
        <f>IF(Протокол!T88="","",Протокол!T88)</f>
        <v>1</v>
      </c>
      <c r="R136" s="141" t="str">
        <f>IF(Протокол!U88="","",Протокол!U88)</f>
        <v>3)</v>
      </c>
      <c r="S136" s="141">
        <f>IF(Протокол!V88="","",Протокол!V88)</f>
        <v>1</v>
      </c>
      <c r="T136" s="141">
        <f>IF(Протокол!W88="","",Протокол!W88)</f>
        <v>2</v>
      </c>
      <c r="U136" s="141" t="str">
        <f>IF(Протокол!X88="","",Протокол!X88)</f>
        <v/>
      </c>
      <c r="V136" s="141" t="str">
        <f>IF(Протокол!Y88="","",Протокол!Y88)</f>
        <v/>
      </c>
      <c r="W136" s="141" t="str">
        <f>IF(Протокол!Z88="","",Протокол!Z88)</f>
        <v/>
      </c>
      <c r="X136" s="141" t="str">
        <f>IF(Протокол!AA88="","",Протокол!AA88)</f>
        <v/>
      </c>
      <c r="Y136" s="141" t="str">
        <f>IF(Протокол!AB88="","",Протокол!AB88)</f>
        <v/>
      </c>
      <c r="Z136" s="141" t="str">
        <f>IF(Протокол!AC88="","",Протокол!AC88)</f>
        <v/>
      </c>
      <c r="AA136" s="141" t="str">
        <f>IF(Протокол!AD88="","",Протокол!AD88)</f>
        <v/>
      </c>
      <c r="AB136" s="141" t="str">
        <f>IF(Протокол!AE88="","",Протокол!AE88)</f>
        <v/>
      </c>
      <c r="AC136" s="141" t="str">
        <f>IF(Протокол!AF88="","",Протокол!AF88)</f>
        <v/>
      </c>
      <c r="AD136" s="141" t="str">
        <f>IF(Протокол!AG88="","",Протокол!AG88)</f>
        <v/>
      </c>
      <c r="AE136" s="141" t="str">
        <f>IF(Протокол!AH88="","",Протокол!AH88)</f>
        <v/>
      </c>
      <c r="AF136" s="141" t="str">
        <f>IF(Протокол!AI88="","",Протокол!AI88)</f>
        <v/>
      </c>
      <c r="AG136" s="141" t="str">
        <f>IF(Протокол!AJ88="","",Протокол!AJ88)</f>
        <v/>
      </c>
      <c r="AH136" s="141" t="str">
        <f>IF(Протокол!AK88="","",Протокол!AK88)</f>
        <v/>
      </c>
      <c r="AI136" s="141" t="str">
        <f>IF(Протокол!AL88="","",Протокол!AL88)</f>
        <v/>
      </c>
      <c r="AJ136" s="141" t="str">
        <f>IF(Протокол!AM88="","",Протокол!AM88)</f>
        <v/>
      </c>
      <c r="AK136" s="141" t="str">
        <f>IF(Протокол!AN88="","",Протокол!AN88)</f>
        <v/>
      </c>
      <c r="AL136" s="141" t="str">
        <f>IF(Протокол!AO88="","",Протокол!AO88)</f>
        <v/>
      </c>
      <c r="AM136" s="141" t="str">
        <f>IF(Протокол!AP88="","",Протокол!AP88)</f>
        <v/>
      </c>
      <c r="AN136" s="141" t="str">
        <f>IF(Протокол!AQ88="","",Протокол!AQ88)</f>
        <v/>
      </c>
      <c r="AO136" s="141" t="str">
        <f>IF(Протокол!AR88="","",Протокол!AR88)</f>
        <v/>
      </c>
      <c r="AP136" s="141" t="str">
        <f>IF(Протокол!AS88="","",Протокол!AS88)</f>
        <v/>
      </c>
      <c r="AQ136" s="141" t="str">
        <f>IF(Протокол!AT88="","",Протокол!AT88)</f>
        <v/>
      </c>
      <c r="AR136" s="141">
        <f>IF(AND(LEN(C136)&gt;0,AS136&gt;0),Протокол!CU88,"")</f>
        <v>18</v>
      </c>
      <c r="AS136" s="139">
        <f>IF(Протокол!D88="","",Протокол!D88)</f>
        <v>4</v>
      </c>
      <c r="AT136" s="139" t="str">
        <f>IF(Протокол!F88="","",Протокол!F88)</f>
        <v/>
      </c>
      <c r="AU136" s="141" t="str">
        <f>IF(Протокол!CR88="","",Протокол!CR88)</f>
        <v>3</v>
      </c>
      <c r="AV136" s="141" t="str">
        <f>IF(Протокол!CS88="","",Протокол!CS88)</f>
        <v>ж</v>
      </c>
      <c r="AW136" s="141">
        <f>IF(Протокол!CT88="","",Протокол!CT88)</f>
        <v>5</v>
      </c>
    </row>
    <row r="137" spans="1:49" s="139" customFormat="1">
      <c r="A137" s="139">
        <f t="shared" si="2"/>
        <v>1</v>
      </c>
      <c r="B137" s="140">
        <f>IF(Протокол!B89="","",Протокол!B89)</f>
        <v>80</v>
      </c>
      <c r="C137" s="140">
        <f>IF(AND(Протокол!F89="",Протокол!D89=""),"",Протокол!C89)</f>
        <v>6080</v>
      </c>
      <c r="D137" s="141">
        <f>IF(Протокол!G89="","",Протокол!G89)</f>
        <v>2</v>
      </c>
      <c r="E137" s="141">
        <f>IF(Протокол!H89="","",Протокол!H89)</f>
        <v>1</v>
      </c>
      <c r="F137" s="141">
        <f>IF(Протокол!I89="","",Протокол!I89)</f>
        <v>3</v>
      </c>
      <c r="G137" s="141">
        <f>IF(Протокол!J89="","",Протокол!J89)</f>
        <v>2</v>
      </c>
      <c r="H137" s="141" t="str">
        <f>IF(Протокол!K89="","",Протокол!K89)</f>
        <v>А</v>
      </c>
      <c r="I137" s="141">
        <f>IF(Протокол!L89="","",Протокол!L89)</f>
        <v>1</v>
      </c>
      <c r="J137" s="141" t="str">
        <f>IF(Протокол!M89="","",Протокол!M89)</f>
        <v>Б</v>
      </c>
      <c r="K137" s="141">
        <f>IF(Протокол!N89="","",Протокол!N89)</f>
        <v>1</v>
      </c>
      <c r="L137" s="141">
        <f>IF(Протокол!O89="","",Протокол!O89)</f>
        <v>2</v>
      </c>
      <c r="M137" s="141" t="str">
        <f>IF(Протокол!P89="","",Протокол!P89)</f>
        <v>А</v>
      </c>
      <c r="N137" s="141">
        <f>IF(Протокол!Q89="","",Протокол!Q89)</f>
        <v>2</v>
      </c>
      <c r="O137" s="141" t="str">
        <f>IF(Протокол!R89="","",Протокол!R89)</f>
        <v>Г</v>
      </c>
      <c r="P137" s="141">
        <f>IF(Протокол!S89="","",Протокол!S89)</f>
        <v>1</v>
      </c>
      <c r="Q137" s="141">
        <f>IF(Протокол!T89="","",Протокол!T89)</f>
        <v>1</v>
      </c>
      <c r="R137" s="141" t="str">
        <f>IF(Протокол!U89="","",Протокол!U89)</f>
        <v>3)</v>
      </c>
      <c r="S137" s="141">
        <f>IF(Протокол!V89="","",Протокол!V89)</f>
        <v>1</v>
      </c>
      <c r="T137" s="141">
        <f>IF(Протокол!W89="","",Протокол!W89)</f>
        <v>2</v>
      </c>
      <c r="U137" s="141" t="str">
        <f>IF(Протокол!X89="","",Протокол!X89)</f>
        <v/>
      </c>
      <c r="V137" s="141" t="str">
        <f>IF(Протокол!Y89="","",Протокол!Y89)</f>
        <v/>
      </c>
      <c r="W137" s="141" t="str">
        <f>IF(Протокол!Z89="","",Протокол!Z89)</f>
        <v/>
      </c>
      <c r="X137" s="141" t="str">
        <f>IF(Протокол!AA89="","",Протокол!AA89)</f>
        <v/>
      </c>
      <c r="Y137" s="141" t="str">
        <f>IF(Протокол!AB89="","",Протокол!AB89)</f>
        <v/>
      </c>
      <c r="Z137" s="141" t="str">
        <f>IF(Протокол!AC89="","",Протокол!AC89)</f>
        <v/>
      </c>
      <c r="AA137" s="141" t="str">
        <f>IF(Протокол!AD89="","",Протокол!AD89)</f>
        <v/>
      </c>
      <c r="AB137" s="141" t="str">
        <f>IF(Протокол!AE89="","",Протокол!AE89)</f>
        <v/>
      </c>
      <c r="AC137" s="141" t="str">
        <f>IF(Протокол!AF89="","",Протокол!AF89)</f>
        <v/>
      </c>
      <c r="AD137" s="141" t="str">
        <f>IF(Протокол!AG89="","",Протокол!AG89)</f>
        <v/>
      </c>
      <c r="AE137" s="141" t="str">
        <f>IF(Протокол!AH89="","",Протокол!AH89)</f>
        <v/>
      </c>
      <c r="AF137" s="141" t="str">
        <f>IF(Протокол!AI89="","",Протокол!AI89)</f>
        <v/>
      </c>
      <c r="AG137" s="141" t="str">
        <f>IF(Протокол!AJ89="","",Протокол!AJ89)</f>
        <v/>
      </c>
      <c r="AH137" s="141" t="str">
        <f>IF(Протокол!AK89="","",Протокол!AK89)</f>
        <v/>
      </c>
      <c r="AI137" s="141" t="str">
        <f>IF(Протокол!AL89="","",Протокол!AL89)</f>
        <v/>
      </c>
      <c r="AJ137" s="141" t="str">
        <f>IF(Протокол!AM89="","",Протокол!AM89)</f>
        <v/>
      </c>
      <c r="AK137" s="141" t="str">
        <f>IF(Протокол!AN89="","",Протокол!AN89)</f>
        <v/>
      </c>
      <c r="AL137" s="141" t="str">
        <f>IF(Протокол!AO89="","",Протокол!AO89)</f>
        <v/>
      </c>
      <c r="AM137" s="141" t="str">
        <f>IF(Протокол!AP89="","",Протокол!AP89)</f>
        <v/>
      </c>
      <c r="AN137" s="141" t="str">
        <f>IF(Протокол!AQ89="","",Протокол!AQ89)</f>
        <v/>
      </c>
      <c r="AO137" s="141" t="str">
        <f>IF(Протокол!AR89="","",Протокол!AR89)</f>
        <v/>
      </c>
      <c r="AP137" s="141" t="str">
        <f>IF(Протокол!AS89="","",Протокол!AS89)</f>
        <v/>
      </c>
      <c r="AQ137" s="141" t="str">
        <f>IF(Протокол!AT89="","",Протокол!AT89)</f>
        <v/>
      </c>
      <c r="AR137" s="141">
        <f>IF(AND(LEN(C137)&gt;0,AS137&gt;0),Протокол!CU89,"")</f>
        <v>19</v>
      </c>
      <c r="AS137" s="139">
        <f>IF(Протокол!D89="","",Протокол!D89)</f>
        <v>4</v>
      </c>
      <c r="AT137" s="139" t="str">
        <f>IF(Протокол!F89="","",Протокол!F89)</f>
        <v/>
      </c>
      <c r="AU137" s="141" t="str">
        <f>IF(Протокол!CR89="","",Протокол!CR89)</f>
        <v>3</v>
      </c>
      <c r="AV137" s="141" t="str">
        <f>IF(Протокол!CS89="","",Протокол!CS89)</f>
        <v>ж</v>
      </c>
      <c r="AW137" s="141">
        <f>IF(Протокол!CT89="","",Протокол!CT89)</f>
        <v>5</v>
      </c>
    </row>
    <row r="138" spans="1:49" s="139" customFormat="1">
      <c r="A138" s="139">
        <f t="shared" si="2"/>
        <v>1</v>
      </c>
      <c r="B138" s="140">
        <f>IF(Протокол!B90="","",Протокол!B90)</f>
        <v>81</v>
      </c>
      <c r="C138" s="140">
        <f>IF(AND(Протокол!F90="",Протокол!D90=""),"",Протокол!C90)</f>
        <v>6081</v>
      </c>
      <c r="D138" s="141">
        <f>IF(Протокол!G90="","",Протокол!G90)</f>
        <v>1</v>
      </c>
      <c r="E138" s="141">
        <f>IF(Протокол!H90="","",Протокол!H90)</f>
        <v>1</v>
      </c>
      <c r="F138" s="141">
        <f>IF(Протокол!I90="","",Протокол!I90)</f>
        <v>0</v>
      </c>
      <c r="G138" s="141">
        <f>IF(Протокол!J90="","",Протокол!J90)</f>
        <v>2</v>
      </c>
      <c r="H138" s="141" t="str">
        <f>IF(Протокол!K90="","",Протокол!K90)</f>
        <v>А</v>
      </c>
      <c r="I138" s="141">
        <f>IF(Протокол!L90="","",Протокол!L90)</f>
        <v>1</v>
      </c>
      <c r="J138" s="141" t="str">
        <f>IF(Протокол!M90="","",Протокол!M90)</f>
        <v>Б</v>
      </c>
      <c r="K138" s="141">
        <f>IF(Протокол!N90="","",Протокол!N90)</f>
        <v>1</v>
      </c>
      <c r="L138" s="141">
        <f>IF(Протокол!O90="","",Протокол!O90)</f>
        <v>1</v>
      </c>
      <c r="M138" s="141" t="str">
        <f>IF(Протокол!P90="","",Протокол!P90)</f>
        <v>А</v>
      </c>
      <c r="N138" s="141">
        <f>IF(Протокол!Q90="","",Протокол!Q90)</f>
        <v>2</v>
      </c>
      <c r="O138" s="141" t="str">
        <f>IF(Протокол!R90="","",Протокол!R90)</f>
        <v>Г</v>
      </c>
      <c r="P138" s="141">
        <f>IF(Протокол!S90="","",Протокол!S90)</f>
        <v>1</v>
      </c>
      <c r="Q138" s="141">
        <f>IF(Протокол!T90="","",Протокол!T90)</f>
        <v>0</v>
      </c>
      <c r="R138" s="141" t="str">
        <f>IF(Протокол!U90="","",Протокол!U90)</f>
        <v>3)</v>
      </c>
      <c r="S138" s="141">
        <f>IF(Протокол!V90="","",Протокол!V90)</f>
        <v>1</v>
      </c>
      <c r="T138" s="141">
        <f>IF(Протокол!W90="","",Протокол!W90)</f>
        <v>0</v>
      </c>
      <c r="U138" s="141" t="str">
        <f>IF(Протокол!X90="","",Протокол!X90)</f>
        <v/>
      </c>
      <c r="V138" s="141" t="str">
        <f>IF(Протокол!Y90="","",Протокол!Y90)</f>
        <v/>
      </c>
      <c r="W138" s="141" t="str">
        <f>IF(Протокол!Z90="","",Протокол!Z90)</f>
        <v/>
      </c>
      <c r="X138" s="141" t="str">
        <f>IF(Протокол!AA90="","",Протокол!AA90)</f>
        <v/>
      </c>
      <c r="Y138" s="141" t="str">
        <f>IF(Протокол!AB90="","",Протокол!AB90)</f>
        <v/>
      </c>
      <c r="Z138" s="141" t="str">
        <f>IF(Протокол!AC90="","",Протокол!AC90)</f>
        <v/>
      </c>
      <c r="AA138" s="141" t="str">
        <f>IF(Протокол!AD90="","",Протокол!AD90)</f>
        <v/>
      </c>
      <c r="AB138" s="141" t="str">
        <f>IF(Протокол!AE90="","",Протокол!AE90)</f>
        <v/>
      </c>
      <c r="AC138" s="141" t="str">
        <f>IF(Протокол!AF90="","",Протокол!AF90)</f>
        <v/>
      </c>
      <c r="AD138" s="141" t="str">
        <f>IF(Протокол!AG90="","",Протокол!AG90)</f>
        <v/>
      </c>
      <c r="AE138" s="141" t="str">
        <f>IF(Протокол!AH90="","",Протокол!AH90)</f>
        <v/>
      </c>
      <c r="AF138" s="141" t="str">
        <f>IF(Протокол!AI90="","",Протокол!AI90)</f>
        <v/>
      </c>
      <c r="AG138" s="141" t="str">
        <f>IF(Протокол!AJ90="","",Протокол!AJ90)</f>
        <v/>
      </c>
      <c r="AH138" s="141" t="str">
        <f>IF(Протокол!AK90="","",Протокол!AK90)</f>
        <v/>
      </c>
      <c r="AI138" s="141" t="str">
        <f>IF(Протокол!AL90="","",Протокол!AL90)</f>
        <v/>
      </c>
      <c r="AJ138" s="141" t="str">
        <f>IF(Протокол!AM90="","",Протокол!AM90)</f>
        <v/>
      </c>
      <c r="AK138" s="141" t="str">
        <f>IF(Протокол!AN90="","",Протокол!AN90)</f>
        <v/>
      </c>
      <c r="AL138" s="141" t="str">
        <f>IF(Протокол!AO90="","",Протокол!AO90)</f>
        <v/>
      </c>
      <c r="AM138" s="141" t="str">
        <f>IF(Протокол!AP90="","",Протокол!AP90)</f>
        <v/>
      </c>
      <c r="AN138" s="141" t="str">
        <f>IF(Протокол!AQ90="","",Протокол!AQ90)</f>
        <v/>
      </c>
      <c r="AO138" s="141" t="str">
        <f>IF(Протокол!AR90="","",Протокол!AR90)</f>
        <v/>
      </c>
      <c r="AP138" s="141" t="str">
        <f>IF(Протокол!AS90="","",Протокол!AS90)</f>
        <v/>
      </c>
      <c r="AQ138" s="141" t="str">
        <f>IF(Протокол!AT90="","",Протокол!AT90)</f>
        <v/>
      </c>
      <c r="AR138" s="141">
        <f>IF(AND(LEN(C138)&gt;0,AS138&gt;0),Протокол!CU90,"")</f>
        <v>11</v>
      </c>
      <c r="AS138" s="139">
        <f>IF(Протокол!D90="","",Протокол!D90)</f>
        <v>3</v>
      </c>
      <c r="AT138" s="139" t="str">
        <f>IF(Протокол!F90="","",Протокол!F90)</f>
        <v/>
      </c>
      <c r="AU138" s="141" t="str">
        <f>IF(Протокол!CR90="","",Протокол!CR90)</f>
        <v>3</v>
      </c>
      <c r="AV138" s="141" t="str">
        <f>IF(Протокол!CS90="","",Протокол!CS90)</f>
        <v>м</v>
      </c>
      <c r="AW138" s="141">
        <f>IF(Протокол!CT90="","",Протокол!CT90)</f>
        <v>4</v>
      </c>
    </row>
    <row r="139" spans="1:49" s="139" customFormat="1">
      <c r="A139" s="139">
        <f t="shared" si="2"/>
        <v>1</v>
      </c>
      <c r="B139" s="140">
        <f>IF(Протокол!B91="","",Протокол!B91)</f>
        <v>82</v>
      </c>
      <c r="C139" s="140">
        <f>IF(AND(Протокол!F91="",Протокол!D91=""),"",Протокол!C91)</f>
        <v>6082</v>
      </c>
      <c r="D139" s="141">
        <f>IF(Протокол!G91="","",Протокол!G91)</f>
        <v>2</v>
      </c>
      <c r="E139" s="141">
        <f>IF(Протокол!H91="","",Протокол!H91)</f>
        <v>1</v>
      </c>
      <c r="F139" s="141">
        <f>IF(Протокол!I91="","",Протокол!I91)</f>
        <v>2</v>
      </c>
      <c r="G139" s="141">
        <f>IF(Протокол!J91="","",Протокол!J91)</f>
        <v>2</v>
      </c>
      <c r="H139" s="141" t="str">
        <f>IF(Протокол!K91="","",Протокол!K91)</f>
        <v>А</v>
      </c>
      <c r="I139" s="141">
        <f>IF(Протокол!L91="","",Протокол!L91)</f>
        <v>1</v>
      </c>
      <c r="J139" s="141" t="str">
        <f>IF(Протокол!M91="","",Протокол!M91)</f>
        <v>Б</v>
      </c>
      <c r="K139" s="141">
        <f>IF(Протокол!N91="","",Протокол!N91)</f>
        <v>1</v>
      </c>
      <c r="L139" s="141">
        <f>IF(Протокол!O91="","",Протокол!O91)</f>
        <v>2</v>
      </c>
      <c r="M139" s="141" t="str">
        <f>IF(Протокол!P91="","",Протокол!P91)</f>
        <v>А</v>
      </c>
      <c r="N139" s="141">
        <f>IF(Протокол!Q91="","",Протокол!Q91)</f>
        <v>2</v>
      </c>
      <c r="O139" s="141" t="str">
        <f>IF(Протокол!R91="","",Протокол!R91)</f>
        <v>Г</v>
      </c>
      <c r="P139" s="141">
        <f>IF(Протокол!S91="","",Протокол!S91)</f>
        <v>1</v>
      </c>
      <c r="Q139" s="141">
        <f>IF(Протокол!T91="","",Протокол!T91)</f>
        <v>1</v>
      </c>
      <c r="R139" s="141" t="str">
        <f>IF(Протокол!U91="","",Протокол!U91)</f>
        <v>3)</v>
      </c>
      <c r="S139" s="141">
        <f>IF(Протокол!V91="","",Протокол!V91)</f>
        <v>1</v>
      </c>
      <c r="T139" s="141">
        <f>IF(Протокол!W91="","",Протокол!W91)</f>
        <v>1</v>
      </c>
      <c r="U139" s="141" t="str">
        <f>IF(Протокол!X91="","",Протокол!X91)</f>
        <v/>
      </c>
      <c r="V139" s="141" t="str">
        <f>IF(Протокол!Y91="","",Протокол!Y91)</f>
        <v/>
      </c>
      <c r="W139" s="141" t="str">
        <f>IF(Протокол!Z91="","",Протокол!Z91)</f>
        <v/>
      </c>
      <c r="X139" s="141" t="str">
        <f>IF(Протокол!AA91="","",Протокол!AA91)</f>
        <v/>
      </c>
      <c r="Y139" s="141" t="str">
        <f>IF(Протокол!AB91="","",Протокол!AB91)</f>
        <v/>
      </c>
      <c r="Z139" s="141" t="str">
        <f>IF(Протокол!AC91="","",Протокол!AC91)</f>
        <v/>
      </c>
      <c r="AA139" s="141" t="str">
        <f>IF(Протокол!AD91="","",Протокол!AD91)</f>
        <v/>
      </c>
      <c r="AB139" s="141" t="str">
        <f>IF(Протокол!AE91="","",Протокол!AE91)</f>
        <v/>
      </c>
      <c r="AC139" s="141" t="str">
        <f>IF(Протокол!AF91="","",Протокол!AF91)</f>
        <v/>
      </c>
      <c r="AD139" s="141" t="str">
        <f>IF(Протокол!AG91="","",Протокол!AG91)</f>
        <v/>
      </c>
      <c r="AE139" s="141" t="str">
        <f>IF(Протокол!AH91="","",Протокол!AH91)</f>
        <v/>
      </c>
      <c r="AF139" s="141" t="str">
        <f>IF(Протокол!AI91="","",Протокол!AI91)</f>
        <v/>
      </c>
      <c r="AG139" s="141" t="str">
        <f>IF(Протокол!AJ91="","",Протокол!AJ91)</f>
        <v/>
      </c>
      <c r="AH139" s="141" t="str">
        <f>IF(Протокол!AK91="","",Протокол!AK91)</f>
        <v/>
      </c>
      <c r="AI139" s="141" t="str">
        <f>IF(Протокол!AL91="","",Протокол!AL91)</f>
        <v/>
      </c>
      <c r="AJ139" s="141" t="str">
        <f>IF(Протокол!AM91="","",Протокол!AM91)</f>
        <v/>
      </c>
      <c r="AK139" s="141" t="str">
        <f>IF(Протокол!AN91="","",Протокол!AN91)</f>
        <v/>
      </c>
      <c r="AL139" s="141" t="str">
        <f>IF(Протокол!AO91="","",Протокол!AO91)</f>
        <v/>
      </c>
      <c r="AM139" s="141" t="str">
        <f>IF(Протокол!AP91="","",Протокол!AP91)</f>
        <v/>
      </c>
      <c r="AN139" s="141" t="str">
        <f>IF(Протокол!AQ91="","",Протокол!AQ91)</f>
        <v/>
      </c>
      <c r="AO139" s="141" t="str">
        <f>IF(Протокол!AR91="","",Протокол!AR91)</f>
        <v/>
      </c>
      <c r="AP139" s="141" t="str">
        <f>IF(Протокол!AS91="","",Протокол!AS91)</f>
        <v/>
      </c>
      <c r="AQ139" s="141" t="str">
        <f>IF(Протокол!AT91="","",Протокол!AT91)</f>
        <v/>
      </c>
      <c r="AR139" s="141">
        <f>IF(AND(LEN(C139)&gt;0,AS139&gt;0),Протокол!CU91,"")</f>
        <v>17</v>
      </c>
      <c r="AS139" s="139">
        <f>IF(Протокол!D91="","",Протокол!D91)</f>
        <v>4</v>
      </c>
      <c r="AT139" s="139" t="str">
        <f>IF(Протокол!F91="","",Протокол!F91)</f>
        <v/>
      </c>
      <c r="AU139" s="141" t="str">
        <f>IF(Протокол!CR91="","",Протокол!CR91)</f>
        <v>3</v>
      </c>
      <c r="AV139" s="141" t="str">
        <f>IF(Протокол!CS91="","",Протокол!CS91)</f>
        <v>ж</v>
      </c>
      <c r="AW139" s="141">
        <f>IF(Протокол!CT91="","",Протокол!CT91)</f>
        <v>5</v>
      </c>
    </row>
    <row r="140" spans="1:49" s="139" customFormat="1">
      <c r="A140" s="139">
        <f t="shared" si="2"/>
        <v>1</v>
      </c>
      <c r="B140" s="140">
        <f>IF(Протокол!B92="","",Протокол!B92)</f>
        <v>83</v>
      </c>
      <c r="C140" s="140">
        <f>IF(AND(Протокол!F92="",Протокол!D92=""),"",Протокол!C92)</f>
        <v>6083</v>
      </c>
      <c r="D140" s="141">
        <f>IF(Протокол!G92="","",Протокол!G92)</f>
        <v>2</v>
      </c>
      <c r="E140" s="141">
        <f>IF(Протокол!H92="","",Протокол!H92)</f>
        <v>1</v>
      </c>
      <c r="F140" s="141">
        <f>IF(Протокол!I92="","",Протокол!I92)</f>
        <v>2</v>
      </c>
      <c r="G140" s="141">
        <f>IF(Протокол!J92="","",Протокол!J92)</f>
        <v>2</v>
      </c>
      <c r="H140" s="141" t="str">
        <f>IF(Протокол!K92="","",Протокол!K92)</f>
        <v>А</v>
      </c>
      <c r="I140" s="141">
        <f>IF(Протокол!L92="","",Протокол!L92)</f>
        <v>1</v>
      </c>
      <c r="J140" s="141" t="str">
        <f>IF(Протокол!M92="","",Протокол!M92)</f>
        <v>Б</v>
      </c>
      <c r="K140" s="141">
        <f>IF(Протокол!N92="","",Протокол!N92)</f>
        <v>1</v>
      </c>
      <c r="L140" s="141">
        <f>IF(Протокол!O92="","",Протокол!O92)</f>
        <v>1</v>
      </c>
      <c r="M140" s="141" t="str">
        <f>IF(Протокол!P92="","",Протокол!P92)</f>
        <v>А</v>
      </c>
      <c r="N140" s="141">
        <f>IF(Протокол!Q92="","",Протокол!Q92)</f>
        <v>2</v>
      </c>
      <c r="O140" s="141" t="str">
        <f>IF(Протокол!R92="","",Протокол!R92)</f>
        <v>Г</v>
      </c>
      <c r="P140" s="141">
        <f>IF(Протокол!S92="","",Протокол!S92)</f>
        <v>1</v>
      </c>
      <c r="Q140" s="141">
        <f>IF(Протокол!T92="","",Протокол!T92)</f>
        <v>1</v>
      </c>
      <c r="R140" s="141" t="str">
        <f>IF(Протокол!U92="","",Протокол!U92)</f>
        <v>3)</v>
      </c>
      <c r="S140" s="141">
        <f>IF(Протокол!V92="","",Протокол!V92)</f>
        <v>0</v>
      </c>
      <c r="T140" s="141">
        <f>IF(Протокол!W92="","",Протокол!W92)</f>
        <v>0</v>
      </c>
      <c r="U140" s="141" t="str">
        <f>IF(Протокол!X92="","",Протокол!X92)</f>
        <v/>
      </c>
      <c r="V140" s="141" t="str">
        <f>IF(Протокол!Y92="","",Протокол!Y92)</f>
        <v/>
      </c>
      <c r="W140" s="141" t="str">
        <f>IF(Протокол!Z92="","",Протокол!Z92)</f>
        <v/>
      </c>
      <c r="X140" s="141" t="str">
        <f>IF(Протокол!AA92="","",Протокол!AA92)</f>
        <v/>
      </c>
      <c r="Y140" s="141" t="str">
        <f>IF(Протокол!AB92="","",Протокол!AB92)</f>
        <v/>
      </c>
      <c r="Z140" s="141" t="str">
        <f>IF(Протокол!AC92="","",Протокол!AC92)</f>
        <v/>
      </c>
      <c r="AA140" s="141" t="str">
        <f>IF(Протокол!AD92="","",Протокол!AD92)</f>
        <v/>
      </c>
      <c r="AB140" s="141" t="str">
        <f>IF(Протокол!AE92="","",Протокол!AE92)</f>
        <v/>
      </c>
      <c r="AC140" s="141" t="str">
        <f>IF(Протокол!AF92="","",Протокол!AF92)</f>
        <v/>
      </c>
      <c r="AD140" s="141" t="str">
        <f>IF(Протокол!AG92="","",Протокол!AG92)</f>
        <v/>
      </c>
      <c r="AE140" s="141" t="str">
        <f>IF(Протокол!AH92="","",Протокол!AH92)</f>
        <v/>
      </c>
      <c r="AF140" s="141" t="str">
        <f>IF(Протокол!AI92="","",Протокол!AI92)</f>
        <v/>
      </c>
      <c r="AG140" s="141" t="str">
        <f>IF(Протокол!AJ92="","",Протокол!AJ92)</f>
        <v/>
      </c>
      <c r="AH140" s="141" t="str">
        <f>IF(Протокол!AK92="","",Протокол!AK92)</f>
        <v/>
      </c>
      <c r="AI140" s="141" t="str">
        <f>IF(Протокол!AL92="","",Протокол!AL92)</f>
        <v/>
      </c>
      <c r="AJ140" s="141" t="str">
        <f>IF(Протокол!AM92="","",Протокол!AM92)</f>
        <v/>
      </c>
      <c r="AK140" s="141" t="str">
        <f>IF(Протокол!AN92="","",Протокол!AN92)</f>
        <v/>
      </c>
      <c r="AL140" s="141" t="str">
        <f>IF(Протокол!AO92="","",Протокол!AO92)</f>
        <v/>
      </c>
      <c r="AM140" s="141" t="str">
        <f>IF(Протокол!AP92="","",Протокол!AP92)</f>
        <v/>
      </c>
      <c r="AN140" s="141" t="str">
        <f>IF(Протокол!AQ92="","",Протокол!AQ92)</f>
        <v/>
      </c>
      <c r="AO140" s="141" t="str">
        <f>IF(Протокол!AR92="","",Протокол!AR92)</f>
        <v/>
      </c>
      <c r="AP140" s="141" t="str">
        <f>IF(Протокол!AS92="","",Протокол!AS92)</f>
        <v/>
      </c>
      <c r="AQ140" s="141" t="str">
        <f>IF(Протокол!AT92="","",Протокол!AT92)</f>
        <v/>
      </c>
      <c r="AR140" s="141">
        <f>IF(AND(LEN(C140)&gt;0,AS140&gt;0),Протокол!CU92,"")</f>
        <v>14</v>
      </c>
      <c r="AS140" s="139">
        <f>IF(Протокол!D92="","",Протокол!D92)</f>
        <v>3</v>
      </c>
      <c r="AT140" s="139" t="str">
        <f>IF(Протокол!F92="","",Протокол!F92)</f>
        <v/>
      </c>
      <c r="AU140" s="141" t="str">
        <f>IF(Протокол!CR92="","",Протокол!CR92)</f>
        <v>3</v>
      </c>
      <c r="AV140" s="141" t="str">
        <f>IF(Протокол!CS92="","",Протокол!CS92)</f>
        <v>ж</v>
      </c>
      <c r="AW140" s="141">
        <f>IF(Протокол!CT92="","",Протокол!CT92)</f>
        <v>4</v>
      </c>
    </row>
    <row r="141" spans="1:49" s="139" customFormat="1">
      <c r="A141" s="139">
        <f t="shared" si="2"/>
        <v>1</v>
      </c>
      <c r="B141" s="140">
        <f>IF(Протокол!B93="","",Протокол!B93)</f>
        <v>84</v>
      </c>
      <c r="C141" s="140">
        <f>IF(AND(Протокол!F93="",Протокол!D93=""),"",Протокол!C93)</f>
        <v>6084</v>
      </c>
      <c r="D141" s="141">
        <f>IF(Протокол!G93="","",Протокол!G93)</f>
        <v>2</v>
      </c>
      <c r="E141" s="141">
        <f>IF(Протокол!H93="","",Протокол!H93)</f>
        <v>1</v>
      </c>
      <c r="F141" s="141">
        <f>IF(Протокол!I93="","",Протокол!I93)</f>
        <v>3</v>
      </c>
      <c r="G141" s="141">
        <f>IF(Протокол!J93="","",Протокол!J93)</f>
        <v>3</v>
      </c>
      <c r="H141" s="141" t="str">
        <f>IF(Протокол!K93="","",Протокол!K93)</f>
        <v>Б</v>
      </c>
      <c r="I141" s="141">
        <f>IF(Протокол!L93="","",Протокол!L93)</f>
        <v>1</v>
      </c>
      <c r="J141" s="141" t="str">
        <f>IF(Протокол!M93="","",Протокол!M93)</f>
        <v>Б</v>
      </c>
      <c r="K141" s="141">
        <f>IF(Протокол!N93="","",Протокол!N93)</f>
        <v>1</v>
      </c>
      <c r="L141" s="141">
        <f>IF(Протокол!O93="","",Протокол!O93)</f>
        <v>1</v>
      </c>
      <c r="M141" s="141" t="str">
        <f>IF(Протокол!P93="","",Протокол!P93)</f>
        <v>А</v>
      </c>
      <c r="N141" s="141">
        <f>IF(Протокол!Q93="","",Протокол!Q93)</f>
        <v>2</v>
      </c>
      <c r="O141" s="141" t="str">
        <f>IF(Протокол!R93="","",Протокол!R93)</f>
        <v>Г</v>
      </c>
      <c r="P141" s="141">
        <f>IF(Протокол!S93="","",Протокол!S93)</f>
        <v>1</v>
      </c>
      <c r="Q141" s="141">
        <f>IF(Протокол!T93="","",Протокол!T93)</f>
        <v>1</v>
      </c>
      <c r="R141" s="141" t="str">
        <f>IF(Протокол!U93="","",Протокол!U93)</f>
        <v>3)</v>
      </c>
      <c r="S141" s="141">
        <f>IF(Протокол!V93="","",Протокол!V93)</f>
        <v>1</v>
      </c>
      <c r="T141" s="141">
        <f>IF(Протокол!W93="","",Протокол!W93)</f>
        <v>0</v>
      </c>
      <c r="U141" s="141" t="str">
        <f>IF(Протокол!X93="","",Протокол!X93)</f>
        <v/>
      </c>
      <c r="V141" s="141" t="str">
        <f>IF(Протокол!Y93="","",Протокол!Y93)</f>
        <v/>
      </c>
      <c r="W141" s="141" t="str">
        <f>IF(Протокол!Z93="","",Протокол!Z93)</f>
        <v/>
      </c>
      <c r="X141" s="141" t="str">
        <f>IF(Протокол!AA93="","",Протокол!AA93)</f>
        <v/>
      </c>
      <c r="Y141" s="141" t="str">
        <f>IF(Протокол!AB93="","",Протокол!AB93)</f>
        <v/>
      </c>
      <c r="Z141" s="141" t="str">
        <f>IF(Протокол!AC93="","",Протокол!AC93)</f>
        <v/>
      </c>
      <c r="AA141" s="141" t="str">
        <f>IF(Протокол!AD93="","",Протокол!AD93)</f>
        <v/>
      </c>
      <c r="AB141" s="141" t="str">
        <f>IF(Протокол!AE93="","",Протокол!AE93)</f>
        <v/>
      </c>
      <c r="AC141" s="141" t="str">
        <f>IF(Протокол!AF93="","",Протокол!AF93)</f>
        <v/>
      </c>
      <c r="AD141" s="141" t="str">
        <f>IF(Протокол!AG93="","",Протокол!AG93)</f>
        <v/>
      </c>
      <c r="AE141" s="141" t="str">
        <f>IF(Протокол!AH93="","",Протокол!AH93)</f>
        <v/>
      </c>
      <c r="AF141" s="141" t="str">
        <f>IF(Протокол!AI93="","",Протокол!AI93)</f>
        <v/>
      </c>
      <c r="AG141" s="141" t="str">
        <f>IF(Протокол!AJ93="","",Протокол!AJ93)</f>
        <v/>
      </c>
      <c r="AH141" s="141" t="str">
        <f>IF(Протокол!AK93="","",Протокол!AK93)</f>
        <v/>
      </c>
      <c r="AI141" s="141" t="str">
        <f>IF(Протокол!AL93="","",Протокол!AL93)</f>
        <v/>
      </c>
      <c r="AJ141" s="141" t="str">
        <f>IF(Протокол!AM93="","",Протокол!AM93)</f>
        <v/>
      </c>
      <c r="AK141" s="141" t="str">
        <f>IF(Протокол!AN93="","",Протокол!AN93)</f>
        <v/>
      </c>
      <c r="AL141" s="141" t="str">
        <f>IF(Протокол!AO93="","",Протокол!AO93)</f>
        <v/>
      </c>
      <c r="AM141" s="141" t="str">
        <f>IF(Протокол!AP93="","",Протокол!AP93)</f>
        <v/>
      </c>
      <c r="AN141" s="141" t="str">
        <f>IF(Протокол!AQ93="","",Протокол!AQ93)</f>
        <v/>
      </c>
      <c r="AO141" s="141" t="str">
        <f>IF(Протокол!AR93="","",Протокол!AR93)</f>
        <v/>
      </c>
      <c r="AP141" s="141" t="str">
        <f>IF(Протокол!AS93="","",Протокол!AS93)</f>
        <v/>
      </c>
      <c r="AQ141" s="141" t="str">
        <f>IF(Протокол!AT93="","",Протокол!AT93)</f>
        <v/>
      </c>
      <c r="AR141" s="141">
        <f>IF(AND(LEN(C141)&gt;0,AS141&gt;0),Протокол!CU93,"")</f>
        <v>17</v>
      </c>
      <c r="AS141" s="139">
        <f>IF(Протокол!D93="","",Протокол!D93)</f>
        <v>3</v>
      </c>
      <c r="AT141" s="139" t="str">
        <f>IF(Протокол!F93="","",Протокол!F93)</f>
        <v/>
      </c>
      <c r="AU141" s="141" t="str">
        <f>IF(Протокол!CR93="","",Протокол!CR93)</f>
        <v>3</v>
      </c>
      <c r="AV141" s="141" t="str">
        <f>IF(Протокол!CS93="","",Протокол!CS93)</f>
        <v>м</v>
      </c>
      <c r="AW141" s="141">
        <f>IF(Протокол!CT93="","",Протокол!CT93)</f>
        <v>5</v>
      </c>
    </row>
    <row r="142" spans="1:49" s="139" customFormat="1">
      <c r="A142" s="139">
        <f t="shared" si="2"/>
        <v>1</v>
      </c>
      <c r="B142" s="140">
        <f>IF(Протокол!B94="","",Протокол!B94)</f>
        <v>85</v>
      </c>
      <c r="C142" s="140">
        <f>IF(AND(Протокол!F94="",Протокол!D94=""),"",Протокол!C94)</f>
        <v>6085</v>
      </c>
      <c r="D142" s="141">
        <f>IF(Протокол!G94="","",Протокол!G94)</f>
        <v>2</v>
      </c>
      <c r="E142" s="141">
        <f>IF(Протокол!H94="","",Протокол!H94)</f>
        <v>1</v>
      </c>
      <c r="F142" s="141">
        <f>IF(Протокол!I94="","",Протокол!I94)</f>
        <v>3</v>
      </c>
      <c r="G142" s="141">
        <f>IF(Протокол!J94="","",Протокол!J94)</f>
        <v>3</v>
      </c>
      <c r="H142" s="141" t="str">
        <f>IF(Протокол!K94="","",Протокол!K94)</f>
        <v>Б</v>
      </c>
      <c r="I142" s="141">
        <f>IF(Протокол!L94="","",Протокол!L94)</f>
        <v>1</v>
      </c>
      <c r="J142" s="141" t="str">
        <f>IF(Протокол!M94="","",Протокол!M94)</f>
        <v>Б</v>
      </c>
      <c r="K142" s="141">
        <f>IF(Протокол!N94="","",Протокол!N94)</f>
        <v>1</v>
      </c>
      <c r="L142" s="141">
        <f>IF(Протокол!O94="","",Протокол!O94)</f>
        <v>1</v>
      </c>
      <c r="M142" s="141" t="str">
        <f>IF(Протокол!P94="","",Протокол!P94)</f>
        <v>А</v>
      </c>
      <c r="N142" s="141">
        <f>IF(Протокол!Q94="","",Протокол!Q94)</f>
        <v>2</v>
      </c>
      <c r="O142" s="141" t="str">
        <f>IF(Протокол!R94="","",Протокол!R94)</f>
        <v>Г</v>
      </c>
      <c r="P142" s="141">
        <f>IF(Протокол!S94="","",Протокол!S94)</f>
        <v>1</v>
      </c>
      <c r="Q142" s="141">
        <f>IF(Протокол!T94="","",Протокол!T94)</f>
        <v>1</v>
      </c>
      <c r="R142" s="141" t="str">
        <f>IF(Протокол!U94="","",Протокол!U94)</f>
        <v>2)</v>
      </c>
      <c r="S142" s="141">
        <f>IF(Протокол!V94="","",Протокол!V94)</f>
        <v>1</v>
      </c>
      <c r="T142" s="141">
        <f>IF(Протокол!W94="","",Протокол!W94)</f>
        <v>0</v>
      </c>
      <c r="U142" s="141" t="str">
        <f>IF(Протокол!X94="","",Протокол!X94)</f>
        <v/>
      </c>
      <c r="V142" s="141" t="str">
        <f>IF(Протокол!Y94="","",Протокол!Y94)</f>
        <v/>
      </c>
      <c r="W142" s="141" t="str">
        <f>IF(Протокол!Z94="","",Протокол!Z94)</f>
        <v/>
      </c>
      <c r="X142" s="141" t="str">
        <f>IF(Протокол!AA94="","",Протокол!AA94)</f>
        <v/>
      </c>
      <c r="Y142" s="141" t="str">
        <f>IF(Протокол!AB94="","",Протокол!AB94)</f>
        <v/>
      </c>
      <c r="Z142" s="141" t="str">
        <f>IF(Протокол!AC94="","",Протокол!AC94)</f>
        <v/>
      </c>
      <c r="AA142" s="141" t="str">
        <f>IF(Протокол!AD94="","",Протокол!AD94)</f>
        <v/>
      </c>
      <c r="AB142" s="141" t="str">
        <f>IF(Протокол!AE94="","",Протокол!AE94)</f>
        <v/>
      </c>
      <c r="AC142" s="141" t="str">
        <f>IF(Протокол!AF94="","",Протокол!AF94)</f>
        <v/>
      </c>
      <c r="AD142" s="141" t="str">
        <f>IF(Протокол!AG94="","",Протокол!AG94)</f>
        <v/>
      </c>
      <c r="AE142" s="141" t="str">
        <f>IF(Протокол!AH94="","",Протокол!AH94)</f>
        <v/>
      </c>
      <c r="AF142" s="141" t="str">
        <f>IF(Протокол!AI94="","",Протокол!AI94)</f>
        <v/>
      </c>
      <c r="AG142" s="141" t="str">
        <f>IF(Протокол!AJ94="","",Протокол!AJ94)</f>
        <v/>
      </c>
      <c r="AH142" s="141" t="str">
        <f>IF(Протокол!AK94="","",Протокол!AK94)</f>
        <v/>
      </c>
      <c r="AI142" s="141" t="str">
        <f>IF(Протокол!AL94="","",Протокол!AL94)</f>
        <v/>
      </c>
      <c r="AJ142" s="141" t="str">
        <f>IF(Протокол!AM94="","",Протокол!AM94)</f>
        <v/>
      </c>
      <c r="AK142" s="141" t="str">
        <f>IF(Протокол!AN94="","",Протокол!AN94)</f>
        <v/>
      </c>
      <c r="AL142" s="141" t="str">
        <f>IF(Протокол!AO94="","",Протокол!AO94)</f>
        <v/>
      </c>
      <c r="AM142" s="141" t="str">
        <f>IF(Протокол!AP94="","",Протокол!AP94)</f>
        <v/>
      </c>
      <c r="AN142" s="141" t="str">
        <f>IF(Протокол!AQ94="","",Протокол!AQ94)</f>
        <v/>
      </c>
      <c r="AO142" s="141" t="str">
        <f>IF(Протокол!AR94="","",Протокол!AR94)</f>
        <v/>
      </c>
      <c r="AP142" s="141" t="str">
        <f>IF(Протокол!AS94="","",Протокол!AS94)</f>
        <v/>
      </c>
      <c r="AQ142" s="141" t="str">
        <f>IF(Протокол!AT94="","",Протокол!AT94)</f>
        <v/>
      </c>
      <c r="AR142" s="141">
        <f>IF(AND(LEN(C142)&gt;0,AS142&gt;0),Протокол!CU94,"")</f>
        <v>17</v>
      </c>
      <c r="AS142" s="139">
        <f>IF(Протокол!D94="","",Протокол!D94)</f>
        <v>3</v>
      </c>
      <c r="AT142" s="139" t="str">
        <f>IF(Протокол!F94="","",Протокол!F94)</f>
        <v/>
      </c>
      <c r="AU142" s="141" t="str">
        <f>IF(Протокол!CR94="","",Протокол!CR94)</f>
        <v>3</v>
      </c>
      <c r="AV142" s="141" t="str">
        <f>IF(Протокол!CS94="","",Протокол!CS94)</f>
        <v>м</v>
      </c>
      <c r="AW142" s="141">
        <f>IF(Протокол!CT94="","",Протокол!CT94)</f>
        <v>5</v>
      </c>
    </row>
    <row r="143" spans="1:49" s="139" customFormat="1">
      <c r="A143" s="139">
        <f t="shared" si="2"/>
        <v>1</v>
      </c>
      <c r="B143" s="140">
        <f>IF(Протокол!B95="","",Протокол!B95)</f>
        <v>86</v>
      </c>
      <c r="C143" s="140">
        <f>IF(AND(Протокол!F95="",Протокол!D95=""),"",Протокол!C95)</f>
        <v>6086</v>
      </c>
      <c r="D143" s="141">
        <f>IF(Протокол!G95="","",Протокол!G95)</f>
        <v>2</v>
      </c>
      <c r="E143" s="141">
        <f>IF(Протокол!H95="","",Протокол!H95)</f>
        <v>1</v>
      </c>
      <c r="F143" s="141">
        <f>IF(Протокол!I95="","",Протокол!I95)</f>
        <v>3</v>
      </c>
      <c r="G143" s="141">
        <f>IF(Протокол!J95="","",Протокол!J95)</f>
        <v>3</v>
      </c>
      <c r="H143" s="141" t="str">
        <f>IF(Протокол!K95="","",Протокол!K95)</f>
        <v>Б</v>
      </c>
      <c r="I143" s="141">
        <f>IF(Протокол!L95="","",Протокол!L95)</f>
        <v>1</v>
      </c>
      <c r="J143" s="141" t="str">
        <f>IF(Протокол!M95="","",Протокол!M95)</f>
        <v>Б</v>
      </c>
      <c r="K143" s="141">
        <f>IF(Протокол!N95="","",Протокол!N95)</f>
        <v>1</v>
      </c>
      <c r="L143" s="141">
        <f>IF(Протокол!O95="","",Протокол!O95)</f>
        <v>2</v>
      </c>
      <c r="M143" s="141" t="str">
        <f>IF(Протокол!P95="","",Протокол!P95)</f>
        <v>Б</v>
      </c>
      <c r="N143" s="141">
        <f>IF(Протокол!Q95="","",Протокол!Q95)</f>
        <v>0</v>
      </c>
      <c r="O143" s="141" t="str">
        <f>IF(Протокол!R95="","",Протокол!R95)</f>
        <v>Г</v>
      </c>
      <c r="P143" s="141">
        <f>IF(Протокол!S95="","",Протокол!S95)</f>
        <v>0</v>
      </c>
      <c r="Q143" s="141">
        <f>IF(Протокол!T95="","",Протокол!T95)</f>
        <v>0</v>
      </c>
      <c r="R143" s="141" t="str">
        <f>IF(Протокол!U95="","",Протокол!U95)</f>
        <v>2)</v>
      </c>
      <c r="S143" s="141">
        <f>IF(Протокол!V95="","",Протокол!V95)</f>
        <v>0</v>
      </c>
      <c r="T143" s="141">
        <f>IF(Протокол!W95="","",Протокол!W95)</f>
        <v>0</v>
      </c>
      <c r="U143" s="141" t="str">
        <f>IF(Протокол!X95="","",Протокол!X95)</f>
        <v/>
      </c>
      <c r="V143" s="141" t="str">
        <f>IF(Протокол!Y95="","",Протокол!Y95)</f>
        <v/>
      </c>
      <c r="W143" s="141" t="str">
        <f>IF(Протокол!Z95="","",Протокол!Z95)</f>
        <v/>
      </c>
      <c r="X143" s="141" t="str">
        <f>IF(Протокол!AA95="","",Протокол!AA95)</f>
        <v/>
      </c>
      <c r="Y143" s="141" t="str">
        <f>IF(Протокол!AB95="","",Протокол!AB95)</f>
        <v/>
      </c>
      <c r="Z143" s="141" t="str">
        <f>IF(Протокол!AC95="","",Протокол!AC95)</f>
        <v/>
      </c>
      <c r="AA143" s="141" t="str">
        <f>IF(Протокол!AD95="","",Протокол!AD95)</f>
        <v/>
      </c>
      <c r="AB143" s="141" t="str">
        <f>IF(Протокол!AE95="","",Протокол!AE95)</f>
        <v/>
      </c>
      <c r="AC143" s="141" t="str">
        <f>IF(Протокол!AF95="","",Протокол!AF95)</f>
        <v/>
      </c>
      <c r="AD143" s="141" t="str">
        <f>IF(Протокол!AG95="","",Протокол!AG95)</f>
        <v/>
      </c>
      <c r="AE143" s="141" t="str">
        <f>IF(Протокол!AH95="","",Протокол!AH95)</f>
        <v/>
      </c>
      <c r="AF143" s="141" t="str">
        <f>IF(Протокол!AI95="","",Протокол!AI95)</f>
        <v/>
      </c>
      <c r="AG143" s="141" t="str">
        <f>IF(Протокол!AJ95="","",Протокол!AJ95)</f>
        <v/>
      </c>
      <c r="AH143" s="141" t="str">
        <f>IF(Протокол!AK95="","",Протокол!AK95)</f>
        <v/>
      </c>
      <c r="AI143" s="141" t="str">
        <f>IF(Протокол!AL95="","",Протокол!AL95)</f>
        <v/>
      </c>
      <c r="AJ143" s="141" t="str">
        <f>IF(Протокол!AM95="","",Протокол!AM95)</f>
        <v/>
      </c>
      <c r="AK143" s="141" t="str">
        <f>IF(Протокол!AN95="","",Протокол!AN95)</f>
        <v/>
      </c>
      <c r="AL143" s="141" t="str">
        <f>IF(Протокол!AO95="","",Протокол!AO95)</f>
        <v/>
      </c>
      <c r="AM143" s="141" t="str">
        <f>IF(Протокол!AP95="","",Протокол!AP95)</f>
        <v/>
      </c>
      <c r="AN143" s="141" t="str">
        <f>IF(Протокол!AQ95="","",Протокол!AQ95)</f>
        <v/>
      </c>
      <c r="AO143" s="141" t="str">
        <f>IF(Протокол!AR95="","",Протокол!AR95)</f>
        <v/>
      </c>
      <c r="AP143" s="141" t="str">
        <f>IF(Протокол!AS95="","",Протокол!AS95)</f>
        <v/>
      </c>
      <c r="AQ143" s="141" t="str">
        <f>IF(Протокол!AT95="","",Протокол!AT95)</f>
        <v/>
      </c>
      <c r="AR143" s="141">
        <f>IF(AND(LEN(C143)&gt;0,AS143&gt;0),Протокол!CU95,"")</f>
        <v>13</v>
      </c>
      <c r="AS143" s="139">
        <f>IF(Протокол!D95="","",Протокол!D95)</f>
        <v>3</v>
      </c>
      <c r="AT143" s="139" t="str">
        <f>IF(Протокол!F95="","",Протокол!F95)</f>
        <v/>
      </c>
      <c r="AU143" s="141" t="str">
        <f>IF(Протокол!CR95="","",Протокол!CR95)</f>
        <v>4</v>
      </c>
      <c r="AV143" s="141" t="str">
        <f>IF(Протокол!CS95="","",Протокол!CS95)</f>
        <v>ж</v>
      </c>
      <c r="AW143" s="141">
        <f>IF(Протокол!CT95="","",Протокол!CT95)</f>
        <v>4</v>
      </c>
    </row>
    <row r="144" spans="1:49" s="139" customFormat="1">
      <c r="A144" s="139">
        <f t="shared" si="2"/>
        <v>1</v>
      </c>
      <c r="B144" s="140">
        <f>IF(Протокол!B96="","",Протокол!B96)</f>
        <v>87</v>
      </c>
      <c r="C144" s="140">
        <f>IF(AND(Протокол!F96="",Протокол!D96=""),"",Протокол!C96)</f>
        <v>6087</v>
      </c>
      <c r="D144" s="141">
        <f>IF(Протокол!G96="","",Протокол!G96)</f>
        <v>2</v>
      </c>
      <c r="E144" s="141">
        <f>IF(Протокол!H96="","",Протокол!H96)</f>
        <v>1</v>
      </c>
      <c r="F144" s="141">
        <f>IF(Протокол!I96="","",Протокол!I96)</f>
        <v>1</v>
      </c>
      <c r="G144" s="141">
        <f>IF(Протокол!J96="","",Протокол!J96)</f>
        <v>1</v>
      </c>
      <c r="H144" s="141" t="str">
        <f>IF(Протокол!K96="","",Протокол!K96)</f>
        <v>Б</v>
      </c>
      <c r="I144" s="141">
        <f>IF(Протокол!L96="","",Протокол!L96)</f>
        <v>1</v>
      </c>
      <c r="J144" s="141" t="str">
        <f>IF(Протокол!M96="","",Протокол!M96)</f>
        <v>Б</v>
      </c>
      <c r="K144" s="141">
        <f>IF(Протокол!N96="","",Протокол!N96)</f>
        <v>1</v>
      </c>
      <c r="L144" s="141">
        <f>IF(Протокол!O96="","",Протокол!O96)</f>
        <v>1</v>
      </c>
      <c r="M144" s="141" t="str">
        <f>IF(Протокол!P96="","",Протокол!P96)</f>
        <v>Б</v>
      </c>
      <c r="N144" s="141">
        <f>IF(Протокол!Q96="","",Протокол!Q96)</f>
        <v>2</v>
      </c>
      <c r="O144" s="141" t="str">
        <f>IF(Протокол!R96="","",Протокол!R96)</f>
        <v>Г</v>
      </c>
      <c r="P144" s="141">
        <f>IF(Протокол!S96="","",Протокол!S96)</f>
        <v>1</v>
      </c>
      <c r="Q144" s="141">
        <f>IF(Протокол!T96="","",Протокол!T96)</f>
        <v>1</v>
      </c>
      <c r="R144" s="141" t="str">
        <f>IF(Протокол!U96="","",Протокол!U96)</f>
        <v>2)</v>
      </c>
      <c r="S144" s="141">
        <f>IF(Протокол!V96="","",Протокол!V96)</f>
        <v>1</v>
      </c>
      <c r="T144" s="141">
        <f>IF(Протокол!W96="","",Протокол!W96)</f>
        <v>2</v>
      </c>
      <c r="U144" s="141" t="str">
        <f>IF(Протокол!X96="","",Протокол!X96)</f>
        <v/>
      </c>
      <c r="V144" s="141" t="str">
        <f>IF(Протокол!Y96="","",Протокол!Y96)</f>
        <v/>
      </c>
      <c r="W144" s="141" t="str">
        <f>IF(Протокол!Z96="","",Протокол!Z96)</f>
        <v/>
      </c>
      <c r="X144" s="141" t="str">
        <f>IF(Протокол!AA96="","",Протокол!AA96)</f>
        <v/>
      </c>
      <c r="Y144" s="141" t="str">
        <f>IF(Протокол!AB96="","",Протокол!AB96)</f>
        <v/>
      </c>
      <c r="Z144" s="141" t="str">
        <f>IF(Протокол!AC96="","",Протокол!AC96)</f>
        <v/>
      </c>
      <c r="AA144" s="141" t="str">
        <f>IF(Протокол!AD96="","",Протокол!AD96)</f>
        <v/>
      </c>
      <c r="AB144" s="141" t="str">
        <f>IF(Протокол!AE96="","",Протокол!AE96)</f>
        <v/>
      </c>
      <c r="AC144" s="141" t="str">
        <f>IF(Протокол!AF96="","",Протокол!AF96)</f>
        <v/>
      </c>
      <c r="AD144" s="141" t="str">
        <f>IF(Протокол!AG96="","",Протокол!AG96)</f>
        <v/>
      </c>
      <c r="AE144" s="141" t="str">
        <f>IF(Протокол!AH96="","",Протокол!AH96)</f>
        <v/>
      </c>
      <c r="AF144" s="141" t="str">
        <f>IF(Протокол!AI96="","",Протокол!AI96)</f>
        <v/>
      </c>
      <c r="AG144" s="141" t="str">
        <f>IF(Протокол!AJ96="","",Протокол!AJ96)</f>
        <v/>
      </c>
      <c r="AH144" s="141" t="str">
        <f>IF(Протокол!AK96="","",Протокол!AK96)</f>
        <v/>
      </c>
      <c r="AI144" s="141" t="str">
        <f>IF(Протокол!AL96="","",Протокол!AL96)</f>
        <v/>
      </c>
      <c r="AJ144" s="141" t="str">
        <f>IF(Протокол!AM96="","",Протокол!AM96)</f>
        <v/>
      </c>
      <c r="AK144" s="141" t="str">
        <f>IF(Протокол!AN96="","",Протокол!AN96)</f>
        <v/>
      </c>
      <c r="AL144" s="141" t="str">
        <f>IF(Протокол!AO96="","",Протокол!AO96)</f>
        <v/>
      </c>
      <c r="AM144" s="141" t="str">
        <f>IF(Протокол!AP96="","",Протокол!AP96)</f>
        <v/>
      </c>
      <c r="AN144" s="141" t="str">
        <f>IF(Протокол!AQ96="","",Протокол!AQ96)</f>
        <v/>
      </c>
      <c r="AO144" s="141" t="str">
        <f>IF(Протокол!AR96="","",Протокол!AR96)</f>
        <v/>
      </c>
      <c r="AP144" s="141" t="str">
        <f>IF(Протокол!AS96="","",Протокол!AS96)</f>
        <v/>
      </c>
      <c r="AQ144" s="141" t="str">
        <f>IF(Протокол!AT96="","",Протокол!AT96)</f>
        <v/>
      </c>
      <c r="AR144" s="141">
        <f>IF(AND(LEN(C144)&gt;0,AS144&gt;0),Протокол!CU96,"")</f>
        <v>15</v>
      </c>
      <c r="AS144" s="139">
        <f>IF(Протокол!D96="","",Протокол!D96)</f>
        <v>3</v>
      </c>
      <c r="AT144" s="139" t="str">
        <f>IF(Протокол!F96="","",Протокол!F96)</f>
        <v/>
      </c>
      <c r="AU144" s="141" t="str">
        <f>IF(Протокол!CR96="","",Протокол!CR96)</f>
        <v>4</v>
      </c>
      <c r="AV144" s="141" t="str">
        <f>IF(Протокол!CS96="","",Протокол!CS96)</f>
        <v>м</v>
      </c>
      <c r="AW144" s="141">
        <f>IF(Протокол!CT96="","",Протокол!CT96)</f>
        <v>5</v>
      </c>
    </row>
    <row r="145" spans="1:49" s="139" customFormat="1">
      <c r="A145" s="139">
        <f t="shared" si="2"/>
        <v>1</v>
      </c>
      <c r="B145" s="140">
        <f>IF(Протокол!B97="","",Протокол!B97)</f>
        <v>88</v>
      </c>
      <c r="C145" s="140">
        <f>IF(AND(Протокол!F97="",Протокол!D97=""),"",Протокол!C97)</f>
        <v>6088</v>
      </c>
      <c r="D145" s="141">
        <f>IF(Протокол!G97="","",Протокол!G97)</f>
        <v>2</v>
      </c>
      <c r="E145" s="141">
        <f>IF(Протокол!H97="","",Протокол!H97)</f>
        <v>1</v>
      </c>
      <c r="F145" s="141">
        <f>IF(Протокол!I97="","",Протокол!I97)</f>
        <v>3</v>
      </c>
      <c r="G145" s="141">
        <f>IF(Протокол!J97="","",Протокол!J97)</f>
        <v>3</v>
      </c>
      <c r="H145" s="141" t="str">
        <f>IF(Протокол!K97="","",Протокол!K97)</f>
        <v>Б</v>
      </c>
      <c r="I145" s="141">
        <f>IF(Протокол!L97="","",Протокол!L97)</f>
        <v>1</v>
      </c>
      <c r="J145" s="141" t="str">
        <f>IF(Протокол!M97="","",Протокол!M97)</f>
        <v>Б</v>
      </c>
      <c r="K145" s="141">
        <f>IF(Протокол!N97="","",Протокол!N97)</f>
        <v>1</v>
      </c>
      <c r="L145" s="141">
        <f>IF(Протокол!O97="","",Протокол!O97)</f>
        <v>2</v>
      </c>
      <c r="M145" s="141" t="str">
        <f>IF(Протокол!P97="","",Протокол!P97)</f>
        <v>Б</v>
      </c>
      <c r="N145" s="141">
        <f>IF(Протокол!Q97="","",Протокол!Q97)</f>
        <v>2</v>
      </c>
      <c r="O145" s="141" t="str">
        <f>IF(Протокол!R97="","",Протокол!R97)</f>
        <v>А</v>
      </c>
      <c r="P145" s="141">
        <f>IF(Протокол!S97="","",Протокол!S97)</f>
        <v>1</v>
      </c>
      <c r="Q145" s="141">
        <f>IF(Протокол!T97="","",Протокол!T97)</f>
        <v>1</v>
      </c>
      <c r="R145" s="141" t="str">
        <f>IF(Протокол!U97="","",Протокол!U97)</f>
        <v>2)</v>
      </c>
      <c r="S145" s="141">
        <f>IF(Протокол!V97="","",Протокол!V97)</f>
        <v>1</v>
      </c>
      <c r="T145" s="141">
        <f>IF(Протокол!W97="","",Протокол!W97)</f>
        <v>1</v>
      </c>
      <c r="U145" s="141" t="str">
        <f>IF(Протокол!X97="","",Протокол!X97)</f>
        <v/>
      </c>
      <c r="V145" s="141" t="str">
        <f>IF(Протокол!Y97="","",Протокол!Y97)</f>
        <v/>
      </c>
      <c r="W145" s="141" t="str">
        <f>IF(Протокол!Z97="","",Протокол!Z97)</f>
        <v/>
      </c>
      <c r="X145" s="141" t="str">
        <f>IF(Протокол!AA97="","",Протокол!AA97)</f>
        <v/>
      </c>
      <c r="Y145" s="141" t="str">
        <f>IF(Протокол!AB97="","",Протокол!AB97)</f>
        <v/>
      </c>
      <c r="Z145" s="141" t="str">
        <f>IF(Протокол!AC97="","",Протокол!AC97)</f>
        <v/>
      </c>
      <c r="AA145" s="141" t="str">
        <f>IF(Протокол!AD97="","",Протокол!AD97)</f>
        <v/>
      </c>
      <c r="AB145" s="141" t="str">
        <f>IF(Протокол!AE97="","",Протокол!AE97)</f>
        <v/>
      </c>
      <c r="AC145" s="141" t="str">
        <f>IF(Протокол!AF97="","",Протокол!AF97)</f>
        <v/>
      </c>
      <c r="AD145" s="141" t="str">
        <f>IF(Протокол!AG97="","",Протокол!AG97)</f>
        <v/>
      </c>
      <c r="AE145" s="141" t="str">
        <f>IF(Протокол!AH97="","",Протокол!AH97)</f>
        <v/>
      </c>
      <c r="AF145" s="141" t="str">
        <f>IF(Протокол!AI97="","",Протокол!AI97)</f>
        <v/>
      </c>
      <c r="AG145" s="141" t="str">
        <f>IF(Протокол!AJ97="","",Протокол!AJ97)</f>
        <v/>
      </c>
      <c r="AH145" s="141" t="str">
        <f>IF(Протокол!AK97="","",Протокол!AK97)</f>
        <v/>
      </c>
      <c r="AI145" s="141" t="str">
        <f>IF(Протокол!AL97="","",Протокол!AL97)</f>
        <v/>
      </c>
      <c r="AJ145" s="141" t="str">
        <f>IF(Протокол!AM97="","",Протокол!AM97)</f>
        <v/>
      </c>
      <c r="AK145" s="141" t="str">
        <f>IF(Протокол!AN97="","",Протокол!AN97)</f>
        <v/>
      </c>
      <c r="AL145" s="141" t="str">
        <f>IF(Протокол!AO97="","",Протокол!AO97)</f>
        <v/>
      </c>
      <c r="AM145" s="141" t="str">
        <f>IF(Протокол!AP97="","",Протокол!AP97)</f>
        <v/>
      </c>
      <c r="AN145" s="141" t="str">
        <f>IF(Протокол!AQ97="","",Протокол!AQ97)</f>
        <v/>
      </c>
      <c r="AO145" s="141" t="str">
        <f>IF(Протокол!AR97="","",Протокол!AR97)</f>
        <v/>
      </c>
      <c r="AP145" s="141" t="str">
        <f>IF(Протокол!AS97="","",Протокол!AS97)</f>
        <v/>
      </c>
      <c r="AQ145" s="141" t="str">
        <f>IF(Протокол!AT97="","",Протокол!AT97)</f>
        <v/>
      </c>
      <c r="AR145" s="141">
        <f>IF(AND(LEN(C145)&gt;0,AS145&gt;0),Протокол!CU97,"")</f>
        <v>19</v>
      </c>
      <c r="AS145" s="139">
        <f>IF(Протокол!D97="","",Протокол!D97)</f>
        <v>4</v>
      </c>
      <c r="AT145" s="139" t="str">
        <f>IF(Протокол!F97="","",Протокол!F97)</f>
        <v/>
      </c>
      <c r="AU145" s="141" t="str">
        <f>IF(Протокол!CR97="","",Протокол!CR97)</f>
        <v>4</v>
      </c>
      <c r="AV145" s="141" t="str">
        <f>IF(Протокол!CS97="","",Протокол!CS97)</f>
        <v>м</v>
      </c>
      <c r="AW145" s="141">
        <f>IF(Протокол!CT97="","",Протокол!CT97)</f>
        <v>5</v>
      </c>
    </row>
    <row r="146" spans="1:49" s="139" customFormat="1">
      <c r="A146" s="139">
        <f t="shared" si="2"/>
        <v>1</v>
      </c>
      <c r="B146" s="140">
        <f>IF(Протокол!B98="","",Протокол!B98)</f>
        <v>89</v>
      </c>
      <c r="C146" s="140">
        <f>IF(AND(Протокол!F98="",Протокол!D98=""),"",Протокол!C98)</f>
        <v>6089</v>
      </c>
      <c r="D146" s="141">
        <f>IF(Протокол!G98="","",Протокол!G98)</f>
        <v>2</v>
      </c>
      <c r="E146" s="141">
        <f>IF(Протокол!H98="","",Протокол!H98)</f>
        <v>1</v>
      </c>
      <c r="F146" s="141">
        <f>IF(Протокол!I98="","",Протокол!I98)</f>
        <v>3</v>
      </c>
      <c r="G146" s="141">
        <f>IF(Протокол!J98="","",Протокол!J98)</f>
        <v>3</v>
      </c>
      <c r="H146" s="141" t="str">
        <f>IF(Протокол!K98="","",Протокол!K98)</f>
        <v>Б</v>
      </c>
      <c r="I146" s="141">
        <f>IF(Протокол!L98="","",Протокол!L98)</f>
        <v>1</v>
      </c>
      <c r="J146" s="141" t="str">
        <f>IF(Протокол!M98="","",Протокол!M98)</f>
        <v>Б</v>
      </c>
      <c r="K146" s="141">
        <f>IF(Протокол!N98="","",Протокол!N98)</f>
        <v>1</v>
      </c>
      <c r="L146" s="141">
        <f>IF(Протокол!O98="","",Протокол!O98)</f>
        <v>2</v>
      </c>
      <c r="M146" s="141" t="str">
        <f>IF(Протокол!P98="","",Протокол!P98)</f>
        <v>Б</v>
      </c>
      <c r="N146" s="141">
        <f>IF(Протокол!Q98="","",Протокол!Q98)</f>
        <v>2</v>
      </c>
      <c r="O146" s="141" t="str">
        <f>IF(Протокол!R98="","",Протокол!R98)</f>
        <v>А</v>
      </c>
      <c r="P146" s="141">
        <f>IF(Протокол!S98="","",Протокол!S98)</f>
        <v>1</v>
      </c>
      <c r="Q146" s="141">
        <f>IF(Протокол!T98="","",Протокол!T98)</f>
        <v>1</v>
      </c>
      <c r="R146" s="141" t="str">
        <f>IF(Протокол!U98="","",Протокол!U98)</f>
        <v>3)</v>
      </c>
      <c r="S146" s="141">
        <f>IF(Протокол!V98="","",Протокол!V98)</f>
        <v>1</v>
      </c>
      <c r="T146" s="141">
        <f>IF(Протокол!W98="","",Протокол!W98)</f>
        <v>2</v>
      </c>
      <c r="U146" s="141" t="str">
        <f>IF(Протокол!X98="","",Протокол!X98)</f>
        <v/>
      </c>
      <c r="V146" s="141" t="str">
        <f>IF(Протокол!Y98="","",Протокол!Y98)</f>
        <v/>
      </c>
      <c r="W146" s="141" t="str">
        <f>IF(Протокол!Z98="","",Протокол!Z98)</f>
        <v/>
      </c>
      <c r="X146" s="141" t="str">
        <f>IF(Протокол!AA98="","",Протокол!AA98)</f>
        <v/>
      </c>
      <c r="Y146" s="141" t="str">
        <f>IF(Протокол!AB98="","",Протокол!AB98)</f>
        <v/>
      </c>
      <c r="Z146" s="141" t="str">
        <f>IF(Протокол!AC98="","",Протокол!AC98)</f>
        <v/>
      </c>
      <c r="AA146" s="141" t="str">
        <f>IF(Протокол!AD98="","",Протокол!AD98)</f>
        <v/>
      </c>
      <c r="AB146" s="141" t="str">
        <f>IF(Протокол!AE98="","",Протокол!AE98)</f>
        <v/>
      </c>
      <c r="AC146" s="141" t="str">
        <f>IF(Протокол!AF98="","",Протокол!AF98)</f>
        <v/>
      </c>
      <c r="AD146" s="141" t="str">
        <f>IF(Протокол!AG98="","",Протокол!AG98)</f>
        <v/>
      </c>
      <c r="AE146" s="141" t="str">
        <f>IF(Протокол!AH98="","",Протокол!AH98)</f>
        <v/>
      </c>
      <c r="AF146" s="141" t="str">
        <f>IF(Протокол!AI98="","",Протокол!AI98)</f>
        <v/>
      </c>
      <c r="AG146" s="141" t="str">
        <f>IF(Протокол!AJ98="","",Протокол!AJ98)</f>
        <v/>
      </c>
      <c r="AH146" s="141" t="str">
        <f>IF(Протокол!AK98="","",Протокол!AK98)</f>
        <v/>
      </c>
      <c r="AI146" s="141" t="str">
        <f>IF(Протокол!AL98="","",Протокол!AL98)</f>
        <v/>
      </c>
      <c r="AJ146" s="141" t="str">
        <f>IF(Протокол!AM98="","",Протокол!AM98)</f>
        <v/>
      </c>
      <c r="AK146" s="141" t="str">
        <f>IF(Протокол!AN98="","",Протокол!AN98)</f>
        <v/>
      </c>
      <c r="AL146" s="141" t="str">
        <f>IF(Протокол!AO98="","",Протокол!AO98)</f>
        <v/>
      </c>
      <c r="AM146" s="141" t="str">
        <f>IF(Протокол!AP98="","",Протокол!AP98)</f>
        <v/>
      </c>
      <c r="AN146" s="141" t="str">
        <f>IF(Протокол!AQ98="","",Протокол!AQ98)</f>
        <v/>
      </c>
      <c r="AO146" s="141" t="str">
        <f>IF(Протокол!AR98="","",Протокол!AR98)</f>
        <v/>
      </c>
      <c r="AP146" s="141" t="str">
        <f>IF(Протокол!AS98="","",Протокол!AS98)</f>
        <v/>
      </c>
      <c r="AQ146" s="141" t="str">
        <f>IF(Протокол!AT98="","",Протокол!AT98)</f>
        <v/>
      </c>
      <c r="AR146" s="141">
        <f>IF(AND(LEN(C146)&gt;0,AS146&gt;0),Протокол!CU98,"")</f>
        <v>20</v>
      </c>
      <c r="AS146" s="139">
        <f>IF(Протокол!D98="","",Протокол!D98)</f>
        <v>4</v>
      </c>
      <c r="AT146" s="139" t="str">
        <f>IF(Протокол!F98="","",Протокол!F98)</f>
        <v/>
      </c>
      <c r="AU146" s="141" t="str">
        <f>IF(Протокол!CR98="","",Протокол!CR98)</f>
        <v>4</v>
      </c>
      <c r="AV146" s="141" t="str">
        <f>IF(Протокол!CS98="","",Протокол!CS98)</f>
        <v>м</v>
      </c>
      <c r="AW146" s="141">
        <f>IF(Протокол!CT98="","",Протокол!CT98)</f>
        <v>5</v>
      </c>
    </row>
    <row r="147" spans="1:49" s="139" customFormat="1">
      <c r="A147" s="139">
        <f t="shared" si="2"/>
        <v>1</v>
      </c>
      <c r="B147" s="140">
        <f>IF(Протокол!B99="","",Протокол!B99)</f>
        <v>90</v>
      </c>
      <c r="C147" s="140">
        <f>IF(AND(Протокол!F99="",Протокол!D99=""),"",Протокол!C99)</f>
        <v>6090</v>
      </c>
      <c r="D147" s="141">
        <f>IF(Протокол!G99="","",Протокол!G99)</f>
        <v>2</v>
      </c>
      <c r="E147" s="141">
        <f>IF(Протокол!H99="","",Протокол!H99)</f>
        <v>1</v>
      </c>
      <c r="F147" s="141">
        <f>IF(Протокол!I99="","",Протокол!I99)</f>
        <v>3</v>
      </c>
      <c r="G147" s="141">
        <f>IF(Протокол!J99="","",Протокол!J99)</f>
        <v>3</v>
      </c>
      <c r="H147" s="141" t="str">
        <f>IF(Протокол!K99="","",Протокол!K99)</f>
        <v>Б</v>
      </c>
      <c r="I147" s="141">
        <f>IF(Протокол!L99="","",Протокол!L99)</f>
        <v>1</v>
      </c>
      <c r="J147" s="141" t="str">
        <f>IF(Протокол!M99="","",Протокол!M99)</f>
        <v>В</v>
      </c>
      <c r="K147" s="141">
        <f>IF(Протокол!N99="","",Протокол!N99)</f>
        <v>1</v>
      </c>
      <c r="L147" s="141">
        <f>IF(Протокол!O99="","",Протокол!O99)</f>
        <v>2</v>
      </c>
      <c r="M147" s="141" t="str">
        <f>IF(Протокол!P99="","",Протокол!P99)</f>
        <v>Б</v>
      </c>
      <c r="N147" s="141">
        <f>IF(Протокол!Q99="","",Протокол!Q99)</f>
        <v>2</v>
      </c>
      <c r="O147" s="141" t="str">
        <f>IF(Протокол!R99="","",Протокол!R99)</f>
        <v>А</v>
      </c>
      <c r="P147" s="141">
        <f>IF(Протокол!S99="","",Протокол!S99)</f>
        <v>1</v>
      </c>
      <c r="Q147" s="141">
        <f>IF(Протокол!T99="","",Протокол!T99)</f>
        <v>1</v>
      </c>
      <c r="R147" s="141" t="str">
        <f>IF(Протокол!U99="","",Протокол!U99)</f>
        <v>3)</v>
      </c>
      <c r="S147" s="141">
        <f>IF(Протокол!V99="","",Протокол!V99)</f>
        <v>1</v>
      </c>
      <c r="T147" s="141">
        <f>IF(Протокол!W99="","",Протокол!W99)</f>
        <v>2</v>
      </c>
      <c r="U147" s="141" t="str">
        <f>IF(Протокол!X99="","",Протокол!X99)</f>
        <v/>
      </c>
      <c r="V147" s="141" t="str">
        <f>IF(Протокол!Y99="","",Протокол!Y99)</f>
        <v/>
      </c>
      <c r="W147" s="141" t="str">
        <f>IF(Протокол!Z99="","",Протокол!Z99)</f>
        <v/>
      </c>
      <c r="X147" s="141" t="str">
        <f>IF(Протокол!AA99="","",Протокол!AA99)</f>
        <v/>
      </c>
      <c r="Y147" s="141" t="str">
        <f>IF(Протокол!AB99="","",Протокол!AB99)</f>
        <v/>
      </c>
      <c r="Z147" s="141" t="str">
        <f>IF(Протокол!AC99="","",Протокол!AC99)</f>
        <v/>
      </c>
      <c r="AA147" s="141" t="str">
        <f>IF(Протокол!AD99="","",Протокол!AD99)</f>
        <v/>
      </c>
      <c r="AB147" s="141" t="str">
        <f>IF(Протокол!AE99="","",Протокол!AE99)</f>
        <v/>
      </c>
      <c r="AC147" s="141" t="str">
        <f>IF(Протокол!AF99="","",Протокол!AF99)</f>
        <v/>
      </c>
      <c r="AD147" s="141" t="str">
        <f>IF(Протокол!AG99="","",Протокол!AG99)</f>
        <v/>
      </c>
      <c r="AE147" s="141" t="str">
        <f>IF(Протокол!AH99="","",Протокол!AH99)</f>
        <v/>
      </c>
      <c r="AF147" s="141" t="str">
        <f>IF(Протокол!AI99="","",Протокол!AI99)</f>
        <v/>
      </c>
      <c r="AG147" s="141" t="str">
        <f>IF(Протокол!AJ99="","",Протокол!AJ99)</f>
        <v/>
      </c>
      <c r="AH147" s="141" t="str">
        <f>IF(Протокол!AK99="","",Протокол!AK99)</f>
        <v/>
      </c>
      <c r="AI147" s="141" t="str">
        <f>IF(Протокол!AL99="","",Протокол!AL99)</f>
        <v/>
      </c>
      <c r="AJ147" s="141" t="str">
        <f>IF(Протокол!AM99="","",Протокол!AM99)</f>
        <v/>
      </c>
      <c r="AK147" s="141" t="str">
        <f>IF(Протокол!AN99="","",Протокол!AN99)</f>
        <v/>
      </c>
      <c r="AL147" s="141" t="str">
        <f>IF(Протокол!AO99="","",Протокол!AO99)</f>
        <v/>
      </c>
      <c r="AM147" s="141" t="str">
        <f>IF(Протокол!AP99="","",Протокол!AP99)</f>
        <v/>
      </c>
      <c r="AN147" s="141" t="str">
        <f>IF(Протокол!AQ99="","",Протокол!AQ99)</f>
        <v/>
      </c>
      <c r="AO147" s="141" t="str">
        <f>IF(Протокол!AR99="","",Протокол!AR99)</f>
        <v/>
      </c>
      <c r="AP147" s="141" t="str">
        <f>IF(Протокол!AS99="","",Протокол!AS99)</f>
        <v/>
      </c>
      <c r="AQ147" s="141" t="str">
        <f>IF(Протокол!AT99="","",Протокол!AT99)</f>
        <v/>
      </c>
      <c r="AR147" s="141">
        <f>IF(AND(LEN(C147)&gt;0,AS147&gt;0),Протокол!CU99,"")</f>
        <v>20</v>
      </c>
      <c r="AS147" s="139">
        <f>IF(Протокол!D99="","",Протокол!D99)</f>
        <v>4</v>
      </c>
      <c r="AT147" s="139" t="str">
        <f>IF(Протокол!F99="","",Протокол!F99)</f>
        <v/>
      </c>
      <c r="AU147" s="141" t="str">
        <f>IF(Протокол!CR99="","",Протокол!CR99)</f>
        <v>4</v>
      </c>
      <c r="AV147" s="141" t="str">
        <f>IF(Протокол!CS99="","",Протокол!CS99)</f>
        <v>м</v>
      </c>
      <c r="AW147" s="141">
        <f>IF(Протокол!CT99="","",Протокол!CT99)</f>
        <v>5</v>
      </c>
    </row>
    <row r="148" spans="1:49" s="139" customFormat="1">
      <c r="A148" s="139">
        <f t="shared" si="2"/>
        <v>1</v>
      </c>
      <c r="B148" s="140">
        <f>IF(Протокол!B100="","",Протокол!B100)</f>
        <v>91</v>
      </c>
      <c r="C148" s="140">
        <f>IF(AND(Протокол!F100="",Протокол!D100=""),"",Протокол!C100)</f>
        <v>6091</v>
      </c>
      <c r="D148" s="141">
        <f>IF(Протокол!G100="","",Протокол!G100)</f>
        <v>1</v>
      </c>
      <c r="E148" s="141">
        <f>IF(Протокол!H100="","",Протокол!H100)</f>
        <v>1</v>
      </c>
      <c r="F148" s="141">
        <f>IF(Протокол!I100="","",Протокол!I100)</f>
        <v>2</v>
      </c>
      <c r="G148" s="141">
        <f>IF(Протокол!J100="","",Протокол!J100)</f>
        <v>1</v>
      </c>
      <c r="H148" s="141" t="str">
        <f>IF(Протокол!K100="","",Протокол!K100)</f>
        <v>Б</v>
      </c>
      <c r="I148" s="141">
        <f>IF(Протокол!L100="","",Протокол!L100)</f>
        <v>1</v>
      </c>
      <c r="J148" s="141" t="str">
        <f>IF(Протокол!M100="","",Протокол!M100)</f>
        <v>А</v>
      </c>
      <c r="K148" s="141">
        <f>IF(Протокол!N100="","",Протокол!N100)</f>
        <v>1</v>
      </c>
      <c r="L148" s="141">
        <f>IF(Протокол!O100="","",Протокол!O100)</f>
        <v>2</v>
      </c>
      <c r="M148" s="141" t="str">
        <f>IF(Протокол!P100="","",Протокол!P100)</f>
        <v>Б</v>
      </c>
      <c r="N148" s="141">
        <f>IF(Протокол!Q100="","",Протокол!Q100)</f>
        <v>2</v>
      </c>
      <c r="O148" s="141" t="str">
        <f>IF(Протокол!R100="","",Протокол!R100)</f>
        <v>А</v>
      </c>
      <c r="P148" s="141">
        <f>IF(Протокол!S100="","",Протокол!S100)</f>
        <v>1</v>
      </c>
      <c r="Q148" s="141">
        <f>IF(Протокол!T100="","",Протокол!T100)</f>
        <v>1</v>
      </c>
      <c r="R148" s="141" t="str">
        <f>IF(Протокол!U100="","",Протокол!U100)</f>
        <v>3)</v>
      </c>
      <c r="S148" s="141">
        <f>IF(Протокол!V100="","",Протокол!V100)</f>
        <v>0</v>
      </c>
      <c r="T148" s="141">
        <f>IF(Протокол!W100="","",Протокол!W100)</f>
        <v>0</v>
      </c>
      <c r="U148" s="141" t="str">
        <f>IF(Протокол!X100="","",Протокол!X100)</f>
        <v/>
      </c>
      <c r="V148" s="141" t="str">
        <f>IF(Протокол!Y100="","",Протокол!Y100)</f>
        <v/>
      </c>
      <c r="W148" s="141" t="str">
        <f>IF(Протокол!Z100="","",Протокол!Z100)</f>
        <v/>
      </c>
      <c r="X148" s="141" t="str">
        <f>IF(Протокол!AA100="","",Протокол!AA100)</f>
        <v/>
      </c>
      <c r="Y148" s="141" t="str">
        <f>IF(Протокол!AB100="","",Протокол!AB100)</f>
        <v/>
      </c>
      <c r="Z148" s="141" t="str">
        <f>IF(Протокол!AC100="","",Протокол!AC100)</f>
        <v/>
      </c>
      <c r="AA148" s="141" t="str">
        <f>IF(Протокол!AD100="","",Протокол!AD100)</f>
        <v/>
      </c>
      <c r="AB148" s="141" t="str">
        <f>IF(Протокол!AE100="","",Протокол!AE100)</f>
        <v/>
      </c>
      <c r="AC148" s="141" t="str">
        <f>IF(Протокол!AF100="","",Протокол!AF100)</f>
        <v/>
      </c>
      <c r="AD148" s="141" t="str">
        <f>IF(Протокол!AG100="","",Протокол!AG100)</f>
        <v/>
      </c>
      <c r="AE148" s="141" t="str">
        <f>IF(Протокол!AH100="","",Протокол!AH100)</f>
        <v/>
      </c>
      <c r="AF148" s="141" t="str">
        <f>IF(Протокол!AI100="","",Протокол!AI100)</f>
        <v/>
      </c>
      <c r="AG148" s="141" t="str">
        <f>IF(Протокол!AJ100="","",Протокол!AJ100)</f>
        <v/>
      </c>
      <c r="AH148" s="141" t="str">
        <f>IF(Протокол!AK100="","",Протокол!AK100)</f>
        <v/>
      </c>
      <c r="AI148" s="141" t="str">
        <f>IF(Протокол!AL100="","",Протокол!AL100)</f>
        <v/>
      </c>
      <c r="AJ148" s="141" t="str">
        <f>IF(Протокол!AM100="","",Протокол!AM100)</f>
        <v/>
      </c>
      <c r="AK148" s="141" t="str">
        <f>IF(Протокол!AN100="","",Протокол!AN100)</f>
        <v/>
      </c>
      <c r="AL148" s="141" t="str">
        <f>IF(Протокол!AO100="","",Протокол!AO100)</f>
        <v/>
      </c>
      <c r="AM148" s="141" t="str">
        <f>IF(Протокол!AP100="","",Протокол!AP100)</f>
        <v/>
      </c>
      <c r="AN148" s="141" t="str">
        <f>IF(Протокол!AQ100="","",Протокол!AQ100)</f>
        <v/>
      </c>
      <c r="AO148" s="141" t="str">
        <f>IF(Протокол!AR100="","",Протокол!AR100)</f>
        <v/>
      </c>
      <c r="AP148" s="141" t="str">
        <f>IF(Протокол!AS100="","",Протокол!AS100)</f>
        <v/>
      </c>
      <c r="AQ148" s="141" t="str">
        <f>IF(Протокол!AT100="","",Протокол!AT100)</f>
        <v/>
      </c>
      <c r="AR148" s="141">
        <f>IF(AND(LEN(C148)&gt;0,AS148&gt;0),Протокол!CU100,"")</f>
        <v>13</v>
      </c>
      <c r="AS148" s="139">
        <f>IF(Протокол!D100="","",Протокол!D100)</f>
        <v>4</v>
      </c>
      <c r="AT148" s="139" t="str">
        <f>IF(Протокол!F100="","",Протокол!F100)</f>
        <v/>
      </c>
      <c r="AU148" s="141" t="str">
        <f>IF(Протокол!CR100="","",Протокол!CR100)</f>
        <v>4</v>
      </c>
      <c r="AV148" s="141" t="str">
        <f>IF(Протокол!CS100="","",Протокол!CS100)</f>
        <v>ж</v>
      </c>
      <c r="AW148" s="141">
        <f>IF(Протокол!CT100="","",Протокол!CT100)</f>
        <v>4</v>
      </c>
    </row>
    <row r="149" spans="1:49" s="139" customFormat="1">
      <c r="A149" s="139">
        <f t="shared" si="2"/>
        <v>1</v>
      </c>
      <c r="B149" s="140">
        <f>IF(Протокол!B101="","",Протокол!B101)</f>
        <v>92</v>
      </c>
      <c r="C149" s="140">
        <f>IF(AND(Протокол!F101="",Протокол!D101=""),"",Протокол!C101)</f>
        <v>6092</v>
      </c>
      <c r="D149" s="141">
        <f>IF(Протокол!G101="","",Протокол!G101)</f>
        <v>2</v>
      </c>
      <c r="E149" s="141">
        <f>IF(Протокол!H101="","",Протокол!H101)</f>
        <v>1</v>
      </c>
      <c r="F149" s="141">
        <f>IF(Протокол!I101="","",Протокол!I101)</f>
        <v>3</v>
      </c>
      <c r="G149" s="141">
        <f>IF(Протокол!J101="","",Протокол!J101)</f>
        <v>3</v>
      </c>
      <c r="H149" s="141" t="str">
        <f>IF(Протокол!K101="","",Протокол!K101)</f>
        <v>Б</v>
      </c>
      <c r="I149" s="141">
        <f>IF(Протокол!L101="","",Протокол!L101)</f>
        <v>1</v>
      </c>
      <c r="J149" s="141" t="str">
        <f>IF(Протокол!M101="","",Протокол!M101)</f>
        <v>А</v>
      </c>
      <c r="K149" s="141">
        <f>IF(Протокол!N101="","",Протокол!N101)</f>
        <v>1</v>
      </c>
      <c r="L149" s="141">
        <f>IF(Протокол!O101="","",Протокол!O101)</f>
        <v>2</v>
      </c>
      <c r="M149" s="141" t="str">
        <f>IF(Протокол!P101="","",Протокол!P101)</f>
        <v>Г</v>
      </c>
      <c r="N149" s="141">
        <f>IF(Протокол!Q101="","",Протокол!Q101)</f>
        <v>2</v>
      </c>
      <c r="O149" s="141" t="str">
        <f>IF(Протокол!R101="","",Протокол!R101)</f>
        <v>А</v>
      </c>
      <c r="P149" s="141">
        <f>IF(Протокол!S101="","",Протокол!S101)</f>
        <v>1</v>
      </c>
      <c r="Q149" s="141">
        <f>IF(Протокол!T101="","",Протокол!T101)</f>
        <v>1</v>
      </c>
      <c r="R149" s="141" t="str">
        <f>IF(Протокол!U101="","",Протокол!U101)</f>
        <v>3)</v>
      </c>
      <c r="S149" s="141">
        <f>IF(Протокол!V101="","",Протокол!V101)</f>
        <v>1</v>
      </c>
      <c r="T149" s="141">
        <f>IF(Протокол!W101="","",Протокол!W101)</f>
        <v>1</v>
      </c>
      <c r="U149" s="141" t="str">
        <f>IF(Протокол!X101="","",Протокол!X101)</f>
        <v/>
      </c>
      <c r="V149" s="141" t="str">
        <f>IF(Протокол!Y101="","",Протокол!Y101)</f>
        <v/>
      </c>
      <c r="W149" s="141" t="str">
        <f>IF(Протокол!Z101="","",Протокол!Z101)</f>
        <v/>
      </c>
      <c r="X149" s="141" t="str">
        <f>IF(Протокол!AA101="","",Протокол!AA101)</f>
        <v/>
      </c>
      <c r="Y149" s="141" t="str">
        <f>IF(Протокол!AB101="","",Протокол!AB101)</f>
        <v/>
      </c>
      <c r="Z149" s="141" t="str">
        <f>IF(Протокол!AC101="","",Протокол!AC101)</f>
        <v/>
      </c>
      <c r="AA149" s="141" t="str">
        <f>IF(Протокол!AD101="","",Протокол!AD101)</f>
        <v/>
      </c>
      <c r="AB149" s="141" t="str">
        <f>IF(Протокол!AE101="","",Протокол!AE101)</f>
        <v/>
      </c>
      <c r="AC149" s="141" t="str">
        <f>IF(Протокол!AF101="","",Протокол!AF101)</f>
        <v/>
      </c>
      <c r="AD149" s="141" t="str">
        <f>IF(Протокол!AG101="","",Протокол!AG101)</f>
        <v/>
      </c>
      <c r="AE149" s="141" t="str">
        <f>IF(Протокол!AH101="","",Протокол!AH101)</f>
        <v/>
      </c>
      <c r="AF149" s="141" t="str">
        <f>IF(Протокол!AI101="","",Протокол!AI101)</f>
        <v/>
      </c>
      <c r="AG149" s="141" t="str">
        <f>IF(Протокол!AJ101="","",Протокол!AJ101)</f>
        <v/>
      </c>
      <c r="AH149" s="141" t="str">
        <f>IF(Протокол!AK101="","",Протокол!AK101)</f>
        <v/>
      </c>
      <c r="AI149" s="141" t="str">
        <f>IF(Протокол!AL101="","",Протокол!AL101)</f>
        <v/>
      </c>
      <c r="AJ149" s="141" t="str">
        <f>IF(Протокол!AM101="","",Протокол!AM101)</f>
        <v/>
      </c>
      <c r="AK149" s="141" t="str">
        <f>IF(Протокол!AN101="","",Протокол!AN101)</f>
        <v/>
      </c>
      <c r="AL149" s="141" t="str">
        <f>IF(Протокол!AO101="","",Протокол!AO101)</f>
        <v/>
      </c>
      <c r="AM149" s="141" t="str">
        <f>IF(Протокол!AP101="","",Протокол!AP101)</f>
        <v/>
      </c>
      <c r="AN149" s="141" t="str">
        <f>IF(Протокол!AQ101="","",Протокол!AQ101)</f>
        <v/>
      </c>
      <c r="AO149" s="141" t="str">
        <f>IF(Протокол!AR101="","",Протокол!AR101)</f>
        <v/>
      </c>
      <c r="AP149" s="141" t="str">
        <f>IF(Протокол!AS101="","",Протокол!AS101)</f>
        <v/>
      </c>
      <c r="AQ149" s="141" t="str">
        <f>IF(Протокол!AT101="","",Протокол!AT101)</f>
        <v/>
      </c>
      <c r="AR149" s="141">
        <f>IF(AND(LEN(C149)&gt;0,AS149&gt;0),Протокол!CU101,"")</f>
        <v>19</v>
      </c>
      <c r="AS149" s="139">
        <f>IF(Протокол!D101="","",Протокол!D101)</f>
        <v>4</v>
      </c>
      <c r="AT149" s="139" t="str">
        <f>IF(Протокол!F101="","",Протокол!F101)</f>
        <v/>
      </c>
      <c r="AU149" s="141" t="str">
        <f>IF(Протокол!CR101="","",Протокол!CR101)</f>
        <v>4</v>
      </c>
      <c r="AV149" s="141" t="str">
        <f>IF(Протокол!CS101="","",Протокол!CS101)</f>
        <v>м</v>
      </c>
      <c r="AW149" s="141">
        <f>IF(Протокол!CT101="","",Протокол!CT101)</f>
        <v>5</v>
      </c>
    </row>
    <row r="150" spans="1:49" s="139" customFormat="1">
      <c r="A150" s="139">
        <f t="shared" si="2"/>
        <v>1</v>
      </c>
      <c r="B150" s="140">
        <f>IF(Протокол!B102="","",Протокол!B102)</f>
        <v>93</v>
      </c>
      <c r="C150" s="140">
        <f>IF(AND(Протокол!F102="",Протокол!D102=""),"",Протокол!C102)</f>
        <v>6093</v>
      </c>
      <c r="D150" s="141">
        <f>IF(Протокол!G102="","",Протокол!G102)</f>
        <v>2</v>
      </c>
      <c r="E150" s="141">
        <f>IF(Протокол!H102="","",Протокол!H102)</f>
        <v>1</v>
      </c>
      <c r="F150" s="141">
        <f>IF(Протокол!I102="","",Протокол!I102)</f>
        <v>3</v>
      </c>
      <c r="G150" s="141">
        <f>IF(Протокол!J102="","",Протокол!J102)</f>
        <v>3</v>
      </c>
      <c r="H150" s="141" t="str">
        <f>IF(Протокол!K102="","",Протокол!K102)</f>
        <v>А</v>
      </c>
      <c r="I150" s="141">
        <f>IF(Протокол!L102="","",Протокол!L102)</f>
        <v>1</v>
      </c>
      <c r="J150" s="141" t="str">
        <f>IF(Протокол!M102="","",Протокол!M102)</f>
        <v>А</v>
      </c>
      <c r="K150" s="141">
        <f>IF(Протокол!N102="","",Протокол!N102)</f>
        <v>1</v>
      </c>
      <c r="L150" s="141">
        <f>IF(Протокол!O102="","",Протокол!O102)</f>
        <v>1</v>
      </c>
      <c r="M150" s="141" t="str">
        <f>IF(Протокол!P102="","",Протокол!P102)</f>
        <v>А</v>
      </c>
      <c r="N150" s="141">
        <f>IF(Протокол!Q102="","",Протокол!Q102)</f>
        <v>2</v>
      </c>
      <c r="O150" s="141" t="str">
        <f>IF(Протокол!R102="","",Протокол!R102)</f>
        <v>А</v>
      </c>
      <c r="P150" s="141">
        <f>IF(Протокол!S102="","",Протокол!S102)</f>
        <v>1</v>
      </c>
      <c r="Q150" s="141">
        <f>IF(Протокол!T102="","",Протокол!T102)</f>
        <v>1</v>
      </c>
      <c r="R150" s="141" t="str">
        <f>IF(Протокол!U102="","",Протокол!U102)</f>
        <v>3)</v>
      </c>
      <c r="S150" s="141">
        <f>IF(Протокол!V102="","",Протокол!V102)</f>
        <v>1</v>
      </c>
      <c r="T150" s="141">
        <f>IF(Протокол!W102="","",Протокол!W102)</f>
        <v>2</v>
      </c>
      <c r="U150" s="141" t="str">
        <f>IF(Протокол!X102="","",Протокол!X102)</f>
        <v/>
      </c>
      <c r="V150" s="141" t="str">
        <f>IF(Протокол!Y102="","",Протокол!Y102)</f>
        <v/>
      </c>
      <c r="W150" s="141" t="str">
        <f>IF(Протокол!Z102="","",Протокол!Z102)</f>
        <v/>
      </c>
      <c r="X150" s="141" t="str">
        <f>IF(Протокол!AA102="","",Протокол!AA102)</f>
        <v/>
      </c>
      <c r="Y150" s="141" t="str">
        <f>IF(Протокол!AB102="","",Протокол!AB102)</f>
        <v/>
      </c>
      <c r="Z150" s="141" t="str">
        <f>IF(Протокол!AC102="","",Протокол!AC102)</f>
        <v/>
      </c>
      <c r="AA150" s="141" t="str">
        <f>IF(Протокол!AD102="","",Протокол!AD102)</f>
        <v/>
      </c>
      <c r="AB150" s="141" t="str">
        <f>IF(Протокол!AE102="","",Протокол!AE102)</f>
        <v/>
      </c>
      <c r="AC150" s="141" t="str">
        <f>IF(Протокол!AF102="","",Протокол!AF102)</f>
        <v/>
      </c>
      <c r="AD150" s="141" t="str">
        <f>IF(Протокол!AG102="","",Протокол!AG102)</f>
        <v/>
      </c>
      <c r="AE150" s="141" t="str">
        <f>IF(Протокол!AH102="","",Протокол!AH102)</f>
        <v/>
      </c>
      <c r="AF150" s="141" t="str">
        <f>IF(Протокол!AI102="","",Протокол!AI102)</f>
        <v/>
      </c>
      <c r="AG150" s="141" t="str">
        <f>IF(Протокол!AJ102="","",Протокол!AJ102)</f>
        <v/>
      </c>
      <c r="AH150" s="141" t="str">
        <f>IF(Протокол!AK102="","",Протокол!AK102)</f>
        <v/>
      </c>
      <c r="AI150" s="141" t="str">
        <f>IF(Протокол!AL102="","",Протокол!AL102)</f>
        <v/>
      </c>
      <c r="AJ150" s="141" t="str">
        <f>IF(Протокол!AM102="","",Протокол!AM102)</f>
        <v/>
      </c>
      <c r="AK150" s="141" t="str">
        <f>IF(Протокол!AN102="","",Протокол!AN102)</f>
        <v/>
      </c>
      <c r="AL150" s="141" t="str">
        <f>IF(Протокол!AO102="","",Протокол!AO102)</f>
        <v/>
      </c>
      <c r="AM150" s="141" t="str">
        <f>IF(Протокол!AP102="","",Протокол!AP102)</f>
        <v/>
      </c>
      <c r="AN150" s="141" t="str">
        <f>IF(Протокол!AQ102="","",Протокол!AQ102)</f>
        <v/>
      </c>
      <c r="AO150" s="141" t="str">
        <f>IF(Протокол!AR102="","",Протокол!AR102)</f>
        <v/>
      </c>
      <c r="AP150" s="141" t="str">
        <f>IF(Протокол!AS102="","",Протокол!AS102)</f>
        <v/>
      </c>
      <c r="AQ150" s="141" t="str">
        <f>IF(Протокол!AT102="","",Протокол!AT102)</f>
        <v/>
      </c>
      <c r="AR150" s="141">
        <f>IF(AND(LEN(C150)&gt;0,AS150&gt;0),Протокол!CU102,"")</f>
        <v>19</v>
      </c>
      <c r="AS150" s="139">
        <f>IF(Протокол!D102="","",Протокол!D102)</f>
        <v>4</v>
      </c>
      <c r="AT150" s="139" t="str">
        <f>IF(Протокол!F102="","",Протокол!F102)</f>
        <v/>
      </c>
      <c r="AU150" s="141" t="str">
        <f>IF(Протокол!CR102="","",Протокол!CR102)</f>
        <v>4</v>
      </c>
      <c r="AV150" s="141" t="str">
        <f>IF(Протокол!CS102="","",Протокол!CS102)</f>
        <v>ж</v>
      </c>
      <c r="AW150" s="141">
        <f>IF(Протокол!CT102="","",Протокол!CT102)</f>
        <v>4</v>
      </c>
    </row>
    <row r="151" spans="1:49" s="139" customFormat="1">
      <c r="A151" s="139">
        <f t="shared" si="2"/>
        <v>1</v>
      </c>
      <c r="B151" s="140">
        <f>IF(Протокол!B103="","",Протокол!B103)</f>
        <v>94</v>
      </c>
      <c r="C151" s="140">
        <f>IF(AND(Протокол!F103="",Протокол!D103=""),"",Протокол!C103)</f>
        <v>6094</v>
      </c>
      <c r="D151" s="141">
        <f>IF(Протокол!G103="","",Протокол!G103)</f>
        <v>1</v>
      </c>
      <c r="E151" s="141">
        <f>IF(Протокол!H103="","",Протокол!H103)</f>
        <v>0</v>
      </c>
      <c r="F151" s="141">
        <f>IF(Протокол!I103="","",Протокол!I103)</f>
        <v>2</v>
      </c>
      <c r="G151" s="141">
        <f>IF(Протокол!J103="","",Протокол!J103)</f>
        <v>2</v>
      </c>
      <c r="H151" s="141" t="str">
        <f>IF(Протокол!K103="","",Протокол!K103)</f>
        <v>А</v>
      </c>
      <c r="I151" s="141">
        <f>IF(Протокол!L103="","",Протокол!L103)</f>
        <v>1</v>
      </c>
      <c r="J151" s="141" t="str">
        <f>IF(Протокол!M103="","",Протокол!M103)</f>
        <v>А</v>
      </c>
      <c r="K151" s="141">
        <f>IF(Протокол!N103="","",Протокол!N103)</f>
        <v>1</v>
      </c>
      <c r="L151" s="141">
        <f>IF(Протокол!O103="","",Протокол!O103)</f>
        <v>2</v>
      </c>
      <c r="M151" s="141" t="str">
        <f>IF(Протокол!P103="","",Протокол!P103)</f>
        <v>А</v>
      </c>
      <c r="N151" s="141">
        <f>IF(Протокол!Q103="","",Протокол!Q103)</f>
        <v>2</v>
      </c>
      <c r="O151" s="141" t="str">
        <f>IF(Протокол!R103="","",Протокол!R103)</f>
        <v>А</v>
      </c>
      <c r="P151" s="141">
        <f>IF(Протокол!S103="","",Протокол!S103)</f>
        <v>1</v>
      </c>
      <c r="Q151" s="141">
        <f>IF(Протокол!T103="","",Протокол!T103)</f>
        <v>1</v>
      </c>
      <c r="R151" s="141" t="str">
        <f>IF(Протокол!U103="","",Протокол!U103)</f>
        <v>3)</v>
      </c>
      <c r="S151" s="141">
        <f>IF(Протокол!V103="","",Протокол!V103)</f>
        <v>0</v>
      </c>
      <c r="T151" s="141">
        <f>IF(Протокол!W103="","",Протокол!W103)</f>
        <v>0</v>
      </c>
      <c r="U151" s="141" t="str">
        <f>IF(Протокол!X103="","",Протокол!X103)</f>
        <v/>
      </c>
      <c r="V151" s="141" t="str">
        <f>IF(Протокол!Y103="","",Протокол!Y103)</f>
        <v/>
      </c>
      <c r="W151" s="141" t="str">
        <f>IF(Протокол!Z103="","",Протокол!Z103)</f>
        <v/>
      </c>
      <c r="X151" s="141" t="str">
        <f>IF(Протокол!AA103="","",Протокол!AA103)</f>
        <v/>
      </c>
      <c r="Y151" s="141" t="str">
        <f>IF(Протокол!AB103="","",Протокол!AB103)</f>
        <v/>
      </c>
      <c r="Z151" s="141" t="str">
        <f>IF(Протокол!AC103="","",Протокол!AC103)</f>
        <v/>
      </c>
      <c r="AA151" s="141" t="str">
        <f>IF(Протокол!AD103="","",Протокол!AD103)</f>
        <v/>
      </c>
      <c r="AB151" s="141" t="str">
        <f>IF(Протокол!AE103="","",Протокол!AE103)</f>
        <v/>
      </c>
      <c r="AC151" s="141" t="str">
        <f>IF(Протокол!AF103="","",Протокол!AF103)</f>
        <v/>
      </c>
      <c r="AD151" s="141" t="str">
        <f>IF(Протокол!AG103="","",Протокол!AG103)</f>
        <v/>
      </c>
      <c r="AE151" s="141" t="str">
        <f>IF(Протокол!AH103="","",Протокол!AH103)</f>
        <v/>
      </c>
      <c r="AF151" s="141" t="str">
        <f>IF(Протокол!AI103="","",Протокол!AI103)</f>
        <v/>
      </c>
      <c r="AG151" s="141" t="str">
        <f>IF(Протокол!AJ103="","",Протокол!AJ103)</f>
        <v/>
      </c>
      <c r="AH151" s="141" t="str">
        <f>IF(Протокол!AK103="","",Протокол!AK103)</f>
        <v/>
      </c>
      <c r="AI151" s="141" t="str">
        <f>IF(Протокол!AL103="","",Протокол!AL103)</f>
        <v/>
      </c>
      <c r="AJ151" s="141" t="str">
        <f>IF(Протокол!AM103="","",Протокол!AM103)</f>
        <v/>
      </c>
      <c r="AK151" s="141" t="str">
        <f>IF(Протокол!AN103="","",Протокол!AN103)</f>
        <v/>
      </c>
      <c r="AL151" s="141" t="str">
        <f>IF(Протокол!AO103="","",Протокол!AO103)</f>
        <v/>
      </c>
      <c r="AM151" s="141" t="str">
        <f>IF(Протокол!AP103="","",Протокол!AP103)</f>
        <v/>
      </c>
      <c r="AN151" s="141" t="str">
        <f>IF(Протокол!AQ103="","",Протокол!AQ103)</f>
        <v/>
      </c>
      <c r="AO151" s="141" t="str">
        <f>IF(Протокол!AR103="","",Протокол!AR103)</f>
        <v/>
      </c>
      <c r="AP151" s="141" t="str">
        <f>IF(Протокол!AS103="","",Протокол!AS103)</f>
        <v/>
      </c>
      <c r="AQ151" s="141" t="str">
        <f>IF(Протокол!AT103="","",Протокол!AT103)</f>
        <v/>
      </c>
      <c r="AR151" s="141">
        <f>IF(AND(LEN(C151)&gt;0,AS151&gt;0),Протокол!CU103,"")</f>
        <v>13</v>
      </c>
      <c r="AS151" s="139">
        <f>IF(Протокол!D103="","",Протокол!D103)</f>
        <v>4</v>
      </c>
      <c r="AT151" s="139" t="str">
        <f>IF(Протокол!F103="","",Протокол!F103)</f>
        <v/>
      </c>
      <c r="AU151" s="141" t="str">
        <f>IF(Протокол!CR103="","",Протокол!CR103)</f>
        <v>4</v>
      </c>
      <c r="AV151" s="141" t="str">
        <f>IF(Протокол!CS103="","",Протокол!CS103)</f>
        <v>м</v>
      </c>
      <c r="AW151" s="141">
        <f>IF(Протокол!CT103="","",Протокол!CT103)</f>
        <v>4</v>
      </c>
    </row>
    <row r="152" spans="1:49" s="139" customFormat="1">
      <c r="A152" s="139">
        <f t="shared" si="2"/>
        <v>1</v>
      </c>
      <c r="B152" s="140">
        <f>IF(Протокол!B104="","",Протокол!B104)</f>
        <v>95</v>
      </c>
      <c r="C152" s="140">
        <f>IF(AND(Протокол!F104="",Протокол!D104=""),"",Протокол!C104)</f>
        <v>6095</v>
      </c>
      <c r="D152" s="141">
        <f>IF(Протокол!G104="","",Протокол!G104)</f>
        <v>2</v>
      </c>
      <c r="E152" s="141">
        <f>IF(Протокол!H104="","",Протокол!H104)</f>
        <v>1</v>
      </c>
      <c r="F152" s="141">
        <f>IF(Протокол!I104="","",Протокол!I104)</f>
        <v>3</v>
      </c>
      <c r="G152" s="141">
        <f>IF(Протокол!J104="","",Протокол!J104)</f>
        <v>3</v>
      </c>
      <c r="H152" s="141" t="str">
        <f>IF(Протокол!K104="","",Протокол!K104)</f>
        <v>А</v>
      </c>
      <c r="I152" s="141">
        <f>IF(Протокол!L104="","",Протокол!L104)</f>
        <v>1</v>
      </c>
      <c r="J152" s="141" t="str">
        <f>IF(Протокол!M104="","",Протокол!M104)</f>
        <v>А</v>
      </c>
      <c r="K152" s="141">
        <f>IF(Протокол!N104="","",Протокол!N104)</f>
        <v>1</v>
      </c>
      <c r="L152" s="141">
        <f>IF(Протокол!O104="","",Протокол!O104)</f>
        <v>1</v>
      </c>
      <c r="M152" s="141" t="str">
        <f>IF(Протокол!P104="","",Протокол!P104)</f>
        <v>А</v>
      </c>
      <c r="N152" s="141">
        <f>IF(Протокол!Q104="","",Протокол!Q104)</f>
        <v>2</v>
      </c>
      <c r="O152" s="141" t="str">
        <f>IF(Протокол!R104="","",Протокол!R104)</f>
        <v>А</v>
      </c>
      <c r="P152" s="141">
        <f>IF(Протокол!S104="","",Протокол!S104)</f>
        <v>1</v>
      </c>
      <c r="Q152" s="141">
        <f>IF(Протокол!T104="","",Протокол!T104)</f>
        <v>1</v>
      </c>
      <c r="R152" s="141" t="str">
        <f>IF(Протокол!U104="","",Протокол!U104)</f>
        <v>1)</v>
      </c>
      <c r="S152" s="141">
        <f>IF(Протокол!V104="","",Протокол!V104)</f>
        <v>1</v>
      </c>
      <c r="T152" s="141">
        <f>IF(Протокол!W104="","",Протокол!W104)</f>
        <v>1</v>
      </c>
      <c r="U152" s="141" t="str">
        <f>IF(Протокол!X104="","",Протокол!X104)</f>
        <v/>
      </c>
      <c r="V152" s="141" t="str">
        <f>IF(Протокол!Y104="","",Протокол!Y104)</f>
        <v/>
      </c>
      <c r="W152" s="141" t="str">
        <f>IF(Протокол!Z104="","",Протокол!Z104)</f>
        <v/>
      </c>
      <c r="X152" s="141" t="str">
        <f>IF(Протокол!AA104="","",Протокол!AA104)</f>
        <v/>
      </c>
      <c r="Y152" s="141" t="str">
        <f>IF(Протокол!AB104="","",Протокол!AB104)</f>
        <v/>
      </c>
      <c r="Z152" s="141" t="str">
        <f>IF(Протокол!AC104="","",Протокол!AC104)</f>
        <v/>
      </c>
      <c r="AA152" s="141" t="str">
        <f>IF(Протокол!AD104="","",Протокол!AD104)</f>
        <v/>
      </c>
      <c r="AB152" s="141" t="str">
        <f>IF(Протокол!AE104="","",Протокол!AE104)</f>
        <v/>
      </c>
      <c r="AC152" s="141" t="str">
        <f>IF(Протокол!AF104="","",Протокол!AF104)</f>
        <v/>
      </c>
      <c r="AD152" s="141" t="str">
        <f>IF(Протокол!AG104="","",Протокол!AG104)</f>
        <v/>
      </c>
      <c r="AE152" s="141" t="str">
        <f>IF(Протокол!AH104="","",Протокол!AH104)</f>
        <v/>
      </c>
      <c r="AF152" s="141" t="str">
        <f>IF(Протокол!AI104="","",Протокол!AI104)</f>
        <v/>
      </c>
      <c r="AG152" s="141" t="str">
        <f>IF(Протокол!AJ104="","",Протокол!AJ104)</f>
        <v/>
      </c>
      <c r="AH152" s="141" t="str">
        <f>IF(Протокол!AK104="","",Протокол!AK104)</f>
        <v/>
      </c>
      <c r="AI152" s="141" t="str">
        <f>IF(Протокол!AL104="","",Протокол!AL104)</f>
        <v/>
      </c>
      <c r="AJ152" s="141" t="str">
        <f>IF(Протокол!AM104="","",Протокол!AM104)</f>
        <v/>
      </c>
      <c r="AK152" s="141" t="str">
        <f>IF(Протокол!AN104="","",Протокол!AN104)</f>
        <v/>
      </c>
      <c r="AL152" s="141" t="str">
        <f>IF(Протокол!AO104="","",Протокол!AO104)</f>
        <v/>
      </c>
      <c r="AM152" s="141" t="str">
        <f>IF(Протокол!AP104="","",Протокол!AP104)</f>
        <v/>
      </c>
      <c r="AN152" s="141" t="str">
        <f>IF(Протокол!AQ104="","",Протокол!AQ104)</f>
        <v/>
      </c>
      <c r="AO152" s="141" t="str">
        <f>IF(Протокол!AR104="","",Протокол!AR104)</f>
        <v/>
      </c>
      <c r="AP152" s="141" t="str">
        <f>IF(Протокол!AS104="","",Протокол!AS104)</f>
        <v/>
      </c>
      <c r="AQ152" s="141" t="str">
        <f>IF(Протокол!AT104="","",Протокол!AT104)</f>
        <v/>
      </c>
      <c r="AR152" s="141">
        <f>IF(AND(LEN(C152)&gt;0,AS152&gt;0),Протокол!CU104,"")</f>
        <v>18</v>
      </c>
      <c r="AS152" s="139">
        <f>IF(Протокол!D104="","",Протокол!D104)</f>
        <v>3</v>
      </c>
      <c r="AT152" s="139" t="str">
        <f>IF(Протокол!F104="","",Протокол!F104)</f>
        <v/>
      </c>
      <c r="AU152" s="141" t="str">
        <f>IF(Протокол!CR104="","",Протокол!CR104)</f>
        <v>4</v>
      </c>
      <c r="AV152" s="141" t="str">
        <f>IF(Протокол!CS104="","",Протокол!CS104)</f>
        <v>ж</v>
      </c>
      <c r="AW152" s="141">
        <f>IF(Протокол!CT104="","",Протокол!CT104)</f>
        <v>5</v>
      </c>
    </row>
    <row r="153" spans="1:49" s="139" customFormat="1">
      <c r="A153" s="139">
        <f t="shared" si="2"/>
        <v>1</v>
      </c>
      <c r="B153" s="140">
        <f>IF(Протокол!B105="","",Протокол!B105)</f>
        <v>96</v>
      </c>
      <c r="C153" s="140">
        <f>IF(AND(Протокол!F105="",Протокол!D105=""),"",Протокол!C105)</f>
        <v>6096</v>
      </c>
      <c r="D153" s="141">
        <f>IF(Протокол!G105="","",Протокол!G105)</f>
        <v>2</v>
      </c>
      <c r="E153" s="141">
        <f>IF(Протокол!H105="","",Протокол!H105)</f>
        <v>1</v>
      </c>
      <c r="F153" s="141">
        <f>IF(Протокол!I105="","",Протокол!I105)</f>
        <v>3</v>
      </c>
      <c r="G153" s="141">
        <f>IF(Протокол!J105="","",Протокол!J105)</f>
        <v>3</v>
      </c>
      <c r="H153" s="141" t="str">
        <f>IF(Протокол!K105="","",Протокол!K105)</f>
        <v>А</v>
      </c>
      <c r="I153" s="141">
        <f>IF(Протокол!L105="","",Протокол!L105)</f>
        <v>1</v>
      </c>
      <c r="J153" s="141" t="str">
        <f>IF(Протокол!M105="","",Протокол!M105)</f>
        <v>А</v>
      </c>
      <c r="K153" s="141">
        <f>IF(Протокол!N105="","",Протокол!N105)</f>
        <v>1</v>
      </c>
      <c r="L153" s="141">
        <f>IF(Протокол!O105="","",Протокол!O105)</f>
        <v>1</v>
      </c>
      <c r="M153" s="141" t="str">
        <f>IF(Протокол!P105="","",Протокол!P105)</f>
        <v>А</v>
      </c>
      <c r="N153" s="141">
        <f>IF(Протокол!Q105="","",Протокол!Q105)</f>
        <v>2</v>
      </c>
      <c r="O153" s="141" t="str">
        <f>IF(Протокол!R105="","",Протокол!R105)</f>
        <v>А</v>
      </c>
      <c r="P153" s="141">
        <f>IF(Протокол!S105="","",Протокол!S105)</f>
        <v>1</v>
      </c>
      <c r="Q153" s="141">
        <f>IF(Протокол!T105="","",Протокол!T105)</f>
        <v>1</v>
      </c>
      <c r="R153" s="141" t="str">
        <f>IF(Протокол!U105="","",Протокол!U105)</f>
        <v>4)</v>
      </c>
      <c r="S153" s="141">
        <f>IF(Протокол!V105="","",Протокол!V105)</f>
        <v>1</v>
      </c>
      <c r="T153" s="141">
        <f>IF(Протокол!W105="","",Протокол!W105)</f>
        <v>1</v>
      </c>
      <c r="U153" s="141" t="str">
        <f>IF(Протокол!X105="","",Протокол!X105)</f>
        <v/>
      </c>
      <c r="V153" s="141" t="str">
        <f>IF(Протокол!Y105="","",Протокол!Y105)</f>
        <v/>
      </c>
      <c r="W153" s="141" t="str">
        <f>IF(Протокол!Z105="","",Протокол!Z105)</f>
        <v/>
      </c>
      <c r="X153" s="141" t="str">
        <f>IF(Протокол!AA105="","",Протокол!AA105)</f>
        <v/>
      </c>
      <c r="Y153" s="141" t="str">
        <f>IF(Протокол!AB105="","",Протокол!AB105)</f>
        <v/>
      </c>
      <c r="Z153" s="141" t="str">
        <f>IF(Протокол!AC105="","",Протокол!AC105)</f>
        <v/>
      </c>
      <c r="AA153" s="141" t="str">
        <f>IF(Протокол!AD105="","",Протокол!AD105)</f>
        <v/>
      </c>
      <c r="AB153" s="141" t="str">
        <f>IF(Протокол!AE105="","",Протокол!AE105)</f>
        <v/>
      </c>
      <c r="AC153" s="141" t="str">
        <f>IF(Протокол!AF105="","",Протокол!AF105)</f>
        <v/>
      </c>
      <c r="AD153" s="141" t="str">
        <f>IF(Протокол!AG105="","",Протокол!AG105)</f>
        <v/>
      </c>
      <c r="AE153" s="141" t="str">
        <f>IF(Протокол!AH105="","",Протокол!AH105)</f>
        <v/>
      </c>
      <c r="AF153" s="141" t="str">
        <f>IF(Протокол!AI105="","",Протокол!AI105)</f>
        <v/>
      </c>
      <c r="AG153" s="141" t="str">
        <f>IF(Протокол!AJ105="","",Протокол!AJ105)</f>
        <v/>
      </c>
      <c r="AH153" s="141" t="str">
        <f>IF(Протокол!AK105="","",Протокол!AK105)</f>
        <v/>
      </c>
      <c r="AI153" s="141" t="str">
        <f>IF(Протокол!AL105="","",Протокол!AL105)</f>
        <v/>
      </c>
      <c r="AJ153" s="141" t="str">
        <f>IF(Протокол!AM105="","",Протокол!AM105)</f>
        <v/>
      </c>
      <c r="AK153" s="141" t="str">
        <f>IF(Протокол!AN105="","",Протокол!AN105)</f>
        <v/>
      </c>
      <c r="AL153" s="141" t="str">
        <f>IF(Протокол!AO105="","",Протокол!AO105)</f>
        <v/>
      </c>
      <c r="AM153" s="141" t="str">
        <f>IF(Протокол!AP105="","",Протокол!AP105)</f>
        <v/>
      </c>
      <c r="AN153" s="141" t="str">
        <f>IF(Протокол!AQ105="","",Протокол!AQ105)</f>
        <v/>
      </c>
      <c r="AO153" s="141" t="str">
        <f>IF(Протокол!AR105="","",Протокол!AR105)</f>
        <v/>
      </c>
      <c r="AP153" s="141" t="str">
        <f>IF(Протокол!AS105="","",Протокол!AS105)</f>
        <v/>
      </c>
      <c r="AQ153" s="141" t="str">
        <f>IF(Протокол!AT105="","",Протокол!AT105)</f>
        <v/>
      </c>
      <c r="AR153" s="141">
        <f>IF(AND(LEN(C153)&gt;0,AS153&gt;0),Протокол!CU105,"")</f>
        <v>18</v>
      </c>
      <c r="AS153" s="139">
        <f>IF(Протокол!D105="","",Протокол!D105)</f>
        <v>3</v>
      </c>
      <c r="AT153" s="139" t="str">
        <f>IF(Протокол!F105="","",Протокол!F105)</f>
        <v/>
      </c>
      <c r="AU153" s="141" t="str">
        <f>IF(Протокол!CR105="","",Протокол!CR105)</f>
        <v>4</v>
      </c>
      <c r="AV153" s="141" t="str">
        <f>IF(Протокол!CS105="","",Протокол!CS105)</f>
        <v>м</v>
      </c>
      <c r="AW153" s="141">
        <f>IF(Протокол!CT105="","",Протокол!CT105)</f>
        <v>5</v>
      </c>
    </row>
    <row r="154" spans="1:49" s="139" customFormat="1">
      <c r="A154" s="139">
        <f t="shared" si="2"/>
        <v>1</v>
      </c>
      <c r="B154" s="140">
        <f>IF(Протокол!B106="","",Протокол!B106)</f>
        <v>97</v>
      </c>
      <c r="C154" s="140">
        <f>IF(AND(Протокол!F106="",Протокол!D106=""),"",Протокол!C106)</f>
        <v>6097</v>
      </c>
      <c r="D154" s="141">
        <f>IF(Протокол!G106="","",Протокол!G106)</f>
        <v>2</v>
      </c>
      <c r="E154" s="141">
        <f>IF(Протокол!H106="","",Протокол!H106)</f>
        <v>1</v>
      </c>
      <c r="F154" s="141">
        <f>IF(Протокол!I106="","",Протокол!I106)</f>
        <v>3</v>
      </c>
      <c r="G154" s="141">
        <f>IF(Протокол!J106="","",Протокол!J106)</f>
        <v>3</v>
      </c>
      <c r="H154" s="141" t="str">
        <f>IF(Протокол!K106="","",Протокол!K106)</f>
        <v>А</v>
      </c>
      <c r="I154" s="141">
        <f>IF(Протокол!L106="","",Протокол!L106)</f>
        <v>1</v>
      </c>
      <c r="J154" s="141" t="str">
        <f>IF(Протокол!M106="","",Протокол!M106)</f>
        <v>А</v>
      </c>
      <c r="K154" s="141">
        <f>IF(Протокол!N106="","",Протокол!N106)</f>
        <v>1</v>
      </c>
      <c r="L154" s="141">
        <f>IF(Протокол!O106="","",Протокол!O106)</f>
        <v>2</v>
      </c>
      <c r="M154" s="141" t="str">
        <f>IF(Протокол!P106="","",Протокол!P106)</f>
        <v>А</v>
      </c>
      <c r="N154" s="141">
        <f>IF(Протокол!Q106="","",Протокол!Q106)</f>
        <v>0</v>
      </c>
      <c r="O154" s="141" t="str">
        <f>IF(Протокол!R106="","",Протокол!R106)</f>
        <v>А</v>
      </c>
      <c r="P154" s="141">
        <f>IF(Протокол!S106="","",Протокол!S106)</f>
        <v>1</v>
      </c>
      <c r="Q154" s="141">
        <f>IF(Протокол!T106="","",Протокол!T106)</f>
        <v>1</v>
      </c>
      <c r="R154" s="141" t="str">
        <f>IF(Протокол!U106="","",Протокол!U106)</f>
        <v>4)</v>
      </c>
      <c r="S154" s="141">
        <f>IF(Протокол!V106="","",Протокол!V106)</f>
        <v>1</v>
      </c>
      <c r="T154" s="141">
        <f>IF(Протокол!W106="","",Протокол!W106)</f>
        <v>2</v>
      </c>
      <c r="U154" s="141" t="str">
        <f>IF(Протокол!X106="","",Протокол!X106)</f>
        <v/>
      </c>
      <c r="V154" s="141" t="str">
        <f>IF(Протокол!Y106="","",Протокол!Y106)</f>
        <v/>
      </c>
      <c r="W154" s="141" t="str">
        <f>IF(Протокол!Z106="","",Протокол!Z106)</f>
        <v/>
      </c>
      <c r="X154" s="141" t="str">
        <f>IF(Протокол!AA106="","",Протокол!AA106)</f>
        <v/>
      </c>
      <c r="Y154" s="141" t="str">
        <f>IF(Протокол!AB106="","",Протокол!AB106)</f>
        <v/>
      </c>
      <c r="Z154" s="141" t="str">
        <f>IF(Протокол!AC106="","",Протокол!AC106)</f>
        <v/>
      </c>
      <c r="AA154" s="141" t="str">
        <f>IF(Протокол!AD106="","",Протокол!AD106)</f>
        <v/>
      </c>
      <c r="AB154" s="141" t="str">
        <f>IF(Протокол!AE106="","",Протокол!AE106)</f>
        <v/>
      </c>
      <c r="AC154" s="141" t="str">
        <f>IF(Протокол!AF106="","",Протокол!AF106)</f>
        <v/>
      </c>
      <c r="AD154" s="141" t="str">
        <f>IF(Протокол!AG106="","",Протокол!AG106)</f>
        <v/>
      </c>
      <c r="AE154" s="141" t="str">
        <f>IF(Протокол!AH106="","",Протокол!AH106)</f>
        <v/>
      </c>
      <c r="AF154" s="141" t="str">
        <f>IF(Протокол!AI106="","",Протокол!AI106)</f>
        <v/>
      </c>
      <c r="AG154" s="141" t="str">
        <f>IF(Протокол!AJ106="","",Протокол!AJ106)</f>
        <v/>
      </c>
      <c r="AH154" s="141" t="str">
        <f>IF(Протокол!AK106="","",Протокол!AK106)</f>
        <v/>
      </c>
      <c r="AI154" s="141" t="str">
        <f>IF(Протокол!AL106="","",Протокол!AL106)</f>
        <v/>
      </c>
      <c r="AJ154" s="141" t="str">
        <f>IF(Протокол!AM106="","",Протокол!AM106)</f>
        <v/>
      </c>
      <c r="AK154" s="141" t="str">
        <f>IF(Протокол!AN106="","",Протокол!AN106)</f>
        <v/>
      </c>
      <c r="AL154" s="141" t="str">
        <f>IF(Протокол!AO106="","",Протокол!AO106)</f>
        <v/>
      </c>
      <c r="AM154" s="141" t="str">
        <f>IF(Протокол!AP106="","",Протокол!AP106)</f>
        <v/>
      </c>
      <c r="AN154" s="141" t="str">
        <f>IF(Протокол!AQ106="","",Протокол!AQ106)</f>
        <v/>
      </c>
      <c r="AO154" s="141" t="str">
        <f>IF(Протокол!AR106="","",Протокол!AR106)</f>
        <v/>
      </c>
      <c r="AP154" s="141" t="str">
        <f>IF(Протокол!AS106="","",Протокол!AS106)</f>
        <v/>
      </c>
      <c r="AQ154" s="141" t="str">
        <f>IF(Протокол!AT106="","",Протокол!AT106)</f>
        <v/>
      </c>
      <c r="AR154" s="141">
        <f>IF(AND(LEN(C154)&gt;0,AS154&gt;0),Протокол!CU106,"")</f>
        <v>18</v>
      </c>
      <c r="AS154" s="139">
        <f>IF(Протокол!D106="","",Протокол!D106)</f>
        <v>3</v>
      </c>
      <c r="AT154" s="139" t="str">
        <f>IF(Протокол!F106="","",Протокол!F106)</f>
        <v/>
      </c>
      <c r="AU154" s="141" t="str">
        <f>IF(Протокол!CR106="","",Протокол!CR106)</f>
        <v>4</v>
      </c>
      <c r="AV154" s="141" t="str">
        <f>IF(Протокол!CS106="","",Протокол!CS106)</f>
        <v>ж</v>
      </c>
      <c r="AW154" s="141">
        <f>IF(Протокол!CT106="","",Протокол!CT106)</f>
        <v>5</v>
      </c>
    </row>
    <row r="155" spans="1:49" s="139" customFormat="1">
      <c r="A155" s="139">
        <f t="shared" si="2"/>
        <v>1</v>
      </c>
      <c r="B155" s="140">
        <f>IF(Протокол!B107="","",Протокол!B107)</f>
        <v>98</v>
      </c>
      <c r="C155" s="140">
        <f>IF(AND(Протокол!F107="",Протокол!D107=""),"",Протокол!C107)</f>
        <v>6098</v>
      </c>
      <c r="D155" s="141">
        <f>IF(Протокол!G107="","",Протокол!G107)</f>
        <v>2</v>
      </c>
      <c r="E155" s="141">
        <f>IF(Протокол!H107="","",Протокол!H107)</f>
        <v>1</v>
      </c>
      <c r="F155" s="141">
        <f>IF(Протокол!I107="","",Протокол!I107)</f>
        <v>3</v>
      </c>
      <c r="G155" s="141">
        <f>IF(Протокол!J107="","",Протокол!J107)</f>
        <v>1</v>
      </c>
      <c r="H155" s="141" t="str">
        <f>IF(Протокол!K107="","",Протокол!K107)</f>
        <v>А</v>
      </c>
      <c r="I155" s="141">
        <f>IF(Протокол!L107="","",Протокол!L107)</f>
        <v>1</v>
      </c>
      <c r="J155" s="141" t="str">
        <f>IF(Протокол!M107="","",Протокол!M107)</f>
        <v>А</v>
      </c>
      <c r="K155" s="141">
        <f>IF(Протокол!N107="","",Протокол!N107)</f>
        <v>1</v>
      </c>
      <c r="L155" s="141">
        <f>IF(Протокол!O107="","",Протокол!O107)</f>
        <v>1</v>
      </c>
      <c r="M155" s="141" t="str">
        <f>IF(Протокол!P107="","",Протокол!P107)</f>
        <v>А</v>
      </c>
      <c r="N155" s="141">
        <f>IF(Протокол!Q107="","",Протокол!Q107)</f>
        <v>0</v>
      </c>
      <c r="O155" s="141" t="str">
        <f>IF(Протокол!R107="","",Протокол!R107)</f>
        <v>А</v>
      </c>
      <c r="P155" s="141">
        <f>IF(Протокол!S107="","",Протокол!S107)</f>
        <v>1</v>
      </c>
      <c r="Q155" s="141">
        <f>IF(Протокол!T107="","",Протокол!T107)</f>
        <v>0</v>
      </c>
      <c r="R155" s="141" t="str">
        <f>IF(Протокол!U107="","",Протокол!U107)</f>
        <v>4)</v>
      </c>
      <c r="S155" s="141">
        <f>IF(Протокол!V107="","",Протокол!V107)</f>
        <v>1</v>
      </c>
      <c r="T155" s="141">
        <f>IF(Протокол!W107="","",Протокол!W107)</f>
        <v>2</v>
      </c>
      <c r="U155" s="141" t="str">
        <f>IF(Протокол!X107="","",Протокол!X107)</f>
        <v/>
      </c>
      <c r="V155" s="141" t="str">
        <f>IF(Протокол!Y107="","",Протокол!Y107)</f>
        <v/>
      </c>
      <c r="W155" s="141" t="str">
        <f>IF(Протокол!Z107="","",Протокол!Z107)</f>
        <v/>
      </c>
      <c r="X155" s="141" t="str">
        <f>IF(Протокол!AA107="","",Протокол!AA107)</f>
        <v/>
      </c>
      <c r="Y155" s="141" t="str">
        <f>IF(Протокол!AB107="","",Протокол!AB107)</f>
        <v/>
      </c>
      <c r="Z155" s="141" t="str">
        <f>IF(Протокол!AC107="","",Протокол!AC107)</f>
        <v/>
      </c>
      <c r="AA155" s="141" t="str">
        <f>IF(Протокол!AD107="","",Протокол!AD107)</f>
        <v/>
      </c>
      <c r="AB155" s="141" t="str">
        <f>IF(Протокол!AE107="","",Протокол!AE107)</f>
        <v/>
      </c>
      <c r="AC155" s="141" t="str">
        <f>IF(Протокол!AF107="","",Протокол!AF107)</f>
        <v/>
      </c>
      <c r="AD155" s="141" t="str">
        <f>IF(Протокол!AG107="","",Протокол!AG107)</f>
        <v/>
      </c>
      <c r="AE155" s="141" t="str">
        <f>IF(Протокол!AH107="","",Протокол!AH107)</f>
        <v/>
      </c>
      <c r="AF155" s="141" t="str">
        <f>IF(Протокол!AI107="","",Протокол!AI107)</f>
        <v/>
      </c>
      <c r="AG155" s="141" t="str">
        <f>IF(Протокол!AJ107="","",Протокол!AJ107)</f>
        <v/>
      </c>
      <c r="AH155" s="141" t="str">
        <f>IF(Протокол!AK107="","",Протокол!AK107)</f>
        <v/>
      </c>
      <c r="AI155" s="141" t="str">
        <f>IF(Протокол!AL107="","",Протокол!AL107)</f>
        <v/>
      </c>
      <c r="AJ155" s="141" t="str">
        <f>IF(Протокол!AM107="","",Протокол!AM107)</f>
        <v/>
      </c>
      <c r="AK155" s="141" t="str">
        <f>IF(Протокол!AN107="","",Протокол!AN107)</f>
        <v/>
      </c>
      <c r="AL155" s="141" t="str">
        <f>IF(Протокол!AO107="","",Протокол!AO107)</f>
        <v/>
      </c>
      <c r="AM155" s="141" t="str">
        <f>IF(Протокол!AP107="","",Протокол!AP107)</f>
        <v/>
      </c>
      <c r="AN155" s="141" t="str">
        <f>IF(Протокол!AQ107="","",Протокол!AQ107)</f>
        <v/>
      </c>
      <c r="AO155" s="141" t="str">
        <f>IF(Протокол!AR107="","",Протокол!AR107)</f>
        <v/>
      </c>
      <c r="AP155" s="141" t="str">
        <f>IF(Протокол!AS107="","",Протокол!AS107)</f>
        <v/>
      </c>
      <c r="AQ155" s="141" t="str">
        <f>IF(Протокол!AT107="","",Протокол!AT107)</f>
        <v/>
      </c>
      <c r="AR155" s="141">
        <f>IF(AND(LEN(C155)&gt;0,AS155&gt;0),Протокол!CU107,"")</f>
        <v>14</v>
      </c>
      <c r="AS155" s="139">
        <f>IF(Протокол!D107="","",Протокол!D107)</f>
        <v>3</v>
      </c>
      <c r="AT155" s="139" t="str">
        <f>IF(Протокол!F107="","",Протокол!F107)</f>
        <v/>
      </c>
      <c r="AU155" s="141" t="str">
        <f>IF(Протокол!CR107="","",Протокол!CR107)</f>
        <v>4</v>
      </c>
      <c r="AV155" s="141" t="str">
        <f>IF(Протокол!CS107="","",Протокол!CS107)</f>
        <v>ж</v>
      </c>
      <c r="AW155" s="141">
        <f>IF(Протокол!CT107="","",Протокол!CT107)</f>
        <v>4</v>
      </c>
    </row>
    <row r="156" spans="1:49" s="139" customFormat="1">
      <c r="A156" s="139">
        <f t="shared" si="2"/>
        <v>1</v>
      </c>
      <c r="B156" s="140">
        <f>IF(Протокол!B108="","",Протокол!B108)</f>
        <v>99</v>
      </c>
      <c r="C156" s="140">
        <f>IF(AND(Протокол!F108="",Протокол!D108=""),"",Протокол!C108)</f>
        <v>6099</v>
      </c>
      <c r="D156" s="141">
        <f>IF(Протокол!G108="","",Протокол!G108)</f>
        <v>1</v>
      </c>
      <c r="E156" s="141">
        <f>IF(Протокол!H108="","",Протокол!H108)</f>
        <v>1</v>
      </c>
      <c r="F156" s="141">
        <f>IF(Протокол!I108="","",Протокол!I108)</f>
        <v>2</v>
      </c>
      <c r="G156" s="141">
        <f>IF(Протокол!J108="","",Протокол!J108)</f>
        <v>1</v>
      </c>
      <c r="H156" s="141" t="str">
        <f>IF(Протокол!K108="","",Протокол!K108)</f>
        <v>А</v>
      </c>
      <c r="I156" s="141">
        <f>IF(Протокол!L108="","",Протокол!L108)</f>
        <v>1</v>
      </c>
      <c r="J156" s="141" t="str">
        <f>IF(Протокол!M108="","",Протокол!M108)</f>
        <v>В</v>
      </c>
      <c r="K156" s="141">
        <f>IF(Протокол!N108="","",Протокол!N108)</f>
        <v>1</v>
      </c>
      <c r="L156" s="141">
        <f>IF(Протокол!O108="","",Протокол!O108)</f>
        <v>1</v>
      </c>
      <c r="M156" s="141" t="str">
        <f>IF(Протокол!P108="","",Протокол!P108)</f>
        <v>А</v>
      </c>
      <c r="N156" s="141">
        <f>IF(Протокол!Q108="","",Протокол!Q108)</f>
        <v>2</v>
      </c>
      <c r="O156" s="141" t="str">
        <f>IF(Протокол!R108="","",Протокол!R108)</f>
        <v>Г</v>
      </c>
      <c r="P156" s="141">
        <f>IF(Протокол!S108="","",Протокол!S108)</f>
        <v>1</v>
      </c>
      <c r="Q156" s="141">
        <f>IF(Протокол!T108="","",Протокол!T108)</f>
        <v>1</v>
      </c>
      <c r="R156" s="141" t="str">
        <f>IF(Протокол!U108="","",Протокол!U108)</f>
        <v>4)</v>
      </c>
      <c r="S156" s="141">
        <f>IF(Протокол!V108="","",Протокол!V108)</f>
        <v>1</v>
      </c>
      <c r="T156" s="141">
        <f>IF(Протокол!W108="","",Протокол!W108)</f>
        <v>2</v>
      </c>
      <c r="U156" s="141" t="str">
        <f>IF(Протокол!X108="","",Протокол!X108)</f>
        <v/>
      </c>
      <c r="V156" s="141" t="str">
        <f>IF(Протокол!Y108="","",Протокол!Y108)</f>
        <v/>
      </c>
      <c r="W156" s="141" t="str">
        <f>IF(Протокол!Z108="","",Протокол!Z108)</f>
        <v/>
      </c>
      <c r="X156" s="141" t="str">
        <f>IF(Протокол!AA108="","",Протокол!AA108)</f>
        <v/>
      </c>
      <c r="Y156" s="141" t="str">
        <f>IF(Протокол!AB108="","",Протокол!AB108)</f>
        <v/>
      </c>
      <c r="Z156" s="141" t="str">
        <f>IF(Протокол!AC108="","",Протокол!AC108)</f>
        <v/>
      </c>
      <c r="AA156" s="141" t="str">
        <f>IF(Протокол!AD108="","",Протокол!AD108)</f>
        <v/>
      </c>
      <c r="AB156" s="141" t="str">
        <f>IF(Протокол!AE108="","",Протокол!AE108)</f>
        <v/>
      </c>
      <c r="AC156" s="141" t="str">
        <f>IF(Протокол!AF108="","",Протокол!AF108)</f>
        <v/>
      </c>
      <c r="AD156" s="141" t="str">
        <f>IF(Протокол!AG108="","",Протокол!AG108)</f>
        <v/>
      </c>
      <c r="AE156" s="141" t="str">
        <f>IF(Протокол!AH108="","",Протокол!AH108)</f>
        <v/>
      </c>
      <c r="AF156" s="141" t="str">
        <f>IF(Протокол!AI108="","",Протокол!AI108)</f>
        <v/>
      </c>
      <c r="AG156" s="141" t="str">
        <f>IF(Протокол!AJ108="","",Протокол!AJ108)</f>
        <v/>
      </c>
      <c r="AH156" s="141" t="str">
        <f>IF(Протокол!AK108="","",Протокол!AK108)</f>
        <v/>
      </c>
      <c r="AI156" s="141" t="str">
        <f>IF(Протокол!AL108="","",Протокол!AL108)</f>
        <v/>
      </c>
      <c r="AJ156" s="141" t="str">
        <f>IF(Протокол!AM108="","",Протокол!AM108)</f>
        <v/>
      </c>
      <c r="AK156" s="141" t="str">
        <f>IF(Протокол!AN108="","",Протокол!AN108)</f>
        <v/>
      </c>
      <c r="AL156" s="141" t="str">
        <f>IF(Протокол!AO108="","",Протокол!AO108)</f>
        <v/>
      </c>
      <c r="AM156" s="141" t="str">
        <f>IF(Протокол!AP108="","",Протокол!AP108)</f>
        <v/>
      </c>
      <c r="AN156" s="141" t="str">
        <f>IF(Протокол!AQ108="","",Протокол!AQ108)</f>
        <v/>
      </c>
      <c r="AO156" s="141" t="str">
        <f>IF(Протокол!AR108="","",Протокол!AR108)</f>
        <v/>
      </c>
      <c r="AP156" s="141" t="str">
        <f>IF(Протокол!AS108="","",Протокол!AS108)</f>
        <v/>
      </c>
      <c r="AQ156" s="141" t="str">
        <f>IF(Протокол!AT108="","",Протокол!AT108)</f>
        <v/>
      </c>
      <c r="AR156" s="141">
        <f>IF(AND(LEN(C156)&gt;0,AS156&gt;0),Протокол!CU108,"")</f>
        <v>15</v>
      </c>
      <c r="AS156" s="139">
        <f>IF(Протокол!D108="","",Протокол!D108)</f>
        <v>4</v>
      </c>
      <c r="AT156" s="139" t="str">
        <f>IF(Протокол!F108="","",Протокол!F108)</f>
        <v/>
      </c>
      <c r="AU156" s="141" t="str">
        <f>IF(Протокол!CR108="","",Протокол!CR108)</f>
        <v>4</v>
      </c>
      <c r="AV156" s="141" t="str">
        <f>IF(Протокол!CS108="","",Протокол!CS108)</f>
        <v>м</v>
      </c>
      <c r="AW156" s="141">
        <f>IF(Протокол!CT108="","",Протокол!CT108)</f>
        <v>5</v>
      </c>
    </row>
    <row r="157" spans="1:49" s="139" customFormat="1">
      <c r="A157" s="139">
        <f t="shared" si="2"/>
        <v>1</v>
      </c>
      <c r="B157" s="140">
        <f>IF(Протокол!B109="","",Протокол!B109)</f>
        <v>100</v>
      </c>
      <c r="C157" s="140">
        <f>IF(AND(Протокол!F109="",Протокол!D109=""),"",Протокол!C109)</f>
        <v>6100</v>
      </c>
      <c r="D157" s="141">
        <f>IF(Протокол!G109="","",Протокол!G109)</f>
        <v>2</v>
      </c>
      <c r="E157" s="141">
        <f>IF(Протокол!H109="","",Протокол!H109)</f>
        <v>1</v>
      </c>
      <c r="F157" s="141">
        <f>IF(Протокол!I109="","",Протокол!I109)</f>
        <v>3</v>
      </c>
      <c r="G157" s="141">
        <f>IF(Протокол!J109="","",Протокол!J109)</f>
        <v>3</v>
      </c>
      <c r="H157" s="141" t="str">
        <f>IF(Протокол!K109="","",Протокол!K109)</f>
        <v>А</v>
      </c>
      <c r="I157" s="141">
        <f>IF(Протокол!L109="","",Протокол!L109)</f>
        <v>1</v>
      </c>
      <c r="J157" s="141" t="str">
        <f>IF(Протокол!M109="","",Протокол!M109)</f>
        <v>Б</v>
      </c>
      <c r="K157" s="141">
        <f>IF(Протокол!N109="","",Протокол!N109)</f>
        <v>1</v>
      </c>
      <c r="L157" s="141">
        <f>IF(Протокол!O109="","",Протокол!O109)</f>
        <v>2</v>
      </c>
      <c r="M157" s="141" t="str">
        <f>IF(Протокол!P109="","",Протокол!P109)</f>
        <v>В</v>
      </c>
      <c r="N157" s="141">
        <f>IF(Протокол!Q109="","",Протокол!Q109)</f>
        <v>2</v>
      </c>
      <c r="O157" s="141" t="str">
        <f>IF(Протокол!R109="","",Протокол!R109)</f>
        <v>Б</v>
      </c>
      <c r="P157" s="141">
        <f>IF(Протокол!S109="","",Протокол!S109)</f>
        <v>1</v>
      </c>
      <c r="Q157" s="141">
        <f>IF(Протокол!T109="","",Протокол!T109)</f>
        <v>1</v>
      </c>
      <c r="R157" s="141" t="str">
        <f>IF(Протокол!U109="","",Протокол!U109)</f>
        <v>4)</v>
      </c>
      <c r="S157" s="141">
        <f>IF(Протокол!V109="","",Протокол!V109)</f>
        <v>1</v>
      </c>
      <c r="T157" s="141">
        <f>IF(Протокол!W109="","",Протокол!W109)</f>
        <v>0</v>
      </c>
      <c r="U157" s="141" t="str">
        <f>IF(Протокол!X109="","",Протокол!X109)</f>
        <v/>
      </c>
      <c r="V157" s="141" t="str">
        <f>IF(Протокол!Y109="","",Протокол!Y109)</f>
        <v/>
      </c>
      <c r="W157" s="141" t="str">
        <f>IF(Протокол!Z109="","",Протокол!Z109)</f>
        <v/>
      </c>
      <c r="X157" s="141" t="str">
        <f>IF(Протокол!AA109="","",Протокол!AA109)</f>
        <v/>
      </c>
      <c r="Y157" s="141" t="str">
        <f>IF(Протокол!AB109="","",Протокол!AB109)</f>
        <v/>
      </c>
      <c r="Z157" s="141" t="str">
        <f>IF(Протокол!AC109="","",Протокол!AC109)</f>
        <v/>
      </c>
      <c r="AA157" s="141" t="str">
        <f>IF(Протокол!AD109="","",Протокол!AD109)</f>
        <v/>
      </c>
      <c r="AB157" s="141" t="str">
        <f>IF(Протокол!AE109="","",Протокол!AE109)</f>
        <v/>
      </c>
      <c r="AC157" s="141" t="str">
        <f>IF(Протокол!AF109="","",Протокол!AF109)</f>
        <v/>
      </c>
      <c r="AD157" s="141" t="str">
        <f>IF(Протокол!AG109="","",Протокол!AG109)</f>
        <v/>
      </c>
      <c r="AE157" s="141" t="str">
        <f>IF(Протокол!AH109="","",Протокол!AH109)</f>
        <v/>
      </c>
      <c r="AF157" s="141" t="str">
        <f>IF(Протокол!AI109="","",Протокол!AI109)</f>
        <v/>
      </c>
      <c r="AG157" s="141" t="str">
        <f>IF(Протокол!AJ109="","",Протокол!AJ109)</f>
        <v/>
      </c>
      <c r="AH157" s="141" t="str">
        <f>IF(Протокол!AK109="","",Протокол!AK109)</f>
        <v/>
      </c>
      <c r="AI157" s="141" t="str">
        <f>IF(Протокол!AL109="","",Протокол!AL109)</f>
        <v/>
      </c>
      <c r="AJ157" s="141" t="str">
        <f>IF(Протокол!AM109="","",Протокол!AM109)</f>
        <v/>
      </c>
      <c r="AK157" s="141" t="str">
        <f>IF(Протокол!AN109="","",Протокол!AN109)</f>
        <v/>
      </c>
      <c r="AL157" s="141" t="str">
        <f>IF(Протокол!AO109="","",Протокол!AO109)</f>
        <v/>
      </c>
      <c r="AM157" s="141" t="str">
        <f>IF(Протокол!AP109="","",Протокол!AP109)</f>
        <v/>
      </c>
      <c r="AN157" s="141" t="str">
        <f>IF(Протокол!AQ109="","",Протокол!AQ109)</f>
        <v/>
      </c>
      <c r="AO157" s="141" t="str">
        <f>IF(Протокол!AR109="","",Протокол!AR109)</f>
        <v/>
      </c>
      <c r="AP157" s="141" t="str">
        <f>IF(Протокол!AS109="","",Протокол!AS109)</f>
        <v/>
      </c>
      <c r="AQ157" s="141" t="str">
        <f>IF(Протокол!AT109="","",Протокол!AT109)</f>
        <v/>
      </c>
      <c r="AR157" s="141">
        <f>IF(AND(LEN(C157)&gt;0,AS157&gt;0),Протокол!CU109,"")</f>
        <v>18</v>
      </c>
      <c r="AS157" s="139">
        <f>IF(Протокол!D109="","",Протокол!D109)</f>
        <v>4</v>
      </c>
      <c r="AT157" s="139" t="str">
        <f>IF(Протокол!F109="","",Протокол!F109)</f>
        <v/>
      </c>
      <c r="AU157" s="141" t="str">
        <f>IF(Протокол!CR109="","",Протокол!CR109)</f>
        <v>4</v>
      </c>
      <c r="AV157" s="141" t="str">
        <f>IF(Протокол!CS109="","",Протокол!CS109)</f>
        <v>м</v>
      </c>
      <c r="AW157" s="141">
        <f>IF(Протокол!CT109="","",Протокол!CT109)</f>
        <v>4</v>
      </c>
    </row>
    <row r="158" spans="1:49" s="139" customFormat="1">
      <c r="A158" s="139">
        <f t="shared" si="2"/>
        <v>1</v>
      </c>
      <c r="B158" s="140">
        <f>IF(Протокол!B110="","",Протокол!B110)</f>
        <v>101</v>
      </c>
      <c r="C158" s="140">
        <f>IF(AND(Протокол!F110="",Протокол!D110=""),"",Протокол!C110)</f>
        <v>6101</v>
      </c>
      <c r="D158" s="141">
        <f>IF(Протокол!G110="","",Протокол!G110)</f>
        <v>2</v>
      </c>
      <c r="E158" s="141">
        <f>IF(Протокол!H110="","",Протокол!H110)</f>
        <v>1</v>
      </c>
      <c r="F158" s="141">
        <f>IF(Протокол!I110="","",Протокол!I110)</f>
        <v>3</v>
      </c>
      <c r="G158" s="141">
        <f>IF(Протокол!J110="","",Протокол!J110)</f>
        <v>3</v>
      </c>
      <c r="H158" s="141" t="str">
        <f>IF(Протокол!K110="","",Протокол!K110)</f>
        <v>Б</v>
      </c>
      <c r="I158" s="141">
        <f>IF(Протокол!L110="","",Протокол!L110)</f>
        <v>1</v>
      </c>
      <c r="J158" s="141" t="str">
        <f>IF(Протокол!M110="","",Протокол!M110)</f>
        <v>Б</v>
      </c>
      <c r="K158" s="141">
        <f>IF(Протокол!N110="","",Протокол!N110)</f>
        <v>1</v>
      </c>
      <c r="L158" s="141">
        <f>IF(Протокол!O110="","",Протокол!O110)</f>
        <v>2</v>
      </c>
      <c r="M158" s="141" t="str">
        <f>IF(Протокол!P110="","",Протокол!P110)</f>
        <v>Г</v>
      </c>
      <c r="N158" s="141">
        <f>IF(Протокол!Q110="","",Протокол!Q110)</f>
        <v>2</v>
      </c>
      <c r="O158" s="141" t="str">
        <f>IF(Протокол!R110="","",Протокол!R110)</f>
        <v>Г</v>
      </c>
      <c r="P158" s="141">
        <f>IF(Протокол!S110="","",Протокол!S110)</f>
        <v>1</v>
      </c>
      <c r="Q158" s="141">
        <f>IF(Протокол!T110="","",Протокол!T110)</f>
        <v>1</v>
      </c>
      <c r="R158" s="141" t="str">
        <f>IF(Протокол!U110="","",Протокол!U110)</f>
        <v>4)</v>
      </c>
      <c r="S158" s="141">
        <f>IF(Протокол!V110="","",Протокол!V110)</f>
        <v>1</v>
      </c>
      <c r="T158" s="141">
        <f>IF(Протокол!W110="","",Протокол!W110)</f>
        <v>1</v>
      </c>
      <c r="U158" s="141" t="str">
        <f>IF(Протокол!X110="","",Протокол!X110)</f>
        <v/>
      </c>
      <c r="V158" s="141" t="str">
        <f>IF(Протокол!Y110="","",Протокол!Y110)</f>
        <v/>
      </c>
      <c r="W158" s="141" t="str">
        <f>IF(Протокол!Z110="","",Протокол!Z110)</f>
        <v/>
      </c>
      <c r="X158" s="141" t="str">
        <f>IF(Протокол!AA110="","",Протокол!AA110)</f>
        <v/>
      </c>
      <c r="Y158" s="141" t="str">
        <f>IF(Протокол!AB110="","",Протокол!AB110)</f>
        <v/>
      </c>
      <c r="Z158" s="141" t="str">
        <f>IF(Протокол!AC110="","",Протокол!AC110)</f>
        <v/>
      </c>
      <c r="AA158" s="141" t="str">
        <f>IF(Протокол!AD110="","",Протокол!AD110)</f>
        <v/>
      </c>
      <c r="AB158" s="141" t="str">
        <f>IF(Протокол!AE110="","",Протокол!AE110)</f>
        <v/>
      </c>
      <c r="AC158" s="141" t="str">
        <f>IF(Протокол!AF110="","",Протокол!AF110)</f>
        <v/>
      </c>
      <c r="AD158" s="141" t="str">
        <f>IF(Протокол!AG110="","",Протокол!AG110)</f>
        <v/>
      </c>
      <c r="AE158" s="141" t="str">
        <f>IF(Протокол!AH110="","",Протокол!AH110)</f>
        <v/>
      </c>
      <c r="AF158" s="141" t="str">
        <f>IF(Протокол!AI110="","",Протокол!AI110)</f>
        <v/>
      </c>
      <c r="AG158" s="141" t="str">
        <f>IF(Протокол!AJ110="","",Протокол!AJ110)</f>
        <v/>
      </c>
      <c r="AH158" s="141" t="str">
        <f>IF(Протокол!AK110="","",Протокол!AK110)</f>
        <v/>
      </c>
      <c r="AI158" s="141" t="str">
        <f>IF(Протокол!AL110="","",Протокол!AL110)</f>
        <v/>
      </c>
      <c r="AJ158" s="141" t="str">
        <f>IF(Протокол!AM110="","",Протокол!AM110)</f>
        <v/>
      </c>
      <c r="AK158" s="141" t="str">
        <f>IF(Протокол!AN110="","",Протокол!AN110)</f>
        <v/>
      </c>
      <c r="AL158" s="141" t="str">
        <f>IF(Протокол!AO110="","",Протокол!AO110)</f>
        <v/>
      </c>
      <c r="AM158" s="141" t="str">
        <f>IF(Протокол!AP110="","",Протокол!AP110)</f>
        <v/>
      </c>
      <c r="AN158" s="141" t="str">
        <f>IF(Протокол!AQ110="","",Протокол!AQ110)</f>
        <v/>
      </c>
      <c r="AO158" s="141" t="str">
        <f>IF(Протокол!AR110="","",Протокол!AR110)</f>
        <v/>
      </c>
      <c r="AP158" s="141" t="str">
        <f>IF(Протокол!AS110="","",Протокол!AS110)</f>
        <v/>
      </c>
      <c r="AQ158" s="141" t="str">
        <f>IF(Протокол!AT110="","",Протокол!AT110)</f>
        <v/>
      </c>
      <c r="AR158" s="141">
        <f>IF(AND(LEN(C158)&gt;0,AS158&gt;0),Протокол!CU110,"")</f>
        <v>19</v>
      </c>
      <c r="AS158" s="139">
        <f>IF(Протокол!D110="","",Протокол!D110)</f>
        <v>3</v>
      </c>
      <c r="AT158" s="139" t="str">
        <f>IF(Протокол!F110="","",Протокол!F110)</f>
        <v/>
      </c>
      <c r="AU158" s="141" t="str">
        <f>IF(Протокол!CR110="","",Протокол!CR110)</f>
        <v>4</v>
      </c>
      <c r="AV158" s="141" t="str">
        <f>IF(Протокол!CS110="","",Протокол!CS110)</f>
        <v>ж</v>
      </c>
      <c r="AW158" s="141">
        <f>IF(Протокол!CT110="","",Протокол!CT110)</f>
        <v>5</v>
      </c>
    </row>
    <row r="159" spans="1:49" s="139" customFormat="1">
      <c r="A159" s="139">
        <f t="shared" si="2"/>
        <v>1</v>
      </c>
      <c r="B159" s="140">
        <f>IF(Протокол!B111="","",Протокол!B111)</f>
        <v>102</v>
      </c>
      <c r="C159" s="140">
        <f>IF(AND(Протокол!F111="",Протокол!D111=""),"",Протокол!C111)</f>
        <v>6102</v>
      </c>
      <c r="D159" s="141">
        <f>IF(Протокол!G111="","",Протокол!G111)</f>
        <v>0</v>
      </c>
      <c r="E159" s="141">
        <f>IF(Протокол!H111="","",Протокол!H111)</f>
        <v>0</v>
      </c>
      <c r="F159" s="141">
        <f>IF(Протокол!I111="","",Протокол!I111)</f>
        <v>2</v>
      </c>
      <c r="G159" s="141">
        <f>IF(Протокол!J111="","",Протокол!J111)</f>
        <v>2</v>
      </c>
      <c r="H159" s="141" t="str">
        <f>IF(Протокол!K111="","",Протокол!K111)</f>
        <v>Б</v>
      </c>
      <c r="I159" s="141">
        <f>IF(Протокол!L111="","",Протокол!L111)</f>
        <v>1</v>
      </c>
      <c r="J159" s="141" t="str">
        <f>IF(Протокол!M111="","",Протокол!M111)</f>
        <v>Б</v>
      </c>
      <c r="K159" s="141">
        <f>IF(Протокол!N111="","",Протокол!N111)</f>
        <v>1</v>
      </c>
      <c r="L159" s="141">
        <f>IF(Протокол!O111="","",Протокол!O111)</f>
        <v>1</v>
      </c>
      <c r="M159" s="141" t="str">
        <f>IF(Протокол!P111="","",Протокол!P111)</f>
        <v>Г</v>
      </c>
      <c r="N159" s="141">
        <f>IF(Протокол!Q111="","",Протокол!Q111)</f>
        <v>2</v>
      </c>
      <c r="O159" s="141" t="str">
        <f>IF(Протокол!R111="","",Протокол!R111)</f>
        <v>Г</v>
      </c>
      <c r="P159" s="141">
        <f>IF(Протокол!S111="","",Протокол!S111)</f>
        <v>1</v>
      </c>
      <c r="Q159" s="141">
        <f>IF(Протокол!T111="","",Протокол!T111)</f>
        <v>1</v>
      </c>
      <c r="R159" s="141" t="str">
        <f>IF(Протокол!U111="","",Протокол!U111)</f>
        <v>4)</v>
      </c>
      <c r="S159" s="141">
        <f>IF(Протокол!V111="","",Протокол!V111)</f>
        <v>0</v>
      </c>
      <c r="T159" s="141">
        <f>IF(Протокол!W111="","",Протокол!W111)</f>
        <v>0</v>
      </c>
      <c r="U159" s="141" t="str">
        <f>IF(Протокол!X111="","",Протокол!X111)</f>
        <v/>
      </c>
      <c r="V159" s="141" t="str">
        <f>IF(Протокол!Y111="","",Протокол!Y111)</f>
        <v/>
      </c>
      <c r="W159" s="141" t="str">
        <f>IF(Протокол!Z111="","",Протокол!Z111)</f>
        <v/>
      </c>
      <c r="X159" s="141" t="str">
        <f>IF(Протокол!AA111="","",Протокол!AA111)</f>
        <v/>
      </c>
      <c r="Y159" s="141" t="str">
        <f>IF(Протокол!AB111="","",Протокол!AB111)</f>
        <v/>
      </c>
      <c r="Z159" s="141" t="str">
        <f>IF(Протокол!AC111="","",Протокол!AC111)</f>
        <v/>
      </c>
      <c r="AA159" s="141" t="str">
        <f>IF(Протокол!AD111="","",Протокол!AD111)</f>
        <v/>
      </c>
      <c r="AB159" s="141" t="str">
        <f>IF(Протокол!AE111="","",Протокол!AE111)</f>
        <v/>
      </c>
      <c r="AC159" s="141" t="str">
        <f>IF(Протокол!AF111="","",Протокол!AF111)</f>
        <v/>
      </c>
      <c r="AD159" s="141" t="str">
        <f>IF(Протокол!AG111="","",Протокол!AG111)</f>
        <v/>
      </c>
      <c r="AE159" s="141" t="str">
        <f>IF(Протокол!AH111="","",Протокол!AH111)</f>
        <v/>
      </c>
      <c r="AF159" s="141" t="str">
        <f>IF(Протокол!AI111="","",Протокол!AI111)</f>
        <v/>
      </c>
      <c r="AG159" s="141" t="str">
        <f>IF(Протокол!AJ111="","",Протокол!AJ111)</f>
        <v/>
      </c>
      <c r="AH159" s="141" t="str">
        <f>IF(Протокол!AK111="","",Протокол!AK111)</f>
        <v/>
      </c>
      <c r="AI159" s="141" t="str">
        <f>IF(Протокол!AL111="","",Протокол!AL111)</f>
        <v/>
      </c>
      <c r="AJ159" s="141" t="str">
        <f>IF(Протокол!AM111="","",Протокол!AM111)</f>
        <v/>
      </c>
      <c r="AK159" s="141" t="str">
        <f>IF(Протокол!AN111="","",Протокол!AN111)</f>
        <v/>
      </c>
      <c r="AL159" s="141" t="str">
        <f>IF(Протокол!AO111="","",Протокол!AO111)</f>
        <v/>
      </c>
      <c r="AM159" s="141" t="str">
        <f>IF(Протокол!AP111="","",Протокол!AP111)</f>
        <v/>
      </c>
      <c r="AN159" s="141" t="str">
        <f>IF(Протокол!AQ111="","",Протокол!AQ111)</f>
        <v/>
      </c>
      <c r="AO159" s="141" t="str">
        <f>IF(Протокол!AR111="","",Протокол!AR111)</f>
        <v/>
      </c>
      <c r="AP159" s="141" t="str">
        <f>IF(Протокол!AS111="","",Протокол!AS111)</f>
        <v/>
      </c>
      <c r="AQ159" s="141" t="str">
        <f>IF(Протокол!AT111="","",Протокол!AT111)</f>
        <v/>
      </c>
      <c r="AR159" s="141">
        <f>IF(AND(LEN(C159)&gt;0,AS159&gt;0),Протокол!CU111,"")</f>
        <v>11</v>
      </c>
      <c r="AS159" s="139">
        <f>IF(Протокол!D111="","",Протокол!D111)</f>
        <v>3</v>
      </c>
      <c r="AT159" s="139" t="str">
        <f>IF(Протокол!F111="","",Протокол!F111)</f>
        <v/>
      </c>
      <c r="AU159" s="141" t="str">
        <f>IF(Протокол!CR111="","",Протокол!CR111)</f>
        <v>4</v>
      </c>
      <c r="AV159" s="141" t="str">
        <f>IF(Протокол!CS111="","",Протокол!CS111)</f>
        <v>м</v>
      </c>
      <c r="AW159" s="141">
        <f>IF(Протокол!CT111="","",Протокол!CT111)</f>
        <v>4</v>
      </c>
    </row>
    <row r="160" spans="1:49" s="139" customFormat="1">
      <c r="A160" s="139">
        <f t="shared" si="2"/>
        <v>1</v>
      </c>
      <c r="B160" s="140">
        <f>IF(Протокол!B112="","",Протокол!B112)</f>
        <v>103</v>
      </c>
      <c r="C160" s="140">
        <f>IF(AND(Протокол!F112="",Протокол!D112=""),"",Протокол!C112)</f>
        <v>6103</v>
      </c>
      <c r="D160" s="141">
        <f>IF(Протокол!G112="","",Протокол!G112)</f>
        <v>2</v>
      </c>
      <c r="E160" s="141">
        <f>IF(Протокол!H112="","",Протокол!H112)</f>
        <v>1</v>
      </c>
      <c r="F160" s="141">
        <f>IF(Протокол!I112="","",Протокол!I112)</f>
        <v>3</v>
      </c>
      <c r="G160" s="141">
        <f>IF(Протокол!J112="","",Протокол!J112)</f>
        <v>3</v>
      </c>
      <c r="H160" s="141" t="str">
        <f>IF(Протокол!K112="","",Протокол!K112)</f>
        <v>Б</v>
      </c>
      <c r="I160" s="141">
        <f>IF(Протокол!L112="","",Протокол!L112)</f>
        <v>1</v>
      </c>
      <c r="J160" s="141" t="str">
        <f>IF(Протокол!M112="","",Протокол!M112)</f>
        <v>Б</v>
      </c>
      <c r="K160" s="141">
        <f>IF(Протокол!N112="","",Протокол!N112)</f>
        <v>1</v>
      </c>
      <c r="L160" s="141">
        <f>IF(Протокол!O112="","",Протокол!O112)</f>
        <v>2</v>
      </c>
      <c r="M160" s="141" t="str">
        <f>IF(Протокол!P112="","",Протокол!P112)</f>
        <v>Г</v>
      </c>
      <c r="N160" s="141">
        <f>IF(Протокол!Q112="","",Протокол!Q112)</f>
        <v>2</v>
      </c>
      <c r="O160" s="141" t="str">
        <f>IF(Протокол!R112="","",Протокол!R112)</f>
        <v>Г</v>
      </c>
      <c r="P160" s="141">
        <f>IF(Протокол!S112="","",Протокол!S112)</f>
        <v>1</v>
      </c>
      <c r="Q160" s="141">
        <f>IF(Протокол!T112="","",Протокол!T112)</f>
        <v>1</v>
      </c>
      <c r="R160" s="141" t="str">
        <f>IF(Протокол!U112="","",Протокол!U112)</f>
        <v>4)</v>
      </c>
      <c r="S160" s="141">
        <f>IF(Протокол!V112="","",Протокол!V112)</f>
        <v>1</v>
      </c>
      <c r="T160" s="141">
        <f>IF(Протокол!W112="","",Протокол!W112)</f>
        <v>1</v>
      </c>
      <c r="U160" s="141" t="str">
        <f>IF(Протокол!X112="","",Протокол!X112)</f>
        <v/>
      </c>
      <c r="V160" s="141" t="str">
        <f>IF(Протокол!Y112="","",Протокол!Y112)</f>
        <v/>
      </c>
      <c r="W160" s="141" t="str">
        <f>IF(Протокол!Z112="","",Протокол!Z112)</f>
        <v/>
      </c>
      <c r="X160" s="141" t="str">
        <f>IF(Протокол!AA112="","",Протокол!AA112)</f>
        <v/>
      </c>
      <c r="Y160" s="141" t="str">
        <f>IF(Протокол!AB112="","",Протокол!AB112)</f>
        <v/>
      </c>
      <c r="Z160" s="141" t="str">
        <f>IF(Протокол!AC112="","",Протокол!AC112)</f>
        <v/>
      </c>
      <c r="AA160" s="141" t="str">
        <f>IF(Протокол!AD112="","",Протокол!AD112)</f>
        <v/>
      </c>
      <c r="AB160" s="141" t="str">
        <f>IF(Протокол!AE112="","",Протокол!AE112)</f>
        <v/>
      </c>
      <c r="AC160" s="141" t="str">
        <f>IF(Протокол!AF112="","",Протокол!AF112)</f>
        <v/>
      </c>
      <c r="AD160" s="141" t="str">
        <f>IF(Протокол!AG112="","",Протокол!AG112)</f>
        <v/>
      </c>
      <c r="AE160" s="141" t="str">
        <f>IF(Протокол!AH112="","",Протокол!AH112)</f>
        <v/>
      </c>
      <c r="AF160" s="141" t="str">
        <f>IF(Протокол!AI112="","",Протокол!AI112)</f>
        <v/>
      </c>
      <c r="AG160" s="141" t="str">
        <f>IF(Протокол!AJ112="","",Протокол!AJ112)</f>
        <v/>
      </c>
      <c r="AH160" s="141" t="str">
        <f>IF(Протокол!AK112="","",Протокол!AK112)</f>
        <v/>
      </c>
      <c r="AI160" s="141" t="str">
        <f>IF(Протокол!AL112="","",Протокол!AL112)</f>
        <v/>
      </c>
      <c r="AJ160" s="141" t="str">
        <f>IF(Протокол!AM112="","",Протокол!AM112)</f>
        <v/>
      </c>
      <c r="AK160" s="141" t="str">
        <f>IF(Протокол!AN112="","",Протокол!AN112)</f>
        <v/>
      </c>
      <c r="AL160" s="141" t="str">
        <f>IF(Протокол!AO112="","",Протокол!AO112)</f>
        <v/>
      </c>
      <c r="AM160" s="141" t="str">
        <f>IF(Протокол!AP112="","",Протокол!AP112)</f>
        <v/>
      </c>
      <c r="AN160" s="141" t="str">
        <f>IF(Протокол!AQ112="","",Протокол!AQ112)</f>
        <v/>
      </c>
      <c r="AO160" s="141" t="str">
        <f>IF(Протокол!AR112="","",Протокол!AR112)</f>
        <v/>
      </c>
      <c r="AP160" s="141" t="str">
        <f>IF(Протокол!AS112="","",Протокол!AS112)</f>
        <v/>
      </c>
      <c r="AQ160" s="141" t="str">
        <f>IF(Протокол!AT112="","",Протокол!AT112)</f>
        <v/>
      </c>
      <c r="AR160" s="141">
        <f>IF(AND(LEN(C160)&gt;0,AS160&gt;0),Протокол!CU112,"")</f>
        <v>19</v>
      </c>
      <c r="AS160" s="139">
        <f>IF(Протокол!D112="","",Протокол!D112)</f>
        <v>4</v>
      </c>
      <c r="AT160" s="139" t="str">
        <f>IF(Протокол!F112="","",Протокол!F112)</f>
        <v/>
      </c>
      <c r="AU160" s="141" t="str">
        <f>IF(Протокол!CR112="","",Протокол!CR112)</f>
        <v>4</v>
      </c>
      <c r="AV160" s="141" t="str">
        <f>IF(Протокол!CS112="","",Протокол!CS112)</f>
        <v>ж</v>
      </c>
      <c r="AW160" s="141">
        <f>IF(Протокол!CT112="","",Протокол!CT112)</f>
        <v>5</v>
      </c>
    </row>
    <row r="161" spans="1:49" s="139" customFormat="1">
      <c r="A161" s="139">
        <f t="shared" si="2"/>
        <v>1</v>
      </c>
      <c r="B161" s="140">
        <f>IF(Протокол!B113="","",Протокол!B113)</f>
        <v>104</v>
      </c>
      <c r="C161" s="140">
        <f>IF(AND(Протокол!F113="",Протокол!D113=""),"",Протокол!C113)</f>
        <v>6104</v>
      </c>
      <c r="D161" s="141">
        <f>IF(Протокол!G113="","",Протокол!G113)</f>
        <v>2</v>
      </c>
      <c r="E161" s="141">
        <f>IF(Протокол!H113="","",Протокол!H113)</f>
        <v>1</v>
      </c>
      <c r="F161" s="141">
        <f>IF(Протокол!I113="","",Протокол!I113)</f>
        <v>3</v>
      </c>
      <c r="G161" s="141">
        <f>IF(Протокол!J113="","",Протокол!J113)</f>
        <v>2</v>
      </c>
      <c r="H161" s="141" t="str">
        <f>IF(Протокол!K113="","",Протокол!K113)</f>
        <v>Б</v>
      </c>
      <c r="I161" s="141">
        <f>IF(Протокол!L113="","",Протокол!L113)</f>
        <v>0</v>
      </c>
      <c r="J161" s="141" t="str">
        <f>IF(Протокол!M113="","",Протокол!M113)</f>
        <v>Б</v>
      </c>
      <c r="K161" s="141">
        <f>IF(Протокол!N113="","",Протокол!N113)</f>
        <v>1</v>
      </c>
      <c r="L161" s="141">
        <f>IF(Протокол!O113="","",Протокол!O113)</f>
        <v>2</v>
      </c>
      <c r="M161" s="141" t="str">
        <f>IF(Протокол!P113="","",Протокол!P113)</f>
        <v>Г</v>
      </c>
      <c r="N161" s="141">
        <f>IF(Протокол!Q113="","",Протокол!Q113)</f>
        <v>0</v>
      </c>
      <c r="O161" s="141" t="str">
        <f>IF(Протокол!R113="","",Протокол!R113)</f>
        <v>Г</v>
      </c>
      <c r="P161" s="141">
        <f>IF(Протокол!S113="","",Протокол!S113)</f>
        <v>0</v>
      </c>
      <c r="Q161" s="141">
        <f>IF(Протокол!T113="","",Протокол!T113)</f>
        <v>0</v>
      </c>
      <c r="R161" s="141" t="str">
        <f>IF(Протокол!U113="","",Протокол!U113)</f>
        <v>1)</v>
      </c>
      <c r="S161" s="141">
        <f>IF(Протокол!V113="","",Протокол!V113)</f>
        <v>0</v>
      </c>
      <c r="T161" s="141">
        <f>IF(Протокол!W113="","",Протокол!W113)</f>
        <v>0</v>
      </c>
      <c r="U161" s="141" t="str">
        <f>IF(Протокол!X113="","",Протокол!X113)</f>
        <v/>
      </c>
      <c r="V161" s="141" t="str">
        <f>IF(Протокол!Y113="","",Протокол!Y113)</f>
        <v/>
      </c>
      <c r="W161" s="141" t="str">
        <f>IF(Протокол!Z113="","",Протокол!Z113)</f>
        <v/>
      </c>
      <c r="X161" s="141" t="str">
        <f>IF(Протокол!AA113="","",Протокол!AA113)</f>
        <v/>
      </c>
      <c r="Y161" s="141" t="str">
        <f>IF(Протокол!AB113="","",Протокол!AB113)</f>
        <v/>
      </c>
      <c r="Z161" s="141" t="str">
        <f>IF(Протокол!AC113="","",Протокол!AC113)</f>
        <v/>
      </c>
      <c r="AA161" s="141" t="str">
        <f>IF(Протокол!AD113="","",Протокол!AD113)</f>
        <v/>
      </c>
      <c r="AB161" s="141" t="str">
        <f>IF(Протокол!AE113="","",Протокол!AE113)</f>
        <v/>
      </c>
      <c r="AC161" s="141" t="str">
        <f>IF(Протокол!AF113="","",Протокол!AF113)</f>
        <v/>
      </c>
      <c r="AD161" s="141" t="str">
        <f>IF(Протокол!AG113="","",Протокол!AG113)</f>
        <v/>
      </c>
      <c r="AE161" s="141" t="str">
        <f>IF(Протокол!AH113="","",Протокол!AH113)</f>
        <v/>
      </c>
      <c r="AF161" s="141" t="str">
        <f>IF(Протокол!AI113="","",Протокол!AI113)</f>
        <v/>
      </c>
      <c r="AG161" s="141" t="str">
        <f>IF(Протокол!AJ113="","",Протокол!AJ113)</f>
        <v/>
      </c>
      <c r="AH161" s="141" t="str">
        <f>IF(Протокол!AK113="","",Протокол!AK113)</f>
        <v/>
      </c>
      <c r="AI161" s="141" t="str">
        <f>IF(Протокол!AL113="","",Протокол!AL113)</f>
        <v/>
      </c>
      <c r="AJ161" s="141" t="str">
        <f>IF(Протокол!AM113="","",Протокол!AM113)</f>
        <v/>
      </c>
      <c r="AK161" s="141" t="str">
        <f>IF(Протокол!AN113="","",Протокол!AN113)</f>
        <v/>
      </c>
      <c r="AL161" s="141" t="str">
        <f>IF(Протокол!AO113="","",Протокол!AO113)</f>
        <v/>
      </c>
      <c r="AM161" s="141" t="str">
        <f>IF(Протокол!AP113="","",Протокол!AP113)</f>
        <v/>
      </c>
      <c r="AN161" s="141" t="str">
        <f>IF(Протокол!AQ113="","",Протокол!AQ113)</f>
        <v/>
      </c>
      <c r="AO161" s="141" t="str">
        <f>IF(Протокол!AR113="","",Протокол!AR113)</f>
        <v/>
      </c>
      <c r="AP161" s="141" t="str">
        <f>IF(Протокол!AS113="","",Протокол!AS113)</f>
        <v/>
      </c>
      <c r="AQ161" s="141" t="str">
        <f>IF(Протокол!AT113="","",Протокол!AT113)</f>
        <v/>
      </c>
      <c r="AR161" s="141">
        <f>IF(AND(LEN(C161)&gt;0,AS161&gt;0),Протокол!CU113,"")</f>
        <v>11</v>
      </c>
      <c r="AS161" s="139">
        <f>IF(Протокол!D113="","",Протокол!D113)</f>
        <v>4</v>
      </c>
      <c r="AT161" s="139" t="str">
        <f>IF(Протокол!F113="","",Протокол!F113)</f>
        <v/>
      </c>
      <c r="AU161" s="141" t="str">
        <f>IF(Протокол!CR113="","",Протокол!CR113)</f>
        <v>4</v>
      </c>
      <c r="AV161" s="141" t="str">
        <f>IF(Протокол!CS113="","",Протокол!CS113)</f>
        <v>м</v>
      </c>
      <c r="AW161" s="141">
        <f>IF(Протокол!CT113="","",Протокол!CT113)</f>
        <v>4</v>
      </c>
    </row>
    <row r="162" spans="1:49" s="139" customFormat="1">
      <c r="A162" s="139">
        <f t="shared" si="2"/>
        <v>1</v>
      </c>
      <c r="B162" s="140">
        <f>IF(Протокол!B114="","",Протокол!B114)</f>
        <v>105</v>
      </c>
      <c r="C162" s="140">
        <f>IF(AND(Протокол!F114="",Протокол!D114=""),"",Протокол!C114)</f>
        <v>6105</v>
      </c>
      <c r="D162" s="141">
        <f>IF(Протокол!G114="","",Протокол!G114)</f>
        <v>0</v>
      </c>
      <c r="E162" s="141">
        <f>IF(Протокол!H114="","",Протокол!H114)</f>
        <v>1</v>
      </c>
      <c r="F162" s="141">
        <f>IF(Протокол!I114="","",Протокол!I114)</f>
        <v>2</v>
      </c>
      <c r="G162" s="141">
        <f>IF(Протокол!J114="","",Протокол!J114)</f>
        <v>2</v>
      </c>
      <c r="H162" s="141" t="str">
        <f>IF(Протокол!K114="","",Протокол!K114)</f>
        <v>Б</v>
      </c>
      <c r="I162" s="141">
        <f>IF(Протокол!L114="","",Протокол!L114)</f>
        <v>1</v>
      </c>
      <c r="J162" s="141" t="str">
        <f>IF(Протокол!M114="","",Протокол!M114)</f>
        <v>Б</v>
      </c>
      <c r="K162" s="141">
        <f>IF(Протокол!N114="","",Протокол!N114)</f>
        <v>1</v>
      </c>
      <c r="L162" s="141">
        <f>IF(Протокол!O114="","",Протокол!O114)</f>
        <v>2</v>
      </c>
      <c r="M162" s="141" t="str">
        <f>IF(Протокол!P114="","",Протокол!P114)</f>
        <v>Б</v>
      </c>
      <c r="N162" s="141">
        <f>IF(Протокол!Q114="","",Протокол!Q114)</f>
        <v>1</v>
      </c>
      <c r="O162" s="141" t="str">
        <f>IF(Протокол!R114="","",Протокол!R114)</f>
        <v>Б</v>
      </c>
      <c r="P162" s="141">
        <f>IF(Протокол!S114="","",Протокол!S114)</f>
        <v>1</v>
      </c>
      <c r="Q162" s="141">
        <f>IF(Протокол!T114="","",Протокол!T114)</f>
        <v>1</v>
      </c>
      <c r="R162" s="141" t="str">
        <f>IF(Протокол!U114="","",Протокол!U114)</f>
        <v>2)</v>
      </c>
      <c r="S162" s="141">
        <f>IF(Протокол!V114="","",Протокол!V114)</f>
        <v>1</v>
      </c>
      <c r="T162" s="141">
        <f>IF(Протокол!W114="","",Протокол!W114)</f>
        <v>2</v>
      </c>
      <c r="U162" s="141" t="str">
        <f>IF(Протокол!X114="","",Протокол!X114)</f>
        <v/>
      </c>
      <c r="V162" s="141" t="str">
        <f>IF(Протокол!Y114="","",Протокол!Y114)</f>
        <v/>
      </c>
      <c r="W162" s="141" t="str">
        <f>IF(Протокол!Z114="","",Протокол!Z114)</f>
        <v/>
      </c>
      <c r="X162" s="141" t="str">
        <f>IF(Протокол!AA114="","",Протокол!AA114)</f>
        <v/>
      </c>
      <c r="Y162" s="141" t="str">
        <f>IF(Протокол!AB114="","",Протокол!AB114)</f>
        <v/>
      </c>
      <c r="Z162" s="141" t="str">
        <f>IF(Протокол!AC114="","",Протокол!AC114)</f>
        <v/>
      </c>
      <c r="AA162" s="141" t="str">
        <f>IF(Протокол!AD114="","",Протокол!AD114)</f>
        <v/>
      </c>
      <c r="AB162" s="141" t="str">
        <f>IF(Протокол!AE114="","",Протокол!AE114)</f>
        <v/>
      </c>
      <c r="AC162" s="141" t="str">
        <f>IF(Протокол!AF114="","",Протокол!AF114)</f>
        <v/>
      </c>
      <c r="AD162" s="141" t="str">
        <f>IF(Протокол!AG114="","",Протокол!AG114)</f>
        <v/>
      </c>
      <c r="AE162" s="141" t="str">
        <f>IF(Протокол!AH114="","",Протокол!AH114)</f>
        <v/>
      </c>
      <c r="AF162" s="141" t="str">
        <f>IF(Протокол!AI114="","",Протокол!AI114)</f>
        <v/>
      </c>
      <c r="AG162" s="141" t="str">
        <f>IF(Протокол!AJ114="","",Протокол!AJ114)</f>
        <v/>
      </c>
      <c r="AH162" s="141" t="str">
        <f>IF(Протокол!AK114="","",Протокол!AK114)</f>
        <v/>
      </c>
      <c r="AI162" s="141" t="str">
        <f>IF(Протокол!AL114="","",Протокол!AL114)</f>
        <v/>
      </c>
      <c r="AJ162" s="141" t="str">
        <f>IF(Протокол!AM114="","",Протокол!AM114)</f>
        <v/>
      </c>
      <c r="AK162" s="141" t="str">
        <f>IF(Протокол!AN114="","",Протокол!AN114)</f>
        <v/>
      </c>
      <c r="AL162" s="141" t="str">
        <f>IF(Протокол!AO114="","",Протокол!AO114)</f>
        <v/>
      </c>
      <c r="AM162" s="141" t="str">
        <f>IF(Протокол!AP114="","",Протокол!AP114)</f>
        <v/>
      </c>
      <c r="AN162" s="141" t="str">
        <f>IF(Протокол!AQ114="","",Протокол!AQ114)</f>
        <v/>
      </c>
      <c r="AO162" s="141" t="str">
        <f>IF(Протокол!AR114="","",Протокол!AR114)</f>
        <v/>
      </c>
      <c r="AP162" s="141" t="str">
        <f>IF(Протокол!AS114="","",Протокол!AS114)</f>
        <v/>
      </c>
      <c r="AQ162" s="141" t="str">
        <f>IF(Протокол!AT114="","",Протокол!AT114)</f>
        <v/>
      </c>
      <c r="AR162" s="141">
        <f>IF(AND(LEN(C162)&gt;0,AS162&gt;0),Протокол!CU114,"")</f>
        <v>15</v>
      </c>
      <c r="AS162" s="139">
        <f>IF(Протокол!D114="","",Протокол!D114)</f>
        <v>3</v>
      </c>
      <c r="AT162" s="139" t="str">
        <f>IF(Протокол!F114="","",Протокол!F114)</f>
        <v/>
      </c>
      <c r="AU162" s="141" t="str">
        <f>IF(Протокол!CR114="","",Протокол!CR114)</f>
        <v>4</v>
      </c>
      <c r="AV162" s="141" t="str">
        <f>IF(Протокол!CS114="","",Протокол!CS114)</f>
        <v>ж</v>
      </c>
      <c r="AW162" s="141">
        <f>IF(Протокол!CT114="","",Протокол!CT114)</f>
        <v>5</v>
      </c>
    </row>
    <row r="163" spans="1:49" s="139" customFormat="1">
      <c r="A163" s="139">
        <f t="shared" si="2"/>
        <v>1</v>
      </c>
      <c r="B163" s="140">
        <f>IF(Протокол!B115="","",Протокол!B115)</f>
        <v>106</v>
      </c>
      <c r="C163" s="140">
        <f>IF(AND(Протокол!F115="",Протокол!D115=""),"",Протокол!C115)</f>
        <v>6106</v>
      </c>
      <c r="D163" s="141">
        <f>IF(Протокол!G115="","",Протокол!G115)</f>
        <v>2</v>
      </c>
      <c r="E163" s="141">
        <f>IF(Протокол!H115="","",Протокол!H115)</f>
        <v>1</v>
      </c>
      <c r="F163" s="141">
        <f>IF(Протокол!I115="","",Протокол!I115)</f>
        <v>2</v>
      </c>
      <c r="G163" s="141">
        <f>IF(Протокол!J115="","",Протокол!J115)</f>
        <v>3</v>
      </c>
      <c r="H163" s="141" t="str">
        <f>IF(Протокол!K115="","",Протокол!K115)</f>
        <v>Б</v>
      </c>
      <c r="I163" s="141">
        <f>IF(Протокол!L115="","",Протокол!L115)</f>
        <v>1</v>
      </c>
      <c r="J163" s="141" t="str">
        <f>IF(Протокол!M115="","",Протокол!M115)</f>
        <v>Б</v>
      </c>
      <c r="K163" s="141">
        <f>IF(Протокол!N115="","",Протокол!N115)</f>
        <v>1</v>
      </c>
      <c r="L163" s="141">
        <f>IF(Протокол!O115="","",Протокол!O115)</f>
        <v>2</v>
      </c>
      <c r="M163" s="141" t="str">
        <f>IF(Протокол!P115="","",Протокол!P115)</f>
        <v>Б</v>
      </c>
      <c r="N163" s="141">
        <f>IF(Протокол!Q115="","",Протокол!Q115)</f>
        <v>2</v>
      </c>
      <c r="O163" s="141" t="str">
        <f>IF(Протокол!R115="","",Протокол!R115)</f>
        <v>Б</v>
      </c>
      <c r="P163" s="141">
        <f>IF(Протокол!S115="","",Протокол!S115)</f>
        <v>1</v>
      </c>
      <c r="Q163" s="141">
        <f>IF(Протокол!T115="","",Протокол!T115)</f>
        <v>1</v>
      </c>
      <c r="R163" s="141" t="str">
        <f>IF(Протокол!U115="","",Протокол!U115)</f>
        <v>4)</v>
      </c>
      <c r="S163" s="141">
        <f>IF(Протокол!V115="","",Протокол!V115)</f>
        <v>1</v>
      </c>
      <c r="T163" s="141">
        <f>IF(Протокол!W115="","",Протокол!W115)</f>
        <v>2</v>
      </c>
      <c r="U163" s="141" t="str">
        <f>IF(Протокол!X115="","",Протокол!X115)</f>
        <v/>
      </c>
      <c r="V163" s="141" t="str">
        <f>IF(Протокол!Y115="","",Протокол!Y115)</f>
        <v/>
      </c>
      <c r="W163" s="141" t="str">
        <f>IF(Протокол!Z115="","",Протокол!Z115)</f>
        <v/>
      </c>
      <c r="X163" s="141" t="str">
        <f>IF(Протокол!AA115="","",Протокол!AA115)</f>
        <v/>
      </c>
      <c r="Y163" s="141" t="str">
        <f>IF(Протокол!AB115="","",Протокол!AB115)</f>
        <v/>
      </c>
      <c r="Z163" s="141" t="str">
        <f>IF(Протокол!AC115="","",Протокол!AC115)</f>
        <v/>
      </c>
      <c r="AA163" s="141" t="str">
        <f>IF(Протокол!AD115="","",Протокол!AD115)</f>
        <v/>
      </c>
      <c r="AB163" s="141" t="str">
        <f>IF(Протокол!AE115="","",Протокол!AE115)</f>
        <v/>
      </c>
      <c r="AC163" s="141" t="str">
        <f>IF(Протокол!AF115="","",Протокол!AF115)</f>
        <v/>
      </c>
      <c r="AD163" s="141" t="str">
        <f>IF(Протокол!AG115="","",Протокол!AG115)</f>
        <v/>
      </c>
      <c r="AE163" s="141" t="str">
        <f>IF(Протокол!AH115="","",Протокол!AH115)</f>
        <v/>
      </c>
      <c r="AF163" s="141" t="str">
        <f>IF(Протокол!AI115="","",Протокол!AI115)</f>
        <v/>
      </c>
      <c r="AG163" s="141" t="str">
        <f>IF(Протокол!AJ115="","",Протокол!AJ115)</f>
        <v/>
      </c>
      <c r="AH163" s="141" t="str">
        <f>IF(Протокол!AK115="","",Протокол!AK115)</f>
        <v/>
      </c>
      <c r="AI163" s="141" t="str">
        <f>IF(Протокол!AL115="","",Протокол!AL115)</f>
        <v/>
      </c>
      <c r="AJ163" s="141" t="str">
        <f>IF(Протокол!AM115="","",Протокол!AM115)</f>
        <v/>
      </c>
      <c r="AK163" s="141" t="str">
        <f>IF(Протокол!AN115="","",Протокол!AN115)</f>
        <v/>
      </c>
      <c r="AL163" s="141" t="str">
        <f>IF(Протокол!AO115="","",Протокол!AO115)</f>
        <v/>
      </c>
      <c r="AM163" s="141" t="str">
        <f>IF(Протокол!AP115="","",Протокол!AP115)</f>
        <v/>
      </c>
      <c r="AN163" s="141" t="str">
        <f>IF(Протокол!AQ115="","",Протокол!AQ115)</f>
        <v/>
      </c>
      <c r="AO163" s="141" t="str">
        <f>IF(Протокол!AR115="","",Протокол!AR115)</f>
        <v/>
      </c>
      <c r="AP163" s="141" t="str">
        <f>IF(Протокол!AS115="","",Протокол!AS115)</f>
        <v/>
      </c>
      <c r="AQ163" s="141" t="str">
        <f>IF(Протокол!AT115="","",Протокол!AT115)</f>
        <v/>
      </c>
      <c r="AR163" s="141">
        <f>IF(AND(LEN(C163)&gt;0,AS163&gt;0),Протокол!CU115,"")</f>
        <v>19</v>
      </c>
      <c r="AS163" s="139">
        <f>IF(Протокол!D115="","",Протокол!D115)</f>
        <v>3</v>
      </c>
      <c r="AT163" s="139" t="str">
        <f>IF(Протокол!F115="","",Протокол!F115)</f>
        <v/>
      </c>
      <c r="AU163" s="141" t="str">
        <f>IF(Протокол!CR115="","",Протокол!CR115)</f>
        <v>4</v>
      </c>
      <c r="AV163" s="141" t="str">
        <f>IF(Протокол!CS115="","",Протокол!CS115)</f>
        <v>м</v>
      </c>
      <c r="AW163" s="141">
        <f>IF(Протокол!CT115="","",Протокол!CT115)</f>
        <v>5</v>
      </c>
    </row>
    <row r="164" spans="1:49" s="139" customFormat="1">
      <c r="A164" s="139">
        <f t="shared" si="2"/>
        <v>1</v>
      </c>
      <c r="B164" s="140">
        <f>IF(Протокол!B116="","",Протокол!B116)</f>
        <v>107</v>
      </c>
      <c r="C164" s="140">
        <f>IF(AND(Протокол!F116="",Протокол!D116=""),"",Протокол!C116)</f>
        <v>6107</v>
      </c>
      <c r="D164" s="141">
        <f>IF(Протокол!G116="","",Протокол!G116)</f>
        <v>2</v>
      </c>
      <c r="E164" s="141">
        <f>IF(Протокол!H116="","",Протокол!H116)</f>
        <v>1</v>
      </c>
      <c r="F164" s="141">
        <f>IF(Протокол!I116="","",Протокол!I116)</f>
        <v>3</v>
      </c>
      <c r="G164" s="141">
        <f>IF(Протокол!J116="","",Протокол!J116)</f>
        <v>3</v>
      </c>
      <c r="H164" s="141" t="str">
        <f>IF(Протокол!K116="","",Протокол!K116)</f>
        <v>Б</v>
      </c>
      <c r="I164" s="141">
        <f>IF(Протокол!L116="","",Протокол!L116)</f>
        <v>1</v>
      </c>
      <c r="J164" s="141" t="str">
        <f>IF(Протокол!M116="","",Протокол!M116)</f>
        <v>Б</v>
      </c>
      <c r="K164" s="141">
        <f>IF(Протокол!N116="","",Протокол!N116)</f>
        <v>1</v>
      </c>
      <c r="L164" s="141">
        <f>IF(Протокол!O116="","",Протокол!O116)</f>
        <v>2</v>
      </c>
      <c r="M164" s="141" t="str">
        <f>IF(Протокол!P116="","",Протокол!P116)</f>
        <v>Б</v>
      </c>
      <c r="N164" s="141">
        <f>IF(Протокол!Q116="","",Протокол!Q116)</f>
        <v>2</v>
      </c>
      <c r="O164" s="141" t="str">
        <f>IF(Протокол!R116="","",Протокол!R116)</f>
        <v>Б</v>
      </c>
      <c r="P164" s="141">
        <f>IF(Протокол!S116="","",Протокол!S116)</f>
        <v>1</v>
      </c>
      <c r="Q164" s="141">
        <f>IF(Протокол!T116="","",Протокол!T116)</f>
        <v>1</v>
      </c>
      <c r="R164" s="141" t="str">
        <f>IF(Протокол!U116="","",Протокол!U116)</f>
        <v>4)</v>
      </c>
      <c r="S164" s="141">
        <f>IF(Протокол!V116="","",Протокол!V116)</f>
        <v>0</v>
      </c>
      <c r="T164" s="141">
        <f>IF(Протокол!W116="","",Протокол!W116)</f>
        <v>0</v>
      </c>
      <c r="U164" s="141" t="str">
        <f>IF(Протокол!X116="","",Протокол!X116)</f>
        <v/>
      </c>
      <c r="V164" s="141" t="str">
        <f>IF(Протокол!Y116="","",Протокол!Y116)</f>
        <v/>
      </c>
      <c r="W164" s="141" t="str">
        <f>IF(Протокол!Z116="","",Протокол!Z116)</f>
        <v/>
      </c>
      <c r="X164" s="141" t="str">
        <f>IF(Протокол!AA116="","",Протокол!AA116)</f>
        <v/>
      </c>
      <c r="Y164" s="141" t="str">
        <f>IF(Протокол!AB116="","",Протокол!AB116)</f>
        <v/>
      </c>
      <c r="Z164" s="141" t="str">
        <f>IF(Протокол!AC116="","",Протокол!AC116)</f>
        <v/>
      </c>
      <c r="AA164" s="141" t="str">
        <f>IF(Протокол!AD116="","",Протокол!AD116)</f>
        <v/>
      </c>
      <c r="AB164" s="141" t="str">
        <f>IF(Протокол!AE116="","",Протокол!AE116)</f>
        <v/>
      </c>
      <c r="AC164" s="141" t="str">
        <f>IF(Протокол!AF116="","",Протокол!AF116)</f>
        <v/>
      </c>
      <c r="AD164" s="141" t="str">
        <f>IF(Протокол!AG116="","",Протокол!AG116)</f>
        <v/>
      </c>
      <c r="AE164" s="141" t="str">
        <f>IF(Протокол!AH116="","",Протокол!AH116)</f>
        <v/>
      </c>
      <c r="AF164" s="141" t="str">
        <f>IF(Протокол!AI116="","",Протокол!AI116)</f>
        <v/>
      </c>
      <c r="AG164" s="141" t="str">
        <f>IF(Протокол!AJ116="","",Протокол!AJ116)</f>
        <v/>
      </c>
      <c r="AH164" s="141" t="str">
        <f>IF(Протокол!AK116="","",Протокол!AK116)</f>
        <v/>
      </c>
      <c r="AI164" s="141" t="str">
        <f>IF(Протокол!AL116="","",Протокол!AL116)</f>
        <v/>
      </c>
      <c r="AJ164" s="141" t="str">
        <f>IF(Протокол!AM116="","",Протокол!AM116)</f>
        <v/>
      </c>
      <c r="AK164" s="141" t="str">
        <f>IF(Протокол!AN116="","",Протокол!AN116)</f>
        <v/>
      </c>
      <c r="AL164" s="141" t="str">
        <f>IF(Протокол!AO116="","",Протокол!AO116)</f>
        <v/>
      </c>
      <c r="AM164" s="141" t="str">
        <f>IF(Протокол!AP116="","",Протокол!AP116)</f>
        <v/>
      </c>
      <c r="AN164" s="141" t="str">
        <f>IF(Протокол!AQ116="","",Протокол!AQ116)</f>
        <v/>
      </c>
      <c r="AO164" s="141" t="str">
        <f>IF(Протокол!AR116="","",Протокол!AR116)</f>
        <v/>
      </c>
      <c r="AP164" s="141" t="str">
        <f>IF(Протокол!AS116="","",Протокол!AS116)</f>
        <v/>
      </c>
      <c r="AQ164" s="141" t="str">
        <f>IF(Протокол!AT116="","",Протокол!AT116)</f>
        <v/>
      </c>
      <c r="AR164" s="141">
        <f>IF(AND(LEN(C164)&gt;0,AS164&gt;0),Протокол!CU116,"")</f>
        <v>17</v>
      </c>
      <c r="AS164" s="139">
        <f>IF(Протокол!D116="","",Протокол!D116)</f>
        <v>3</v>
      </c>
      <c r="AT164" s="139" t="str">
        <f>IF(Протокол!F116="","",Протокол!F116)</f>
        <v/>
      </c>
      <c r="AU164" s="141" t="str">
        <f>IF(Протокол!CR116="","",Протокол!CR116)</f>
        <v>4</v>
      </c>
      <c r="AV164" s="141" t="str">
        <f>IF(Протокол!CS116="","",Протокол!CS116)</f>
        <v>ж</v>
      </c>
      <c r="AW164" s="141">
        <f>IF(Протокол!CT116="","",Протокол!CT116)</f>
        <v>4</v>
      </c>
    </row>
    <row r="165" spans="1:49" s="139" customFormat="1">
      <c r="A165" s="139">
        <f t="shared" si="2"/>
        <v>1</v>
      </c>
      <c r="B165" s="140">
        <f>IF(Протокол!B117="","",Протокол!B117)</f>
        <v>108</v>
      </c>
      <c r="C165" s="140">
        <f>IF(AND(Протокол!F117="",Протокол!D117=""),"",Протокол!C117)</f>
        <v>6108</v>
      </c>
      <c r="D165" s="141">
        <f>IF(Протокол!G117="","",Протокол!G117)</f>
        <v>1</v>
      </c>
      <c r="E165" s="141">
        <f>IF(Протокол!H117="","",Протокол!H117)</f>
        <v>1</v>
      </c>
      <c r="F165" s="141">
        <f>IF(Протокол!I117="","",Протокол!I117)</f>
        <v>3</v>
      </c>
      <c r="G165" s="141">
        <f>IF(Протокол!J117="","",Протокол!J117)</f>
        <v>2</v>
      </c>
      <c r="H165" s="141" t="str">
        <f>IF(Протокол!K117="","",Протокол!K117)</f>
        <v>А</v>
      </c>
      <c r="I165" s="141">
        <f>IF(Протокол!L117="","",Протокол!L117)</f>
        <v>1</v>
      </c>
      <c r="J165" s="141" t="str">
        <f>IF(Протокол!M117="","",Протокол!M117)</f>
        <v>Г</v>
      </c>
      <c r="K165" s="141">
        <f>IF(Протокол!N117="","",Протокол!N117)</f>
        <v>1</v>
      </c>
      <c r="L165" s="141">
        <f>IF(Протокол!O117="","",Протокол!O117)</f>
        <v>1</v>
      </c>
      <c r="M165" s="141" t="str">
        <f>IF(Протокол!P117="","",Протокол!P117)</f>
        <v>Б</v>
      </c>
      <c r="N165" s="141">
        <f>IF(Протокол!Q117="","",Протокол!Q117)</f>
        <v>2</v>
      </c>
      <c r="O165" s="141" t="str">
        <f>IF(Протокол!R117="","",Протокол!R117)</f>
        <v>Б</v>
      </c>
      <c r="P165" s="141">
        <f>IF(Протокол!S117="","",Протокол!S117)</f>
        <v>1</v>
      </c>
      <c r="Q165" s="141">
        <f>IF(Протокол!T117="","",Протокол!T117)</f>
        <v>1</v>
      </c>
      <c r="R165" s="141" t="str">
        <f>IF(Протокол!U117="","",Протокол!U117)</f>
        <v>4)</v>
      </c>
      <c r="S165" s="141">
        <f>IF(Протокол!V117="","",Протокол!V117)</f>
        <v>1</v>
      </c>
      <c r="T165" s="141">
        <f>IF(Протокол!W117="","",Протокол!W117)</f>
        <v>2</v>
      </c>
      <c r="U165" s="141" t="str">
        <f>IF(Протокол!X117="","",Протокол!X117)</f>
        <v/>
      </c>
      <c r="V165" s="141" t="str">
        <f>IF(Протокол!Y117="","",Протокол!Y117)</f>
        <v/>
      </c>
      <c r="W165" s="141" t="str">
        <f>IF(Протокол!Z117="","",Протокол!Z117)</f>
        <v/>
      </c>
      <c r="X165" s="141" t="str">
        <f>IF(Протокол!AA117="","",Протокол!AA117)</f>
        <v/>
      </c>
      <c r="Y165" s="141" t="str">
        <f>IF(Протокол!AB117="","",Протокол!AB117)</f>
        <v/>
      </c>
      <c r="Z165" s="141" t="str">
        <f>IF(Протокол!AC117="","",Протокол!AC117)</f>
        <v/>
      </c>
      <c r="AA165" s="141" t="str">
        <f>IF(Протокол!AD117="","",Протокол!AD117)</f>
        <v/>
      </c>
      <c r="AB165" s="141" t="str">
        <f>IF(Протокол!AE117="","",Протокол!AE117)</f>
        <v/>
      </c>
      <c r="AC165" s="141" t="str">
        <f>IF(Протокол!AF117="","",Протокол!AF117)</f>
        <v/>
      </c>
      <c r="AD165" s="141" t="str">
        <f>IF(Протокол!AG117="","",Протокол!AG117)</f>
        <v/>
      </c>
      <c r="AE165" s="141" t="str">
        <f>IF(Протокол!AH117="","",Протокол!AH117)</f>
        <v/>
      </c>
      <c r="AF165" s="141" t="str">
        <f>IF(Протокол!AI117="","",Протокол!AI117)</f>
        <v/>
      </c>
      <c r="AG165" s="141" t="str">
        <f>IF(Протокол!AJ117="","",Протокол!AJ117)</f>
        <v/>
      </c>
      <c r="AH165" s="141" t="str">
        <f>IF(Протокол!AK117="","",Протокол!AK117)</f>
        <v/>
      </c>
      <c r="AI165" s="141" t="str">
        <f>IF(Протокол!AL117="","",Протокол!AL117)</f>
        <v/>
      </c>
      <c r="AJ165" s="141" t="str">
        <f>IF(Протокол!AM117="","",Протокол!AM117)</f>
        <v/>
      </c>
      <c r="AK165" s="141" t="str">
        <f>IF(Протокол!AN117="","",Протокол!AN117)</f>
        <v/>
      </c>
      <c r="AL165" s="141" t="str">
        <f>IF(Протокол!AO117="","",Протокол!AO117)</f>
        <v/>
      </c>
      <c r="AM165" s="141" t="str">
        <f>IF(Протокол!AP117="","",Протокол!AP117)</f>
        <v/>
      </c>
      <c r="AN165" s="141" t="str">
        <f>IF(Протокол!AQ117="","",Протокол!AQ117)</f>
        <v/>
      </c>
      <c r="AO165" s="141" t="str">
        <f>IF(Протокол!AR117="","",Протокол!AR117)</f>
        <v/>
      </c>
      <c r="AP165" s="141" t="str">
        <f>IF(Протокол!AS117="","",Протокол!AS117)</f>
        <v/>
      </c>
      <c r="AQ165" s="141" t="str">
        <f>IF(Протокол!AT117="","",Протокол!AT117)</f>
        <v/>
      </c>
      <c r="AR165" s="141">
        <f>IF(AND(LEN(C165)&gt;0,AS165&gt;0),Протокол!CU117,"")</f>
        <v>17</v>
      </c>
      <c r="AS165" s="139">
        <f>IF(Протокол!D117="","",Протокол!D117)</f>
        <v>4</v>
      </c>
      <c r="AT165" s="139" t="str">
        <f>IF(Протокол!F117="","",Протокол!F117)</f>
        <v/>
      </c>
      <c r="AU165" s="141" t="str">
        <f>IF(Протокол!CR117="","",Протокол!CR117)</f>
        <v>4</v>
      </c>
      <c r="AV165" s="141" t="str">
        <f>IF(Протокол!CS117="","",Протокол!CS117)</f>
        <v>ж</v>
      </c>
      <c r="AW165" s="141">
        <f>IF(Протокол!CT117="","",Протокол!CT117)</f>
        <v>4</v>
      </c>
    </row>
    <row r="166" spans="1:49" s="139" customFormat="1">
      <c r="A166" s="139">
        <f t="shared" si="2"/>
        <v>1</v>
      </c>
      <c r="B166" s="140">
        <f>IF(Протокол!B118="","",Протокол!B118)</f>
        <v>109</v>
      </c>
      <c r="C166" s="140">
        <f>IF(AND(Протокол!F118="",Протокол!D118=""),"",Протокол!C118)</f>
        <v>6109</v>
      </c>
      <c r="D166" s="141">
        <f>IF(Протокол!G118="","",Протокол!G118)</f>
        <v>2</v>
      </c>
      <c r="E166" s="141">
        <f>IF(Протокол!H118="","",Протокол!H118)</f>
        <v>1</v>
      </c>
      <c r="F166" s="141">
        <f>IF(Протокол!I118="","",Протокол!I118)</f>
        <v>3</v>
      </c>
      <c r="G166" s="141">
        <f>IF(Протокол!J118="","",Протокол!J118)</f>
        <v>3</v>
      </c>
      <c r="H166" s="141" t="str">
        <f>IF(Протокол!K118="","",Протокол!K118)</f>
        <v>А</v>
      </c>
      <c r="I166" s="141">
        <f>IF(Протокол!L118="","",Протокол!L118)</f>
        <v>1</v>
      </c>
      <c r="J166" s="141" t="str">
        <f>IF(Протокол!M118="","",Протокол!M118)</f>
        <v>Б</v>
      </c>
      <c r="K166" s="141">
        <f>IF(Протокол!N118="","",Протокол!N118)</f>
        <v>1</v>
      </c>
      <c r="L166" s="141">
        <f>IF(Протокол!O118="","",Протокол!O118)</f>
        <v>2</v>
      </c>
      <c r="M166" s="141" t="str">
        <f>IF(Протокол!P118="","",Протокол!P118)</f>
        <v>Б</v>
      </c>
      <c r="N166" s="141">
        <f>IF(Протокол!Q118="","",Протокол!Q118)</f>
        <v>2</v>
      </c>
      <c r="O166" s="141" t="str">
        <f>IF(Протокол!R118="","",Протокол!R118)</f>
        <v>Б</v>
      </c>
      <c r="P166" s="141">
        <f>IF(Протокол!S118="","",Протокол!S118)</f>
        <v>1</v>
      </c>
      <c r="Q166" s="141">
        <f>IF(Протокол!T118="","",Протокол!T118)</f>
        <v>1</v>
      </c>
      <c r="R166" s="141" t="str">
        <f>IF(Протокол!U118="","",Протокол!U118)</f>
        <v>4)</v>
      </c>
      <c r="S166" s="141">
        <f>IF(Протокол!V118="","",Протокол!V118)</f>
        <v>1</v>
      </c>
      <c r="T166" s="141">
        <f>IF(Протокол!W118="","",Протокол!W118)</f>
        <v>2</v>
      </c>
      <c r="U166" s="141" t="str">
        <f>IF(Протокол!X118="","",Протокол!X118)</f>
        <v/>
      </c>
      <c r="V166" s="141" t="str">
        <f>IF(Протокол!Y118="","",Протокол!Y118)</f>
        <v/>
      </c>
      <c r="W166" s="141" t="str">
        <f>IF(Протокол!Z118="","",Протокол!Z118)</f>
        <v/>
      </c>
      <c r="X166" s="141" t="str">
        <f>IF(Протокол!AA118="","",Протокол!AA118)</f>
        <v/>
      </c>
      <c r="Y166" s="141" t="str">
        <f>IF(Протокол!AB118="","",Протокол!AB118)</f>
        <v/>
      </c>
      <c r="Z166" s="141" t="str">
        <f>IF(Протокол!AC118="","",Протокол!AC118)</f>
        <v/>
      </c>
      <c r="AA166" s="141" t="str">
        <f>IF(Протокол!AD118="","",Протокол!AD118)</f>
        <v/>
      </c>
      <c r="AB166" s="141" t="str">
        <f>IF(Протокол!AE118="","",Протокол!AE118)</f>
        <v/>
      </c>
      <c r="AC166" s="141" t="str">
        <f>IF(Протокол!AF118="","",Протокол!AF118)</f>
        <v/>
      </c>
      <c r="AD166" s="141" t="str">
        <f>IF(Протокол!AG118="","",Протокол!AG118)</f>
        <v/>
      </c>
      <c r="AE166" s="141" t="str">
        <f>IF(Протокол!AH118="","",Протокол!AH118)</f>
        <v/>
      </c>
      <c r="AF166" s="141" t="str">
        <f>IF(Протокол!AI118="","",Протокол!AI118)</f>
        <v/>
      </c>
      <c r="AG166" s="141" t="str">
        <f>IF(Протокол!AJ118="","",Протокол!AJ118)</f>
        <v/>
      </c>
      <c r="AH166" s="141" t="str">
        <f>IF(Протокол!AK118="","",Протокол!AK118)</f>
        <v/>
      </c>
      <c r="AI166" s="141" t="str">
        <f>IF(Протокол!AL118="","",Протокол!AL118)</f>
        <v/>
      </c>
      <c r="AJ166" s="141" t="str">
        <f>IF(Протокол!AM118="","",Протокол!AM118)</f>
        <v/>
      </c>
      <c r="AK166" s="141" t="str">
        <f>IF(Протокол!AN118="","",Протокол!AN118)</f>
        <v/>
      </c>
      <c r="AL166" s="141" t="str">
        <f>IF(Протокол!AO118="","",Протокол!AO118)</f>
        <v/>
      </c>
      <c r="AM166" s="141" t="str">
        <f>IF(Протокол!AP118="","",Протокол!AP118)</f>
        <v/>
      </c>
      <c r="AN166" s="141" t="str">
        <f>IF(Протокол!AQ118="","",Протокол!AQ118)</f>
        <v/>
      </c>
      <c r="AO166" s="141" t="str">
        <f>IF(Протокол!AR118="","",Протокол!AR118)</f>
        <v/>
      </c>
      <c r="AP166" s="141" t="str">
        <f>IF(Протокол!AS118="","",Протокол!AS118)</f>
        <v/>
      </c>
      <c r="AQ166" s="141" t="str">
        <f>IF(Протокол!AT118="","",Протокол!AT118)</f>
        <v/>
      </c>
      <c r="AR166" s="141">
        <f>IF(AND(LEN(C166)&gt;0,AS166&gt;0),Протокол!CU118,"")</f>
        <v>20</v>
      </c>
      <c r="AS166" s="139">
        <f>IF(Протокол!D118="","",Протокол!D118)</f>
        <v>3</v>
      </c>
      <c r="AT166" s="139" t="str">
        <f>IF(Протокол!F118="","",Протокол!F118)</f>
        <v/>
      </c>
      <c r="AU166" s="141" t="str">
        <f>IF(Протокол!CR118="","",Протокол!CR118)</f>
        <v>4</v>
      </c>
      <c r="AV166" s="141" t="str">
        <f>IF(Протокол!CS118="","",Протокол!CS118)</f>
        <v>ж</v>
      </c>
      <c r="AW166" s="141">
        <f>IF(Протокол!CT118="","",Протокол!CT118)</f>
        <v>5</v>
      </c>
    </row>
    <row r="167" spans="1:49" s="139" customFormat="1">
      <c r="A167" s="139">
        <f t="shared" si="2"/>
        <v>1</v>
      </c>
      <c r="B167" s="140">
        <f>IF(Протокол!B119="","",Протокол!B119)</f>
        <v>110</v>
      </c>
      <c r="C167" s="140">
        <f>IF(AND(Протокол!F119="",Протокол!D119=""),"",Протокол!C119)</f>
        <v>6110</v>
      </c>
      <c r="D167" s="141">
        <f>IF(Протокол!G119="","",Протокол!G119)</f>
        <v>2</v>
      </c>
      <c r="E167" s="141">
        <f>IF(Протокол!H119="","",Протокол!H119)</f>
        <v>1</v>
      </c>
      <c r="F167" s="141">
        <f>IF(Протокол!I119="","",Протокол!I119)</f>
        <v>3</v>
      </c>
      <c r="G167" s="141">
        <f>IF(Протокол!J119="","",Протокол!J119)</f>
        <v>3</v>
      </c>
      <c r="H167" s="141" t="str">
        <f>IF(Протокол!K119="","",Протокол!K119)</f>
        <v>А</v>
      </c>
      <c r="I167" s="141">
        <f>IF(Протокол!L119="","",Протокол!L119)</f>
        <v>1</v>
      </c>
      <c r="J167" s="141" t="str">
        <f>IF(Протокол!M119="","",Протокол!M119)</f>
        <v>Г</v>
      </c>
      <c r="K167" s="141">
        <f>IF(Протокол!N119="","",Протокол!N119)</f>
        <v>1</v>
      </c>
      <c r="L167" s="141">
        <f>IF(Протокол!O119="","",Протокол!O119)</f>
        <v>2</v>
      </c>
      <c r="M167" s="141" t="str">
        <f>IF(Протокол!P119="","",Протокол!P119)</f>
        <v>Б</v>
      </c>
      <c r="N167" s="141">
        <f>IF(Протокол!Q119="","",Протокол!Q119)</f>
        <v>2</v>
      </c>
      <c r="O167" s="141" t="str">
        <f>IF(Протокол!R119="","",Протокол!R119)</f>
        <v>Б</v>
      </c>
      <c r="P167" s="141">
        <f>IF(Протокол!S119="","",Протокол!S119)</f>
        <v>1</v>
      </c>
      <c r="Q167" s="141">
        <f>IF(Протокол!T119="","",Протокол!T119)</f>
        <v>0</v>
      </c>
      <c r="R167" s="141" t="str">
        <f>IF(Протокол!U119="","",Протокол!U119)</f>
        <v>4)</v>
      </c>
      <c r="S167" s="141">
        <f>IF(Протокол!V119="","",Протокол!V119)</f>
        <v>0</v>
      </c>
      <c r="T167" s="141">
        <f>IF(Протокол!W119="","",Протокол!W119)</f>
        <v>0</v>
      </c>
      <c r="U167" s="141" t="str">
        <f>IF(Протокол!X119="","",Протокол!X119)</f>
        <v/>
      </c>
      <c r="V167" s="141" t="str">
        <f>IF(Протокол!Y119="","",Протокол!Y119)</f>
        <v/>
      </c>
      <c r="W167" s="141" t="str">
        <f>IF(Протокол!Z119="","",Протокол!Z119)</f>
        <v/>
      </c>
      <c r="X167" s="141" t="str">
        <f>IF(Протокол!AA119="","",Протокол!AA119)</f>
        <v/>
      </c>
      <c r="Y167" s="141" t="str">
        <f>IF(Протокол!AB119="","",Протокол!AB119)</f>
        <v/>
      </c>
      <c r="Z167" s="141" t="str">
        <f>IF(Протокол!AC119="","",Протокол!AC119)</f>
        <v/>
      </c>
      <c r="AA167" s="141" t="str">
        <f>IF(Протокол!AD119="","",Протокол!AD119)</f>
        <v/>
      </c>
      <c r="AB167" s="141" t="str">
        <f>IF(Протокол!AE119="","",Протокол!AE119)</f>
        <v/>
      </c>
      <c r="AC167" s="141" t="str">
        <f>IF(Протокол!AF119="","",Протокол!AF119)</f>
        <v/>
      </c>
      <c r="AD167" s="141" t="str">
        <f>IF(Протокол!AG119="","",Протокол!AG119)</f>
        <v/>
      </c>
      <c r="AE167" s="141" t="str">
        <f>IF(Протокол!AH119="","",Протокол!AH119)</f>
        <v/>
      </c>
      <c r="AF167" s="141" t="str">
        <f>IF(Протокол!AI119="","",Протокол!AI119)</f>
        <v/>
      </c>
      <c r="AG167" s="141" t="str">
        <f>IF(Протокол!AJ119="","",Протокол!AJ119)</f>
        <v/>
      </c>
      <c r="AH167" s="141" t="str">
        <f>IF(Протокол!AK119="","",Протокол!AK119)</f>
        <v/>
      </c>
      <c r="AI167" s="141" t="str">
        <f>IF(Протокол!AL119="","",Протокол!AL119)</f>
        <v/>
      </c>
      <c r="AJ167" s="141" t="str">
        <f>IF(Протокол!AM119="","",Протокол!AM119)</f>
        <v/>
      </c>
      <c r="AK167" s="141" t="str">
        <f>IF(Протокол!AN119="","",Протокол!AN119)</f>
        <v/>
      </c>
      <c r="AL167" s="141" t="str">
        <f>IF(Протокол!AO119="","",Протокол!AO119)</f>
        <v/>
      </c>
      <c r="AM167" s="141" t="str">
        <f>IF(Протокол!AP119="","",Протокол!AP119)</f>
        <v/>
      </c>
      <c r="AN167" s="141" t="str">
        <f>IF(Протокол!AQ119="","",Протокол!AQ119)</f>
        <v/>
      </c>
      <c r="AO167" s="141" t="str">
        <f>IF(Протокол!AR119="","",Протокол!AR119)</f>
        <v/>
      </c>
      <c r="AP167" s="141" t="str">
        <f>IF(Протокол!AS119="","",Протокол!AS119)</f>
        <v/>
      </c>
      <c r="AQ167" s="141" t="str">
        <f>IF(Протокол!AT119="","",Протокол!AT119)</f>
        <v/>
      </c>
      <c r="AR167" s="141">
        <f>IF(AND(LEN(C167)&gt;0,AS167&gt;0),Протокол!CU119,"")</f>
        <v>16</v>
      </c>
      <c r="AS167" s="139">
        <f>IF(Протокол!D119="","",Протокол!D119)</f>
        <v>3</v>
      </c>
      <c r="AT167" s="139" t="str">
        <f>IF(Протокол!F119="","",Протокол!F119)</f>
        <v/>
      </c>
      <c r="AU167" s="141" t="str">
        <f>IF(Протокол!CR119="","",Протокол!CR119)</f>
        <v>4</v>
      </c>
      <c r="AV167" s="141" t="str">
        <f>IF(Протокол!CS119="","",Протокол!CS119)</f>
        <v>ж</v>
      </c>
      <c r="AW167" s="141">
        <f>IF(Протокол!CT119="","",Протокол!CT119)</f>
        <v>4</v>
      </c>
    </row>
    <row r="168" spans="1:49" s="139" customFormat="1">
      <c r="A168" s="139">
        <f t="shared" si="2"/>
        <v>1</v>
      </c>
      <c r="B168" s="140">
        <f>IF(Протокол!B120="","",Протокол!B120)</f>
        <v>111</v>
      </c>
      <c r="C168" s="140">
        <f>IF(AND(Протокол!F120="",Протокол!D120=""),"",Протокол!C120)</f>
        <v>6111</v>
      </c>
      <c r="D168" s="141">
        <f>IF(Протокол!G120="","",Протокол!G120)</f>
        <v>0</v>
      </c>
      <c r="E168" s="141">
        <f>IF(Протокол!H120="","",Протокол!H120)</f>
        <v>1</v>
      </c>
      <c r="F168" s="141">
        <f>IF(Протокол!I120="","",Протокол!I120)</f>
        <v>3</v>
      </c>
      <c r="G168" s="141">
        <f>IF(Протокол!J120="","",Протокол!J120)</f>
        <v>3</v>
      </c>
      <c r="H168" s="141" t="str">
        <f>IF(Протокол!K120="","",Протокол!K120)</f>
        <v>А</v>
      </c>
      <c r="I168" s="141">
        <f>IF(Протокол!L120="","",Протокол!L120)</f>
        <v>1</v>
      </c>
      <c r="J168" s="141" t="str">
        <f>IF(Протокол!M120="","",Протокол!M120)</f>
        <v>Г</v>
      </c>
      <c r="K168" s="141">
        <f>IF(Протокол!N120="","",Протокол!N120)</f>
        <v>1</v>
      </c>
      <c r="L168" s="141">
        <f>IF(Протокол!O120="","",Протокол!O120)</f>
        <v>1</v>
      </c>
      <c r="M168" s="141" t="str">
        <f>IF(Протокол!P120="","",Протокол!P120)</f>
        <v>Б</v>
      </c>
      <c r="N168" s="141">
        <f>IF(Протокол!Q120="","",Протокол!Q120)</f>
        <v>0</v>
      </c>
      <c r="O168" s="141" t="str">
        <f>IF(Протокол!R120="","",Протокол!R120)</f>
        <v>Б</v>
      </c>
      <c r="P168" s="141">
        <f>IF(Протокол!S120="","",Протокол!S120)</f>
        <v>1</v>
      </c>
      <c r="Q168" s="141">
        <f>IF(Протокол!T120="","",Протокол!T120)</f>
        <v>1</v>
      </c>
      <c r="R168" s="141" t="str">
        <f>IF(Протокол!U120="","",Протокол!U120)</f>
        <v>4)</v>
      </c>
      <c r="S168" s="141">
        <f>IF(Протокол!V120="","",Протокол!V120)</f>
        <v>1</v>
      </c>
      <c r="T168" s="141">
        <f>IF(Протокол!W120="","",Протокол!W120)</f>
        <v>1</v>
      </c>
      <c r="U168" s="141" t="str">
        <f>IF(Протокол!X120="","",Протокол!X120)</f>
        <v/>
      </c>
      <c r="V168" s="141" t="str">
        <f>IF(Протокол!Y120="","",Протокол!Y120)</f>
        <v/>
      </c>
      <c r="W168" s="141" t="str">
        <f>IF(Протокол!Z120="","",Протокол!Z120)</f>
        <v/>
      </c>
      <c r="X168" s="141" t="str">
        <f>IF(Протокол!AA120="","",Протокол!AA120)</f>
        <v/>
      </c>
      <c r="Y168" s="141" t="str">
        <f>IF(Протокол!AB120="","",Протокол!AB120)</f>
        <v/>
      </c>
      <c r="Z168" s="141" t="str">
        <f>IF(Протокол!AC120="","",Протокол!AC120)</f>
        <v/>
      </c>
      <c r="AA168" s="141" t="str">
        <f>IF(Протокол!AD120="","",Протокол!AD120)</f>
        <v/>
      </c>
      <c r="AB168" s="141" t="str">
        <f>IF(Протокол!AE120="","",Протокол!AE120)</f>
        <v/>
      </c>
      <c r="AC168" s="141" t="str">
        <f>IF(Протокол!AF120="","",Протокол!AF120)</f>
        <v/>
      </c>
      <c r="AD168" s="141" t="str">
        <f>IF(Протокол!AG120="","",Протокол!AG120)</f>
        <v/>
      </c>
      <c r="AE168" s="141" t="str">
        <f>IF(Протокол!AH120="","",Протокол!AH120)</f>
        <v/>
      </c>
      <c r="AF168" s="141" t="str">
        <f>IF(Протокол!AI120="","",Протокол!AI120)</f>
        <v/>
      </c>
      <c r="AG168" s="141" t="str">
        <f>IF(Протокол!AJ120="","",Протокол!AJ120)</f>
        <v/>
      </c>
      <c r="AH168" s="141" t="str">
        <f>IF(Протокол!AK120="","",Протокол!AK120)</f>
        <v/>
      </c>
      <c r="AI168" s="141" t="str">
        <f>IF(Протокол!AL120="","",Протокол!AL120)</f>
        <v/>
      </c>
      <c r="AJ168" s="141" t="str">
        <f>IF(Протокол!AM120="","",Протокол!AM120)</f>
        <v/>
      </c>
      <c r="AK168" s="141" t="str">
        <f>IF(Протокол!AN120="","",Протокол!AN120)</f>
        <v/>
      </c>
      <c r="AL168" s="141" t="str">
        <f>IF(Протокол!AO120="","",Протокол!AO120)</f>
        <v/>
      </c>
      <c r="AM168" s="141" t="str">
        <f>IF(Протокол!AP120="","",Протокол!AP120)</f>
        <v/>
      </c>
      <c r="AN168" s="141" t="str">
        <f>IF(Протокол!AQ120="","",Протокол!AQ120)</f>
        <v/>
      </c>
      <c r="AO168" s="141" t="str">
        <f>IF(Протокол!AR120="","",Протокол!AR120)</f>
        <v/>
      </c>
      <c r="AP168" s="141" t="str">
        <f>IF(Протокол!AS120="","",Протокол!AS120)</f>
        <v/>
      </c>
      <c r="AQ168" s="141" t="str">
        <f>IF(Протокол!AT120="","",Протокол!AT120)</f>
        <v/>
      </c>
      <c r="AR168" s="141">
        <f>IF(AND(LEN(C168)&gt;0,AS168&gt;0),Протокол!CU120,"")</f>
        <v>14</v>
      </c>
      <c r="AS168" s="139">
        <f>IF(Протокол!D120="","",Протокол!D120)</f>
        <v>4</v>
      </c>
      <c r="AT168" s="139" t="str">
        <f>IF(Протокол!F120="","",Протокол!F120)</f>
        <v/>
      </c>
      <c r="AU168" s="141" t="str">
        <f>IF(Протокол!CR120="","",Протокол!CR120)</f>
        <v>4</v>
      </c>
      <c r="AV168" s="141" t="str">
        <f>IF(Протокол!CS120="","",Протокол!CS120)</f>
        <v>м</v>
      </c>
      <c r="AW168" s="141">
        <f>IF(Протокол!CT120="","",Протокол!CT120)</f>
        <v>4</v>
      </c>
    </row>
    <row r="169" spans="1:49" s="139" customFormat="1">
      <c r="A169" s="139">
        <f t="shared" si="2"/>
        <v>1</v>
      </c>
      <c r="B169" s="140">
        <f>IF(Протокол!B121="","",Протокол!B121)</f>
        <v>112</v>
      </c>
      <c r="C169" s="140">
        <f>IF(AND(Протокол!F121="",Протокол!D121=""),"",Протокол!C121)</f>
        <v>6112</v>
      </c>
      <c r="D169" s="141">
        <f>IF(Протокол!G121="","",Протокол!G121)</f>
        <v>2</v>
      </c>
      <c r="E169" s="141">
        <f>IF(Протокол!H121="","",Протокол!H121)</f>
        <v>1</v>
      </c>
      <c r="F169" s="141">
        <f>IF(Протокол!I121="","",Протокол!I121)</f>
        <v>3</v>
      </c>
      <c r="G169" s="141">
        <f>IF(Протокол!J121="","",Протокол!J121)</f>
        <v>3</v>
      </c>
      <c r="H169" s="141" t="str">
        <f>IF(Протокол!K121="","",Протокол!K121)</f>
        <v>А</v>
      </c>
      <c r="I169" s="141">
        <f>IF(Протокол!L121="","",Протокол!L121)</f>
        <v>1</v>
      </c>
      <c r="J169" s="141" t="str">
        <f>IF(Протокол!M121="","",Протокол!M121)</f>
        <v>Г</v>
      </c>
      <c r="K169" s="141">
        <f>IF(Протокол!N121="","",Протокол!N121)</f>
        <v>1</v>
      </c>
      <c r="L169" s="141">
        <f>IF(Протокол!O121="","",Протокол!O121)</f>
        <v>2</v>
      </c>
      <c r="M169" s="141" t="str">
        <f>IF(Протокол!P121="","",Протокол!P121)</f>
        <v>Б</v>
      </c>
      <c r="N169" s="141">
        <f>IF(Протокол!Q121="","",Протокол!Q121)</f>
        <v>2</v>
      </c>
      <c r="O169" s="141" t="str">
        <f>IF(Протокол!R121="","",Протокол!R121)</f>
        <v>Б</v>
      </c>
      <c r="P169" s="141">
        <f>IF(Протокол!S121="","",Протокол!S121)</f>
        <v>1</v>
      </c>
      <c r="Q169" s="141">
        <f>IF(Протокол!T121="","",Протокол!T121)</f>
        <v>1</v>
      </c>
      <c r="R169" s="141" t="str">
        <f>IF(Протокол!U121="","",Протокол!U121)</f>
        <v>3)</v>
      </c>
      <c r="S169" s="141">
        <f>IF(Протокол!V121="","",Протокол!V121)</f>
        <v>1</v>
      </c>
      <c r="T169" s="141">
        <f>IF(Протокол!W121="","",Протокол!W121)</f>
        <v>2</v>
      </c>
      <c r="U169" s="141" t="str">
        <f>IF(Протокол!X121="","",Протокол!X121)</f>
        <v/>
      </c>
      <c r="V169" s="141" t="str">
        <f>IF(Протокол!Y121="","",Протокол!Y121)</f>
        <v/>
      </c>
      <c r="W169" s="141" t="str">
        <f>IF(Протокол!Z121="","",Протокол!Z121)</f>
        <v/>
      </c>
      <c r="X169" s="141" t="str">
        <f>IF(Протокол!AA121="","",Протокол!AA121)</f>
        <v/>
      </c>
      <c r="Y169" s="141" t="str">
        <f>IF(Протокол!AB121="","",Протокол!AB121)</f>
        <v/>
      </c>
      <c r="Z169" s="141" t="str">
        <f>IF(Протокол!AC121="","",Протокол!AC121)</f>
        <v/>
      </c>
      <c r="AA169" s="141" t="str">
        <f>IF(Протокол!AD121="","",Протокол!AD121)</f>
        <v/>
      </c>
      <c r="AB169" s="141" t="str">
        <f>IF(Протокол!AE121="","",Протокол!AE121)</f>
        <v/>
      </c>
      <c r="AC169" s="141" t="str">
        <f>IF(Протокол!AF121="","",Протокол!AF121)</f>
        <v/>
      </c>
      <c r="AD169" s="141" t="str">
        <f>IF(Протокол!AG121="","",Протокол!AG121)</f>
        <v/>
      </c>
      <c r="AE169" s="141" t="str">
        <f>IF(Протокол!AH121="","",Протокол!AH121)</f>
        <v/>
      </c>
      <c r="AF169" s="141" t="str">
        <f>IF(Протокол!AI121="","",Протокол!AI121)</f>
        <v/>
      </c>
      <c r="AG169" s="141" t="str">
        <f>IF(Протокол!AJ121="","",Протокол!AJ121)</f>
        <v/>
      </c>
      <c r="AH169" s="141" t="str">
        <f>IF(Протокол!AK121="","",Протокол!AK121)</f>
        <v/>
      </c>
      <c r="AI169" s="141" t="str">
        <f>IF(Протокол!AL121="","",Протокол!AL121)</f>
        <v/>
      </c>
      <c r="AJ169" s="141" t="str">
        <f>IF(Протокол!AM121="","",Протокол!AM121)</f>
        <v/>
      </c>
      <c r="AK169" s="141" t="str">
        <f>IF(Протокол!AN121="","",Протокол!AN121)</f>
        <v/>
      </c>
      <c r="AL169" s="141" t="str">
        <f>IF(Протокол!AO121="","",Протокол!AO121)</f>
        <v/>
      </c>
      <c r="AM169" s="141" t="str">
        <f>IF(Протокол!AP121="","",Протокол!AP121)</f>
        <v/>
      </c>
      <c r="AN169" s="141" t="str">
        <f>IF(Протокол!AQ121="","",Протокол!AQ121)</f>
        <v/>
      </c>
      <c r="AO169" s="141" t="str">
        <f>IF(Протокол!AR121="","",Протокол!AR121)</f>
        <v/>
      </c>
      <c r="AP169" s="141" t="str">
        <f>IF(Протокол!AS121="","",Протокол!AS121)</f>
        <v/>
      </c>
      <c r="AQ169" s="141" t="str">
        <f>IF(Протокол!AT121="","",Протокол!AT121)</f>
        <v/>
      </c>
      <c r="AR169" s="141">
        <f>IF(AND(LEN(C169)&gt;0,AS169&gt;0),Протокол!CU121,"")</f>
        <v>20</v>
      </c>
      <c r="AS169" s="139">
        <f>IF(Протокол!D121="","",Протокол!D121)</f>
        <v>3</v>
      </c>
      <c r="AT169" s="139" t="str">
        <f>IF(Протокол!F121="","",Протокол!F121)</f>
        <v/>
      </c>
      <c r="AU169" s="141" t="str">
        <f>IF(Протокол!CR121="","",Протокол!CR121)</f>
        <v>4</v>
      </c>
      <c r="AV169" s="141" t="str">
        <f>IF(Протокол!CS121="","",Протокол!CS121)</f>
        <v>м</v>
      </c>
      <c r="AW169" s="141">
        <f>IF(Протокол!CT121="","",Протокол!CT121)</f>
        <v>4</v>
      </c>
    </row>
    <row r="170" spans="1:49" s="139" customFormat="1">
      <c r="A170" s="139">
        <f t="shared" si="2"/>
        <v>0</v>
      </c>
      <c r="B170" s="140">
        <f>IF(Протокол!B122="","",Протокол!B122)</f>
        <v>113</v>
      </c>
      <c r="C170" s="140" t="str">
        <f>IF(AND(Протокол!F122="",Протокол!D122=""),"",Протокол!C122)</f>
        <v/>
      </c>
      <c r="D170" s="141" t="str">
        <f>IF(Протокол!G122="","",Протокол!G122)</f>
        <v/>
      </c>
      <c r="E170" s="141" t="str">
        <f>IF(Протокол!H122="","",Протокол!H122)</f>
        <v/>
      </c>
      <c r="F170" s="141" t="str">
        <f>IF(Протокол!I122="","",Протокол!I122)</f>
        <v/>
      </c>
      <c r="G170" s="141" t="str">
        <f>IF(Протокол!J122="","",Протокол!J122)</f>
        <v/>
      </c>
      <c r="H170" s="141" t="str">
        <f>IF(Протокол!K122="","",Протокол!K122)</f>
        <v/>
      </c>
      <c r="I170" s="141" t="str">
        <f>IF(Протокол!L122="","",Протокол!L122)</f>
        <v/>
      </c>
      <c r="J170" s="141" t="str">
        <f>IF(Протокол!M122="","",Протокол!M122)</f>
        <v/>
      </c>
      <c r="K170" s="141" t="str">
        <f>IF(Протокол!N122="","",Протокол!N122)</f>
        <v/>
      </c>
      <c r="L170" s="141" t="str">
        <f>IF(Протокол!O122="","",Протокол!O122)</f>
        <v/>
      </c>
      <c r="M170" s="141" t="str">
        <f>IF(Протокол!P122="","",Протокол!P122)</f>
        <v/>
      </c>
      <c r="N170" s="141" t="str">
        <f>IF(Протокол!Q122="","",Протокол!Q122)</f>
        <v/>
      </c>
      <c r="O170" s="141" t="str">
        <f>IF(Протокол!R122="","",Протокол!R122)</f>
        <v/>
      </c>
      <c r="P170" s="141" t="str">
        <f>IF(Протокол!S122="","",Протокол!S122)</f>
        <v/>
      </c>
      <c r="Q170" s="141" t="str">
        <f>IF(Протокол!T122="","",Протокол!T122)</f>
        <v/>
      </c>
      <c r="R170" s="141" t="str">
        <f>IF(Протокол!U122="","",Протокол!U122)</f>
        <v/>
      </c>
      <c r="S170" s="141" t="str">
        <f>IF(Протокол!V122="","",Протокол!V122)</f>
        <v/>
      </c>
      <c r="T170" s="141" t="str">
        <f>IF(Протокол!W122="","",Протокол!W122)</f>
        <v/>
      </c>
      <c r="U170" s="141" t="str">
        <f>IF(Протокол!X122="","",Протокол!X122)</f>
        <v/>
      </c>
      <c r="V170" s="141" t="str">
        <f>IF(Протокол!Y122="","",Протокол!Y122)</f>
        <v/>
      </c>
      <c r="W170" s="141" t="str">
        <f>IF(Протокол!Z122="","",Протокол!Z122)</f>
        <v/>
      </c>
      <c r="X170" s="141" t="str">
        <f>IF(Протокол!AA122="","",Протокол!AA122)</f>
        <v/>
      </c>
      <c r="Y170" s="141" t="str">
        <f>IF(Протокол!AB122="","",Протокол!AB122)</f>
        <v/>
      </c>
      <c r="Z170" s="141" t="str">
        <f>IF(Протокол!AC122="","",Протокол!AC122)</f>
        <v/>
      </c>
      <c r="AA170" s="141" t="str">
        <f>IF(Протокол!AD122="","",Протокол!AD122)</f>
        <v/>
      </c>
      <c r="AB170" s="141" t="str">
        <f>IF(Протокол!AE122="","",Протокол!AE122)</f>
        <v/>
      </c>
      <c r="AC170" s="141" t="str">
        <f>IF(Протокол!AF122="","",Протокол!AF122)</f>
        <v/>
      </c>
      <c r="AD170" s="141" t="str">
        <f>IF(Протокол!AG122="","",Протокол!AG122)</f>
        <v/>
      </c>
      <c r="AE170" s="141" t="str">
        <f>IF(Протокол!AH122="","",Протокол!AH122)</f>
        <v/>
      </c>
      <c r="AF170" s="141" t="str">
        <f>IF(Протокол!AI122="","",Протокол!AI122)</f>
        <v/>
      </c>
      <c r="AG170" s="141" t="str">
        <f>IF(Протокол!AJ122="","",Протокол!AJ122)</f>
        <v/>
      </c>
      <c r="AH170" s="141" t="str">
        <f>IF(Протокол!AK122="","",Протокол!AK122)</f>
        <v/>
      </c>
      <c r="AI170" s="141" t="str">
        <f>IF(Протокол!AL122="","",Протокол!AL122)</f>
        <v/>
      </c>
      <c r="AJ170" s="141" t="str">
        <f>IF(Протокол!AM122="","",Протокол!AM122)</f>
        <v/>
      </c>
      <c r="AK170" s="141" t="str">
        <f>IF(Протокол!AN122="","",Протокол!AN122)</f>
        <v/>
      </c>
      <c r="AL170" s="141" t="str">
        <f>IF(Протокол!AO122="","",Протокол!AO122)</f>
        <v/>
      </c>
      <c r="AM170" s="141" t="str">
        <f>IF(Протокол!AP122="","",Протокол!AP122)</f>
        <v/>
      </c>
      <c r="AN170" s="141" t="str">
        <f>IF(Протокол!AQ122="","",Протокол!AQ122)</f>
        <v/>
      </c>
      <c r="AO170" s="141" t="str">
        <f>IF(Протокол!AR122="","",Протокол!AR122)</f>
        <v/>
      </c>
      <c r="AP170" s="141" t="str">
        <f>IF(Протокол!AS122="","",Протокол!AS122)</f>
        <v/>
      </c>
      <c r="AQ170" s="141" t="str">
        <f>IF(Протокол!AT122="","",Протокол!AT122)</f>
        <v/>
      </c>
      <c r="AR170" s="141" t="str">
        <f>IF(AND(LEN(C170)&gt;0,AS170&gt;0),Протокол!CU122,"")</f>
        <v/>
      </c>
      <c r="AS170" s="139" t="str">
        <f>IF(Протокол!D122="","",Протокол!D122)</f>
        <v/>
      </c>
      <c r="AT170" s="139" t="str">
        <f>IF(Протокол!F122="","",Протокол!F122)</f>
        <v/>
      </c>
      <c r="AU170" s="141" t="str">
        <f>IF(Протокол!CR122="","",Протокол!CR122)</f>
        <v/>
      </c>
      <c r="AV170" s="141" t="str">
        <f>IF(Протокол!CS122="","",Протокол!CS122)</f>
        <v/>
      </c>
      <c r="AW170" s="141" t="str">
        <f>IF(Протокол!CT122="","",Протокол!CT122)</f>
        <v/>
      </c>
    </row>
    <row r="171" spans="1:49" s="139" customFormat="1">
      <c r="A171" s="139">
        <f t="shared" si="2"/>
        <v>0</v>
      </c>
      <c r="B171" s="140">
        <f>IF(Протокол!B123="","",Протокол!B123)</f>
        <v>114</v>
      </c>
      <c r="C171" s="140" t="str">
        <f>IF(AND(Протокол!F123="",Протокол!D123=""),"",Протокол!C123)</f>
        <v/>
      </c>
      <c r="D171" s="141" t="str">
        <f>IF(Протокол!G123="","",Протокол!G123)</f>
        <v/>
      </c>
      <c r="E171" s="141" t="str">
        <f>IF(Протокол!H123="","",Протокол!H123)</f>
        <v/>
      </c>
      <c r="F171" s="141" t="str">
        <f>IF(Протокол!I123="","",Протокол!I123)</f>
        <v/>
      </c>
      <c r="G171" s="141" t="str">
        <f>IF(Протокол!J123="","",Протокол!J123)</f>
        <v/>
      </c>
      <c r="H171" s="141" t="str">
        <f>IF(Протокол!K123="","",Протокол!K123)</f>
        <v/>
      </c>
      <c r="I171" s="141" t="str">
        <f>IF(Протокол!L123="","",Протокол!L123)</f>
        <v/>
      </c>
      <c r="J171" s="141" t="str">
        <f>IF(Протокол!M123="","",Протокол!M123)</f>
        <v/>
      </c>
      <c r="K171" s="141" t="str">
        <f>IF(Протокол!N123="","",Протокол!N123)</f>
        <v/>
      </c>
      <c r="L171" s="141" t="str">
        <f>IF(Протокол!O123="","",Протокол!O123)</f>
        <v/>
      </c>
      <c r="M171" s="141" t="str">
        <f>IF(Протокол!P123="","",Протокол!P123)</f>
        <v/>
      </c>
      <c r="N171" s="141" t="str">
        <f>IF(Протокол!Q123="","",Протокол!Q123)</f>
        <v/>
      </c>
      <c r="O171" s="141" t="str">
        <f>IF(Протокол!R123="","",Протокол!R123)</f>
        <v/>
      </c>
      <c r="P171" s="141" t="str">
        <f>IF(Протокол!S123="","",Протокол!S123)</f>
        <v/>
      </c>
      <c r="Q171" s="141" t="str">
        <f>IF(Протокол!T123="","",Протокол!T123)</f>
        <v/>
      </c>
      <c r="R171" s="141" t="str">
        <f>IF(Протокол!U123="","",Протокол!U123)</f>
        <v/>
      </c>
      <c r="S171" s="141" t="str">
        <f>IF(Протокол!V123="","",Протокол!V123)</f>
        <v/>
      </c>
      <c r="T171" s="141" t="str">
        <f>IF(Протокол!W123="","",Протокол!W123)</f>
        <v/>
      </c>
      <c r="U171" s="141" t="str">
        <f>IF(Протокол!X123="","",Протокол!X123)</f>
        <v/>
      </c>
      <c r="V171" s="141" t="str">
        <f>IF(Протокол!Y123="","",Протокол!Y123)</f>
        <v/>
      </c>
      <c r="W171" s="141" t="str">
        <f>IF(Протокол!Z123="","",Протокол!Z123)</f>
        <v/>
      </c>
      <c r="X171" s="141" t="str">
        <f>IF(Протокол!AA123="","",Протокол!AA123)</f>
        <v/>
      </c>
      <c r="Y171" s="141" t="str">
        <f>IF(Протокол!AB123="","",Протокол!AB123)</f>
        <v/>
      </c>
      <c r="Z171" s="141" t="str">
        <f>IF(Протокол!AC123="","",Протокол!AC123)</f>
        <v/>
      </c>
      <c r="AA171" s="141" t="str">
        <f>IF(Протокол!AD123="","",Протокол!AD123)</f>
        <v/>
      </c>
      <c r="AB171" s="141" t="str">
        <f>IF(Протокол!AE123="","",Протокол!AE123)</f>
        <v/>
      </c>
      <c r="AC171" s="141" t="str">
        <f>IF(Протокол!AF123="","",Протокол!AF123)</f>
        <v/>
      </c>
      <c r="AD171" s="141" t="str">
        <f>IF(Протокол!AG123="","",Протокол!AG123)</f>
        <v/>
      </c>
      <c r="AE171" s="141" t="str">
        <f>IF(Протокол!AH123="","",Протокол!AH123)</f>
        <v/>
      </c>
      <c r="AF171" s="141" t="str">
        <f>IF(Протокол!AI123="","",Протокол!AI123)</f>
        <v/>
      </c>
      <c r="AG171" s="141" t="str">
        <f>IF(Протокол!AJ123="","",Протокол!AJ123)</f>
        <v/>
      </c>
      <c r="AH171" s="141" t="str">
        <f>IF(Протокол!AK123="","",Протокол!AK123)</f>
        <v/>
      </c>
      <c r="AI171" s="141" t="str">
        <f>IF(Протокол!AL123="","",Протокол!AL123)</f>
        <v/>
      </c>
      <c r="AJ171" s="141" t="str">
        <f>IF(Протокол!AM123="","",Протокол!AM123)</f>
        <v/>
      </c>
      <c r="AK171" s="141" t="str">
        <f>IF(Протокол!AN123="","",Протокол!AN123)</f>
        <v/>
      </c>
      <c r="AL171" s="141" t="str">
        <f>IF(Протокол!AO123="","",Протокол!AO123)</f>
        <v/>
      </c>
      <c r="AM171" s="141" t="str">
        <f>IF(Протокол!AP123="","",Протокол!AP123)</f>
        <v/>
      </c>
      <c r="AN171" s="141" t="str">
        <f>IF(Протокол!AQ123="","",Протокол!AQ123)</f>
        <v/>
      </c>
      <c r="AO171" s="141" t="str">
        <f>IF(Протокол!AR123="","",Протокол!AR123)</f>
        <v/>
      </c>
      <c r="AP171" s="141" t="str">
        <f>IF(Протокол!AS123="","",Протокол!AS123)</f>
        <v/>
      </c>
      <c r="AQ171" s="141" t="str">
        <f>IF(Протокол!AT123="","",Протокол!AT123)</f>
        <v/>
      </c>
      <c r="AR171" s="141" t="str">
        <f>IF(AND(LEN(C171)&gt;0,AS171&gt;0),Протокол!CU123,"")</f>
        <v/>
      </c>
      <c r="AS171" s="139" t="str">
        <f>IF(Протокол!D123="","",Протокол!D123)</f>
        <v/>
      </c>
      <c r="AT171" s="139" t="str">
        <f>IF(Протокол!F123="","",Протокол!F123)</f>
        <v/>
      </c>
      <c r="AU171" s="141" t="str">
        <f>IF(Протокол!CR123="","",Протокол!CR123)</f>
        <v/>
      </c>
      <c r="AV171" s="141" t="str">
        <f>IF(Протокол!CS123="","",Протокол!CS123)</f>
        <v/>
      </c>
      <c r="AW171" s="141" t="str">
        <f>IF(Протокол!CT123="","",Протокол!CT123)</f>
        <v/>
      </c>
    </row>
    <row r="172" spans="1:49" s="139" customFormat="1">
      <c r="A172" s="139">
        <f t="shared" si="2"/>
        <v>0</v>
      </c>
      <c r="B172" s="140">
        <f>IF(Протокол!B124="","",Протокол!B124)</f>
        <v>115</v>
      </c>
      <c r="C172" s="140" t="str">
        <f>IF(AND(Протокол!F124="",Протокол!D124=""),"",Протокол!C124)</f>
        <v/>
      </c>
      <c r="D172" s="141" t="str">
        <f>IF(Протокол!G124="","",Протокол!G124)</f>
        <v/>
      </c>
      <c r="E172" s="141" t="str">
        <f>IF(Протокол!H124="","",Протокол!H124)</f>
        <v/>
      </c>
      <c r="F172" s="141" t="str">
        <f>IF(Протокол!I124="","",Протокол!I124)</f>
        <v/>
      </c>
      <c r="G172" s="141" t="str">
        <f>IF(Протокол!J124="","",Протокол!J124)</f>
        <v/>
      </c>
      <c r="H172" s="141" t="str">
        <f>IF(Протокол!K124="","",Протокол!K124)</f>
        <v/>
      </c>
      <c r="I172" s="141" t="str">
        <f>IF(Протокол!L124="","",Протокол!L124)</f>
        <v/>
      </c>
      <c r="J172" s="141" t="str">
        <f>IF(Протокол!M124="","",Протокол!M124)</f>
        <v/>
      </c>
      <c r="K172" s="141" t="str">
        <f>IF(Протокол!N124="","",Протокол!N124)</f>
        <v/>
      </c>
      <c r="L172" s="141" t="str">
        <f>IF(Протокол!O124="","",Протокол!O124)</f>
        <v/>
      </c>
      <c r="M172" s="141" t="str">
        <f>IF(Протокол!P124="","",Протокол!P124)</f>
        <v/>
      </c>
      <c r="N172" s="141" t="str">
        <f>IF(Протокол!Q124="","",Протокол!Q124)</f>
        <v/>
      </c>
      <c r="O172" s="141" t="str">
        <f>IF(Протокол!R124="","",Протокол!R124)</f>
        <v/>
      </c>
      <c r="P172" s="141" t="str">
        <f>IF(Протокол!S124="","",Протокол!S124)</f>
        <v/>
      </c>
      <c r="Q172" s="141" t="str">
        <f>IF(Протокол!T124="","",Протокол!T124)</f>
        <v/>
      </c>
      <c r="R172" s="141" t="str">
        <f>IF(Протокол!U124="","",Протокол!U124)</f>
        <v/>
      </c>
      <c r="S172" s="141" t="str">
        <f>IF(Протокол!V124="","",Протокол!V124)</f>
        <v/>
      </c>
      <c r="T172" s="141" t="str">
        <f>IF(Протокол!W124="","",Протокол!W124)</f>
        <v/>
      </c>
      <c r="U172" s="141" t="str">
        <f>IF(Протокол!X124="","",Протокол!X124)</f>
        <v/>
      </c>
      <c r="V172" s="141" t="str">
        <f>IF(Протокол!Y124="","",Протокол!Y124)</f>
        <v/>
      </c>
      <c r="W172" s="141" t="str">
        <f>IF(Протокол!Z124="","",Протокол!Z124)</f>
        <v/>
      </c>
      <c r="X172" s="141" t="str">
        <f>IF(Протокол!AA124="","",Протокол!AA124)</f>
        <v/>
      </c>
      <c r="Y172" s="141" t="str">
        <f>IF(Протокол!AB124="","",Протокол!AB124)</f>
        <v/>
      </c>
      <c r="Z172" s="141" t="str">
        <f>IF(Протокол!AC124="","",Протокол!AC124)</f>
        <v/>
      </c>
      <c r="AA172" s="141" t="str">
        <f>IF(Протокол!AD124="","",Протокол!AD124)</f>
        <v/>
      </c>
      <c r="AB172" s="141" t="str">
        <f>IF(Протокол!AE124="","",Протокол!AE124)</f>
        <v/>
      </c>
      <c r="AC172" s="141" t="str">
        <f>IF(Протокол!AF124="","",Протокол!AF124)</f>
        <v/>
      </c>
      <c r="AD172" s="141" t="str">
        <f>IF(Протокол!AG124="","",Протокол!AG124)</f>
        <v/>
      </c>
      <c r="AE172" s="141" t="str">
        <f>IF(Протокол!AH124="","",Протокол!AH124)</f>
        <v/>
      </c>
      <c r="AF172" s="141" t="str">
        <f>IF(Протокол!AI124="","",Протокол!AI124)</f>
        <v/>
      </c>
      <c r="AG172" s="141" t="str">
        <f>IF(Протокол!AJ124="","",Протокол!AJ124)</f>
        <v/>
      </c>
      <c r="AH172" s="141" t="str">
        <f>IF(Протокол!AK124="","",Протокол!AK124)</f>
        <v/>
      </c>
      <c r="AI172" s="141" t="str">
        <f>IF(Протокол!AL124="","",Протокол!AL124)</f>
        <v/>
      </c>
      <c r="AJ172" s="141" t="str">
        <f>IF(Протокол!AM124="","",Протокол!AM124)</f>
        <v/>
      </c>
      <c r="AK172" s="141" t="str">
        <f>IF(Протокол!AN124="","",Протокол!AN124)</f>
        <v/>
      </c>
      <c r="AL172" s="141" t="str">
        <f>IF(Протокол!AO124="","",Протокол!AO124)</f>
        <v/>
      </c>
      <c r="AM172" s="141" t="str">
        <f>IF(Протокол!AP124="","",Протокол!AP124)</f>
        <v/>
      </c>
      <c r="AN172" s="141" t="str">
        <f>IF(Протокол!AQ124="","",Протокол!AQ124)</f>
        <v/>
      </c>
      <c r="AO172" s="141" t="str">
        <f>IF(Протокол!AR124="","",Протокол!AR124)</f>
        <v/>
      </c>
      <c r="AP172" s="141" t="str">
        <f>IF(Протокол!AS124="","",Протокол!AS124)</f>
        <v/>
      </c>
      <c r="AQ172" s="141" t="str">
        <f>IF(Протокол!AT124="","",Протокол!AT124)</f>
        <v/>
      </c>
      <c r="AR172" s="141" t="str">
        <f>IF(AND(LEN(C172)&gt;0,AS172&gt;0),Протокол!CU124,"")</f>
        <v/>
      </c>
      <c r="AS172" s="139" t="str">
        <f>IF(Протокол!D124="","",Протокол!D124)</f>
        <v/>
      </c>
      <c r="AT172" s="139" t="str">
        <f>IF(Протокол!F124="","",Протокол!F124)</f>
        <v/>
      </c>
      <c r="AU172" s="141" t="str">
        <f>IF(Протокол!CR124="","",Протокол!CR124)</f>
        <v/>
      </c>
      <c r="AV172" s="141" t="str">
        <f>IF(Протокол!CS124="","",Протокол!CS124)</f>
        <v/>
      </c>
      <c r="AW172" s="141" t="str">
        <f>IF(Протокол!CT124="","",Протокол!CT124)</f>
        <v/>
      </c>
    </row>
    <row r="173" spans="1:49" s="139" customFormat="1">
      <c r="A173" s="139">
        <f t="shared" si="2"/>
        <v>0</v>
      </c>
      <c r="B173" s="140">
        <f>IF(Протокол!B125="","",Протокол!B125)</f>
        <v>116</v>
      </c>
      <c r="C173" s="140" t="str">
        <f>IF(AND(Протокол!F125="",Протокол!D125=""),"",Протокол!C125)</f>
        <v/>
      </c>
      <c r="D173" s="141" t="str">
        <f>IF(Протокол!G125="","",Протокол!G125)</f>
        <v/>
      </c>
      <c r="E173" s="141" t="str">
        <f>IF(Протокол!H125="","",Протокол!H125)</f>
        <v/>
      </c>
      <c r="F173" s="141" t="str">
        <f>IF(Протокол!I125="","",Протокол!I125)</f>
        <v/>
      </c>
      <c r="G173" s="141" t="str">
        <f>IF(Протокол!J125="","",Протокол!J125)</f>
        <v/>
      </c>
      <c r="H173" s="141" t="str">
        <f>IF(Протокол!K125="","",Протокол!K125)</f>
        <v/>
      </c>
      <c r="I173" s="141" t="str">
        <f>IF(Протокол!L125="","",Протокол!L125)</f>
        <v/>
      </c>
      <c r="J173" s="141" t="str">
        <f>IF(Протокол!M125="","",Протокол!M125)</f>
        <v/>
      </c>
      <c r="K173" s="141" t="str">
        <f>IF(Протокол!N125="","",Протокол!N125)</f>
        <v/>
      </c>
      <c r="L173" s="141" t="str">
        <f>IF(Протокол!O125="","",Протокол!O125)</f>
        <v/>
      </c>
      <c r="M173" s="141" t="str">
        <f>IF(Протокол!P125="","",Протокол!P125)</f>
        <v/>
      </c>
      <c r="N173" s="141" t="str">
        <f>IF(Протокол!Q125="","",Протокол!Q125)</f>
        <v/>
      </c>
      <c r="O173" s="141" t="str">
        <f>IF(Протокол!R125="","",Протокол!R125)</f>
        <v/>
      </c>
      <c r="P173" s="141" t="str">
        <f>IF(Протокол!S125="","",Протокол!S125)</f>
        <v/>
      </c>
      <c r="Q173" s="141" t="str">
        <f>IF(Протокол!T125="","",Протокол!T125)</f>
        <v/>
      </c>
      <c r="R173" s="141" t="str">
        <f>IF(Протокол!U125="","",Протокол!U125)</f>
        <v/>
      </c>
      <c r="S173" s="141" t="str">
        <f>IF(Протокол!V125="","",Протокол!V125)</f>
        <v/>
      </c>
      <c r="T173" s="141" t="str">
        <f>IF(Протокол!W125="","",Протокол!W125)</f>
        <v/>
      </c>
      <c r="U173" s="141" t="str">
        <f>IF(Протокол!X125="","",Протокол!X125)</f>
        <v/>
      </c>
      <c r="V173" s="141" t="str">
        <f>IF(Протокол!Y125="","",Протокол!Y125)</f>
        <v/>
      </c>
      <c r="W173" s="141" t="str">
        <f>IF(Протокол!Z125="","",Протокол!Z125)</f>
        <v/>
      </c>
      <c r="X173" s="141" t="str">
        <f>IF(Протокол!AA125="","",Протокол!AA125)</f>
        <v/>
      </c>
      <c r="Y173" s="141" t="str">
        <f>IF(Протокол!AB125="","",Протокол!AB125)</f>
        <v/>
      </c>
      <c r="Z173" s="141" t="str">
        <f>IF(Протокол!AC125="","",Протокол!AC125)</f>
        <v/>
      </c>
      <c r="AA173" s="141" t="str">
        <f>IF(Протокол!AD125="","",Протокол!AD125)</f>
        <v/>
      </c>
      <c r="AB173" s="141" t="str">
        <f>IF(Протокол!AE125="","",Протокол!AE125)</f>
        <v/>
      </c>
      <c r="AC173" s="141" t="str">
        <f>IF(Протокол!AF125="","",Протокол!AF125)</f>
        <v/>
      </c>
      <c r="AD173" s="141" t="str">
        <f>IF(Протокол!AG125="","",Протокол!AG125)</f>
        <v/>
      </c>
      <c r="AE173" s="141" t="str">
        <f>IF(Протокол!AH125="","",Протокол!AH125)</f>
        <v/>
      </c>
      <c r="AF173" s="141" t="str">
        <f>IF(Протокол!AI125="","",Протокол!AI125)</f>
        <v/>
      </c>
      <c r="AG173" s="141" t="str">
        <f>IF(Протокол!AJ125="","",Протокол!AJ125)</f>
        <v/>
      </c>
      <c r="AH173" s="141" t="str">
        <f>IF(Протокол!AK125="","",Протокол!AK125)</f>
        <v/>
      </c>
      <c r="AI173" s="141" t="str">
        <f>IF(Протокол!AL125="","",Протокол!AL125)</f>
        <v/>
      </c>
      <c r="AJ173" s="141" t="str">
        <f>IF(Протокол!AM125="","",Протокол!AM125)</f>
        <v/>
      </c>
      <c r="AK173" s="141" t="str">
        <f>IF(Протокол!AN125="","",Протокол!AN125)</f>
        <v/>
      </c>
      <c r="AL173" s="141" t="str">
        <f>IF(Протокол!AO125="","",Протокол!AO125)</f>
        <v/>
      </c>
      <c r="AM173" s="141" t="str">
        <f>IF(Протокол!AP125="","",Протокол!AP125)</f>
        <v/>
      </c>
      <c r="AN173" s="141" t="str">
        <f>IF(Протокол!AQ125="","",Протокол!AQ125)</f>
        <v/>
      </c>
      <c r="AO173" s="141" t="str">
        <f>IF(Протокол!AR125="","",Протокол!AR125)</f>
        <v/>
      </c>
      <c r="AP173" s="141" t="str">
        <f>IF(Протокол!AS125="","",Протокол!AS125)</f>
        <v/>
      </c>
      <c r="AQ173" s="141" t="str">
        <f>IF(Протокол!AT125="","",Протокол!AT125)</f>
        <v/>
      </c>
      <c r="AR173" s="141" t="str">
        <f>IF(AND(LEN(C173)&gt;0,AS173&gt;0),Протокол!CU125,"")</f>
        <v/>
      </c>
      <c r="AS173" s="139" t="str">
        <f>IF(Протокол!D125="","",Протокол!D125)</f>
        <v/>
      </c>
      <c r="AT173" s="139" t="str">
        <f>IF(Протокол!F125="","",Протокол!F125)</f>
        <v/>
      </c>
      <c r="AU173" s="141" t="str">
        <f>IF(Протокол!CR125="","",Протокол!CR125)</f>
        <v/>
      </c>
      <c r="AV173" s="141" t="str">
        <f>IF(Протокол!CS125="","",Протокол!CS125)</f>
        <v/>
      </c>
      <c r="AW173" s="141" t="str">
        <f>IF(Протокол!CT125="","",Протокол!CT125)</f>
        <v/>
      </c>
    </row>
    <row r="174" spans="1:49" s="139" customFormat="1">
      <c r="A174" s="139">
        <f t="shared" si="2"/>
        <v>0</v>
      </c>
      <c r="B174" s="140">
        <f>IF(Протокол!B126="","",Протокол!B126)</f>
        <v>117</v>
      </c>
      <c r="C174" s="140" t="str">
        <f>IF(AND(Протокол!F126="",Протокол!D126=""),"",Протокол!C126)</f>
        <v/>
      </c>
      <c r="D174" s="141" t="str">
        <f>IF(Протокол!G126="","",Протокол!G126)</f>
        <v/>
      </c>
      <c r="E174" s="141" t="str">
        <f>IF(Протокол!H126="","",Протокол!H126)</f>
        <v/>
      </c>
      <c r="F174" s="141" t="str">
        <f>IF(Протокол!I126="","",Протокол!I126)</f>
        <v/>
      </c>
      <c r="G174" s="141" t="str">
        <f>IF(Протокол!J126="","",Протокол!J126)</f>
        <v/>
      </c>
      <c r="H174" s="141" t="str">
        <f>IF(Протокол!K126="","",Протокол!K126)</f>
        <v/>
      </c>
      <c r="I174" s="141" t="str">
        <f>IF(Протокол!L126="","",Протокол!L126)</f>
        <v/>
      </c>
      <c r="J174" s="141" t="str">
        <f>IF(Протокол!M126="","",Протокол!M126)</f>
        <v/>
      </c>
      <c r="K174" s="141" t="str">
        <f>IF(Протокол!N126="","",Протокол!N126)</f>
        <v/>
      </c>
      <c r="L174" s="141" t="str">
        <f>IF(Протокол!O126="","",Протокол!O126)</f>
        <v/>
      </c>
      <c r="M174" s="141" t="str">
        <f>IF(Протокол!P126="","",Протокол!P126)</f>
        <v/>
      </c>
      <c r="N174" s="141" t="str">
        <f>IF(Протокол!Q126="","",Протокол!Q126)</f>
        <v/>
      </c>
      <c r="O174" s="141" t="str">
        <f>IF(Протокол!R126="","",Протокол!R126)</f>
        <v/>
      </c>
      <c r="P174" s="141" t="str">
        <f>IF(Протокол!S126="","",Протокол!S126)</f>
        <v/>
      </c>
      <c r="Q174" s="141" t="str">
        <f>IF(Протокол!T126="","",Протокол!T126)</f>
        <v/>
      </c>
      <c r="R174" s="141" t="str">
        <f>IF(Протокол!U126="","",Протокол!U126)</f>
        <v/>
      </c>
      <c r="S174" s="141" t="str">
        <f>IF(Протокол!V126="","",Протокол!V126)</f>
        <v/>
      </c>
      <c r="T174" s="141" t="str">
        <f>IF(Протокол!W126="","",Протокол!W126)</f>
        <v/>
      </c>
      <c r="U174" s="141" t="str">
        <f>IF(Протокол!X126="","",Протокол!X126)</f>
        <v/>
      </c>
      <c r="V174" s="141" t="str">
        <f>IF(Протокол!Y126="","",Протокол!Y126)</f>
        <v/>
      </c>
      <c r="W174" s="141" t="str">
        <f>IF(Протокол!Z126="","",Протокол!Z126)</f>
        <v/>
      </c>
      <c r="X174" s="141" t="str">
        <f>IF(Протокол!AA126="","",Протокол!AA126)</f>
        <v/>
      </c>
      <c r="Y174" s="141" t="str">
        <f>IF(Протокол!AB126="","",Протокол!AB126)</f>
        <v/>
      </c>
      <c r="Z174" s="141" t="str">
        <f>IF(Протокол!AC126="","",Протокол!AC126)</f>
        <v/>
      </c>
      <c r="AA174" s="141" t="str">
        <f>IF(Протокол!AD126="","",Протокол!AD126)</f>
        <v/>
      </c>
      <c r="AB174" s="141" t="str">
        <f>IF(Протокол!AE126="","",Протокол!AE126)</f>
        <v/>
      </c>
      <c r="AC174" s="141" t="str">
        <f>IF(Протокол!AF126="","",Протокол!AF126)</f>
        <v/>
      </c>
      <c r="AD174" s="141" t="str">
        <f>IF(Протокол!AG126="","",Протокол!AG126)</f>
        <v/>
      </c>
      <c r="AE174" s="141" t="str">
        <f>IF(Протокол!AH126="","",Протокол!AH126)</f>
        <v/>
      </c>
      <c r="AF174" s="141" t="str">
        <f>IF(Протокол!AI126="","",Протокол!AI126)</f>
        <v/>
      </c>
      <c r="AG174" s="141" t="str">
        <f>IF(Протокол!AJ126="","",Протокол!AJ126)</f>
        <v/>
      </c>
      <c r="AH174" s="141" t="str">
        <f>IF(Протокол!AK126="","",Протокол!AK126)</f>
        <v/>
      </c>
      <c r="AI174" s="141" t="str">
        <f>IF(Протокол!AL126="","",Протокол!AL126)</f>
        <v/>
      </c>
      <c r="AJ174" s="141" t="str">
        <f>IF(Протокол!AM126="","",Протокол!AM126)</f>
        <v/>
      </c>
      <c r="AK174" s="141" t="str">
        <f>IF(Протокол!AN126="","",Протокол!AN126)</f>
        <v/>
      </c>
      <c r="AL174" s="141" t="str">
        <f>IF(Протокол!AO126="","",Протокол!AO126)</f>
        <v/>
      </c>
      <c r="AM174" s="141" t="str">
        <f>IF(Протокол!AP126="","",Протокол!AP126)</f>
        <v/>
      </c>
      <c r="AN174" s="141" t="str">
        <f>IF(Протокол!AQ126="","",Протокол!AQ126)</f>
        <v/>
      </c>
      <c r="AO174" s="141" t="str">
        <f>IF(Протокол!AR126="","",Протокол!AR126)</f>
        <v/>
      </c>
      <c r="AP174" s="141" t="str">
        <f>IF(Протокол!AS126="","",Протокол!AS126)</f>
        <v/>
      </c>
      <c r="AQ174" s="141" t="str">
        <f>IF(Протокол!AT126="","",Протокол!AT126)</f>
        <v/>
      </c>
      <c r="AR174" s="141" t="str">
        <f>IF(AND(LEN(C174)&gt;0,AS174&gt;0),Протокол!CU126,"")</f>
        <v/>
      </c>
      <c r="AS174" s="139" t="str">
        <f>IF(Протокол!D126="","",Протокол!D126)</f>
        <v/>
      </c>
      <c r="AT174" s="139" t="str">
        <f>IF(Протокол!F126="","",Протокол!F126)</f>
        <v/>
      </c>
      <c r="AU174" s="141" t="str">
        <f>IF(Протокол!CR126="","",Протокол!CR126)</f>
        <v/>
      </c>
      <c r="AV174" s="141" t="str">
        <f>IF(Протокол!CS126="","",Протокол!CS126)</f>
        <v/>
      </c>
      <c r="AW174" s="141" t="str">
        <f>IF(Протокол!CT126="","",Протокол!CT126)</f>
        <v/>
      </c>
    </row>
    <row r="175" spans="1:49" s="139" customFormat="1">
      <c r="A175" s="139">
        <f t="shared" si="2"/>
        <v>0</v>
      </c>
      <c r="B175" s="140">
        <f>IF(Протокол!B127="","",Протокол!B127)</f>
        <v>118</v>
      </c>
      <c r="C175" s="140" t="str">
        <f>IF(AND(Протокол!F127="",Протокол!D127=""),"",Протокол!C127)</f>
        <v/>
      </c>
      <c r="D175" s="141" t="str">
        <f>IF(Протокол!G127="","",Протокол!G127)</f>
        <v/>
      </c>
      <c r="E175" s="141" t="str">
        <f>IF(Протокол!H127="","",Протокол!H127)</f>
        <v/>
      </c>
      <c r="F175" s="141" t="str">
        <f>IF(Протокол!I127="","",Протокол!I127)</f>
        <v/>
      </c>
      <c r="G175" s="141" t="str">
        <f>IF(Протокол!J127="","",Протокол!J127)</f>
        <v/>
      </c>
      <c r="H175" s="141" t="str">
        <f>IF(Протокол!K127="","",Протокол!K127)</f>
        <v/>
      </c>
      <c r="I175" s="141" t="str">
        <f>IF(Протокол!L127="","",Протокол!L127)</f>
        <v/>
      </c>
      <c r="J175" s="141" t="str">
        <f>IF(Протокол!M127="","",Протокол!M127)</f>
        <v/>
      </c>
      <c r="K175" s="141" t="str">
        <f>IF(Протокол!N127="","",Протокол!N127)</f>
        <v/>
      </c>
      <c r="L175" s="141" t="str">
        <f>IF(Протокол!O127="","",Протокол!O127)</f>
        <v/>
      </c>
      <c r="M175" s="141" t="str">
        <f>IF(Протокол!P127="","",Протокол!P127)</f>
        <v/>
      </c>
      <c r="N175" s="141" t="str">
        <f>IF(Протокол!Q127="","",Протокол!Q127)</f>
        <v/>
      </c>
      <c r="O175" s="141" t="str">
        <f>IF(Протокол!R127="","",Протокол!R127)</f>
        <v/>
      </c>
      <c r="P175" s="141" t="str">
        <f>IF(Протокол!S127="","",Протокол!S127)</f>
        <v/>
      </c>
      <c r="Q175" s="141" t="str">
        <f>IF(Протокол!T127="","",Протокол!T127)</f>
        <v/>
      </c>
      <c r="R175" s="141" t="str">
        <f>IF(Протокол!U127="","",Протокол!U127)</f>
        <v/>
      </c>
      <c r="S175" s="141" t="str">
        <f>IF(Протокол!V127="","",Протокол!V127)</f>
        <v/>
      </c>
      <c r="T175" s="141" t="str">
        <f>IF(Протокол!W127="","",Протокол!W127)</f>
        <v/>
      </c>
      <c r="U175" s="141" t="str">
        <f>IF(Протокол!X127="","",Протокол!X127)</f>
        <v/>
      </c>
      <c r="V175" s="141" t="str">
        <f>IF(Протокол!Y127="","",Протокол!Y127)</f>
        <v/>
      </c>
      <c r="W175" s="141" t="str">
        <f>IF(Протокол!Z127="","",Протокол!Z127)</f>
        <v/>
      </c>
      <c r="X175" s="141" t="str">
        <f>IF(Протокол!AA127="","",Протокол!AA127)</f>
        <v/>
      </c>
      <c r="Y175" s="141" t="str">
        <f>IF(Протокол!AB127="","",Протокол!AB127)</f>
        <v/>
      </c>
      <c r="Z175" s="141" t="str">
        <f>IF(Протокол!AC127="","",Протокол!AC127)</f>
        <v/>
      </c>
      <c r="AA175" s="141" t="str">
        <f>IF(Протокол!AD127="","",Протокол!AD127)</f>
        <v/>
      </c>
      <c r="AB175" s="141" t="str">
        <f>IF(Протокол!AE127="","",Протокол!AE127)</f>
        <v/>
      </c>
      <c r="AC175" s="141" t="str">
        <f>IF(Протокол!AF127="","",Протокол!AF127)</f>
        <v/>
      </c>
      <c r="AD175" s="141" t="str">
        <f>IF(Протокол!AG127="","",Протокол!AG127)</f>
        <v/>
      </c>
      <c r="AE175" s="141" t="str">
        <f>IF(Протокол!AH127="","",Протокол!AH127)</f>
        <v/>
      </c>
      <c r="AF175" s="141" t="str">
        <f>IF(Протокол!AI127="","",Протокол!AI127)</f>
        <v/>
      </c>
      <c r="AG175" s="141" t="str">
        <f>IF(Протокол!AJ127="","",Протокол!AJ127)</f>
        <v/>
      </c>
      <c r="AH175" s="141" t="str">
        <f>IF(Протокол!AK127="","",Протокол!AK127)</f>
        <v/>
      </c>
      <c r="AI175" s="141" t="str">
        <f>IF(Протокол!AL127="","",Протокол!AL127)</f>
        <v/>
      </c>
      <c r="AJ175" s="141" t="str">
        <f>IF(Протокол!AM127="","",Протокол!AM127)</f>
        <v/>
      </c>
      <c r="AK175" s="141" t="str">
        <f>IF(Протокол!AN127="","",Протокол!AN127)</f>
        <v/>
      </c>
      <c r="AL175" s="141" t="str">
        <f>IF(Протокол!AO127="","",Протокол!AO127)</f>
        <v/>
      </c>
      <c r="AM175" s="141" t="str">
        <f>IF(Протокол!AP127="","",Протокол!AP127)</f>
        <v/>
      </c>
      <c r="AN175" s="141" t="str">
        <f>IF(Протокол!AQ127="","",Протокол!AQ127)</f>
        <v/>
      </c>
      <c r="AO175" s="141" t="str">
        <f>IF(Протокол!AR127="","",Протокол!AR127)</f>
        <v/>
      </c>
      <c r="AP175" s="141" t="str">
        <f>IF(Протокол!AS127="","",Протокол!AS127)</f>
        <v/>
      </c>
      <c r="AQ175" s="141" t="str">
        <f>IF(Протокол!AT127="","",Протокол!AT127)</f>
        <v/>
      </c>
      <c r="AR175" s="141" t="str">
        <f>IF(AND(LEN(C175)&gt;0,AS175&gt;0),Протокол!CU127,"")</f>
        <v/>
      </c>
      <c r="AS175" s="139" t="str">
        <f>IF(Протокол!D127="","",Протокол!D127)</f>
        <v/>
      </c>
      <c r="AT175" s="139" t="str">
        <f>IF(Протокол!F127="","",Протокол!F127)</f>
        <v/>
      </c>
      <c r="AU175" s="141" t="str">
        <f>IF(Протокол!CR127="","",Протокол!CR127)</f>
        <v/>
      </c>
      <c r="AV175" s="141" t="str">
        <f>IF(Протокол!CS127="","",Протокол!CS127)</f>
        <v/>
      </c>
      <c r="AW175" s="141" t="str">
        <f>IF(Протокол!CT127="","",Протокол!CT127)</f>
        <v/>
      </c>
    </row>
    <row r="176" spans="1:49" s="139" customFormat="1">
      <c r="A176" s="139">
        <f t="shared" si="2"/>
        <v>0</v>
      </c>
      <c r="B176" s="140">
        <f>IF(Протокол!B128="","",Протокол!B128)</f>
        <v>119</v>
      </c>
      <c r="C176" s="140" t="str">
        <f>IF(AND(Протокол!F128="",Протокол!D128=""),"",Протокол!C128)</f>
        <v/>
      </c>
      <c r="D176" s="141" t="str">
        <f>IF(Протокол!G128="","",Протокол!G128)</f>
        <v/>
      </c>
      <c r="E176" s="141" t="str">
        <f>IF(Протокол!H128="","",Протокол!H128)</f>
        <v/>
      </c>
      <c r="F176" s="141" t="str">
        <f>IF(Протокол!I128="","",Протокол!I128)</f>
        <v/>
      </c>
      <c r="G176" s="141" t="str">
        <f>IF(Протокол!J128="","",Протокол!J128)</f>
        <v/>
      </c>
      <c r="H176" s="141" t="str">
        <f>IF(Протокол!K128="","",Протокол!K128)</f>
        <v/>
      </c>
      <c r="I176" s="141" t="str">
        <f>IF(Протокол!L128="","",Протокол!L128)</f>
        <v/>
      </c>
      <c r="J176" s="141" t="str">
        <f>IF(Протокол!M128="","",Протокол!M128)</f>
        <v/>
      </c>
      <c r="K176" s="141" t="str">
        <f>IF(Протокол!N128="","",Протокол!N128)</f>
        <v/>
      </c>
      <c r="L176" s="141" t="str">
        <f>IF(Протокол!O128="","",Протокол!O128)</f>
        <v/>
      </c>
      <c r="M176" s="141" t="str">
        <f>IF(Протокол!P128="","",Протокол!P128)</f>
        <v/>
      </c>
      <c r="N176" s="141" t="str">
        <f>IF(Протокол!Q128="","",Протокол!Q128)</f>
        <v/>
      </c>
      <c r="O176" s="141" t="str">
        <f>IF(Протокол!R128="","",Протокол!R128)</f>
        <v/>
      </c>
      <c r="P176" s="141" t="str">
        <f>IF(Протокол!S128="","",Протокол!S128)</f>
        <v/>
      </c>
      <c r="Q176" s="141" t="str">
        <f>IF(Протокол!T128="","",Протокол!T128)</f>
        <v/>
      </c>
      <c r="R176" s="141" t="str">
        <f>IF(Протокол!U128="","",Протокол!U128)</f>
        <v/>
      </c>
      <c r="S176" s="141" t="str">
        <f>IF(Протокол!V128="","",Протокол!V128)</f>
        <v/>
      </c>
      <c r="T176" s="141" t="str">
        <f>IF(Протокол!W128="","",Протокол!W128)</f>
        <v/>
      </c>
      <c r="U176" s="141" t="str">
        <f>IF(Протокол!X128="","",Протокол!X128)</f>
        <v/>
      </c>
      <c r="V176" s="141" t="str">
        <f>IF(Протокол!Y128="","",Протокол!Y128)</f>
        <v/>
      </c>
      <c r="W176" s="141" t="str">
        <f>IF(Протокол!Z128="","",Протокол!Z128)</f>
        <v/>
      </c>
      <c r="X176" s="141" t="str">
        <f>IF(Протокол!AA128="","",Протокол!AA128)</f>
        <v/>
      </c>
      <c r="Y176" s="141" t="str">
        <f>IF(Протокол!AB128="","",Протокол!AB128)</f>
        <v/>
      </c>
      <c r="Z176" s="141" t="str">
        <f>IF(Протокол!AC128="","",Протокол!AC128)</f>
        <v/>
      </c>
      <c r="AA176" s="141" t="str">
        <f>IF(Протокол!AD128="","",Протокол!AD128)</f>
        <v/>
      </c>
      <c r="AB176" s="141" t="str">
        <f>IF(Протокол!AE128="","",Протокол!AE128)</f>
        <v/>
      </c>
      <c r="AC176" s="141" t="str">
        <f>IF(Протокол!AF128="","",Протокол!AF128)</f>
        <v/>
      </c>
      <c r="AD176" s="141" t="str">
        <f>IF(Протокол!AG128="","",Протокол!AG128)</f>
        <v/>
      </c>
      <c r="AE176" s="141" t="str">
        <f>IF(Протокол!AH128="","",Протокол!AH128)</f>
        <v/>
      </c>
      <c r="AF176" s="141" t="str">
        <f>IF(Протокол!AI128="","",Протокол!AI128)</f>
        <v/>
      </c>
      <c r="AG176" s="141" t="str">
        <f>IF(Протокол!AJ128="","",Протокол!AJ128)</f>
        <v/>
      </c>
      <c r="AH176" s="141" t="str">
        <f>IF(Протокол!AK128="","",Протокол!AK128)</f>
        <v/>
      </c>
      <c r="AI176" s="141" t="str">
        <f>IF(Протокол!AL128="","",Протокол!AL128)</f>
        <v/>
      </c>
      <c r="AJ176" s="141" t="str">
        <f>IF(Протокол!AM128="","",Протокол!AM128)</f>
        <v/>
      </c>
      <c r="AK176" s="141" t="str">
        <f>IF(Протокол!AN128="","",Протокол!AN128)</f>
        <v/>
      </c>
      <c r="AL176" s="141" t="str">
        <f>IF(Протокол!AO128="","",Протокол!AO128)</f>
        <v/>
      </c>
      <c r="AM176" s="141" t="str">
        <f>IF(Протокол!AP128="","",Протокол!AP128)</f>
        <v/>
      </c>
      <c r="AN176" s="141" t="str">
        <f>IF(Протокол!AQ128="","",Протокол!AQ128)</f>
        <v/>
      </c>
      <c r="AO176" s="141" t="str">
        <f>IF(Протокол!AR128="","",Протокол!AR128)</f>
        <v/>
      </c>
      <c r="AP176" s="141" t="str">
        <f>IF(Протокол!AS128="","",Протокол!AS128)</f>
        <v/>
      </c>
      <c r="AQ176" s="141" t="str">
        <f>IF(Протокол!AT128="","",Протокол!AT128)</f>
        <v/>
      </c>
      <c r="AR176" s="141" t="str">
        <f>IF(AND(LEN(C176)&gt;0,AS176&gt;0),Протокол!CU128,"")</f>
        <v/>
      </c>
      <c r="AS176" s="139" t="str">
        <f>IF(Протокол!D128="","",Протокол!D128)</f>
        <v/>
      </c>
      <c r="AT176" s="139" t="str">
        <f>IF(Протокол!F128="","",Протокол!F128)</f>
        <v/>
      </c>
      <c r="AU176" s="141" t="str">
        <f>IF(Протокол!CR128="","",Протокол!CR128)</f>
        <v/>
      </c>
      <c r="AV176" s="141" t="str">
        <f>IF(Протокол!CS128="","",Протокол!CS128)</f>
        <v/>
      </c>
      <c r="AW176" s="141" t="str">
        <f>IF(Протокол!CT128="","",Протокол!CT128)</f>
        <v/>
      </c>
    </row>
    <row r="177" spans="1:49" s="139" customFormat="1">
      <c r="A177" s="139">
        <f t="shared" si="2"/>
        <v>0</v>
      </c>
      <c r="B177" s="140">
        <f>IF(Протокол!B129="","",Протокол!B129)</f>
        <v>120</v>
      </c>
      <c r="C177" s="140" t="str">
        <f>IF(AND(Протокол!F129="",Протокол!D129=""),"",Протокол!C129)</f>
        <v/>
      </c>
      <c r="D177" s="141" t="str">
        <f>IF(Протокол!G129="","",Протокол!G129)</f>
        <v/>
      </c>
      <c r="E177" s="141" t="str">
        <f>IF(Протокол!H129="","",Протокол!H129)</f>
        <v/>
      </c>
      <c r="F177" s="141" t="str">
        <f>IF(Протокол!I129="","",Протокол!I129)</f>
        <v/>
      </c>
      <c r="G177" s="141" t="str">
        <f>IF(Протокол!J129="","",Протокол!J129)</f>
        <v/>
      </c>
      <c r="H177" s="141" t="str">
        <f>IF(Протокол!K129="","",Протокол!K129)</f>
        <v/>
      </c>
      <c r="I177" s="141" t="str">
        <f>IF(Протокол!L129="","",Протокол!L129)</f>
        <v/>
      </c>
      <c r="J177" s="141" t="str">
        <f>IF(Протокол!M129="","",Протокол!M129)</f>
        <v/>
      </c>
      <c r="K177" s="141" t="str">
        <f>IF(Протокол!N129="","",Протокол!N129)</f>
        <v/>
      </c>
      <c r="L177" s="141" t="str">
        <f>IF(Протокол!O129="","",Протокол!O129)</f>
        <v/>
      </c>
      <c r="M177" s="141" t="str">
        <f>IF(Протокол!P129="","",Протокол!P129)</f>
        <v/>
      </c>
      <c r="N177" s="141" t="str">
        <f>IF(Протокол!Q129="","",Протокол!Q129)</f>
        <v/>
      </c>
      <c r="O177" s="141" t="str">
        <f>IF(Протокол!R129="","",Протокол!R129)</f>
        <v/>
      </c>
      <c r="P177" s="141" t="str">
        <f>IF(Протокол!S129="","",Протокол!S129)</f>
        <v/>
      </c>
      <c r="Q177" s="141" t="str">
        <f>IF(Протокол!T129="","",Протокол!T129)</f>
        <v/>
      </c>
      <c r="R177" s="141" t="str">
        <f>IF(Протокол!U129="","",Протокол!U129)</f>
        <v/>
      </c>
      <c r="S177" s="141" t="str">
        <f>IF(Протокол!V129="","",Протокол!V129)</f>
        <v/>
      </c>
      <c r="T177" s="141" t="str">
        <f>IF(Протокол!W129="","",Протокол!W129)</f>
        <v/>
      </c>
      <c r="U177" s="141" t="str">
        <f>IF(Протокол!X129="","",Протокол!X129)</f>
        <v/>
      </c>
      <c r="V177" s="141" t="str">
        <f>IF(Протокол!Y129="","",Протокол!Y129)</f>
        <v/>
      </c>
      <c r="W177" s="141" t="str">
        <f>IF(Протокол!Z129="","",Протокол!Z129)</f>
        <v/>
      </c>
      <c r="X177" s="141" t="str">
        <f>IF(Протокол!AA129="","",Протокол!AA129)</f>
        <v/>
      </c>
      <c r="Y177" s="141" t="str">
        <f>IF(Протокол!AB129="","",Протокол!AB129)</f>
        <v/>
      </c>
      <c r="Z177" s="141" t="str">
        <f>IF(Протокол!AC129="","",Протокол!AC129)</f>
        <v/>
      </c>
      <c r="AA177" s="141" t="str">
        <f>IF(Протокол!AD129="","",Протокол!AD129)</f>
        <v/>
      </c>
      <c r="AB177" s="141" t="str">
        <f>IF(Протокол!AE129="","",Протокол!AE129)</f>
        <v/>
      </c>
      <c r="AC177" s="141" t="str">
        <f>IF(Протокол!AF129="","",Протокол!AF129)</f>
        <v/>
      </c>
      <c r="AD177" s="141" t="str">
        <f>IF(Протокол!AG129="","",Протокол!AG129)</f>
        <v/>
      </c>
      <c r="AE177" s="141" t="str">
        <f>IF(Протокол!AH129="","",Протокол!AH129)</f>
        <v/>
      </c>
      <c r="AF177" s="141" t="str">
        <f>IF(Протокол!AI129="","",Протокол!AI129)</f>
        <v/>
      </c>
      <c r="AG177" s="141" t="str">
        <f>IF(Протокол!AJ129="","",Протокол!AJ129)</f>
        <v/>
      </c>
      <c r="AH177" s="141" t="str">
        <f>IF(Протокол!AK129="","",Протокол!AK129)</f>
        <v/>
      </c>
      <c r="AI177" s="141" t="str">
        <f>IF(Протокол!AL129="","",Протокол!AL129)</f>
        <v/>
      </c>
      <c r="AJ177" s="141" t="str">
        <f>IF(Протокол!AM129="","",Протокол!AM129)</f>
        <v/>
      </c>
      <c r="AK177" s="141" t="str">
        <f>IF(Протокол!AN129="","",Протокол!AN129)</f>
        <v/>
      </c>
      <c r="AL177" s="141" t="str">
        <f>IF(Протокол!AO129="","",Протокол!AO129)</f>
        <v/>
      </c>
      <c r="AM177" s="141" t="str">
        <f>IF(Протокол!AP129="","",Протокол!AP129)</f>
        <v/>
      </c>
      <c r="AN177" s="141" t="str">
        <f>IF(Протокол!AQ129="","",Протокол!AQ129)</f>
        <v/>
      </c>
      <c r="AO177" s="141" t="str">
        <f>IF(Протокол!AR129="","",Протокол!AR129)</f>
        <v/>
      </c>
      <c r="AP177" s="141" t="str">
        <f>IF(Протокол!AS129="","",Протокол!AS129)</f>
        <v/>
      </c>
      <c r="AQ177" s="141" t="str">
        <f>IF(Протокол!AT129="","",Протокол!AT129)</f>
        <v/>
      </c>
      <c r="AR177" s="141" t="str">
        <f>IF(AND(LEN(C177)&gt;0,AS177&gt;0),Протокол!CU129,"")</f>
        <v/>
      </c>
      <c r="AS177" s="139" t="str">
        <f>IF(Протокол!D129="","",Протокол!D129)</f>
        <v/>
      </c>
      <c r="AT177" s="139" t="str">
        <f>IF(Протокол!F129="","",Протокол!F129)</f>
        <v/>
      </c>
      <c r="AU177" s="141" t="str">
        <f>IF(Протокол!CR129="","",Протокол!CR129)</f>
        <v/>
      </c>
      <c r="AV177" s="141" t="str">
        <f>IF(Протокол!CS129="","",Протокол!CS129)</f>
        <v/>
      </c>
      <c r="AW177" s="141" t="str">
        <f>IF(Протокол!CT129="","",Протокол!CT129)</f>
        <v/>
      </c>
    </row>
    <row r="178" spans="1:49" s="139" customFormat="1">
      <c r="A178" s="139">
        <f t="shared" si="2"/>
        <v>0</v>
      </c>
      <c r="B178" s="140">
        <f>IF(Протокол!B130="","",Протокол!B130)</f>
        <v>121</v>
      </c>
      <c r="C178" s="140" t="str">
        <f>IF(AND(Протокол!F130="",Протокол!D130=""),"",Протокол!C130)</f>
        <v/>
      </c>
      <c r="D178" s="141" t="str">
        <f>IF(Протокол!G130="","",Протокол!G130)</f>
        <v/>
      </c>
      <c r="E178" s="141" t="str">
        <f>IF(Протокол!H130="","",Протокол!H130)</f>
        <v/>
      </c>
      <c r="F178" s="141" t="str">
        <f>IF(Протокол!I130="","",Протокол!I130)</f>
        <v/>
      </c>
      <c r="G178" s="141" t="str">
        <f>IF(Протокол!J130="","",Протокол!J130)</f>
        <v/>
      </c>
      <c r="H178" s="141" t="str">
        <f>IF(Протокол!K130="","",Протокол!K130)</f>
        <v/>
      </c>
      <c r="I178" s="141" t="str">
        <f>IF(Протокол!L130="","",Протокол!L130)</f>
        <v/>
      </c>
      <c r="J178" s="141" t="str">
        <f>IF(Протокол!M130="","",Протокол!M130)</f>
        <v/>
      </c>
      <c r="K178" s="141" t="str">
        <f>IF(Протокол!N130="","",Протокол!N130)</f>
        <v/>
      </c>
      <c r="L178" s="141" t="str">
        <f>IF(Протокол!O130="","",Протокол!O130)</f>
        <v/>
      </c>
      <c r="M178" s="141" t="str">
        <f>IF(Протокол!P130="","",Протокол!P130)</f>
        <v/>
      </c>
      <c r="N178" s="141" t="str">
        <f>IF(Протокол!Q130="","",Протокол!Q130)</f>
        <v/>
      </c>
      <c r="O178" s="141" t="str">
        <f>IF(Протокол!R130="","",Протокол!R130)</f>
        <v/>
      </c>
      <c r="P178" s="141" t="str">
        <f>IF(Протокол!S130="","",Протокол!S130)</f>
        <v/>
      </c>
      <c r="Q178" s="141" t="str">
        <f>IF(Протокол!T130="","",Протокол!T130)</f>
        <v/>
      </c>
      <c r="R178" s="141" t="str">
        <f>IF(Протокол!U130="","",Протокол!U130)</f>
        <v/>
      </c>
      <c r="S178" s="141" t="str">
        <f>IF(Протокол!V130="","",Протокол!V130)</f>
        <v/>
      </c>
      <c r="T178" s="141" t="str">
        <f>IF(Протокол!W130="","",Протокол!W130)</f>
        <v/>
      </c>
      <c r="U178" s="141" t="str">
        <f>IF(Протокол!X130="","",Протокол!X130)</f>
        <v/>
      </c>
      <c r="V178" s="141" t="str">
        <f>IF(Протокол!Y130="","",Протокол!Y130)</f>
        <v/>
      </c>
      <c r="W178" s="141" t="str">
        <f>IF(Протокол!Z130="","",Протокол!Z130)</f>
        <v/>
      </c>
      <c r="X178" s="141" t="str">
        <f>IF(Протокол!AA130="","",Протокол!AA130)</f>
        <v/>
      </c>
      <c r="Y178" s="141" t="str">
        <f>IF(Протокол!AB130="","",Протокол!AB130)</f>
        <v/>
      </c>
      <c r="Z178" s="141" t="str">
        <f>IF(Протокол!AC130="","",Протокол!AC130)</f>
        <v/>
      </c>
      <c r="AA178" s="141" t="str">
        <f>IF(Протокол!AD130="","",Протокол!AD130)</f>
        <v/>
      </c>
      <c r="AB178" s="141" t="str">
        <f>IF(Протокол!AE130="","",Протокол!AE130)</f>
        <v/>
      </c>
      <c r="AC178" s="141" t="str">
        <f>IF(Протокол!AF130="","",Протокол!AF130)</f>
        <v/>
      </c>
      <c r="AD178" s="141" t="str">
        <f>IF(Протокол!AG130="","",Протокол!AG130)</f>
        <v/>
      </c>
      <c r="AE178" s="141" t="str">
        <f>IF(Протокол!AH130="","",Протокол!AH130)</f>
        <v/>
      </c>
      <c r="AF178" s="141" t="str">
        <f>IF(Протокол!AI130="","",Протокол!AI130)</f>
        <v/>
      </c>
      <c r="AG178" s="141" t="str">
        <f>IF(Протокол!AJ130="","",Протокол!AJ130)</f>
        <v/>
      </c>
      <c r="AH178" s="141" t="str">
        <f>IF(Протокол!AK130="","",Протокол!AK130)</f>
        <v/>
      </c>
      <c r="AI178" s="141" t="str">
        <f>IF(Протокол!AL130="","",Протокол!AL130)</f>
        <v/>
      </c>
      <c r="AJ178" s="141" t="str">
        <f>IF(Протокол!AM130="","",Протокол!AM130)</f>
        <v/>
      </c>
      <c r="AK178" s="141" t="str">
        <f>IF(Протокол!AN130="","",Протокол!AN130)</f>
        <v/>
      </c>
      <c r="AL178" s="141" t="str">
        <f>IF(Протокол!AO130="","",Протокол!AO130)</f>
        <v/>
      </c>
      <c r="AM178" s="141" t="str">
        <f>IF(Протокол!AP130="","",Протокол!AP130)</f>
        <v/>
      </c>
      <c r="AN178" s="141" t="str">
        <f>IF(Протокол!AQ130="","",Протокол!AQ130)</f>
        <v/>
      </c>
      <c r="AO178" s="141" t="str">
        <f>IF(Протокол!AR130="","",Протокол!AR130)</f>
        <v/>
      </c>
      <c r="AP178" s="141" t="str">
        <f>IF(Протокол!AS130="","",Протокол!AS130)</f>
        <v/>
      </c>
      <c r="AQ178" s="141" t="str">
        <f>IF(Протокол!AT130="","",Протокол!AT130)</f>
        <v/>
      </c>
      <c r="AR178" s="141" t="str">
        <f>IF(AND(LEN(C178)&gt;0,AS178&gt;0),Протокол!CU130,"")</f>
        <v/>
      </c>
      <c r="AS178" s="139" t="str">
        <f>IF(Протокол!D130="","",Протокол!D130)</f>
        <v/>
      </c>
      <c r="AT178" s="139" t="str">
        <f>IF(Протокол!F130="","",Протокол!F130)</f>
        <v/>
      </c>
      <c r="AU178" s="141" t="str">
        <f>IF(Протокол!CR130="","",Протокол!CR130)</f>
        <v/>
      </c>
      <c r="AV178" s="141" t="str">
        <f>IF(Протокол!CS130="","",Протокол!CS130)</f>
        <v/>
      </c>
      <c r="AW178" s="141" t="str">
        <f>IF(Протокол!CT130="","",Протокол!CT130)</f>
        <v/>
      </c>
    </row>
    <row r="179" spans="1:49" s="139" customFormat="1">
      <c r="A179" s="139">
        <f t="shared" si="2"/>
        <v>0</v>
      </c>
      <c r="B179" s="140">
        <f>IF(Протокол!B131="","",Протокол!B131)</f>
        <v>122</v>
      </c>
      <c r="C179" s="140" t="str">
        <f>IF(AND(Протокол!F131="",Протокол!D131=""),"",Протокол!C131)</f>
        <v/>
      </c>
      <c r="D179" s="141" t="str">
        <f>IF(Протокол!G131="","",Протокол!G131)</f>
        <v/>
      </c>
      <c r="E179" s="141" t="str">
        <f>IF(Протокол!H131="","",Протокол!H131)</f>
        <v/>
      </c>
      <c r="F179" s="141" t="str">
        <f>IF(Протокол!I131="","",Протокол!I131)</f>
        <v/>
      </c>
      <c r="G179" s="141" t="str">
        <f>IF(Протокол!J131="","",Протокол!J131)</f>
        <v/>
      </c>
      <c r="H179" s="141" t="str">
        <f>IF(Протокол!K131="","",Протокол!K131)</f>
        <v/>
      </c>
      <c r="I179" s="141" t="str">
        <f>IF(Протокол!L131="","",Протокол!L131)</f>
        <v/>
      </c>
      <c r="J179" s="141" t="str">
        <f>IF(Протокол!M131="","",Протокол!M131)</f>
        <v/>
      </c>
      <c r="K179" s="141" t="str">
        <f>IF(Протокол!N131="","",Протокол!N131)</f>
        <v/>
      </c>
      <c r="L179" s="141" t="str">
        <f>IF(Протокол!O131="","",Протокол!O131)</f>
        <v/>
      </c>
      <c r="M179" s="141" t="str">
        <f>IF(Протокол!P131="","",Протокол!P131)</f>
        <v/>
      </c>
      <c r="N179" s="141" t="str">
        <f>IF(Протокол!Q131="","",Протокол!Q131)</f>
        <v/>
      </c>
      <c r="O179" s="141" t="str">
        <f>IF(Протокол!R131="","",Протокол!R131)</f>
        <v/>
      </c>
      <c r="P179" s="141" t="str">
        <f>IF(Протокол!S131="","",Протокол!S131)</f>
        <v/>
      </c>
      <c r="Q179" s="141" t="str">
        <f>IF(Протокол!T131="","",Протокол!T131)</f>
        <v/>
      </c>
      <c r="R179" s="141" t="str">
        <f>IF(Протокол!U131="","",Протокол!U131)</f>
        <v/>
      </c>
      <c r="S179" s="141" t="str">
        <f>IF(Протокол!V131="","",Протокол!V131)</f>
        <v/>
      </c>
      <c r="T179" s="141" t="str">
        <f>IF(Протокол!W131="","",Протокол!W131)</f>
        <v/>
      </c>
      <c r="U179" s="141" t="str">
        <f>IF(Протокол!X131="","",Протокол!X131)</f>
        <v/>
      </c>
      <c r="V179" s="141" t="str">
        <f>IF(Протокол!Y131="","",Протокол!Y131)</f>
        <v/>
      </c>
      <c r="W179" s="141" t="str">
        <f>IF(Протокол!Z131="","",Протокол!Z131)</f>
        <v/>
      </c>
      <c r="X179" s="141" t="str">
        <f>IF(Протокол!AA131="","",Протокол!AA131)</f>
        <v/>
      </c>
      <c r="Y179" s="141" t="str">
        <f>IF(Протокол!AB131="","",Протокол!AB131)</f>
        <v/>
      </c>
      <c r="Z179" s="141" t="str">
        <f>IF(Протокол!AC131="","",Протокол!AC131)</f>
        <v/>
      </c>
      <c r="AA179" s="141" t="str">
        <f>IF(Протокол!AD131="","",Протокол!AD131)</f>
        <v/>
      </c>
      <c r="AB179" s="141" t="str">
        <f>IF(Протокол!AE131="","",Протокол!AE131)</f>
        <v/>
      </c>
      <c r="AC179" s="141" t="str">
        <f>IF(Протокол!AF131="","",Протокол!AF131)</f>
        <v/>
      </c>
      <c r="AD179" s="141" t="str">
        <f>IF(Протокол!AG131="","",Протокол!AG131)</f>
        <v/>
      </c>
      <c r="AE179" s="141" t="str">
        <f>IF(Протокол!AH131="","",Протокол!AH131)</f>
        <v/>
      </c>
      <c r="AF179" s="141" t="str">
        <f>IF(Протокол!AI131="","",Протокол!AI131)</f>
        <v/>
      </c>
      <c r="AG179" s="141" t="str">
        <f>IF(Протокол!AJ131="","",Протокол!AJ131)</f>
        <v/>
      </c>
      <c r="AH179" s="141" t="str">
        <f>IF(Протокол!AK131="","",Протокол!AK131)</f>
        <v/>
      </c>
      <c r="AI179" s="141" t="str">
        <f>IF(Протокол!AL131="","",Протокол!AL131)</f>
        <v/>
      </c>
      <c r="AJ179" s="141" t="str">
        <f>IF(Протокол!AM131="","",Протокол!AM131)</f>
        <v/>
      </c>
      <c r="AK179" s="141" t="str">
        <f>IF(Протокол!AN131="","",Протокол!AN131)</f>
        <v/>
      </c>
      <c r="AL179" s="141" t="str">
        <f>IF(Протокол!AO131="","",Протокол!AO131)</f>
        <v/>
      </c>
      <c r="AM179" s="141" t="str">
        <f>IF(Протокол!AP131="","",Протокол!AP131)</f>
        <v/>
      </c>
      <c r="AN179" s="141" t="str">
        <f>IF(Протокол!AQ131="","",Протокол!AQ131)</f>
        <v/>
      </c>
      <c r="AO179" s="141" t="str">
        <f>IF(Протокол!AR131="","",Протокол!AR131)</f>
        <v/>
      </c>
      <c r="AP179" s="141" t="str">
        <f>IF(Протокол!AS131="","",Протокол!AS131)</f>
        <v/>
      </c>
      <c r="AQ179" s="141" t="str">
        <f>IF(Протокол!AT131="","",Протокол!AT131)</f>
        <v/>
      </c>
      <c r="AR179" s="141" t="str">
        <f>IF(AND(LEN(C179)&gt;0,AS179&gt;0),Протокол!CU131,"")</f>
        <v/>
      </c>
      <c r="AS179" s="139" t="str">
        <f>IF(Протокол!D131="","",Протокол!D131)</f>
        <v/>
      </c>
      <c r="AT179" s="139" t="str">
        <f>IF(Протокол!F131="","",Протокол!F131)</f>
        <v/>
      </c>
      <c r="AU179" s="141" t="str">
        <f>IF(Протокол!CR131="","",Протокол!CR131)</f>
        <v/>
      </c>
      <c r="AV179" s="141" t="str">
        <f>IF(Протокол!CS131="","",Протокол!CS131)</f>
        <v/>
      </c>
      <c r="AW179" s="141" t="str">
        <f>IF(Протокол!CT131="","",Протокол!CT131)</f>
        <v/>
      </c>
    </row>
    <row r="180" spans="1:49" s="139" customFormat="1">
      <c r="A180" s="139">
        <f t="shared" si="2"/>
        <v>0</v>
      </c>
      <c r="B180" s="140">
        <f>IF(Протокол!B132="","",Протокол!B132)</f>
        <v>123</v>
      </c>
      <c r="C180" s="140" t="str">
        <f>IF(AND(Протокол!F132="",Протокол!D132=""),"",Протокол!C132)</f>
        <v/>
      </c>
      <c r="D180" s="141" t="str">
        <f>IF(Протокол!G132="","",Протокол!G132)</f>
        <v/>
      </c>
      <c r="E180" s="141" t="str">
        <f>IF(Протокол!H132="","",Протокол!H132)</f>
        <v/>
      </c>
      <c r="F180" s="141" t="str">
        <f>IF(Протокол!I132="","",Протокол!I132)</f>
        <v/>
      </c>
      <c r="G180" s="141" t="str">
        <f>IF(Протокол!J132="","",Протокол!J132)</f>
        <v/>
      </c>
      <c r="H180" s="141" t="str">
        <f>IF(Протокол!K132="","",Протокол!K132)</f>
        <v/>
      </c>
      <c r="I180" s="141" t="str">
        <f>IF(Протокол!L132="","",Протокол!L132)</f>
        <v/>
      </c>
      <c r="J180" s="141" t="str">
        <f>IF(Протокол!M132="","",Протокол!M132)</f>
        <v/>
      </c>
      <c r="K180" s="141" t="str">
        <f>IF(Протокол!N132="","",Протокол!N132)</f>
        <v/>
      </c>
      <c r="L180" s="141" t="str">
        <f>IF(Протокол!O132="","",Протокол!O132)</f>
        <v/>
      </c>
      <c r="M180" s="141" t="str">
        <f>IF(Протокол!P132="","",Протокол!P132)</f>
        <v/>
      </c>
      <c r="N180" s="141" t="str">
        <f>IF(Протокол!Q132="","",Протокол!Q132)</f>
        <v/>
      </c>
      <c r="O180" s="141" t="str">
        <f>IF(Протокол!R132="","",Протокол!R132)</f>
        <v/>
      </c>
      <c r="P180" s="141" t="str">
        <f>IF(Протокол!S132="","",Протокол!S132)</f>
        <v/>
      </c>
      <c r="Q180" s="141" t="str">
        <f>IF(Протокол!T132="","",Протокол!T132)</f>
        <v/>
      </c>
      <c r="R180" s="141" t="str">
        <f>IF(Протокол!U132="","",Протокол!U132)</f>
        <v/>
      </c>
      <c r="S180" s="141" t="str">
        <f>IF(Протокол!V132="","",Протокол!V132)</f>
        <v/>
      </c>
      <c r="T180" s="141" t="str">
        <f>IF(Протокол!W132="","",Протокол!W132)</f>
        <v/>
      </c>
      <c r="U180" s="141" t="str">
        <f>IF(Протокол!X132="","",Протокол!X132)</f>
        <v/>
      </c>
      <c r="V180" s="141" t="str">
        <f>IF(Протокол!Y132="","",Протокол!Y132)</f>
        <v/>
      </c>
      <c r="W180" s="141" t="str">
        <f>IF(Протокол!Z132="","",Протокол!Z132)</f>
        <v/>
      </c>
      <c r="X180" s="141" t="str">
        <f>IF(Протокол!AA132="","",Протокол!AA132)</f>
        <v/>
      </c>
      <c r="Y180" s="141" t="str">
        <f>IF(Протокол!AB132="","",Протокол!AB132)</f>
        <v/>
      </c>
      <c r="Z180" s="141" t="str">
        <f>IF(Протокол!AC132="","",Протокол!AC132)</f>
        <v/>
      </c>
      <c r="AA180" s="141" t="str">
        <f>IF(Протокол!AD132="","",Протокол!AD132)</f>
        <v/>
      </c>
      <c r="AB180" s="141" t="str">
        <f>IF(Протокол!AE132="","",Протокол!AE132)</f>
        <v/>
      </c>
      <c r="AC180" s="141" t="str">
        <f>IF(Протокол!AF132="","",Протокол!AF132)</f>
        <v/>
      </c>
      <c r="AD180" s="141" t="str">
        <f>IF(Протокол!AG132="","",Протокол!AG132)</f>
        <v/>
      </c>
      <c r="AE180" s="141" t="str">
        <f>IF(Протокол!AH132="","",Протокол!AH132)</f>
        <v/>
      </c>
      <c r="AF180" s="141" t="str">
        <f>IF(Протокол!AI132="","",Протокол!AI132)</f>
        <v/>
      </c>
      <c r="AG180" s="141" t="str">
        <f>IF(Протокол!AJ132="","",Протокол!AJ132)</f>
        <v/>
      </c>
      <c r="AH180" s="141" t="str">
        <f>IF(Протокол!AK132="","",Протокол!AK132)</f>
        <v/>
      </c>
      <c r="AI180" s="141" t="str">
        <f>IF(Протокол!AL132="","",Протокол!AL132)</f>
        <v/>
      </c>
      <c r="AJ180" s="141" t="str">
        <f>IF(Протокол!AM132="","",Протокол!AM132)</f>
        <v/>
      </c>
      <c r="AK180" s="141" t="str">
        <f>IF(Протокол!AN132="","",Протокол!AN132)</f>
        <v/>
      </c>
      <c r="AL180" s="141" t="str">
        <f>IF(Протокол!AO132="","",Протокол!AO132)</f>
        <v/>
      </c>
      <c r="AM180" s="141" t="str">
        <f>IF(Протокол!AP132="","",Протокол!AP132)</f>
        <v/>
      </c>
      <c r="AN180" s="141" t="str">
        <f>IF(Протокол!AQ132="","",Протокол!AQ132)</f>
        <v/>
      </c>
      <c r="AO180" s="141" t="str">
        <f>IF(Протокол!AR132="","",Протокол!AR132)</f>
        <v/>
      </c>
      <c r="AP180" s="141" t="str">
        <f>IF(Протокол!AS132="","",Протокол!AS132)</f>
        <v/>
      </c>
      <c r="AQ180" s="141" t="str">
        <f>IF(Протокол!AT132="","",Протокол!AT132)</f>
        <v/>
      </c>
      <c r="AR180" s="141" t="str">
        <f>IF(AND(LEN(C180)&gt;0,AS180&gt;0),Протокол!CU132,"")</f>
        <v/>
      </c>
      <c r="AS180" s="139" t="str">
        <f>IF(Протокол!D132="","",Протокол!D132)</f>
        <v/>
      </c>
      <c r="AT180" s="139" t="str">
        <f>IF(Протокол!F132="","",Протокол!F132)</f>
        <v/>
      </c>
      <c r="AU180" s="141" t="str">
        <f>IF(Протокол!CR132="","",Протокол!CR132)</f>
        <v/>
      </c>
      <c r="AV180" s="141" t="str">
        <f>IF(Протокол!CS132="","",Протокол!CS132)</f>
        <v/>
      </c>
      <c r="AW180" s="141" t="str">
        <f>IF(Протокол!CT132="","",Протокол!CT132)</f>
        <v/>
      </c>
    </row>
    <row r="181" spans="1:49" s="139" customFormat="1">
      <c r="A181" s="139">
        <f t="shared" si="2"/>
        <v>0</v>
      </c>
      <c r="B181" s="140">
        <f>IF(Протокол!B133="","",Протокол!B133)</f>
        <v>124</v>
      </c>
      <c r="C181" s="140" t="str">
        <f>IF(AND(Протокол!F133="",Протокол!D133=""),"",Протокол!C133)</f>
        <v/>
      </c>
      <c r="D181" s="141" t="str">
        <f>IF(Протокол!G133="","",Протокол!G133)</f>
        <v/>
      </c>
      <c r="E181" s="141" t="str">
        <f>IF(Протокол!H133="","",Протокол!H133)</f>
        <v/>
      </c>
      <c r="F181" s="141" t="str">
        <f>IF(Протокол!I133="","",Протокол!I133)</f>
        <v/>
      </c>
      <c r="G181" s="141" t="str">
        <f>IF(Протокол!J133="","",Протокол!J133)</f>
        <v/>
      </c>
      <c r="H181" s="141" t="str">
        <f>IF(Протокол!K133="","",Протокол!K133)</f>
        <v/>
      </c>
      <c r="I181" s="141" t="str">
        <f>IF(Протокол!L133="","",Протокол!L133)</f>
        <v/>
      </c>
      <c r="J181" s="141" t="str">
        <f>IF(Протокол!M133="","",Протокол!M133)</f>
        <v/>
      </c>
      <c r="K181" s="141" t="str">
        <f>IF(Протокол!N133="","",Протокол!N133)</f>
        <v/>
      </c>
      <c r="L181" s="141" t="str">
        <f>IF(Протокол!O133="","",Протокол!O133)</f>
        <v/>
      </c>
      <c r="M181" s="141" t="str">
        <f>IF(Протокол!P133="","",Протокол!P133)</f>
        <v/>
      </c>
      <c r="N181" s="141" t="str">
        <f>IF(Протокол!Q133="","",Протокол!Q133)</f>
        <v/>
      </c>
      <c r="O181" s="141" t="str">
        <f>IF(Протокол!R133="","",Протокол!R133)</f>
        <v/>
      </c>
      <c r="P181" s="141" t="str">
        <f>IF(Протокол!S133="","",Протокол!S133)</f>
        <v/>
      </c>
      <c r="Q181" s="141" t="str">
        <f>IF(Протокол!T133="","",Протокол!T133)</f>
        <v/>
      </c>
      <c r="R181" s="141" t="str">
        <f>IF(Протокол!U133="","",Протокол!U133)</f>
        <v/>
      </c>
      <c r="S181" s="141" t="str">
        <f>IF(Протокол!V133="","",Протокол!V133)</f>
        <v/>
      </c>
      <c r="T181" s="141" t="str">
        <f>IF(Протокол!W133="","",Протокол!W133)</f>
        <v/>
      </c>
      <c r="U181" s="141" t="str">
        <f>IF(Протокол!X133="","",Протокол!X133)</f>
        <v/>
      </c>
      <c r="V181" s="141" t="str">
        <f>IF(Протокол!Y133="","",Протокол!Y133)</f>
        <v/>
      </c>
      <c r="W181" s="141" t="str">
        <f>IF(Протокол!Z133="","",Протокол!Z133)</f>
        <v/>
      </c>
      <c r="X181" s="141" t="str">
        <f>IF(Протокол!AA133="","",Протокол!AA133)</f>
        <v/>
      </c>
      <c r="Y181" s="141" t="str">
        <f>IF(Протокол!AB133="","",Протокол!AB133)</f>
        <v/>
      </c>
      <c r="Z181" s="141" t="str">
        <f>IF(Протокол!AC133="","",Протокол!AC133)</f>
        <v/>
      </c>
      <c r="AA181" s="141" t="str">
        <f>IF(Протокол!AD133="","",Протокол!AD133)</f>
        <v/>
      </c>
      <c r="AB181" s="141" t="str">
        <f>IF(Протокол!AE133="","",Протокол!AE133)</f>
        <v/>
      </c>
      <c r="AC181" s="141" t="str">
        <f>IF(Протокол!AF133="","",Протокол!AF133)</f>
        <v/>
      </c>
      <c r="AD181" s="141" t="str">
        <f>IF(Протокол!AG133="","",Протокол!AG133)</f>
        <v/>
      </c>
      <c r="AE181" s="141" t="str">
        <f>IF(Протокол!AH133="","",Протокол!AH133)</f>
        <v/>
      </c>
      <c r="AF181" s="141" t="str">
        <f>IF(Протокол!AI133="","",Протокол!AI133)</f>
        <v/>
      </c>
      <c r="AG181" s="141" t="str">
        <f>IF(Протокол!AJ133="","",Протокол!AJ133)</f>
        <v/>
      </c>
      <c r="AH181" s="141" t="str">
        <f>IF(Протокол!AK133="","",Протокол!AK133)</f>
        <v/>
      </c>
      <c r="AI181" s="141" t="str">
        <f>IF(Протокол!AL133="","",Протокол!AL133)</f>
        <v/>
      </c>
      <c r="AJ181" s="141" t="str">
        <f>IF(Протокол!AM133="","",Протокол!AM133)</f>
        <v/>
      </c>
      <c r="AK181" s="141" t="str">
        <f>IF(Протокол!AN133="","",Протокол!AN133)</f>
        <v/>
      </c>
      <c r="AL181" s="141" t="str">
        <f>IF(Протокол!AO133="","",Протокол!AO133)</f>
        <v/>
      </c>
      <c r="AM181" s="141" t="str">
        <f>IF(Протокол!AP133="","",Протокол!AP133)</f>
        <v/>
      </c>
      <c r="AN181" s="141" t="str">
        <f>IF(Протокол!AQ133="","",Протокол!AQ133)</f>
        <v/>
      </c>
      <c r="AO181" s="141" t="str">
        <f>IF(Протокол!AR133="","",Протокол!AR133)</f>
        <v/>
      </c>
      <c r="AP181" s="141" t="str">
        <f>IF(Протокол!AS133="","",Протокол!AS133)</f>
        <v/>
      </c>
      <c r="AQ181" s="141" t="str">
        <f>IF(Протокол!AT133="","",Протокол!AT133)</f>
        <v/>
      </c>
      <c r="AR181" s="141" t="str">
        <f>IF(AND(LEN(C181)&gt;0,AS181&gt;0),Протокол!CU133,"")</f>
        <v/>
      </c>
      <c r="AS181" s="139" t="str">
        <f>IF(Протокол!D133="","",Протокол!D133)</f>
        <v/>
      </c>
      <c r="AT181" s="139" t="str">
        <f>IF(Протокол!F133="","",Протокол!F133)</f>
        <v/>
      </c>
      <c r="AU181" s="141" t="str">
        <f>IF(Протокол!CR133="","",Протокол!CR133)</f>
        <v/>
      </c>
      <c r="AV181" s="141" t="str">
        <f>IF(Протокол!CS133="","",Протокол!CS133)</f>
        <v/>
      </c>
      <c r="AW181" s="141" t="str">
        <f>IF(Протокол!CT133="","",Протокол!CT133)</f>
        <v/>
      </c>
    </row>
    <row r="182" spans="1:49" s="139" customFormat="1">
      <c r="A182" s="139">
        <f t="shared" si="2"/>
        <v>0</v>
      </c>
      <c r="B182" s="140">
        <f>IF(Протокол!B134="","",Протокол!B134)</f>
        <v>125</v>
      </c>
      <c r="C182" s="140" t="str">
        <f>IF(AND(Протокол!F134="",Протокол!D134=""),"",Протокол!C134)</f>
        <v/>
      </c>
      <c r="D182" s="141" t="str">
        <f>IF(Протокол!G134="","",Протокол!G134)</f>
        <v/>
      </c>
      <c r="E182" s="141" t="str">
        <f>IF(Протокол!H134="","",Протокол!H134)</f>
        <v/>
      </c>
      <c r="F182" s="141" t="str">
        <f>IF(Протокол!I134="","",Протокол!I134)</f>
        <v/>
      </c>
      <c r="G182" s="141" t="str">
        <f>IF(Протокол!J134="","",Протокол!J134)</f>
        <v/>
      </c>
      <c r="H182" s="141" t="str">
        <f>IF(Протокол!K134="","",Протокол!K134)</f>
        <v/>
      </c>
      <c r="I182" s="141" t="str">
        <f>IF(Протокол!L134="","",Протокол!L134)</f>
        <v/>
      </c>
      <c r="J182" s="141" t="str">
        <f>IF(Протокол!M134="","",Протокол!M134)</f>
        <v/>
      </c>
      <c r="K182" s="141" t="str">
        <f>IF(Протокол!N134="","",Протокол!N134)</f>
        <v/>
      </c>
      <c r="L182" s="141" t="str">
        <f>IF(Протокол!O134="","",Протокол!O134)</f>
        <v/>
      </c>
      <c r="M182" s="141" t="str">
        <f>IF(Протокол!P134="","",Протокол!P134)</f>
        <v/>
      </c>
      <c r="N182" s="141" t="str">
        <f>IF(Протокол!Q134="","",Протокол!Q134)</f>
        <v/>
      </c>
      <c r="O182" s="141" t="str">
        <f>IF(Протокол!R134="","",Протокол!R134)</f>
        <v/>
      </c>
      <c r="P182" s="141" t="str">
        <f>IF(Протокол!S134="","",Протокол!S134)</f>
        <v/>
      </c>
      <c r="Q182" s="141" t="str">
        <f>IF(Протокол!T134="","",Протокол!T134)</f>
        <v/>
      </c>
      <c r="R182" s="141" t="str">
        <f>IF(Протокол!U134="","",Протокол!U134)</f>
        <v/>
      </c>
      <c r="S182" s="141" t="str">
        <f>IF(Протокол!V134="","",Протокол!V134)</f>
        <v/>
      </c>
      <c r="T182" s="141" t="str">
        <f>IF(Протокол!W134="","",Протокол!W134)</f>
        <v/>
      </c>
      <c r="U182" s="141" t="str">
        <f>IF(Протокол!X134="","",Протокол!X134)</f>
        <v/>
      </c>
      <c r="V182" s="141" t="str">
        <f>IF(Протокол!Y134="","",Протокол!Y134)</f>
        <v/>
      </c>
      <c r="W182" s="141" t="str">
        <f>IF(Протокол!Z134="","",Протокол!Z134)</f>
        <v/>
      </c>
      <c r="X182" s="141" t="str">
        <f>IF(Протокол!AA134="","",Протокол!AA134)</f>
        <v/>
      </c>
      <c r="Y182" s="141" t="str">
        <f>IF(Протокол!AB134="","",Протокол!AB134)</f>
        <v/>
      </c>
      <c r="Z182" s="141" t="str">
        <f>IF(Протокол!AC134="","",Протокол!AC134)</f>
        <v/>
      </c>
      <c r="AA182" s="141" t="str">
        <f>IF(Протокол!AD134="","",Протокол!AD134)</f>
        <v/>
      </c>
      <c r="AB182" s="141" t="str">
        <f>IF(Протокол!AE134="","",Протокол!AE134)</f>
        <v/>
      </c>
      <c r="AC182" s="141" t="str">
        <f>IF(Протокол!AF134="","",Протокол!AF134)</f>
        <v/>
      </c>
      <c r="AD182" s="141" t="str">
        <f>IF(Протокол!AG134="","",Протокол!AG134)</f>
        <v/>
      </c>
      <c r="AE182" s="141" t="str">
        <f>IF(Протокол!AH134="","",Протокол!AH134)</f>
        <v/>
      </c>
      <c r="AF182" s="141" t="str">
        <f>IF(Протокол!AI134="","",Протокол!AI134)</f>
        <v/>
      </c>
      <c r="AG182" s="141" t="str">
        <f>IF(Протокол!AJ134="","",Протокол!AJ134)</f>
        <v/>
      </c>
      <c r="AH182" s="141" t="str">
        <f>IF(Протокол!AK134="","",Протокол!AK134)</f>
        <v/>
      </c>
      <c r="AI182" s="141" t="str">
        <f>IF(Протокол!AL134="","",Протокол!AL134)</f>
        <v/>
      </c>
      <c r="AJ182" s="141" t="str">
        <f>IF(Протокол!AM134="","",Протокол!AM134)</f>
        <v/>
      </c>
      <c r="AK182" s="141" t="str">
        <f>IF(Протокол!AN134="","",Протокол!AN134)</f>
        <v/>
      </c>
      <c r="AL182" s="141" t="str">
        <f>IF(Протокол!AO134="","",Протокол!AO134)</f>
        <v/>
      </c>
      <c r="AM182" s="141" t="str">
        <f>IF(Протокол!AP134="","",Протокол!AP134)</f>
        <v/>
      </c>
      <c r="AN182" s="141" t="str">
        <f>IF(Протокол!AQ134="","",Протокол!AQ134)</f>
        <v/>
      </c>
      <c r="AO182" s="141" t="str">
        <f>IF(Протокол!AR134="","",Протокол!AR134)</f>
        <v/>
      </c>
      <c r="AP182" s="141" t="str">
        <f>IF(Протокол!AS134="","",Протокол!AS134)</f>
        <v/>
      </c>
      <c r="AQ182" s="141" t="str">
        <f>IF(Протокол!AT134="","",Протокол!AT134)</f>
        <v/>
      </c>
      <c r="AR182" s="141" t="str">
        <f>IF(AND(LEN(C182)&gt;0,AS182&gt;0),Протокол!CU134,"")</f>
        <v/>
      </c>
      <c r="AS182" s="139" t="str">
        <f>IF(Протокол!D134="","",Протокол!D134)</f>
        <v/>
      </c>
      <c r="AT182" s="139" t="str">
        <f>IF(Протокол!F134="","",Протокол!F134)</f>
        <v/>
      </c>
      <c r="AU182" s="141" t="str">
        <f>IF(Протокол!CR134="","",Протокол!CR134)</f>
        <v/>
      </c>
      <c r="AV182" s="141" t="str">
        <f>IF(Протокол!CS134="","",Протокол!CS134)</f>
        <v/>
      </c>
      <c r="AW182" s="141" t="str">
        <f>IF(Протокол!CT134="","",Протокол!CT134)</f>
        <v/>
      </c>
    </row>
    <row r="183" spans="1:49" s="139" customFormat="1">
      <c r="A183" s="139">
        <f t="shared" si="2"/>
        <v>0</v>
      </c>
      <c r="B183" s="140">
        <f>IF(Протокол!B135="","",Протокол!B135)</f>
        <v>126</v>
      </c>
      <c r="C183" s="140" t="str">
        <f>IF(AND(Протокол!F135="",Протокол!D135=""),"",Протокол!C135)</f>
        <v/>
      </c>
      <c r="D183" s="141" t="str">
        <f>IF(Протокол!G135="","",Протокол!G135)</f>
        <v/>
      </c>
      <c r="E183" s="141" t="str">
        <f>IF(Протокол!H135="","",Протокол!H135)</f>
        <v/>
      </c>
      <c r="F183" s="141" t="str">
        <f>IF(Протокол!I135="","",Протокол!I135)</f>
        <v/>
      </c>
      <c r="G183" s="141" t="str">
        <f>IF(Протокол!J135="","",Протокол!J135)</f>
        <v/>
      </c>
      <c r="H183" s="141" t="str">
        <f>IF(Протокол!K135="","",Протокол!K135)</f>
        <v/>
      </c>
      <c r="I183" s="141" t="str">
        <f>IF(Протокол!L135="","",Протокол!L135)</f>
        <v/>
      </c>
      <c r="J183" s="141" t="str">
        <f>IF(Протокол!M135="","",Протокол!M135)</f>
        <v/>
      </c>
      <c r="K183" s="141" t="str">
        <f>IF(Протокол!N135="","",Протокол!N135)</f>
        <v/>
      </c>
      <c r="L183" s="141" t="str">
        <f>IF(Протокол!O135="","",Протокол!O135)</f>
        <v/>
      </c>
      <c r="M183" s="141" t="str">
        <f>IF(Протокол!P135="","",Протокол!P135)</f>
        <v/>
      </c>
      <c r="N183" s="141" t="str">
        <f>IF(Протокол!Q135="","",Протокол!Q135)</f>
        <v/>
      </c>
      <c r="O183" s="141" t="str">
        <f>IF(Протокол!R135="","",Протокол!R135)</f>
        <v/>
      </c>
      <c r="P183" s="141" t="str">
        <f>IF(Протокол!S135="","",Протокол!S135)</f>
        <v/>
      </c>
      <c r="Q183" s="141" t="str">
        <f>IF(Протокол!T135="","",Протокол!T135)</f>
        <v/>
      </c>
      <c r="R183" s="141" t="str">
        <f>IF(Протокол!U135="","",Протокол!U135)</f>
        <v/>
      </c>
      <c r="S183" s="141" t="str">
        <f>IF(Протокол!V135="","",Протокол!V135)</f>
        <v/>
      </c>
      <c r="T183" s="141" t="str">
        <f>IF(Протокол!W135="","",Протокол!W135)</f>
        <v/>
      </c>
      <c r="U183" s="141" t="str">
        <f>IF(Протокол!X135="","",Протокол!X135)</f>
        <v/>
      </c>
      <c r="V183" s="141" t="str">
        <f>IF(Протокол!Y135="","",Протокол!Y135)</f>
        <v/>
      </c>
      <c r="W183" s="141" t="str">
        <f>IF(Протокол!Z135="","",Протокол!Z135)</f>
        <v/>
      </c>
      <c r="X183" s="141" t="str">
        <f>IF(Протокол!AA135="","",Протокол!AA135)</f>
        <v/>
      </c>
      <c r="Y183" s="141" t="str">
        <f>IF(Протокол!AB135="","",Протокол!AB135)</f>
        <v/>
      </c>
      <c r="Z183" s="141" t="str">
        <f>IF(Протокол!AC135="","",Протокол!AC135)</f>
        <v/>
      </c>
      <c r="AA183" s="141" t="str">
        <f>IF(Протокол!AD135="","",Протокол!AD135)</f>
        <v/>
      </c>
      <c r="AB183" s="141" t="str">
        <f>IF(Протокол!AE135="","",Протокол!AE135)</f>
        <v/>
      </c>
      <c r="AC183" s="141" t="str">
        <f>IF(Протокол!AF135="","",Протокол!AF135)</f>
        <v/>
      </c>
      <c r="AD183" s="141" t="str">
        <f>IF(Протокол!AG135="","",Протокол!AG135)</f>
        <v/>
      </c>
      <c r="AE183" s="141" t="str">
        <f>IF(Протокол!AH135="","",Протокол!AH135)</f>
        <v/>
      </c>
      <c r="AF183" s="141" t="str">
        <f>IF(Протокол!AI135="","",Протокол!AI135)</f>
        <v/>
      </c>
      <c r="AG183" s="141" t="str">
        <f>IF(Протокол!AJ135="","",Протокол!AJ135)</f>
        <v/>
      </c>
      <c r="AH183" s="141" t="str">
        <f>IF(Протокол!AK135="","",Протокол!AK135)</f>
        <v/>
      </c>
      <c r="AI183" s="141" t="str">
        <f>IF(Протокол!AL135="","",Протокол!AL135)</f>
        <v/>
      </c>
      <c r="AJ183" s="141" t="str">
        <f>IF(Протокол!AM135="","",Протокол!AM135)</f>
        <v/>
      </c>
      <c r="AK183" s="141" t="str">
        <f>IF(Протокол!AN135="","",Протокол!AN135)</f>
        <v/>
      </c>
      <c r="AL183" s="141" t="str">
        <f>IF(Протокол!AO135="","",Протокол!AO135)</f>
        <v/>
      </c>
      <c r="AM183" s="141" t="str">
        <f>IF(Протокол!AP135="","",Протокол!AP135)</f>
        <v/>
      </c>
      <c r="AN183" s="141" t="str">
        <f>IF(Протокол!AQ135="","",Протокол!AQ135)</f>
        <v/>
      </c>
      <c r="AO183" s="141" t="str">
        <f>IF(Протокол!AR135="","",Протокол!AR135)</f>
        <v/>
      </c>
      <c r="AP183" s="141" t="str">
        <f>IF(Протокол!AS135="","",Протокол!AS135)</f>
        <v/>
      </c>
      <c r="AQ183" s="141" t="str">
        <f>IF(Протокол!AT135="","",Протокол!AT135)</f>
        <v/>
      </c>
      <c r="AR183" s="141" t="str">
        <f>IF(AND(LEN(C183)&gt;0,AS183&gt;0),Протокол!CU135,"")</f>
        <v/>
      </c>
      <c r="AS183" s="139" t="str">
        <f>IF(Протокол!D135="","",Протокол!D135)</f>
        <v/>
      </c>
      <c r="AT183" s="139" t="str">
        <f>IF(Протокол!F135="","",Протокол!F135)</f>
        <v/>
      </c>
      <c r="AU183" s="141" t="str">
        <f>IF(Протокол!CR135="","",Протокол!CR135)</f>
        <v/>
      </c>
      <c r="AV183" s="141" t="str">
        <f>IF(Протокол!CS135="","",Протокол!CS135)</f>
        <v/>
      </c>
      <c r="AW183" s="141" t="str">
        <f>IF(Протокол!CT135="","",Протокол!CT135)</f>
        <v/>
      </c>
    </row>
    <row r="184" spans="1:49" s="139" customFormat="1">
      <c r="A184" s="139">
        <f t="shared" si="2"/>
        <v>0</v>
      </c>
      <c r="B184" s="140">
        <f>IF(Протокол!B136="","",Протокол!B136)</f>
        <v>127</v>
      </c>
      <c r="C184" s="140" t="str">
        <f>IF(AND(Протокол!F136="",Протокол!D136=""),"",Протокол!C136)</f>
        <v/>
      </c>
      <c r="D184" s="141" t="str">
        <f>IF(Протокол!G136="","",Протокол!G136)</f>
        <v/>
      </c>
      <c r="E184" s="141" t="str">
        <f>IF(Протокол!H136="","",Протокол!H136)</f>
        <v/>
      </c>
      <c r="F184" s="141" t="str">
        <f>IF(Протокол!I136="","",Протокол!I136)</f>
        <v/>
      </c>
      <c r="G184" s="141" t="str">
        <f>IF(Протокол!J136="","",Протокол!J136)</f>
        <v/>
      </c>
      <c r="H184" s="141" t="str">
        <f>IF(Протокол!K136="","",Протокол!K136)</f>
        <v/>
      </c>
      <c r="I184" s="141" t="str">
        <f>IF(Протокол!L136="","",Протокол!L136)</f>
        <v/>
      </c>
      <c r="J184" s="141" t="str">
        <f>IF(Протокол!M136="","",Протокол!M136)</f>
        <v/>
      </c>
      <c r="K184" s="141" t="str">
        <f>IF(Протокол!N136="","",Протокол!N136)</f>
        <v/>
      </c>
      <c r="L184" s="141" t="str">
        <f>IF(Протокол!O136="","",Протокол!O136)</f>
        <v/>
      </c>
      <c r="M184" s="141" t="str">
        <f>IF(Протокол!P136="","",Протокол!P136)</f>
        <v/>
      </c>
      <c r="N184" s="141" t="str">
        <f>IF(Протокол!Q136="","",Протокол!Q136)</f>
        <v/>
      </c>
      <c r="O184" s="141" t="str">
        <f>IF(Протокол!R136="","",Протокол!R136)</f>
        <v/>
      </c>
      <c r="P184" s="141" t="str">
        <f>IF(Протокол!S136="","",Протокол!S136)</f>
        <v/>
      </c>
      <c r="Q184" s="141" t="str">
        <f>IF(Протокол!T136="","",Протокол!T136)</f>
        <v/>
      </c>
      <c r="R184" s="141" t="str">
        <f>IF(Протокол!U136="","",Протокол!U136)</f>
        <v/>
      </c>
      <c r="S184" s="141" t="str">
        <f>IF(Протокол!V136="","",Протокол!V136)</f>
        <v/>
      </c>
      <c r="T184" s="141" t="str">
        <f>IF(Протокол!W136="","",Протокол!W136)</f>
        <v/>
      </c>
      <c r="U184" s="141" t="str">
        <f>IF(Протокол!X136="","",Протокол!X136)</f>
        <v/>
      </c>
      <c r="V184" s="141" t="str">
        <f>IF(Протокол!Y136="","",Протокол!Y136)</f>
        <v/>
      </c>
      <c r="W184" s="141" t="str">
        <f>IF(Протокол!Z136="","",Протокол!Z136)</f>
        <v/>
      </c>
      <c r="X184" s="141" t="str">
        <f>IF(Протокол!AA136="","",Протокол!AA136)</f>
        <v/>
      </c>
      <c r="Y184" s="141" t="str">
        <f>IF(Протокол!AB136="","",Протокол!AB136)</f>
        <v/>
      </c>
      <c r="Z184" s="141" t="str">
        <f>IF(Протокол!AC136="","",Протокол!AC136)</f>
        <v/>
      </c>
      <c r="AA184" s="141" t="str">
        <f>IF(Протокол!AD136="","",Протокол!AD136)</f>
        <v/>
      </c>
      <c r="AB184" s="141" t="str">
        <f>IF(Протокол!AE136="","",Протокол!AE136)</f>
        <v/>
      </c>
      <c r="AC184" s="141" t="str">
        <f>IF(Протокол!AF136="","",Протокол!AF136)</f>
        <v/>
      </c>
      <c r="AD184" s="141" t="str">
        <f>IF(Протокол!AG136="","",Протокол!AG136)</f>
        <v/>
      </c>
      <c r="AE184" s="141" t="str">
        <f>IF(Протокол!AH136="","",Протокол!AH136)</f>
        <v/>
      </c>
      <c r="AF184" s="141" t="str">
        <f>IF(Протокол!AI136="","",Протокол!AI136)</f>
        <v/>
      </c>
      <c r="AG184" s="141" t="str">
        <f>IF(Протокол!AJ136="","",Протокол!AJ136)</f>
        <v/>
      </c>
      <c r="AH184" s="141" t="str">
        <f>IF(Протокол!AK136="","",Протокол!AK136)</f>
        <v/>
      </c>
      <c r="AI184" s="141" t="str">
        <f>IF(Протокол!AL136="","",Протокол!AL136)</f>
        <v/>
      </c>
      <c r="AJ184" s="141" t="str">
        <f>IF(Протокол!AM136="","",Протокол!AM136)</f>
        <v/>
      </c>
      <c r="AK184" s="141" t="str">
        <f>IF(Протокол!AN136="","",Протокол!AN136)</f>
        <v/>
      </c>
      <c r="AL184" s="141" t="str">
        <f>IF(Протокол!AO136="","",Протокол!AO136)</f>
        <v/>
      </c>
      <c r="AM184" s="141" t="str">
        <f>IF(Протокол!AP136="","",Протокол!AP136)</f>
        <v/>
      </c>
      <c r="AN184" s="141" t="str">
        <f>IF(Протокол!AQ136="","",Протокол!AQ136)</f>
        <v/>
      </c>
      <c r="AO184" s="141" t="str">
        <f>IF(Протокол!AR136="","",Протокол!AR136)</f>
        <v/>
      </c>
      <c r="AP184" s="141" t="str">
        <f>IF(Протокол!AS136="","",Протокол!AS136)</f>
        <v/>
      </c>
      <c r="AQ184" s="141" t="str">
        <f>IF(Протокол!AT136="","",Протокол!AT136)</f>
        <v/>
      </c>
      <c r="AR184" s="141" t="str">
        <f>IF(AND(LEN(C184)&gt;0,AS184&gt;0),Протокол!CU136,"")</f>
        <v/>
      </c>
      <c r="AS184" s="139" t="str">
        <f>IF(Протокол!D136="","",Протокол!D136)</f>
        <v/>
      </c>
      <c r="AT184" s="139" t="str">
        <f>IF(Протокол!F136="","",Протокол!F136)</f>
        <v/>
      </c>
      <c r="AU184" s="141" t="str">
        <f>IF(Протокол!CR136="","",Протокол!CR136)</f>
        <v/>
      </c>
      <c r="AV184" s="141" t="str">
        <f>IF(Протокол!CS136="","",Протокол!CS136)</f>
        <v/>
      </c>
      <c r="AW184" s="141" t="str">
        <f>IF(Протокол!CT136="","",Протокол!CT136)</f>
        <v/>
      </c>
    </row>
    <row r="185" spans="1:49" s="139" customFormat="1">
      <c r="A185" s="139">
        <f t="shared" si="2"/>
        <v>0</v>
      </c>
      <c r="B185" s="140">
        <f>IF(Протокол!B137="","",Протокол!B137)</f>
        <v>128</v>
      </c>
      <c r="C185" s="140" t="str">
        <f>IF(AND(Протокол!F137="",Протокол!D137=""),"",Протокол!C137)</f>
        <v/>
      </c>
      <c r="D185" s="141" t="str">
        <f>IF(Протокол!G137="","",Протокол!G137)</f>
        <v/>
      </c>
      <c r="E185" s="141" t="str">
        <f>IF(Протокол!H137="","",Протокол!H137)</f>
        <v/>
      </c>
      <c r="F185" s="141" t="str">
        <f>IF(Протокол!I137="","",Протокол!I137)</f>
        <v/>
      </c>
      <c r="G185" s="141" t="str">
        <f>IF(Протокол!J137="","",Протокол!J137)</f>
        <v/>
      </c>
      <c r="H185" s="141" t="str">
        <f>IF(Протокол!K137="","",Протокол!K137)</f>
        <v/>
      </c>
      <c r="I185" s="141" t="str">
        <f>IF(Протокол!L137="","",Протокол!L137)</f>
        <v/>
      </c>
      <c r="J185" s="141" t="str">
        <f>IF(Протокол!M137="","",Протокол!M137)</f>
        <v/>
      </c>
      <c r="K185" s="141" t="str">
        <f>IF(Протокол!N137="","",Протокол!N137)</f>
        <v/>
      </c>
      <c r="L185" s="141" t="str">
        <f>IF(Протокол!O137="","",Протокол!O137)</f>
        <v/>
      </c>
      <c r="M185" s="141" t="str">
        <f>IF(Протокол!P137="","",Протокол!P137)</f>
        <v/>
      </c>
      <c r="N185" s="141" t="str">
        <f>IF(Протокол!Q137="","",Протокол!Q137)</f>
        <v/>
      </c>
      <c r="O185" s="141" t="str">
        <f>IF(Протокол!R137="","",Протокол!R137)</f>
        <v/>
      </c>
      <c r="P185" s="141" t="str">
        <f>IF(Протокол!S137="","",Протокол!S137)</f>
        <v/>
      </c>
      <c r="Q185" s="141" t="str">
        <f>IF(Протокол!T137="","",Протокол!T137)</f>
        <v/>
      </c>
      <c r="R185" s="141" t="str">
        <f>IF(Протокол!U137="","",Протокол!U137)</f>
        <v/>
      </c>
      <c r="S185" s="141" t="str">
        <f>IF(Протокол!V137="","",Протокол!V137)</f>
        <v/>
      </c>
      <c r="T185" s="141" t="str">
        <f>IF(Протокол!W137="","",Протокол!W137)</f>
        <v/>
      </c>
      <c r="U185" s="141" t="str">
        <f>IF(Протокол!X137="","",Протокол!X137)</f>
        <v/>
      </c>
      <c r="V185" s="141" t="str">
        <f>IF(Протокол!Y137="","",Протокол!Y137)</f>
        <v/>
      </c>
      <c r="W185" s="141" t="str">
        <f>IF(Протокол!Z137="","",Протокол!Z137)</f>
        <v/>
      </c>
      <c r="X185" s="141" t="str">
        <f>IF(Протокол!AA137="","",Протокол!AA137)</f>
        <v/>
      </c>
      <c r="Y185" s="141" t="str">
        <f>IF(Протокол!AB137="","",Протокол!AB137)</f>
        <v/>
      </c>
      <c r="Z185" s="141" t="str">
        <f>IF(Протокол!AC137="","",Протокол!AC137)</f>
        <v/>
      </c>
      <c r="AA185" s="141" t="str">
        <f>IF(Протокол!AD137="","",Протокол!AD137)</f>
        <v/>
      </c>
      <c r="AB185" s="141" t="str">
        <f>IF(Протокол!AE137="","",Протокол!AE137)</f>
        <v/>
      </c>
      <c r="AC185" s="141" t="str">
        <f>IF(Протокол!AF137="","",Протокол!AF137)</f>
        <v/>
      </c>
      <c r="AD185" s="141" t="str">
        <f>IF(Протокол!AG137="","",Протокол!AG137)</f>
        <v/>
      </c>
      <c r="AE185" s="141" t="str">
        <f>IF(Протокол!AH137="","",Протокол!AH137)</f>
        <v/>
      </c>
      <c r="AF185" s="141" t="str">
        <f>IF(Протокол!AI137="","",Протокол!AI137)</f>
        <v/>
      </c>
      <c r="AG185" s="141" t="str">
        <f>IF(Протокол!AJ137="","",Протокол!AJ137)</f>
        <v/>
      </c>
      <c r="AH185" s="141" t="str">
        <f>IF(Протокол!AK137="","",Протокол!AK137)</f>
        <v/>
      </c>
      <c r="AI185" s="141" t="str">
        <f>IF(Протокол!AL137="","",Протокол!AL137)</f>
        <v/>
      </c>
      <c r="AJ185" s="141" t="str">
        <f>IF(Протокол!AM137="","",Протокол!AM137)</f>
        <v/>
      </c>
      <c r="AK185" s="141" t="str">
        <f>IF(Протокол!AN137="","",Протокол!AN137)</f>
        <v/>
      </c>
      <c r="AL185" s="141" t="str">
        <f>IF(Протокол!AO137="","",Протокол!AO137)</f>
        <v/>
      </c>
      <c r="AM185" s="141" t="str">
        <f>IF(Протокол!AP137="","",Протокол!AP137)</f>
        <v/>
      </c>
      <c r="AN185" s="141" t="str">
        <f>IF(Протокол!AQ137="","",Протокол!AQ137)</f>
        <v/>
      </c>
      <c r="AO185" s="141" t="str">
        <f>IF(Протокол!AR137="","",Протокол!AR137)</f>
        <v/>
      </c>
      <c r="AP185" s="141" t="str">
        <f>IF(Протокол!AS137="","",Протокол!AS137)</f>
        <v/>
      </c>
      <c r="AQ185" s="141" t="str">
        <f>IF(Протокол!AT137="","",Протокол!AT137)</f>
        <v/>
      </c>
      <c r="AR185" s="141" t="str">
        <f>IF(AND(LEN(C185)&gt;0,AS185&gt;0),Протокол!CU137,"")</f>
        <v/>
      </c>
      <c r="AS185" s="139" t="str">
        <f>IF(Протокол!D137="","",Протокол!D137)</f>
        <v/>
      </c>
      <c r="AT185" s="139" t="str">
        <f>IF(Протокол!F137="","",Протокол!F137)</f>
        <v/>
      </c>
      <c r="AU185" s="141" t="str">
        <f>IF(Протокол!CR137="","",Протокол!CR137)</f>
        <v/>
      </c>
      <c r="AV185" s="141" t="str">
        <f>IF(Протокол!CS137="","",Протокол!CS137)</f>
        <v/>
      </c>
      <c r="AW185" s="141" t="str">
        <f>IF(Протокол!CT137="","",Протокол!CT137)</f>
        <v/>
      </c>
    </row>
    <row r="186" spans="1:49" s="139" customFormat="1">
      <c r="A186" s="139">
        <f t="shared" si="2"/>
        <v>0</v>
      </c>
      <c r="B186" s="140">
        <f>IF(Протокол!B138="","",Протокол!B138)</f>
        <v>129</v>
      </c>
      <c r="C186" s="140" t="str">
        <f>IF(AND(Протокол!F138="",Протокол!D138=""),"",Протокол!C138)</f>
        <v/>
      </c>
      <c r="D186" s="141" t="str">
        <f>IF(Протокол!G138="","",Протокол!G138)</f>
        <v/>
      </c>
      <c r="E186" s="141" t="str">
        <f>IF(Протокол!H138="","",Протокол!H138)</f>
        <v/>
      </c>
      <c r="F186" s="141" t="str">
        <f>IF(Протокол!I138="","",Протокол!I138)</f>
        <v/>
      </c>
      <c r="G186" s="141" t="str">
        <f>IF(Протокол!J138="","",Протокол!J138)</f>
        <v/>
      </c>
      <c r="H186" s="141" t="str">
        <f>IF(Протокол!K138="","",Протокол!K138)</f>
        <v/>
      </c>
      <c r="I186" s="141" t="str">
        <f>IF(Протокол!L138="","",Протокол!L138)</f>
        <v/>
      </c>
      <c r="J186" s="141" t="str">
        <f>IF(Протокол!M138="","",Протокол!M138)</f>
        <v/>
      </c>
      <c r="K186" s="141" t="str">
        <f>IF(Протокол!N138="","",Протокол!N138)</f>
        <v/>
      </c>
      <c r="L186" s="141" t="str">
        <f>IF(Протокол!O138="","",Протокол!O138)</f>
        <v/>
      </c>
      <c r="M186" s="141" t="str">
        <f>IF(Протокол!P138="","",Протокол!P138)</f>
        <v/>
      </c>
      <c r="N186" s="141" t="str">
        <f>IF(Протокол!Q138="","",Протокол!Q138)</f>
        <v/>
      </c>
      <c r="O186" s="141" t="str">
        <f>IF(Протокол!R138="","",Протокол!R138)</f>
        <v/>
      </c>
      <c r="P186" s="141" t="str">
        <f>IF(Протокол!S138="","",Протокол!S138)</f>
        <v/>
      </c>
      <c r="Q186" s="141" t="str">
        <f>IF(Протокол!T138="","",Протокол!T138)</f>
        <v/>
      </c>
      <c r="R186" s="141" t="str">
        <f>IF(Протокол!U138="","",Протокол!U138)</f>
        <v/>
      </c>
      <c r="S186" s="141" t="str">
        <f>IF(Протокол!V138="","",Протокол!V138)</f>
        <v/>
      </c>
      <c r="T186" s="141" t="str">
        <f>IF(Протокол!W138="","",Протокол!W138)</f>
        <v/>
      </c>
      <c r="U186" s="141" t="str">
        <f>IF(Протокол!X138="","",Протокол!X138)</f>
        <v/>
      </c>
      <c r="V186" s="141" t="str">
        <f>IF(Протокол!Y138="","",Протокол!Y138)</f>
        <v/>
      </c>
      <c r="W186" s="141" t="str">
        <f>IF(Протокол!Z138="","",Протокол!Z138)</f>
        <v/>
      </c>
      <c r="X186" s="141" t="str">
        <f>IF(Протокол!AA138="","",Протокол!AA138)</f>
        <v/>
      </c>
      <c r="Y186" s="141" t="str">
        <f>IF(Протокол!AB138="","",Протокол!AB138)</f>
        <v/>
      </c>
      <c r="Z186" s="141" t="str">
        <f>IF(Протокол!AC138="","",Протокол!AC138)</f>
        <v/>
      </c>
      <c r="AA186" s="141" t="str">
        <f>IF(Протокол!AD138="","",Протокол!AD138)</f>
        <v/>
      </c>
      <c r="AB186" s="141" t="str">
        <f>IF(Протокол!AE138="","",Протокол!AE138)</f>
        <v/>
      </c>
      <c r="AC186" s="141" t="str">
        <f>IF(Протокол!AF138="","",Протокол!AF138)</f>
        <v/>
      </c>
      <c r="AD186" s="141" t="str">
        <f>IF(Протокол!AG138="","",Протокол!AG138)</f>
        <v/>
      </c>
      <c r="AE186" s="141" t="str">
        <f>IF(Протокол!AH138="","",Протокол!AH138)</f>
        <v/>
      </c>
      <c r="AF186" s="141" t="str">
        <f>IF(Протокол!AI138="","",Протокол!AI138)</f>
        <v/>
      </c>
      <c r="AG186" s="141" t="str">
        <f>IF(Протокол!AJ138="","",Протокол!AJ138)</f>
        <v/>
      </c>
      <c r="AH186" s="141" t="str">
        <f>IF(Протокол!AK138="","",Протокол!AK138)</f>
        <v/>
      </c>
      <c r="AI186" s="141" t="str">
        <f>IF(Протокол!AL138="","",Протокол!AL138)</f>
        <v/>
      </c>
      <c r="AJ186" s="141" t="str">
        <f>IF(Протокол!AM138="","",Протокол!AM138)</f>
        <v/>
      </c>
      <c r="AK186" s="141" t="str">
        <f>IF(Протокол!AN138="","",Протокол!AN138)</f>
        <v/>
      </c>
      <c r="AL186" s="141" t="str">
        <f>IF(Протокол!AO138="","",Протокол!AO138)</f>
        <v/>
      </c>
      <c r="AM186" s="141" t="str">
        <f>IF(Протокол!AP138="","",Протокол!AP138)</f>
        <v/>
      </c>
      <c r="AN186" s="141" t="str">
        <f>IF(Протокол!AQ138="","",Протокол!AQ138)</f>
        <v/>
      </c>
      <c r="AO186" s="141" t="str">
        <f>IF(Протокол!AR138="","",Протокол!AR138)</f>
        <v/>
      </c>
      <c r="AP186" s="141" t="str">
        <f>IF(Протокол!AS138="","",Протокол!AS138)</f>
        <v/>
      </c>
      <c r="AQ186" s="141" t="str">
        <f>IF(Протокол!AT138="","",Протокол!AT138)</f>
        <v/>
      </c>
      <c r="AR186" s="141" t="str">
        <f>IF(AND(LEN(C186)&gt;0,AS186&gt;0),Протокол!CU138,"")</f>
        <v/>
      </c>
      <c r="AS186" s="139" t="str">
        <f>IF(Протокол!D138="","",Протокол!D138)</f>
        <v/>
      </c>
      <c r="AT186" s="139" t="str">
        <f>IF(Протокол!F138="","",Протокол!F138)</f>
        <v/>
      </c>
      <c r="AU186" s="141" t="str">
        <f>IF(Протокол!CR138="","",Протокол!CR138)</f>
        <v/>
      </c>
      <c r="AV186" s="141" t="str">
        <f>IF(Протокол!CS138="","",Протокол!CS138)</f>
        <v/>
      </c>
      <c r="AW186" s="141" t="str">
        <f>IF(Протокол!CT138="","",Протокол!CT138)</f>
        <v/>
      </c>
    </row>
    <row r="187" spans="1:49" s="139" customFormat="1">
      <c r="A187" s="139">
        <f t="shared" ref="A187:A250" si="3">IF(LEN(C187)&gt;0,1,0)</f>
        <v>0</v>
      </c>
      <c r="B187" s="140">
        <f>IF(Протокол!B139="","",Протокол!B139)</f>
        <v>130</v>
      </c>
      <c r="C187" s="140" t="str">
        <f>IF(AND(Протокол!F139="",Протокол!D139=""),"",Протокол!C139)</f>
        <v/>
      </c>
      <c r="D187" s="141" t="str">
        <f>IF(Протокол!G139="","",Протокол!G139)</f>
        <v/>
      </c>
      <c r="E187" s="141" t="str">
        <f>IF(Протокол!H139="","",Протокол!H139)</f>
        <v/>
      </c>
      <c r="F187" s="141" t="str">
        <f>IF(Протокол!I139="","",Протокол!I139)</f>
        <v/>
      </c>
      <c r="G187" s="141" t="str">
        <f>IF(Протокол!J139="","",Протокол!J139)</f>
        <v/>
      </c>
      <c r="H187" s="141" t="str">
        <f>IF(Протокол!K139="","",Протокол!K139)</f>
        <v/>
      </c>
      <c r="I187" s="141" t="str">
        <f>IF(Протокол!L139="","",Протокол!L139)</f>
        <v/>
      </c>
      <c r="J187" s="141" t="str">
        <f>IF(Протокол!M139="","",Протокол!M139)</f>
        <v/>
      </c>
      <c r="K187" s="141" t="str">
        <f>IF(Протокол!N139="","",Протокол!N139)</f>
        <v/>
      </c>
      <c r="L187" s="141" t="str">
        <f>IF(Протокол!O139="","",Протокол!O139)</f>
        <v/>
      </c>
      <c r="M187" s="141" t="str">
        <f>IF(Протокол!P139="","",Протокол!P139)</f>
        <v/>
      </c>
      <c r="N187" s="141" t="str">
        <f>IF(Протокол!Q139="","",Протокол!Q139)</f>
        <v/>
      </c>
      <c r="O187" s="141" t="str">
        <f>IF(Протокол!R139="","",Протокол!R139)</f>
        <v/>
      </c>
      <c r="P187" s="141" t="str">
        <f>IF(Протокол!S139="","",Протокол!S139)</f>
        <v/>
      </c>
      <c r="Q187" s="141" t="str">
        <f>IF(Протокол!T139="","",Протокол!T139)</f>
        <v/>
      </c>
      <c r="R187" s="141" t="str">
        <f>IF(Протокол!U139="","",Протокол!U139)</f>
        <v/>
      </c>
      <c r="S187" s="141" t="str">
        <f>IF(Протокол!V139="","",Протокол!V139)</f>
        <v/>
      </c>
      <c r="T187" s="141" t="str">
        <f>IF(Протокол!W139="","",Протокол!W139)</f>
        <v/>
      </c>
      <c r="U187" s="141" t="str">
        <f>IF(Протокол!X139="","",Протокол!X139)</f>
        <v/>
      </c>
      <c r="V187" s="141" t="str">
        <f>IF(Протокол!Y139="","",Протокол!Y139)</f>
        <v/>
      </c>
      <c r="W187" s="141" t="str">
        <f>IF(Протокол!Z139="","",Протокол!Z139)</f>
        <v/>
      </c>
      <c r="X187" s="141" t="str">
        <f>IF(Протокол!AA139="","",Протокол!AA139)</f>
        <v/>
      </c>
      <c r="Y187" s="141" t="str">
        <f>IF(Протокол!AB139="","",Протокол!AB139)</f>
        <v/>
      </c>
      <c r="Z187" s="141" t="str">
        <f>IF(Протокол!AC139="","",Протокол!AC139)</f>
        <v/>
      </c>
      <c r="AA187" s="141" t="str">
        <f>IF(Протокол!AD139="","",Протокол!AD139)</f>
        <v/>
      </c>
      <c r="AB187" s="141" t="str">
        <f>IF(Протокол!AE139="","",Протокол!AE139)</f>
        <v/>
      </c>
      <c r="AC187" s="141" t="str">
        <f>IF(Протокол!AF139="","",Протокол!AF139)</f>
        <v/>
      </c>
      <c r="AD187" s="141" t="str">
        <f>IF(Протокол!AG139="","",Протокол!AG139)</f>
        <v/>
      </c>
      <c r="AE187" s="141" t="str">
        <f>IF(Протокол!AH139="","",Протокол!AH139)</f>
        <v/>
      </c>
      <c r="AF187" s="141" t="str">
        <f>IF(Протокол!AI139="","",Протокол!AI139)</f>
        <v/>
      </c>
      <c r="AG187" s="141" t="str">
        <f>IF(Протокол!AJ139="","",Протокол!AJ139)</f>
        <v/>
      </c>
      <c r="AH187" s="141" t="str">
        <f>IF(Протокол!AK139="","",Протокол!AK139)</f>
        <v/>
      </c>
      <c r="AI187" s="141" t="str">
        <f>IF(Протокол!AL139="","",Протокол!AL139)</f>
        <v/>
      </c>
      <c r="AJ187" s="141" t="str">
        <f>IF(Протокол!AM139="","",Протокол!AM139)</f>
        <v/>
      </c>
      <c r="AK187" s="141" t="str">
        <f>IF(Протокол!AN139="","",Протокол!AN139)</f>
        <v/>
      </c>
      <c r="AL187" s="141" t="str">
        <f>IF(Протокол!AO139="","",Протокол!AO139)</f>
        <v/>
      </c>
      <c r="AM187" s="141" t="str">
        <f>IF(Протокол!AP139="","",Протокол!AP139)</f>
        <v/>
      </c>
      <c r="AN187" s="141" t="str">
        <f>IF(Протокол!AQ139="","",Протокол!AQ139)</f>
        <v/>
      </c>
      <c r="AO187" s="141" t="str">
        <f>IF(Протокол!AR139="","",Протокол!AR139)</f>
        <v/>
      </c>
      <c r="AP187" s="141" t="str">
        <f>IF(Протокол!AS139="","",Протокол!AS139)</f>
        <v/>
      </c>
      <c r="AQ187" s="141" t="str">
        <f>IF(Протокол!AT139="","",Протокол!AT139)</f>
        <v/>
      </c>
      <c r="AR187" s="141" t="str">
        <f>IF(AND(LEN(C187)&gt;0,AS187&gt;0),Протокол!CU139,"")</f>
        <v/>
      </c>
      <c r="AS187" s="139" t="str">
        <f>IF(Протокол!D139="","",Протокол!D139)</f>
        <v/>
      </c>
      <c r="AT187" s="139" t="str">
        <f>IF(Протокол!F139="","",Протокол!F139)</f>
        <v/>
      </c>
      <c r="AU187" s="141" t="str">
        <f>IF(Протокол!CR139="","",Протокол!CR139)</f>
        <v/>
      </c>
      <c r="AV187" s="141" t="str">
        <f>IF(Протокол!CS139="","",Протокол!CS139)</f>
        <v/>
      </c>
      <c r="AW187" s="141" t="str">
        <f>IF(Протокол!CT139="","",Протокол!CT139)</f>
        <v/>
      </c>
    </row>
    <row r="188" spans="1:49" s="139" customFormat="1">
      <c r="A188" s="139">
        <f t="shared" si="3"/>
        <v>0</v>
      </c>
      <c r="B188" s="140">
        <f>IF(Протокол!B140="","",Протокол!B140)</f>
        <v>131</v>
      </c>
      <c r="C188" s="140" t="str">
        <f>IF(AND(Протокол!F140="",Протокол!D140=""),"",Протокол!C140)</f>
        <v/>
      </c>
      <c r="D188" s="141" t="str">
        <f>IF(Протокол!G140="","",Протокол!G140)</f>
        <v/>
      </c>
      <c r="E188" s="141" t="str">
        <f>IF(Протокол!H140="","",Протокол!H140)</f>
        <v/>
      </c>
      <c r="F188" s="141" t="str">
        <f>IF(Протокол!I140="","",Протокол!I140)</f>
        <v/>
      </c>
      <c r="G188" s="141" t="str">
        <f>IF(Протокол!J140="","",Протокол!J140)</f>
        <v/>
      </c>
      <c r="H188" s="141" t="str">
        <f>IF(Протокол!K140="","",Протокол!K140)</f>
        <v/>
      </c>
      <c r="I188" s="141" t="str">
        <f>IF(Протокол!L140="","",Протокол!L140)</f>
        <v/>
      </c>
      <c r="J188" s="141" t="str">
        <f>IF(Протокол!M140="","",Протокол!M140)</f>
        <v/>
      </c>
      <c r="K188" s="141" t="str">
        <f>IF(Протокол!N140="","",Протокол!N140)</f>
        <v/>
      </c>
      <c r="L188" s="141" t="str">
        <f>IF(Протокол!O140="","",Протокол!O140)</f>
        <v/>
      </c>
      <c r="M188" s="141" t="str">
        <f>IF(Протокол!P140="","",Протокол!P140)</f>
        <v/>
      </c>
      <c r="N188" s="141" t="str">
        <f>IF(Протокол!Q140="","",Протокол!Q140)</f>
        <v/>
      </c>
      <c r="O188" s="141" t="str">
        <f>IF(Протокол!R140="","",Протокол!R140)</f>
        <v/>
      </c>
      <c r="P188" s="141" t="str">
        <f>IF(Протокол!S140="","",Протокол!S140)</f>
        <v/>
      </c>
      <c r="Q188" s="141" t="str">
        <f>IF(Протокол!T140="","",Протокол!T140)</f>
        <v/>
      </c>
      <c r="R188" s="141" t="str">
        <f>IF(Протокол!U140="","",Протокол!U140)</f>
        <v/>
      </c>
      <c r="S188" s="141" t="str">
        <f>IF(Протокол!V140="","",Протокол!V140)</f>
        <v/>
      </c>
      <c r="T188" s="141" t="str">
        <f>IF(Протокол!W140="","",Протокол!W140)</f>
        <v/>
      </c>
      <c r="U188" s="141" t="str">
        <f>IF(Протокол!X140="","",Протокол!X140)</f>
        <v/>
      </c>
      <c r="V188" s="141" t="str">
        <f>IF(Протокол!Y140="","",Протокол!Y140)</f>
        <v/>
      </c>
      <c r="W188" s="141" t="str">
        <f>IF(Протокол!Z140="","",Протокол!Z140)</f>
        <v/>
      </c>
      <c r="X188" s="141" t="str">
        <f>IF(Протокол!AA140="","",Протокол!AA140)</f>
        <v/>
      </c>
      <c r="Y188" s="141" t="str">
        <f>IF(Протокол!AB140="","",Протокол!AB140)</f>
        <v/>
      </c>
      <c r="Z188" s="141" t="str">
        <f>IF(Протокол!AC140="","",Протокол!AC140)</f>
        <v/>
      </c>
      <c r="AA188" s="141" t="str">
        <f>IF(Протокол!AD140="","",Протокол!AD140)</f>
        <v/>
      </c>
      <c r="AB188" s="141" t="str">
        <f>IF(Протокол!AE140="","",Протокол!AE140)</f>
        <v/>
      </c>
      <c r="AC188" s="141" t="str">
        <f>IF(Протокол!AF140="","",Протокол!AF140)</f>
        <v/>
      </c>
      <c r="AD188" s="141" t="str">
        <f>IF(Протокол!AG140="","",Протокол!AG140)</f>
        <v/>
      </c>
      <c r="AE188" s="141" t="str">
        <f>IF(Протокол!AH140="","",Протокол!AH140)</f>
        <v/>
      </c>
      <c r="AF188" s="141" t="str">
        <f>IF(Протокол!AI140="","",Протокол!AI140)</f>
        <v/>
      </c>
      <c r="AG188" s="141" t="str">
        <f>IF(Протокол!AJ140="","",Протокол!AJ140)</f>
        <v/>
      </c>
      <c r="AH188" s="141" t="str">
        <f>IF(Протокол!AK140="","",Протокол!AK140)</f>
        <v/>
      </c>
      <c r="AI188" s="141" t="str">
        <f>IF(Протокол!AL140="","",Протокол!AL140)</f>
        <v/>
      </c>
      <c r="AJ188" s="141" t="str">
        <f>IF(Протокол!AM140="","",Протокол!AM140)</f>
        <v/>
      </c>
      <c r="AK188" s="141" t="str">
        <f>IF(Протокол!AN140="","",Протокол!AN140)</f>
        <v/>
      </c>
      <c r="AL188" s="141" t="str">
        <f>IF(Протокол!AO140="","",Протокол!AO140)</f>
        <v/>
      </c>
      <c r="AM188" s="141" t="str">
        <f>IF(Протокол!AP140="","",Протокол!AP140)</f>
        <v/>
      </c>
      <c r="AN188" s="141" t="str">
        <f>IF(Протокол!AQ140="","",Протокол!AQ140)</f>
        <v/>
      </c>
      <c r="AO188" s="141" t="str">
        <f>IF(Протокол!AR140="","",Протокол!AR140)</f>
        <v/>
      </c>
      <c r="AP188" s="141" t="str">
        <f>IF(Протокол!AS140="","",Протокол!AS140)</f>
        <v/>
      </c>
      <c r="AQ188" s="141" t="str">
        <f>IF(Протокол!AT140="","",Протокол!AT140)</f>
        <v/>
      </c>
      <c r="AR188" s="141" t="str">
        <f>IF(AND(LEN(C188)&gt;0,AS188&gt;0),Протокол!CU140,"")</f>
        <v/>
      </c>
      <c r="AS188" s="139" t="str">
        <f>IF(Протокол!D140="","",Протокол!D140)</f>
        <v/>
      </c>
      <c r="AT188" s="139" t="str">
        <f>IF(Протокол!F140="","",Протокол!F140)</f>
        <v/>
      </c>
      <c r="AU188" s="141" t="str">
        <f>IF(Протокол!CR140="","",Протокол!CR140)</f>
        <v/>
      </c>
      <c r="AV188" s="141" t="str">
        <f>IF(Протокол!CS140="","",Протокол!CS140)</f>
        <v/>
      </c>
      <c r="AW188" s="141" t="str">
        <f>IF(Протокол!CT140="","",Протокол!CT140)</f>
        <v/>
      </c>
    </row>
    <row r="189" spans="1:49" s="139" customFormat="1">
      <c r="A189" s="139">
        <f t="shared" si="3"/>
        <v>0</v>
      </c>
      <c r="B189" s="140">
        <f>IF(Протокол!B141="","",Протокол!B141)</f>
        <v>132</v>
      </c>
      <c r="C189" s="140" t="str">
        <f>IF(AND(Протокол!F141="",Протокол!D141=""),"",Протокол!C141)</f>
        <v/>
      </c>
      <c r="D189" s="141" t="str">
        <f>IF(Протокол!G141="","",Протокол!G141)</f>
        <v/>
      </c>
      <c r="E189" s="141" t="str">
        <f>IF(Протокол!H141="","",Протокол!H141)</f>
        <v/>
      </c>
      <c r="F189" s="141" t="str">
        <f>IF(Протокол!I141="","",Протокол!I141)</f>
        <v/>
      </c>
      <c r="G189" s="141" t="str">
        <f>IF(Протокол!J141="","",Протокол!J141)</f>
        <v/>
      </c>
      <c r="H189" s="141" t="str">
        <f>IF(Протокол!K141="","",Протокол!K141)</f>
        <v/>
      </c>
      <c r="I189" s="141" t="str">
        <f>IF(Протокол!L141="","",Протокол!L141)</f>
        <v/>
      </c>
      <c r="J189" s="141" t="str">
        <f>IF(Протокол!M141="","",Протокол!M141)</f>
        <v/>
      </c>
      <c r="K189" s="141" t="str">
        <f>IF(Протокол!N141="","",Протокол!N141)</f>
        <v/>
      </c>
      <c r="L189" s="141" t="str">
        <f>IF(Протокол!O141="","",Протокол!O141)</f>
        <v/>
      </c>
      <c r="M189" s="141" t="str">
        <f>IF(Протокол!P141="","",Протокол!P141)</f>
        <v/>
      </c>
      <c r="N189" s="141" t="str">
        <f>IF(Протокол!Q141="","",Протокол!Q141)</f>
        <v/>
      </c>
      <c r="O189" s="141" t="str">
        <f>IF(Протокол!R141="","",Протокол!R141)</f>
        <v/>
      </c>
      <c r="P189" s="141" t="str">
        <f>IF(Протокол!S141="","",Протокол!S141)</f>
        <v/>
      </c>
      <c r="Q189" s="141" t="str">
        <f>IF(Протокол!T141="","",Протокол!T141)</f>
        <v/>
      </c>
      <c r="R189" s="141" t="str">
        <f>IF(Протокол!U141="","",Протокол!U141)</f>
        <v/>
      </c>
      <c r="S189" s="141" t="str">
        <f>IF(Протокол!V141="","",Протокол!V141)</f>
        <v/>
      </c>
      <c r="T189" s="141" t="str">
        <f>IF(Протокол!W141="","",Протокол!W141)</f>
        <v/>
      </c>
      <c r="U189" s="141" t="str">
        <f>IF(Протокол!X141="","",Протокол!X141)</f>
        <v/>
      </c>
      <c r="V189" s="141" t="str">
        <f>IF(Протокол!Y141="","",Протокол!Y141)</f>
        <v/>
      </c>
      <c r="W189" s="141" t="str">
        <f>IF(Протокол!Z141="","",Протокол!Z141)</f>
        <v/>
      </c>
      <c r="X189" s="141" t="str">
        <f>IF(Протокол!AA141="","",Протокол!AA141)</f>
        <v/>
      </c>
      <c r="Y189" s="141" t="str">
        <f>IF(Протокол!AB141="","",Протокол!AB141)</f>
        <v/>
      </c>
      <c r="Z189" s="141" t="str">
        <f>IF(Протокол!AC141="","",Протокол!AC141)</f>
        <v/>
      </c>
      <c r="AA189" s="141" t="str">
        <f>IF(Протокол!AD141="","",Протокол!AD141)</f>
        <v/>
      </c>
      <c r="AB189" s="141" t="str">
        <f>IF(Протокол!AE141="","",Протокол!AE141)</f>
        <v/>
      </c>
      <c r="AC189" s="141" t="str">
        <f>IF(Протокол!AF141="","",Протокол!AF141)</f>
        <v/>
      </c>
      <c r="AD189" s="141" t="str">
        <f>IF(Протокол!AG141="","",Протокол!AG141)</f>
        <v/>
      </c>
      <c r="AE189" s="141" t="str">
        <f>IF(Протокол!AH141="","",Протокол!AH141)</f>
        <v/>
      </c>
      <c r="AF189" s="141" t="str">
        <f>IF(Протокол!AI141="","",Протокол!AI141)</f>
        <v/>
      </c>
      <c r="AG189" s="141" t="str">
        <f>IF(Протокол!AJ141="","",Протокол!AJ141)</f>
        <v/>
      </c>
      <c r="AH189" s="141" t="str">
        <f>IF(Протокол!AK141="","",Протокол!AK141)</f>
        <v/>
      </c>
      <c r="AI189" s="141" t="str">
        <f>IF(Протокол!AL141="","",Протокол!AL141)</f>
        <v/>
      </c>
      <c r="AJ189" s="141" t="str">
        <f>IF(Протокол!AM141="","",Протокол!AM141)</f>
        <v/>
      </c>
      <c r="AK189" s="141" t="str">
        <f>IF(Протокол!AN141="","",Протокол!AN141)</f>
        <v/>
      </c>
      <c r="AL189" s="141" t="str">
        <f>IF(Протокол!AO141="","",Протокол!AO141)</f>
        <v/>
      </c>
      <c r="AM189" s="141" t="str">
        <f>IF(Протокол!AP141="","",Протокол!AP141)</f>
        <v/>
      </c>
      <c r="AN189" s="141" t="str">
        <f>IF(Протокол!AQ141="","",Протокол!AQ141)</f>
        <v/>
      </c>
      <c r="AO189" s="141" t="str">
        <f>IF(Протокол!AR141="","",Протокол!AR141)</f>
        <v/>
      </c>
      <c r="AP189" s="141" t="str">
        <f>IF(Протокол!AS141="","",Протокол!AS141)</f>
        <v/>
      </c>
      <c r="AQ189" s="141" t="str">
        <f>IF(Протокол!AT141="","",Протокол!AT141)</f>
        <v/>
      </c>
      <c r="AR189" s="141" t="str">
        <f>IF(AND(LEN(C189)&gt;0,AS189&gt;0),Протокол!CU141,"")</f>
        <v/>
      </c>
      <c r="AS189" s="139" t="str">
        <f>IF(Протокол!D141="","",Протокол!D141)</f>
        <v/>
      </c>
      <c r="AT189" s="139" t="str">
        <f>IF(Протокол!F141="","",Протокол!F141)</f>
        <v/>
      </c>
      <c r="AU189" s="141" t="str">
        <f>IF(Протокол!CR141="","",Протокол!CR141)</f>
        <v/>
      </c>
      <c r="AV189" s="141" t="str">
        <f>IF(Протокол!CS141="","",Протокол!CS141)</f>
        <v/>
      </c>
      <c r="AW189" s="141" t="str">
        <f>IF(Протокол!CT141="","",Протокол!CT141)</f>
        <v/>
      </c>
    </row>
    <row r="190" spans="1:49" s="139" customFormat="1">
      <c r="A190" s="139">
        <f t="shared" si="3"/>
        <v>0</v>
      </c>
      <c r="B190" s="140">
        <f>IF(Протокол!B142="","",Протокол!B142)</f>
        <v>133</v>
      </c>
      <c r="C190" s="140" t="str">
        <f>IF(AND(Протокол!F142="",Протокол!D142=""),"",Протокол!C142)</f>
        <v/>
      </c>
      <c r="D190" s="141" t="str">
        <f>IF(Протокол!G142="","",Протокол!G142)</f>
        <v/>
      </c>
      <c r="E190" s="141" t="str">
        <f>IF(Протокол!H142="","",Протокол!H142)</f>
        <v/>
      </c>
      <c r="F190" s="141" t="str">
        <f>IF(Протокол!I142="","",Протокол!I142)</f>
        <v/>
      </c>
      <c r="G190" s="141" t="str">
        <f>IF(Протокол!J142="","",Протокол!J142)</f>
        <v/>
      </c>
      <c r="H190" s="141" t="str">
        <f>IF(Протокол!K142="","",Протокол!K142)</f>
        <v/>
      </c>
      <c r="I190" s="141" t="str">
        <f>IF(Протокол!L142="","",Протокол!L142)</f>
        <v/>
      </c>
      <c r="J190" s="141" t="str">
        <f>IF(Протокол!M142="","",Протокол!M142)</f>
        <v/>
      </c>
      <c r="K190" s="141" t="str">
        <f>IF(Протокол!N142="","",Протокол!N142)</f>
        <v/>
      </c>
      <c r="L190" s="141" t="str">
        <f>IF(Протокол!O142="","",Протокол!O142)</f>
        <v/>
      </c>
      <c r="M190" s="141" t="str">
        <f>IF(Протокол!P142="","",Протокол!P142)</f>
        <v/>
      </c>
      <c r="N190" s="141" t="str">
        <f>IF(Протокол!Q142="","",Протокол!Q142)</f>
        <v/>
      </c>
      <c r="O190" s="141" t="str">
        <f>IF(Протокол!R142="","",Протокол!R142)</f>
        <v/>
      </c>
      <c r="P190" s="141" t="str">
        <f>IF(Протокол!S142="","",Протокол!S142)</f>
        <v/>
      </c>
      <c r="Q190" s="141" t="str">
        <f>IF(Протокол!T142="","",Протокол!T142)</f>
        <v/>
      </c>
      <c r="R190" s="141" t="str">
        <f>IF(Протокол!U142="","",Протокол!U142)</f>
        <v/>
      </c>
      <c r="S190" s="141" t="str">
        <f>IF(Протокол!V142="","",Протокол!V142)</f>
        <v/>
      </c>
      <c r="T190" s="141" t="str">
        <f>IF(Протокол!W142="","",Протокол!W142)</f>
        <v/>
      </c>
      <c r="U190" s="141" t="str">
        <f>IF(Протокол!X142="","",Протокол!X142)</f>
        <v/>
      </c>
      <c r="V190" s="141" t="str">
        <f>IF(Протокол!Y142="","",Протокол!Y142)</f>
        <v/>
      </c>
      <c r="W190" s="141" t="str">
        <f>IF(Протокол!Z142="","",Протокол!Z142)</f>
        <v/>
      </c>
      <c r="X190" s="141" t="str">
        <f>IF(Протокол!AA142="","",Протокол!AA142)</f>
        <v/>
      </c>
      <c r="Y190" s="141" t="str">
        <f>IF(Протокол!AB142="","",Протокол!AB142)</f>
        <v/>
      </c>
      <c r="Z190" s="141" t="str">
        <f>IF(Протокол!AC142="","",Протокол!AC142)</f>
        <v/>
      </c>
      <c r="AA190" s="141" t="str">
        <f>IF(Протокол!AD142="","",Протокол!AD142)</f>
        <v/>
      </c>
      <c r="AB190" s="141" t="str">
        <f>IF(Протокол!AE142="","",Протокол!AE142)</f>
        <v/>
      </c>
      <c r="AC190" s="141" t="str">
        <f>IF(Протокол!AF142="","",Протокол!AF142)</f>
        <v/>
      </c>
      <c r="AD190" s="141" t="str">
        <f>IF(Протокол!AG142="","",Протокол!AG142)</f>
        <v/>
      </c>
      <c r="AE190" s="141" t="str">
        <f>IF(Протокол!AH142="","",Протокол!AH142)</f>
        <v/>
      </c>
      <c r="AF190" s="141" t="str">
        <f>IF(Протокол!AI142="","",Протокол!AI142)</f>
        <v/>
      </c>
      <c r="AG190" s="141" t="str">
        <f>IF(Протокол!AJ142="","",Протокол!AJ142)</f>
        <v/>
      </c>
      <c r="AH190" s="141" t="str">
        <f>IF(Протокол!AK142="","",Протокол!AK142)</f>
        <v/>
      </c>
      <c r="AI190" s="141" t="str">
        <f>IF(Протокол!AL142="","",Протокол!AL142)</f>
        <v/>
      </c>
      <c r="AJ190" s="141" t="str">
        <f>IF(Протокол!AM142="","",Протокол!AM142)</f>
        <v/>
      </c>
      <c r="AK190" s="141" t="str">
        <f>IF(Протокол!AN142="","",Протокол!AN142)</f>
        <v/>
      </c>
      <c r="AL190" s="141" t="str">
        <f>IF(Протокол!AO142="","",Протокол!AO142)</f>
        <v/>
      </c>
      <c r="AM190" s="141" t="str">
        <f>IF(Протокол!AP142="","",Протокол!AP142)</f>
        <v/>
      </c>
      <c r="AN190" s="141" t="str">
        <f>IF(Протокол!AQ142="","",Протокол!AQ142)</f>
        <v/>
      </c>
      <c r="AO190" s="141" t="str">
        <f>IF(Протокол!AR142="","",Протокол!AR142)</f>
        <v/>
      </c>
      <c r="AP190" s="141" t="str">
        <f>IF(Протокол!AS142="","",Протокол!AS142)</f>
        <v/>
      </c>
      <c r="AQ190" s="141" t="str">
        <f>IF(Протокол!AT142="","",Протокол!AT142)</f>
        <v/>
      </c>
      <c r="AR190" s="141" t="str">
        <f>IF(AND(LEN(C190)&gt;0,AS190&gt;0),Протокол!CU142,"")</f>
        <v/>
      </c>
      <c r="AS190" s="139" t="str">
        <f>IF(Протокол!D142="","",Протокол!D142)</f>
        <v/>
      </c>
      <c r="AT190" s="139" t="str">
        <f>IF(Протокол!F142="","",Протокол!F142)</f>
        <v/>
      </c>
      <c r="AU190" s="141" t="str">
        <f>IF(Протокол!CR142="","",Протокол!CR142)</f>
        <v/>
      </c>
      <c r="AV190" s="141" t="str">
        <f>IF(Протокол!CS142="","",Протокол!CS142)</f>
        <v/>
      </c>
      <c r="AW190" s="141" t="str">
        <f>IF(Протокол!CT142="","",Протокол!CT142)</f>
        <v/>
      </c>
    </row>
    <row r="191" spans="1:49" s="139" customFormat="1">
      <c r="A191" s="139">
        <f t="shared" si="3"/>
        <v>0</v>
      </c>
      <c r="B191" s="140">
        <f>IF(Протокол!B143="","",Протокол!B143)</f>
        <v>134</v>
      </c>
      <c r="C191" s="140" t="str">
        <f>IF(AND(Протокол!F143="",Протокол!D143=""),"",Протокол!C143)</f>
        <v/>
      </c>
      <c r="D191" s="141" t="str">
        <f>IF(Протокол!G143="","",Протокол!G143)</f>
        <v/>
      </c>
      <c r="E191" s="141" t="str">
        <f>IF(Протокол!H143="","",Протокол!H143)</f>
        <v/>
      </c>
      <c r="F191" s="141" t="str">
        <f>IF(Протокол!I143="","",Протокол!I143)</f>
        <v/>
      </c>
      <c r="G191" s="141" t="str">
        <f>IF(Протокол!J143="","",Протокол!J143)</f>
        <v/>
      </c>
      <c r="H191" s="141" t="str">
        <f>IF(Протокол!K143="","",Протокол!K143)</f>
        <v/>
      </c>
      <c r="I191" s="141" t="str">
        <f>IF(Протокол!L143="","",Протокол!L143)</f>
        <v/>
      </c>
      <c r="J191" s="141" t="str">
        <f>IF(Протокол!M143="","",Протокол!M143)</f>
        <v/>
      </c>
      <c r="K191" s="141" t="str">
        <f>IF(Протокол!N143="","",Протокол!N143)</f>
        <v/>
      </c>
      <c r="L191" s="141" t="str">
        <f>IF(Протокол!O143="","",Протокол!O143)</f>
        <v/>
      </c>
      <c r="M191" s="141" t="str">
        <f>IF(Протокол!P143="","",Протокол!P143)</f>
        <v/>
      </c>
      <c r="N191" s="141" t="str">
        <f>IF(Протокол!Q143="","",Протокол!Q143)</f>
        <v/>
      </c>
      <c r="O191" s="141" t="str">
        <f>IF(Протокол!R143="","",Протокол!R143)</f>
        <v/>
      </c>
      <c r="P191" s="141" t="str">
        <f>IF(Протокол!S143="","",Протокол!S143)</f>
        <v/>
      </c>
      <c r="Q191" s="141" t="str">
        <f>IF(Протокол!T143="","",Протокол!T143)</f>
        <v/>
      </c>
      <c r="R191" s="141" t="str">
        <f>IF(Протокол!U143="","",Протокол!U143)</f>
        <v/>
      </c>
      <c r="S191" s="141" t="str">
        <f>IF(Протокол!V143="","",Протокол!V143)</f>
        <v/>
      </c>
      <c r="T191" s="141" t="str">
        <f>IF(Протокол!W143="","",Протокол!W143)</f>
        <v/>
      </c>
      <c r="U191" s="141" t="str">
        <f>IF(Протокол!X143="","",Протокол!X143)</f>
        <v/>
      </c>
      <c r="V191" s="141" t="str">
        <f>IF(Протокол!Y143="","",Протокол!Y143)</f>
        <v/>
      </c>
      <c r="W191" s="141" t="str">
        <f>IF(Протокол!Z143="","",Протокол!Z143)</f>
        <v/>
      </c>
      <c r="X191" s="141" t="str">
        <f>IF(Протокол!AA143="","",Протокол!AA143)</f>
        <v/>
      </c>
      <c r="Y191" s="141" t="str">
        <f>IF(Протокол!AB143="","",Протокол!AB143)</f>
        <v/>
      </c>
      <c r="Z191" s="141" t="str">
        <f>IF(Протокол!AC143="","",Протокол!AC143)</f>
        <v/>
      </c>
      <c r="AA191" s="141" t="str">
        <f>IF(Протокол!AD143="","",Протокол!AD143)</f>
        <v/>
      </c>
      <c r="AB191" s="141" t="str">
        <f>IF(Протокол!AE143="","",Протокол!AE143)</f>
        <v/>
      </c>
      <c r="AC191" s="141" t="str">
        <f>IF(Протокол!AF143="","",Протокол!AF143)</f>
        <v/>
      </c>
      <c r="AD191" s="141" t="str">
        <f>IF(Протокол!AG143="","",Протокол!AG143)</f>
        <v/>
      </c>
      <c r="AE191" s="141" t="str">
        <f>IF(Протокол!AH143="","",Протокол!AH143)</f>
        <v/>
      </c>
      <c r="AF191" s="141" t="str">
        <f>IF(Протокол!AI143="","",Протокол!AI143)</f>
        <v/>
      </c>
      <c r="AG191" s="141" t="str">
        <f>IF(Протокол!AJ143="","",Протокол!AJ143)</f>
        <v/>
      </c>
      <c r="AH191" s="141" t="str">
        <f>IF(Протокол!AK143="","",Протокол!AK143)</f>
        <v/>
      </c>
      <c r="AI191" s="141" t="str">
        <f>IF(Протокол!AL143="","",Протокол!AL143)</f>
        <v/>
      </c>
      <c r="AJ191" s="141" t="str">
        <f>IF(Протокол!AM143="","",Протокол!AM143)</f>
        <v/>
      </c>
      <c r="AK191" s="141" t="str">
        <f>IF(Протокол!AN143="","",Протокол!AN143)</f>
        <v/>
      </c>
      <c r="AL191" s="141" t="str">
        <f>IF(Протокол!AO143="","",Протокол!AO143)</f>
        <v/>
      </c>
      <c r="AM191" s="141" t="str">
        <f>IF(Протокол!AP143="","",Протокол!AP143)</f>
        <v/>
      </c>
      <c r="AN191" s="141" t="str">
        <f>IF(Протокол!AQ143="","",Протокол!AQ143)</f>
        <v/>
      </c>
      <c r="AO191" s="141" t="str">
        <f>IF(Протокол!AR143="","",Протокол!AR143)</f>
        <v/>
      </c>
      <c r="AP191" s="141" t="str">
        <f>IF(Протокол!AS143="","",Протокол!AS143)</f>
        <v/>
      </c>
      <c r="AQ191" s="141" t="str">
        <f>IF(Протокол!AT143="","",Протокол!AT143)</f>
        <v/>
      </c>
      <c r="AR191" s="141" t="str">
        <f>IF(AND(LEN(C191)&gt;0,AS191&gt;0),Протокол!CU143,"")</f>
        <v/>
      </c>
      <c r="AS191" s="139" t="str">
        <f>IF(Протокол!D143="","",Протокол!D143)</f>
        <v/>
      </c>
      <c r="AT191" s="139" t="str">
        <f>IF(Протокол!F143="","",Протокол!F143)</f>
        <v/>
      </c>
      <c r="AU191" s="141" t="str">
        <f>IF(Протокол!CR143="","",Протокол!CR143)</f>
        <v/>
      </c>
      <c r="AV191" s="141" t="str">
        <f>IF(Протокол!CS143="","",Протокол!CS143)</f>
        <v/>
      </c>
      <c r="AW191" s="141" t="str">
        <f>IF(Протокол!CT143="","",Протокол!CT143)</f>
        <v/>
      </c>
    </row>
    <row r="192" spans="1:49" s="139" customFormat="1">
      <c r="A192" s="139">
        <f t="shared" si="3"/>
        <v>0</v>
      </c>
      <c r="B192" s="140">
        <f>IF(Протокол!B144="","",Протокол!B144)</f>
        <v>135</v>
      </c>
      <c r="C192" s="140" t="str">
        <f>IF(AND(Протокол!F144="",Протокол!D144=""),"",Протокол!C144)</f>
        <v/>
      </c>
      <c r="D192" s="141" t="str">
        <f>IF(Протокол!G144="","",Протокол!G144)</f>
        <v/>
      </c>
      <c r="E192" s="141" t="str">
        <f>IF(Протокол!H144="","",Протокол!H144)</f>
        <v/>
      </c>
      <c r="F192" s="141" t="str">
        <f>IF(Протокол!I144="","",Протокол!I144)</f>
        <v/>
      </c>
      <c r="G192" s="141" t="str">
        <f>IF(Протокол!J144="","",Протокол!J144)</f>
        <v/>
      </c>
      <c r="H192" s="141" t="str">
        <f>IF(Протокол!K144="","",Протокол!K144)</f>
        <v/>
      </c>
      <c r="I192" s="141" t="str">
        <f>IF(Протокол!L144="","",Протокол!L144)</f>
        <v/>
      </c>
      <c r="J192" s="141" t="str">
        <f>IF(Протокол!M144="","",Протокол!M144)</f>
        <v/>
      </c>
      <c r="K192" s="141" t="str">
        <f>IF(Протокол!N144="","",Протокол!N144)</f>
        <v/>
      </c>
      <c r="L192" s="141" t="str">
        <f>IF(Протокол!O144="","",Протокол!O144)</f>
        <v/>
      </c>
      <c r="M192" s="141" t="str">
        <f>IF(Протокол!P144="","",Протокол!P144)</f>
        <v/>
      </c>
      <c r="N192" s="141" t="str">
        <f>IF(Протокол!Q144="","",Протокол!Q144)</f>
        <v/>
      </c>
      <c r="O192" s="141" t="str">
        <f>IF(Протокол!R144="","",Протокол!R144)</f>
        <v/>
      </c>
      <c r="P192" s="141" t="str">
        <f>IF(Протокол!S144="","",Протокол!S144)</f>
        <v/>
      </c>
      <c r="Q192" s="141" t="str">
        <f>IF(Протокол!T144="","",Протокол!T144)</f>
        <v/>
      </c>
      <c r="R192" s="141" t="str">
        <f>IF(Протокол!U144="","",Протокол!U144)</f>
        <v/>
      </c>
      <c r="S192" s="141" t="str">
        <f>IF(Протокол!V144="","",Протокол!V144)</f>
        <v/>
      </c>
      <c r="T192" s="141" t="str">
        <f>IF(Протокол!W144="","",Протокол!W144)</f>
        <v/>
      </c>
      <c r="U192" s="141" t="str">
        <f>IF(Протокол!X144="","",Протокол!X144)</f>
        <v/>
      </c>
      <c r="V192" s="141" t="str">
        <f>IF(Протокол!Y144="","",Протокол!Y144)</f>
        <v/>
      </c>
      <c r="W192" s="141" t="str">
        <f>IF(Протокол!Z144="","",Протокол!Z144)</f>
        <v/>
      </c>
      <c r="X192" s="141" t="str">
        <f>IF(Протокол!AA144="","",Протокол!AA144)</f>
        <v/>
      </c>
      <c r="Y192" s="141" t="str">
        <f>IF(Протокол!AB144="","",Протокол!AB144)</f>
        <v/>
      </c>
      <c r="Z192" s="141" t="str">
        <f>IF(Протокол!AC144="","",Протокол!AC144)</f>
        <v/>
      </c>
      <c r="AA192" s="141" t="str">
        <f>IF(Протокол!AD144="","",Протокол!AD144)</f>
        <v/>
      </c>
      <c r="AB192" s="141" t="str">
        <f>IF(Протокол!AE144="","",Протокол!AE144)</f>
        <v/>
      </c>
      <c r="AC192" s="141" t="str">
        <f>IF(Протокол!AF144="","",Протокол!AF144)</f>
        <v/>
      </c>
      <c r="AD192" s="141" t="str">
        <f>IF(Протокол!AG144="","",Протокол!AG144)</f>
        <v/>
      </c>
      <c r="AE192" s="141" t="str">
        <f>IF(Протокол!AH144="","",Протокол!AH144)</f>
        <v/>
      </c>
      <c r="AF192" s="141" t="str">
        <f>IF(Протокол!AI144="","",Протокол!AI144)</f>
        <v/>
      </c>
      <c r="AG192" s="141" t="str">
        <f>IF(Протокол!AJ144="","",Протокол!AJ144)</f>
        <v/>
      </c>
      <c r="AH192" s="141" t="str">
        <f>IF(Протокол!AK144="","",Протокол!AK144)</f>
        <v/>
      </c>
      <c r="AI192" s="141" t="str">
        <f>IF(Протокол!AL144="","",Протокол!AL144)</f>
        <v/>
      </c>
      <c r="AJ192" s="141" t="str">
        <f>IF(Протокол!AM144="","",Протокол!AM144)</f>
        <v/>
      </c>
      <c r="AK192" s="141" t="str">
        <f>IF(Протокол!AN144="","",Протокол!AN144)</f>
        <v/>
      </c>
      <c r="AL192" s="141" t="str">
        <f>IF(Протокол!AO144="","",Протокол!AO144)</f>
        <v/>
      </c>
      <c r="AM192" s="141" t="str">
        <f>IF(Протокол!AP144="","",Протокол!AP144)</f>
        <v/>
      </c>
      <c r="AN192" s="141" t="str">
        <f>IF(Протокол!AQ144="","",Протокол!AQ144)</f>
        <v/>
      </c>
      <c r="AO192" s="141" t="str">
        <f>IF(Протокол!AR144="","",Протокол!AR144)</f>
        <v/>
      </c>
      <c r="AP192" s="141" t="str">
        <f>IF(Протокол!AS144="","",Протокол!AS144)</f>
        <v/>
      </c>
      <c r="AQ192" s="141" t="str">
        <f>IF(Протокол!AT144="","",Протокол!AT144)</f>
        <v/>
      </c>
      <c r="AR192" s="141" t="str">
        <f>IF(AND(LEN(C192)&gt;0,AS192&gt;0),Протокол!CU144,"")</f>
        <v/>
      </c>
      <c r="AS192" s="139" t="str">
        <f>IF(Протокол!D144="","",Протокол!D144)</f>
        <v/>
      </c>
      <c r="AT192" s="139" t="str">
        <f>IF(Протокол!F144="","",Протокол!F144)</f>
        <v/>
      </c>
      <c r="AU192" s="141" t="str">
        <f>IF(Протокол!CR144="","",Протокол!CR144)</f>
        <v/>
      </c>
      <c r="AV192" s="141" t="str">
        <f>IF(Протокол!CS144="","",Протокол!CS144)</f>
        <v/>
      </c>
      <c r="AW192" s="141" t="str">
        <f>IF(Протокол!CT144="","",Протокол!CT144)</f>
        <v/>
      </c>
    </row>
    <row r="193" spans="1:49" s="139" customFormat="1">
      <c r="A193" s="139">
        <f t="shared" si="3"/>
        <v>0</v>
      </c>
      <c r="B193" s="140">
        <f>IF(Протокол!B145="","",Протокол!B145)</f>
        <v>136</v>
      </c>
      <c r="C193" s="140" t="str">
        <f>IF(AND(Протокол!F145="",Протокол!D145=""),"",Протокол!C145)</f>
        <v/>
      </c>
      <c r="D193" s="141" t="str">
        <f>IF(Протокол!G145="","",Протокол!G145)</f>
        <v/>
      </c>
      <c r="E193" s="141" t="str">
        <f>IF(Протокол!H145="","",Протокол!H145)</f>
        <v/>
      </c>
      <c r="F193" s="141" t="str">
        <f>IF(Протокол!I145="","",Протокол!I145)</f>
        <v/>
      </c>
      <c r="G193" s="141" t="str">
        <f>IF(Протокол!J145="","",Протокол!J145)</f>
        <v/>
      </c>
      <c r="H193" s="141" t="str">
        <f>IF(Протокол!K145="","",Протокол!K145)</f>
        <v/>
      </c>
      <c r="I193" s="141" t="str">
        <f>IF(Протокол!L145="","",Протокол!L145)</f>
        <v/>
      </c>
      <c r="J193" s="141" t="str">
        <f>IF(Протокол!M145="","",Протокол!M145)</f>
        <v/>
      </c>
      <c r="K193" s="141" t="str">
        <f>IF(Протокол!N145="","",Протокол!N145)</f>
        <v/>
      </c>
      <c r="L193" s="141" t="str">
        <f>IF(Протокол!O145="","",Протокол!O145)</f>
        <v/>
      </c>
      <c r="M193" s="141" t="str">
        <f>IF(Протокол!P145="","",Протокол!P145)</f>
        <v/>
      </c>
      <c r="N193" s="141" t="str">
        <f>IF(Протокол!Q145="","",Протокол!Q145)</f>
        <v/>
      </c>
      <c r="O193" s="141" t="str">
        <f>IF(Протокол!R145="","",Протокол!R145)</f>
        <v/>
      </c>
      <c r="P193" s="141" t="str">
        <f>IF(Протокол!S145="","",Протокол!S145)</f>
        <v/>
      </c>
      <c r="Q193" s="141" t="str">
        <f>IF(Протокол!T145="","",Протокол!T145)</f>
        <v/>
      </c>
      <c r="R193" s="141" t="str">
        <f>IF(Протокол!U145="","",Протокол!U145)</f>
        <v/>
      </c>
      <c r="S193" s="141" t="str">
        <f>IF(Протокол!V145="","",Протокол!V145)</f>
        <v/>
      </c>
      <c r="T193" s="141" t="str">
        <f>IF(Протокол!W145="","",Протокол!W145)</f>
        <v/>
      </c>
      <c r="U193" s="141" t="str">
        <f>IF(Протокол!X145="","",Протокол!X145)</f>
        <v/>
      </c>
      <c r="V193" s="141" t="str">
        <f>IF(Протокол!Y145="","",Протокол!Y145)</f>
        <v/>
      </c>
      <c r="W193" s="141" t="str">
        <f>IF(Протокол!Z145="","",Протокол!Z145)</f>
        <v/>
      </c>
      <c r="X193" s="141" t="str">
        <f>IF(Протокол!AA145="","",Протокол!AA145)</f>
        <v/>
      </c>
      <c r="Y193" s="141" t="str">
        <f>IF(Протокол!AB145="","",Протокол!AB145)</f>
        <v/>
      </c>
      <c r="Z193" s="141" t="str">
        <f>IF(Протокол!AC145="","",Протокол!AC145)</f>
        <v/>
      </c>
      <c r="AA193" s="141" t="str">
        <f>IF(Протокол!AD145="","",Протокол!AD145)</f>
        <v/>
      </c>
      <c r="AB193" s="141" t="str">
        <f>IF(Протокол!AE145="","",Протокол!AE145)</f>
        <v/>
      </c>
      <c r="AC193" s="141" t="str">
        <f>IF(Протокол!AF145="","",Протокол!AF145)</f>
        <v/>
      </c>
      <c r="AD193" s="141" t="str">
        <f>IF(Протокол!AG145="","",Протокол!AG145)</f>
        <v/>
      </c>
      <c r="AE193" s="141" t="str">
        <f>IF(Протокол!AH145="","",Протокол!AH145)</f>
        <v/>
      </c>
      <c r="AF193" s="141" t="str">
        <f>IF(Протокол!AI145="","",Протокол!AI145)</f>
        <v/>
      </c>
      <c r="AG193" s="141" t="str">
        <f>IF(Протокол!AJ145="","",Протокол!AJ145)</f>
        <v/>
      </c>
      <c r="AH193" s="141" t="str">
        <f>IF(Протокол!AK145="","",Протокол!AK145)</f>
        <v/>
      </c>
      <c r="AI193" s="141" t="str">
        <f>IF(Протокол!AL145="","",Протокол!AL145)</f>
        <v/>
      </c>
      <c r="AJ193" s="141" t="str">
        <f>IF(Протокол!AM145="","",Протокол!AM145)</f>
        <v/>
      </c>
      <c r="AK193" s="141" t="str">
        <f>IF(Протокол!AN145="","",Протокол!AN145)</f>
        <v/>
      </c>
      <c r="AL193" s="141" t="str">
        <f>IF(Протокол!AO145="","",Протокол!AO145)</f>
        <v/>
      </c>
      <c r="AM193" s="141" t="str">
        <f>IF(Протокол!AP145="","",Протокол!AP145)</f>
        <v/>
      </c>
      <c r="AN193" s="141" t="str">
        <f>IF(Протокол!AQ145="","",Протокол!AQ145)</f>
        <v/>
      </c>
      <c r="AO193" s="141" t="str">
        <f>IF(Протокол!AR145="","",Протокол!AR145)</f>
        <v/>
      </c>
      <c r="AP193" s="141" t="str">
        <f>IF(Протокол!AS145="","",Протокол!AS145)</f>
        <v/>
      </c>
      <c r="AQ193" s="141" t="str">
        <f>IF(Протокол!AT145="","",Протокол!AT145)</f>
        <v/>
      </c>
      <c r="AR193" s="141" t="str">
        <f>IF(AND(LEN(C193)&gt;0,AS193&gt;0),Протокол!CU145,"")</f>
        <v/>
      </c>
      <c r="AS193" s="139" t="str">
        <f>IF(Протокол!D145="","",Протокол!D145)</f>
        <v/>
      </c>
      <c r="AT193" s="139" t="str">
        <f>IF(Протокол!F145="","",Протокол!F145)</f>
        <v/>
      </c>
      <c r="AU193" s="141" t="str">
        <f>IF(Протокол!CR145="","",Протокол!CR145)</f>
        <v/>
      </c>
      <c r="AV193" s="141" t="str">
        <f>IF(Протокол!CS145="","",Протокол!CS145)</f>
        <v/>
      </c>
      <c r="AW193" s="141" t="str">
        <f>IF(Протокол!CT145="","",Протокол!CT145)</f>
        <v/>
      </c>
    </row>
    <row r="194" spans="1:49" s="139" customFormat="1">
      <c r="A194" s="139">
        <f t="shared" si="3"/>
        <v>0</v>
      </c>
      <c r="B194" s="140">
        <f>IF(Протокол!B146="","",Протокол!B146)</f>
        <v>137</v>
      </c>
      <c r="C194" s="140" t="str">
        <f>IF(AND(Протокол!F146="",Протокол!D146=""),"",Протокол!C146)</f>
        <v/>
      </c>
      <c r="D194" s="141" t="str">
        <f>IF(Протокол!G146="","",Протокол!G146)</f>
        <v/>
      </c>
      <c r="E194" s="141" t="str">
        <f>IF(Протокол!H146="","",Протокол!H146)</f>
        <v/>
      </c>
      <c r="F194" s="141" t="str">
        <f>IF(Протокол!I146="","",Протокол!I146)</f>
        <v/>
      </c>
      <c r="G194" s="141" t="str">
        <f>IF(Протокол!J146="","",Протокол!J146)</f>
        <v/>
      </c>
      <c r="H194" s="141" t="str">
        <f>IF(Протокол!K146="","",Протокол!K146)</f>
        <v/>
      </c>
      <c r="I194" s="141" t="str">
        <f>IF(Протокол!L146="","",Протокол!L146)</f>
        <v/>
      </c>
      <c r="J194" s="141" t="str">
        <f>IF(Протокол!M146="","",Протокол!M146)</f>
        <v/>
      </c>
      <c r="K194" s="141" t="str">
        <f>IF(Протокол!N146="","",Протокол!N146)</f>
        <v/>
      </c>
      <c r="L194" s="141" t="str">
        <f>IF(Протокол!O146="","",Протокол!O146)</f>
        <v/>
      </c>
      <c r="M194" s="141" t="str">
        <f>IF(Протокол!P146="","",Протокол!P146)</f>
        <v/>
      </c>
      <c r="N194" s="141" t="str">
        <f>IF(Протокол!Q146="","",Протокол!Q146)</f>
        <v/>
      </c>
      <c r="O194" s="141" t="str">
        <f>IF(Протокол!R146="","",Протокол!R146)</f>
        <v/>
      </c>
      <c r="P194" s="141" t="str">
        <f>IF(Протокол!S146="","",Протокол!S146)</f>
        <v/>
      </c>
      <c r="Q194" s="141" t="str">
        <f>IF(Протокол!T146="","",Протокол!T146)</f>
        <v/>
      </c>
      <c r="R194" s="141" t="str">
        <f>IF(Протокол!U146="","",Протокол!U146)</f>
        <v/>
      </c>
      <c r="S194" s="141" t="str">
        <f>IF(Протокол!V146="","",Протокол!V146)</f>
        <v/>
      </c>
      <c r="T194" s="141" t="str">
        <f>IF(Протокол!W146="","",Протокол!W146)</f>
        <v/>
      </c>
      <c r="U194" s="141" t="str">
        <f>IF(Протокол!X146="","",Протокол!X146)</f>
        <v/>
      </c>
      <c r="V194" s="141" t="str">
        <f>IF(Протокол!Y146="","",Протокол!Y146)</f>
        <v/>
      </c>
      <c r="W194" s="141" t="str">
        <f>IF(Протокол!Z146="","",Протокол!Z146)</f>
        <v/>
      </c>
      <c r="X194" s="141" t="str">
        <f>IF(Протокол!AA146="","",Протокол!AA146)</f>
        <v/>
      </c>
      <c r="Y194" s="141" t="str">
        <f>IF(Протокол!AB146="","",Протокол!AB146)</f>
        <v/>
      </c>
      <c r="Z194" s="141" t="str">
        <f>IF(Протокол!AC146="","",Протокол!AC146)</f>
        <v/>
      </c>
      <c r="AA194" s="141" t="str">
        <f>IF(Протокол!AD146="","",Протокол!AD146)</f>
        <v/>
      </c>
      <c r="AB194" s="141" t="str">
        <f>IF(Протокол!AE146="","",Протокол!AE146)</f>
        <v/>
      </c>
      <c r="AC194" s="141" t="str">
        <f>IF(Протокол!AF146="","",Протокол!AF146)</f>
        <v/>
      </c>
      <c r="AD194" s="141" t="str">
        <f>IF(Протокол!AG146="","",Протокол!AG146)</f>
        <v/>
      </c>
      <c r="AE194" s="141" t="str">
        <f>IF(Протокол!AH146="","",Протокол!AH146)</f>
        <v/>
      </c>
      <c r="AF194" s="141" t="str">
        <f>IF(Протокол!AI146="","",Протокол!AI146)</f>
        <v/>
      </c>
      <c r="AG194" s="141" t="str">
        <f>IF(Протокол!AJ146="","",Протокол!AJ146)</f>
        <v/>
      </c>
      <c r="AH194" s="141" t="str">
        <f>IF(Протокол!AK146="","",Протокол!AK146)</f>
        <v/>
      </c>
      <c r="AI194" s="141" t="str">
        <f>IF(Протокол!AL146="","",Протокол!AL146)</f>
        <v/>
      </c>
      <c r="AJ194" s="141" t="str">
        <f>IF(Протокол!AM146="","",Протокол!AM146)</f>
        <v/>
      </c>
      <c r="AK194" s="141" t="str">
        <f>IF(Протокол!AN146="","",Протокол!AN146)</f>
        <v/>
      </c>
      <c r="AL194" s="141" t="str">
        <f>IF(Протокол!AO146="","",Протокол!AO146)</f>
        <v/>
      </c>
      <c r="AM194" s="141" t="str">
        <f>IF(Протокол!AP146="","",Протокол!AP146)</f>
        <v/>
      </c>
      <c r="AN194" s="141" t="str">
        <f>IF(Протокол!AQ146="","",Протокол!AQ146)</f>
        <v/>
      </c>
      <c r="AO194" s="141" t="str">
        <f>IF(Протокол!AR146="","",Протокол!AR146)</f>
        <v/>
      </c>
      <c r="AP194" s="141" t="str">
        <f>IF(Протокол!AS146="","",Протокол!AS146)</f>
        <v/>
      </c>
      <c r="AQ194" s="141" t="str">
        <f>IF(Протокол!AT146="","",Протокол!AT146)</f>
        <v/>
      </c>
      <c r="AR194" s="141" t="str">
        <f>IF(AND(LEN(C194)&gt;0,AS194&gt;0),Протокол!CU146,"")</f>
        <v/>
      </c>
      <c r="AS194" s="139" t="str">
        <f>IF(Протокол!D146="","",Протокол!D146)</f>
        <v/>
      </c>
      <c r="AT194" s="139" t="str">
        <f>IF(Протокол!F146="","",Протокол!F146)</f>
        <v/>
      </c>
      <c r="AU194" s="141" t="str">
        <f>IF(Протокол!CR146="","",Протокол!CR146)</f>
        <v/>
      </c>
      <c r="AV194" s="141" t="str">
        <f>IF(Протокол!CS146="","",Протокол!CS146)</f>
        <v/>
      </c>
      <c r="AW194" s="141" t="str">
        <f>IF(Протокол!CT146="","",Протокол!CT146)</f>
        <v/>
      </c>
    </row>
    <row r="195" spans="1:49" s="139" customFormat="1">
      <c r="A195" s="139">
        <f t="shared" si="3"/>
        <v>0</v>
      </c>
      <c r="B195" s="140">
        <f>IF(Протокол!B147="","",Протокол!B147)</f>
        <v>138</v>
      </c>
      <c r="C195" s="140" t="str">
        <f>IF(AND(Протокол!F147="",Протокол!D147=""),"",Протокол!C147)</f>
        <v/>
      </c>
      <c r="D195" s="141" t="str">
        <f>IF(Протокол!G147="","",Протокол!G147)</f>
        <v/>
      </c>
      <c r="E195" s="141" t="str">
        <f>IF(Протокол!H147="","",Протокол!H147)</f>
        <v/>
      </c>
      <c r="F195" s="141" t="str">
        <f>IF(Протокол!I147="","",Протокол!I147)</f>
        <v/>
      </c>
      <c r="G195" s="141" t="str">
        <f>IF(Протокол!J147="","",Протокол!J147)</f>
        <v/>
      </c>
      <c r="H195" s="141" t="str">
        <f>IF(Протокол!K147="","",Протокол!K147)</f>
        <v/>
      </c>
      <c r="I195" s="141" t="str">
        <f>IF(Протокол!L147="","",Протокол!L147)</f>
        <v/>
      </c>
      <c r="J195" s="141" t="str">
        <f>IF(Протокол!M147="","",Протокол!M147)</f>
        <v/>
      </c>
      <c r="K195" s="141" t="str">
        <f>IF(Протокол!N147="","",Протокол!N147)</f>
        <v/>
      </c>
      <c r="L195" s="141" t="str">
        <f>IF(Протокол!O147="","",Протокол!O147)</f>
        <v/>
      </c>
      <c r="M195" s="141" t="str">
        <f>IF(Протокол!P147="","",Протокол!P147)</f>
        <v/>
      </c>
      <c r="N195" s="141" t="str">
        <f>IF(Протокол!Q147="","",Протокол!Q147)</f>
        <v/>
      </c>
      <c r="O195" s="141" t="str">
        <f>IF(Протокол!R147="","",Протокол!R147)</f>
        <v/>
      </c>
      <c r="P195" s="141" t="str">
        <f>IF(Протокол!S147="","",Протокол!S147)</f>
        <v/>
      </c>
      <c r="Q195" s="141" t="str">
        <f>IF(Протокол!T147="","",Протокол!T147)</f>
        <v/>
      </c>
      <c r="R195" s="141" t="str">
        <f>IF(Протокол!U147="","",Протокол!U147)</f>
        <v/>
      </c>
      <c r="S195" s="141" t="str">
        <f>IF(Протокол!V147="","",Протокол!V147)</f>
        <v/>
      </c>
      <c r="T195" s="141" t="str">
        <f>IF(Протокол!W147="","",Протокол!W147)</f>
        <v/>
      </c>
      <c r="U195" s="141" t="str">
        <f>IF(Протокол!X147="","",Протокол!X147)</f>
        <v/>
      </c>
      <c r="V195" s="141" t="str">
        <f>IF(Протокол!Y147="","",Протокол!Y147)</f>
        <v/>
      </c>
      <c r="W195" s="141" t="str">
        <f>IF(Протокол!Z147="","",Протокол!Z147)</f>
        <v/>
      </c>
      <c r="X195" s="141" t="str">
        <f>IF(Протокол!AA147="","",Протокол!AA147)</f>
        <v/>
      </c>
      <c r="Y195" s="141" t="str">
        <f>IF(Протокол!AB147="","",Протокол!AB147)</f>
        <v/>
      </c>
      <c r="Z195" s="141" t="str">
        <f>IF(Протокол!AC147="","",Протокол!AC147)</f>
        <v/>
      </c>
      <c r="AA195" s="141" t="str">
        <f>IF(Протокол!AD147="","",Протокол!AD147)</f>
        <v/>
      </c>
      <c r="AB195" s="141" t="str">
        <f>IF(Протокол!AE147="","",Протокол!AE147)</f>
        <v/>
      </c>
      <c r="AC195" s="141" t="str">
        <f>IF(Протокол!AF147="","",Протокол!AF147)</f>
        <v/>
      </c>
      <c r="AD195" s="141" t="str">
        <f>IF(Протокол!AG147="","",Протокол!AG147)</f>
        <v/>
      </c>
      <c r="AE195" s="141" t="str">
        <f>IF(Протокол!AH147="","",Протокол!AH147)</f>
        <v/>
      </c>
      <c r="AF195" s="141" t="str">
        <f>IF(Протокол!AI147="","",Протокол!AI147)</f>
        <v/>
      </c>
      <c r="AG195" s="141" t="str">
        <f>IF(Протокол!AJ147="","",Протокол!AJ147)</f>
        <v/>
      </c>
      <c r="AH195" s="141" t="str">
        <f>IF(Протокол!AK147="","",Протокол!AK147)</f>
        <v/>
      </c>
      <c r="AI195" s="141" t="str">
        <f>IF(Протокол!AL147="","",Протокол!AL147)</f>
        <v/>
      </c>
      <c r="AJ195" s="141" t="str">
        <f>IF(Протокол!AM147="","",Протокол!AM147)</f>
        <v/>
      </c>
      <c r="AK195" s="141" t="str">
        <f>IF(Протокол!AN147="","",Протокол!AN147)</f>
        <v/>
      </c>
      <c r="AL195" s="141" t="str">
        <f>IF(Протокол!AO147="","",Протокол!AO147)</f>
        <v/>
      </c>
      <c r="AM195" s="141" t="str">
        <f>IF(Протокол!AP147="","",Протокол!AP147)</f>
        <v/>
      </c>
      <c r="AN195" s="141" t="str">
        <f>IF(Протокол!AQ147="","",Протокол!AQ147)</f>
        <v/>
      </c>
      <c r="AO195" s="141" t="str">
        <f>IF(Протокол!AR147="","",Протокол!AR147)</f>
        <v/>
      </c>
      <c r="AP195" s="141" t="str">
        <f>IF(Протокол!AS147="","",Протокол!AS147)</f>
        <v/>
      </c>
      <c r="AQ195" s="141" t="str">
        <f>IF(Протокол!AT147="","",Протокол!AT147)</f>
        <v/>
      </c>
      <c r="AR195" s="141" t="str">
        <f>IF(AND(LEN(C195)&gt;0,AS195&gt;0),Протокол!CU147,"")</f>
        <v/>
      </c>
      <c r="AS195" s="139" t="str">
        <f>IF(Протокол!D147="","",Протокол!D147)</f>
        <v/>
      </c>
      <c r="AT195" s="139" t="str">
        <f>IF(Протокол!F147="","",Протокол!F147)</f>
        <v/>
      </c>
      <c r="AU195" s="141" t="str">
        <f>IF(Протокол!CR147="","",Протокол!CR147)</f>
        <v/>
      </c>
      <c r="AV195" s="141" t="str">
        <f>IF(Протокол!CS147="","",Протокол!CS147)</f>
        <v/>
      </c>
      <c r="AW195" s="141" t="str">
        <f>IF(Протокол!CT147="","",Протокол!CT147)</f>
        <v/>
      </c>
    </row>
    <row r="196" spans="1:49" s="139" customFormat="1">
      <c r="A196" s="139">
        <f t="shared" si="3"/>
        <v>0</v>
      </c>
      <c r="B196" s="140">
        <f>IF(Протокол!B148="","",Протокол!B148)</f>
        <v>139</v>
      </c>
      <c r="C196" s="140" t="str">
        <f>IF(AND(Протокол!F148="",Протокол!D148=""),"",Протокол!C148)</f>
        <v/>
      </c>
      <c r="D196" s="141" t="str">
        <f>IF(Протокол!G148="","",Протокол!G148)</f>
        <v/>
      </c>
      <c r="E196" s="141" t="str">
        <f>IF(Протокол!H148="","",Протокол!H148)</f>
        <v/>
      </c>
      <c r="F196" s="141" t="str">
        <f>IF(Протокол!I148="","",Протокол!I148)</f>
        <v/>
      </c>
      <c r="G196" s="141" t="str">
        <f>IF(Протокол!J148="","",Протокол!J148)</f>
        <v/>
      </c>
      <c r="H196" s="141" t="str">
        <f>IF(Протокол!K148="","",Протокол!K148)</f>
        <v/>
      </c>
      <c r="I196" s="141" t="str">
        <f>IF(Протокол!L148="","",Протокол!L148)</f>
        <v/>
      </c>
      <c r="J196" s="141" t="str">
        <f>IF(Протокол!M148="","",Протокол!M148)</f>
        <v/>
      </c>
      <c r="K196" s="141" t="str">
        <f>IF(Протокол!N148="","",Протокол!N148)</f>
        <v/>
      </c>
      <c r="L196" s="141" t="str">
        <f>IF(Протокол!O148="","",Протокол!O148)</f>
        <v/>
      </c>
      <c r="M196" s="141" t="str">
        <f>IF(Протокол!P148="","",Протокол!P148)</f>
        <v/>
      </c>
      <c r="N196" s="141" t="str">
        <f>IF(Протокол!Q148="","",Протокол!Q148)</f>
        <v/>
      </c>
      <c r="O196" s="141" t="str">
        <f>IF(Протокол!R148="","",Протокол!R148)</f>
        <v/>
      </c>
      <c r="P196" s="141" t="str">
        <f>IF(Протокол!S148="","",Протокол!S148)</f>
        <v/>
      </c>
      <c r="Q196" s="141" t="str">
        <f>IF(Протокол!T148="","",Протокол!T148)</f>
        <v/>
      </c>
      <c r="R196" s="141" t="str">
        <f>IF(Протокол!U148="","",Протокол!U148)</f>
        <v/>
      </c>
      <c r="S196" s="141" t="str">
        <f>IF(Протокол!V148="","",Протокол!V148)</f>
        <v/>
      </c>
      <c r="T196" s="141" t="str">
        <f>IF(Протокол!W148="","",Протокол!W148)</f>
        <v/>
      </c>
      <c r="U196" s="141" t="str">
        <f>IF(Протокол!X148="","",Протокол!X148)</f>
        <v/>
      </c>
      <c r="V196" s="141" t="str">
        <f>IF(Протокол!Y148="","",Протокол!Y148)</f>
        <v/>
      </c>
      <c r="W196" s="141" t="str">
        <f>IF(Протокол!Z148="","",Протокол!Z148)</f>
        <v/>
      </c>
      <c r="X196" s="141" t="str">
        <f>IF(Протокол!AA148="","",Протокол!AA148)</f>
        <v/>
      </c>
      <c r="Y196" s="141" t="str">
        <f>IF(Протокол!AB148="","",Протокол!AB148)</f>
        <v/>
      </c>
      <c r="Z196" s="141" t="str">
        <f>IF(Протокол!AC148="","",Протокол!AC148)</f>
        <v/>
      </c>
      <c r="AA196" s="141" t="str">
        <f>IF(Протокол!AD148="","",Протокол!AD148)</f>
        <v/>
      </c>
      <c r="AB196" s="141" t="str">
        <f>IF(Протокол!AE148="","",Протокол!AE148)</f>
        <v/>
      </c>
      <c r="AC196" s="141" t="str">
        <f>IF(Протокол!AF148="","",Протокол!AF148)</f>
        <v/>
      </c>
      <c r="AD196" s="141" t="str">
        <f>IF(Протокол!AG148="","",Протокол!AG148)</f>
        <v/>
      </c>
      <c r="AE196" s="141" t="str">
        <f>IF(Протокол!AH148="","",Протокол!AH148)</f>
        <v/>
      </c>
      <c r="AF196" s="141" t="str">
        <f>IF(Протокол!AI148="","",Протокол!AI148)</f>
        <v/>
      </c>
      <c r="AG196" s="141" t="str">
        <f>IF(Протокол!AJ148="","",Протокол!AJ148)</f>
        <v/>
      </c>
      <c r="AH196" s="141" t="str">
        <f>IF(Протокол!AK148="","",Протокол!AK148)</f>
        <v/>
      </c>
      <c r="AI196" s="141" t="str">
        <f>IF(Протокол!AL148="","",Протокол!AL148)</f>
        <v/>
      </c>
      <c r="AJ196" s="141" t="str">
        <f>IF(Протокол!AM148="","",Протокол!AM148)</f>
        <v/>
      </c>
      <c r="AK196" s="141" t="str">
        <f>IF(Протокол!AN148="","",Протокол!AN148)</f>
        <v/>
      </c>
      <c r="AL196" s="141" t="str">
        <f>IF(Протокол!AO148="","",Протокол!AO148)</f>
        <v/>
      </c>
      <c r="AM196" s="141" t="str">
        <f>IF(Протокол!AP148="","",Протокол!AP148)</f>
        <v/>
      </c>
      <c r="AN196" s="141" t="str">
        <f>IF(Протокол!AQ148="","",Протокол!AQ148)</f>
        <v/>
      </c>
      <c r="AO196" s="141" t="str">
        <f>IF(Протокол!AR148="","",Протокол!AR148)</f>
        <v/>
      </c>
      <c r="AP196" s="141" t="str">
        <f>IF(Протокол!AS148="","",Протокол!AS148)</f>
        <v/>
      </c>
      <c r="AQ196" s="141" t="str">
        <f>IF(Протокол!AT148="","",Протокол!AT148)</f>
        <v/>
      </c>
      <c r="AR196" s="141" t="str">
        <f>IF(AND(LEN(C196)&gt;0,AS196&gt;0),Протокол!CU148,"")</f>
        <v/>
      </c>
      <c r="AS196" s="139" t="str">
        <f>IF(Протокол!D148="","",Протокол!D148)</f>
        <v/>
      </c>
      <c r="AT196" s="139" t="str">
        <f>IF(Протокол!F148="","",Протокол!F148)</f>
        <v/>
      </c>
      <c r="AU196" s="141" t="str">
        <f>IF(Протокол!CR148="","",Протокол!CR148)</f>
        <v/>
      </c>
      <c r="AV196" s="141" t="str">
        <f>IF(Протокол!CS148="","",Протокол!CS148)</f>
        <v/>
      </c>
      <c r="AW196" s="141" t="str">
        <f>IF(Протокол!CT148="","",Протокол!CT148)</f>
        <v/>
      </c>
    </row>
    <row r="197" spans="1:49" s="139" customFormat="1">
      <c r="A197" s="139">
        <f t="shared" si="3"/>
        <v>0</v>
      </c>
      <c r="B197" s="140">
        <f>IF(Протокол!B149="","",Протокол!B149)</f>
        <v>140</v>
      </c>
      <c r="C197" s="140" t="str">
        <f>IF(AND(Протокол!F149="",Протокол!D149=""),"",Протокол!C149)</f>
        <v/>
      </c>
      <c r="D197" s="141" t="str">
        <f>IF(Протокол!G149="","",Протокол!G149)</f>
        <v/>
      </c>
      <c r="E197" s="141" t="str">
        <f>IF(Протокол!H149="","",Протокол!H149)</f>
        <v/>
      </c>
      <c r="F197" s="141" t="str">
        <f>IF(Протокол!I149="","",Протокол!I149)</f>
        <v/>
      </c>
      <c r="G197" s="141" t="str">
        <f>IF(Протокол!J149="","",Протокол!J149)</f>
        <v/>
      </c>
      <c r="H197" s="141" t="str">
        <f>IF(Протокол!K149="","",Протокол!K149)</f>
        <v/>
      </c>
      <c r="I197" s="141" t="str">
        <f>IF(Протокол!L149="","",Протокол!L149)</f>
        <v/>
      </c>
      <c r="J197" s="141" t="str">
        <f>IF(Протокол!M149="","",Протокол!M149)</f>
        <v/>
      </c>
      <c r="K197" s="141" t="str">
        <f>IF(Протокол!N149="","",Протокол!N149)</f>
        <v/>
      </c>
      <c r="L197" s="141" t="str">
        <f>IF(Протокол!O149="","",Протокол!O149)</f>
        <v/>
      </c>
      <c r="M197" s="141" t="str">
        <f>IF(Протокол!P149="","",Протокол!P149)</f>
        <v/>
      </c>
      <c r="N197" s="141" t="str">
        <f>IF(Протокол!Q149="","",Протокол!Q149)</f>
        <v/>
      </c>
      <c r="O197" s="141" t="str">
        <f>IF(Протокол!R149="","",Протокол!R149)</f>
        <v/>
      </c>
      <c r="P197" s="141" t="str">
        <f>IF(Протокол!S149="","",Протокол!S149)</f>
        <v/>
      </c>
      <c r="Q197" s="141" t="str">
        <f>IF(Протокол!T149="","",Протокол!T149)</f>
        <v/>
      </c>
      <c r="R197" s="141" t="str">
        <f>IF(Протокол!U149="","",Протокол!U149)</f>
        <v/>
      </c>
      <c r="S197" s="141" t="str">
        <f>IF(Протокол!V149="","",Протокол!V149)</f>
        <v/>
      </c>
      <c r="T197" s="141" t="str">
        <f>IF(Протокол!W149="","",Протокол!W149)</f>
        <v/>
      </c>
      <c r="U197" s="141" t="str">
        <f>IF(Протокол!X149="","",Протокол!X149)</f>
        <v/>
      </c>
      <c r="V197" s="141" t="str">
        <f>IF(Протокол!Y149="","",Протокол!Y149)</f>
        <v/>
      </c>
      <c r="W197" s="141" t="str">
        <f>IF(Протокол!Z149="","",Протокол!Z149)</f>
        <v/>
      </c>
      <c r="X197" s="141" t="str">
        <f>IF(Протокол!AA149="","",Протокол!AA149)</f>
        <v/>
      </c>
      <c r="Y197" s="141" t="str">
        <f>IF(Протокол!AB149="","",Протокол!AB149)</f>
        <v/>
      </c>
      <c r="Z197" s="141" t="str">
        <f>IF(Протокол!AC149="","",Протокол!AC149)</f>
        <v/>
      </c>
      <c r="AA197" s="141" t="str">
        <f>IF(Протокол!AD149="","",Протокол!AD149)</f>
        <v/>
      </c>
      <c r="AB197" s="141" t="str">
        <f>IF(Протокол!AE149="","",Протокол!AE149)</f>
        <v/>
      </c>
      <c r="AC197" s="141" t="str">
        <f>IF(Протокол!AF149="","",Протокол!AF149)</f>
        <v/>
      </c>
      <c r="AD197" s="141" t="str">
        <f>IF(Протокол!AG149="","",Протокол!AG149)</f>
        <v/>
      </c>
      <c r="AE197" s="141" t="str">
        <f>IF(Протокол!AH149="","",Протокол!AH149)</f>
        <v/>
      </c>
      <c r="AF197" s="141" t="str">
        <f>IF(Протокол!AI149="","",Протокол!AI149)</f>
        <v/>
      </c>
      <c r="AG197" s="141" t="str">
        <f>IF(Протокол!AJ149="","",Протокол!AJ149)</f>
        <v/>
      </c>
      <c r="AH197" s="141" t="str">
        <f>IF(Протокол!AK149="","",Протокол!AK149)</f>
        <v/>
      </c>
      <c r="AI197" s="141" t="str">
        <f>IF(Протокол!AL149="","",Протокол!AL149)</f>
        <v/>
      </c>
      <c r="AJ197" s="141" t="str">
        <f>IF(Протокол!AM149="","",Протокол!AM149)</f>
        <v/>
      </c>
      <c r="AK197" s="141" t="str">
        <f>IF(Протокол!AN149="","",Протокол!AN149)</f>
        <v/>
      </c>
      <c r="AL197" s="141" t="str">
        <f>IF(Протокол!AO149="","",Протокол!AO149)</f>
        <v/>
      </c>
      <c r="AM197" s="141" t="str">
        <f>IF(Протокол!AP149="","",Протокол!AP149)</f>
        <v/>
      </c>
      <c r="AN197" s="141" t="str">
        <f>IF(Протокол!AQ149="","",Протокол!AQ149)</f>
        <v/>
      </c>
      <c r="AO197" s="141" t="str">
        <f>IF(Протокол!AR149="","",Протокол!AR149)</f>
        <v/>
      </c>
      <c r="AP197" s="141" t="str">
        <f>IF(Протокол!AS149="","",Протокол!AS149)</f>
        <v/>
      </c>
      <c r="AQ197" s="141" t="str">
        <f>IF(Протокол!AT149="","",Протокол!AT149)</f>
        <v/>
      </c>
      <c r="AR197" s="141" t="str">
        <f>IF(AND(LEN(C197)&gt;0,AS197&gt;0),Протокол!CU149,"")</f>
        <v/>
      </c>
      <c r="AS197" s="139" t="str">
        <f>IF(Протокол!D149="","",Протокол!D149)</f>
        <v/>
      </c>
      <c r="AT197" s="139" t="str">
        <f>IF(Протокол!F149="","",Протокол!F149)</f>
        <v/>
      </c>
      <c r="AU197" s="141" t="str">
        <f>IF(Протокол!CR149="","",Протокол!CR149)</f>
        <v/>
      </c>
      <c r="AV197" s="141" t="str">
        <f>IF(Протокол!CS149="","",Протокол!CS149)</f>
        <v/>
      </c>
      <c r="AW197" s="141" t="str">
        <f>IF(Протокол!CT149="","",Протокол!CT149)</f>
        <v/>
      </c>
    </row>
    <row r="198" spans="1:49" s="139" customFormat="1">
      <c r="A198" s="139">
        <f t="shared" si="3"/>
        <v>0</v>
      </c>
      <c r="B198" s="140">
        <f>IF(Протокол!B150="","",Протокол!B150)</f>
        <v>141</v>
      </c>
      <c r="C198" s="140" t="str">
        <f>IF(AND(Протокол!F150="",Протокол!D150=""),"",Протокол!C150)</f>
        <v/>
      </c>
      <c r="D198" s="141" t="str">
        <f>IF(Протокол!G150="","",Протокол!G150)</f>
        <v/>
      </c>
      <c r="E198" s="141" t="str">
        <f>IF(Протокол!H150="","",Протокол!H150)</f>
        <v/>
      </c>
      <c r="F198" s="141" t="str">
        <f>IF(Протокол!I150="","",Протокол!I150)</f>
        <v/>
      </c>
      <c r="G198" s="141" t="str">
        <f>IF(Протокол!J150="","",Протокол!J150)</f>
        <v/>
      </c>
      <c r="H198" s="141" t="str">
        <f>IF(Протокол!K150="","",Протокол!K150)</f>
        <v/>
      </c>
      <c r="I198" s="141" t="str">
        <f>IF(Протокол!L150="","",Протокол!L150)</f>
        <v/>
      </c>
      <c r="J198" s="141" t="str">
        <f>IF(Протокол!M150="","",Протокол!M150)</f>
        <v/>
      </c>
      <c r="K198" s="141" t="str">
        <f>IF(Протокол!N150="","",Протокол!N150)</f>
        <v/>
      </c>
      <c r="L198" s="141" t="str">
        <f>IF(Протокол!O150="","",Протокол!O150)</f>
        <v/>
      </c>
      <c r="M198" s="141" t="str">
        <f>IF(Протокол!P150="","",Протокол!P150)</f>
        <v/>
      </c>
      <c r="N198" s="141" t="str">
        <f>IF(Протокол!Q150="","",Протокол!Q150)</f>
        <v/>
      </c>
      <c r="O198" s="141" t="str">
        <f>IF(Протокол!R150="","",Протокол!R150)</f>
        <v/>
      </c>
      <c r="P198" s="141" t="str">
        <f>IF(Протокол!S150="","",Протокол!S150)</f>
        <v/>
      </c>
      <c r="Q198" s="141" t="str">
        <f>IF(Протокол!T150="","",Протокол!T150)</f>
        <v/>
      </c>
      <c r="R198" s="141" t="str">
        <f>IF(Протокол!U150="","",Протокол!U150)</f>
        <v/>
      </c>
      <c r="S198" s="141" t="str">
        <f>IF(Протокол!V150="","",Протокол!V150)</f>
        <v/>
      </c>
      <c r="T198" s="141" t="str">
        <f>IF(Протокол!W150="","",Протокол!W150)</f>
        <v/>
      </c>
      <c r="U198" s="141" t="str">
        <f>IF(Протокол!X150="","",Протокол!X150)</f>
        <v/>
      </c>
      <c r="V198" s="141" t="str">
        <f>IF(Протокол!Y150="","",Протокол!Y150)</f>
        <v/>
      </c>
      <c r="W198" s="141" t="str">
        <f>IF(Протокол!Z150="","",Протокол!Z150)</f>
        <v/>
      </c>
      <c r="X198" s="141" t="str">
        <f>IF(Протокол!AA150="","",Протокол!AA150)</f>
        <v/>
      </c>
      <c r="Y198" s="141" t="str">
        <f>IF(Протокол!AB150="","",Протокол!AB150)</f>
        <v/>
      </c>
      <c r="Z198" s="141" t="str">
        <f>IF(Протокол!AC150="","",Протокол!AC150)</f>
        <v/>
      </c>
      <c r="AA198" s="141" t="str">
        <f>IF(Протокол!AD150="","",Протокол!AD150)</f>
        <v/>
      </c>
      <c r="AB198" s="141" t="str">
        <f>IF(Протокол!AE150="","",Протокол!AE150)</f>
        <v/>
      </c>
      <c r="AC198" s="141" t="str">
        <f>IF(Протокол!AF150="","",Протокол!AF150)</f>
        <v/>
      </c>
      <c r="AD198" s="141" t="str">
        <f>IF(Протокол!AG150="","",Протокол!AG150)</f>
        <v/>
      </c>
      <c r="AE198" s="141" t="str">
        <f>IF(Протокол!AH150="","",Протокол!AH150)</f>
        <v/>
      </c>
      <c r="AF198" s="141" t="str">
        <f>IF(Протокол!AI150="","",Протокол!AI150)</f>
        <v/>
      </c>
      <c r="AG198" s="141" t="str">
        <f>IF(Протокол!AJ150="","",Протокол!AJ150)</f>
        <v/>
      </c>
      <c r="AH198" s="141" t="str">
        <f>IF(Протокол!AK150="","",Протокол!AK150)</f>
        <v/>
      </c>
      <c r="AI198" s="141" t="str">
        <f>IF(Протокол!AL150="","",Протокол!AL150)</f>
        <v/>
      </c>
      <c r="AJ198" s="141" t="str">
        <f>IF(Протокол!AM150="","",Протокол!AM150)</f>
        <v/>
      </c>
      <c r="AK198" s="141" t="str">
        <f>IF(Протокол!AN150="","",Протокол!AN150)</f>
        <v/>
      </c>
      <c r="AL198" s="141" t="str">
        <f>IF(Протокол!AO150="","",Протокол!AO150)</f>
        <v/>
      </c>
      <c r="AM198" s="141" t="str">
        <f>IF(Протокол!AP150="","",Протокол!AP150)</f>
        <v/>
      </c>
      <c r="AN198" s="141" t="str">
        <f>IF(Протокол!AQ150="","",Протокол!AQ150)</f>
        <v/>
      </c>
      <c r="AO198" s="141" t="str">
        <f>IF(Протокол!AR150="","",Протокол!AR150)</f>
        <v/>
      </c>
      <c r="AP198" s="141" t="str">
        <f>IF(Протокол!AS150="","",Протокол!AS150)</f>
        <v/>
      </c>
      <c r="AQ198" s="141" t="str">
        <f>IF(Протокол!AT150="","",Протокол!AT150)</f>
        <v/>
      </c>
      <c r="AR198" s="141" t="str">
        <f>IF(AND(LEN(C198)&gt;0,AS198&gt;0),Протокол!CU150,"")</f>
        <v/>
      </c>
      <c r="AS198" s="139" t="str">
        <f>IF(Протокол!D150="","",Протокол!D150)</f>
        <v/>
      </c>
      <c r="AT198" s="139" t="str">
        <f>IF(Протокол!F150="","",Протокол!F150)</f>
        <v/>
      </c>
      <c r="AU198" s="141" t="str">
        <f>IF(Протокол!CR150="","",Протокол!CR150)</f>
        <v/>
      </c>
      <c r="AV198" s="141" t="str">
        <f>IF(Протокол!CS150="","",Протокол!CS150)</f>
        <v/>
      </c>
      <c r="AW198" s="141" t="str">
        <f>IF(Протокол!CT150="","",Протокол!CT150)</f>
        <v/>
      </c>
    </row>
    <row r="199" spans="1:49" s="139" customFormat="1">
      <c r="A199" s="139">
        <f t="shared" si="3"/>
        <v>0</v>
      </c>
      <c r="B199" s="140">
        <f>IF(Протокол!B151="","",Протокол!B151)</f>
        <v>142</v>
      </c>
      <c r="C199" s="140" t="str">
        <f>IF(AND(Протокол!F151="",Протокол!D151=""),"",Протокол!C151)</f>
        <v/>
      </c>
      <c r="D199" s="141" t="str">
        <f>IF(Протокол!G151="","",Протокол!G151)</f>
        <v/>
      </c>
      <c r="E199" s="141" t="str">
        <f>IF(Протокол!H151="","",Протокол!H151)</f>
        <v/>
      </c>
      <c r="F199" s="141" t="str">
        <f>IF(Протокол!I151="","",Протокол!I151)</f>
        <v/>
      </c>
      <c r="G199" s="141" t="str">
        <f>IF(Протокол!J151="","",Протокол!J151)</f>
        <v/>
      </c>
      <c r="H199" s="141" t="str">
        <f>IF(Протокол!K151="","",Протокол!K151)</f>
        <v/>
      </c>
      <c r="I199" s="141" t="str">
        <f>IF(Протокол!L151="","",Протокол!L151)</f>
        <v/>
      </c>
      <c r="J199" s="141" t="str">
        <f>IF(Протокол!M151="","",Протокол!M151)</f>
        <v/>
      </c>
      <c r="K199" s="141" t="str">
        <f>IF(Протокол!N151="","",Протокол!N151)</f>
        <v/>
      </c>
      <c r="L199" s="141" t="str">
        <f>IF(Протокол!O151="","",Протокол!O151)</f>
        <v/>
      </c>
      <c r="M199" s="141" t="str">
        <f>IF(Протокол!P151="","",Протокол!P151)</f>
        <v/>
      </c>
      <c r="N199" s="141" t="str">
        <f>IF(Протокол!Q151="","",Протокол!Q151)</f>
        <v/>
      </c>
      <c r="O199" s="141" t="str">
        <f>IF(Протокол!R151="","",Протокол!R151)</f>
        <v/>
      </c>
      <c r="P199" s="141" t="str">
        <f>IF(Протокол!S151="","",Протокол!S151)</f>
        <v/>
      </c>
      <c r="Q199" s="141" t="str">
        <f>IF(Протокол!T151="","",Протокол!T151)</f>
        <v/>
      </c>
      <c r="R199" s="141" t="str">
        <f>IF(Протокол!U151="","",Протокол!U151)</f>
        <v/>
      </c>
      <c r="S199" s="141" t="str">
        <f>IF(Протокол!V151="","",Протокол!V151)</f>
        <v/>
      </c>
      <c r="T199" s="141" t="str">
        <f>IF(Протокол!W151="","",Протокол!W151)</f>
        <v/>
      </c>
      <c r="U199" s="141" t="str">
        <f>IF(Протокол!X151="","",Протокол!X151)</f>
        <v/>
      </c>
      <c r="V199" s="141" t="str">
        <f>IF(Протокол!Y151="","",Протокол!Y151)</f>
        <v/>
      </c>
      <c r="W199" s="141" t="str">
        <f>IF(Протокол!Z151="","",Протокол!Z151)</f>
        <v/>
      </c>
      <c r="X199" s="141" t="str">
        <f>IF(Протокол!AA151="","",Протокол!AA151)</f>
        <v/>
      </c>
      <c r="Y199" s="141" t="str">
        <f>IF(Протокол!AB151="","",Протокол!AB151)</f>
        <v/>
      </c>
      <c r="Z199" s="141" t="str">
        <f>IF(Протокол!AC151="","",Протокол!AC151)</f>
        <v/>
      </c>
      <c r="AA199" s="141" t="str">
        <f>IF(Протокол!AD151="","",Протокол!AD151)</f>
        <v/>
      </c>
      <c r="AB199" s="141" t="str">
        <f>IF(Протокол!AE151="","",Протокол!AE151)</f>
        <v/>
      </c>
      <c r="AC199" s="141" t="str">
        <f>IF(Протокол!AF151="","",Протокол!AF151)</f>
        <v/>
      </c>
      <c r="AD199" s="141" t="str">
        <f>IF(Протокол!AG151="","",Протокол!AG151)</f>
        <v/>
      </c>
      <c r="AE199" s="141" t="str">
        <f>IF(Протокол!AH151="","",Протокол!AH151)</f>
        <v/>
      </c>
      <c r="AF199" s="141" t="str">
        <f>IF(Протокол!AI151="","",Протокол!AI151)</f>
        <v/>
      </c>
      <c r="AG199" s="141" t="str">
        <f>IF(Протокол!AJ151="","",Протокол!AJ151)</f>
        <v/>
      </c>
      <c r="AH199" s="141" t="str">
        <f>IF(Протокол!AK151="","",Протокол!AK151)</f>
        <v/>
      </c>
      <c r="AI199" s="141" t="str">
        <f>IF(Протокол!AL151="","",Протокол!AL151)</f>
        <v/>
      </c>
      <c r="AJ199" s="141" t="str">
        <f>IF(Протокол!AM151="","",Протокол!AM151)</f>
        <v/>
      </c>
      <c r="AK199" s="141" t="str">
        <f>IF(Протокол!AN151="","",Протокол!AN151)</f>
        <v/>
      </c>
      <c r="AL199" s="141" t="str">
        <f>IF(Протокол!AO151="","",Протокол!AO151)</f>
        <v/>
      </c>
      <c r="AM199" s="141" t="str">
        <f>IF(Протокол!AP151="","",Протокол!AP151)</f>
        <v/>
      </c>
      <c r="AN199" s="141" t="str">
        <f>IF(Протокол!AQ151="","",Протокол!AQ151)</f>
        <v/>
      </c>
      <c r="AO199" s="141" t="str">
        <f>IF(Протокол!AR151="","",Протокол!AR151)</f>
        <v/>
      </c>
      <c r="AP199" s="141" t="str">
        <f>IF(Протокол!AS151="","",Протокол!AS151)</f>
        <v/>
      </c>
      <c r="AQ199" s="141" t="str">
        <f>IF(Протокол!AT151="","",Протокол!AT151)</f>
        <v/>
      </c>
      <c r="AR199" s="141" t="str">
        <f>IF(AND(LEN(C199)&gt;0,AS199&gt;0),Протокол!CU151,"")</f>
        <v/>
      </c>
      <c r="AS199" s="139" t="str">
        <f>IF(Протокол!D151="","",Протокол!D151)</f>
        <v/>
      </c>
      <c r="AT199" s="139" t="str">
        <f>IF(Протокол!F151="","",Протокол!F151)</f>
        <v/>
      </c>
      <c r="AU199" s="141" t="str">
        <f>IF(Протокол!CR151="","",Протокол!CR151)</f>
        <v/>
      </c>
      <c r="AV199" s="141" t="str">
        <f>IF(Протокол!CS151="","",Протокол!CS151)</f>
        <v/>
      </c>
      <c r="AW199" s="141" t="str">
        <f>IF(Протокол!CT151="","",Протокол!CT151)</f>
        <v/>
      </c>
    </row>
    <row r="200" spans="1:49" s="139" customFormat="1">
      <c r="A200" s="139">
        <f t="shared" si="3"/>
        <v>0</v>
      </c>
      <c r="B200" s="140">
        <f>IF(Протокол!B152="","",Протокол!B152)</f>
        <v>143</v>
      </c>
      <c r="C200" s="140" t="str">
        <f>IF(AND(Протокол!F152="",Протокол!D152=""),"",Протокол!C152)</f>
        <v/>
      </c>
      <c r="D200" s="141" t="str">
        <f>IF(Протокол!G152="","",Протокол!G152)</f>
        <v/>
      </c>
      <c r="E200" s="141" t="str">
        <f>IF(Протокол!H152="","",Протокол!H152)</f>
        <v/>
      </c>
      <c r="F200" s="141" t="str">
        <f>IF(Протокол!I152="","",Протокол!I152)</f>
        <v/>
      </c>
      <c r="G200" s="141" t="str">
        <f>IF(Протокол!J152="","",Протокол!J152)</f>
        <v/>
      </c>
      <c r="H200" s="141" t="str">
        <f>IF(Протокол!K152="","",Протокол!K152)</f>
        <v/>
      </c>
      <c r="I200" s="141" t="str">
        <f>IF(Протокол!L152="","",Протокол!L152)</f>
        <v/>
      </c>
      <c r="J200" s="141" t="str">
        <f>IF(Протокол!M152="","",Протокол!M152)</f>
        <v/>
      </c>
      <c r="K200" s="141" t="str">
        <f>IF(Протокол!N152="","",Протокол!N152)</f>
        <v/>
      </c>
      <c r="L200" s="141" t="str">
        <f>IF(Протокол!O152="","",Протокол!O152)</f>
        <v/>
      </c>
      <c r="M200" s="141" t="str">
        <f>IF(Протокол!P152="","",Протокол!P152)</f>
        <v/>
      </c>
      <c r="N200" s="141" t="str">
        <f>IF(Протокол!Q152="","",Протокол!Q152)</f>
        <v/>
      </c>
      <c r="O200" s="141" t="str">
        <f>IF(Протокол!R152="","",Протокол!R152)</f>
        <v/>
      </c>
      <c r="P200" s="141" t="str">
        <f>IF(Протокол!S152="","",Протокол!S152)</f>
        <v/>
      </c>
      <c r="Q200" s="141" t="str">
        <f>IF(Протокол!T152="","",Протокол!T152)</f>
        <v/>
      </c>
      <c r="R200" s="141" t="str">
        <f>IF(Протокол!U152="","",Протокол!U152)</f>
        <v/>
      </c>
      <c r="S200" s="141" t="str">
        <f>IF(Протокол!V152="","",Протокол!V152)</f>
        <v/>
      </c>
      <c r="T200" s="141" t="str">
        <f>IF(Протокол!W152="","",Протокол!W152)</f>
        <v/>
      </c>
      <c r="U200" s="141" t="str">
        <f>IF(Протокол!X152="","",Протокол!X152)</f>
        <v/>
      </c>
      <c r="V200" s="141" t="str">
        <f>IF(Протокол!Y152="","",Протокол!Y152)</f>
        <v/>
      </c>
      <c r="W200" s="141" t="str">
        <f>IF(Протокол!Z152="","",Протокол!Z152)</f>
        <v/>
      </c>
      <c r="X200" s="141" t="str">
        <f>IF(Протокол!AA152="","",Протокол!AA152)</f>
        <v/>
      </c>
      <c r="Y200" s="141" t="str">
        <f>IF(Протокол!AB152="","",Протокол!AB152)</f>
        <v/>
      </c>
      <c r="Z200" s="141" t="str">
        <f>IF(Протокол!AC152="","",Протокол!AC152)</f>
        <v/>
      </c>
      <c r="AA200" s="141" t="str">
        <f>IF(Протокол!AD152="","",Протокол!AD152)</f>
        <v/>
      </c>
      <c r="AB200" s="141" t="str">
        <f>IF(Протокол!AE152="","",Протокол!AE152)</f>
        <v/>
      </c>
      <c r="AC200" s="141" t="str">
        <f>IF(Протокол!AF152="","",Протокол!AF152)</f>
        <v/>
      </c>
      <c r="AD200" s="141" t="str">
        <f>IF(Протокол!AG152="","",Протокол!AG152)</f>
        <v/>
      </c>
      <c r="AE200" s="141" t="str">
        <f>IF(Протокол!AH152="","",Протокол!AH152)</f>
        <v/>
      </c>
      <c r="AF200" s="141" t="str">
        <f>IF(Протокол!AI152="","",Протокол!AI152)</f>
        <v/>
      </c>
      <c r="AG200" s="141" t="str">
        <f>IF(Протокол!AJ152="","",Протокол!AJ152)</f>
        <v/>
      </c>
      <c r="AH200" s="141" t="str">
        <f>IF(Протокол!AK152="","",Протокол!AK152)</f>
        <v/>
      </c>
      <c r="AI200" s="141" t="str">
        <f>IF(Протокол!AL152="","",Протокол!AL152)</f>
        <v/>
      </c>
      <c r="AJ200" s="141" t="str">
        <f>IF(Протокол!AM152="","",Протокол!AM152)</f>
        <v/>
      </c>
      <c r="AK200" s="141" t="str">
        <f>IF(Протокол!AN152="","",Протокол!AN152)</f>
        <v/>
      </c>
      <c r="AL200" s="141" t="str">
        <f>IF(Протокол!AO152="","",Протокол!AO152)</f>
        <v/>
      </c>
      <c r="AM200" s="141" t="str">
        <f>IF(Протокол!AP152="","",Протокол!AP152)</f>
        <v/>
      </c>
      <c r="AN200" s="141" t="str">
        <f>IF(Протокол!AQ152="","",Протокол!AQ152)</f>
        <v/>
      </c>
      <c r="AO200" s="141" t="str">
        <f>IF(Протокол!AR152="","",Протокол!AR152)</f>
        <v/>
      </c>
      <c r="AP200" s="141" t="str">
        <f>IF(Протокол!AS152="","",Протокол!AS152)</f>
        <v/>
      </c>
      <c r="AQ200" s="141" t="str">
        <f>IF(Протокол!AT152="","",Протокол!AT152)</f>
        <v/>
      </c>
      <c r="AR200" s="141" t="str">
        <f>IF(AND(LEN(C200)&gt;0,AS200&gt;0),Протокол!CU152,"")</f>
        <v/>
      </c>
      <c r="AS200" s="139" t="str">
        <f>IF(Протокол!D152="","",Протокол!D152)</f>
        <v/>
      </c>
      <c r="AT200" s="139" t="str">
        <f>IF(Протокол!F152="","",Протокол!F152)</f>
        <v/>
      </c>
      <c r="AU200" s="141" t="str">
        <f>IF(Протокол!CR152="","",Протокол!CR152)</f>
        <v/>
      </c>
      <c r="AV200" s="141" t="str">
        <f>IF(Протокол!CS152="","",Протокол!CS152)</f>
        <v/>
      </c>
      <c r="AW200" s="141" t="str">
        <f>IF(Протокол!CT152="","",Протокол!CT152)</f>
        <v/>
      </c>
    </row>
    <row r="201" spans="1:49" s="139" customFormat="1">
      <c r="A201" s="139">
        <f t="shared" si="3"/>
        <v>0</v>
      </c>
      <c r="B201" s="140">
        <f>IF(Протокол!B153="","",Протокол!B153)</f>
        <v>144</v>
      </c>
      <c r="C201" s="140" t="str">
        <f>IF(AND(Протокол!F153="",Протокол!D153=""),"",Протокол!C153)</f>
        <v/>
      </c>
      <c r="D201" s="141" t="str">
        <f>IF(Протокол!G153="","",Протокол!G153)</f>
        <v/>
      </c>
      <c r="E201" s="141" t="str">
        <f>IF(Протокол!H153="","",Протокол!H153)</f>
        <v/>
      </c>
      <c r="F201" s="141" t="str">
        <f>IF(Протокол!I153="","",Протокол!I153)</f>
        <v/>
      </c>
      <c r="G201" s="141" t="str">
        <f>IF(Протокол!J153="","",Протокол!J153)</f>
        <v/>
      </c>
      <c r="H201" s="141" t="str">
        <f>IF(Протокол!K153="","",Протокол!K153)</f>
        <v/>
      </c>
      <c r="I201" s="141" t="str">
        <f>IF(Протокол!L153="","",Протокол!L153)</f>
        <v/>
      </c>
      <c r="J201" s="141" t="str">
        <f>IF(Протокол!M153="","",Протокол!M153)</f>
        <v/>
      </c>
      <c r="K201" s="141" t="str">
        <f>IF(Протокол!N153="","",Протокол!N153)</f>
        <v/>
      </c>
      <c r="L201" s="141" t="str">
        <f>IF(Протокол!O153="","",Протокол!O153)</f>
        <v/>
      </c>
      <c r="M201" s="141" t="str">
        <f>IF(Протокол!P153="","",Протокол!P153)</f>
        <v/>
      </c>
      <c r="N201" s="141" t="str">
        <f>IF(Протокол!Q153="","",Протокол!Q153)</f>
        <v/>
      </c>
      <c r="O201" s="141" t="str">
        <f>IF(Протокол!R153="","",Протокол!R153)</f>
        <v/>
      </c>
      <c r="P201" s="141" t="str">
        <f>IF(Протокол!S153="","",Протокол!S153)</f>
        <v/>
      </c>
      <c r="Q201" s="141" t="str">
        <f>IF(Протокол!T153="","",Протокол!T153)</f>
        <v/>
      </c>
      <c r="R201" s="141" t="str">
        <f>IF(Протокол!U153="","",Протокол!U153)</f>
        <v/>
      </c>
      <c r="S201" s="141" t="str">
        <f>IF(Протокол!V153="","",Протокол!V153)</f>
        <v/>
      </c>
      <c r="T201" s="141" t="str">
        <f>IF(Протокол!W153="","",Протокол!W153)</f>
        <v/>
      </c>
      <c r="U201" s="141" t="str">
        <f>IF(Протокол!X153="","",Протокол!X153)</f>
        <v/>
      </c>
      <c r="V201" s="141" t="str">
        <f>IF(Протокол!Y153="","",Протокол!Y153)</f>
        <v/>
      </c>
      <c r="W201" s="141" t="str">
        <f>IF(Протокол!Z153="","",Протокол!Z153)</f>
        <v/>
      </c>
      <c r="X201" s="141" t="str">
        <f>IF(Протокол!AA153="","",Протокол!AA153)</f>
        <v/>
      </c>
      <c r="Y201" s="141" t="str">
        <f>IF(Протокол!AB153="","",Протокол!AB153)</f>
        <v/>
      </c>
      <c r="Z201" s="141" t="str">
        <f>IF(Протокол!AC153="","",Протокол!AC153)</f>
        <v/>
      </c>
      <c r="AA201" s="141" t="str">
        <f>IF(Протокол!AD153="","",Протокол!AD153)</f>
        <v/>
      </c>
      <c r="AB201" s="141" t="str">
        <f>IF(Протокол!AE153="","",Протокол!AE153)</f>
        <v/>
      </c>
      <c r="AC201" s="141" t="str">
        <f>IF(Протокол!AF153="","",Протокол!AF153)</f>
        <v/>
      </c>
      <c r="AD201" s="141" t="str">
        <f>IF(Протокол!AG153="","",Протокол!AG153)</f>
        <v/>
      </c>
      <c r="AE201" s="141" t="str">
        <f>IF(Протокол!AH153="","",Протокол!AH153)</f>
        <v/>
      </c>
      <c r="AF201" s="141" t="str">
        <f>IF(Протокол!AI153="","",Протокол!AI153)</f>
        <v/>
      </c>
      <c r="AG201" s="141" t="str">
        <f>IF(Протокол!AJ153="","",Протокол!AJ153)</f>
        <v/>
      </c>
      <c r="AH201" s="141" t="str">
        <f>IF(Протокол!AK153="","",Протокол!AK153)</f>
        <v/>
      </c>
      <c r="AI201" s="141" t="str">
        <f>IF(Протокол!AL153="","",Протокол!AL153)</f>
        <v/>
      </c>
      <c r="AJ201" s="141" t="str">
        <f>IF(Протокол!AM153="","",Протокол!AM153)</f>
        <v/>
      </c>
      <c r="AK201" s="141" t="str">
        <f>IF(Протокол!AN153="","",Протокол!AN153)</f>
        <v/>
      </c>
      <c r="AL201" s="141" t="str">
        <f>IF(Протокол!AO153="","",Протокол!AO153)</f>
        <v/>
      </c>
      <c r="AM201" s="141" t="str">
        <f>IF(Протокол!AP153="","",Протокол!AP153)</f>
        <v/>
      </c>
      <c r="AN201" s="141" t="str">
        <f>IF(Протокол!AQ153="","",Протокол!AQ153)</f>
        <v/>
      </c>
      <c r="AO201" s="141" t="str">
        <f>IF(Протокол!AR153="","",Протокол!AR153)</f>
        <v/>
      </c>
      <c r="AP201" s="141" t="str">
        <f>IF(Протокол!AS153="","",Протокол!AS153)</f>
        <v/>
      </c>
      <c r="AQ201" s="141" t="str">
        <f>IF(Протокол!AT153="","",Протокол!AT153)</f>
        <v/>
      </c>
      <c r="AR201" s="141" t="str">
        <f>IF(AND(LEN(C201)&gt;0,AS201&gt;0),Протокол!CU153,"")</f>
        <v/>
      </c>
      <c r="AS201" s="139" t="str">
        <f>IF(Протокол!D153="","",Протокол!D153)</f>
        <v/>
      </c>
      <c r="AT201" s="139" t="str">
        <f>IF(Протокол!F153="","",Протокол!F153)</f>
        <v/>
      </c>
      <c r="AU201" s="141" t="str">
        <f>IF(Протокол!CR153="","",Протокол!CR153)</f>
        <v/>
      </c>
      <c r="AV201" s="141" t="str">
        <f>IF(Протокол!CS153="","",Протокол!CS153)</f>
        <v/>
      </c>
      <c r="AW201" s="141" t="str">
        <f>IF(Протокол!CT153="","",Протокол!CT153)</f>
        <v/>
      </c>
    </row>
    <row r="202" spans="1:49" s="139" customFormat="1">
      <c r="A202" s="139">
        <f t="shared" si="3"/>
        <v>0</v>
      </c>
      <c r="B202" s="140">
        <f>IF(Протокол!B154="","",Протокол!B154)</f>
        <v>145</v>
      </c>
      <c r="C202" s="140" t="str">
        <f>IF(AND(Протокол!F154="",Протокол!D154=""),"",Протокол!C154)</f>
        <v/>
      </c>
      <c r="D202" s="141" t="str">
        <f>IF(Протокол!G154="","",Протокол!G154)</f>
        <v/>
      </c>
      <c r="E202" s="141" t="str">
        <f>IF(Протокол!H154="","",Протокол!H154)</f>
        <v/>
      </c>
      <c r="F202" s="141" t="str">
        <f>IF(Протокол!I154="","",Протокол!I154)</f>
        <v/>
      </c>
      <c r="G202" s="141" t="str">
        <f>IF(Протокол!J154="","",Протокол!J154)</f>
        <v/>
      </c>
      <c r="H202" s="141" t="str">
        <f>IF(Протокол!K154="","",Протокол!K154)</f>
        <v/>
      </c>
      <c r="I202" s="141" t="str">
        <f>IF(Протокол!L154="","",Протокол!L154)</f>
        <v/>
      </c>
      <c r="J202" s="141" t="str">
        <f>IF(Протокол!M154="","",Протокол!M154)</f>
        <v/>
      </c>
      <c r="K202" s="141" t="str">
        <f>IF(Протокол!N154="","",Протокол!N154)</f>
        <v/>
      </c>
      <c r="L202" s="141" t="str">
        <f>IF(Протокол!O154="","",Протокол!O154)</f>
        <v/>
      </c>
      <c r="M202" s="141" t="str">
        <f>IF(Протокол!P154="","",Протокол!P154)</f>
        <v/>
      </c>
      <c r="N202" s="141" t="str">
        <f>IF(Протокол!Q154="","",Протокол!Q154)</f>
        <v/>
      </c>
      <c r="O202" s="141" t="str">
        <f>IF(Протокол!R154="","",Протокол!R154)</f>
        <v/>
      </c>
      <c r="P202" s="141" t="str">
        <f>IF(Протокол!S154="","",Протокол!S154)</f>
        <v/>
      </c>
      <c r="Q202" s="141" t="str">
        <f>IF(Протокол!T154="","",Протокол!T154)</f>
        <v/>
      </c>
      <c r="R202" s="141" t="str">
        <f>IF(Протокол!U154="","",Протокол!U154)</f>
        <v/>
      </c>
      <c r="S202" s="141" t="str">
        <f>IF(Протокол!V154="","",Протокол!V154)</f>
        <v/>
      </c>
      <c r="T202" s="141" t="str">
        <f>IF(Протокол!W154="","",Протокол!W154)</f>
        <v/>
      </c>
      <c r="U202" s="141" t="str">
        <f>IF(Протокол!X154="","",Протокол!X154)</f>
        <v/>
      </c>
      <c r="V202" s="141" t="str">
        <f>IF(Протокол!Y154="","",Протокол!Y154)</f>
        <v/>
      </c>
      <c r="W202" s="141" t="str">
        <f>IF(Протокол!Z154="","",Протокол!Z154)</f>
        <v/>
      </c>
      <c r="X202" s="141" t="str">
        <f>IF(Протокол!AA154="","",Протокол!AA154)</f>
        <v/>
      </c>
      <c r="Y202" s="141" t="str">
        <f>IF(Протокол!AB154="","",Протокол!AB154)</f>
        <v/>
      </c>
      <c r="Z202" s="141" t="str">
        <f>IF(Протокол!AC154="","",Протокол!AC154)</f>
        <v/>
      </c>
      <c r="AA202" s="141" t="str">
        <f>IF(Протокол!AD154="","",Протокол!AD154)</f>
        <v/>
      </c>
      <c r="AB202" s="141" t="str">
        <f>IF(Протокол!AE154="","",Протокол!AE154)</f>
        <v/>
      </c>
      <c r="AC202" s="141" t="str">
        <f>IF(Протокол!AF154="","",Протокол!AF154)</f>
        <v/>
      </c>
      <c r="AD202" s="141" t="str">
        <f>IF(Протокол!AG154="","",Протокол!AG154)</f>
        <v/>
      </c>
      <c r="AE202" s="141" t="str">
        <f>IF(Протокол!AH154="","",Протокол!AH154)</f>
        <v/>
      </c>
      <c r="AF202" s="141" t="str">
        <f>IF(Протокол!AI154="","",Протокол!AI154)</f>
        <v/>
      </c>
      <c r="AG202" s="141" t="str">
        <f>IF(Протокол!AJ154="","",Протокол!AJ154)</f>
        <v/>
      </c>
      <c r="AH202" s="141" t="str">
        <f>IF(Протокол!AK154="","",Протокол!AK154)</f>
        <v/>
      </c>
      <c r="AI202" s="141" t="str">
        <f>IF(Протокол!AL154="","",Протокол!AL154)</f>
        <v/>
      </c>
      <c r="AJ202" s="141" t="str">
        <f>IF(Протокол!AM154="","",Протокол!AM154)</f>
        <v/>
      </c>
      <c r="AK202" s="141" t="str">
        <f>IF(Протокол!AN154="","",Протокол!AN154)</f>
        <v/>
      </c>
      <c r="AL202" s="141" t="str">
        <f>IF(Протокол!AO154="","",Протокол!AO154)</f>
        <v/>
      </c>
      <c r="AM202" s="141" t="str">
        <f>IF(Протокол!AP154="","",Протокол!AP154)</f>
        <v/>
      </c>
      <c r="AN202" s="141" t="str">
        <f>IF(Протокол!AQ154="","",Протокол!AQ154)</f>
        <v/>
      </c>
      <c r="AO202" s="141" t="str">
        <f>IF(Протокол!AR154="","",Протокол!AR154)</f>
        <v/>
      </c>
      <c r="AP202" s="141" t="str">
        <f>IF(Протокол!AS154="","",Протокол!AS154)</f>
        <v/>
      </c>
      <c r="AQ202" s="141" t="str">
        <f>IF(Протокол!AT154="","",Протокол!AT154)</f>
        <v/>
      </c>
      <c r="AR202" s="141" t="str">
        <f>IF(AND(LEN(C202)&gt;0,AS202&gt;0),Протокол!CU154,"")</f>
        <v/>
      </c>
      <c r="AS202" s="139" t="str">
        <f>IF(Протокол!D154="","",Протокол!D154)</f>
        <v/>
      </c>
      <c r="AT202" s="139" t="str">
        <f>IF(Протокол!F154="","",Протокол!F154)</f>
        <v/>
      </c>
      <c r="AU202" s="141" t="str">
        <f>IF(Протокол!CR154="","",Протокол!CR154)</f>
        <v/>
      </c>
      <c r="AV202" s="141" t="str">
        <f>IF(Протокол!CS154="","",Протокол!CS154)</f>
        <v/>
      </c>
      <c r="AW202" s="141" t="str">
        <f>IF(Протокол!CT154="","",Протокол!CT154)</f>
        <v/>
      </c>
    </row>
    <row r="203" spans="1:49" s="139" customFormat="1">
      <c r="A203" s="139">
        <f t="shared" si="3"/>
        <v>0</v>
      </c>
      <c r="B203" s="140">
        <f>IF(Протокол!B155="","",Протокол!B155)</f>
        <v>146</v>
      </c>
      <c r="C203" s="140" t="str">
        <f>IF(AND(Протокол!F155="",Протокол!D155=""),"",Протокол!C155)</f>
        <v/>
      </c>
      <c r="D203" s="141" t="str">
        <f>IF(Протокол!G155="","",Протокол!G155)</f>
        <v/>
      </c>
      <c r="E203" s="141" t="str">
        <f>IF(Протокол!H155="","",Протокол!H155)</f>
        <v/>
      </c>
      <c r="F203" s="141" t="str">
        <f>IF(Протокол!I155="","",Протокол!I155)</f>
        <v/>
      </c>
      <c r="G203" s="141" t="str">
        <f>IF(Протокол!J155="","",Протокол!J155)</f>
        <v/>
      </c>
      <c r="H203" s="141" t="str">
        <f>IF(Протокол!K155="","",Протокол!K155)</f>
        <v/>
      </c>
      <c r="I203" s="141" t="str">
        <f>IF(Протокол!L155="","",Протокол!L155)</f>
        <v/>
      </c>
      <c r="J203" s="141" t="str">
        <f>IF(Протокол!M155="","",Протокол!M155)</f>
        <v/>
      </c>
      <c r="K203" s="141" t="str">
        <f>IF(Протокол!N155="","",Протокол!N155)</f>
        <v/>
      </c>
      <c r="L203" s="141" t="str">
        <f>IF(Протокол!O155="","",Протокол!O155)</f>
        <v/>
      </c>
      <c r="M203" s="141" t="str">
        <f>IF(Протокол!P155="","",Протокол!P155)</f>
        <v/>
      </c>
      <c r="N203" s="141" t="str">
        <f>IF(Протокол!Q155="","",Протокол!Q155)</f>
        <v/>
      </c>
      <c r="O203" s="141" t="str">
        <f>IF(Протокол!R155="","",Протокол!R155)</f>
        <v/>
      </c>
      <c r="P203" s="141" t="str">
        <f>IF(Протокол!S155="","",Протокол!S155)</f>
        <v/>
      </c>
      <c r="Q203" s="141" t="str">
        <f>IF(Протокол!T155="","",Протокол!T155)</f>
        <v/>
      </c>
      <c r="R203" s="141" t="str">
        <f>IF(Протокол!U155="","",Протокол!U155)</f>
        <v/>
      </c>
      <c r="S203" s="141" t="str">
        <f>IF(Протокол!V155="","",Протокол!V155)</f>
        <v/>
      </c>
      <c r="T203" s="141" t="str">
        <f>IF(Протокол!W155="","",Протокол!W155)</f>
        <v/>
      </c>
      <c r="U203" s="141" t="str">
        <f>IF(Протокол!X155="","",Протокол!X155)</f>
        <v/>
      </c>
      <c r="V203" s="141" t="str">
        <f>IF(Протокол!Y155="","",Протокол!Y155)</f>
        <v/>
      </c>
      <c r="W203" s="141" t="str">
        <f>IF(Протокол!Z155="","",Протокол!Z155)</f>
        <v/>
      </c>
      <c r="X203" s="141" t="str">
        <f>IF(Протокол!AA155="","",Протокол!AA155)</f>
        <v/>
      </c>
      <c r="Y203" s="141" t="str">
        <f>IF(Протокол!AB155="","",Протокол!AB155)</f>
        <v/>
      </c>
      <c r="Z203" s="141" t="str">
        <f>IF(Протокол!AC155="","",Протокол!AC155)</f>
        <v/>
      </c>
      <c r="AA203" s="141" t="str">
        <f>IF(Протокол!AD155="","",Протокол!AD155)</f>
        <v/>
      </c>
      <c r="AB203" s="141" t="str">
        <f>IF(Протокол!AE155="","",Протокол!AE155)</f>
        <v/>
      </c>
      <c r="AC203" s="141" t="str">
        <f>IF(Протокол!AF155="","",Протокол!AF155)</f>
        <v/>
      </c>
      <c r="AD203" s="141" t="str">
        <f>IF(Протокол!AG155="","",Протокол!AG155)</f>
        <v/>
      </c>
      <c r="AE203" s="141" t="str">
        <f>IF(Протокол!AH155="","",Протокол!AH155)</f>
        <v/>
      </c>
      <c r="AF203" s="141" t="str">
        <f>IF(Протокол!AI155="","",Протокол!AI155)</f>
        <v/>
      </c>
      <c r="AG203" s="141" t="str">
        <f>IF(Протокол!AJ155="","",Протокол!AJ155)</f>
        <v/>
      </c>
      <c r="AH203" s="141" t="str">
        <f>IF(Протокол!AK155="","",Протокол!AK155)</f>
        <v/>
      </c>
      <c r="AI203" s="141" t="str">
        <f>IF(Протокол!AL155="","",Протокол!AL155)</f>
        <v/>
      </c>
      <c r="AJ203" s="141" t="str">
        <f>IF(Протокол!AM155="","",Протокол!AM155)</f>
        <v/>
      </c>
      <c r="AK203" s="141" t="str">
        <f>IF(Протокол!AN155="","",Протокол!AN155)</f>
        <v/>
      </c>
      <c r="AL203" s="141" t="str">
        <f>IF(Протокол!AO155="","",Протокол!AO155)</f>
        <v/>
      </c>
      <c r="AM203" s="141" t="str">
        <f>IF(Протокол!AP155="","",Протокол!AP155)</f>
        <v/>
      </c>
      <c r="AN203" s="141" t="str">
        <f>IF(Протокол!AQ155="","",Протокол!AQ155)</f>
        <v/>
      </c>
      <c r="AO203" s="141" t="str">
        <f>IF(Протокол!AR155="","",Протокол!AR155)</f>
        <v/>
      </c>
      <c r="AP203" s="141" t="str">
        <f>IF(Протокол!AS155="","",Протокол!AS155)</f>
        <v/>
      </c>
      <c r="AQ203" s="141" t="str">
        <f>IF(Протокол!AT155="","",Протокол!AT155)</f>
        <v/>
      </c>
      <c r="AR203" s="141" t="str">
        <f>IF(AND(LEN(C203)&gt;0,AS203&gt;0),Протокол!CU155,"")</f>
        <v/>
      </c>
      <c r="AS203" s="139" t="str">
        <f>IF(Протокол!D155="","",Протокол!D155)</f>
        <v/>
      </c>
      <c r="AT203" s="139" t="str">
        <f>IF(Протокол!F155="","",Протокол!F155)</f>
        <v/>
      </c>
      <c r="AU203" s="141" t="str">
        <f>IF(Протокол!CR155="","",Протокол!CR155)</f>
        <v/>
      </c>
      <c r="AV203" s="141" t="str">
        <f>IF(Протокол!CS155="","",Протокол!CS155)</f>
        <v/>
      </c>
      <c r="AW203" s="141" t="str">
        <f>IF(Протокол!CT155="","",Протокол!CT155)</f>
        <v/>
      </c>
    </row>
    <row r="204" spans="1:49" s="139" customFormat="1">
      <c r="A204" s="139">
        <f t="shared" si="3"/>
        <v>0</v>
      </c>
      <c r="B204" s="140">
        <f>IF(Протокол!B156="","",Протокол!B156)</f>
        <v>147</v>
      </c>
      <c r="C204" s="140" t="str">
        <f>IF(AND(Протокол!F156="",Протокол!D156=""),"",Протокол!C156)</f>
        <v/>
      </c>
      <c r="D204" s="141" t="str">
        <f>IF(Протокол!G156="","",Протокол!G156)</f>
        <v/>
      </c>
      <c r="E204" s="141" t="str">
        <f>IF(Протокол!H156="","",Протокол!H156)</f>
        <v/>
      </c>
      <c r="F204" s="141" t="str">
        <f>IF(Протокол!I156="","",Протокол!I156)</f>
        <v/>
      </c>
      <c r="G204" s="141" t="str">
        <f>IF(Протокол!J156="","",Протокол!J156)</f>
        <v/>
      </c>
      <c r="H204" s="141" t="str">
        <f>IF(Протокол!K156="","",Протокол!K156)</f>
        <v/>
      </c>
      <c r="I204" s="141" t="str">
        <f>IF(Протокол!L156="","",Протокол!L156)</f>
        <v/>
      </c>
      <c r="J204" s="141" t="str">
        <f>IF(Протокол!M156="","",Протокол!M156)</f>
        <v/>
      </c>
      <c r="K204" s="141" t="str">
        <f>IF(Протокол!N156="","",Протокол!N156)</f>
        <v/>
      </c>
      <c r="L204" s="141" t="str">
        <f>IF(Протокол!O156="","",Протокол!O156)</f>
        <v/>
      </c>
      <c r="M204" s="141" t="str">
        <f>IF(Протокол!P156="","",Протокол!P156)</f>
        <v/>
      </c>
      <c r="N204" s="141" t="str">
        <f>IF(Протокол!Q156="","",Протокол!Q156)</f>
        <v/>
      </c>
      <c r="O204" s="141" t="str">
        <f>IF(Протокол!R156="","",Протокол!R156)</f>
        <v/>
      </c>
      <c r="P204" s="141" t="str">
        <f>IF(Протокол!S156="","",Протокол!S156)</f>
        <v/>
      </c>
      <c r="Q204" s="141" t="str">
        <f>IF(Протокол!T156="","",Протокол!T156)</f>
        <v/>
      </c>
      <c r="R204" s="141" t="str">
        <f>IF(Протокол!U156="","",Протокол!U156)</f>
        <v/>
      </c>
      <c r="S204" s="141" t="str">
        <f>IF(Протокол!V156="","",Протокол!V156)</f>
        <v/>
      </c>
      <c r="T204" s="141" t="str">
        <f>IF(Протокол!W156="","",Протокол!W156)</f>
        <v/>
      </c>
      <c r="U204" s="141" t="str">
        <f>IF(Протокол!X156="","",Протокол!X156)</f>
        <v/>
      </c>
      <c r="V204" s="141" t="str">
        <f>IF(Протокол!Y156="","",Протокол!Y156)</f>
        <v/>
      </c>
      <c r="W204" s="141" t="str">
        <f>IF(Протокол!Z156="","",Протокол!Z156)</f>
        <v/>
      </c>
      <c r="X204" s="141" t="str">
        <f>IF(Протокол!AA156="","",Протокол!AA156)</f>
        <v/>
      </c>
      <c r="Y204" s="141" t="str">
        <f>IF(Протокол!AB156="","",Протокол!AB156)</f>
        <v/>
      </c>
      <c r="Z204" s="141" t="str">
        <f>IF(Протокол!AC156="","",Протокол!AC156)</f>
        <v/>
      </c>
      <c r="AA204" s="141" t="str">
        <f>IF(Протокол!AD156="","",Протокол!AD156)</f>
        <v/>
      </c>
      <c r="AB204" s="141" t="str">
        <f>IF(Протокол!AE156="","",Протокол!AE156)</f>
        <v/>
      </c>
      <c r="AC204" s="141" t="str">
        <f>IF(Протокол!AF156="","",Протокол!AF156)</f>
        <v/>
      </c>
      <c r="AD204" s="141" t="str">
        <f>IF(Протокол!AG156="","",Протокол!AG156)</f>
        <v/>
      </c>
      <c r="AE204" s="141" t="str">
        <f>IF(Протокол!AH156="","",Протокол!AH156)</f>
        <v/>
      </c>
      <c r="AF204" s="141" t="str">
        <f>IF(Протокол!AI156="","",Протокол!AI156)</f>
        <v/>
      </c>
      <c r="AG204" s="141" t="str">
        <f>IF(Протокол!AJ156="","",Протокол!AJ156)</f>
        <v/>
      </c>
      <c r="AH204" s="141" t="str">
        <f>IF(Протокол!AK156="","",Протокол!AK156)</f>
        <v/>
      </c>
      <c r="AI204" s="141" t="str">
        <f>IF(Протокол!AL156="","",Протокол!AL156)</f>
        <v/>
      </c>
      <c r="AJ204" s="141" t="str">
        <f>IF(Протокол!AM156="","",Протокол!AM156)</f>
        <v/>
      </c>
      <c r="AK204" s="141" t="str">
        <f>IF(Протокол!AN156="","",Протокол!AN156)</f>
        <v/>
      </c>
      <c r="AL204" s="141" t="str">
        <f>IF(Протокол!AO156="","",Протокол!AO156)</f>
        <v/>
      </c>
      <c r="AM204" s="141" t="str">
        <f>IF(Протокол!AP156="","",Протокол!AP156)</f>
        <v/>
      </c>
      <c r="AN204" s="141" t="str">
        <f>IF(Протокол!AQ156="","",Протокол!AQ156)</f>
        <v/>
      </c>
      <c r="AO204" s="141" t="str">
        <f>IF(Протокол!AR156="","",Протокол!AR156)</f>
        <v/>
      </c>
      <c r="AP204" s="141" t="str">
        <f>IF(Протокол!AS156="","",Протокол!AS156)</f>
        <v/>
      </c>
      <c r="AQ204" s="141" t="str">
        <f>IF(Протокол!AT156="","",Протокол!AT156)</f>
        <v/>
      </c>
      <c r="AR204" s="141" t="str">
        <f>IF(AND(LEN(C204)&gt;0,AS204&gt;0),Протокол!CU156,"")</f>
        <v/>
      </c>
      <c r="AS204" s="139" t="str">
        <f>IF(Протокол!D156="","",Протокол!D156)</f>
        <v/>
      </c>
      <c r="AT204" s="139" t="str">
        <f>IF(Протокол!F156="","",Протокол!F156)</f>
        <v/>
      </c>
      <c r="AU204" s="141" t="str">
        <f>IF(Протокол!CR156="","",Протокол!CR156)</f>
        <v/>
      </c>
      <c r="AV204" s="141" t="str">
        <f>IF(Протокол!CS156="","",Протокол!CS156)</f>
        <v/>
      </c>
      <c r="AW204" s="141" t="str">
        <f>IF(Протокол!CT156="","",Протокол!CT156)</f>
        <v/>
      </c>
    </row>
    <row r="205" spans="1:49" s="139" customFormat="1">
      <c r="A205" s="139">
        <f t="shared" si="3"/>
        <v>0</v>
      </c>
      <c r="B205" s="140">
        <f>IF(Протокол!B157="","",Протокол!B157)</f>
        <v>148</v>
      </c>
      <c r="C205" s="140" t="str">
        <f>IF(AND(Протокол!F157="",Протокол!D157=""),"",Протокол!C157)</f>
        <v/>
      </c>
      <c r="D205" s="141" t="str">
        <f>IF(Протокол!G157="","",Протокол!G157)</f>
        <v/>
      </c>
      <c r="E205" s="141" t="str">
        <f>IF(Протокол!H157="","",Протокол!H157)</f>
        <v/>
      </c>
      <c r="F205" s="141" t="str">
        <f>IF(Протокол!I157="","",Протокол!I157)</f>
        <v/>
      </c>
      <c r="G205" s="141" t="str">
        <f>IF(Протокол!J157="","",Протокол!J157)</f>
        <v/>
      </c>
      <c r="H205" s="141" t="str">
        <f>IF(Протокол!K157="","",Протокол!K157)</f>
        <v/>
      </c>
      <c r="I205" s="141" t="str">
        <f>IF(Протокол!L157="","",Протокол!L157)</f>
        <v/>
      </c>
      <c r="J205" s="141" t="str">
        <f>IF(Протокол!M157="","",Протокол!M157)</f>
        <v/>
      </c>
      <c r="K205" s="141" t="str">
        <f>IF(Протокол!N157="","",Протокол!N157)</f>
        <v/>
      </c>
      <c r="L205" s="141" t="str">
        <f>IF(Протокол!O157="","",Протокол!O157)</f>
        <v/>
      </c>
      <c r="M205" s="141" t="str">
        <f>IF(Протокол!P157="","",Протокол!P157)</f>
        <v/>
      </c>
      <c r="N205" s="141" t="str">
        <f>IF(Протокол!Q157="","",Протокол!Q157)</f>
        <v/>
      </c>
      <c r="O205" s="141" t="str">
        <f>IF(Протокол!R157="","",Протокол!R157)</f>
        <v/>
      </c>
      <c r="P205" s="141" t="str">
        <f>IF(Протокол!S157="","",Протокол!S157)</f>
        <v/>
      </c>
      <c r="Q205" s="141" t="str">
        <f>IF(Протокол!T157="","",Протокол!T157)</f>
        <v/>
      </c>
      <c r="R205" s="141" t="str">
        <f>IF(Протокол!U157="","",Протокол!U157)</f>
        <v/>
      </c>
      <c r="S205" s="141" t="str">
        <f>IF(Протокол!V157="","",Протокол!V157)</f>
        <v/>
      </c>
      <c r="T205" s="141" t="str">
        <f>IF(Протокол!W157="","",Протокол!W157)</f>
        <v/>
      </c>
      <c r="U205" s="141" t="str">
        <f>IF(Протокол!X157="","",Протокол!X157)</f>
        <v/>
      </c>
      <c r="V205" s="141" t="str">
        <f>IF(Протокол!Y157="","",Протокол!Y157)</f>
        <v/>
      </c>
      <c r="W205" s="141" t="str">
        <f>IF(Протокол!Z157="","",Протокол!Z157)</f>
        <v/>
      </c>
      <c r="X205" s="141" t="str">
        <f>IF(Протокол!AA157="","",Протокол!AA157)</f>
        <v/>
      </c>
      <c r="Y205" s="141" t="str">
        <f>IF(Протокол!AB157="","",Протокол!AB157)</f>
        <v/>
      </c>
      <c r="Z205" s="141" t="str">
        <f>IF(Протокол!AC157="","",Протокол!AC157)</f>
        <v/>
      </c>
      <c r="AA205" s="141" t="str">
        <f>IF(Протокол!AD157="","",Протокол!AD157)</f>
        <v/>
      </c>
      <c r="AB205" s="141" t="str">
        <f>IF(Протокол!AE157="","",Протокол!AE157)</f>
        <v/>
      </c>
      <c r="AC205" s="141" t="str">
        <f>IF(Протокол!AF157="","",Протокол!AF157)</f>
        <v/>
      </c>
      <c r="AD205" s="141" t="str">
        <f>IF(Протокол!AG157="","",Протокол!AG157)</f>
        <v/>
      </c>
      <c r="AE205" s="141" t="str">
        <f>IF(Протокол!AH157="","",Протокол!AH157)</f>
        <v/>
      </c>
      <c r="AF205" s="141" t="str">
        <f>IF(Протокол!AI157="","",Протокол!AI157)</f>
        <v/>
      </c>
      <c r="AG205" s="141" t="str">
        <f>IF(Протокол!AJ157="","",Протокол!AJ157)</f>
        <v/>
      </c>
      <c r="AH205" s="141" t="str">
        <f>IF(Протокол!AK157="","",Протокол!AK157)</f>
        <v/>
      </c>
      <c r="AI205" s="141" t="str">
        <f>IF(Протокол!AL157="","",Протокол!AL157)</f>
        <v/>
      </c>
      <c r="AJ205" s="141" t="str">
        <f>IF(Протокол!AM157="","",Протокол!AM157)</f>
        <v/>
      </c>
      <c r="AK205" s="141" t="str">
        <f>IF(Протокол!AN157="","",Протокол!AN157)</f>
        <v/>
      </c>
      <c r="AL205" s="141" t="str">
        <f>IF(Протокол!AO157="","",Протокол!AO157)</f>
        <v/>
      </c>
      <c r="AM205" s="141" t="str">
        <f>IF(Протокол!AP157="","",Протокол!AP157)</f>
        <v/>
      </c>
      <c r="AN205" s="141" t="str">
        <f>IF(Протокол!AQ157="","",Протокол!AQ157)</f>
        <v/>
      </c>
      <c r="AO205" s="141" t="str">
        <f>IF(Протокол!AR157="","",Протокол!AR157)</f>
        <v/>
      </c>
      <c r="AP205" s="141" t="str">
        <f>IF(Протокол!AS157="","",Протокол!AS157)</f>
        <v/>
      </c>
      <c r="AQ205" s="141" t="str">
        <f>IF(Протокол!AT157="","",Протокол!AT157)</f>
        <v/>
      </c>
      <c r="AR205" s="141" t="str">
        <f>IF(AND(LEN(C205)&gt;0,AS205&gt;0),Протокол!CU157,"")</f>
        <v/>
      </c>
      <c r="AS205" s="139" t="str">
        <f>IF(Протокол!D157="","",Протокол!D157)</f>
        <v/>
      </c>
      <c r="AT205" s="139" t="str">
        <f>IF(Протокол!F157="","",Протокол!F157)</f>
        <v/>
      </c>
      <c r="AU205" s="141" t="str">
        <f>IF(Протокол!CR157="","",Протокол!CR157)</f>
        <v/>
      </c>
      <c r="AV205" s="141" t="str">
        <f>IF(Протокол!CS157="","",Протокол!CS157)</f>
        <v/>
      </c>
      <c r="AW205" s="141" t="str">
        <f>IF(Протокол!CT157="","",Протокол!CT157)</f>
        <v/>
      </c>
    </row>
    <row r="206" spans="1:49" s="139" customFormat="1">
      <c r="A206" s="139">
        <f t="shared" si="3"/>
        <v>0</v>
      </c>
      <c r="B206" s="140">
        <f>IF(Протокол!B158="","",Протокол!B158)</f>
        <v>149</v>
      </c>
      <c r="C206" s="140" t="str">
        <f>IF(AND(Протокол!F158="",Протокол!D158=""),"",Протокол!C158)</f>
        <v/>
      </c>
      <c r="D206" s="141" t="str">
        <f>IF(Протокол!G158="","",Протокол!G158)</f>
        <v/>
      </c>
      <c r="E206" s="141" t="str">
        <f>IF(Протокол!H158="","",Протокол!H158)</f>
        <v/>
      </c>
      <c r="F206" s="141" t="str">
        <f>IF(Протокол!I158="","",Протокол!I158)</f>
        <v/>
      </c>
      <c r="G206" s="141" t="str">
        <f>IF(Протокол!J158="","",Протокол!J158)</f>
        <v/>
      </c>
      <c r="H206" s="141" t="str">
        <f>IF(Протокол!K158="","",Протокол!K158)</f>
        <v/>
      </c>
      <c r="I206" s="141" t="str">
        <f>IF(Протокол!L158="","",Протокол!L158)</f>
        <v/>
      </c>
      <c r="J206" s="141" t="str">
        <f>IF(Протокол!M158="","",Протокол!M158)</f>
        <v/>
      </c>
      <c r="K206" s="141" t="str">
        <f>IF(Протокол!N158="","",Протокол!N158)</f>
        <v/>
      </c>
      <c r="L206" s="141" t="str">
        <f>IF(Протокол!O158="","",Протокол!O158)</f>
        <v/>
      </c>
      <c r="M206" s="141" t="str">
        <f>IF(Протокол!P158="","",Протокол!P158)</f>
        <v/>
      </c>
      <c r="N206" s="141" t="str">
        <f>IF(Протокол!Q158="","",Протокол!Q158)</f>
        <v/>
      </c>
      <c r="O206" s="141" t="str">
        <f>IF(Протокол!R158="","",Протокол!R158)</f>
        <v/>
      </c>
      <c r="P206" s="141" t="str">
        <f>IF(Протокол!S158="","",Протокол!S158)</f>
        <v/>
      </c>
      <c r="Q206" s="141" t="str">
        <f>IF(Протокол!T158="","",Протокол!T158)</f>
        <v/>
      </c>
      <c r="R206" s="141" t="str">
        <f>IF(Протокол!U158="","",Протокол!U158)</f>
        <v/>
      </c>
      <c r="S206" s="141" t="str">
        <f>IF(Протокол!V158="","",Протокол!V158)</f>
        <v/>
      </c>
      <c r="T206" s="141" t="str">
        <f>IF(Протокол!W158="","",Протокол!W158)</f>
        <v/>
      </c>
      <c r="U206" s="141" t="str">
        <f>IF(Протокол!X158="","",Протокол!X158)</f>
        <v/>
      </c>
      <c r="V206" s="141" t="str">
        <f>IF(Протокол!Y158="","",Протокол!Y158)</f>
        <v/>
      </c>
      <c r="W206" s="141" t="str">
        <f>IF(Протокол!Z158="","",Протокол!Z158)</f>
        <v/>
      </c>
      <c r="X206" s="141" t="str">
        <f>IF(Протокол!AA158="","",Протокол!AA158)</f>
        <v/>
      </c>
      <c r="Y206" s="141" t="str">
        <f>IF(Протокол!AB158="","",Протокол!AB158)</f>
        <v/>
      </c>
      <c r="Z206" s="141" t="str">
        <f>IF(Протокол!AC158="","",Протокол!AC158)</f>
        <v/>
      </c>
      <c r="AA206" s="141" t="str">
        <f>IF(Протокол!AD158="","",Протокол!AD158)</f>
        <v/>
      </c>
      <c r="AB206" s="141" t="str">
        <f>IF(Протокол!AE158="","",Протокол!AE158)</f>
        <v/>
      </c>
      <c r="AC206" s="141" t="str">
        <f>IF(Протокол!AF158="","",Протокол!AF158)</f>
        <v/>
      </c>
      <c r="AD206" s="141" t="str">
        <f>IF(Протокол!AG158="","",Протокол!AG158)</f>
        <v/>
      </c>
      <c r="AE206" s="141" t="str">
        <f>IF(Протокол!AH158="","",Протокол!AH158)</f>
        <v/>
      </c>
      <c r="AF206" s="141" t="str">
        <f>IF(Протокол!AI158="","",Протокол!AI158)</f>
        <v/>
      </c>
      <c r="AG206" s="141" t="str">
        <f>IF(Протокол!AJ158="","",Протокол!AJ158)</f>
        <v/>
      </c>
      <c r="AH206" s="141" t="str">
        <f>IF(Протокол!AK158="","",Протокол!AK158)</f>
        <v/>
      </c>
      <c r="AI206" s="141" t="str">
        <f>IF(Протокол!AL158="","",Протокол!AL158)</f>
        <v/>
      </c>
      <c r="AJ206" s="141" t="str">
        <f>IF(Протокол!AM158="","",Протокол!AM158)</f>
        <v/>
      </c>
      <c r="AK206" s="141" t="str">
        <f>IF(Протокол!AN158="","",Протокол!AN158)</f>
        <v/>
      </c>
      <c r="AL206" s="141" t="str">
        <f>IF(Протокол!AO158="","",Протокол!AO158)</f>
        <v/>
      </c>
      <c r="AM206" s="141" t="str">
        <f>IF(Протокол!AP158="","",Протокол!AP158)</f>
        <v/>
      </c>
      <c r="AN206" s="141" t="str">
        <f>IF(Протокол!AQ158="","",Протокол!AQ158)</f>
        <v/>
      </c>
      <c r="AO206" s="141" t="str">
        <f>IF(Протокол!AR158="","",Протокол!AR158)</f>
        <v/>
      </c>
      <c r="AP206" s="141" t="str">
        <f>IF(Протокол!AS158="","",Протокол!AS158)</f>
        <v/>
      </c>
      <c r="AQ206" s="141" t="str">
        <f>IF(Протокол!AT158="","",Протокол!AT158)</f>
        <v/>
      </c>
      <c r="AR206" s="141" t="str">
        <f>IF(AND(LEN(C206)&gt;0,AS206&gt;0),Протокол!CU158,"")</f>
        <v/>
      </c>
      <c r="AS206" s="139" t="str">
        <f>IF(Протокол!D158="","",Протокол!D158)</f>
        <v/>
      </c>
      <c r="AT206" s="139" t="str">
        <f>IF(Протокол!F158="","",Протокол!F158)</f>
        <v/>
      </c>
      <c r="AU206" s="141" t="str">
        <f>IF(Протокол!CR158="","",Протокол!CR158)</f>
        <v/>
      </c>
      <c r="AV206" s="141" t="str">
        <f>IF(Протокол!CS158="","",Протокол!CS158)</f>
        <v/>
      </c>
      <c r="AW206" s="141" t="str">
        <f>IF(Протокол!CT158="","",Протокол!CT158)</f>
        <v/>
      </c>
    </row>
    <row r="207" spans="1:49" s="139" customFormat="1">
      <c r="A207" s="139">
        <f t="shared" si="3"/>
        <v>0</v>
      </c>
      <c r="B207" s="140">
        <f>IF(Протокол!B159="","",Протокол!B159)</f>
        <v>150</v>
      </c>
      <c r="C207" s="140" t="str">
        <f>IF(AND(Протокол!F159="",Протокол!D159=""),"",Протокол!C159)</f>
        <v/>
      </c>
      <c r="D207" s="141" t="str">
        <f>IF(Протокол!G159="","",Протокол!G159)</f>
        <v/>
      </c>
      <c r="E207" s="141" t="str">
        <f>IF(Протокол!H159="","",Протокол!H159)</f>
        <v/>
      </c>
      <c r="F207" s="141" t="str">
        <f>IF(Протокол!I159="","",Протокол!I159)</f>
        <v/>
      </c>
      <c r="G207" s="141" t="str">
        <f>IF(Протокол!J159="","",Протокол!J159)</f>
        <v/>
      </c>
      <c r="H207" s="141" t="str">
        <f>IF(Протокол!K159="","",Протокол!K159)</f>
        <v/>
      </c>
      <c r="I207" s="141" t="str">
        <f>IF(Протокол!L159="","",Протокол!L159)</f>
        <v/>
      </c>
      <c r="J207" s="141" t="str">
        <f>IF(Протокол!M159="","",Протокол!M159)</f>
        <v/>
      </c>
      <c r="K207" s="141" t="str">
        <f>IF(Протокол!N159="","",Протокол!N159)</f>
        <v/>
      </c>
      <c r="L207" s="141" t="str">
        <f>IF(Протокол!O159="","",Протокол!O159)</f>
        <v/>
      </c>
      <c r="M207" s="141" t="str">
        <f>IF(Протокол!P159="","",Протокол!P159)</f>
        <v/>
      </c>
      <c r="N207" s="141" t="str">
        <f>IF(Протокол!Q159="","",Протокол!Q159)</f>
        <v/>
      </c>
      <c r="O207" s="141" t="str">
        <f>IF(Протокол!R159="","",Протокол!R159)</f>
        <v/>
      </c>
      <c r="P207" s="141" t="str">
        <f>IF(Протокол!S159="","",Протокол!S159)</f>
        <v/>
      </c>
      <c r="Q207" s="141" t="str">
        <f>IF(Протокол!T159="","",Протокол!T159)</f>
        <v/>
      </c>
      <c r="R207" s="141" t="str">
        <f>IF(Протокол!U159="","",Протокол!U159)</f>
        <v/>
      </c>
      <c r="S207" s="141" t="str">
        <f>IF(Протокол!V159="","",Протокол!V159)</f>
        <v/>
      </c>
      <c r="T207" s="141" t="str">
        <f>IF(Протокол!W159="","",Протокол!W159)</f>
        <v/>
      </c>
      <c r="U207" s="141" t="str">
        <f>IF(Протокол!X159="","",Протокол!X159)</f>
        <v/>
      </c>
      <c r="V207" s="141" t="str">
        <f>IF(Протокол!Y159="","",Протокол!Y159)</f>
        <v/>
      </c>
      <c r="W207" s="141" t="str">
        <f>IF(Протокол!Z159="","",Протокол!Z159)</f>
        <v/>
      </c>
      <c r="X207" s="141" t="str">
        <f>IF(Протокол!AA159="","",Протокол!AA159)</f>
        <v/>
      </c>
      <c r="Y207" s="141" t="str">
        <f>IF(Протокол!AB159="","",Протокол!AB159)</f>
        <v/>
      </c>
      <c r="Z207" s="141" t="str">
        <f>IF(Протокол!AC159="","",Протокол!AC159)</f>
        <v/>
      </c>
      <c r="AA207" s="141" t="str">
        <f>IF(Протокол!AD159="","",Протокол!AD159)</f>
        <v/>
      </c>
      <c r="AB207" s="141" t="str">
        <f>IF(Протокол!AE159="","",Протокол!AE159)</f>
        <v/>
      </c>
      <c r="AC207" s="141" t="str">
        <f>IF(Протокол!AF159="","",Протокол!AF159)</f>
        <v/>
      </c>
      <c r="AD207" s="141" t="str">
        <f>IF(Протокол!AG159="","",Протокол!AG159)</f>
        <v/>
      </c>
      <c r="AE207" s="141" t="str">
        <f>IF(Протокол!AH159="","",Протокол!AH159)</f>
        <v/>
      </c>
      <c r="AF207" s="141" t="str">
        <f>IF(Протокол!AI159="","",Протокол!AI159)</f>
        <v/>
      </c>
      <c r="AG207" s="141" t="str">
        <f>IF(Протокол!AJ159="","",Протокол!AJ159)</f>
        <v/>
      </c>
      <c r="AH207" s="141" t="str">
        <f>IF(Протокол!AK159="","",Протокол!AK159)</f>
        <v/>
      </c>
      <c r="AI207" s="141" t="str">
        <f>IF(Протокол!AL159="","",Протокол!AL159)</f>
        <v/>
      </c>
      <c r="AJ207" s="141" t="str">
        <f>IF(Протокол!AM159="","",Протокол!AM159)</f>
        <v/>
      </c>
      <c r="AK207" s="141" t="str">
        <f>IF(Протокол!AN159="","",Протокол!AN159)</f>
        <v/>
      </c>
      <c r="AL207" s="141" t="str">
        <f>IF(Протокол!AO159="","",Протокол!AO159)</f>
        <v/>
      </c>
      <c r="AM207" s="141" t="str">
        <f>IF(Протокол!AP159="","",Протокол!AP159)</f>
        <v/>
      </c>
      <c r="AN207" s="141" t="str">
        <f>IF(Протокол!AQ159="","",Протокол!AQ159)</f>
        <v/>
      </c>
      <c r="AO207" s="141" t="str">
        <f>IF(Протокол!AR159="","",Протокол!AR159)</f>
        <v/>
      </c>
      <c r="AP207" s="141" t="str">
        <f>IF(Протокол!AS159="","",Протокол!AS159)</f>
        <v/>
      </c>
      <c r="AQ207" s="141" t="str">
        <f>IF(Протокол!AT159="","",Протокол!AT159)</f>
        <v/>
      </c>
      <c r="AR207" s="141" t="str">
        <f>IF(AND(LEN(C207)&gt;0,AS207&gt;0),Протокол!CU159,"")</f>
        <v/>
      </c>
      <c r="AS207" s="139" t="str">
        <f>IF(Протокол!D159="","",Протокол!D159)</f>
        <v/>
      </c>
      <c r="AT207" s="139" t="str">
        <f>IF(Протокол!F159="","",Протокол!F159)</f>
        <v/>
      </c>
      <c r="AU207" s="141" t="str">
        <f>IF(Протокол!CR159="","",Протокол!CR159)</f>
        <v/>
      </c>
      <c r="AV207" s="141" t="str">
        <f>IF(Протокол!CS159="","",Протокол!CS159)</f>
        <v/>
      </c>
      <c r="AW207" s="141" t="str">
        <f>IF(Протокол!CT159="","",Протокол!CT159)</f>
        <v/>
      </c>
    </row>
    <row r="208" spans="1:49">
      <c r="A208" s="139">
        <f t="shared" si="3"/>
        <v>0</v>
      </c>
      <c r="B208" s="140">
        <f>IF(Протокол!B160="","",Протокол!B160)</f>
        <v>151</v>
      </c>
      <c r="C208" s="140" t="str">
        <f>IF(AND(Протокол!F160="",Протокол!D160=""),"",Протокол!C160)</f>
        <v/>
      </c>
      <c r="D208" s="141" t="str">
        <f>IF(Протокол!G160="","",Протокол!G160)</f>
        <v/>
      </c>
      <c r="E208" s="141" t="str">
        <f>IF(Протокол!H160="","",Протокол!H160)</f>
        <v/>
      </c>
      <c r="F208" s="141" t="str">
        <f>IF(Протокол!I160="","",Протокол!I160)</f>
        <v/>
      </c>
      <c r="G208" s="141" t="str">
        <f>IF(Протокол!J160="","",Протокол!J160)</f>
        <v/>
      </c>
      <c r="H208" s="141" t="str">
        <f>IF(Протокол!K160="","",Протокол!K160)</f>
        <v/>
      </c>
      <c r="I208" s="141" t="str">
        <f>IF(Протокол!L160="","",Протокол!L160)</f>
        <v/>
      </c>
      <c r="J208" s="141" t="str">
        <f>IF(Протокол!M160="","",Протокол!M160)</f>
        <v/>
      </c>
      <c r="K208" s="141" t="str">
        <f>IF(Протокол!N160="","",Протокол!N160)</f>
        <v/>
      </c>
      <c r="L208" s="141" t="str">
        <f>IF(Протокол!O160="","",Протокол!O160)</f>
        <v/>
      </c>
      <c r="M208" s="141" t="str">
        <f>IF(Протокол!P160="","",Протокол!P160)</f>
        <v/>
      </c>
      <c r="N208" s="141" t="str">
        <f>IF(Протокол!Q160="","",Протокол!Q160)</f>
        <v/>
      </c>
      <c r="O208" s="141" t="str">
        <f>IF(Протокол!R160="","",Протокол!R160)</f>
        <v/>
      </c>
      <c r="P208" s="141" t="str">
        <f>IF(Протокол!S160="","",Протокол!S160)</f>
        <v/>
      </c>
      <c r="Q208" s="141" t="str">
        <f>IF(Протокол!T160="","",Протокол!T160)</f>
        <v/>
      </c>
      <c r="R208" s="141" t="str">
        <f>IF(Протокол!U160="","",Протокол!U160)</f>
        <v/>
      </c>
      <c r="S208" s="141" t="str">
        <f>IF(Протокол!V160="","",Протокол!V160)</f>
        <v/>
      </c>
      <c r="T208" s="141" t="str">
        <f>IF(Протокол!W160="","",Протокол!W160)</f>
        <v/>
      </c>
      <c r="U208" s="141" t="str">
        <f>IF(Протокол!X160="","",Протокол!X160)</f>
        <v/>
      </c>
      <c r="V208" s="141" t="str">
        <f>IF(Протокол!Y160="","",Протокол!Y160)</f>
        <v/>
      </c>
      <c r="W208" s="141" t="str">
        <f>IF(Протокол!Z160="","",Протокол!Z160)</f>
        <v/>
      </c>
      <c r="X208" s="141" t="str">
        <f>IF(Протокол!AA160="","",Протокол!AA160)</f>
        <v/>
      </c>
      <c r="Y208" s="141" t="str">
        <f>IF(Протокол!AB160="","",Протокол!AB160)</f>
        <v/>
      </c>
      <c r="Z208" s="141" t="str">
        <f>IF(Протокол!AC160="","",Протокол!AC160)</f>
        <v/>
      </c>
      <c r="AA208" s="141" t="str">
        <f>IF(Протокол!AD160="","",Протокол!AD160)</f>
        <v/>
      </c>
      <c r="AB208" s="141" t="str">
        <f>IF(Протокол!AE160="","",Протокол!AE160)</f>
        <v/>
      </c>
      <c r="AC208" s="141" t="str">
        <f>IF(Протокол!AF160="","",Протокол!AF160)</f>
        <v/>
      </c>
      <c r="AD208" s="141" t="str">
        <f>IF(Протокол!AG160="","",Протокол!AG160)</f>
        <v/>
      </c>
      <c r="AE208" s="141" t="str">
        <f>IF(Протокол!AH160="","",Протокол!AH160)</f>
        <v/>
      </c>
      <c r="AF208" s="141" t="str">
        <f>IF(Протокол!AI160="","",Протокол!AI160)</f>
        <v/>
      </c>
      <c r="AG208" s="141" t="str">
        <f>IF(Протокол!AJ160="","",Протокол!AJ160)</f>
        <v/>
      </c>
      <c r="AH208" s="141" t="str">
        <f>IF(Протокол!AK160="","",Протокол!AK160)</f>
        <v/>
      </c>
      <c r="AI208" s="141" t="str">
        <f>IF(Протокол!AL160="","",Протокол!AL160)</f>
        <v/>
      </c>
      <c r="AJ208" s="141" t="str">
        <f>IF(Протокол!AM160="","",Протокол!AM160)</f>
        <v/>
      </c>
      <c r="AK208" s="141" t="str">
        <f>IF(Протокол!AN160="","",Протокол!AN160)</f>
        <v/>
      </c>
      <c r="AL208" s="141" t="str">
        <f>IF(Протокол!AO160="","",Протокол!AO160)</f>
        <v/>
      </c>
      <c r="AM208" s="141" t="str">
        <f>IF(Протокол!AP160="","",Протокол!AP160)</f>
        <v/>
      </c>
      <c r="AN208" s="141" t="str">
        <f>IF(Протокол!AQ160="","",Протокол!AQ160)</f>
        <v/>
      </c>
      <c r="AO208" s="141" t="str">
        <f>IF(Протокол!AR160="","",Протокол!AR160)</f>
        <v/>
      </c>
      <c r="AP208" s="141" t="str">
        <f>IF(Протокол!AS160="","",Протокол!AS160)</f>
        <v/>
      </c>
      <c r="AQ208" s="141" t="str">
        <f>IF(Протокол!AT160="","",Протокол!AT160)</f>
        <v/>
      </c>
      <c r="AR208" s="141" t="str">
        <f>IF(AND(LEN(C208)&gt;0,AS208&gt;0),Протокол!CU160,"")</f>
        <v/>
      </c>
      <c r="AS208" s="139" t="str">
        <f>IF(Протокол!D160="","",Протокол!D160)</f>
        <v/>
      </c>
      <c r="AT208" s="139" t="str">
        <f>IF(Протокол!F160="","",Протокол!F160)</f>
        <v/>
      </c>
      <c r="AU208" s="141" t="str">
        <f>IF(Протокол!CR160="","",Протокол!CR160)</f>
        <v/>
      </c>
      <c r="AV208" s="141" t="str">
        <f>IF(Протокол!CS160="","",Протокол!CS160)</f>
        <v/>
      </c>
      <c r="AW208" s="141" t="str">
        <f>IF(Протокол!CT160="","",Протокол!CT160)</f>
        <v/>
      </c>
    </row>
    <row r="209" spans="1:49">
      <c r="A209" s="139">
        <f t="shared" si="3"/>
        <v>0</v>
      </c>
      <c r="B209" s="140">
        <f>IF(Протокол!B161="","",Протокол!B161)</f>
        <v>152</v>
      </c>
      <c r="C209" s="140" t="str">
        <f>IF(AND(Протокол!F161="",Протокол!D161=""),"",Протокол!C161)</f>
        <v/>
      </c>
      <c r="D209" s="141" t="str">
        <f>IF(Протокол!G161="","",Протокол!G161)</f>
        <v/>
      </c>
      <c r="E209" s="141" t="str">
        <f>IF(Протокол!H161="","",Протокол!H161)</f>
        <v/>
      </c>
      <c r="F209" s="141" t="str">
        <f>IF(Протокол!I161="","",Протокол!I161)</f>
        <v/>
      </c>
      <c r="G209" s="141" t="str">
        <f>IF(Протокол!J161="","",Протокол!J161)</f>
        <v/>
      </c>
      <c r="H209" s="141" t="str">
        <f>IF(Протокол!K161="","",Протокол!K161)</f>
        <v/>
      </c>
      <c r="I209" s="141" t="str">
        <f>IF(Протокол!L161="","",Протокол!L161)</f>
        <v/>
      </c>
      <c r="J209" s="141" t="str">
        <f>IF(Протокол!M161="","",Протокол!M161)</f>
        <v/>
      </c>
      <c r="K209" s="141" t="str">
        <f>IF(Протокол!N161="","",Протокол!N161)</f>
        <v/>
      </c>
      <c r="L209" s="141" t="str">
        <f>IF(Протокол!O161="","",Протокол!O161)</f>
        <v/>
      </c>
      <c r="M209" s="141" t="str">
        <f>IF(Протокол!P161="","",Протокол!P161)</f>
        <v/>
      </c>
      <c r="N209" s="141" t="str">
        <f>IF(Протокол!Q161="","",Протокол!Q161)</f>
        <v/>
      </c>
      <c r="O209" s="141" t="str">
        <f>IF(Протокол!R161="","",Протокол!R161)</f>
        <v/>
      </c>
      <c r="P209" s="141" t="str">
        <f>IF(Протокол!S161="","",Протокол!S161)</f>
        <v/>
      </c>
      <c r="Q209" s="141" t="str">
        <f>IF(Протокол!T161="","",Протокол!T161)</f>
        <v/>
      </c>
      <c r="R209" s="141" t="str">
        <f>IF(Протокол!U161="","",Протокол!U161)</f>
        <v/>
      </c>
      <c r="S209" s="141" t="str">
        <f>IF(Протокол!V161="","",Протокол!V161)</f>
        <v/>
      </c>
      <c r="T209" s="141" t="str">
        <f>IF(Протокол!W161="","",Протокол!W161)</f>
        <v/>
      </c>
      <c r="U209" s="141" t="str">
        <f>IF(Протокол!X161="","",Протокол!X161)</f>
        <v/>
      </c>
      <c r="V209" s="141" t="str">
        <f>IF(Протокол!Y161="","",Протокол!Y161)</f>
        <v/>
      </c>
      <c r="W209" s="141" t="str">
        <f>IF(Протокол!Z161="","",Протокол!Z161)</f>
        <v/>
      </c>
      <c r="X209" s="141" t="str">
        <f>IF(Протокол!AA161="","",Протокол!AA161)</f>
        <v/>
      </c>
      <c r="Y209" s="141" t="str">
        <f>IF(Протокол!AB161="","",Протокол!AB161)</f>
        <v/>
      </c>
      <c r="Z209" s="141" t="str">
        <f>IF(Протокол!AC161="","",Протокол!AC161)</f>
        <v/>
      </c>
      <c r="AA209" s="141" t="str">
        <f>IF(Протокол!AD161="","",Протокол!AD161)</f>
        <v/>
      </c>
      <c r="AB209" s="141" t="str">
        <f>IF(Протокол!AE161="","",Протокол!AE161)</f>
        <v/>
      </c>
      <c r="AC209" s="141" t="str">
        <f>IF(Протокол!AF161="","",Протокол!AF161)</f>
        <v/>
      </c>
      <c r="AD209" s="141" t="str">
        <f>IF(Протокол!AG161="","",Протокол!AG161)</f>
        <v/>
      </c>
      <c r="AE209" s="141" t="str">
        <f>IF(Протокол!AH161="","",Протокол!AH161)</f>
        <v/>
      </c>
      <c r="AF209" s="141" t="str">
        <f>IF(Протокол!AI161="","",Протокол!AI161)</f>
        <v/>
      </c>
      <c r="AG209" s="141" t="str">
        <f>IF(Протокол!AJ161="","",Протокол!AJ161)</f>
        <v/>
      </c>
      <c r="AH209" s="141" t="str">
        <f>IF(Протокол!AK161="","",Протокол!AK161)</f>
        <v/>
      </c>
      <c r="AI209" s="141" t="str">
        <f>IF(Протокол!AL161="","",Протокол!AL161)</f>
        <v/>
      </c>
      <c r="AJ209" s="141" t="str">
        <f>IF(Протокол!AM161="","",Протокол!AM161)</f>
        <v/>
      </c>
      <c r="AK209" s="141" t="str">
        <f>IF(Протокол!AN161="","",Протокол!AN161)</f>
        <v/>
      </c>
      <c r="AL209" s="141" t="str">
        <f>IF(Протокол!AO161="","",Протокол!AO161)</f>
        <v/>
      </c>
      <c r="AM209" s="141" t="str">
        <f>IF(Протокол!AP161="","",Протокол!AP161)</f>
        <v/>
      </c>
      <c r="AN209" s="141" t="str">
        <f>IF(Протокол!AQ161="","",Протокол!AQ161)</f>
        <v/>
      </c>
      <c r="AO209" s="141" t="str">
        <f>IF(Протокол!AR161="","",Протокол!AR161)</f>
        <v/>
      </c>
      <c r="AP209" s="141" t="str">
        <f>IF(Протокол!AS161="","",Протокол!AS161)</f>
        <v/>
      </c>
      <c r="AQ209" s="141" t="str">
        <f>IF(Протокол!AT161="","",Протокол!AT161)</f>
        <v/>
      </c>
      <c r="AR209" s="141" t="str">
        <f>IF(AND(LEN(C209)&gt;0,AS209&gt;0),Протокол!CU161,"")</f>
        <v/>
      </c>
      <c r="AS209" s="139" t="str">
        <f>IF(Протокол!D161="","",Протокол!D161)</f>
        <v/>
      </c>
      <c r="AT209" s="139" t="str">
        <f>IF(Протокол!F161="","",Протокол!F161)</f>
        <v/>
      </c>
      <c r="AU209" s="141" t="str">
        <f>IF(Протокол!CR161="","",Протокол!CR161)</f>
        <v/>
      </c>
      <c r="AV209" s="141" t="str">
        <f>IF(Протокол!CS161="","",Протокол!CS161)</f>
        <v/>
      </c>
      <c r="AW209" s="141" t="str">
        <f>IF(Протокол!CT161="","",Протокол!CT161)</f>
        <v/>
      </c>
    </row>
    <row r="210" spans="1:49">
      <c r="A210" s="139">
        <f t="shared" si="3"/>
        <v>0</v>
      </c>
      <c r="B210" s="140">
        <f>IF(Протокол!B162="","",Протокол!B162)</f>
        <v>153</v>
      </c>
      <c r="C210" s="140" t="str">
        <f>IF(AND(Протокол!F162="",Протокол!D162=""),"",Протокол!C162)</f>
        <v/>
      </c>
      <c r="D210" s="141" t="str">
        <f>IF(Протокол!G162="","",Протокол!G162)</f>
        <v/>
      </c>
      <c r="E210" s="141" t="str">
        <f>IF(Протокол!H162="","",Протокол!H162)</f>
        <v/>
      </c>
      <c r="F210" s="141" t="str">
        <f>IF(Протокол!I162="","",Протокол!I162)</f>
        <v/>
      </c>
      <c r="G210" s="141" t="str">
        <f>IF(Протокол!J162="","",Протокол!J162)</f>
        <v/>
      </c>
      <c r="H210" s="141" t="str">
        <f>IF(Протокол!K162="","",Протокол!K162)</f>
        <v/>
      </c>
      <c r="I210" s="141" t="str">
        <f>IF(Протокол!L162="","",Протокол!L162)</f>
        <v/>
      </c>
      <c r="J210" s="141" t="str">
        <f>IF(Протокол!M162="","",Протокол!M162)</f>
        <v/>
      </c>
      <c r="K210" s="141" t="str">
        <f>IF(Протокол!N162="","",Протокол!N162)</f>
        <v/>
      </c>
      <c r="L210" s="141" t="str">
        <f>IF(Протокол!O162="","",Протокол!O162)</f>
        <v/>
      </c>
      <c r="M210" s="141" t="str">
        <f>IF(Протокол!P162="","",Протокол!P162)</f>
        <v/>
      </c>
      <c r="N210" s="141" t="str">
        <f>IF(Протокол!Q162="","",Протокол!Q162)</f>
        <v/>
      </c>
      <c r="O210" s="141" t="str">
        <f>IF(Протокол!R162="","",Протокол!R162)</f>
        <v/>
      </c>
      <c r="P210" s="141" t="str">
        <f>IF(Протокол!S162="","",Протокол!S162)</f>
        <v/>
      </c>
      <c r="Q210" s="141" t="str">
        <f>IF(Протокол!T162="","",Протокол!T162)</f>
        <v/>
      </c>
      <c r="R210" s="141" t="str">
        <f>IF(Протокол!U162="","",Протокол!U162)</f>
        <v/>
      </c>
      <c r="S210" s="141" t="str">
        <f>IF(Протокол!V162="","",Протокол!V162)</f>
        <v/>
      </c>
      <c r="T210" s="141" t="str">
        <f>IF(Протокол!W162="","",Протокол!W162)</f>
        <v/>
      </c>
      <c r="U210" s="141" t="str">
        <f>IF(Протокол!X162="","",Протокол!X162)</f>
        <v/>
      </c>
      <c r="V210" s="141" t="str">
        <f>IF(Протокол!Y162="","",Протокол!Y162)</f>
        <v/>
      </c>
      <c r="W210" s="141" t="str">
        <f>IF(Протокол!Z162="","",Протокол!Z162)</f>
        <v/>
      </c>
      <c r="X210" s="141" t="str">
        <f>IF(Протокол!AA162="","",Протокол!AA162)</f>
        <v/>
      </c>
      <c r="Y210" s="141" t="str">
        <f>IF(Протокол!AB162="","",Протокол!AB162)</f>
        <v/>
      </c>
      <c r="Z210" s="141" t="str">
        <f>IF(Протокол!AC162="","",Протокол!AC162)</f>
        <v/>
      </c>
      <c r="AA210" s="141" t="str">
        <f>IF(Протокол!AD162="","",Протокол!AD162)</f>
        <v/>
      </c>
      <c r="AB210" s="141" t="str">
        <f>IF(Протокол!AE162="","",Протокол!AE162)</f>
        <v/>
      </c>
      <c r="AC210" s="141" t="str">
        <f>IF(Протокол!AF162="","",Протокол!AF162)</f>
        <v/>
      </c>
      <c r="AD210" s="141" t="str">
        <f>IF(Протокол!AG162="","",Протокол!AG162)</f>
        <v/>
      </c>
      <c r="AE210" s="141" t="str">
        <f>IF(Протокол!AH162="","",Протокол!AH162)</f>
        <v/>
      </c>
      <c r="AF210" s="141" t="str">
        <f>IF(Протокол!AI162="","",Протокол!AI162)</f>
        <v/>
      </c>
      <c r="AG210" s="141" t="str">
        <f>IF(Протокол!AJ162="","",Протокол!AJ162)</f>
        <v/>
      </c>
      <c r="AH210" s="141" t="str">
        <f>IF(Протокол!AK162="","",Протокол!AK162)</f>
        <v/>
      </c>
      <c r="AI210" s="141" t="str">
        <f>IF(Протокол!AL162="","",Протокол!AL162)</f>
        <v/>
      </c>
      <c r="AJ210" s="141" t="str">
        <f>IF(Протокол!AM162="","",Протокол!AM162)</f>
        <v/>
      </c>
      <c r="AK210" s="141" t="str">
        <f>IF(Протокол!AN162="","",Протокол!AN162)</f>
        <v/>
      </c>
      <c r="AL210" s="141" t="str">
        <f>IF(Протокол!AO162="","",Протокол!AO162)</f>
        <v/>
      </c>
      <c r="AM210" s="141" t="str">
        <f>IF(Протокол!AP162="","",Протокол!AP162)</f>
        <v/>
      </c>
      <c r="AN210" s="141" t="str">
        <f>IF(Протокол!AQ162="","",Протокол!AQ162)</f>
        <v/>
      </c>
      <c r="AO210" s="141" t="str">
        <f>IF(Протокол!AR162="","",Протокол!AR162)</f>
        <v/>
      </c>
      <c r="AP210" s="141" t="str">
        <f>IF(Протокол!AS162="","",Протокол!AS162)</f>
        <v/>
      </c>
      <c r="AQ210" s="141" t="str">
        <f>IF(Протокол!AT162="","",Протокол!AT162)</f>
        <v/>
      </c>
      <c r="AR210" s="141" t="str">
        <f>IF(AND(LEN(C210)&gt;0,AS210&gt;0),Протокол!CU162,"")</f>
        <v/>
      </c>
      <c r="AS210" s="139" t="str">
        <f>IF(Протокол!D162="","",Протокол!D162)</f>
        <v/>
      </c>
      <c r="AT210" s="139" t="str">
        <f>IF(Протокол!F162="","",Протокол!F162)</f>
        <v/>
      </c>
      <c r="AU210" s="141" t="str">
        <f>IF(Протокол!CR162="","",Протокол!CR162)</f>
        <v/>
      </c>
      <c r="AV210" s="141" t="str">
        <f>IF(Протокол!CS162="","",Протокол!CS162)</f>
        <v/>
      </c>
      <c r="AW210" s="141" t="str">
        <f>IF(Протокол!CT162="","",Протокол!CT162)</f>
        <v/>
      </c>
    </row>
    <row r="211" spans="1:49">
      <c r="A211" s="139">
        <f t="shared" si="3"/>
        <v>0</v>
      </c>
      <c r="B211" s="140">
        <f>IF(Протокол!B163="","",Протокол!B163)</f>
        <v>154</v>
      </c>
      <c r="C211" s="140" t="str">
        <f>IF(AND(Протокол!F163="",Протокол!D163=""),"",Протокол!C163)</f>
        <v/>
      </c>
      <c r="D211" s="141" t="str">
        <f>IF(Протокол!G163="","",Протокол!G163)</f>
        <v/>
      </c>
      <c r="E211" s="141" t="str">
        <f>IF(Протокол!H163="","",Протокол!H163)</f>
        <v/>
      </c>
      <c r="F211" s="141" t="str">
        <f>IF(Протокол!I163="","",Протокол!I163)</f>
        <v/>
      </c>
      <c r="G211" s="141" t="str">
        <f>IF(Протокол!J163="","",Протокол!J163)</f>
        <v/>
      </c>
      <c r="H211" s="141" t="str">
        <f>IF(Протокол!K163="","",Протокол!K163)</f>
        <v/>
      </c>
      <c r="I211" s="141" t="str">
        <f>IF(Протокол!L163="","",Протокол!L163)</f>
        <v/>
      </c>
      <c r="J211" s="141" t="str">
        <f>IF(Протокол!M163="","",Протокол!M163)</f>
        <v/>
      </c>
      <c r="K211" s="141" t="str">
        <f>IF(Протокол!N163="","",Протокол!N163)</f>
        <v/>
      </c>
      <c r="L211" s="141" t="str">
        <f>IF(Протокол!O163="","",Протокол!O163)</f>
        <v/>
      </c>
      <c r="M211" s="141" t="str">
        <f>IF(Протокол!P163="","",Протокол!P163)</f>
        <v/>
      </c>
      <c r="N211" s="141" t="str">
        <f>IF(Протокол!Q163="","",Протокол!Q163)</f>
        <v/>
      </c>
      <c r="O211" s="141" t="str">
        <f>IF(Протокол!R163="","",Протокол!R163)</f>
        <v/>
      </c>
      <c r="P211" s="141" t="str">
        <f>IF(Протокол!S163="","",Протокол!S163)</f>
        <v/>
      </c>
      <c r="Q211" s="141" t="str">
        <f>IF(Протокол!T163="","",Протокол!T163)</f>
        <v/>
      </c>
      <c r="R211" s="141" t="str">
        <f>IF(Протокол!U163="","",Протокол!U163)</f>
        <v/>
      </c>
      <c r="S211" s="141" t="str">
        <f>IF(Протокол!V163="","",Протокол!V163)</f>
        <v/>
      </c>
      <c r="T211" s="141" t="str">
        <f>IF(Протокол!W163="","",Протокол!W163)</f>
        <v/>
      </c>
      <c r="U211" s="141" t="str">
        <f>IF(Протокол!X163="","",Протокол!X163)</f>
        <v/>
      </c>
      <c r="V211" s="141" t="str">
        <f>IF(Протокол!Y163="","",Протокол!Y163)</f>
        <v/>
      </c>
      <c r="W211" s="141" t="str">
        <f>IF(Протокол!Z163="","",Протокол!Z163)</f>
        <v/>
      </c>
      <c r="X211" s="141" t="str">
        <f>IF(Протокол!AA163="","",Протокол!AA163)</f>
        <v/>
      </c>
      <c r="Y211" s="141" t="str">
        <f>IF(Протокол!AB163="","",Протокол!AB163)</f>
        <v/>
      </c>
      <c r="Z211" s="141" t="str">
        <f>IF(Протокол!AC163="","",Протокол!AC163)</f>
        <v/>
      </c>
      <c r="AA211" s="141" t="str">
        <f>IF(Протокол!AD163="","",Протокол!AD163)</f>
        <v/>
      </c>
      <c r="AB211" s="141" t="str">
        <f>IF(Протокол!AE163="","",Протокол!AE163)</f>
        <v/>
      </c>
      <c r="AC211" s="141" t="str">
        <f>IF(Протокол!AF163="","",Протокол!AF163)</f>
        <v/>
      </c>
      <c r="AD211" s="141" t="str">
        <f>IF(Протокол!AG163="","",Протокол!AG163)</f>
        <v/>
      </c>
      <c r="AE211" s="141" t="str">
        <f>IF(Протокол!AH163="","",Протокол!AH163)</f>
        <v/>
      </c>
      <c r="AF211" s="141" t="str">
        <f>IF(Протокол!AI163="","",Протокол!AI163)</f>
        <v/>
      </c>
      <c r="AG211" s="141" t="str">
        <f>IF(Протокол!AJ163="","",Протокол!AJ163)</f>
        <v/>
      </c>
      <c r="AH211" s="141" t="str">
        <f>IF(Протокол!AK163="","",Протокол!AK163)</f>
        <v/>
      </c>
      <c r="AI211" s="141" t="str">
        <f>IF(Протокол!AL163="","",Протокол!AL163)</f>
        <v/>
      </c>
      <c r="AJ211" s="141" t="str">
        <f>IF(Протокол!AM163="","",Протокол!AM163)</f>
        <v/>
      </c>
      <c r="AK211" s="141" t="str">
        <f>IF(Протокол!AN163="","",Протокол!AN163)</f>
        <v/>
      </c>
      <c r="AL211" s="141" t="str">
        <f>IF(Протокол!AO163="","",Протокол!AO163)</f>
        <v/>
      </c>
      <c r="AM211" s="141" t="str">
        <f>IF(Протокол!AP163="","",Протокол!AP163)</f>
        <v/>
      </c>
      <c r="AN211" s="141" t="str">
        <f>IF(Протокол!AQ163="","",Протокол!AQ163)</f>
        <v/>
      </c>
      <c r="AO211" s="141" t="str">
        <f>IF(Протокол!AR163="","",Протокол!AR163)</f>
        <v/>
      </c>
      <c r="AP211" s="141" t="str">
        <f>IF(Протокол!AS163="","",Протокол!AS163)</f>
        <v/>
      </c>
      <c r="AQ211" s="141" t="str">
        <f>IF(Протокол!AT163="","",Протокол!AT163)</f>
        <v/>
      </c>
      <c r="AR211" s="141" t="str">
        <f>IF(AND(LEN(C211)&gt;0,AS211&gt;0),Протокол!CU163,"")</f>
        <v/>
      </c>
      <c r="AS211" s="139" t="str">
        <f>IF(Протокол!D163="","",Протокол!D163)</f>
        <v/>
      </c>
      <c r="AT211" s="139" t="str">
        <f>IF(Протокол!F163="","",Протокол!F163)</f>
        <v/>
      </c>
      <c r="AU211" s="141" t="str">
        <f>IF(Протокол!CR163="","",Протокол!CR163)</f>
        <v/>
      </c>
      <c r="AV211" s="141" t="str">
        <f>IF(Протокол!CS163="","",Протокол!CS163)</f>
        <v/>
      </c>
      <c r="AW211" s="141" t="str">
        <f>IF(Протокол!CT163="","",Протокол!CT163)</f>
        <v/>
      </c>
    </row>
    <row r="212" spans="1:49">
      <c r="A212" s="139">
        <f t="shared" si="3"/>
        <v>0</v>
      </c>
      <c r="B212" s="140">
        <f>IF(Протокол!B164="","",Протокол!B164)</f>
        <v>155</v>
      </c>
      <c r="C212" s="140" t="str">
        <f>IF(AND(Протокол!F164="",Протокол!D164=""),"",Протокол!C164)</f>
        <v/>
      </c>
      <c r="D212" s="141" t="str">
        <f>IF(Протокол!G164="","",Протокол!G164)</f>
        <v/>
      </c>
      <c r="E212" s="141" t="str">
        <f>IF(Протокол!H164="","",Протокол!H164)</f>
        <v/>
      </c>
      <c r="F212" s="141" t="str">
        <f>IF(Протокол!I164="","",Протокол!I164)</f>
        <v/>
      </c>
      <c r="G212" s="141" t="str">
        <f>IF(Протокол!J164="","",Протокол!J164)</f>
        <v/>
      </c>
      <c r="H212" s="141" t="str">
        <f>IF(Протокол!K164="","",Протокол!K164)</f>
        <v/>
      </c>
      <c r="I212" s="141" t="str">
        <f>IF(Протокол!L164="","",Протокол!L164)</f>
        <v/>
      </c>
      <c r="J212" s="141" t="str">
        <f>IF(Протокол!M164="","",Протокол!M164)</f>
        <v/>
      </c>
      <c r="K212" s="141" t="str">
        <f>IF(Протокол!N164="","",Протокол!N164)</f>
        <v/>
      </c>
      <c r="L212" s="141" t="str">
        <f>IF(Протокол!O164="","",Протокол!O164)</f>
        <v/>
      </c>
      <c r="M212" s="141" t="str">
        <f>IF(Протокол!P164="","",Протокол!P164)</f>
        <v/>
      </c>
      <c r="N212" s="141" t="str">
        <f>IF(Протокол!Q164="","",Протокол!Q164)</f>
        <v/>
      </c>
      <c r="O212" s="141" t="str">
        <f>IF(Протокол!R164="","",Протокол!R164)</f>
        <v/>
      </c>
      <c r="P212" s="141" t="str">
        <f>IF(Протокол!S164="","",Протокол!S164)</f>
        <v/>
      </c>
      <c r="Q212" s="141" t="str">
        <f>IF(Протокол!T164="","",Протокол!T164)</f>
        <v/>
      </c>
      <c r="R212" s="141" t="str">
        <f>IF(Протокол!U164="","",Протокол!U164)</f>
        <v/>
      </c>
      <c r="S212" s="141" t="str">
        <f>IF(Протокол!V164="","",Протокол!V164)</f>
        <v/>
      </c>
      <c r="T212" s="141" t="str">
        <f>IF(Протокол!W164="","",Протокол!W164)</f>
        <v/>
      </c>
      <c r="U212" s="141" t="str">
        <f>IF(Протокол!X164="","",Протокол!X164)</f>
        <v/>
      </c>
      <c r="V212" s="141" t="str">
        <f>IF(Протокол!Y164="","",Протокол!Y164)</f>
        <v/>
      </c>
      <c r="W212" s="141" t="str">
        <f>IF(Протокол!Z164="","",Протокол!Z164)</f>
        <v/>
      </c>
      <c r="X212" s="141" t="str">
        <f>IF(Протокол!AA164="","",Протокол!AA164)</f>
        <v/>
      </c>
      <c r="Y212" s="141" t="str">
        <f>IF(Протокол!AB164="","",Протокол!AB164)</f>
        <v/>
      </c>
      <c r="Z212" s="141" t="str">
        <f>IF(Протокол!AC164="","",Протокол!AC164)</f>
        <v/>
      </c>
      <c r="AA212" s="141" t="str">
        <f>IF(Протокол!AD164="","",Протокол!AD164)</f>
        <v/>
      </c>
      <c r="AB212" s="141" t="str">
        <f>IF(Протокол!AE164="","",Протокол!AE164)</f>
        <v/>
      </c>
      <c r="AC212" s="141" t="str">
        <f>IF(Протокол!AF164="","",Протокол!AF164)</f>
        <v/>
      </c>
      <c r="AD212" s="141" t="str">
        <f>IF(Протокол!AG164="","",Протокол!AG164)</f>
        <v/>
      </c>
      <c r="AE212" s="141" t="str">
        <f>IF(Протокол!AH164="","",Протокол!AH164)</f>
        <v/>
      </c>
      <c r="AF212" s="141" t="str">
        <f>IF(Протокол!AI164="","",Протокол!AI164)</f>
        <v/>
      </c>
      <c r="AG212" s="141" t="str">
        <f>IF(Протокол!AJ164="","",Протокол!AJ164)</f>
        <v/>
      </c>
      <c r="AH212" s="141" t="str">
        <f>IF(Протокол!AK164="","",Протокол!AK164)</f>
        <v/>
      </c>
      <c r="AI212" s="141" t="str">
        <f>IF(Протокол!AL164="","",Протокол!AL164)</f>
        <v/>
      </c>
      <c r="AJ212" s="141" t="str">
        <f>IF(Протокол!AM164="","",Протокол!AM164)</f>
        <v/>
      </c>
      <c r="AK212" s="141" t="str">
        <f>IF(Протокол!AN164="","",Протокол!AN164)</f>
        <v/>
      </c>
      <c r="AL212" s="141" t="str">
        <f>IF(Протокол!AO164="","",Протокол!AO164)</f>
        <v/>
      </c>
      <c r="AM212" s="141" t="str">
        <f>IF(Протокол!AP164="","",Протокол!AP164)</f>
        <v/>
      </c>
      <c r="AN212" s="141" t="str">
        <f>IF(Протокол!AQ164="","",Протокол!AQ164)</f>
        <v/>
      </c>
      <c r="AO212" s="141" t="str">
        <f>IF(Протокол!AR164="","",Протокол!AR164)</f>
        <v/>
      </c>
      <c r="AP212" s="141" t="str">
        <f>IF(Протокол!AS164="","",Протокол!AS164)</f>
        <v/>
      </c>
      <c r="AQ212" s="141" t="str">
        <f>IF(Протокол!AT164="","",Протокол!AT164)</f>
        <v/>
      </c>
      <c r="AR212" s="141" t="str">
        <f>IF(AND(LEN(C212)&gt;0,AS212&gt;0),Протокол!CU164,"")</f>
        <v/>
      </c>
      <c r="AS212" s="139" t="str">
        <f>IF(Протокол!D164="","",Протокол!D164)</f>
        <v/>
      </c>
      <c r="AT212" s="139" t="str">
        <f>IF(Протокол!F164="","",Протокол!F164)</f>
        <v/>
      </c>
      <c r="AU212" s="141" t="str">
        <f>IF(Протокол!CR164="","",Протокол!CR164)</f>
        <v/>
      </c>
      <c r="AV212" s="141" t="str">
        <f>IF(Протокол!CS164="","",Протокол!CS164)</f>
        <v/>
      </c>
      <c r="AW212" s="141" t="str">
        <f>IF(Протокол!CT164="","",Протокол!CT164)</f>
        <v/>
      </c>
    </row>
    <row r="213" spans="1:49">
      <c r="A213" s="139">
        <f t="shared" si="3"/>
        <v>0</v>
      </c>
      <c r="B213" s="140">
        <f>IF(Протокол!B165="","",Протокол!B165)</f>
        <v>156</v>
      </c>
      <c r="C213" s="140" t="str">
        <f>IF(AND(Протокол!F165="",Протокол!D165=""),"",Протокол!C165)</f>
        <v/>
      </c>
      <c r="D213" s="141" t="str">
        <f>IF(Протокол!G165="","",Протокол!G165)</f>
        <v/>
      </c>
      <c r="E213" s="141" t="str">
        <f>IF(Протокол!H165="","",Протокол!H165)</f>
        <v/>
      </c>
      <c r="F213" s="141" t="str">
        <f>IF(Протокол!I165="","",Протокол!I165)</f>
        <v/>
      </c>
      <c r="G213" s="141" t="str">
        <f>IF(Протокол!J165="","",Протокол!J165)</f>
        <v/>
      </c>
      <c r="H213" s="141" t="str">
        <f>IF(Протокол!K165="","",Протокол!K165)</f>
        <v/>
      </c>
      <c r="I213" s="141" t="str">
        <f>IF(Протокол!L165="","",Протокол!L165)</f>
        <v/>
      </c>
      <c r="J213" s="141" t="str">
        <f>IF(Протокол!M165="","",Протокол!M165)</f>
        <v/>
      </c>
      <c r="K213" s="141" t="str">
        <f>IF(Протокол!N165="","",Протокол!N165)</f>
        <v/>
      </c>
      <c r="L213" s="141" t="str">
        <f>IF(Протокол!O165="","",Протокол!O165)</f>
        <v/>
      </c>
      <c r="M213" s="141" t="str">
        <f>IF(Протокол!P165="","",Протокол!P165)</f>
        <v/>
      </c>
      <c r="N213" s="141" t="str">
        <f>IF(Протокол!Q165="","",Протокол!Q165)</f>
        <v/>
      </c>
      <c r="O213" s="141" t="str">
        <f>IF(Протокол!R165="","",Протокол!R165)</f>
        <v/>
      </c>
      <c r="P213" s="141" t="str">
        <f>IF(Протокол!S165="","",Протокол!S165)</f>
        <v/>
      </c>
      <c r="Q213" s="141" t="str">
        <f>IF(Протокол!T165="","",Протокол!T165)</f>
        <v/>
      </c>
      <c r="R213" s="141" t="str">
        <f>IF(Протокол!U165="","",Протокол!U165)</f>
        <v/>
      </c>
      <c r="S213" s="141" t="str">
        <f>IF(Протокол!V165="","",Протокол!V165)</f>
        <v/>
      </c>
      <c r="T213" s="141" t="str">
        <f>IF(Протокол!W165="","",Протокол!W165)</f>
        <v/>
      </c>
      <c r="U213" s="141" t="str">
        <f>IF(Протокол!X165="","",Протокол!X165)</f>
        <v/>
      </c>
      <c r="V213" s="141" t="str">
        <f>IF(Протокол!Y165="","",Протокол!Y165)</f>
        <v/>
      </c>
      <c r="W213" s="141" t="str">
        <f>IF(Протокол!Z165="","",Протокол!Z165)</f>
        <v/>
      </c>
      <c r="X213" s="141" t="str">
        <f>IF(Протокол!AA165="","",Протокол!AA165)</f>
        <v/>
      </c>
      <c r="Y213" s="141" t="str">
        <f>IF(Протокол!AB165="","",Протокол!AB165)</f>
        <v/>
      </c>
      <c r="Z213" s="141" t="str">
        <f>IF(Протокол!AC165="","",Протокол!AC165)</f>
        <v/>
      </c>
      <c r="AA213" s="141" t="str">
        <f>IF(Протокол!AD165="","",Протокол!AD165)</f>
        <v/>
      </c>
      <c r="AB213" s="141" t="str">
        <f>IF(Протокол!AE165="","",Протокол!AE165)</f>
        <v/>
      </c>
      <c r="AC213" s="141" t="str">
        <f>IF(Протокол!AF165="","",Протокол!AF165)</f>
        <v/>
      </c>
      <c r="AD213" s="141" t="str">
        <f>IF(Протокол!AG165="","",Протокол!AG165)</f>
        <v/>
      </c>
      <c r="AE213" s="141" t="str">
        <f>IF(Протокол!AH165="","",Протокол!AH165)</f>
        <v/>
      </c>
      <c r="AF213" s="141" t="str">
        <f>IF(Протокол!AI165="","",Протокол!AI165)</f>
        <v/>
      </c>
      <c r="AG213" s="141" t="str">
        <f>IF(Протокол!AJ165="","",Протокол!AJ165)</f>
        <v/>
      </c>
      <c r="AH213" s="141" t="str">
        <f>IF(Протокол!AK165="","",Протокол!AK165)</f>
        <v/>
      </c>
      <c r="AI213" s="141" t="str">
        <f>IF(Протокол!AL165="","",Протокол!AL165)</f>
        <v/>
      </c>
      <c r="AJ213" s="141" t="str">
        <f>IF(Протокол!AM165="","",Протокол!AM165)</f>
        <v/>
      </c>
      <c r="AK213" s="141" t="str">
        <f>IF(Протокол!AN165="","",Протокол!AN165)</f>
        <v/>
      </c>
      <c r="AL213" s="141" t="str">
        <f>IF(Протокол!AO165="","",Протокол!AO165)</f>
        <v/>
      </c>
      <c r="AM213" s="141" t="str">
        <f>IF(Протокол!AP165="","",Протокол!AP165)</f>
        <v/>
      </c>
      <c r="AN213" s="141" t="str">
        <f>IF(Протокол!AQ165="","",Протокол!AQ165)</f>
        <v/>
      </c>
      <c r="AO213" s="141" t="str">
        <f>IF(Протокол!AR165="","",Протокол!AR165)</f>
        <v/>
      </c>
      <c r="AP213" s="141" t="str">
        <f>IF(Протокол!AS165="","",Протокол!AS165)</f>
        <v/>
      </c>
      <c r="AQ213" s="141" t="str">
        <f>IF(Протокол!AT165="","",Протокол!AT165)</f>
        <v/>
      </c>
      <c r="AR213" s="141" t="str">
        <f>IF(AND(LEN(C213)&gt;0,AS213&gt;0),Протокол!CU165,"")</f>
        <v/>
      </c>
      <c r="AS213" s="139" t="str">
        <f>IF(Протокол!D165="","",Протокол!D165)</f>
        <v/>
      </c>
      <c r="AT213" s="139" t="str">
        <f>IF(Протокол!F165="","",Протокол!F165)</f>
        <v/>
      </c>
      <c r="AU213" s="141" t="str">
        <f>IF(Протокол!CR165="","",Протокол!CR165)</f>
        <v/>
      </c>
      <c r="AV213" s="141" t="str">
        <f>IF(Протокол!CS165="","",Протокол!CS165)</f>
        <v/>
      </c>
      <c r="AW213" s="141" t="str">
        <f>IF(Протокол!CT165="","",Протокол!CT165)</f>
        <v/>
      </c>
    </row>
    <row r="214" spans="1:49">
      <c r="A214" s="139">
        <f t="shared" si="3"/>
        <v>0</v>
      </c>
      <c r="B214" s="140">
        <f>IF(Протокол!B166="","",Протокол!B166)</f>
        <v>157</v>
      </c>
      <c r="C214" s="140" t="str">
        <f>IF(AND(Протокол!F166="",Протокол!D166=""),"",Протокол!C166)</f>
        <v/>
      </c>
      <c r="D214" s="141" t="str">
        <f>IF(Протокол!G166="","",Протокол!G166)</f>
        <v/>
      </c>
      <c r="E214" s="141" t="str">
        <f>IF(Протокол!H166="","",Протокол!H166)</f>
        <v/>
      </c>
      <c r="F214" s="141" t="str">
        <f>IF(Протокол!I166="","",Протокол!I166)</f>
        <v/>
      </c>
      <c r="G214" s="141" t="str">
        <f>IF(Протокол!J166="","",Протокол!J166)</f>
        <v/>
      </c>
      <c r="H214" s="141" t="str">
        <f>IF(Протокол!K166="","",Протокол!K166)</f>
        <v/>
      </c>
      <c r="I214" s="141" t="str">
        <f>IF(Протокол!L166="","",Протокол!L166)</f>
        <v/>
      </c>
      <c r="J214" s="141" t="str">
        <f>IF(Протокол!M166="","",Протокол!M166)</f>
        <v/>
      </c>
      <c r="K214" s="141" t="str">
        <f>IF(Протокол!N166="","",Протокол!N166)</f>
        <v/>
      </c>
      <c r="L214" s="141" t="str">
        <f>IF(Протокол!O166="","",Протокол!O166)</f>
        <v/>
      </c>
      <c r="M214" s="141" t="str">
        <f>IF(Протокол!P166="","",Протокол!P166)</f>
        <v/>
      </c>
      <c r="N214" s="141" t="str">
        <f>IF(Протокол!Q166="","",Протокол!Q166)</f>
        <v/>
      </c>
      <c r="O214" s="141" t="str">
        <f>IF(Протокол!R166="","",Протокол!R166)</f>
        <v/>
      </c>
      <c r="P214" s="141" t="str">
        <f>IF(Протокол!S166="","",Протокол!S166)</f>
        <v/>
      </c>
      <c r="Q214" s="141" t="str">
        <f>IF(Протокол!T166="","",Протокол!T166)</f>
        <v/>
      </c>
      <c r="R214" s="141" t="str">
        <f>IF(Протокол!U166="","",Протокол!U166)</f>
        <v/>
      </c>
      <c r="S214" s="141" t="str">
        <f>IF(Протокол!V166="","",Протокол!V166)</f>
        <v/>
      </c>
      <c r="T214" s="141" t="str">
        <f>IF(Протокол!W166="","",Протокол!W166)</f>
        <v/>
      </c>
      <c r="U214" s="141" t="str">
        <f>IF(Протокол!X166="","",Протокол!X166)</f>
        <v/>
      </c>
      <c r="V214" s="141" t="str">
        <f>IF(Протокол!Y166="","",Протокол!Y166)</f>
        <v/>
      </c>
      <c r="W214" s="141" t="str">
        <f>IF(Протокол!Z166="","",Протокол!Z166)</f>
        <v/>
      </c>
      <c r="X214" s="141" t="str">
        <f>IF(Протокол!AA166="","",Протокол!AA166)</f>
        <v/>
      </c>
      <c r="Y214" s="141" t="str">
        <f>IF(Протокол!AB166="","",Протокол!AB166)</f>
        <v/>
      </c>
      <c r="Z214" s="141" t="str">
        <f>IF(Протокол!AC166="","",Протокол!AC166)</f>
        <v/>
      </c>
      <c r="AA214" s="141" t="str">
        <f>IF(Протокол!AD166="","",Протокол!AD166)</f>
        <v/>
      </c>
      <c r="AB214" s="141" t="str">
        <f>IF(Протокол!AE166="","",Протокол!AE166)</f>
        <v/>
      </c>
      <c r="AC214" s="141" t="str">
        <f>IF(Протокол!AF166="","",Протокол!AF166)</f>
        <v/>
      </c>
      <c r="AD214" s="141" t="str">
        <f>IF(Протокол!AG166="","",Протокол!AG166)</f>
        <v/>
      </c>
      <c r="AE214" s="141" t="str">
        <f>IF(Протокол!AH166="","",Протокол!AH166)</f>
        <v/>
      </c>
      <c r="AF214" s="141" t="str">
        <f>IF(Протокол!AI166="","",Протокол!AI166)</f>
        <v/>
      </c>
      <c r="AG214" s="141" t="str">
        <f>IF(Протокол!AJ166="","",Протокол!AJ166)</f>
        <v/>
      </c>
      <c r="AH214" s="141" t="str">
        <f>IF(Протокол!AK166="","",Протокол!AK166)</f>
        <v/>
      </c>
      <c r="AI214" s="141" t="str">
        <f>IF(Протокол!AL166="","",Протокол!AL166)</f>
        <v/>
      </c>
      <c r="AJ214" s="141" t="str">
        <f>IF(Протокол!AM166="","",Протокол!AM166)</f>
        <v/>
      </c>
      <c r="AK214" s="141" t="str">
        <f>IF(Протокол!AN166="","",Протокол!AN166)</f>
        <v/>
      </c>
      <c r="AL214" s="141" t="str">
        <f>IF(Протокол!AO166="","",Протокол!AO166)</f>
        <v/>
      </c>
      <c r="AM214" s="141" t="str">
        <f>IF(Протокол!AP166="","",Протокол!AP166)</f>
        <v/>
      </c>
      <c r="AN214" s="141" t="str">
        <f>IF(Протокол!AQ166="","",Протокол!AQ166)</f>
        <v/>
      </c>
      <c r="AO214" s="141" t="str">
        <f>IF(Протокол!AR166="","",Протокол!AR166)</f>
        <v/>
      </c>
      <c r="AP214" s="141" t="str">
        <f>IF(Протокол!AS166="","",Протокол!AS166)</f>
        <v/>
      </c>
      <c r="AQ214" s="141" t="str">
        <f>IF(Протокол!AT166="","",Протокол!AT166)</f>
        <v/>
      </c>
      <c r="AR214" s="141" t="str">
        <f>IF(AND(LEN(C214)&gt;0,AS214&gt;0),Протокол!CU166,"")</f>
        <v/>
      </c>
      <c r="AS214" s="139" t="str">
        <f>IF(Протокол!D166="","",Протокол!D166)</f>
        <v/>
      </c>
      <c r="AT214" s="139" t="str">
        <f>IF(Протокол!F166="","",Протокол!F166)</f>
        <v/>
      </c>
      <c r="AU214" s="141" t="str">
        <f>IF(Протокол!CR166="","",Протокол!CR166)</f>
        <v/>
      </c>
      <c r="AV214" s="141" t="str">
        <f>IF(Протокол!CS166="","",Протокол!CS166)</f>
        <v/>
      </c>
      <c r="AW214" s="141" t="str">
        <f>IF(Протокол!CT166="","",Протокол!CT166)</f>
        <v/>
      </c>
    </row>
    <row r="215" spans="1:49">
      <c r="A215" s="139">
        <f t="shared" si="3"/>
        <v>0</v>
      </c>
      <c r="B215" s="140">
        <f>IF(Протокол!B167="","",Протокол!B167)</f>
        <v>158</v>
      </c>
      <c r="C215" s="140" t="str">
        <f>IF(AND(Протокол!F167="",Протокол!D167=""),"",Протокол!C167)</f>
        <v/>
      </c>
      <c r="D215" s="141" t="str">
        <f>IF(Протокол!G167="","",Протокол!G167)</f>
        <v/>
      </c>
      <c r="E215" s="141" t="str">
        <f>IF(Протокол!H167="","",Протокол!H167)</f>
        <v/>
      </c>
      <c r="F215" s="141" t="str">
        <f>IF(Протокол!I167="","",Протокол!I167)</f>
        <v/>
      </c>
      <c r="G215" s="141" t="str">
        <f>IF(Протокол!J167="","",Протокол!J167)</f>
        <v/>
      </c>
      <c r="H215" s="141" t="str">
        <f>IF(Протокол!K167="","",Протокол!K167)</f>
        <v/>
      </c>
      <c r="I215" s="141" t="str">
        <f>IF(Протокол!L167="","",Протокол!L167)</f>
        <v/>
      </c>
      <c r="J215" s="141" t="str">
        <f>IF(Протокол!M167="","",Протокол!M167)</f>
        <v/>
      </c>
      <c r="K215" s="141" t="str">
        <f>IF(Протокол!N167="","",Протокол!N167)</f>
        <v/>
      </c>
      <c r="L215" s="141" t="str">
        <f>IF(Протокол!O167="","",Протокол!O167)</f>
        <v/>
      </c>
      <c r="M215" s="141" t="str">
        <f>IF(Протокол!P167="","",Протокол!P167)</f>
        <v/>
      </c>
      <c r="N215" s="141" t="str">
        <f>IF(Протокол!Q167="","",Протокол!Q167)</f>
        <v/>
      </c>
      <c r="O215" s="141" t="str">
        <f>IF(Протокол!R167="","",Протокол!R167)</f>
        <v/>
      </c>
      <c r="P215" s="141" t="str">
        <f>IF(Протокол!S167="","",Протокол!S167)</f>
        <v/>
      </c>
      <c r="Q215" s="141" t="str">
        <f>IF(Протокол!T167="","",Протокол!T167)</f>
        <v/>
      </c>
      <c r="R215" s="141" t="str">
        <f>IF(Протокол!U167="","",Протокол!U167)</f>
        <v/>
      </c>
      <c r="S215" s="141" t="str">
        <f>IF(Протокол!V167="","",Протокол!V167)</f>
        <v/>
      </c>
      <c r="T215" s="141" t="str">
        <f>IF(Протокол!W167="","",Протокол!W167)</f>
        <v/>
      </c>
      <c r="U215" s="141" t="str">
        <f>IF(Протокол!X167="","",Протокол!X167)</f>
        <v/>
      </c>
      <c r="V215" s="141" t="str">
        <f>IF(Протокол!Y167="","",Протокол!Y167)</f>
        <v/>
      </c>
      <c r="W215" s="141" t="str">
        <f>IF(Протокол!Z167="","",Протокол!Z167)</f>
        <v/>
      </c>
      <c r="X215" s="141" t="str">
        <f>IF(Протокол!AA167="","",Протокол!AA167)</f>
        <v/>
      </c>
      <c r="Y215" s="141" t="str">
        <f>IF(Протокол!AB167="","",Протокол!AB167)</f>
        <v/>
      </c>
      <c r="Z215" s="141" t="str">
        <f>IF(Протокол!AC167="","",Протокол!AC167)</f>
        <v/>
      </c>
      <c r="AA215" s="141" t="str">
        <f>IF(Протокол!AD167="","",Протокол!AD167)</f>
        <v/>
      </c>
      <c r="AB215" s="141" t="str">
        <f>IF(Протокол!AE167="","",Протокол!AE167)</f>
        <v/>
      </c>
      <c r="AC215" s="141" t="str">
        <f>IF(Протокол!AF167="","",Протокол!AF167)</f>
        <v/>
      </c>
      <c r="AD215" s="141" t="str">
        <f>IF(Протокол!AG167="","",Протокол!AG167)</f>
        <v/>
      </c>
      <c r="AE215" s="141" t="str">
        <f>IF(Протокол!AH167="","",Протокол!AH167)</f>
        <v/>
      </c>
      <c r="AF215" s="141" t="str">
        <f>IF(Протокол!AI167="","",Протокол!AI167)</f>
        <v/>
      </c>
      <c r="AG215" s="141" t="str">
        <f>IF(Протокол!AJ167="","",Протокол!AJ167)</f>
        <v/>
      </c>
      <c r="AH215" s="141" t="str">
        <f>IF(Протокол!AK167="","",Протокол!AK167)</f>
        <v/>
      </c>
      <c r="AI215" s="141" t="str">
        <f>IF(Протокол!AL167="","",Протокол!AL167)</f>
        <v/>
      </c>
      <c r="AJ215" s="141" t="str">
        <f>IF(Протокол!AM167="","",Протокол!AM167)</f>
        <v/>
      </c>
      <c r="AK215" s="141" t="str">
        <f>IF(Протокол!AN167="","",Протокол!AN167)</f>
        <v/>
      </c>
      <c r="AL215" s="141" t="str">
        <f>IF(Протокол!AO167="","",Протокол!AO167)</f>
        <v/>
      </c>
      <c r="AM215" s="141" t="str">
        <f>IF(Протокол!AP167="","",Протокол!AP167)</f>
        <v/>
      </c>
      <c r="AN215" s="141" t="str">
        <f>IF(Протокол!AQ167="","",Протокол!AQ167)</f>
        <v/>
      </c>
      <c r="AO215" s="141" t="str">
        <f>IF(Протокол!AR167="","",Протокол!AR167)</f>
        <v/>
      </c>
      <c r="AP215" s="141" t="str">
        <f>IF(Протокол!AS167="","",Протокол!AS167)</f>
        <v/>
      </c>
      <c r="AQ215" s="141" t="str">
        <f>IF(Протокол!AT167="","",Протокол!AT167)</f>
        <v/>
      </c>
      <c r="AR215" s="141" t="str">
        <f>IF(AND(LEN(C215)&gt;0,AS215&gt;0),Протокол!CU167,"")</f>
        <v/>
      </c>
      <c r="AS215" s="139" t="str">
        <f>IF(Протокол!D167="","",Протокол!D167)</f>
        <v/>
      </c>
      <c r="AT215" s="139" t="str">
        <f>IF(Протокол!F167="","",Протокол!F167)</f>
        <v/>
      </c>
      <c r="AU215" s="141" t="str">
        <f>IF(Протокол!CR167="","",Протокол!CR167)</f>
        <v/>
      </c>
      <c r="AV215" s="141" t="str">
        <f>IF(Протокол!CS167="","",Протокол!CS167)</f>
        <v/>
      </c>
      <c r="AW215" s="141" t="str">
        <f>IF(Протокол!CT167="","",Протокол!CT167)</f>
        <v/>
      </c>
    </row>
    <row r="216" spans="1:49">
      <c r="A216" s="139">
        <f t="shared" si="3"/>
        <v>0</v>
      </c>
      <c r="B216" s="140">
        <f>IF(Протокол!B168="","",Протокол!B168)</f>
        <v>159</v>
      </c>
      <c r="C216" s="140" t="str">
        <f>IF(AND(Протокол!F168="",Протокол!D168=""),"",Протокол!C168)</f>
        <v/>
      </c>
      <c r="D216" s="141" t="str">
        <f>IF(Протокол!G168="","",Протокол!G168)</f>
        <v/>
      </c>
      <c r="E216" s="141" t="str">
        <f>IF(Протокол!H168="","",Протокол!H168)</f>
        <v/>
      </c>
      <c r="F216" s="141" t="str">
        <f>IF(Протокол!I168="","",Протокол!I168)</f>
        <v/>
      </c>
      <c r="G216" s="141" t="str">
        <f>IF(Протокол!J168="","",Протокол!J168)</f>
        <v/>
      </c>
      <c r="H216" s="141" t="str">
        <f>IF(Протокол!K168="","",Протокол!K168)</f>
        <v/>
      </c>
      <c r="I216" s="141" t="str">
        <f>IF(Протокол!L168="","",Протокол!L168)</f>
        <v/>
      </c>
      <c r="J216" s="141" t="str">
        <f>IF(Протокол!M168="","",Протокол!M168)</f>
        <v/>
      </c>
      <c r="K216" s="141" t="str">
        <f>IF(Протокол!N168="","",Протокол!N168)</f>
        <v/>
      </c>
      <c r="L216" s="141" t="str">
        <f>IF(Протокол!O168="","",Протокол!O168)</f>
        <v/>
      </c>
      <c r="M216" s="141" t="str">
        <f>IF(Протокол!P168="","",Протокол!P168)</f>
        <v/>
      </c>
      <c r="N216" s="141" t="str">
        <f>IF(Протокол!Q168="","",Протокол!Q168)</f>
        <v/>
      </c>
      <c r="O216" s="141" t="str">
        <f>IF(Протокол!R168="","",Протокол!R168)</f>
        <v/>
      </c>
      <c r="P216" s="141" t="str">
        <f>IF(Протокол!S168="","",Протокол!S168)</f>
        <v/>
      </c>
      <c r="Q216" s="141" t="str">
        <f>IF(Протокол!T168="","",Протокол!T168)</f>
        <v/>
      </c>
      <c r="R216" s="141" t="str">
        <f>IF(Протокол!U168="","",Протокол!U168)</f>
        <v/>
      </c>
      <c r="S216" s="141" t="str">
        <f>IF(Протокол!V168="","",Протокол!V168)</f>
        <v/>
      </c>
      <c r="T216" s="141" t="str">
        <f>IF(Протокол!W168="","",Протокол!W168)</f>
        <v/>
      </c>
      <c r="U216" s="141" t="str">
        <f>IF(Протокол!X168="","",Протокол!X168)</f>
        <v/>
      </c>
      <c r="V216" s="141" t="str">
        <f>IF(Протокол!Y168="","",Протокол!Y168)</f>
        <v/>
      </c>
      <c r="W216" s="141" t="str">
        <f>IF(Протокол!Z168="","",Протокол!Z168)</f>
        <v/>
      </c>
      <c r="X216" s="141" t="str">
        <f>IF(Протокол!AA168="","",Протокол!AA168)</f>
        <v/>
      </c>
      <c r="Y216" s="141" t="str">
        <f>IF(Протокол!AB168="","",Протокол!AB168)</f>
        <v/>
      </c>
      <c r="Z216" s="141" t="str">
        <f>IF(Протокол!AC168="","",Протокол!AC168)</f>
        <v/>
      </c>
      <c r="AA216" s="141" t="str">
        <f>IF(Протокол!AD168="","",Протокол!AD168)</f>
        <v/>
      </c>
      <c r="AB216" s="141" t="str">
        <f>IF(Протокол!AE168="","",Протокол!AE168)</f>
        <v/>
      </c>
      <c r="AC216" s="141" t="str">
        <f>IF(Протокол!AF168="","",Протокол!AF168)</f>
        <v/>
      </c>
      <c r="AD216" s="141" t="str">
        <f>IF(Протокол!AG168="","",Протокол!AG168)</f>
        <v/>
      </c>
      <c r="AE216" s="141" t="str">
        <f>IF(Протокол!AH168="","",Протокол!AH168)</f>
        <v/>
      </c>
      <c r="AF216" s="141" t="str">
        <f>IF(Протокол!AI168="","",Протокол!AI168)</f>
        <v/>
      </c>
      <c r="AG216" s="141" t="str">
        <f>IF(Протокол!AJ168="","",Протокол!AJ168)</f>
        <v/>
      </c>
      <c r="AH216" s="141" t="str">
        <f>IF(Протокол!AK168="","",Протокол!AK168)</f>
        <v/>
      </c>
      <c r="AI216" s="141" t="str">
        <f>IF(Протокол!AL168="","",Протокол!AL168)</f>
        <v/>
      </c>
      <c r="AJ216" s="141" t="str">
        <f>IF(Протокол!AM168="","",Протокол!AM168)</f>
        <v/>
      </c>
      <c r="AK216" s="141" t="str">
        <f>IF(Протокол!AN168="","",Протокол!AN168)</f>
        <v/>
      </c>
      <c r="AL216" s="141" t="str">
        <f>IF(Протокол!AO168="","",Протокол!AO168)</f>
        <v/>
      </c>
      <c r="AM216" s="141" t="str">
        <f>IF(Протокол!AP168="","",Протокол!AP168)</f>
        <v/>
      </c>
      <c r="AN216" s="141" t="str">
        <f>IF(Протокол!AQ168="","",Протокол!AQ168)</f>
        <v/>
      </c>
      <c r="AO216" s="141" t="str">
        <f>IF(Протокол!AR168="","",Протокол!AR168)</f>
        <v/>
      </c>
      <c r="AP216" s="141" t="str">
        <f>IF(Протокол!AS168="","",Протокол!AS168)</f>
        <v/>
      </c>
      <c r="AQ216" s="141" t="str">
        <f>IF(Протокол!AT168="","",Протокол!AT168)</f>
        <v/>
      </c>
      <c r="AR216" s="141" t="str">
        <f>IF(AND(LEN(C216)&gt;0,AS216&gt;0),Протокол!CU168,"")</f>
        <v/>
      </c>
      <c r="AS216" s="139" t="str">
        <f>IF(Протокол!D168="","",Протокол!D168)</f>
        <v/>
      </c>
      <c r="AT216" s="139" t="str">
        <f>IF(Протокол!F168="","",Протокол!F168)</f>
        <v/>
      </c>
      <c r="AU216" s="141" t="str">
        <f>IF(Протокол!CR168="","",Протокол!CR168)</f>
        <v/>
      </c>
      <c r="AV216" s="141" t="str">
        <f>IF(Протокол!CS168="","",Протокол!CS168)</f>
        <v/>
      </c>
      <c r="AW216" s="141" t="str">
        <f>IF(Протокол!CT168="","",Протокол!CT168)</f>
        <v/>
      </c>
    </row>
    <row r="217" spans="1:49">
      <c r="A217" s="139">
        <f t="shared" si="3"/>
        <v>0</v>
      </c>
      <c r="B217" s="140">
        <f>IF(Протокол!B169="","",Протокол!B169)</f>
        <v>160</v>
      </c>
      <c r="C217" s="140" t="str">
        <f>IF(AND(Протокол!F169="",Протокол!D169=""),"",Протокол!C169)</f>
        <v/>
      </c>
      <c r="D217" s="141" t="str">
        <f>IF(Протокол!G169="","",Протокол!G169)</f>
        <v/>
      </c>
      <c r="E217" s="141" t="str">
        <f>IF(Протокол!H169="","",Протокол!H169)</f>
        <v/>
      </c>
      <c r="F217" s="141" t="str">
        <f>IF(Протокол!I169="","",Протокол!I169)</f>
        <v/>
      </c>
      <c r="G217" s="141" t="str">
        <f>IF(Протокол!J169="","",Протокол!J169)</f>
        <v/>
      </c>
      <c r="H217" s="141" t="str">
        <f>IF(Протокол!K169="","",Протокол!K169)</f>
        <v/>
      </c>
      <c r="I217" s="141" t="str">
        <f>IF(Протокол!L169="","",Протокол!L169)</f>
        <v/>
      </c>
      <c r="J217" s="141" t="str">
        <f>IF(Протокол!M169="","",Протокол!M169)</f>
        <v/>
      </c>
      <c r="K217" s="141" t="str">
        <f>IF(Протокол!N169="","",Протокол!N169)</f>
        <v/>
      </c>
      <c r="L217" s="141" t="str">
        <f>IF(Протокол!O169="","",Протокол!O169)</f>
        <v/>
      </c>
      <c r="M217" s="141" t="str">
        <f>IF(Протокол!P169="","",Протокол!P169)</f>
        <v/>
      </c>
      <c r="N217" s="141" t="str">
        <f>IF(Протокол!Q169="","",Протокол!Q169)</f>
        <v/>
      </c>
      <c r="O217" s="141" t="str">
        <f>IF(Протокол!R169="","",Протокол!R169)</f>
        <v/>
      </c>
      <c r="P217" s="141" t="str">
        <f>IF(Протокол!S169="","",Протокол!S169)</f>
        <v/>
      </c>
      <c r="Q217" s="141" t="str">
        <f>IF(Протокол!T169="","",Протокол!T169)</f>
        <v/>
      </c>
      <c r="R217" s="141" t="str">
        <f>IF(Протокол!U169="","",Протокол!U169)</f>
        <v/>
      </c>
      <c r="S217" s="141" t="str">
        <f>IF(Протокол!V169="","",Протокол!V169)</f>
        <v/>
      </c>
      <c r="T217" s="141" t="str">
        <f>IF(Протокол!W169="","",Протокол!W169)</f>
        <v/>
      </c>
      <c r="U217" s="141" t="str">
        <f>IF(Протокол!X169="","",Протокол!X169)</f>
        <v/>
      </c>
      <c r="V217" s="141" t="str">
        <f>IF(Протокол!Y169="","",Протокол!Y169)</f>
        <v/>
      </c>
      <c r="W217" s="141" t="str">
        <f>IF(Протокол!Z169="","",Протокол!Z169)</f>
        <v/>
      </c>
      <c r="X217" s="141" t="str">
        <f>IF(Протокол!AA169="","",Протокол!AA169)</f>
        <v/>
      </c>
      <c r="Y217" s="141" t="str">
        <f>IF(Протокол!AB169="","",Протокол!AB169)</f>
        <v/>
      </c>
      <c r="Z217" s="141" t="str">
        <f>IF(Протокол!AC169="","",Протокол!AC169)</f>
        <v/>
      </c>
      <c r="AA217" s="141" t="str">
        <f>IF(Протокол!AD169="","",Протокол!AD169)</f>
        <v/>
      </c>
      <c r="AB217" s="141" t="str">
        <f>IF(Протокол!AE169="","",Протокол!AE169)</f>
        <v/>
      </c>
      <c r="AC217" s="141" t="str">
        <f>IF(Протокол!AF169="","",Протокол!AF169)</f>
        <v/>
      </c>
      <c r="AD217" s="141" t="str">
        <f>IF(Протокол!AG169="","",Протокол!AG169)</f>
        <v/>
      </c>
      <c r="AE217" s="141" t="str">
        <f>IF(Протокол!AH169="","",Протокол!AH169)</f>
        <v/>
      </c>
      <c r="AF217" s="141" t="str">
        <f>IF(Протокол!AI169="","",Протокол!AI169)</f>
        <v/>
      </c>
      <c r="AG217" s="141" t="str">
        <f>IF(Протокол!AJ169="","",Протокол!AJ169)</f>
        <v/>
      </c>
      <c r="AH217" s="141" t="str">
        <f>IF(Протокол!AK169="","",Протокол!AK169)</f>
        <v/>
      </c>
      <c r="AI217" s="141" t="str">
        <f>IF(Протокол!AL169="","",Протокол!AL169)</f>
        <v/>
      </c>
      <c r="AJ217" s="141" t="str">
        <f>IF(Протокол!AM169="","",Протокол!AM169)</f>
        <v/>
      </c>
      <c r="AK217" s="141" t="str">
        <f>IF(Протокол!AN169="","",Протокол!AN169)</f>
        <v/>
      </c>
      <c r="AL217" s="141" t="str">
        <f>IF(Протокол!AO169="","",Протокол!AO169)</f>
        <v/>
      </c>
      <c r="AM217" s="141" t="str">
        <f>IF(Протокол!AP169="","",Протокол!AP169)</f>
        <v/>
      </c>
      <c r="AN217" s="141" t="str">
        <f>IF(Протокол!AQ169="","",Протокол!AQ169)</f>
        <v/>
      </c>
      <c r="AO217" s="141" t="str">
        <f>IF(Протокол!AR169="","",Протокол!AR169)</f>
        <v/>
      </c>
      <c r="AP217" s="141" t="str">
        <f>IF(Протокол!AS169="","",Протокол!AS169)</f>
        <v/>
      </c>
      <c r="AQ217" s="141" t="str">
        <f>IF(Протокол!AT169="","",Протокол!AT169)</f>
        <v/>
      </c>
      <c r="AR217" s="141" t="str">
        <f>IF(AND(LEN(C217)&gt;0,AS217&gt;0),Протокол!CU169,"")</f>
        <v/>
      </c>
      <c r="AS217" s="139" t="str">
        <f>IF(Протокол!D169="","",Протокол!D169)</f>
        <v/>
      </c>
      <c r="AT217" s="139" t="str">
        <f>IF(Протокол!F169="","",Протокол!F169)</f>
        <v/>
      </c>
      <c r="AU217" s="141" t="str">
        <f>IF(Протокол!CR169="","",Протокол!CR169)</f>
        <v/>
      </c>
      <c r="AV217" s="141" t="str">
        <f>IF(Протокол!CS169="","",Протокол!CS169)</f>
        <v/>
      </c>
      <c r="AW217" s="141" t="str">
        <f>IF(Протокол!CT169="","",Протокол!CT169)</f>
        <v/>
      </c>
    </row>
    <row r="218" spans="1:49">
      <c r="A218" s="139">
        <f t="shared" si="3"/>
        <v>0</v>
      </c>
      <c r="B218" s="140">
        <f>IF(Протокол!B170="","",Протокол!B170)</f>
        <v>161</v>
      </c>
      <c r="C218" s="140" t="str">
        <f>IF(AND(Протокол!F170="",Протокол!D170=""),"",Протокол!C170)</f>
        <v/>
      </c>
      <c r="D218" s="141" t="str">
        <f>IF(Протокол!G170="","",Протокол!G170)</f>
        <v/>
      </c>
      <c r="E218" s="141" t="str">
        <f>IF(Протокол!H170="","",Протокол!H170)</f>
        <v/>
      </c>
      <c r="F218" s="141" t="str">
        <f>IF(Протокол!I170="","",Протокол!I170)</f>
        <v/>
      </c>
      <c r="G218" s="141" t="str">
        <f>IF(Протокол!J170="","",Протокол!J170)</f>
        <v/>
      </c>
      <c r="H218" s="141" t="str">
        <f>IF(Протокол!K170="","",Протокол!K170)</f>
        <v/>
      </c>
      <c r="I218" s="141" t="str">
        <f>IF(Протокол!L170="","",Протокол!L170)</f>
        <v/>
      </c>
      <c r="J218" s="141" t="str">
        <f>IF(Протокол!M170="","",Протокол!M170)</f>
        <v/>
      </c>
      <c r="K218" s="141" t="str">
        <f>IF(Протокол!N170="","",Протокол!N170)</f>
        <v/>
      </c>
      <c r="L218" s="141" t="str">
        <f>IF(Протокол!O170="","",Протокол!O170)</f>
        <v/>
      </c>
      <c r="M218" s="141" t="str">
        <f>IF(Протокол!P170="","",Протокол!P170)</f>
        <v/>
      </c>
      <c r="N218" s="141" t="str">
        <f>IF(Протокол!Q170="","",Протокол!Q170)</f>
        <v/>
      </c>
      <c r="O218" s="141" t="str">
        <f>IF(Протокол!R170="","",Протокол!R170)</f>
        <v/>
      </c>
      <c r="P218" s="141" t="str">
        <f>IF(Протокол!S170="","",Протокол!S170)</f>
        <v/>
      </c>
      <c r="Q218" s="141" t="str">
        <f>IF(Протокол!T170="","",Протокол!T170)</f>
        <v/>
      </c>
      <c r="R218" s="141" t="str">
        <f>IF(Протокол!U170="","",Протокол!U170)</f>
        <v/>
      </c>
      <c r="S218" s="141" t="str">
        <f>IF(Протокол!V170="","",Протокол!V170)</f>
        <v/>
      </c>
      <c r="T218" s="141" t="str">
        <f>IF(Протокол!W170="","",Протокол!W170)</f>
        <v/>
      </c>
      <c r="U218" s="141" t="str">
        <f>IF(Протокол!X170="","",Протокол!X170)</f>
        <v/>
      </c>
      <c r="V218" s="141" t="str">
        <f>IF(Протокол!Y170="","",Протокол!Y170)</f>
        <v/>
      </c>
      <c r="W218" s="141" t="str">
        <f>IF(Протокол!Z170="","",Протокол!Z170)</f>
        <v/>
      </c>
      <c r="X218" s="141" t="str">
        <f>IF(Протокол!AA170="","",Протокол!AA170)</f>
        <v/>
      </c>
      <c r="Y218" s="141" t="str">
        <f>IF(Протокол!AB170="","",Протокол!AB170)</f>
        <v/>
      </c>
      <c r="Z218" s="141" t="str">
        <f>IF(Протокол!AC170="","",Протокол!AC170)</f>
        <v/>
      </c>
      <c r="AA218" s="141" t="str">
        <f>IF(Протокол!AD170="","",Протокол!AD170)</f>
        <v/>
      </c>
      <c r="AB218" s="141" t="str">
        <f>IF(Протокол!AE170="","",Протокол!AE170)</f>
        <v/>
      </c>
      <c r="AC218" s="141" t="str">
        <f>IF(Протокол!AF170="","",Протокол!AF170)</f>
        <v/>
      </c>
      <c r="AD218" s="141" t="str">
        <f>IF(Протокол!AG170="","",Протокол!AG170)</f>
        <v/>
      </c>
      <c r="AE218" s="141" t="str">
        <f>IF(Протокол!AH170="","",Протокол!AH170)</f>
        <v/>
      </c>
      <c r="AF218" s="141" t="str">
        <f>IF(Протокол!AI170="","",Протокол!AI170)</f>
        <v/>
      </c>
      <c r="AG218" s="141" t="str">
        <f>IF(Протокол!AJ170="","",Протокол!AJ170)</f>
        <v/>
      </c>
      <c r="AH218" s="141" t="str">
        <f>IF(Протокол!AK170="","",Протокол!AK170)</f>
        <v/>
      </c>
      <c r="AI218" s="141" t="str">
        <f>IF(Протокол!AL170="","",Протокол!AL170)</f>
        <v/>
      </c>
      <c r="AJ218" s="141" t="str">
        <f>IF(Протокол!AM170="","",Протокол!AM170)</f>
        <v/>
      </c>
      <c r="AK218" s="141" t="str">
        <f>IF(Протокол!AN170="","",Протокол!AN170)</f>
        <v/>
      </c>
      <c r="AL218" s="141" t="str">
        <f>IF(Протокол!AO170="","",Протокол!AO170)</f>
        <v/>
      </c>
      <c r="AM218" s="141" t="str">
        <f>IF(Протокол!AP170="","",Протокол!AP170)</f>
        <v/>
      </c>
      <c r="AN218" s="141" t="str">
        <f>IF(Протокол!AQ170="","",Протокол!AQ170)</f>
        <v/>
      </c>
      <c r="AO218" s="141" t="str">
        <f>IF(Протокол!AR170="","",Протокол!AR170)</f>
        <v/>
      </c>
      <c r="AP218" s="141" t="str">
        <f>IF(Протокол!AS170="","",Протокол!AS170)</f>
        <v/>
      </c>
      <c r="AQ218" s="141" t="str">
        <f>IF(Протокол!AT170="","",Протокол!AT170)</f>
        <v/>
      </c>
      <c r="AR218" s="141" t="str">
        <f>IF(AND(LEN(C218)&gt;0,AS218&gt;0),Протокол!CU170,"")</f>
        <v/>
      </c>
      <c r="AS218" s="139" t="str">
        <f>IF(Протокол!D170="","",Протокол!D170)</f>
        <v/>
      </c>
      <c r="AT218" s="139" t="str">
        <f>IF(Протокол!F170="","",Протокол!F170)</f>
        <v/>
      </c>
      <c r="AU218" s="141" t="str">
        <f>IF(Протокол!CR170="","",Протокол!CR170)</f>
        <v/>
      </c>
      <c r="AV218" s="141" t="str">
        <f>IF(Протокол!CS170="","",Протокол!CS170)</f>
        <v/>
      </c>
      <c r="AW218" s="141" t="str">
        <f>IF(Протокол!CT170="","",Протокол!CT170)</f>
        <v/>
      </c>
    </row>
    <row r="219" spans="1:49">
      <c r="A219" s="139">
        <f t="shared" si="3"/>
        <v>0</v>
      </c>
      <c r="B219" s="140">
        <f>IF(Протокол!B171="","",Протокол!B171)</f>
        <v>162</v>
      </c>
      <c r="C219" s="140" t="str">
        <f>IF(AND(Протокол!F171="",Протокол!D171=""),"",Протокол!C171)</f>
        <v/>
      </c>
      <c r="D219" s="141" t="str">
        <f>IF(Протокол!G171="","",Протокол!G171)</f>
        <v/>
      </c>
      <c r="E219" s="141" t="str">
        <f>IF(Протокол!H171="","",Протокол!H171)</f>
        <v/>
      </c>
      <c r="F219" s="141" t="str">
        <f>IF(Протокол!I171="","",Протокол!I171)</f>
        <v/>
      </c>
      <c r="G219" s="141" t="str">
        <f>IF(Протокол!J171="","",Протокол!J171)</f>
        <v/>
      </c>
      <c r="H219" s="141" t="str">
        <f>IF(Протокол!K171="","",Протокол!K171)</f>
        <v/>
      </c>
      <c r="I219" s="141" t="str">
        <f>IF(Протокол!L171="","",Протокол!L171)</f>
        <v/>
      </c>
      <c r="J219" s="141" t="str">
        <f>IF(Протокол!M171="","",Протокол!M171)</f>
        <v/>
      </c>
      <c r="K219" s="141" t="str">
        <f>IF(Протокол!N171="","",Протокол!N171)</f>
        <v/>
      </c>
      <c r="L219" s="141" t="str">
        <f>IF(Протокол!O171="","",Протокол!O171)</f>
        <v/>
      </c>
      <c r="M219" s="141" t="str">
        <f>IF(Протокол!P171="","",Протокол!P171)</f>
        <v/>
      </c>
      <c r="N219" s="141" t="str">
        <f>IF(Протокол!Q171="","",Протокол!Q171)</f>
        <v/>
      </c>
      <c r="O219" s="141" t="str">
        <f>IF(Протокол!R171="","",Протокол!R171)</f>
        <v/>
      </c>
      <c r="P219" s="141" t="str">
        <f>IF(Протокол!S171="","",Протокол!S171)</f>
        <v/>
      </c>
      <c r="Q219" s="141" t="str">
        <f>IF(Протокол!T171="","",Протокол!T171)</f>
        <v/>
      </c>
      <c r="R219" s="141" t="str">
        <f>IF(Протокол!U171="","",Протокол!U171)</f>
        <v/>
      </c>
      <c r="S219" s="141" t="str">
        <f>IF(Протокол!V171="","",Протокол!V171)</f>
        <v/>
      </c>
      <c r="T219" s="141" t="str">
        <f>IF(Протокол!W171="","",Протокол!W171)</f>
        <v/>
      </c>
      <c r="U219" s="141" t="str">
        <f>IF(Протокол!X171="","",Протокол!X171)</f>
        <v/>
      </c>
      <c r="V219" s="141" t="str">
        <f>IF(Протокол!Y171="","",Протокол!Y171)</f>
        <v/>
      </c>
      <c r="W219" s="141" t="str">
        <f>IF(Протокол!Z171="","",Протокол!Z171)</f>
        <v/>
      </c>
      <c r="X219" s="141" t="str">
        <f>IF(Протокол!AA171="","",Протокол!AA171)</f>
        <v/>
      </c>
      <c r="Y219" s="141" t="str">
        <f>IF(Протокол!AB171="","",Протокол!AB171)</f>
        <v/>
      </c>
      <c r="Z219" s="141" t="str">
        <f>IF(Протокол!AC171="","",Протокол!AC171)</f>
        <v/>
      </c>
      <c r="AA219" s="141" t="str">
        <f>IF(Протокол!AD171="","",Протокол!AD171)</f>
        <v/>
      </c>
      <c r="AB219" s="141" t="str">
        <f>IF(Протокол!AE171="","",Протокол!AE171)</f>
        <v/>
      </c>
      <c r="AC219" s="141" t="str">
        <f>IF(Протокол!AF171="","",Протокол!AF171)</f>
        <v/>
      </c>
      <c r="AD219" s="141" t="str">
        <f>IF(Протокол!AG171="","",Протокол!AG171)</f>
        <v/>
      </c>
      <c r="AE219" s="141" t="str">
        <f>IF(Протокол!AH171="","",Протокол!AH171)</f>
        <v/>
      </c>
      <c r="AF219" s="141" t="str">
        <f>IF(Протокол!AI171="","",Протокол!AI171)</f>
        <v/>
      </c>
      <c r="AG219" s="141" t="str">
        <f>IF(Протокол!AJ171="","",Протокол!AJ171)</f>
        <v/>
      </c>
      <c r="AH219" s="141" t="str">
        <f>IF(Протокол!AK171="","",Протокол!AK171)</f>
        <v/>
      </c>
      <c r="AI219" s="141" t="str">
        <f>IF(Протокол!AL171="","",Протокол!AL171)</f>
        <v/>
      </c>
      <c r="AJ219" s="141" t="str">
        <f>IF(Протокол!AM171="","",Протокол!AM171)</f>
        <v/>
      </c>
      <c r="AK219" s="141" t="str">
        <f>IF(Протокол!AN171="","",Протокол!AN171)</f>
        <v/>
      </c>
      <c r="AL219" s="141" t="str">
        <f>IF(Протокол!AO171="","",Протокол!AO171)</f>
        <v/>
      </c>
      <c r="AM219" s="141" t="str">
        <f>IF(Протокол!AP171="","",Протокол!AP171)</f>
        <v/>
      </c>
      <c r="AN219" s="141" t="str">
        <f>IF(Протокол!AQ171="","",Протокол!AQ171)</f>
        <v/>
      </c>
      <c r="AO219" s="141" t="str">
        <f>IF(Протокол!AR171="","",Протокол!AR171)</f>
        <v/>
      </c>
      <c r="AP219" s="141" t="str">
        <f>IF(Протокол!AS171="","",Протокол!AS171)</f>
        <v/>
      </c>
      <c r="AQ219" s="141" t="str">
        <f>IF(Протокол!AT171="","",Протокол!AT171)</f>
        <v/>
      </c>
      <c r="AR219" s="141" t="str">
        <f>IF(AND(LEN(C219)&gt;0,AS219&gt;0),Протокол!CU171,"")</f>
        <v/>
      </c>
      <c r="AS219" s="139" t="str">
        <f>IF(Протокол!D171="","",Протокол!D171)</f>
        <v/>
      </c>
      <c r="AT219" s="139" t="str">
        <f>IF(Протокол!F171="","",Протокол!F171)</f>
        <v/>
      </c>
      <c r="AU219" s="141" t="str">
        <f>IF(Протокол!CR171="","",Протокол!CR171)</f>
        <v/>
      </c>
      <c r="AV219" s="141" t="str">
        <f>IF(Протокол!CS171="","",Протокол!CS171)</f>
        <v/>
      </c>
      <c r="AW219" s="141" t="str">
        <f>IF(Протокол!CT171="","",Протокол!CT171)</f>
        <v/>
      </c>
    </row>
    <row r="220" spans="1:49">
      <c r="A220" s="139">
        <f t="shared" si="3"/>
        <v>0</v>
      </c>
      <c r="B220" s="140">
        <f>IF(Протокол!B172="","",Протокол!B172)</f>
        <v>163</v>
      </c>
      <c r="C220" s="140" t="str">
        <f>IF(AND(Протокол!F172="",Протокол!D172=""),"",Протокол!C172)</f>
        <v/>
      </c>
      <c r="D220" s="141" t="str">
        <f>IF(Протокол!G172="","",Протокол!G172)</f>
        <v/>
      </c>
      <c r="E220" s="141" t="str">
        <f>IF(Протокол!H172="","",Протокол!H172)</f>
        <v/>
      </c>
      <c r="F220" s="141" t="str">
        <f>IF(Протокол!I172="","",Протокол!I172)</f>
        <v/>
      </c>
      <c r="G220" s="141" t="str">
        <f>IF(Протокол!J172="","",Протокол!J172)</f>
        <v/>
      </c>
      <c r="H220" s="141" t="str">
        <f>IF(Протокол!K172="","",Протокол!K172)</f>
        <v/>
      </c>
      <c r="I220" s="141" t="str">
        <f>IF(Протокол!L172="","",Протокол!L172)</f>
        <v/>
      </c>
      <c r="J220" s="141" t="str">
        <f>IF(Протокол!M172="","",Протокол!M172)</f>
        <v/>
      </c>
      <c r="K220" s="141" t="str">
        <f>IF(Протокол!N172="","",Протокол!N172)</f>
        <v/>
      </c>
      <c r="L220" s="141" t="str">
        <f>IF(Протокол!O172="","",Протокол!O172)</f>
        <v/>
      </c>
      <c r="M220" s="141" t="str">
        <f>IF(Протокол!P172="","",Протокол!P172)</f>
        <v/>
      </c>
      <c r="N220" s="141" t="str">
        <f>IF(Протокол!Q172="","",Протокол!Q172)</f>
        <v/>
      </c>
      <c r="O220" s="141" t="str">
        <f>IF(Протокол!R172="","",Протокол!R172)</f>
        <v/>
      </c>
      <c r="P220" s="141" t="str">
        <f>IF(Протокол!S172="","",Протокол!S172)</f>
        <v/>
      </c>
      <c r="Q220" s="141" t="str">
        <f>IF(Протокол!T172="","",Протокол!T172)</f>
        <v/>
      </c>
      <c r="R220" s="141" t="str">
        <f>IF(Протокол!U172="","",Протокол!U172)</f>
        <v/>
      </c>
      <c r="S220" s="141" t="str">
        <f>IF(Протокол!V172="","",Протокол!V172)</f>
        <v/>
      </c>
      <c r="T220" s="141" t="str">
        <f>IF(Протокол!W172="","",Протокол!W172)</f>
        <v/>
      </c>
      <c r="U220" s="141" t="str">
        <f>IF(Протокол!X172="","",Протокол!X172)</f>
        <v/>
      </c>
      <c r="V220" s="141" t="str">
        <f>IF(Протокол!Y172="","",Протокол!Y172)</f>
        <v/>
      </c>
      <c r="W220" s="141" t="str">
        <f>IF(Протокол!Z172="","",Протокол!Z172)</f>
        <v/>
      </c>
      <c r="X220" s="141" t="str">
        <f>IF(Протокол!AA172="","",Протокол!AA172)</f>
        <v/>
      </c>
      <c r="Y220" s="141" t="str">
        <f>IF(Протокол!AB172="","",Протокол!AB172)</f>
        <v/>
      </c>
      <c r="Z220" s="141" t="str">
        <f>IF(Протокол!AC172="","",Протокол!AC172)</f>
        <v/>
      </c>
      <c r="AA220" s="141" t="str">
        <f>IF(Протокол!AD172="","",Протокол!AD172)</f>
        <v/>
      </c>
      <c r="AB220" s="141" t="str">
        <f>IF(Протокол!AE172="","",Протокол!AE172)</f>
        <v/>
      </c>
      <c r="AC220" s="141" t="str">
        <f>IF(Протокол!AF172="","",Протокол!AF172)</f>
        <v/>
      </c>
      <c r="AD220" s="141" t="str">
        <f>IF(Протокол!AG172="","",Протокол!AG172)</f>
        <v/>
      </c>
      <c r="AE220" s="141" t="str">
        <f>IF(Протокол!AH172="","",Протокол!AH172)</f>
        <v/>
      </c>
      <c r="AF220" s="141" t="str">
        <f>IF(Протокол!AI172="","",Протокол!AI172)</f>
        <v/>
      </c>
      <c r="AG220" s="141" t="str">
        <f>IF(Протокол!AJ172="","",Протокол!AJ172)</f>
        <v/>
      </c>
      <c r="AH220" s="141" t="str">
        <f>IF(Протокол!AK172="","",Протокол!AK172)</f>
        <v/>
      </c>
      <c r="AI220" s="141" t="str">
        <f>IF(Протокол!AL172="","",Протокол!AL172)</f>
        <v/>
      </c>
      <c r="AJ220" s="141" t="str">
        <f>IF(Протокол!AM172="","",Протокол!AM172)</f>
        <v/>
      </c>
      <c r="AK220" s="141" t="str">
        <f>IF(Протокол!AN172="","",Протокол!AN172)</f>
        <v/>
      </c>
      <c r="AL220" s="141" t="str">
        <f>IF(Протокол!AO172="","",Протокол!AO172)</f>
        <v/>
      </c>
      <c r="AM220" s="141" t="str">
        <f>IF(Протокол!AP172="","",Протокол!AP172)</f>
        <v/>
      </c>
      <c r="AN220" s="141" t="str">
        <f>IF(Протокол!AQ172="","",Протокол!AQ172)</f>
        <v/>
      </c>
      <c r="AO220" s="141" t="str">
        <f>IF(Протокол!AR172="","",Протокол!AR172)</f>
        <v/>
      </c>
      <c r="AP220" s="141" t="str">
        <f>IF(Протокол!AS172="","",Протокол!AS172)</f>
        <v/>
      </c>
      <c r="AQ220" s="141" t="str">
        <f>IF(Протокол!AT172="","",Протокол!AT172)</f>
        <v/>
      </c>
      <c r="AR220" s="141" t="str">
        <f>IF(AND(LEN(C220)&gt;0,AS220&gt;0),Протокол!CU172,"")</f>
        <v/>
      </c>
      <c r="AS220" s="139" t="str">
        <f>IF(Протокол!D172="","",Протокол!D172)</f>
        <v/>
      </c>
      <c r="AT220" s="139" t="str">
        <f>IF(Протокол!F172="","",Протокол!F172)</f>
        <v/>
      </c>
      <c r="AU220" s="141" t="str">
        <f>IF(Протокол!CR172="","",Протокол!CR172)</f>
        <v/>
      </c>
      <c r="AV220" s="141" t="str">
        <f>IF(Протокол!CS172="","",Протокол!CS172)</f>
        <v/>
      </c>
      <c r="AW220" s="141" t="str">
        <f>IF(Протокол!CT172="","",Протокол!CT172)</f>
        <v/>
      </c>
    </row>
    <row r="221" spans="1:49">
      <c r="A221" s="139">
        <f t="shared" si="3"/>
        <v>0</v>
      </c>
      <c r="B221" s="140">
        <f>IF(Протокол!B173="","",Протокол!B173)</f>
        <v>164</v>
      </c>
      <c r="C221" s="140" t="str">
        <f>IF(AND(Протокол!F173="",Протокол!D173=""),"",Протокол!C173)</f>
        <v/>
      </c>
      <c r="D221" s="141" t="str">
        <f>IF(Протокол!G173="","",Протокол!G173)</f>
        <v/>
      </c>
      <c r="E221" s="141" t="str">
        <f>IF(Протокол!H173="","",Протокол!H173)</f>
        <v/>
      </c>
      <c r="F221" s="141" t="str">
        <f>IF(Протокол!I173="","",Протокол!I173)</f>
        <v/>
      </c>
      <c r="G221" s="141" t="str">
        <f>IF(Протокол!J173="","",Протокол!J173)</f>
        <v/>
      </c>
      <c r="H221" s="141" t="str">
        <f>IF(Протокол!K173="","",Протокол!K173)</f>
        <v/>
      </c>
      <c r="I221" s="141" t="str">
        <f>IF(Протокол!L173="","",Протокол!L173)</f>
        <v/>
      </c>
      <c r="J221" s="141" t="str">
        <f>IF(Протокол!M173="","",Протокол!M173)</f>
        <v/>
      </c>
      <c r="K221" s="141" t="str">
        <f>IF(Протокол!N173="","",Протокол!N173)</f>
        <v/>
      </c>
      <c r="L221" s="141" t="str">
        <f>IF(Протокол!O173="","",Протокол!O173)</f>
        <v/>
      </c>
      <c r="M221" s="141" t="str">
        <f>IF(Протокол!P173="","",Протокол!P173)</f>
        <v/>
      </c>
      <c r="N221" s="141" t="str">
        <f>IF(Протокол!Q173="","",Протокол!Q173)</f>
        <v/>
      </c>
      <c r="O221" s="141" t="str">
        <f>IF(Протокол!R173="","",Протокол!R173)</f>
        <v/>
      </c>
      <c r="P221" s="141" t="str">
        <f>IF(Протокол!S173="","",Протокол!S173)</f>
        <v/>
      </c>
      <c r="Q221" s="141" t="str">
        <f>IF(Протокол!T173="","",Протокол!T173)</f>
        <v/>
      </c>
      <c r="R221" s="141" t="str">
        <f>IF(Протокол!U173="","",Протокол!U173)</f>
        <v/>
      </c>
      <c r="S221" s="141" t="str">
        <f>IF(Протокол!V173="","",Протокол!V173)</f>
        <v/>
      </c>
      <c r="T221" s="141" t="str">
        <f>IF(Протокол!W173="","",Протокол!W173)</f>
        <v/>
      </c>
      <c r="U221" s="141" t="str">
        <f>IF(Протокол!X173="","",Протокол!X173)</f>
        <v/>
      </c>
      <c r="V221" s="141" t="str">
        <f>IF(Протокол!Y173="","",Протокол!Y173)</f>
        <v/>
      </c>
      <c r="W221" s="141" t="str">
        <f>IF(Протокол!Z173="","",Протокол!Z173)</f>
        <v/>
      </c>
      <c r="X221" s="141" t="str">
        <f>IF(Протокол!AA173="","",Протокол!AA173)</f>
        <v/>
      </c>
      <c r="Y221" s="141" t="str">
        <f>IF(Протокол!AB173="","",Протокол!AB173)</f>
        <v/>
      </c>
      <c r="Z221" s="141" t="str">
        <f>IF(Протокол!AC173="","",Протокол!AC173)</f>
        <v/>
      </c>
      <c r="AA221" s="141" t="str">
        <f>IF(Протокол!AD173="","",Протокол!AD173)</f>
        <v/>
      </c>
      <c r="AB221" s="141" t="str">
        <f>IF(Протокол!AE173="","",Протокол!AE173)</f>
        <v/>
      </c>
      <c r="AC221" s="141" t="str">
        <f>IF(Протокол!AF173="","",Протокол!AF173)</f>
        <v/>
      </c>
      <c r="AD221" s="141" t="str">
        <f>IF(Протокол!AG173="","",Протокол!AG173)</f>
        <v/>
      </c>
      <c r="AE221" s="141" t="str">
        <f>IF(Протокол!AH173="","",Протокол!AH173)</f>
        <v/>
      </c>
      <c r="AF221" s="141" t="str">
        <f>IF(Протокол!AI173="","",Протокол!AI173)</f>
        <v/>
      </c>
      <c r="AG221" s="141" t="str">
        <f>IF(Протокол!AJ173="","",Протокол!AJ173)</f>
        <v/>
      </c>
      <c r="AH221" s="141" t="str">
        <f>IF(Протокол!AK173="","",Протокол!AK173)</f>
        <v/>
      </c>
      <c r="AI221" s="141" t="str">
        <f>IF(Протокол!AL173="","",Протокол!AL173)</f>
        <v/>
      </c>
      <c r="AJ221" s="141" t="str">
        <f>IF(Протокол!AM173="","",Протокол!AM173)</f>
        <v/>
      </c>
      <c r="AK221" s="141" t="str">
        <f>IF(Протокол!AN173="","",Протокол!AN173)</f>
        <v/>
      </c>
      <c r="AL221" s="141" t="str">
        <f>IF(Протокол!AO173="","",Протокол!AO173)</f>
        <v/>
      </c>
      <c r="AM221" s="141" t="str">
        <f>IF(Протокол!AP173="","",Протокол!AP173)</f>
        <v/>
      </c>
      <c r="AN221" s="141" t="str">
        <f>IF(Протокол!AQ173="","",Протокол!AQ173)</f>
        <v/>
      </c>
      <c r="AO221" s="141" t="str">
        <f>IF(Протокол!AR173="","",Протокол!AR173)</f>
        <v/>
      </c>
      <c r="AP221" s="141" t="str">
        <f>IF(Протокол!AS173="","",Протокол!AS173)</f>
        <v/>
      </c>
      <c r="AQ221" s="141" t="str">
        <f>IF(Протокол!AT173="","",Протокол!AT173)</f>
        <v/>
      </c>
      <c r="AR221" s="141" t="str">
        <f>IF(AND(LEN(C221)&gt;0,AS221&gt;0),Протокол!CU173,"")</f>
        <v/>
      </c>
      <c r="AS221" s="139" t="str">
        <f>IF(Протокол!D173="","",Протокол!D173)</f>
        <v/>
      </c>
      <c r="AT221" s="139" t="str">
        <f>IF(Протокол!F173="","",Протокол!F173)</f>
        <v/>
      </c>
      <c r="AU221" s="141" t="str">
        <f>IF(Протокол!CR173="","",Протокол!CR173)</f>
        <v/>
      </c>
      <c r="AV221" s="141" t="str">
        <f>IF(Протокол!CS173="","",Протокол!CS173)</f>
        <v/>
      </c>
      <c r="AW221" s="141" t="str">
        <f>IF(Протокол!CT173="","",Протокол!CT173)</f>
        <v/>
      </c>
    </row>
    <row r="222" spans="1:49">
      <c r="A222" s="139">
        <f t="shared" si="3"/>
        <v>0</v>
      </c>
      <c r="B222" s="140">
        <f>IF(Протокол!B174="","",Протокол!B174)</f>
        <v>165</v>
      </c>
      <c r="C222" s="140" t="str">
        <f>IF(AND(Протокол!F174="",Протокол!D174=""),"",Протокол!C174)</f>
        <v/>
      </c>
      <c r="D222" s="141" t="str">
        <f>IF(Протокол!G174="","",Протокол!G174)</f>
        <v/>
      </c>
      <c r="E222" s="141" t="str">
        <f>IF(Протокол!H174="","",Протокол!H174)</f>
        <v/>
      </c>
      <c r="F222" s="141" t="str">
        <f>IF(Протокол!I174="","",Протокол!I174)</f>
        <v/>
      </c>
      <c r="G222" s="141" t="str">
        <f>IF(Протокол!J174="","",Протокол!J174)</f>
        <v/>
      </c>
      <c r="H222" s="141" t="str">
        <f>IF(Протокол!K174="","",Протокол!K174)</f>
        <v/>
      </c>
      <c r="I222" s="141" t="str">
        <f>IF(Протокол!L174="","",Протокол!L174)</f>
        <v/>
      </c>
      <c r="J222" s="141" t="str">
        <f>IF(Протокол!M174="","",Протокол!M174)</f>
        <v/>
      </c>
      <c r="K222" s="141" t="str">
        <f>IF(Протокол!N174="","",Протокол!N174)</f>
        <v/>
      </c>
      <c r="L222" s="141" t="str">
        <f>IF(Протокол!O174="","",Протокол!O174)</f>
        <v/>
      </c>
      <c r="M222" s="141" t="str">
        <f>IF(Протокол!P174="","",Протокол!P174)</f>
        <v/>
      </c>
      <c r="N222" s="141" t="str">
        <f>IF(Протокол!Q174="","",Протокол!Q174)</f>
        <v/>
      </c>
      <c r="O222" s="141" t="str">
        <f>IF(Протокол!R174="","",Протокол!R174)</f>
        <v/>
      </c>
      <c r="P222" s="141" t="str">
        <f>IF(Протокол!S174="","",Протокол!S174)</f>
        <v/>
      </c>
      <c r="Q222" s="141" t="str">
        <f>IF(Протокол!T174="","",Протокол!T174)</f>
        <v/>
      </c>
      <c r="R222" s="141" t="str">
        <f>IF(Протокол!U174="","",Протокол!U174)</f>
        <v/>
      </c>
      <c r="S222" s="141" t="str">
        <f>IF(Протокол!V174="","",Протокол!V174)</f>
        <v/>
      </c>
      <c r="T222" s="141" t="str">
        <f>IF(Протокол!W174="","",Протокол!W174)</f>
        <v/>
      </c>
      <c r="U222" s="141" t="str">
        <f>IF(Протокол!X174="","",Протокол!X174)</f>
        <v/>
      </c>
      <c r="V222" s="141" t="str">
        <f>IF(Протокол!Y174="","",Протокол!Y174)</f>
        <v/>
      </c>
      <c r="W222" s="141" t="str">
        <f>IF(Протокол!Z174="","",Протокол!Z174)</f>
        <v/>
      </c>
      <c r="X222" s="141" t="str">
        <f>IF(Протокол!AA174="","",Протокол!AA174)</f>
        <v/>
      </c>
      <c r="Y222" s="141" t="str">
        <f>IF(Протокол!AB174="","",Протокол!AB174)</f>
        <v/>
      </c>
      <c r="Z222" s="141" t="str">
        <f>IF(Протокол!AC174="","",Протокол!AC174)</f>
        <v/>
      </c>
      <c r="AA222" s="141" t="str">
        <f>IF(Протокол!AD174="","",Протокол!AD174)</f>
        <v/>
      </c>
      <c r="AB222" s="141" t="str">
        <f>IF(Протокол!AE174="","",Протокол!AE174)</f>
        <v/>
      </c>
      <c r="AC222" s="141" t="str">
        <f>IF(Протокол!AF174="","",Протокол!AF174)</f>
        <v/>
      </c>
      <c r="AD222" s="141" t="str">
        <f>IF(Протокол!AG174="","",Протокол!AG174)</f>
        <v/>
      </c>
      <c r="AE222" s="141" t="str">
        <f>IF(Протокол!AH174="","",Протокол!AH174)</f>
        <v/>
      </c>
      <c r="AF222" s="141" t="str">
        <f>IF(Протокол!AI174="","",Протокол!AI174)</f>
        <v/>
      </c>
      <c r="AG222" s="141" t="str">
        <f>IF(Протокол!AJ174="","",Протокол!AJ174)</f>
        <v/>
      </c>
      <c r="AH222" s="141" t="str">
        <f>IF(Протокол!AK174="","",Протокол!AK174)</f>
        <v/>
      </c>
      <c r="AI222" s="141" t="str">
        <f>IF(Протокол!AL174="","",Протокол!AL174)</f>
        <v/>
      </c>
      <c r="AJ222" s="141" t="str">
        <f>IF(Протокол!AM174="","",Протокол!AM174)</f>
        <v/>
      </c>
      <c r="AK222" s="141" t="str">
        <f>IF(Протокол!AN174="","",Протокол!AN174)</f>
        <v/>
      </c>
      <c r="AL222" s="141" t="str">
        <f>IF(Протокол!AO174="","",Протокол!AO174)</f>
        <v/>
      </c>
      <c r="AM222" s="141" t="str">
        <f>IF(Протокол!AP174="","",Протокол!AP174)</f>
        <v/>
      </c>
      <c r="AN222" s="141" t="str">
        <f>IF(Протокол!AQ174="","",Протокол!AQ174)</f>
        <v/>
      </c>
      <c r="AO222" s="141" t="str">
        <f>IF(Протокол!AR174="","",Протокол!AR174)</f>
        <v/>
      </c>
      <c r="AP222" s="141" t="str">
        <f>IF(Протокол!AS174="","",Протокол!AS174)</f>
        <v/>
      </c>
      <c r="AQ222" s="141" t="str">
        <f>IF(Протокол!AT174="","",Протокол!AT174)</f>
        <v/>
      </c>
      <c r="AR222" s="141" t="str">
        <f>IF(AND(LEN(C222)&gt;0,AS222&gt;0),Протокол!CU174,"")</f>
        <v/>
      </c>
      <c r="AS222" s="139" t="str">
        <f>IF(Протокол!D174="","",Протокол!D174)</f>
        <v/>
      </c>
      <c r="AT222" s="139" t="str">
        <f>IF(Протокол!F174="","",Протокол!F174)</f>
        <v/>
      </c>
      <c r="AU222" s="141" t="str">
        <f>IF(Протокол!CR174="","",Протокол!CR174)</f>
        <v/>
      </c>
      <c r="AV222" s="141" t="str">
        <f>IF(Протокол!CS174="","",Протокол!CS174)</f>
        <v/>
      </c>
      <c r="AW222" s="141" t="str">
        <f>IF(Протокол!CT174="","",Протокол!CT174)</f>
        <v/>
      </c>
    </row>
    <row r="223" spans="1:49">
      <c r="A223" s="139">
        <f t="shared" si="3"/>
        <v>0</v>
      </c>
      <c r="B223" s="140">
        <f>IF(Протокол!B175="","",Протокол!B175)</f>
        <v>166</v>
      </c>
      <c r="C223" s="140" t="str">
        <f>IF(AND(Протокол!F175="",Протокол!D175=""),"",Протокол!C175)</f>
        <v/>
      </c>
      <c r="D223" s="141" t="str">
        <f>IF(Протокол!G175="","",Протокол!G175)</f>
        <v/>
      </c>
      <c r="E223" s="141" t="str">
        <f>IF(Протокол!H175="","",Протокол!H175)</f>
        <v/>
      </c>
      <c r="F223" s="141" t="str">
        <f>IF(Протокол!I175="","",Протокол!I175)</f>
        <v/>
      </c>
      <c r="G223" s="141" t="str">
        <f>IF(Протокол!J175="","",Протокол!J175)</f>
        <v/>
      </c>
      <c r="H223" s="141" t="str">
        <f>IF(Протокол!K175="","",Протокол!K175)</f>
        <v/>
      </c>
      <c r="I223" s="141" t="str">
        <f>IF(Протокол!L175="","",Протокол!L175)</f>
        <v/>
      </c>
      <c r="J223" s="141" t="str">
        <f>IF(Протокол!M175="","",Протокол!M175)</f>
        <v/>
      </c>
      <c r="K223" s="141" t="str">
        <f>IF(Протокол!N175="","",Протокол!N175)</f>
        <v/>
      </c>
      <c r="L223" s="141" t="str">
        <f>IF(Протокол!O175="","",Протокол!O175)</f>
        <v/>
      </c>
      <c r="M223" s="141" t="str">
        <f>IF(Протокол!P175="","",Протокол!P175)</f>
        <v/>
      </c>
      <c r="N223" s="141" t="str">
        <f>IF(Протокол!Q175="","",Протокол!Q175)</f>
        <v/>
      </c>
      <c r="O223" s="141" t="str">
        <f>IF(Протокол!R175="","",Протокол!R175)</f>
        <v/>
      </c>
      <c r="P223" s="141" t="str">
        <f>IF(Протокол!S175="","",Протокол!S175)</f>
        <v/>
      </c>
      <c r="Q223" s="141" t="str">
        <f>IF(Протокол!T175="","",Протокол!T175)</f>
        <v/>
      </c>
      <c r="R223" s="141" t="str">
        <f>IF(Протокол!U175="","",Протокол!U175)</f>
        <v/>
      </c>
      <c r="S223" s="141" t="str">
        <f>IF(Протокол!V175="","",Протокол!V175)</f>
        <v/>
      </c>
      <c r="T223" s="141" t="str">
        <f>IF(Протокол!W175="","",Протокол!W175)</f>
        <v/>
      </c>
      <c r="U223" s="141" t="str">
        <f>IF(Протокол!X175="","",Протокол!X175)</f>
        <v/>
      </c>
      <c r="V223" s="141" t="str">
        <f>IF(Протокол!Y175="","",Протокол!Y175)</f>
        <v/>
      </c>
      <c r="W223" s="141" t="str">
        <f>IF(Протокол!Z175="","",Протокол!Z175)</f>
        <v/>
      </c>
      <c r="X223" s="141" t="str">
        <f>IF(Протокол!AA175="","",Протокол!AA175)</f>
        <v/>
      </c>
      <c r="Y223" s="141" t="str">
        <f>IF(Протокол!AB175="","",Протокол!AB175)</f>
        <v/>
      </c>
      <c r="Z223" s="141" t="str">
        <f>IF(Протокол!AC175="","",Протокол!AC175)</f>
        <v/>
      </c>
      <c r="AA223" s="141" t="str">
        <f>IF(Протокол!AD175="","",Протокол!AD175)</f>
        <v/>
      </c>
      <c r="AB223" s="141" t="str">
        <f>IF(Протокол!AE175="","",Протокол!AE175)</f>
        <v/>
      </c>
      <c r="AC223" s="141" t="str">
        <f>IF(Протокол!AF175="","",Протокол!AF175)</f>
        <v/>
      </c>
      <c r="AD223" s="141" t="str">
        <f>IF(Протокол!AG175="","",Протокол!AG175)</f>
        <v/>
      </c>
      <c r="AE223" s="141" t="str">
        <f>IF(Протокол!AH175="","",Протокол!AH175)</f>
        <v/>
      </c>
      <c r="AF223" s="141" t="str">
        <f>IF(Протокол!AI175="","",Протокол!AI175)</f>
        <v/>
      </c>
      <c r="AG223" s="141" t="str">
        <f>IF(Протокол!AJ175="","",Протокол!AJ175)</f>
        <v/>
      </c>
      <c r="AH223" s="141" t="str">
        <f>IF(Протокол!AK175="","",Протокол!AK175)</f>
        <v/>
      </c>
      <c r="AI223" s="141" t="str">
        <f>IF(Протокол!AL175="","",Протокол!AL175)</f>
        <v/>
      </c>
      <c r="AJ223" s="141" t="str">
        <f>IF(Протокол!AM175="","",Протокол!AM175)</f>
        <v/>
      </c>
      <c r="AK223" s="141" t="str">
        <f>IF(Протокол!AN175="","",Протокол!AN175)</f>
        <v/>
      </c>
      <c r="AL223" s="141" t="str">
        <f>IF(Протокол!AO175="","",Протокол!AO175)</f>
        <v/>
      </c>
      <c r="AM223" s="141" t="str">
        <f>IF(Протокол!AP175="","",Протокол!AP175)</f>
        <v/>
      </c>
      <c r="AN223" s="141" t="str">
        <f>IF(Протокол!AQ175="","",Протокол!AQ175)</f>
        <v/>
      </c>
      <c r="AO223" s="141" t="str">
        <f>IF(Протокол!AR175="","",Протокол!AR175)</f>
        <v/>
      </c>
      <c r="AP223" s="141" t="str">
        <f>IF(Протокол!AS175="","",Протокол!AS175)</f>
        <v/>
      </c>
      <c r="AQ223" s="141" t="str">
        <f>IF(Протокол!AT175="","",Протокол!AT175)</f>
        <v/>
      </c>
      <c r="AR223" s="141" t="str">
        <f>IF(AND(LEN(C223)&gt;0,AS223&gt;0),Протокол!CU175,"")</f>
        <v/>
      </c>
      <c r="AS223" s="139" t="str">
        <f>IF(Протокол!D175="","",Протокол!D175)</f>
        <v/>
      </c>
      <c r="AT223" s="139" t="str">
        <f>IF(Протокол!F175="","",Протокол!F175)</f>
        <v/>
      </c>
      <c r="AU223" s="141" t="str">
        <f>IF(Протокол!CR175="","",Протокол!CR175)</f>
        <v/>
      </c>
      <c r="AV223" s="141" t="str">
        <f>IF(Протокол!CS175="","",Протокол!CS175)</f>
        <v/>
      </c>
      <c r="AW223" s="141" t="str">
        <f>IF(Протокол!CT175="","",Протокол!CT175)</f>
        <v/>
      </c>
    </row>
    <row r="224" spans="1:49">
      <c r="A224" s="139">
        <f t="shared" si="3"/>
        <v>0</v>
      </c>
      <c r="B224" s="140">
        <f>IF(Протокол!B176="","",Протокол!B176)</f>
        <v>167</v>
      </c>
      <c r="C224" s="140" t="str">
        <f>IF(AND(Протокол!F176="",Протокол!D176=""),"",Протокол!C176)</f>
        <v/>
      </c>
      <c r="D224" s="141" t="str">
        <f>IF(Протокол!G176="","",Протокол!G176)</f>
        <v/>
      </c>
      <c r="E224" s="141" t="str">
        <f>IF(Протокол!H176="","",Протокол!H176)</f>
        <v/>
      </c>
      <c r="F224" s="141" t="str">
        <f>IF(Протокол!I176="","",Протокол!I176)</f>
        <v/>
      </c>
      <c r="G224" s="141" t="str">
        <f>IF(Протокол!J176="","",Протокол!J176)</f>
        <v/>
      </c>
      <c r="H224" s="141" t="str">
        <f>IF(Протокол!K176="","",Протокол!K176)</f>
        <v/>
      </c>
      <c r="I224" s="141" t="str">
        <f>IF(Протокол!L176="","",Протокол!L176)</f>
        <v/>
      </c>
      <c r="J224" s="141" t="str">
        <f>IF(Протокол!M176="","",Протокол!M176)</f>
        <v/>
      </c>
      <c r="K224" s="141" t="str">
        <f>IF(Протокол!N176="","",Протокол!N176)</f>
        <v/>
      </c>
      <c r="L224" s="141" t="str">
        <f>IF(Протокол!O176="","",Протокол!O176)</f>
        <v/>
      </c>
      <c r="M224" s="141" t="str">
        <f>IF(Протокол!P176="","",Протокол!P176)</f>
        <v/>
      </c>
      <c r="N224" s="141" t="str">
        <f>IF(Протокол!Q176="","",Протокол!Q176)</f>
        <v/>
      </c>
      <c r="O224" s="141" t="str">
        <f>IF(Протокол!R176="","",Протокол!R176)</f>
        <v/>
      </c>
      <c r="P224" s="141" t="str">
        <f>IF(Протокол!S176="","",Протокол!S176)</f>
        <v/>
      </c>
      <c r="Q224" s="141" t="str">
        <f>IF(Протокол!T176="","",Протокол!T176)</f>
        <v/>
      </c>
      <c r="R224" s="141" t="str">
        <f>IF(Протокол!U176="","",Протокол!U176)</f>
        <v/>
      </c>
      <c r="S224" s="141" t="str">
        <f>IF(Протокол!V176="","",Протокол!V176)</f>
        <v/>
      </c>
      <c r="T224" s="141" t="str">
        <f>IF(Протокол!W176="","",Протокол!W176)</f>
        <v/>
      </c>
      <c r="U224" s="141" t="str">
        <f>IF(Протокол!X176="","",Протокол!X176)</f>
        <v/>
      </c>
      <c r="V224" s="141" t="str">
        <f>IF(Протокол!Y176="","",Протокол!Y176)</f>
        <v/>
      </c>
      <c r="W224" s="141" t="str">
        <f>IF(Протокол!Z176="","",Протокол!Z176)</f>
        <v/>
      </c>
      <c r="X224" s="141" t="str">
        <f>IF(Протокол!AA176="","",Протокол!AA176)</f>
        <v/>
      </c>
      <c r="Y224" s="141" t="str">
        <f>IF(Протокол!AB176="","",Протокол!AB176)</f>
        <v/>
      </c>
      <c r="Z224" s="141" t="str">
        <f>IF(Протокол!AC176="","",Протокол!AC176)</f>
        <v/>
      </c>
      <c r="AA224" s="141" t="str">
        <f>IF(Протокол!AD176="","",Протокол!AD176)</f>
        <v/>
      </c>
      <c r="AB224" s="141" t="str">
        <f>IF(Протокол!AE176="","",Протокол!AE176)</f>
        <v/>
      </c>
      <c r="AC224" s="141" t="str">
        <f>IF(Протокол!AF176="","",Протокол!AF176)</f>
        <v/>
      </c>
      <c r="AD224" s="141" t="str">
        <f>IF(Протокол!AG176="","",Протокол!AG176)</f>
        <v/>
      </c>
      <c r="AE224" s="141" t="str">
        <f>IF(Протокол!AH176="","",Протокол!AH176)</f>
        <v/>
      </c>
      <c r="AF224" s="141" t="str">
        <f>IF(Протокол!AI176="","",Протокол!AI176)</f>
        <v/>
      </c>
      <c r="AG224" s="141" t="str">
        <f>IF(Протокол!AJ176="","",Протокол!AJ176)</f>
        <v/>
      </c>
      <c r="AH224" s="141" t="str">
        <f>IF(Протокол!AK176="","",Протокол!AK176)</f>
        <v/>
      </c>
      <c r="AI224" s="141" t="str">
        <f>IF(Протокол!AL176="","",Протокол!AL176)</f>
        <v/>
      </c>
      <c r="AJ224" s="141" t="str">
        <f>IF(Протокол!AM176="","",Протокол!AM176)</f>
        <v/>
      </c>
      <c r="AK224" s="141" t="str">
        <f>IF(Протокол!AN176="","",Протокол!AN176)</f>
        <v/>
      </c>
      <c r="AL224" s="141" t="str">
        <f>IF(Протокол!AO176="","",Протокол!AO176)</f>
        <v/>
      </c>
      <c r="AM224" s="141" t="str">
        <f>IF(Протокол!AP176="","",Протокол!AP176)</f>
        <v/>
      </c>
      <c r="AN224" s="141" t="str">
        <f>IF(Протокол!AQ176="","",Протокол!AQ176)</f>
        <v/>
      </c>
      <c r="AO224" s="141" t="str">
        <f>IF(Протокол!AR176="","",Протокол!AR176)</f>
        <v/>
      </c>
      <c r="AP224" s="141" t="str">
        <f>IF(Протокол!AS176="","",Протокол!AS176)</f>
        <v/>
      </c>
      <c r="AQ224" s="141" t="str">
        <f>IF(Протокол!AT176="","",Протокол!AT176)</f>
        <v/>
      </c>
      <c r="AR224" s="141" t="str">
        <f>IF(AND(LEN(C224)&gt;0,AS224&gt;0),Протокол!CU176,"")</f>
        <v/>
      </c>
      <c r="AS224" s="139" t="str">
        <f>IF(Протокол!D176="","",Протокол!D176)</f>
        <v/>
      </c>
      <c r="AT224" s="139" t="str">
        <f>IF(Протокол!F176="","",Протокол!F176)</f>
        <v/>
      </c>
      <c r="AU224" s="141" t="str">
        <f>IF(Протокол!CR176="","",Протокол!CR176)</f>
        <v/>
      </c>
      <c r="AV224" s="141" t="str">
        <f>IF(Протокол!CS176="","",Протокол!CS176)</f>
        <v/>
      </c>
      <c r="AW224" s="141" t="str">
        <f>IF(Протокол!CT176="","",Протокол!CT176)</f>
        <v/>
      </c>
    </row>
    <row r="225" spans="1:49">
      <c r="A225" s="139">
        <f t="shared" si="3"/>
        <v>0</v>
      </c>
      <c r="B225" s="140">
        <f>IF(Протокол!B177="","",Протокол!B177)</f>
        <v>168</v>
      </c>
      <c r="C225" s="140" t="str">
        <f>IF(AND(Протокол!F177="",Протокол!D177=""),"",Протокол!C177)</f>
        <v/>
      </c>
      <c r="D225" s="141" t="str">
        <f>IF(Протокол!G177="","",Протокол!G177)</f>
        <v/>
      </c>
      <c r="E225" s="141" t="str">
        <f>IF(Протокол!H177="","",Протокол!H177)</f>
        <v/>
      </c>
      <c r="F225" s="141" t="str">
        <f>IF(Протокол!I177="","",Протокол!I177)</f>
        <v/>
      </c>
      <c r="G225" s="141" t="str">
        <f>IF(Протокол!J177="","",Протокол!J177)</f>
        <v/>
      </c>
      <c r="H225" s="141" t="str">
        <f>IF(Протокол!K177="","",Протокол!K177)</f>
        <v/>
      </c>
      <c r="I225" s="141" t="str">
        <f>IF(Протокол!L177="","",Протокол!L177)</f>
        <v/>
      </c>
      <c r="J225" s="141" t="str">
        <f>IF(Протокол!M177="","",Протокол!M177)</f>
        <v/>
      </c>
      <c r="K225" s="141" t="str">
        <f>IF(Протокол!N177="","",Протокол!N177)</f>
        <v/>
      </c>
      <c r="L225" s="141" t="str">
        <f>IF(Протокол!O177="","",Протокол!O177)</f>
        <v/>
      </c>
      <c r="M225" s="141" t="str">
        <f>IF(Протокол!P177="","",Протокол!P177)</f>
        <v/>
      </c>
      <c r="N225" s="141" t="str">
        <f>IF(Протокол!Q177="","",Протокол!Q177)</f>
        <v/>
      </c>
      <c r="O225" s="141" t="str">
        <f>IF(Протокол!R177="","",Протокол!R177)</f>
        <v/>
      </c>
      <c r="P225" s="141" t="str">
        <f>IF(Протокол!S177="","",Протокол!S177)</f>
        <v/>
      </c>
      <c r="Q225" s="141" t="str">
        <f>IF(Протокол!T177="","",Протокол!T177)</f>
        <v/>
      </c>
      <c r="R225" s="141" t="str">
        <f>IF(Протокол!U177="","",Протокол!U177)</f>
        <v/>
      </c>
      <c r="S225" s="141" t="str">
        <f>IF(Протокол!V177="","",Протокол!V177)</f>
        <v/>
      </c>
      <c r="T225" s="141" t="str">
        <f>IF(Протокол!W177="","",Протокол!W177)</f>
        <v/>
      </c>
      <c r="U225" s="141" t="str">
        <f>IF(Протокол!X177="","",Протокол!X177)</f>
        <v/>
      </c>
      <c r="V225" s="141" t="str">
        <f>IF(Протокол!Y177="","",Протокол!Y177)</f>
        <v/>
      </c>
      <c r="W225" s="141" t="str">
        <f>IF(Протокол!Z177="","",Протокол!Z177)</f>
        <v/>
      </c>
      <c r="X225" s="141" t="str">
        <f>IF(Протокол!AA177="","",Протокол!AA177)</f>
        <v/>
      </c>
      <c r="Y225" s="141" t="str">
        <f>IF(Протокол!AB177="","",Протокол!AB177)</f>
        <v/>
      </c>
      <c r="Z225" s="141" t="str">
        <f>IF(Протокол!AC177="","",Протокол!AC177)</f>
        <v/>
      </c>
      <c r="AA225" s="141" t="str">
        <f>IF(Протокол!AD177="","",Протокол!AD177)</f>
        <v/>
      </c>
      <c r="AB225" s="141" t="str">
        <f>IF(Протокол!AE177="","",Протокол!AE177)</f>
        <v/>
      </c>
      <c r="AC225" s="141" t="str">
        <f>IF(Протокол!AF177="","",Протокол!AF177)</f>
        <v/>
      </c>
      <c r="AD225" s="141" t="str">
        <f>IF(Протокол!AG177="","",Протокол!AG177)</f>
        <v/>
      </c>
      <c r="AE225" s="141" t="str">
        <f>IF(Протокол!AH177="","",Протокол!AH177)</f>
        <v/>
      </c>
      <c r="AF225" s="141" t="str">
        <f>IF(Протокол!AI177="","",Протокол!AI177)</f>
        <v/>
      </c>
      <c r="AG225" s="141" t="str">
        <f>IF(Протокол!AJ177="","",Протокол!AJ177)</f>
        <v/>
      </c>
      <c r="AH225" s="141" t="str">
        <f>IF(Протокол!AK177="","",Протокол!AK177)</f>
        <v/>
      </c>
      <c r="AI225" s="141" t="str">
        <f>IF(Протокол!AL177="","",Протокол!AL177)</f>
        <v/>
      </c>
      <c r="AJ225" s="141" t="str">
        <f>IF(Протокол!AM177="","",Протокол!AM177)</f>
        <v/>
      </c>
      <c r="AK225" s="141" t="str">
        <f>IF(Протокол!AN177="","",Протокол!AN177)</f>
        <v/>
      </c>
      <c r="AL225" s="141" t="str">
        <f>IF(Протокол!AO177="","",Протокол!AO177)</f>
        <v/>
      </c>
      <c r="AM225" s="141" t="str">
        <f>IF(Протокол!AP177="","",Протокол!AP177)</f>
        <v/>
      </c>
      <c r="AN225" s="141" t="str">
        <f>IF(Протокол!AQ177="","",Протокол!AQ177)</f>
        <v/>
      </c>
      <c r="AO225" s="141" t="str">
        <f>IF(Протокол!AR177="","",Протокол!AR177)</f>
        <v/>
      </c>
      <c r="AP225" s="141" t="str">
        <f>IF(Протокол!AS177="","",Протокол!AS177)</f>
        <v/>
      </c>
      <c r="AQ225" s="141" t="str">
        <f>IF(Протокол!AT177="","",Протокол!AT177)</f>
        <v/>
      </c>
      <c r="AR225" s="141" t="str">
        <f>IF(AND(LEN(C225)&gt;0,AS225&gt;0),Протокол!CU177,"")</f>
        <v/>
      </c>
      <c r="AS225" s="139" t="str">
        <f>IF(Протокол!D177="","",Протокол!D177)</f>
        <v/>
      </c>
      <c r="AT225" s="139" t="str">
        <f>IF(Протокол!F177="","",Протокол!F177)</f>
        <v/>
      </c>
      <c r="AU225" s="141" t="str">
        <f>IF(Протокол!CR177="","",Протокол!CR177)</f>
        <v/>
      </c>
      <c r="AV225" s="141" t="str">
        <f>IF(Протокол!CS177="","",Протокол!CS177)</f>
        <v/>
      </c>
      <c r="AW225" s="141" t="str">
        <f>IF(Протокол!CT177="","",Протокол!CT177)</f>
        <v/>
      </c>
    </row>
    <row r="226" spans="1:49">
      <c r="A226" s="139">
        <f t="shared" si="3"/>
        <v>0</v>
      </c>
      <c r="B226" s="140">
        <f>IF(Протокол!B178="","",Протокол!B178)</f>
        <v>169</v>
      </c>
      <c r="C226" s="140" t="str">
        <f>IF(AND(Протокол!F178="",Протокол!D178=""),"",Протокол!C178)</f>
        <v/>
      </c>
      <c r="D226" s="141" t="str">
        <f>IF(Протокол!G178="","",Протокол!G178)</f>
        <v/>
      </c>
      <c r="E226" s="141" t="str">
        <f>IF(Протокол!H178="","",Протокол!H178)</f>
        <v/>
      </c>
      <c r="F226" s="141" t="str">
        <f>IF(Протокол!I178="","",Протокол!I178)</f>
        <v/>
      </c>
      <c r="G226" s="141" t="str">
        <f>IF(Протокол!J178="","",Протокол!J178)</f>
        <v/>
      </c>
      <c r="H226" s="141" t="str">
        <f>IF(Протокол!K178="","",Протокол!K178)</f>
        <v/>
      </c>
      <c r="I226" s="141" t="str">
        <f>IF(Протокол!L178="","",Протокол!L178)</f>
        <v/>
      </c>
      <c r="J226" s="141" t="str">
        <f>IF(Протокол!M178="","",Протокол!M178)</f>
        <v/>
      </c>
      <c r="K226" s="141" t="str">
        <f>IF(Протокол!N178="","",Протокол!N178)</f>
        <v/>
      </c>
      <c r="L226" s="141" t="str">
        <f>IF(Протокол!O178="","",Протокол!O178)</f>
        <v/>
      </c>
      <c r="M226" s="141" t="str">
        <f>IF(Протокол!P178="","",Протокол!P178)</f>
        <v/>
      </c>
      <c r="N226" s="141" t="str">
        <f>IF(Протокол!Q178="","",Протокол!Q178)</f>
        <v/>
      </c>
      <c r="O226" s="141" t="str">
        <f>IF(Протокол!R178="","",Протокол!R178)</f>
        <v/>
      </c>
      <c r="P226" s="141" t="str">
        <f>IF(Протокол!S178="","",Протокол!S178)</f>
        <v/>
      </c>
      <c r="Q226" s="141" t="str">
        <f>IF(Протокол!T178="","",Протокол!T178)</f>
        <v/>
      </c>
      <c r="R226" s="141" t="str">
        <f>IF(Протокол!U178="","",Протокол!U178)</f>
        <v/>
      </c>
      <c r="S226" s="141" t="str">
        <f>IF(Протокол!V178="","",Протокол!V178)</f>
        <v/>
      </c>
      <c r="T226" s="141" t="str">
        <f>IF(Протокол!W178="","",Протокол!W178)</f>
        <v/>
      </c>
      <c r="U226" s="141" t="str">
        <f>IF(Протокол!X178="","",Протокол!X178)</f>
        <v/>
      </c>
      <c r="V226" s="141" t="str">
        <f>IF(Протокол!Y178="","",Протокол!Y178)</f>
        <v/>
      </c>
      <c r="W226" s="141" t="str">
        <f>IF(Протокол!Z178="","",Протокол!Z178)</f>
        <v/>
      </c>
      <c r="X226" s="141" t="str">
        <f>IF(Протокол!AA178="","",Протокол!AA178)</f>
        <v/>
      </c>
      <c r="Y226" s="141" t="str">
        <f>IF(Протокол!AB178="","",Протокол!AB178)</f>
        <v/>
      </c>
      <c r="Z226" s="141" t="str">
        <f>IF(Протокол!AC178="","",Протокол!AC178)</f>
        <v/>
      </c>
      <c r="AA226" s="141" t="str">
        <f>IF(Протокол!AD178="","",Протокол!AD178)</f>
        <v/>
      </c>
      <c r="AB226" s="141" t="str">
        <f>IF(Протокол!AE178="","",Протокол!AE178)</f>
        <v/>
      </c>
      <c r="AC226" s="141" t="str">
        <f>IF(Протокол!AF178="","",Протокол!AF178)</f>
        <v/>
      </c>
      <c r="AD226" s="141" t="str">
        <f>IF(Протокол!AG178="","",Протокол!AG178)</f>
        <v/>
      </c>
      <c r="AE226" s="141" t="str">
        <f>IF(Протокол!AH178="","",Протокол!AH178)</f>
        <v/>
      </c>
      <c r="AF226" s="141" t="str">
        <f>IF(Протокол!AI178="","",Протокол!AI178)</f>
        <v/>
      </c>
      <c r="AG226" s="141" t="str">
        <f>IF(Протокол!AJ178="","",Протокол!AJ178)</f>
        <v/>
      </c>
      <c r="AH226" s="141" t="str">
        <f>IF(Протокол!AK178="","",Протокол!AK178)</f>
        <v/>
      </c>
      <c r="AI226" s="141" t="str">
        <f>IF(Протокол!AL178="","",Протокол!AL178)</f>
        <v/>
      </c>
      <c r="AJ226" s="141" t="str">
        <f>IF(Протокол!AM178="","",Протокол!AM178)</f>
        <v/>
      </c>
      <c r="AK226" s="141" t="str">
        <f>IF(Протокол!AN178="","",Протокол!AN178)</f>
        <v/>
      </c>
      <c r="AL226" s="141" t="str">
        <f>IF(Протокол!AO178="","",Протокол!AO178)</f>
        <v/>
      </c>
      <c r="AM226" s="141" t="str">
        <f>IF(Протокол!AP178="","",Протокол!AP178)</f>
        <v/>
      </c>
      <c r="AN226" s="141" t="str">
        <f>IF(Протокол!AQ178="","",Протокол!AQ178)</f>
        <v/>
      </c>
      <c r="AO226" s="141" t="str">
        <f>IF(Протокол!AR178="","",Протокол!AR178)</f>
        <v/>
      </c>
      <c r="AP226" s="141" t="str">
        <f>IF(Протокол!AS178="","",Протокол!AS178)</f>
        <v/>
      </c>
      <c r="AQ226" s="141" t="str">
        <f>IF(Протокол!AT178="","",Протокол!AT178)</f>
        <v/>
      </c>
      <c r="AR226" s="141" t="str">
        <f>IF(AND(LEN(C226)&gt;0,AS226&gt;0),Протокол!CU178,"")</f>
        <v/>
      </c>
      <c r="AS226" s="139" t="str">
        <f>IF(Протокол!D178="","",Протокол!D178)</f>
        <v/>
      </c>
      <c r="AT226" s="139" t="str">
        <f>IF(Протокол!F178="","",Протокол!F178)</f>
        <v/>
      </c>
      <c r="AU226" s="141" t="str">
        <f>IF(Протокол!CR178="","",Протокол!CR178)</f>
        <v/>
      </c>
      <c r="AV226" s="141" t="str">
        <f>IF(Протокол!CS178="","",Протокол!CS178)</f>
        <v/>
      </c>
      <c r="AW226" s="141" t="str">
        <f>IF(Протокол!CT178="","",Протокол!CT178)</f>
        <v/>
      </c>
    </row>
    <row r="227" spans="1:49">
      <c r="A227" s="139">
        <f t="shared" si="3"/>
        <v>0</v>
      </c>
      <c r="B227" s="140">
        <f>IF(Протокол!B179="","",Протокол!B179)</f>
        <v>170</v>
      </c>
      <c r="C227" s="140" t="str">
        <f>IF(AND(Протокол!F179="",Протокол!D179=""),"",Протокол!C179)</f>
        <v/>
      </c>
      <c r="D227" s="141" t="str">
        <f>IF(Протокол!G179="","",Протокол!G179)</f>
        <v/>
      </c>
      <c r="E227" s="141" t="str">
        <f>IF(Протокол!H179="","",Протокол!H179)</f>
        <v/>
      </c>
      <c r="F227" s="141" t="str">
        <f>IF(Протокол!I179="","",Протокол!I179)</f>
        <v/>
      </c>
      <c r="G227" s="141" t="str">
        <f>IF(Протокол!J179="","",Протокол!J179)</f>
        <v/>
      </c>
      <c r="H227" s="141" t="str">
        <f>IF(Протокол!K179="","",Протокол!K179)</f>
        <v/>
      </c>
      <c r="I227" s="141" t="str">
        <f>IF(Протокол!L179="","",Протокол!L179)</f>
        <v/>
      </c>
      <c r="J227" s="141" t="str">
        <f>IF(Протокол!M179="","",Протокол!M179)</f>
        <v/>
      </c>
      <c r="K227" s="141" t="str">
        <f>IF(Протокол!N179="","",Протокол!N179)</f>
        <v/>
      </c>
      <c r="L227" s="141" t="str">
        <f>IF(Протокол!O179="","",Протокол!O179)</f>
        <v/>
      </c>
      <c r="M227" s="141" t="str">
        <f>IF(Протокол!P179="","",Протокол!P179)</f>
        <v/>
      </c>
      <c r="N227" s="141" t="str">
        <f>IF(Протокол!Q179="","",Протокол!Q179)</f>
        <v/>
      </c>
      <c r="O227" s="141" t="str">
        <f>IF(Протокол!R179="","",Протокол!R179)</f>
        <v/>
      </c>
      <c r="P227" s="141" t="str">
        <f>IF(Протокол!S179="","",Протокол!S179)</f>
        <v/>
      </c>
      <c r="Q227" s="141" t="str">
        <f>IF(Протокол!T179="","",Протокол!T179)</f>
        <v/>
      </c>
      <c r="R227" s="141" t="str">
        <f>IF(Протокол!U179="","",Протокол!U179)</f>
        <v/>
      </c>
      <c r="S227" s="141" t="str">
        <f>IF(Протокол!V179="","",Протокол!V179)</f>
        <v/>
      </c>
      <c r="T227" s="141" t="str">
        <f>IF(Протокол!W179="","",Протокол!W179)</f>
        <v/>
      </c>
      <c r="U227" s="141" t="str">
        <f>IF(Протокол!X179="","",Протокол!X179)</f>
        <v/>
      </c>
      <c r="V227" s="141" t="str">
        <f>IF(Протокол!Y179="","",Протокол!Y179)</f>
        <v/>
      </c>
      <c r="W227" s="141" t="str">
        <f>IF(Протокол!Z179="","",Протокол!Z179)</f>
        <v/>
      </c>
      <c r="X227" s="141" t="str">
        <f>IF(Протокол!AA179="","",Протокол!AA179)</f>
        <v/>
      </c>
      <c r="Y227" s="141" t="str">
        <f>IF(Протокол!AB179="","",Протокол!AB179)</f>
        <v/>
      </c>
      <c r="Z227" s="141" t="str">
        <f>IF(Протокол!AC179="","",Протокол!AC179)</f>
        <v/>
      </c>
      <c r="AA227" s="141" t="str">
        <f>IF(Протокол!AD179="","",Протокол!AD179)</f>
        <v/>
      </c>
      <c r="AB227" s="141" t="str">
        <f>IF(Протокол!AE179="","",Протокол!AE179)</f>
        <v/>
      </c>
      <c r="AC227" s="141" t="str">
        <f>IF(Протокол!AF179="","",Протокол!AF179)</f>
        <v/>
      </c>
      <c r="AD227" s="141" t="str">
        <f>IF(Протокол!AG179="","",Протокол!AG179)</f>
        <v/>
      </c>
      <c r="AE227" s="141" t="str">
        <f>IF(Протокол!AH179="","",Протокол!AH179)</f>
        <v/>
      </c>
      <c r="AF227" s="141" t="str">
        <f>IF(Протокол!AI179="","",Протокол!AI179)</f>
        <v/>
      </c>
      <c r="AG227" s="141" t="str">
        <f>IF(Протокол!AJ179="","",Протокол!AJ179)</f>
        <v/>
      </c>
      <c r="AH227" s="141" t="str">
        <f>IF(Протокол!AK179="","",Протокол!AK179)</f>
        <v/>
      </c>
      <c r="AI227" s="141" t="str">
        <f>IF(Протокол!AL179="","",Протокол!AL179)</f>
        <v/>
      </c>
      <c r="AJ227" s="141" t="str">
        <f>IF(Протокол!AM179="","",Протокол!AM179)</f>
        <v/>
      </c>
      <c r="AK227" s="141" t="str">
        <f>IF(Протокол!AN179="","",Протокол!AN179)</f>
        <v/>
      </c>
      <c r="AL227" s="141" t="str">
        <f>IF(Протокол!AO179="","",Протокол!AO179)</f>
        <v/>
      </c>
      <c r="AM227" s="141" t="str">
        <f>IF(Протокол!AP179="","",Протокол!AP179)</f>
        <v/>
      </c>
      <c r="AN227" s="141" t="str">
        <f>IF(Протокол!AQ179="","",Протокол!AQ179)</f>
        <v/>
      </c>
      <c r="AO227" s="141" t="str">
        <f>IF(Протокол!AR179="","",Протокол!AR179)</f>
        <v/>
      </c>
      <c r="AP227" s="141" t="str">
        <f>IF(Протокол!AS179="","",Протокол!AS179)</f>
        <v/>
      </c>
      <c r="AQ227" s="141" t="str">
        <f>IF(Протокол!AT179="","",Протокол!AT179)</f>
        <v/>
      </c>
      <c r="AR227" s="141" t="str">
        <f>IF(AND(LEN(C227)&gt;0,AS227&gt;0),Протокол!CU179,"")</f>
        <v/>
      </c>
      <c r="AS227" s="139" t="str">
        <f>IF(Протокол!D179="","",Протокол!D179)</f>
        <v/>
      </c>
      <c r="AT227" s="139" t="str">
        <f>IF(Протокол!F179="","",Протокол!F179)</f>
        <v/>
      </c>
      <c r="AU227" s="141" t="str">
        <f>IF(Протокол!CR179="","",Протокол!CR179)</f>
        <v/>
      </c>
      <c r="AV227" s="141" t="str">
        <f>IF(Протокол!CS179="","",Протокол!CS179)</f>
        <v/>
      </c>
      <c r="AW227" s="141" t="str">
        <f>IF(Протокол!CT179="","",Протокол!CT179)</f>
        <v/>
      </c>
    </row>
    <row r="228" spans="1:49">
      <c r="A228" s="139">
        <f t="shared" si="3"/>
        <v>0</v>
      </c>
      <c r="B228" s="140">
        <f>IF(Протокол!B180="","",Протокол!B180)</f>
        <v>171</v>
      </c>
      <c r="C228" s="140" t="str">
        <f>IF(AND(Протокол!F180="",Протокол!D180=""),"",Протокол!C180)</f>
        <v/>
      </c>
      <c r="D228" s="141" t="str">
        <f>IF(Протокол!G180="","",Протокол!G180)</f>
        <v/>
      </c>
      <c r="E228" s="141" t="str">
        <f>IF(Протокол!H180="","",Протокол!H180)</f>
        <v/>
      </c>
      <c r="F228" s="141" t="str">
        <f>IF(Протокол!I180="","",Протокол!I180)</f>
        <v/>
      </c>
      <c r="G228" s="141" t="str">
        <f>IF(Протокол!J180="","",Протокол!J180)</f>
        <v/>
      </c>
      <c r="H228" s="141" t="str">
        <f>IF(Протокол!K180="","",Протокол!K180)</f>
        <v/>
      </c>
      <c r="I228" s="141" t="str">
        <f>IF(Протокол!L180="","",Протокол!L180)</f>
        <v/>
      </c>
      <c r="J228" s="141" t="str">
        <f>IF(Протокол!M180="","",Протокол!M180)</f>
        <v/>
      </c>
      <c r="K228" s="141" t="str">
        <f>IF(Протокол!N180="","",Протокол!N180)</f>
        <v/>
      </c>
      <c r="L228" s="141" t="str">
        <f>IF(Протокол!O180="","",Протокол!O180)</f>
        <v/>
      </c>
      <c r="M228" s="141" t="str">
        <f>IF(Протокол!P180="","",Протокол!P180)</f>
        <v/>
      </c>
      <c r="N228" s="141" t="str">
        <f>IF(Протокол!Q180="","",Протокол!Q180)</f>
        <v/>
      </c>
      <c r="O228" s="141" t="str">
        <f>IF(Протокол!R180="","",Протокол!R180)</f>
        <v/>
      </c>
      <c r="P228" s="141" t="str">
        <f>IF(Протокол!S180="","",Протокол!S180)</f>
        <v/>
      </c>
      <c r="Q228" s="141" t="str">
        <f>IF(Протокол!T180="","",Протокол!T180)</f>
        <v/>
      </c>
      <c r="R228" s="141" t="str">
        <f>IF(Протокол!U180="","",Протокол!U180)</f>
        <v/>
      </c>
      <c r="S228" s="141" t="str">
        <f>IF(Протокол!V180="","",Протокол!V180)</f>
        <v/>
      </c>
      <c r="T228" s="141" t="str">
        <f>IF(Протокол!W180="","",Протокол!W180)</f>
        <v/>
      </c>
      <c r="U228" s="141" t="str">
        <f>IF(Протокол!X180="","",Протокол!X180)</f>
        <v/>
      </c>
      <c r="V228" s="141" t="str">
        <f>IF(Протокол!Y180="","",Протокол!Y180)</f>
        <v/>
      </c>
      <c r="W228" s="141" t="str">
        <f>IF(Протокол!Z180="","",Протокол!Z180)</f>
        <v/>
      </c>
      <c r="X228" s="141" t="str">
        <f>IF(Протокол!AA180="","",Протокол!AA180)</f>
        <v/>
      </c>
      <c r="Y228" s="141" t="str">
        <f>IF(Протокол!AB180="","",Протокол!AB180)</f>
        <v/>
      </c>
      <c r="Z228" s="141" t="str">
        <f>IF(Протокол!AC180="","",Протокол!AC180)</f>
        <v/>
      </c>
      <c r="AA228" s="141" t="str">
        <f>IF(Протокол!AD180="","",Протокол!AD180)</f>
        <v/>
      </c>
      <c r="AB228" s="141" t="str">
        <f>IF(Протокол!AE180="","",Протокол!AE180)</f>
        <v/>
      </c>
      <c r="AC228" s="141" t="str">
        <f>IF(Протокол!AF180="","",Протокол!AF180)</f>
        <v/>
      </c>
      <c r="AD228" s="141" t="str">
        <f>IF(Протокол!AG180="","",Протокол!AG180)</f>
        <v/>
      </c>
      <c r="AE228" s="141" t="str">
        <f>IF(Протокол!AH180="","",Протокол!AH180)</f>
        <v/>
      </c>
      <c r="AF228" s="141" t="str">
        <f>IF(Протокол!AI180="","",Протокол!AI180)</f>
        <v/>
      </c>
      <c r="AG228" s="141" t="str">
        <f>IF(Протокол!AJ180="","",Протокол!AJ180)</f>
        <v/>
      </c>
      <c r="AH228" s="141" t="str">
        <f>IF(Протокол!AK180="","",Протокол!AK180)</f>
        <v/>
      </c>
      <c r="AI228" s="141" t="str">
        <f>IF(Протокол!AL180="","",Протокол!AL180)</f>
        <v/>
      </c>
      <c r="AJ228" s="141" t="str">
        <f>IF(Протокол!AM180="","",Протокол!AM180)</f>
        <v/>
      </c>
      <c r="AK228" s="141" t="str">
        <f>IF(Протокол!AN180="","",Протокол!AN180)</f>
        <v/>
      </c>
      <c r="AL228" s="141" t="str">
        <f>IF(Протокол!AO180="","",Протокол!AO180)</f>
        <v/>
      </c>
      <c r="AM228" s="141" t="str">
        <f>IF(Протокол!AP180="","",Протокол!AP180)</f>
        <v/>
      </c>
      <c r="AN228" s="141" t="str">
        <f>IF(Протокол!AQ180="","",Протокол!AQ180)</f>
        <v/>
      </c>
      <c r="AO228" s="141" t="str">
        <f>IF(Протокол!AR180="","",Протокол!AR180)</f>
        <v/>
      </c>
      <c r="AP228" s="141" t="str">
        <f>IF(Протокол!AS180="","",Протокол!AS180)</f>
        <v/>
      </c>
      <c r="AQ228" s="141" t="str">
        <f>IF(Протокол!AT180="","",Протокол!AT180)</f>
        <v/>
      </c>
      <c r="AR228" s="141" t="str">
        <f>IF(AND(LEN(C228)&gt;0,AS228&gt;0),Протокол!CU180,"")</f>
        <v/>
      </c>
      <c r="AS228" s="139" t="str">
        <f>IF(Протокол!D180="","",Протокол!D180)</f>
        <v/>
      </c>
      <c r="AT228" s="139" t="str">
        <f>IF(Протокол!F180="","",Протокол!F180)</f>
        <v/>
      </c>
      <c r="AU228" s="141" t="str">
        <f>IF(Протокол!CR180="","",Протокол!CR180)</f>
        <v/>
      </c>
      <c r="AV228" s="141" t="str">
        <f>IF(Протокол!CS180="","",Протокол!CS180)</f>
        <v/>
      </c>
      <c r="AW228" s="141" t="str">
        <f>IF(Протокол!CT180="","",Протокол!CT180)</f>
        <v/>
      </c>
    </row>
    <row r="229" spans="1:49">
      <c r="A229" s="139">
        <f t="shared" si="3"/>
        <v>0</v>
      </c>
      <c r="B229" s="140">
        <f>IF(Протокол!B181="","",Протокол!B181)</f>
        <v>172</v>
      </c>
      <c r="C229" s="140" t="str">
        <f>IF(AND(Протокол!F181="",Протокол!D181=""),"",Протокол!C181)</f>
        <v/>
      </c>
      <c r="D229" s="141" t="str">
        <f>IF(Протокол!G181="","",Протокол!G181)</f>
        <v/>
      </c>
      <c r="E229" s="141" t="str">
        <f>IF(Протокол!H181="","",Протокол!H181)</f>
        <v/>
      </c>
      <c r="F229" s="141" t="str">
        <f>IF(Протокол!I181="","",Протокол!I181)</f>
        <v/>
      </c>
      <c r="G229" s="141" t="str">
        <f>IF(Протокол!J181="","",Протокол!J181)</f>
        <v/>
      </c>
      <c r="H229" s="141" t="str">
        <f>IF(Протокол!K181="","",Протокол!K181)</f>
        <v/>
      </c>
      <c r="I229" s="141" t="str">
        <f>IF(Протокол!L181="","",Протокол!L181)</f>
        <v/>
      </c>
      <c r="J229" s="141" t="str">
        <f>IF(Протокол!M181="","",Протокол!M181)</f>
        <v/>
      </c>
      <c r="K229" s="141" t="str">
        <f>IF(Протокол!N181="","",Протокол!N181)</f>
        <v/>
      </c>
      <c r="L229" s="141" t="str">
        <f>IF(Протокол!O181="","",Протокол!O181)</f>
        <v/>
      </c>
      <c r="M229" s="141" t="str">
        <f>IF(Протокол!P181="","",Протокол!P181)</f>
        <v/>
      </c>
      <c r="N229" s="141" t="str">
        <f>IF(Протокол!Q181="","",Протокол!Q181)</f>
        <v/>
      </c>
      <c r="O229" s="141" t="str">
        <f>IF(Протокол!R181="","",Протокол!R181)</f>
        <v/>
      </c>
      <c r="P229" s="141" t="str">
        <f>IF(Протокол!S181="","",Протокол!S181)</f>
        <v/>
      </c>
      <c r="Q229" s="141" t="str">
        <f>IF(Протокол!T181="","",Протокол!T181)</f>
        <v/>
      </c>
      <c r="R229" s="141" t="str">
        <f>IF(Протокол!U181="","",Протокол!U181)</f>
        <v/>
      </c>
      <c r="S229" s="141" t="str">
        <f>IF(Протокол!V181="","",Протокол!V181)</f>
        <v/>
      </c>
      <c r="T229" s="141" t="str">
        <f>IF(Протокол!W181="","",Протокол!W181)</f>
        <v/>
      </c>
      <c r="U229" s="141" t="str">
        <f>IF(Протокол!X181="","",Протокол!X181)</f>
        <v/>
      </c>
      <c r="V229" s="141" t="str">
        <f>IF(Протокол!Y181="","",Протокол!Y181)</f>
        <v/>
      </c>
      <c r="W229" s="141" t="str">
        <f>IF(Протокол!Z181="","",Протокол!Z181)</f>
        <v/>
      </c>
      <c r="X229" s="141" t="str">
        <f>IF(Протокол!AA181="","",Протокол!AA181)</f>
        <v/>
      </c>
      <c r="Y229" s="141" t="str">
        <f>IF(Протокол!AB181="","",Протокол!AB181)</f>
        <v/>
      </c>
      <c r="Z229" s="141" t="str">
        <f>IF(Протокол!AC181="","",Протокол!AC181)</f>
        <v/>
      </c>
      <c r="AA229" s="141" t="str">
        <f>IF(Протокол!AD181="","",Протокол!AD181)</f>
        <v/>
      </c>
      <c r="AB229" s="141" t="str">
        <f>IF(Протокол!AE181="","",Протокол!AE181)</f>
        <v/>
      </c>
      <c r="AC229" s="141" t="str">
        <f>IF(Протокол!AF181="","",Протокол!AF181)</f>
        <v/>
      </c>
      <c r="AD229" s="141" t="str">
        <f>IF(Протокол!AG181="","",Протокол!AG181)</f>
        <v/>
      </c>
      <c r="AE229" s="141" t="str">
        <f>IF(Протокол!AH181="","",Протокол!AH181)</f>
        <v/>
      </c>
      <c r="AF229" s="141" t="str">
        <f>IF(Протокол!AI181="","",Протокол!AI181)</f>
        <v/>
      </c>
      <c r="AG229" s="141" t="str">
        <f>IF(Протокол!AJ181="","",Протокол!AJ181)</f>
        <v/>
      </c>
      <c r="AH229" s="141" t="str">
        <f>IF(Протокол!AK181="","",Протокол!AK181)</f>
        <v/>
      </c>
      <c r="AI229" s="141" t="str">
        <f>IF(Протокол!AL181="","",Протокол!AL181)</f>
        <v/>
      </c>
      <c r="AJ229" s="141" t="str">
        <f>IF(Протокол!AM181="","",Протокол!AM181)</f>
        <v/>
      </c>
      <c r="AK229" s="141" t="str">
        <f>IF(Протокол!AN181="","",Протокол!AN181)</f>
        <v/>
      </c>
      <c r="AL229" s="141" t="str">
        <f>IF(Протокол!AO181="","",Протокол!AO181)</f>
        <v/>
      </c>
      <c r="AM229" s="141" t="str">
        <f>IF(Протокол!AP181="","",Протокол!AP181)</f>
        <v/>
      </c>
      <c r="AN229" s="141" t="str">
        <f>IF(Протокол!AQ181="","",Протокол!AQ181)</f>
        <v/>
      </c>
      <c r="AO229" s="141" t="str">
        <f>IF(Протокол!AR181="","",Протокол!AR181)</f>
        <v/>
      </c>
      <c r="AP229" s="141" t="str">
        <f>IF(Протокол!AS181="","",Протокол!AS181)</f>
        <v/>
      </c>
      <c r="AQ229" s="141" t="str">
        <f>IF(Протокол!AT181="","",Протокол!AT181)</f>
        <v/>
      </c>
      <c r="AR229" s="141" t="str">
        <f>IF(AND(LEN(C229)&gt;0,AS229&gt;0),Протокол!CU181,"")</f>
        <v/>
      </c>
      <c r="AS229" s="139" t="str">
        <f>IF(Протокол!D181="","",Протокол!D181)</f>
        <v/>
      </c>
      <c r="AT229" s="139" t="str">
        <f>IF(Протокол!F181="","",Протокол!F181)</f>
        <v/>
      </c>
      <c r="AU229" s="141" t="str">
        <f>IF(Протокол!CR181="","",Протокол!CR181)</f>
        <v/>
      </c>
      <c r="AV229" s="141" t="str">
        <f>IF(Протокол!CS181="","",Протокол!CS181)</f>
        <v/>
      </c>
      <c r="AW229" s="141" t="str">
        <f>IF(Протокол!CT181="","",Протокол!CT181)</f>
        <v/>
      </c>
    </row>
    <row r="230" spans="1:49">
      <c r="A230" s="139">
        <f t="shared" si="3"/>
        <v>0</v>
      </c>
      <c r="B230" s="140">
        <f>IF(Протокол!B182="","",Протокол!B182)</f>
        <v>173</v>
      </c>
      <c r="C230" s="140" t="str">
        <f>IF(AND(Протокол!F182="",Протокол!D182=""),"",Протокол!C182)</f>
        <v/>
      </c>
      <c r="D230" s="141" t="str">
        <f>IF(Протокол!G182="","",Протокол!G182)</f>
        <v/>
      </c>
      <c r="E230" s="141" t="str">
        <f>IF(Протокол!H182="","",Протокол!H182)</f>
        <v/>
      </c>
      <c r="F230" s="141" t="str">
        <f>IF(Протокол!I182="","",Протокол!I182)</f>
        <v/>
      </c>
      <c r="G230" s="141" t="str">
        <f>IF(Протокол!J182="","",Протокол!J182)</f>
        <v/>
      </c>
      <c r="H230" s="141" t="str">
        <f>IF(Протокол!K182="","",Протокол!K182)</f>
        <v/>
      </c>
      <c r="I230" s="141" t="str">
        <f>IF(Протокол!L182="","",Протокол!L182)</f>
        <v/>
      </c>
      <c r="J230" s="141" t="str">
        <f>IF(Протокол!M182="","",Протокол!M182)</f>
        <v/>
      </c>
      <c r="K230" s="141" t="str">
        <f>IF(Протокол!N182="","",Протокол!N182)</f>
        <v/>
      </c>
      <c r="L230" s="141" t="str">
        <f>IF(Протокол!O182="","",Протокол!O182)</f>
        <v/>
      </c>
      <c r="M230" s="141" t="str">
        <f>IF(Протокол!P182="","",Протокол!P182)</f>
        <v/>
      </c>
      <c r="N230" s="141" t="str">
        <f>IF(Протокол!Q182="","",Протокол!Q182)</f>
        <v/>
      </c>
      <c r="O230" s="141" t="str">
        <f>IF(Протокол!R182="","",Протокол!R182)</f>
        <v/>
      </c>
      <c r="P230" s="141" t="str">
        <f>IF(Протокол!S182="","",Протокол!S182)</f>
        <v/>
      </c>
      <c r="Q230" s="141" t="str">
        <f>IF(Протокол!T182="","",Протокол!T182)</f>
        <v/>
      </c>
      <c r="R230" s="141" t="str">
        <f>IF(Протокол!U182="","",Протокол!U182)</f>
        <v/>
      </c>
      <c r="S230" s="141" t="str">
        <f>IF(Протокол!V182="","",Протокол!V182)</f>
        <v/>
      </c>
      <c r="T230" s="141" t="str">
        <f>IF(Протокол!W182="","",Протокол!W182)</f>
        <v/>
      </c>
      <c r="U230" s="141" t="str">
        <f>IF(Протокол!X182="","",Протокол!X182)</f>
        <v/>
      </c>
      <c r="V230" s="141" t="str">
        <f>IF(Протокол!Y182="","",Протокол!Y182)</f>
        <v/>
      </c>
      <c r="W230" s="141" t="str">
        <f>IF(Протокол!Z182="","",Протокол!Z182)</f>
        <v/>
      </c>
      <c r="X230" s="141" t="str">
        <f>IF(Протокол!AA182="","",Протокол!AA182)</f>
        <v/>
      </c>
      <c r="Y230" s="141" t="str">
        <f>IF(Протокол!AB182="","",Протокол!AB182)</f>
        <v/>
      </c>
      <c r="Z230" s="141" t="str">
        <f>IF(Протокол!AC182="","",Протокол!AC182)</f>
        <v/>
      </c>
      <c r="AA230" s="141" t="str">
        <f>IF(Протокол!AD182="","",Протокол!AD182)</f>
        <v/>
      </c>
      <c r="AB230" s="141" t="str">
        <f>IF(Протокол!AE182="","",Протокол!AE182)</f>
        <v/>
      </c>
      <c r="AC230" s="141" t="str">
        <f>IF(Протокол!AF182="","",Протокол!AF182)</f>
        <v/>
      </c>
      <c r="AD230" s="141" t="str">
        <f>IF(Протокол!AG182="","",Протокол!AG182)</f>
        <v/>
      </c>
      <c r="AE230" s="141" t="str">
        <f>IF(Протокол!AH182="","",Протокол!AH182)</f>
        <v/>
      </c>
      <c r="AF230" s="141" t="str">
        <f>IF(Протокол!AI182="","",Протокол!AI182)</f>
        <v/>
      </c>
      <c r="AG230" s="141" t="str">
        <f>IF(Протокол!AJ182="","",Протокол!AJ182)</f>
        <v/>
      </c>
      <c r="AH230" s="141" t="str">
        <f>IF(Протокол!AK182="","",Протокол!AK182)</f>
        <v/>
      </c>
      <c r="AI230" s="141" t="str">
        <f>IF(Протокол!AL182="","",Протокол!AL182)</f>
        <v/>
      </c>
      <c r="AJ230" s="141" t="str">
        <f>IF(Протокол!AM182="","",Протокол!AM182)</f>
        <v/>
      </c>
      <c r="AK230" s="141" t="str">
        <f>IF(Протокол!AN182="","",Протокол!AN182)</f>
        <v/>
      </c>
      <c r="AL230" s="141" t="str">
        <f>IF(Протокол!AO182="","",Протокол!AO182)</f>
        <v/>
      </c>
      <c r="AM230" s="141" t="str">
        <f>IF(Протокол!AP182="","",Протокол!AP182)</f>
        <v/>
      </c>
      <c r="AN230" s="141" t="str">
        <f>IF(Протокол!AQ182="","",Протокол!AQ182)</f>
        <v/>
      </c>
      <c r="AO230" s="141" t="str">
        <f>IF(Протокол!AR182="","",Протокол!AR182)</f>
        <v/>
      </c>
      <c r="AP230" s="141" t="str">
        <f>IF(Протокол!AS182="","",Протокол!AS182)</f>
        <v/>
      </c>
      <c r="AQ230" s="141" t="str">
        <f>IF(Протокол!AT182="","",Протокол!AT182)</f>
        <v/>
      </c>
      <c r="AR230" s="141" t="str">
        <f>IF(AND(LEN(C230)&gt;0,AS230&gt;0),Протокол!CU182,"")</f>
        <v/>
      </c>
      <c r="AS230" s="139" t="str">
        <f>IF(Протокол!D182="","",Протокол!D182)</f>
        <v/>
      </c>
      <c r="AT230" s="139" t="str">
        <f>IF(Протокол!F182="","",Протокол!F182)</f>
        <v/>
      </c>
      <c r="AU230" s="141" t="str">
        <f>IF(Протокол!CR182="","",Протокол!CR182)</f>
        <v/>
      </c>
      <c r="AV230" s="141" t="str">
        <f>IF(Протокол!CS182="","",Протокол!CS182)</f>
        <v/>
      </c>
      <c r="AW230" s="141" t="str">
        <f>IF(Протокол!CT182="","",Протокол!CT182)</f>
        <v/>
      </c>
    </row>
    <row r="231" spans="1:49">
      <c r="A231" s="139">
        <f t="shared" si="3"/>
        <v>0</v>
      </c>
      <c r="B231" s="140">
        <f>IF(Протокол!B183="","",Протокол!B183)</f>
        <v>174</v>
      </c>
      <c r="C231" s="140" t="str">
        <f>IF(AND(Протокол!F183="",Протокол!D183=""),"",Протокол!C183)</f>
        <v/>
      </c>
      <c r="D231" s="141" t="str">
        <f>IF(Протокол!G183="","",Протокол!G183)</f>
        <v/>
      </c>
      <c r="E231" s="141" t="str">
        <f>IF(Протокол!H183="","",Протокол!H183)</f>
        <v/>
      </c>
      <c r="F231" s="141" t="str">
        <f>IF(Протокол!I183="","",Протокол!I183)</f>
        <v/>
      </c>
      <c r="G231" s="141" t="str">
        <f>IF(Протокол!J183="","",Протокол!J183)</f>
        <v/>
      </c>
      <c r="H231" s="141" t="str">
        <f>IF(Протокол!K183="","",Протокол!K183)</f>
        <v/>
      </c>
      <c r="I231" s="141" t="str">
        <f>IF(Протокол!L183="","",Протокол!L183)</f>
        <v/>
      </c>
      <c r="J231" s="141" t="str">
        <f>IF(Протокол!M183="","",Протокол!M183)</f>
        <v/>
      </c>
      <c r="K231" s="141" t="str">
        <f>IF(Протокол!N183="","",Протокол!N183)</f>
        <v/>
      </c>
      <c r="L231" s="141" t="str">
        <f>IF(Протокол!O183="","",Протокол!O183)</f>
        <v/>
      </c>
      <c r="M231" s="141" t="str">
        <f>IF(Протокол!P183="","",Протокол!P183)</f>
        <v/>
      </c>
      <c r="N231" s="141" t="str">
        <f>IF(Протокол!Q183="","",Протокол!Q183)</f>
        <v/>
      </c>
      <c r="O231" s="141" t="str">
        <f>IF(Протокол!R183="","",Протокол!R183)</f>
        <v/>
      </c>
      <c r="P231" s="141" t="str">
        <f>IF(Протокол!S183="","",Протокол!S183)</f>
        <v/>
      </c>
      <c r="Q231" s="141" t="str">
        <f>IF(Протокол!T183="","",Протокол!T183)</f>
        <v/>
      </c>
      <c r="R231" s="141" t="str">
        <f>IF(Протокол!U183="","",Протокол!U183)</f>
        <v/>
      </c>
      <c r="S231" s="141" t="str">
        <f>IF(Протокол!V183="","",Протокол!V183)</f>
        <v/>
      </c>
      <c r="T231" s="141" t="str">
        <f>IF(Протокол!W183="","",Протокол!W183)</f>
        <v/>
      </c>
      <c r="U231" s="141" t="str">
        <f>IF(Протокол!X183="","",Протокол!X183)</f>
        <v/>
      </c>
      <c r="V231" s="141" t="str">
        <f>IF(Протокол!Y183="","",Протокол!Y183)</f>
        <v/>
      </c>
      <c r="W231" s="141" t="str">
        <f>IF(Протокол!Z183="","",Протокол!Z183)</f>
        <v/>
      </c>
      <c r="X231" s="141" t="str">
        <f>IF(Протокол!AA183="","",Протокол!AA183)</f>
        <v/>
      </c>
      <c r="Y231" s="141" t="str">
        <f>IF(Протокол!AB183="","",Протокол!AB183)</f>
        <v/>
      </c>
      <c r="Z231" s="141" t="str">
        <f>IF(Протокол!AC183="","",Протокол!AC183)</f>
        <v/>
      </c>
      <c r="AA231" s="141" t="str">
        <f>IF(Протокол!AD183="","",Протокол!AD183)</f>
        <v/>
      </c>
      <c r="AB231" s="141" t="str">
        <f>IF(Протокол!AE183="","",Протокол!AE183)</f>
        <v/>
      </c>
      <c r="AC231" s="141" t="str">
        <f>IF(Протокол!AF183="","",Протокол!AF183)</f>
        <v/>
      </c>
      <c r="AD231" s="141" t="str">
        <f>IF(Протокол!AG183="","",Протокол!AG183)</f>
        <v/>
      </c>
      <c r="AE231" s="141" t="str">
        <f>IF(Протокол!AH183="","",Протокол!AH183)</f>
        <v/>
      </c>
      <c r="AF231" s="141" t="str">
        <f>IF(Протокол!AI183="","",Протокол!AI183)</f>
        <v/>
      </c>
      <c r="AG231" s="141" t="str">
        <f>IF(Протокол!AJ183="","",Протокол!AJ183)</f>
        <v/>
      </c>
      <c r="AH231" s="141" t="str">
        <f>IF(Протокол!AK183="","",Протокол!AK183)</f>
        <v/>
      </c>
      <c r="AI231" s="141" t="str">
        <f>IF(Протокол!AL183="","",Протокол!AL183)</f>
        <v/>
      </c>
      <c r="AJ231" s="141" t="str">
        <f>IF(Протокол!AM183="","",Протокол!AM183)</f>
        <v/>
      </c>
      <c r="AK231" s="141" t="str">
        <f>IF(Протокол!AN183="","",Протокол!AN183)</f>
        <v/>
      </c>
      <c r="AL231" s="141" t="str">
        <f>IF(Протокол!AO183="","",Протокол!AO183)</f>
        <v/>
      </c>
      <c r="AM231" s="141" t="str">
        <f>IF(Протокол!AP183="","",Протокол!AP183)</f>
        <v/>
      </c>
      <c r="AN231" s="141" t="str">
        <f>IF(Протокол!AQ183="","",Протокол!AQ183)</f>
        <v/>
      </c>
      <c r="AO231" s="141" t="str">
        <f>IF(Протокол!AR183="","",Протокол!AR183)</f>
        <v/>
      </c>
      <c r="AP231" s="141" t="str">
        <f>IF(Протокол!AS183="","",Протокол!AS183)</f>
        <v/>
      </c>
      <c r="AQ231" s="141" t="str">
        <f>IF(Протокол!AT183="","",Протокол!AT183)</f>
        <v/>
      </c>
      <c r="AR231" s="141" t="str">
        <f>IF(AND(LEN(C231)&gt;0,AS231&gt;0),Протокол!CU183,"")</f>
        <v/>
      </c>
      <c r="AS231" s="139" t="str">
        <f>IF(Протокол!D183="","",Протокол!D183)</f>
        <v/>
      </c>
      <c r="AT231" s="139" t="str">
        <f>IF(Протокол!F183="","",Протокол!F183)</f>
        <v/>
      </c>
      <c r="AU231" s="141" t="str">
        <f>IF(Протокол!CR183="","",Протокол!CR183)</f>
        <v/>
      </c>
      <c r="AV231" s="141" t="str">
        <f>IF(Протокол!CS183="","",Протокол!CS183)</f>
        <v/>
      </c>
      <c r="AW231" s="141" t="str">
        <f>IF(Протокол!CT183="","",Протокол!CT183)</f>
        <v/>
      </c>
    </row>
    <row r="232" spans="1:49">
      <c r="A232" s="139">
        <f t="shared" si="3"/>
        <v>0</v>
      </c>
      <c r="B232" s="140">
        <f>IF(Протокол!B184="","",Протокол!B184)</f>
        <v>175</v>
      </c>
      <c r="C232" s="140" t="str">
        <f>IF(AND(Протокол!F184="",Протокол!D184=""),"",Протокол!C184)</f>
        <v/>
      </c>
      <c r="D232" s="141" t="str">
        <f>IF(Протокол!G184="","",Протокол!G184)</f>
        <v/>
      </c>
      <c r="E232" s="141" t="str">
        <f>IF(Протокол!H184="","",Протокол!H184)</f>
        <v/>
      </c>
      <c r="F232" s="141" t="str">
        <f>IF(Протокол!I184="","",Протокол!I184)</f>
        <v/>
      </c>
      <c r="G232" s="141" t="str">
        <f>IF(Протокол!J184="","",Протокол!J184)</f>
        <v/>
      </c>
      <c r="H232" s="141" t="str">
        <f>IF(Протокол!K184="","",Протокол!K184)</f>
        <v/>
      </c>
      <c r="I232" s="141" t="str">
        <f>IF(Протокол!L184="","",Протокол!L184)</f>
        <v/>
      </c>
      <c r="J232" s="141" t="str">
        <f>IF(Протокол!M184="","",Протокол!M184)</f>
        <v/>
      </c>
      <c r="K232" s="141" t="str">
        <f>IF(Протокол!N184="","",Протокол!N184)</f>
        <v/>
      </c>
      <c r="L232" s="141" t="str">
        <f>IF(Протокол!O184="","",Протокол!O184)</f>
        <v/>
      </c>
      <c r="M232" s="141" t="str">
        <f>IF(Протокол!P184="","",Протокол!P184)</f>
        <v/>
      </c>
      <c r="N232" s="141" t="str">
        <f>IF(Протокол!Q184="","",Протокол!Q184)</f>
        <v/>
      </c>
      <c r="O232" s="141" t="str">
        <f>IF(Протокол!R184="","",Протокол!R184)</f>
        <v/>
      </c>
      <c r="P232" s="141" t="str">
        <f>IF(Протокол!S184="","",Протокол!S184)</f>
        <v/>
      </c>
      <c r="Q232" s="141" t="str">
        <f>IF(Протокол!T184="","",Протокол!T184)</f>
        <v/>
      </c>
      <c r="R232" s="141" t="str">
        <f>IF(Протокол!U184="","",Протокол!U184)</f>
        <v/>
      </c>
      <c r="S232" s="141" t="str">
        <f>IF(Протокол!V184="","",Протокол!V184)</f>
        <v/>
      </c>
      <c r="T232" s="141" t="str">
        <f>IF(Протокол!W184="","",Протокол!W184)</f>
        <v/>
      </c>
      <c r="U232" s="141" t="str">
        <f>IF(Протокол!X184="","",Протокол!X184)</f>
        <v/>
      </c>
      <c r="V232" s="141" t="str">
        <f>IF(Протокол!Y184="","",Протокол!Y184)</f>
        <v/>
      </c>
      <c r="W232" s="141" t="str">
        <f>IF(Протокол!Z184="","",Протокол!Z184)</f>
        <v/>
      </c>
      <c r="X232" s="141" t="str">
        <f>IF(Протокол!AA184="","",Протокол!AA184)</f>
        <v/>
      </c>
      <c r="Y232" s="141" t="str">
        <f>IF(Протокол!AB184="","",Протокол!AB184)</f>
        <v/>
      </c>
      <c r="Z232" s="141" t="str">
        <f>IF(Протокол!AC184="","",Протокол!AC184)</f>
        <v/>
      </c>
      <c r="AA232" s="141" t="str">
        <f>IF(Протокол!AD184="","",Протокол!AD184)</f>
        <v/>
      </c>
      <c r="AB232" s="141" t="str">
        <f>IF(Протокол!AE184="","",Протокол!AE184)</f>
        <v/>
      </c>
      <c r="AC232" s="141" t="str">
        <f>IF(Протокол!AF184="","",Протокол!AF184)</f>
        <v/>
      </c>
      <c r="AD232" s="141" t="str">
        <f>IF(Протокол!AG184="","",Протокол!AG184)</f>
        <v/>
      </c>
      <c r="AE232" s="141" t="str">
        <f>IF(Протокол!AH184="","",Протокол!AH184)</f>
        <v/>
      </c>
      <c r="AF232" s="141" t="str">
        <f>IF(Протокол!AI184="","",Протокол!AI184)</f>
        <v/>
      </c>
      <c r="AG232" s="141" t="str">
        <f>IF(Протокол!AJ184="","",Протокол!AJ184)</f>
        <v/>
      </c>
      <c r="AH232" s="141" t="str">
        <f>IF(Протокол!AK184="","",Протокол!AK184)</f>
        <v/>
      </c>
      <c r="AI232" s="141" t="str">
        <f>IF(Протокол!AL184="","",Протокол!AL184)</f>
        <v/>
      </c>
      <c r="AJ232" s="141" t="str">
        <f>IF(Протокол!AM184="","",Протокол!AM184)</f>
        <v/>
      </c>
      <c r="AK232" s="141" t="str">
        <f>IF(Протокол!AN184="","",Протокол!AN184)</f>
        <v/>
      </c>
      <c r="AL232" s="141" t="str">
        <f>IF(Протокол!AO184="","",Протокол!AO184)</f>
        <v/>
      </c>
      <c r="AM232" s="141" t="str">
        <f>IF(Протокол!AP184="","",Протокол!AP184)</f>
        <v/>
      </c>
      <c r="AN232" s="141" t="str">
        <f>IF(Протокол!AQ184="","",Протокол!AQ184)</f>
        <v/>
      </c>
      <c r="AO232" s="141" t="str">
        <f>IF(Протокол!AR184="","",Протокол!AR184)</f>
        <v/>
      </c>
      <c r="AP232" s="141" t="str">
        <f>IF(Протокол!AS184="","",Протокол!AS184)</f>
        <v/>
      </c>
      <c r="AQ232" s="141" t="str">
        <f>IF(Протокол!AT184="","",Протокол!AT184)</f>
        <v/>
      </c>
      <c r="AR232" s="141" t="str">
        <f>IF(AND(LEN(C232)&gt;0,AS232&gt;0),Протокол!CU184,"")</f>
        <v/>
      </c>
      <c r="AS232" s="139" t="str">
        <f>IF(Протокол!D184="","",Протокол!D184)</f>
        <v/>
      </c>
      <c r="AT232" s="139" t="str">
        <f>IF(Протокол!F184="","",Протокол!F184)</f>
        <v/>
      </c>
      <c r="AU232" s="141" t="str">
        <f>IF(Протокол!CR184="","",Протокол!CR184)</f>
        <v/>
      </c>
      <c r="AV232" s="141" t="str">
        <f>IF(Протокол!CS184="","",Протокол!CS184)</f>
        <v/>
      </c>
      <c r="AW232" s="141" t="str">
        <f>IF(Протокол!CT184="","",Протокол!CT184)</f>
        <v/>
      </c>
    </row>
    <row r="233" spans="1:49">
      <c r="A233" s="139">
        <f t="shared" si="3"/>
        <v>0</v>
      </c>
      <c r="B233" s="140">
        <f>IF(Протокол!B185="","",Протокол!B185)</f>
        <v>176</v>
      </c>
      <c r="C233" s="140" t="str">
        <f>IF(AND(Протокол!F185="",Протокол!D185=""),"",Протокол!C185)</f>
        <v/>
      </c>
      <c r="D233" s="141" t="str">
        <f>IF(Протокол!G185="","",Протокол!G185)</f>
        <v/>
      </c>
      <c r="E233" s="141" t="str">
        <f>IF(Протокол!H185="","",Протокол!H185)</f>
        <v/>
      </c>
      <c r="F233" s="141" t="str">
        <f>IF(Протокол!I185="","",Протокол!I185)</f>
        <v/>
      </c>
      <c r="G233" s="141" t="str">
        <f>IF(Протокол!J185="","",Протокол!J185)</f>
        <v/>
      </c>
      <c r="H233" s="141" t="str">
        <f>IF(Протокол!K185="","",Протокол!K185)</f>
        <v/>
      </c>
      <c r="I233" s="141" t="str">
        <f>IF(Протокол!L185="","",Протокол!L185)</f>
        <v/>
      </c>
      <c r="J233" s="141" t="str">
        <f>IF(Протокол!M185="","",Протокол!M185)</f>
        <v/>
      </c>
      <c r="K233" s="141" t="str">
        <f>IF(Протокол!N185="","",Протокол!N185)</f>
        <v/>
      </c>
      <c r="L233" s="141" t="str">
        <f>IF(Протокол!O185="","",Протокол!O185)</f>
        <v/>
      </c>
      <c r="M233" s="141" t="str">
        <f>IF(Протокол!P185="","",Протокол!P185)</f>
        <v/>
      </c>
      <c r="N233" s="141" t="str">
        <f>IF(Протокол!Q185="","",Протокол!Q185)</f>
        <v/>
      </c>
      <c r="O233" s="141" t="str">
        <f>IF(Протокол!R185="","",Протокол!R185)</f>
        <v/>
      </c>
      <c r="P233" s="141" t="str">
        <f>IF(Протокол!S185="","",Протокол!S185)</f>
        <v/>
      </c>
      <c r="Q233" s="141" t="str">
        <f>IF(Протокол!T185="","",Протокол!T185)</f>
        <v/>
      </c>
      <c r="R233" s="141" t="str">
        <f>IF(Протокол!U185="","",Протокол!U185)</f>
        <v/>
      </c>
      <c r="S233" s="141" t="str">
        <f>IF(Протокол!V185="","",Протокол!V185)</f>
        <v/>
      </c>
      <c r="T233" s="141" t="str">
        <f>IF(Протокол!W185="","",Протокол!W185)</f>
        <v/>
      </c>
      <c r="U233" s="141" t="str">
        <f>IF(Протокол!X185="","",Протокол!X185)</f>
        <v/>
      </c>
      <c r="V233" s="141" t="str">
        <f>IF(Протокол!Y185="","",Протокол!Y185)</f>
        <v/>
      </c>
      <c r="W233" s="141" t="str">
        <f>IF(Протокол!Z185="","",Протокол!Z185)</f>
        <v/>
      </c>
      <c r="X233" s="141" t="str">
        <f>IF(Протокол!AA185="","",Протокол!AA185)</f>
        <v/>
      </c>
      <c r="Y233" s="141" t="str">
        <f>IF(Протокол!AB185="","",Протокол!AB185)</f>
        <v/>
      </c>
      <c r="Z233" s="141" t="str">
        <f>IF(Протокол!AC185="","",Протокол!AC185)</f>
        <v/>
      </c>
      <c r="AA233" s="141" t="str">
        <f>IF(Протокол!AD185="","",Протокол!AD185)</f>
        <v/>
      </c>
      <c r="AB233" s="141" t="str">
        <f>IF(Протокол!AE185="","",Протокол!AE185)</f>
        <v/>
      </c>
      <c r="AC233" s="141" t="str">
        <f>IF(Протокол!AF185="","",Протокол!AF185)</f>
        <v/>
      </c>
      <c r="AD233" s="141" t="str">
        <f>IF(Протокол!AG185="","",Протокол!AG185)</f>
        <v/>
      </c>
      <c r="AE233" s="141" t="str">
        <f>IF(Протокол!AH185="","",Протокол!AH185)</f>
        <v/>
      </c>
      <c r="AF233" s="141" t="str">
        <f>IF(Протокол!AI185="","",Протокол!AI185)</f>
        <v/>
      </c>
      <c r="AG233" s="141" t="str">
        <f>IF(Протокол!AJ185="","",Протокол!AJ185)</f>
        <v/>
      </c>
      <c r="AH233" s="141" t="str">
        <f>IF(Протокол!AK185="","",Протокол!AK185)</f>
        <v/>
      </c>
      <c r="AI233" s="141" t="str">
        <f>IF(Протокол!AL185="","",Протокол!AL185)</f>
        <v/>
      </c>
      <c r="AJ233" s="141" t="str">
        <f>IF(Протокол!AM185="","",Протокол!AM185)</f>
        <v/>
      </c>
      <c r="AK233" s="141" t="str">
        <f>IF(Протокол!AN185="","",Протокол!AN185)</f>
        <v/>
      </c>
      <c r="AL233" s="141" t="str">
        <f>IF(Протокол!AO185="","",Протокол!AO185)</f>
        <v/>
      </c>
      <c r="AM233" s="141" t="str">
        <f>IF(Протокол!AP185="","",Протокол!AP185)</f>
        <v/>
      </c>
      <c r="AN233" s="141" t="str">
        <f>IF(Протокол!AQ185="","",Протокол!AQ185)</f>
        <v/>
      </c>
      <c r="AO233" s="141" t="str">
        <f>IF(Протокол!AR185="","",Протокол!AR185)</f>
        <v/>
      </c>
      <c r="AP233" s="141" t="str">
        <f>IF(Протокол!AS185="","",Протокол!AS185)</f>
        <v/>
      </c>
      <c r="AQ233" s="141" t="str">
        <f>IF(Протокол!AT185="","",Протокол!AT185)</f>
        <v/>
      </c>
      <c r="AR233" s="141" t="str">
        <f>IF(AND(LEN(C233)&gt;0,AS233&gt;0),Протокол!CU185,"")</f>
        <v/>
      </c>
      <c r="AS233" s="139" t="str">
        <f>IF(Протокол!D185="","",Протокол!D185)</f>
        <v/>
      </c>
      <c r="AT233" s="139" t="str">
        <f>IF(Протокол!F185="","",Протокол!F185)</f>
        <v/>
      </c>
      <c r="AU233" s="141" t="str">
        <f>IF(Протокол!CR185="","",Протокол!CR185)</f>
        <v/>
      </c>
      <c r="AV233" s="141" t="str">
        <f>IF(Протокол!CS185="","",Протокол!CS185)</f>
        <v/>
      </c>
      <c r="AW233" s="141" t="str">
        <f>IF(Протокол!CT185="","",Протокол!CT185)</f>
        <v/>
      </c>
    </row>
    <row r="234" spans="1:49">
      <c r="A234" s="139">
        <f t="shared" si="3"/>
        <v>0</v>
      </c>
      <c r="B234" s="140">
        <f>IF(Протокол!B186="","",Протокол!B186)</f>
        <v>177</v>
      </c>
      <c r="C234" s="140" t="str">
        <f>IF(AND(Протокол!F186="",Протокол!D186=""),"",Протокол!C186)</f>
        <v/>
      </c>
      <c r="D234" s="141" t="str">
        <f>IF(Протокол!G186="","",Протокол!G186)</f>
        <v/>
      </c>
      <c r="E234" s="141" t="str">
        <f>IF(Протокол!H186="","",Протокол!H186)</f>
        <v/>
      </c>
      <c r="F234" s="141" t="str">
        <f>IF(Протокол!I186="","",Протокол!I186)</f>
        <v/>
      </c>
      <c r="G234" s="141" t="str">
        <f>IF(Протокол!J186="","",Протокол!J186)</f>
        <v/>
      </c>
      <c r="H234" s="141" t="str">
        <f>IF(Протокол!K186="","",Протокол!K186)</f>
        <v/>
      </c>
      <c r="I234" s="141" t="str">
        <f>IF(Протокол!L186="","",Протокол!L186)</f>
        <v/>
      </c>
      <c r="J234" s="141" t="str">
        <f>IF(Протокол!M186="","",Протокол!M186)</f>
        <v/>
      </c>
      <c r="K234" s="141" t="str">
        <f>IF(Протокол!N186="","",Протокол!N186)</f>
        <v/>
      </c>
      <c r="L234" s="141" t="str">
        <f>IF(Протокол!O186="","",Протокол!O186)</f>
        <v/>
      </c>
      <c r="M234" s="141" t="str">
        <f>IF(Протокол!P186="","",Протокол!P186)</f>
        <v/>
      </c>
      <c r="N234" s="141" t="str">
        <f>IF(Протокол!Q186="","",Протокол!Q186)</f>
        <v/>
      </c>
      <c r="O234" s="141" t="str">
        <f>IF(Протокол!R186="","",Протокол!R186)</f>
        <v/>
      </c>
      <c r="P234" s="141" t="str">
        <f>IF(Протокол!S186="","",Протокол!S186)</f>
        <v/>
      </c>
      <c r="Q234" s="141" t="str">
        <f>IF(Протокол!T186="","",Протокол!T186)</f>
        <v/>
      </c>
      <c r="R234" s="141" t="str">
        <f>IF(Протокол!U186="","",Протокол!U186)</f>
        <v/>
      </c>
      <c r="S234" s="141" t="str">
        <f>IF(Протокол!V186="","",Протокол!V186)</f>
        <v/>
      </c>
      <c r="T234" s="141" t="str">
        <f>IF(Протокол!W186="","",Протокол!W186)</f>
        <v/>
      </c>
      <c r="U234" s="141" t="str">
        <f>IF(Протокол!X186="","",Протокол!X186)</f>
        <v/>
      </c>
      <c r="V234" s="141" t="str">
        <f>IF(Протокол!Y186="","",Протокол!Y186)</f>
        <v/>
      </c>
      <c r="W234" s="141" t="str">
        <f>IF(Протокол!Z186="","",Протокол!Z186)</f>
        <v/>
      </c>
      <c r="X234" s="141" t="str">
        <f>IF(Протокол!AA186="","",Протокол!AA186)</f>
        <v/>
      </c>
      <c r="Y234" s="141" t="str">
        <f>IF(Протокол!AB186="","",Протокол!AB186)</f>
        <v/>
      </c>
      <c r="Z234" s="141" t="str">
        <f>IF(Протокол!AC186="","",Протокол!AC186)</f>
        <v/>
      </c>
      <c r="AA234" s="141" t="str">
        <f>IF(Протокол!AD186="","",Протокол!AD186)</f>
        <v/>
      </c>
      <c r="AB234" s="141" t="str">
        <f>IF(Протокол!AE186="","",Протокол!AE186)</f>
        <v/>
      </c>
      <c r="AC234" s="141" t="str">
        <f>IF(Протокол!AF186="","",Протокол!AF186)</f>
        <v/>
      </c>
      <c r="AD234" s="141" t="str">
        <f>IF(Протокол!AG186="","",Протокол!AG186)</f>
        <v/>
      </c>
      <c r="AE234" s="141" t="str">
        <f>IF(Протокол!AH186="","",Протокол!AH186)</f>
        <v/>
      </c>
      <c r="AF234" s="141" t="str">
        <f>IF(Протокол!AI186="","",Протокол!AI186)</f>
        <v/>
      </c>
      <c r="AG234" s="141" t="str">
        <f>IF(Протокол!AJ186="","",Протокол!AJ186)</f>
        <v/>
      </c>
      <c r="AH234" s="141" t="str">
        <f>IF(Протокол!AK186="","",Протокол!AK186)</f>
        <v/>
      </c>
      <c r="AI234" s="141" t="str">
        <f>IF(Протокол!AL186="","",Протокол!AL186)</f>
        <v/>
      </c>
      <c r="AJ234" s="141" t="str">
        <f>IF(Протокол!AM186="","",Протокол!AM186)</f>
        <v/>
      </c>
      <c r="AK234" s="141" t="str">
        <f>IF(Протокол!AN186="","",Протокол!AN186)</f>
        <v/>
      </c>
      <c r="AL234" s="141" t="str">
        <f>IF(Протокол!AO186="","",Протокол!AO186)</f>
        <v/>
      </c>
      <c r="AM234" s="141" t="str">
        <f>IF(Протокол!AP186="","",Протокол!AP186)</f>
        <v/>
      </c>
      <c r="AN234" s="141" t="str">
        <f>IF(Протокол!AQ186="","",Протокол!AQ186)</f>
        <v/>
      </c>
      <c r="AO234" s="141" t="str">
        <f>IF(Протокол!AR186="","",Протокол!AR186)</f>
        <v/>
      </c>
      <c r="AP234" s="141" t="str">
        <f>IF(Протокол!AS186="","",Протокол!AS186)</f>
        <v/>
      </c>
      <c r="AQ234" s="141" t="str">
        <f>IF(Протокол!AT186="","",Протокол!AT186)</f>
        <v/>
      </c>
      <c r="AR234" s="141" t="str">
        <f>IF(AND(LEN(C234)&gt;0,AS234&gt;0),Протокол!CU186,"")</f>
        <v/>
      </c>
      <c r="AS234" s="139" t="str">
        <f>IF(Протокол!D186="","",Протокол!D186)</f>
        <v/>
      </c>
      <c r="AT234" s="139" t="str">
        <f>IF(Протокол!F186="","",Протокол!F186)</f>
        <v/>
      </c>
      <c r="AU234" s="141" t="str">
        <f>IF(Протокол!CR186="","",Протокол!CR186)</f>
        <v/>
      </c>
      <c r="AV234" s="141" t="str">
        <f>IF(Протокол!CS186="","",Протокол!CS186)</f>
        <v/>
      </c>
      <c r="AW234" s="141" t="str">
        <f>IF(Протокол!CT186="","",Протокол!CT186)</f>
        <v/>
      </c>
    </row>
    <row r="235" spans="1:49">
      <c r="A235" s="139">
        <f t="shared" si="3"/>
        <v>0</v>
      </c>
      <c r="B235" s="140">
        <f>IF(Протокол!B187="","",Протокол!B187)</f>
        <v>178</v>
      </c>
      <c r="C235" s="140" t="str">
        <f>IF(AND(Протокол!F187="",Протокол!D187=""),"",Протокол!C187)</f>
        <v/>
      </c>
      <c r="D235" s="141" t="str">
        <f>IF(Протокол!G187="","",Протокол!G187)</f>
        <v/>
      </c>
      <c r="E235" s="141" t="str">
        <f>IF(Протокол!H187="","",Протокол!H187)</f>
        <v/>
      </c>
      <c r="F235" s="141" t="str">
        <f>IF(Протокол!I187="","",Протокол!I187)</f>
        <v/>
      </c>
      <c r="G235" s="141" t="str">
        <f>IF(Протокол!J187="","",Протокол!J187)</f>
        <v/>
      </c>
      <c r="H235" s="141" t="str">
        <f>IF(Протокол!K187="","",Протокол!K187)</f>
        <v/>
      </c>
      <c r="I235" s="141" t="str">
        <f>IF(Протокол!L187="","",Протокол!L187)</f>
        <v/>
      </c>
      <c r="J235" s="141" t="str">
        <f>IF(Протокол!M187="","",Протокол!M187)</f>
        <v/>
      </c>
      <c r="K235" s="141" t="str">
        <f>IF(Протокол!N187="","",Протокол!N187)</f>
        <v/>
      </c>
      <c r="L235" s="141" t="str">
        <f>IF(Протокол!O187="","",Протокол!O187)</f>
        <v/>
      </c>
      <c r="M235" s="141" t="str">
        <f>IF(Протокол!P187="","",Протокол!P187)</f>
        <v/>
      </c>
      <c r="N235" s="141" t="str">
        <f>IF(Протокол!Q187="","",Протокол!Q187)</f>
        <v/>
      </c>
      <c r="O235" s="141" t="str">
        <f>IF(Протокол!R187="","",Протокол!R187)</f>
        <v/>
      </c>
      <c r="P235" s="141" t="str">
        <f>IF(Протокол!S187="","",Протокол!S187)</f>
        <v/>
      </c>
      <c r="Q235" s="141" t="str">
        <f>IF(Протокол!T187="","",Протокол!T187)</f>
        <v/>
      </c>
      <c r="R235" s="141" t="str">
        <f>IF(Протокол!U187="","",Протокол!U187)</f>
        <v/>
      </c>
      <c r="S235" s="141" t="str">
        <f>IF(Протокол!V187="","",Протокол!V187)</f>
        <v/>
      </c>
      <c r="T235" s="141" t="str">
        <f>IF(Протокол!W187="","",Протокол!W187)</f>
        <v/>
      </c>
      <c r="U235" s="141" t="str">
        <f>IF(Протокол!X187="","",Протокол!X187)</f>
        <v/>
      </c>
      <c r="V235" s="141" t="str">
        <f>IF(Протокол!Y187="","",Протокол!Y187)</f>
        <v/>
      </c>
      <c r="W235" s="141" t="str">
        <f>IF(Протокол!Z187="","",Протокол!Z187)</f>
        <v/>
      </c>
      <c r="X235" s="141" t="str">
        <f>IF(Протокол!AA187="","",Протокол!AA187)</f>
        <v/>
      </c>
      <c r="Y235" s="141" t="str">
        <f>IF(Протокол!AB187="","",Протокол!AB187)</f>
        <v/>
      </c>
      <c r="Z235" s="141" t="str">
        <f>IF(Протокол!AC187="","",Протокол!AC187)</f>
        <v/>
      </c>
      <c r="AA235" s="141" t="str">
        <f>IF(Протокол!AD187="","",Протокол!AD187)</f>
        <v/>
      </c>
      <c r="AB235" s="141" t="str">
        <f>IF(Протокол!AE187="","",Протокол!AE187)</f>
        <v/>
      </c>
      <c r="AC235" s="141" t="str">
        <f>IF(Протокол!AF187="","",Протокол!AF187)</f>
        <v/>
      </c>
      <c r="AD235" s="141" t="str">
        <f>IF(Протокол!AG187="","",Протокол!AG187)</f>
        <v/>
      </c>
      <c r="AE235" s="141" t="str">
        <f>IF(Протокол!AH187="","",Протокол!AH187)</f>
        <v/>
      </c>
      <c r="AF235" s="141" t="str">
        <f>IF(Протокол!AI187="","",Протокол!AI187)</f>
        <v/>
      </c>
      <c r="AG235" s="141" t="str">
        <f>IF(Протокол!AJ187="","",Протокол!AJ187)</f>
        <v/>
      </c>
      <c r="AH235" s="141" t="str">
        <f>IF(Протокол!AK187="","",Протокол!AK187)</f>
        <v/>
      </c>
      <c r="AI235" s="141" t="str">
        <f>IF(Протокол!AL187="","",Протокол!AL187)</f>
        <v/>
      </c>
      <c r="AJ235" s="141" t="str">
        <f>IF(Протокол!AM187="","",Протокол!AM187)</f>
        <v/>
      </c>
      <c r="AK235" s="141" t="str">
        <f>IF(Протокол!AN187="","",Протокол!AN187)</f>
        <v/>
      </c>
      <c r="AL235" s="141" t="str">
        <f>IF(Протокол!AO187="","",Протокол!AO187)</f>
        <v/>
      </c>
      <c r="AM235" s="141" t="str">
        <f>IF(Протокол!AP187="","",Протокол!AP187)</f>
        <v/>
      </c>
      <c r="AN235" s="141" t="str">
        <f>IF(Протокол!AQ187="","",Протокол!AQ187)</f>
        <v/>
      </c>
      <c r="AO235" s="141" t="str">
        <f>IF(Протокол!AR187="","",Протокол!AR187)</f>
        <v/>
      </c>
      <c r="AP235" s="141" t="str">
        <f>IF(Протокол!AS187="","",Протокол!AS187)</f>
        <v/>
      </c>
      <c r="AQ235" s="141" t="str">
        <f>IF(Протокол!AT187="","",Протокол!AT187)</f>
        <v/>
      </c>
      <c r="AR235" s="141" t="str">
        <f>IF(AND(LEN(C235)&gt;0,AS235&gt;0),Протокол!CU187,"")</f>
        <v/>
      </c>
      <c r="AS235" s="139" t="str">
        <f>IF(Протокол!D187="","",Протокол!D187)</f>
        <v/>
      </c>
      <c r="AT235" s="139" t="str">
        <f>IF(Протокол!F187="","",Протокол!F187)</f>
        <v/>
      </c>
      <c r="AU235" s="141" t="str">
        <f>IF(Протокол!CR187="","",Протокол!CR187)</f>
        <v/>
      </c>
      <c r="AV235" s="141" t="str">
        <f>IF(Протокол!CS187="","",Протокол!CS187)</f>
        <v/>
      </c>
      <c r="AW235" s="141" t="str">
        <f>IF(Протокол!CT187="","",Протокол!CT187)</f>
        <v/>
      </c>
    </row>
    <row r="236" spans="1:49">
      <c r="A236" s="139">
        <f t="shared" si="3"/>
        <v>0</v>
      </c>
      <c r="B236" s="140">
        <f>IF(Протокол!B188="","",Протокол!B188)</f>
        <v>179</v>
      </c>
      <c r="C236" s="140" t="str">
        <f>IF(AND(Протокол!F188="",Протокол!D188=""),"",Протокол!C188)</f>
        <v/>
      </c>
      <c r="D236" s="141" t="str">
        <f>IF(Протокол!G188="","",Протокол!G188)</f>
        <v/>
      </c>
      <c r="E236" s="141" t="str">
        <f>IF(Протокол!H188="","",Протокол!H188)</f>
        <v/>
      </c>
      <c r="F236" s="141" t="str">
        <f>IF(Протокол!I188="","",Протокол!I188)</f>
        <v/>
      </c>
      <c r="G236" s="141" t="str">
        <f>IF(Протокол!J188="","",Протокол!J188)</f>
        <v/>
      </c>
      <c r="H236" s="141" t="str">
        <f>IF(Протокол!K188="","",Протокол!K188)</f>
        <v/>
      </c>
      <c r="I236" s="141" t="str">
        <f>IF(Протокол!L188="","",Протокол!L188)</f>
        <v/>
      </c>
      <c r="J236" s="141" t="str">
        <f>IF(Протокол!M188="","",Протокол!M188)</f>
        <v/>
      </c>
      <c r="K236" s="141" t="str">
        <f>IF(Протокол!N188="","",Протокол!N188)</f>
        <v/>
      </c>
      <c r="L236" s="141" t="str">
        <f>IF(Протокол!O188="","",Протокол!O188)</f>
        <v/>
      </c>
      <c r="M236" s="141" t="str">
        <f>IF(Протокол!P188="","",Протокол!P188)</f>
        <v/>
      </c>
      <c r="N236" s="141" t="str">
        <f>IF(Протокол!Q188="","",Протокол!Q188)</f>
        <v/>
      </c>
      <c r="O236" s="141" t="str">
        <f>IF(Протокол!R188="","",Протокол!R188)</f>
        <v/>
      </c>
      <c r="P236" s="141" t="str">
        <f>IF(Протокол!S188="","",Протокол!S188)</f>
        <v/>
      </c>
      <c r="Q236" s="141" t="str">
        <f>IF(Протокол!T188="","",Протокол!T188)</f>
        <v/>
      </c>
      <c r="R236" s="141" t="str">
        <f>IF(Протокол!U188="","",Протокол!U188)</f>
        <v/>
      </c>
      <c r="S236" s="141" t="str">
        <f>IF(Протокол!V188="","",Протокол!V188)</f>
        <v/>
      </c>
      <c r="T236" s="141" t="str">
        <f>IF(Протокол!W188="","",Протокол!W188)</f>
        <v/>
      </c>
      <c r="U236" s="141" t="str">
        <f>IF(Протокол!X188="","",Протокол!X188)</f>
        <v/>
      </c>
      <c r="V236" s="141" t="str">
        <f>IF(Протокол!Y188="","",Протокол!Y188)</f>
        <v/>
      </c>
      <c r="W236" s="141" t="str">
        <f>IF(Протокол!Z188="","",Протокол!Z188)</f>
        <v/>
      </c>
      <c r="X236" s="141" t="str">
        <f>IF(Протокол!AA188="","",Протокол!AA188)</f>
        <v/>
      </c>
      <c r="Y236" s="141" t="str">
        <f>IF(Протокол!AB188="","",Протокол!AB188)</f>
        <v/>
      </c>
      <c r="Z236" s="141" t="str">
        <f>IF(Протокол!AC188="","",Протокол!AC188)</f>
        <v/>
      </c>
      <c r="AA236" s="141" t="str">
        <f>IF(Протокол!AD188="","",Протокол!AD188)</f>
        <v/>
      </c>
      <c r="AB236" s="141" t="str">
        <f>IF(Протокол!AE188="","",Протокол!AE188)</f>
        <v/>
      </c>
      <c r="AC236" s="141" t="str">
        <f>IF(Протокол!AF188="","",Протокол!AF188)</f>
        <v/>
      </c>
      <c r="AD236" s="141" t="str">
        <f>IF(Протокол!AG188="","",Протокол!AG188)</f>
        <v/>
      </c>
      <c r="AE236" s="141" t="str">
        <f>IF(Протокол!AH188="","",Протокол!AH188)</f>
        <v/>
      </c>
      <c r="AF236" s="141" t="str">
        <f>IF(Протокол!AI188="","",Протокол!AI188)</f>
        <v/>
      </c>
      <c r="AG236" s="141" t="str">
        <f>IF(Протокол!AJ188="","",Протокол!AJ188)</f>
        <v/>
      </c>
      <c r="AH236" s="141" t="str">
        <f>IF(Протокол!AK188="","",Протокол!AK188)</f>
        <v/>
      </c>
      <c r="AI236" s="141" t="str">
        <f>IF(Протокол!AL188="","",Протокол!AL188)</f>
        <v/>
      </c>
      <c r="AJ236" s="141" t="str">
        <f>IF(Протокол!AM188="","",Протокол!AM188)</f>
        <v/>
      </c>
      <c r="AK236" s="141" t="str">
        <f>IF(Протокол!AN188="","",Протокол!AN188)</f>
        <v/>
      </c>
      <c r="AL236" s="141" t="str">
        <f>IF(Протокол!AO188="","",Протокол!AO188)</f>
        <v/>
      </c>
      <c r="AM236" s="141" t="str">
        <f>IF(Протокол!AP188="","",Протокол!AP188)</f>
        <v/>
      </c>
      <c r="AN236" s="141" t="str">
        <f>IF(Протокол!AQ188="","",Протокол!AQ188)</f>
        <v/>
      </c>
      <c r="AO236" s="141" t="str">
        <f>IF(Протокол!AR188="","",Протокол!AR188)</f>
        <v/>
      </c>
      <c r="AP236" s="141" t="str">
        <f>IF(Протокол!AS188="","",Протокол!AS188)</f>
        <v/>
      </c>
      <c r="AQ236" s="141" t="str">
        <f>IF(Протокол!AT188="","",Протокол!AT188)</f>
        <v/>
      </c>
      <c r="AR236" s="141" t="str">
        <f>IF(AND(LEN(C236)&gt;0,AS236&gt;0),Протокол!CU188,"")</f>
        <v/>
      </c>
      <c r="AS236" s="139" t="str">
        <f>IF(Протокол!D188="","",Протокол!D188)</f>
        <v/>
      </c>
      <c r="AT236" s="139" t="str">
        <f>IF(Протокол!F188="","",Протокол!F188)</f>
        <v/>
      </c>
      <c r="AU236" s="141" t="str">
        <f>IF(Протокол!CR188="","",Протокол!CR188)</f>
        <v/>
      </c>
      <c r="AV236" s="141" t="str">
        <f>IF(Протокол!CS188="","",Протокол!CS188)</f>
        <v/>
      </c>
      <c r="AW236" s="141" t="str">
        <f>IF(Протокол!CT188="","",Протокол!CT188)</f>
        <v/>
      </c>
    </row>
    <row r="237" spans="1:49">
      <c r="A237" s="139">
        <f t="shared" si="3"/>
        <v>0</v>
      </c>
      <c r="B237" s="140">
        <f>IF(Протокол!B189="","",Протокол!B189)</f>
        <v>180</v>
      </c>
      <c r="C237" s="140" t="str">
        <f>IF(AND(Протокол!F189="",Протокол!D189=""),"",Протокол!C189)</f>
        <v/>
      </c>
      <c r="D237" s="141" t="str">
        <f>IF(Протокол!G189="","",Протокол!G189)</f>
        <v/>
      </c>
      <c r="E237" s="141" t="str">
        <f>IF(Протокол!H189="","",Протокол!H189)</f>
        <v/>
      </c>
      <c r="F237" s="141" t="str">
        <f>IF(Протокол!I189="","",Протокол!I189)</f>
        <v/>
      </c>
      <c r="G237" s="141" t="str">
        <f>IF(Протокол!J189="","",Протокол!J189)</f>
        <v/>
      </c>
      <c r="H237" s="141" t="str">
        <f>IF(Протокол!K189="","",Протокол!K189)</f>
        <v/>
      </c>
      <c r="I237" s="141" t="str">
        <f>IF(Протокол!L189="","",Протокол!L189)</f>
        <v/>
      </c>
      <c r="J237" s="141" t="str">
        <f>IF(Протокол!M189="","",Протокол!M189)</f>
        <v/>
      </c>
      <c r="K237" s="141" t="str">
        <f>IF(Протокол!N189="","",Протокол!N189)</f>
        <v/>
      </c>
      <c r="L237" s="141" t="str">
        <f>IF(Протокол!O189="","",Протокол!O189)</f>
        <v/>
      </c>
      <c r="M237" s="141" t="str">
        <f>IF(Протокол!P189="","",Протокол!P189)</f>
        <v/>
      </c>
      <c r="N237" s="141" t="str">
        <f>IF(Протокол!Q189="","",Протокол!Q189)</f>
        <v/>
      </c>
      <c r="O237" s="141" t="str">
        <f>IF(Протокол!R189="","",Протокол!R189)</f>
        <v/>
      </c>
      <c r="P237" s="141" t="str">
        <f>IF(Протокол!S189="","",Протокол!S189)</f>
        <v/>
      </c>
      <c r="Q237" s="141" t="str">
        <f>IF(Протокол!T189="","",Протокол!T189)</f>
        <v/>
      </c>
      <c r="R237" s="141" t="str">
        <f>IF(Протокол!U189="","",Протокол!U189)</f>
        <v/>
      </c>
      <c r="S237" s="141" t="str">
        <f>IF(Протокол!V189="","",Протокол!V189)</f>
        <v/>
      </c>
      <c r="T237" s="141" t="str">
        <f>IF(Протокол!W189="","",Протокол!W189)</f>
        <v/>
      </c>
      <c r="U237" s="141" t="str">
        <f>IF(Протокол!X189="","",Протокол!X189)</f>
        <v/>
      </c>
      <c r="V237" s="141" t="str">
        <f>IF(Протокол!Y189="","",Протокол!Y189)</f>
        <v/>
      </c>
      <c r="W237" s="141" t="str">
        <f>IF(Протокол!Z189="","",Протокол!Z189)</f>
        <v/>
      </c>
      <c r="X237" s="141" t="str">
        <f>IF(Протокол!AA189="","",Протокол!AA189)</f>
        <v/>
      </c>
      <c r="Y237" s="141" t="str">
        <f>IF(Протокол!AB189="","",Протокол!AB189)</f>
        <v/>
      </c>
      <c r="Z237" s="141" t="str">
        <f>IF(Протокол!AC189="","",Протокол!AC189)</f>
        <v/>
      </c>
      <c r="AA237" s="141" t="str">
        <f>IF(Протокол!AD189="","",Протокол!AD189)</f>
        <v/>
      </c>
      <c r="AB237" s="141" t="str">
        <f>IF(Протокол!AE189="","",Протокол!AE189)</f>
        <v/>
      </c>
      <c r="AC237" s="141" t="str">
        <f>IF(Протокол!AF189="","",Протокол!AF189)</f>
        <v/>
      </c>
      <c r="AD237" s="141" t="str">
        <f>IF(Протокол!AG189="","",Протокол!AG189)</f>
        <v/>
      </c>
      <c r="AE237" s="141" t="str">
        <f>IF(Протокол!AH189="","",Протокол!AH189)</f>
        <v/>
      </c>
      <c r="AF237" s="141" t="str">
        <f>IF(Протокол!AI189="","",Протокол!AI189)</f>
        <v/>
      </c>
      <c r="AG237" s="141" t="str">
        <f>IF(Протокол!AJ189="","",Протокол!AJ189)</f>
        <v/>
      </c>
      <c r="AH237" s="141" t="str">
        <f>IF(Протокол!AK189="","",Протокол!AK189)</f>
        <v/>
      </c>
      <c r="AI237" s="141" t="str">
        <f>IF(Протокол!AL189="","",Протокол!AL189)</f>
        <v/>
      </c>
      <c r="AJ237" s="141" t="str">
        <f>IF(Протокол!AM189="","",Протокол!AM189)</f>
        <v/>
      </c>
      <c r="AK237" s="141" t="str">
        <f>IF(Протокол!AN189="","",Протокол!AN189)</f>
        <v/>
      </c>
      <c r="AL237" s="141" t="str">
        <f>IF(Протокол!AO189="","",Протокол!AO189)</f>
        <v/>
      </c>
      <c r="AM237" s="141" t="str">
        <f>IF(Протокол!AP189="","",Протокол!AP189)</f>
        <v/>
      </c>
      <c r="AN237" s="141" t="str">
        <f>IF(Протокол!AQ189="","",Протокол!AQ189)</f>
        <v/>
      </c>
      <c r="AO237" s="141" t="str">
        <f>IF(Протокол!AR189="","",Протокол!AR189)</f>
        <v/>
      </c>
      <c r="AP237" s="141" t="str">
        <f>IF(Протокол!AS189="","",Протокол!AS189)</f>
        <v/>
      </c>
      <c r="AQ237" s="141" t="str">
        <f>IF(Протокол!AT189="","",Протокол!AT189)</f>
        <v/>
      </c>
      <c r="AR237" s="141" t="str">
        <f>IF(AND(LEN(C237)&gt;0,AS237&gt;0),Протокол!CU189,"")</f>
        <v/>
      </c>
      <c r="AS237" s="139" t="str">
        <f>IF(Протокол!D189="","",Протокол!D189)</f>
        <v/>
      </c>
      <c r="AT237" s="139" t="str">
        <f>IF(Протокол!F189="","",Протокол!F189)</f>
        <v/>
      </c>
      <c r="AU237" s="141" t="str">
        <f>IF(Протокол!CR189="","",Протокол!CR189)</f>
        <v/>
      </c>
      <c r="AV237" s="141" t="str">
        <f>IF(Протокол!CS189="","",Протокол!CS189)</f>
        <v/>
      </c>
      <c r="AW237" s="141" t="str">
        <f>IF(Протокол!CT189="","",Протокол!CT189)</f>
        <v/>
      </c>
    </row>
    <row r="238" spans="1:49">
      <c r="A238" s="139">
        <f t="shared" si="3"/>
        <v>0</v>
      </c>
      <c r="B238" s="140">
        <f>IF(Протокол!B190="","",Протокол!B190)</f>
        <v>181</v>
      </c>
      <c r="C238" s="140" t="str">
        <f>IF(AND(Протокол!F190="",Протокол!D190=""),"",Протокол!C190)</f>
        <v/>
      </c>
      <c r="D238" s="141" t="str">
        <f>IF(Протокол!G190="","",Протокол!G190)</f>
        <v/>
      </c>
      <c r="E238" s="141" t="str">
        <f>IF(Протокол!H190="","",Протокол!H190)</f>
        <v/>
      </c>
      <c r="F238" s="141" t="str">
        <f>IF(Протокол!I190="","",Протокол!I190)</f>
        <v/>
      </c>
      <c r="G238" s="141" t="str">
        <f>IF(Протокол!J190="","",Протокол!J190)</f>
        <v/>
      </c>
      <c r="H238" s="141" t="str">
        <f>IF(Протокол!K190="","",Протокол!K190)</f>
        <v/>
      </c>
      <c r="I238" s="141" t="str">
        <f>IF(Протокол!L190="","",Протокол!L190)</f>
        <v/>
      </c>
      <c r="J238" s="141" t="str">
        <f>IF(Протокол!M190="","",Протокол!M190)</f>
        <v/>
      </c>
      <c r="K238" s="141" t="str">
        <f>IF(Протокол!N190="","",Протокол!N190)</f>
        <v/>
      </c>
      <c r="L238" s="141" t="str">
        <f>IF(Протокол!O190="","",Протокол!O190)</f>
        <v/>
      </c>
      <c r="M238" s="141" t="str">
        <f>IF(Протокол!P190="","",Протокол!P190)</f>
        <v/>
      </c>
      <c r="N238" s="141" t="str">
        <f>IF(Протокол!Q190="","",Протокол!Q190)</f>
        <v/>
      </c>
      <c r="O238" s="141" t="str">
        <f>IF(Протокол!R190="","",Протокол!R190)</f>
        <v/>
      </c>
      <c r="P238" s="141" t="str">
        <f>IF(Протокол!S190="","",Протокол!S190)</f>
        <v/>
      </c>
      <c r="Q238" s="141" t="str">
        <f>IF(Протокол!T190="","",Протокол!T190)</f>
        <v/>
      </c>
      <c r="R238" s="141" t="str">
        <f>IF(Протокол!U190="","",Протокол!U190)</f>
        <v/>
      </c>
      <c r="S238" s="141" t="str">
        <f>IF(Протокол!V190="","",Протокол!V190)</f>
        <v/>
      </c>
      <c r="T238" s="141" t="str">
        <f>IF(Протокол!W190="","",Протокол!W190)</f>
        <v/>
      </c>
      <c r="U238" s="141" t="str">
        <f>IF(Протокол!X190="","",Протокол!X190)</f>
        <v/>
      </c>
      <c r="V238" s="141" t="str">
        <f>IF(Протокол!Y190="","",Протокол!Y190)</f>
        <v/>
      </c>
      <c r="W238" s="141" t="str">
        <f>IF(Протокол!Z190="","",Протокол!Z190)</f>
        <v/>
      </c>
      <c r="X238" s="141" t="str">
        <f>IF(Протокол!AA190="","",Протокол!AA190)</f>
        <v/>
      </c>
      <c r="Y238" s="141" t="str">
        <f>IF(Протокол!AB190="","",Протокол!AB190)</f>
        <v/>
      </c>
      <c r="Z238" s="141" t="str">
        <f>IF(Протокол!AC190="","",Протокол!AC190)</f>
        <v/>
      </c>
      <c r="AA238" s="141" t="str">
        <f>IF(Протокол!AD190="","",Протокол!AD190)</f>
        <v/>
      </c>
      <c r="AB238" s="141" t="str">
        <f>IF(Протокол!AE190="","",Протокол!AE190)</f>
        <v/>
      </c>
      <c r="AC238" s="141" t="str">
        <f>IF(Протокол!AF190="","",Протокол!AF190)</f>
        <v/>
      </c>
      <c r="AD238" s="141" t="str">
        <f>IF(Протокол!AG190="","",Протокол!AG190)</f>
        <v/>
      </c>
      <c r="AE238" s="141" t="str">
        <f>IF(Протокол!AH190="","",Протокол!AH190)</f>
        <v/>
      </c>
      <c r="AF238" s="141" t="str">
        <f>IF(Протокол!AI190="","",Протокол!AI190)</f>
        <v/>
      </c>
      <c r="AG238" s="141" t="str">
        <f>IF(Протокол!AJ190="","",Протокол!AJ190)</f>
        <v/>
      </c>
      <c r="AH238" s="141" t="str">
        <f>IF(Протокол!AK190="","",Протокол!AK190)</f>
        <v/>
      </c>
      <c r="AI238" s="141" t="str">
        <f>IF(Протокол!AL190="","",Протокол!AL190)</f>
        <v/>
      </c>
      <c r="AJ238" s="141" t="str">
        <f>IF(Протокол!AM190="","",Протокол!AM190)</f>
        <v/>
      </c>
      <c r="AK238" s="141" t="str">
        <f>IF(Протокол!AN190="","",Протокол!AN190)</f>
        <v/>
      </c>
      <c r="AL238" s="141" t="str">
        <f>IF(Протокол!AO190="","",Протокол!AO190)</f>
        <v/>
      </c>
      <c r="AM238" s="141" t="str">
        <f>IF(Протокол!AP190="","",Протокол!AP190)</f>
        <v/>
      </c>
      <c r="AN238" s="141" t="str">
        <f>IF(Протокол!AQ190="","",Протокол!AQ190)</f>
        <v/>
      </c>
      <c r="AO238" s="141" t="str">
        <f>IF(Протокол!AR190="","",Протокол!AR190)</f>
        <v/>
      </c>
      <c r="AP238" s="141" t="str">
        <f>IF(Протокол!AS190="","",Протокол!AS190)</f>
        <v/>
      </c>
      <c r="AQ238" s="141" t="str">
        <f>IF(Протокол!AT190="","",Протокол!AT190)</f>
        <v/>
      </c>
      <c r="AR238" s="141" t="str">
        <f>IF(AND(LEN(C238)&gt;0,AS238&gt;0),Протокол!CU190,"")</f>
        <v/>
      </c>
      <c r="AS238" s="139" t="str">
        <f>IF(Протокол!D190="","",Протокол!D190)</f>
        <v/>
      </c>
      <c r="AT238" s="139" t="str">
        <f>IF(Протокол!F190="","",Протокол!F190)</f>
        <v/>
      </c>
      <c r="AU238" s="141" t="str">
        <f>IF(Протокол!CR190="","",Протокол!CR190)</f>
        <v/>
      </c>
      <c r="AV238" s="141" t="str">
        <f>IF(Протокол!CS190="","",Протокол!CS190)</f>
        <v/>
      </c>
      <c r="AW238" s="141" t="str">
        <f>IF(Протокол!CT190="","",Протокол!CT190)</f>
        <v/>
      </c>
    </row>
    <row r="239" spans="1:49">
      <c r="A239" s="139">
        <f t="shared" si="3"/>
        <v>0</v>
      </c>
      <c r="B239" s="140">
        <f>IF(Протокол!B191="","",Протокол!B191)</f>
        <v>182</v>
      </c>
      <c r="C239" s="140" t="str">
        <f>IF(AND(Протокол!F191="",Протокол!D191=""),"",Протокол!C191)</f>
        <v/>
      </c>
      <c r="D239" s="141" t="str">
        <f>IF(Протокол!G191="","",Протокол!G191)</f>
        <v/>
      </c>
      <c r="E239" s="141" t="str">
        <f>IF(Протокол!H191="","",Протокол!H191)</f>
        <v/>
      </c>
      <c r="F239" s="141" t="str">
        <f>IF(Протокол!I191="","",Протокол!I191)</f>
        <v/>
      </c>
      <c r="G239" s="141" t="str">
        <f>IF(Протокол!J191="","",Протокол!J191)</f>
        <v/>
      </c>
      <c r="H239" s="141" t="str">
        <f>IF(Протокол!K191="","",Протокол!K191)</f>
        <v/>
      </c>
      <c r="I239" s="141" t="str">
        <f>IF(Протокол!L191="","",Протокол!L191)</f>
        <v/>
      </c>
      <c r="J239" s="141" t="str">
        <f>IF(Протокол!M191="","",Протокол!M191)</f>
        <v/>
      </c>
      <c r="K239" s="141" t="str">
        <f>IF(Протокол!N191="","",Протокол!N191)</f>
        <v/>
      </c>
      <c r="L239" s="141" t="str">
        <f>IF(Протокол!O191="","",Протокол!O191)</f>
        <v/>
      </c>
      <c r="M239" s="141" t="str">
        <f>IF(Протокол!P191="","",Протокол!P191)</f>
        <v/>
      </c>
      <c r="N239" s="141" t="str">
        <f>IF(Протокол!Q191="","",Протокол!Q191)</f>
        <v/>
      </c>
      <c r="O239" s="141" t="str">
        <f>IF(Протокол!R191="","",Протокол!R191)</f>
        <v/>
      </c>
      <c r="P239" s="141" t="str">
        <f>IF(Протокол!S191="","",Протокол!S191)</f>
        <v/>
      </c>
      <c r="Q239" s="141" t="str">
        <f>IF(Протокол!T191="","",Протокол!T191)</f>
        <v/>
      </c>
      <c r="R239" s="141" t="str">
        <f>IF(Протокол!U191="","",Протокол!U191)</f>
        <v/>
      </c>
      <c r="S239" s="141" t="str">
        <f>IF(Протокол!V191="","",Протокол!V191)</f>
        <v/>
      </c>
      <c r="T239" s="141" t="str">
        <f>IF(Протокол!W191="","",Протокол!W191)</f>
        <v/>
      </c>
      <c r="U239" s="141" t="str">
        <f>IF(Протокол!X191="","",Протокол!X191)</f>
        <v/>
      </c>
      <c r="V239" s="141" t="str">
        <f>IF(Протокол!Y191="","",Протокол!Y191)</f>
        <v/>
      </c>
      <c r="W239" s="141" t="str">
        <f>IF(Протокол!Z191="","",Протокол!Z191)</f>
        <v/>
      </c>
      <c r="X239" s="141" t="str">
        <f>IF(Протокол!AA191="","",Протокол!AA191)</f>
        <v/>
      </c>
      <c r="Y239" s="141" t="str">
        <f>IF(Протокол!AB191="","",Протокол!AB191)</f>
        <v/>
      </c>
      <c r="Z239" s="141" t="str">
        <f>IF(Протокол!AC191="","",Протокол!AC191)</f>
        <v/>
      </c>
      <c r="AA239" s="141" t="str">
        <f>IF(Протокол!AD191="","",Протокол!AD191)</f>
        <v/>
      </c>
      <c r="AB239" s="141" t="str">
        <f>IF(Протокол!AE191="","",Протокол!AE191)</f>
        <v/>
      </c>
      <c r="AC239" s="141" t="str">
        <f>IF(Протокол!AF191="","",Протокол!AF191)</f>
        <v/>
      </c>
      <c r="AD239" s="141" t="str">
        <f>IF(Протокол!AG191="","",Протокол!AG191)</f>
        <v/>
      </c>
      <c r="AE239" s="141" t="str">
        <f>IF(Протокол!AH191="","",Протокол!AH191)</f>
        <v/>
      </c>
      <c r="AF239" s="141" t="str">
        <f>IF(Протокол!AI191="","",Протокол!AI191)</f>
        <v/>
      </c>
      <c r="AG239" s="141" t="str">
        <f>IF(Протокол!AJ191="","",Протокол!AJ191)</f>
        <v/>
      </c>
      <c r="AH239" s="141" t="str">
        <f>IF(Протокол!AK191="","",Протокол!AK191)</f>
        <v/>
      </c>
      <c r="AI239" s="141" t="str">
        <f>IF(Протокол!AL191="","",Протокол!AL191)</f>
        <v/>
      </c>
      <c r="AJ239" s="141" t="str">
        <f>IF(Протокол!AM191="","",Протокол!AM191)</f>
        <v/>
      </c>
      <c r="AK239" s="141" t="str">
        <f>IF(Протокол!AN191="","",Протокол!AN191)</f>
        <v/>
      </c>
      <c r="AL239" s="141" t="str">
        <f>IF(Протокол!AO191="","",Протокол!AO191)</f>
        <v/>
      </c>
      <c r="AM239" s="141" t="str">
        <f>IF(Протокол!AP191="","",Протокол!AP191)</f>
        <v/>
      </c>
      <c r="AN239" s="141" t="str">
        <f>IF(Протокол!AQ191="","",Протокол!AQ191)</f>
        <v/>
      </c>
      <c r="AO239" s="141" t="str">
        <f>IF(Протокол!AR191="","",Протокол!AR191)</f>
        <v/>
      </c>
      <c r="AP239" s="141" t="str">
        <f>IF(Протокол!AS191="","",Протокол!AS191)</f>
        <v/>
      </c>
      <c r="AQ239" s="141" t="str">
        <f>IF(Протокол!AT191="","",Протокол!AT191)</f>
        <v/>
      </c>
      <c r="AR239" s="141" t="str">
        <f>IF(AND(LEN(C239)&gt;0,AS239&gt;0),Протокол!CU191,"")</f>
        <v/>
      </c>
      <c r="AS239" s="139" t="str">
        <f>IF(Протокол!D191="","",Протокол!D191)</f>
        <v/>
      </c>
      <c r="AT239" s="139" t="str">
        <f>IF(Протокол!F191="","",Протокол!F191)</f>
        <v/>
      </c>
      <c r="AU239" s="141" t="str">
        <f>IF(Протокол!CR191="","",Протокол!CR191)</f>
        <v/>
      </c>
      <c r="AV239" s="141" t="str">
        <f>IF(Протокол!CS191="","",Протокол!CS191)</f>
        <v/>
      </c>
      <c r="AW239" s="141" t="str">
        <f>IF(Протокол!CT191="","",Протокол!CT191)</f>
        <v/>
      </c>
    </row>
    <row r="240" spans="1:49">
      <c r="A240" s="139">
        <f t="shared" si="3"/>
        <v>0</v>
      </c>
      <c r="B240" s="140">
        <f>IF(Протокол!B192="","",Протокол!B192)</f>
        <v>183</v>
      </c>
      <c r="C240" s="140" t="str">
        <f>IF(AND(Протокол!F192="",Протокол!D192=""),"",Протокол!C192)</f>
        <v/>
      </c>
      <c r="D240" s="141" t="str">
        <f>IF(Протокол!G192="","",Протокол!G192)</f>
        <v/>
      </c>
      <c r="E240" s="141" t="str">
        <f>IF(Протокол!H192="","",Протокол!H192)</f>
        <v/>
      </c>
      <c r="F240" s="141" t="str">
        <f>IF(Протокол!I192="","",Протокол!I192)</f>
        <v/>
      </c>
      <c r="G240" s="141" t="str">
        <f>IF(Протокол!J192="","",Протокол!J192)</f>
        <v/>
      </c>
      <c r="H240" s="141" t="str">
        <f>IF(Протокол!K192="","",Протокол!K192)</f>
        <v/>
      </c>
      <c r="I240" s="141" t="str">
        <f>IF(Протокол!L192="","",Протокол!L192)</f>
        <v/>
      </c>
      <c r="J240" s="141" t="str">
        <f>IF(Протокол!M192="","",Протокол!M192)</f>
        <v/>
      </c>
      <c r="K240" s="141" t="str">
        <f>IF(Протокол!N192="","",Протокол!N192)</f>
        <v/>
      </c>
      <c r="L240" s="141" t="str">
        <f>IF(Протокол!O192="","",Протокол!O192)</f>
        <v/>
      </c>
      <c r="M240" s="141" t="str">
        <f>IF(Протокол!P192="","",Протокол!P192)</f>
        <v/>
      </c>
      <c r="N240" s="141" t="str">
        <f>IF(Протокол!Q192="","",Протокол!Q192)</f>
        <v/>
      </c>
      <c r="O240" s="141" t="str">
        <f>IF(Протокол!R192="","",Протокол!R192)</f>
        <v/>
      </c>
      <c r="P240" s="141" t="str">
        <f>IF(Протокол!S192="","",Протокол!S192)</f>
        <v/>
      </c>
      <c r="Q240" s="141" t="str">
        <f>IF(Протокол!T192="","",Протокол!T192)</f>
        <v/>
      </c>
      <c r="R240" s="141" t="str">
        <f>IF(Протокол!U192="","",Протокол!U192)</f>
        <v/>
      </c>
      <c r="S240" s="141" t="str">
        <f>IF(Протокол!V192="","",Протокол!V192)</f>
        <v/>
      </c>
      <c r="T240" s="141" t="str">
        <f>IF(Протокол!W192="","",Протокол!W192)</f>
        <v/>
      </c>
      <c r="U240" s="141" t="str">
        <f>IF(Протокол!X192="","",Протокол!X192)</f>
        <v/>
      </c>
      <c r="V240" s="141" t="str">
        <f>IF(Протокол!Y192="","",Протокол!Y192)</f>
        <v/>
      </c>
      <c r="W240" s="141" t="str">
        <f>IF(Протокол!Z192="","",Протокол!Z192)</f>
        <v/>
      </c>
      <c r="X240" s="141" t="str">
        <f>IF(Протокол!AA192="","",Протокол!AA192)</f>
        <v/>
      </c>
      <c r="Y240" s="141" t="str">
        <f>IF(Протокол!AB192="","",Протокол!AB192)</f>
        <v/>
      </c>
      <c r="Z240" s="141" t="str">
        <f>IF(Протокол!AC192="","",Протокол!AC192)</f>
        <v/>
      </c>
      <c r="AA240" s="141" t="str">
        <f>IF(Протокол!AD192="","",Протокол!AD192)</f>
        <v/>
      </c>
      <c r="AB240" s="141" t="str">
        <f>IF(Протокол!AE192="","",Протокол!AE192)</f>
        <v/>
      </c>
      <c r="AC240" s="141" t="str">
        <f>IF(Протокол!AF192="","",Протокол!AF192)</f>
        <v/>
      </c>
      <c r="AD240" s="141" t="str">
        <f>IF(Протокол!AG192="","",Протокол!AG192)</f>
        <v/>
      </c>
      <c r="AE240" s="141" t="str">
        <f>IF(Протокол!AH192="","",Протокол!AH192)</f>
        <v/>
      </c>
      <c r="AF240" s="141" t="str">
        <f>IF(Протокол!AI192="","",Протокол!AI192)</f>
        <v/>
      </c>
      <c r="AG240" s="141" t="str">
        <f>IF(Протокол!AJ192="","",Протокол!AJ192)</f>
        <v/>
      </c>
      <c r="AH240" s="141" t="str">
        <f>IF(Протокол!AK192="","",Протокол!AK192)</f>
        <v/>
      </c>
      <c r="AI240" s="141" t="str">
        <f>IF(Протокол!AL192="","",Протокол!AL192)</f>
        <v/>
      </c>
      <c r="AJ240" s="141" t="str">
        <f>IF(Протокол!AM192="","",Протокол!AM192)</f>
        <v/>
      </c>
      <c r="AK240" s="141" t="str">
        <f>IF(Протокол!AN192="","",Протокол!AN192)</f>
        <v/>
      </c>
      <c r="AL240" s="141" t="str">
        <f>IF(Протокол!AO192="","",Протокол!AO192)</f>
        <v/>
      </c>
      <c r="AM240" s="141" t="str">
        <f>IF(Протокол!AP192="","",Протокол!AP192)</f>
        <v/>
      </c>
      <c r="AN240" s="141" t="str">
        <f>IF(Протокол!AQ192="","",Протокол!AQ192)</f>
        <v/>
      </c>
      <c r="AO240" s="141" t="str">
        <f>IF(Протокол!AR192="","",Протокол!AR192)</f>
        <v/>
      </c>
      <c r="AP240" s="141" t="str">
        <f>IF(Протокол!AS192="","",Протокол!AS192)</f>
        <v/>
      </c>
      <c r="AQ240" s="141" t="str">
        <f>IF(Протокол!AT192="","",Протокол!AT192)</f>
        <v/>
      </c>
      <c r="AR240" s="141" t="str">
        <f>IF(AND(LEN(C240)&gt;0,AS240&gt;0),Протокол!CU192,"")</f>
        <v/>
      </c>
      <c r="AS240" s="139" t="str">
        <f>IF(Протокол!D192="","",Протокол!D192)</f>
        <v/>
      </c>
      <c r="AT240" s="139" t="str">
        <f>IF(Протокол!F192="","",Протокол!F192)</f>
        <v/>
      </c>
      <c r="AU240" s="141" t="str">
        <f>IF(Протокол!CR192="","",Протокол!CR192)</f>
        <v/>
      </c>
      <c r="AV240" s="141" t="str">
        <f>IF(Протокол!CS192="","",Протокол!CS192)</f>
        <v/>
      </c>
      <c r="AW240" s="141" t="str">
        <f>IF(Протокол!CT192="","",Протокол!CT192)</f>
        <v/>
      </c>
    </row>
    <row r="241" spans="1:49">
      <c r="A241" s="139">
        <f t="shared" si="3"/>
        <v>0</v>
      </c>
      <c r="B241" s="140">
        <f>IF(Протокол!B193="","",Протокол!B193)</f>
        <v>184</v>
      </c>
      <c r="C241" s="140" t="str">
        <f>IF(AND(Протокол!F193="",Протокол!D193=""),"",Протокол!C193)</f>
        <v/>
      </c>
      <c r="D241" s="141" t="str">
        <f>IF(Протокол!G193="","",Протокол!G193)</f>
        <v/>
      </c>
      <c r="E241" s="141" t="str">
        <f>IF(Протокол!H193="","",Протокол!H193)</f>
        <v/>
      </c>
      <c r="F241" s="141" t="str">
        <f>IF(Протокол!I193="","",Протокол!I193)</f>
        <v/>
      </c>
      <c r="G241" s="141" t="str">
        <f>IF(Протокол!J193="","",Протокол!J193)</f>
        <v/>
      </c>
      <c r="H241" s="141" t="str">
        <f>IF(Протокол!K193="","",Протокол!K193)</f>
        <v/>
      </c>
      <c r="I241" s="141" t="str">
        <f>IF(Протокол!L193="","",Протокол!L193)</f>
        <v/>
      </c>
      <c r="J241" s="141" t="str">
        <f>IF(Протокол!M193="","",Протокол!M193)</f>
        <v/>
      </c>
      <c r="K241" s="141" t="str">
        <f>IF(Протокол!N193="","",Протокол!N193)</f>
        <v/>
      </c>
      <c r="L241" s="141" t="str">
        <f>IF(Протокол!O193="","",Протокол!O193)</f>
        <v/>
      </c>
      <c r="M241" s="141" t="str">
        <f>IF(Протокол!P193="","",Протокол!P193)</f>
        <v/>
      </c>
      <c r="N241" s="141" t="str">
        <f>IF(Протокол!Q193="","",Протокол!Q193)</f>
        <v/>
      </c>
      <c r="O241" s="141" t="str">
        <f>IF(Протокол!R193="","",Протокол!R193)</f>
        <v/>
      </c>
      <c r="P241" s="141" t="str">
        <f>IF(Протокол!S193="","",Протокол!S193)</f>
        <v/>
      </c>
      <c r="Q241" s="141" t="str">
        <f>IF(Протокол!T193="","",Протокол!T193)</f>
        <v/>
      </c>
      <c r="R241" s="141" t="str">
        <f>IF(Протокол!U193="","",Протокол!U193)</f>
        <v/>
      </c>
      <c r="S241" s="141" t="str">
        <f>IF(Протокол!V193="","",Протокол!V193)</f>
        <v/>
      </c>
      <c r="T241" s="141" t="str">
        <f>IF(Протокол!W193="","",Протокол!W193)</f>
        <v/>
      </c>
      <c r="U241" s="141" t="str">
        <f>IF(Протокол!X193="","",Протокол!X193)</f>
        <v/>
      </c>
      <c r="V241" s="141" t="str">
        <f>IF(Протокол!Y193="","",Протокол!Y193)</f>
        <v/>
      </c>
      <c r="W241" s="141" t="str">
        <f>IF(Протокол!Z193="","",Протокол!Z193)</f>
        <v/>
      </c>
      <c r="X241" s="141" t="str">
        <f>IF(Протокол!AA193="","",Протокол!AA193)</f>
        <v/>
      </c>
      <c r="Y241" s="141" t="str">
        <f>IF(Протокол!AB193="","",Протокол!AB193)</f>
        <v/>
      </c>
      <c r="Z241" s="141" t="str">
        <f>IF(Протокол!AC193="","",Протокол!AC193)</f>
        <v/>
      </c>
      <c r="AA241" s="141" t="str">
        <f>IF(Протокол!AD193="","",Протокол!AD193)</f>
        <v/>
      </c>
      <c r="AB241" s="141" t="str">
        <f>IF(Протокол!AE193="","",Протокол!AE193)</f>
        <v/>
      </c>
      <c r="AC241" s="141" t="str">
        <f>IF(Протокол!AF193="","",Протокол!AF193)</f>
        <v/>
      </c>
      <c r="AD241" s="141" t="str">
        <f>IF(Протокол!AG193="","",Протокол!AG193)</f>
        <v/>
      </c>
      <c r="AE241" s="141" t="str">
        <f>IF(Протокол!AH193="","",Протокол!AH193)</f>
        <v/>
      </c>
      <c r="AF241" s="141" t="str">
        <f>IF(Протокол!AI193="","",Протокол!AI193)</f>
        <v/>
      </c>
      <c r="AG241" s="141" t="str">
        <f>IF(Протокол!AJ193="","",Протокол!AJ193)</f>
        <v/>
      </c>
      <c r="AH241" s="141" t="str">
        <f>IF(Протокол!AK193="","",Протокол!AK193)</f>
        <v/>
      </c>
      <c r="AI241" s="141" t="str">
        <f>IF(Протокол!AL193="","",Протокол!AL193)</f>
        <v/>
      </c>
      <c r="AJ241" s="141" t="str">
        <f>IF(Протокол!AM193="","",Протокол!AM193)</f>
        <v/>
      </c>
      <c r="AK241" s="141" t="str">
        <f>IF(Протокол!AN193="","",Протокол!AN193)</f>
        <v/>
      </c>
      <c r="AL241" s="141" t="str">
        <f>IF(Протокол!AO193="","",Протокол!AO193)</f>
        <v/>
      </c>
      <c r="AM241" s="141" t="str">
        <f>IF(Протокол!AP193="","",Протокол!AP193)</f>
        <v/>
      </c>
      <c r="AN241" s="141" t="str">
        <f>IF(Протокол!AQ193="","",Протокол!AQ193)</f>
        <v/>
      </c>
      <c r="AO241" s="141" t="str">
        <f>IF(Протокол!AR193="","",Протокол!AR193)</f>
        <v/>
      </c>
      <c r="AP241" s="141" t="str">
        <f>IF(Протокол!AS193="","",Протокол!AS193)</f>
        <v/>
      </c>
      <c r="AQ241" s="141" t="str">
        <f>IF(Протокол!AT193="","",Протокол!AT193)</f>
        <v/>
      </c>
      <c r="AR241" s="141" t="str">
        <f>IF(AND(LEN(C241)&gt;0,AS241&gt;0),Протокол!CU193,"")</f>
        <v/>
      </c>
      <c r="AS241" s="139" t="str">
        <f>IF(Протокол!D193="","",Протокол!D193)</f>
        <v/>
      </c>
      <c r="AT241" s="139" t="str">
        <f>IF(Протокол!F193="","",Протокол!F193)</f>
        <v/>
      </c>
      <c r="AU241" s="141" t="str">
        <f>IF(Протокол!CR193="","",Протокол!CR193)</f>
        <v/>
      </c>
      <c r="AV241" s="141" t="str">
        <f>IF(Протокол!CS193="","",Протокол!CS193)</f>
        <v/>
      </c>
      <c r="AW241" s="141" t="str">
        <f>IF(Протокол!CT193="","",Протокол!CT193)</f>
        <v/>
      </c>
    </row>
    <row r="242" spans="1:49">
      <c r="A242" s="139">
        <f t="shared" si="3"/>
        <v>0</v>
      </c>
      <c r="B242" s="140">
        <f>IF(Протокол!B194="","",Протокол!B194)</f>
        <v>185</v>
      </c>
      <c r="C242" s="140" t="str">
        <f>IF(AND(Протокол!F194="",Протокол!D194=""),"",Протокол!C194)</f>
        <v/>
      </c>
      <c r="D242" s="141" t="str">
        <f>IF(Протокол!G194="","",Протокол!G194)</f>
        <v/>
      </c>
      <c r="E242" s="141" t="str">
        <f>IF(Протокол!H194="","",Протокол!H194)</f>
        <v/>
      </c>
      <c r="F242" s="141" t="str">
        <f>IF(Протокол!I194="","",Протокол!I194)</f>
        <v/>
      </c>
      <c r="G242" s="141" t="str">
        <f>IF(Протокол!J194="","",Протокол!J194)</f>
        <v/>
      </c>
      <c r="H242" s="141" t="str">
        <f>IF(Протокол!K194="","",Протокол!K194)</f>
        <v/>
      </c>
      <c r="I242" s="141" t="str">
        <f>IF(Протокол!L194="","",Протокол!L194)</f>
        <v/>
      </c>
      <c r="J242" s="141" t="str">
        <f>IF(Протокол!M194="","",Протокол!M194)</f>
        <v/>
      </c>
      <c r="K242" s="141" t="str">
        <f>IF(Протокол!N194="","",Протокол!N194)</f>
        <v/>
      </c>
      <c r="L242" s="141" t="str">
        <f>IF(Протокол!O194="","",Протокол!O194)</f>
        <v/>
      </c>
      <c r="M242" s="141" t="str">
        <f>IF(Протокол!P194="","",Протокол!P194)</f>
        <v/>
      </c>
      <c r="N242" s="141" t="str">
        <f>IF(Протокол!Q194="","",Протокол!Q194)</f>
        <v/>
      </c>
      <c r="O242" s="141" t="str">
        <f>IF(Протокол!R194="","",Протокол!R194)</f>
        <v/>
      </c>
      <c r="P242" s="141" t="str">
        <f>IF(Протокол!S194="","",Протокол!S194)</f>
        <v/>
      </c>
      <c r="Q242" s="141" t="str">
        <f>IF(Протокол!T194="","",Протокол!T194)</f>
        <v/>
      </c>
      <c r="R242" s="141" t="str">
        <f>IF(Протокол!U194="","",Протокол!U194)</f>
        <v/>
      </c>
      <c r="S242" s="141" t="str">
        <f>IF(Протокол!V194="","",Протокол!V194)</f>
        <v/>
      </c>
      <c r="T242" s="141" t="str">
        <f>IF(Протокол!W194="","",Протокол!W194)</f>
        <v/>
      </c>
      <c r="U242" s="141" t="str">
        <f>IF(Протокол!X194="","",Протокол!X194)</f>
        <v/>
      </c>
      <c r="V242" s="141" t="str">
        <f>IF(Протокол!Y194="","",Протокол!Y194)</f>
        <v/>
      </c>
      <c r="W242" s="141" t="str">
        <f>IF(Протокол!Z194="","",Протокол!Z194)</f>
        <v/>
      </c>
      <c r="X242" s="141" t="str">
        <f>IF(Протокол!AA194="","",Протокол!AA194)</f>
        <v/>
      </c>
      <c r="Y242" s="141" t="str">
        <f>IF(Протокол!AB194="","",Протокол!AB194)</f>
        <v/>
      </c>
      <c r="Z242" s="141" t="str">
        <f>IF(Протокол!AC194="","",Протокол!AC194)</f>
        <v/>
      </c>
      <c r="AA242" s="141" t="str">
        <f>IF(Протокол!AD194="","",Протокол!AD194)</f>
        <v/>
      </c>
      <c r="AB242" s="141" t="str">
        <f>IF(Протокол!AE194="","",Протокол!AE194)</f>
        <v/>
      </c>
      <c r="AC242" s="141" t="str">
        <f>IF(Протокол!AF194="","",Протокол!AF194)</f>
        <v/>
      </c>
      <c r="AD242" s="141" t="str">
        <f>IF(Протокол!AG194="","",Протокол!AG194)</f>
        <v/>
      </c>
      <c r="AE242" s="141" t="str">
        <f>IF(Протокол!AH194="","",Протокол!AH194)</f>
        <v/>
      </c>
      <c r="AF242" s="141" t="str">
        <f>IF(Протокол!AI194="","",Протокол!AI194)</f>
        <v/>
      </c>
      <c r="AG242" s="141" t="str">
        <f>IF(Протокол!AJ194="","",Протокол!AJ194)</f>
        <v/>
      </c>
      <c r="AH242" s="141" t="str">
        <f>IF(Протокол!AK194="","",Протокол!AK194)</f>
        <v/>
      </c>
      <c r="AI242" s="141" t="str">
        <f>IF(Протокол!AL194="","",Протокол!AL194)</f>
        <v/>
      </c>
      <c r="AJ242" s="141" t="str">
        <f>IF(Протокол!AM194="","",Протокол!AM194)</f>
        <v/>
      </c>
      <c r="AK242" s="141" t="str">
        <f>IF(Протокол!AN194="","",Протокол!AN194)</f>
        <v/>
      </c>
      <c r="AL242" s="141" t="str">
        <f>IF(Протокол!AO194="","",Протокол!AO194)</f>
        <v/>
      </c>
      <c r="AM242" s="141" t="str">
        <f>IF(Протокол!AP194="","",Протокол!AP194)</f>
        <v/>
      </c>
      <c r="AN242" s="141" t="str">
        <f>IF(Протокол!AQ194="","",Протокол!AQ194)</f>
        <v/>
      </c>
      <c r="AO242" s="141" t="str">
        <f>IF(Протокол!AR194="","",Протокол!AR194)</f>
        <v/>
      </c>
      <c r="AP242" s="141" t="str">
        <f>IF(Протокол!AS194="","",Протокол!AS194)</f>
        <v/>
      </c>
      <c r="AQ242" s="141" t="str">
        <f>IF(Протокол!AT194="","",Протокол!AT194)</f>
        <v/>
      </c>
      <c r="AR242" s="141" t="str">
        <f>IF(AND(LEN(C242)&gt;0,AS242&gt;0),Протокол!CU194,"")</f>
        <v/>
      </c>
      <c r="AS242" s="139" t="str">
        <f>IF(Протокол!D194="","",Протокол!D194)</f>
        <v/>
      </c>
      <c r="AT242" s="139" t="str">
        <f>IF(Протокол!F194="","",Протокол!F194)</f>
        <v/>
      </c>
      <c r="AU242" s="141" t="str">
        <f>IF(Протокол!CR194="","",Протокол!CR194)</f>
        <v/>
      </c>
      <c r="AV242" s="141" t="str">
        <f>IF(Протокол!CS194="","",Протокол!CS194)</f>
        <v/>
      </c>
      <c r="AW242" s="141" t="str">
        <f>IF(Протокол!CT194="","",Протокол!CT194)</f>
        <v/>
      </c>
    </row>
    <row r="243" spans="1:49">
      <c r="A243" s="139">
        <f t="shared" si="3"/>
        <v>0</v>
      </c>
      <c r="B243" s="140">
        <f>IF(Протокол!B195="","",Протокол!B195)</f>
        <v>186</v>
      </c>
      <c r="C243" s="140" t="str">
        <f>IF(AND(Протокол!F195="",Протокол!D195=""),"",Протокол!C195)</f>
        <v/>
      </c>
      <c r="D243" s="141" t="str">
        <f>IF(Протокол!G195="","",Протокол!G195)</f>
        <v/>
      </c>
      <c r="E243" s="141" t="str">
        <f>IF(Протокол!H195="","",Протокол!H195)</f>
        <v/>
      </c>
      <c r="F243" s="141" t="str">
        <f>IF(Протокол!I195="","",Протокол!I195)</f>
        <v/>
      </c>
      <c r="G243" s="141" t="str">
        <f>IF(Протокол!J195="","",Протокол!J195)</f>
        <v/>
      </c>
      <c r="H243" s="141" t="str">
        <f>IF(Протокол!K195="","",Протокол!K195)</f>
        <v/>
      </c>
      <c r="I243" s="141" t="str">
        <f>IF(Протокол!L195="","",Протокол!L195)</f>
        <v/>
      </c>
      <c r="J243" s="141" t="str">
        <f>IF(Протокол!M195="","",Протокол!M195)</f>
        <v/>
      </c>
      <c r="K243" s="141" t="str">
        <f>IF(Протокол!N195="","",Протокол!N195)</f>
        <v/>
      </c>
      <c r="L243" s="141" t="str">
        <f>IF(Протокол!O195="","",Протокол!O195)</f>
        <v/>
      </c>
      <c r="M243" s="141" t="str">
        <f>IF(Протокол!P195="","",Протокол!P195)</f>
        <v/>
      </c>
      <c r="N243" s="141" t="str">
        <f>IF(Протокол!Q195="","",Протокол!Q195)</f>
        <v/>
      </c>
      <c r="O243" s="141" t="str">
        <f>IF(Протокол!R195="","",Протокол!R195)</f>
        <v/>
      </c>
      <c r="P243" s="141" t="str">
        <f>IF(Протокол!S195="","",Протокол!S195)</f>
        <v/>
      </c>
      <c r="Q243" s="141" t="str">
        <f>IF(Протокол!T195="","",Протокол!T195)</f>
        <v/>
      </c>
      <c r="R243" s="141" t="str">
        <f>IF(Протокол!U195="","",Протокол!U195)</f>
        <v/>
      </c>
      <c r="S243" s="141" t="str">
        <f>IF(Протокол!V195="","",Протокол!V195)</f>
        <v/>
      </c>
      <c r="T243" s="141" t="str">
        <f>IF(Протокол!W195="","",Протокол!W195)</f>
        <v/>
      </c>
      <c r="U243" s="141" t="str">
        <f>IF(Протокол!X195="","",Протокол!X195)</f>
        <v/>
      </c>
      <c r="V243" s="141" t="str">
        <f>IF(Протокол!Y195="","",Протокол!Y195)</f>
        <v/>
      </c>
      <c r="W243" s="141" t="str">
        <f>IF(Протокол!Z195="","",Протокол!Z195)</f>
        <v/>
      </c>
      <c r="X243" s="141" t="str">
        <f>IF(Протокол!AA195="","",Протокол!AA195)</f>
        <v/>
      </c>
      <c r="Y243" s="141" t="str">
        <f>IF(Протокол!AB195="","",Протокол!AB195)</f>
        <v/>
      </c>
      <c r="Z243" s="141" t="str">
        <f>IF(Протокол!AC195="","",Протокол!AC195)</f>
        <v/>
      </c>
      <c r="AA243" s="141" t="str">
        <f>IF(Протокол!AD195="","",Протокол!AD195)</f>
        <v/>
      </c>
      <c r="AB243" s="141" t="str">
        <f>IF(Протокол!AE195="","",Протокол!AE195)</f>
        <v/>
      </c>
      <c r="AC243" s="141" t="str">
        <f>IF(Протокол!AF195="","",Протокол!AF195)</f>
        <v/>
      </c>
      <c r="AD243" s="141" t="str">
        <f>IF(Протокол!AG195="","",Протокол!AG195)</f>
        <v/>
      </c>
      <c r="AE243" s="141" t="str">
        <f>IF(Протокол!AH195="","",Протокол!AH195)</f>
        <v/>
      </c>
      <c r="AF243" s="141" t="str">
        <f>IF(Протокол!AI195="","",Протокол!AI195)</f>
        <v/>
      </c>
      <c r="AG243" s="141" t="str">
        <f>IF(Протокол!AJ195="","",Протокол!AJ195)</f>
        <v/>
      </c>
      <c r="AH243" s="141" t="str">
        <f>IF(Протокол!AK195="","",Протокол!AK195)</f>
        <v/>
      </c>
      <c r="AI243" s="141" t="str">
        <f>IF(Протокол!AL195="","",Протокол!AL195)</f>
        <v/>
      </c>
      <c r="AJ243" s="141" t="str">
        <f>IF(Протокол!AM195="","",Протокол!AM195)</f>
        <v/>
      </c>
      <c r="AK243" s="141" t="str">
        <f>IF(Протокол!AN195="","",Протокол!AN195)</f>
        <v/>
      </c>
      <c r="AL243" s="141" t="str">
        <f>IF(Протокол!AO195="","",Протокол!AO195)</f>
        <v/>
      </c>
      <c r="AM243" s="141" t="str">
        <f>IF(Протокол!AP195="","",Протокол!AP195)</f>
        <v/>
      </c>
      <c r="AN243" s="141" t="str">
        <f>IF(Протокол!AQ195="","",Протокол!AQ195)</f>
        <v/>
      </c>
      <c r="AO243" s="141" t="str">
        <f>IF(Протокол!AR195="","",Протокол!AR195)</f>
        <v/>
      </c>
      <c r="AP243" s="141" t="str">
        <f>IF(Протокол!AS195="","",Протокол!AS195)</f>
        <v/>
      </c>
      <c r="AQ243" s="141" t="str">
        <f>IF(Протокол!AT195="","",Протокол!AT195)</f>
        <v/>
      </c>
      <c r="AR243" s="141" t="str">
        <f>IF(AND(LEN(C243)&gt;0,AS243&gt;0),Протокол!CU195,"")</f>
        <v/>
      </c>
      <c r="AS243" s="139" t="str">
        <f>IF(Протокол!D195="","",Протокол!D195)</f>
        <v/>
      </c>
      <c r="AT243" s="139" t="str">
        <f>IF(Протокол!F195="","",Протокол!F195)</f>
        <v/>
      </c>
      <c r="AU243" s="141" t="str">
        <f>IF(Протокол!CR195="","",Протокол!CR195)</f>
        <v/>
      </c>
      <c r="AV243" s="141" t="str">
        <f>IF(Протокол!CS195="","",Протокол!CS195)</f>
        <v/>
      </c>
      <c r="AW243" s="141" t="str">
        <f>IF(Протокол!CT195="","",Протокол!CT195)</f>
        <v/>
      </c>
    </row>
    <row r="244" spans="1:49">
      <c r="A244" s="139">
        <f t="shared" si="3"/>
        <v>0</v>
      </c>
      <c r="B244" s="140">
        <f>IF(Протокол!B196="","",Протокол!B196)</f>
        <v>187</v>
      </c>
      <c r="C244" s="140" t="str">
        <f>IF(AND(Протокол!F196="",Протокол!D196=""),"",Протокол!C196)</f>
        <v/>
      </c>
      <c r="D244" s="141" t="str">
        <f>IF(Протокол!G196="","",Протокол!G196)</f>
        <v/>
      </c>
      <c r="E244" s="141" t="str">
        <f>IF(Протокол!H196="","",Протокол!H196)</f>
        <v/>
      </c>
      <c r="F244" s="141" t="str">
        <f>IF(Протокол!I196="","",Протокол!I196)</f>
        <v/>
      </c>
      <c r="G244" s="141" t="str">
        <f>IF(Протокол!J196="","",Протокол!J196)</f>
        <v/>
      </c>
      <c r="H244" s="141" t="str">
        <f>IF(Протокол!K196="","",Протокол!K196)</f>
        <v/>
      </c>
      <c r="I244" s="141" t="str">
        <f>IF(Протокол!L196="","",Протокол!L196)</f>
        <v/>
      </c>
      <c r="J244" s="141" t="str">
        <f>IF(Протокол!M196="","",Протокол!M196)</f>
        <v/>
      </c>
      <c r="K244" s="141" t="str">
        <f>IF(Протокол!N196="","",Протокол!N196)</f>
        <v/>
      </c>
      <c r="L244" s="141" t="str">
        <f>IF(Протокол!O196="","",Протокол!O196)</f>
        <v/>
      </c>
      <c r="M244" s="141" t="str">
        <f>IF(Протокол!P196="","",Протокол!P196)</f>
        <v/>
      </c>
      <c r="N244" s="141" t="str">
        <f>IF(Протокол!Q196="","",Протокол!Q196)</f>
        <v/>
      </c>
      <c r="O244" s="141" t="str">
        <f>IF(Протокол!R196="","",Протокол!R196)</f>
        <v/>
      </c>
      <c r="P244" s="141" t="str">
        <f>IF(Протокол!S196="","",Протокол!S196)</f>
        <v/>
      </c>
      <c r="Q244" s="141" t="str">
        <f>IF(Протокол!T196="","",Протокол!T196)</f>
        <v/>
      </c>
      <c r="R244" s="141" t="str">
        <f>IF(Протокол!U196="","",Протокол!U196)</f>
        <v/>
      </c>
      <c r="S244" s="141" t="str">
        <f>IF(Протокол!V196="","",Протокол!V196)</f>
        <v/>
      </c>
      <c r="T244" s="141" t="str">
        <f>IF(Протокол!W196="","",Протокол!W196)</f>
        <v/>
      </c>
      <c r="U244" s="141" t="str">
        <f>IF(Протокол!X196="","",Протокол!X196)</f>
        <v/>
      </c>
      <c r="V244" s="141" t="str">
        <f>IF(Протокол!Y196="","",Протокол!Y196)</f>
        <v/>
      </c>
      <c r="W244" s="141" t="str">
        <f>IF(Протокол!Z196="","",Протокол!Z196)</f>
        <v/>
      </c>
      <c r="X244" s="141" t="str">
        <f>IF(Протокол!AA196="","",Протокол!AA196)</f>
        <v/>
      </c>
      <c r="Y244" s="141" t="str">
        <f>IF(Протокол!AB196="","",Протокол!AB196)</f>
        <v/>
      </c>
      <c r="Z244" s="141" t="str">
        <f>IF(Протокол!AC196="","",Протокол!AC196)</f>
        <v/>
      </c>
      <c r="AA244" s="141" t="str">
        <f>IF(Протокол!AD196="","",Протокол!AD196)</f>
        <v/>
      </c>
      <c r="AB244" s="141" t="str">
        <f>IF(Протокол!AE196="","",Протокол!AE196)</f>
        <v/>
      </c>
      <c r="AC244" s="141" t="str">
        <f>IF(Протокол!AF196="","",Протокол!AF196)</f>
        <v/>
      </c>
      <c r="AD244" s="141" t="str">
        <f>IF(Протокол!AG196="","",Протокол!AG196)</f>
        <v/>
      </c>
      <c r="AE244" s="141" t="str">
        <f>IF(Протокол!AH196="","",Протокол!AH196)</f>
        <v/>
      </c>
      <c r="AF244" s="141" t="str">
        <f>IF(Протокол!AI196="","",Протокол!AI196)</f>
        <v/>
      </c>
      <c r="AG244" s="141" t="str">
        <f>IF(Протокол!AJ196="","",Протокол!AJ196)</f>
        <v/>
      </c>
      <c r="AH244" s="141" t="str">
        <f>IF(Протокол!AK196="","",Протокол!AK196)</f>
        <v/>
      </c>
      <c r="AI244" s="141" t="str">
        <f>IF(Протокол!AL196="","",Протокол!AL196)</f>
        <v/>
      </c>
      <c r="AJ244" s="141" t="str">
        <f>IF(Протокол!AM196="","",Протокол!AM196)</f>
        <v/>
      </c>
      <c r="AK244" s="141" t="str">
        <f>IF(Протокол!AN196="","",Протокол!AN196)</f>
        <v/>
      </c>
      <c r="AL244" s="141" t="str">
        <f>IF(Протокол!AO196="","",Протокол!AO196)</f>
        <v/>
      </c>
      <c r="AM244" s="141" t="str">
        <f>IF(Протокол!AP196="","",Протокол!AP196)</f>
        <v/>
      </c>
      <c r="AN244" s="141" t="str">
        <f>IF(Протокол!AQ196="","",Протокол!AQ196)</f>
        <v/>
      </c>
      <c r="AO244" s="141" t="str">
        <f>IF(Протокол!AR196="","",Протокол!AR196)</f>
        <v/>
      </c>
      <c r="AP244" s="141" t="str">
        <f>IF(Протокол!AS196="","",Протокол!AS196)</f>
        <v/>
      </c>
      <c r="AQ244" s="141" t="str">
        <f>IF(Протокол!AT196="","",Протокол!AT196)</f>
        <v/>
      </c>
      <c r="AR244" s="141" t="str">
        <f>IF(AND(LEN(C244)&gt;0,AS244&gt;0),Протокол!CU196,"")</f>
        <v/>
      </c>
      <c r="AS244" s="139" t="str">
        <f>IF(Протокол!D196="","",Протокол!D196)</f>
        <v/>
      </c>
      <c r="AT244" s="139" t="str">
        <f>IF(Протокол!F196="","",Протокол!F196)</f>
        <v/>
      </c>
      <c r="AU244" s="141" t="str">
        <f>IF(Протокол!CR196="","",Протокол!CR196)</f>
        <v/>
      </c>
      <c r="AV244" s="141" t="str">
        <f>IF(Протокол!CS196="","",Протокол!CS196)</f>
        <v/>
      </c>
      <c r="AW244" s="141" t="str">
        <f>IF(Протокол!CT196="","",Протокол!CT196)</f>
        <v/>
      </c>
    </row>
    <row r="245" spans="1:49">
      <c r="A245" s="139">
        <f t="shared" si="3"/>
        <v>0</v>
      </c>
      <c r="B245" s="140">
        <f>IF(Протокол!B197="","",Протокол!B197)</f>
        <v>188</v>
      </c>
      <c r="C245" s="140" t="str">
        <f>IF(AND(Протокол!F197="",Протокол!D197=""),"",Протокол!C197)</f>
        <v/>
      </c>
      <c r="D245" s="141" t="str">
        <f>IF(Протокол!G197="","",Протокол!G197)</f>
        <v/>
      </c>
      <c r="E245" s="141" t="str">
        <f>IF(Протокол!H197="","",Протокол!H197)</f>
        <v/>
      </c>
      <c r="F245" s="141" t="str">
        <f>IF(Протокол!I197="","",Протокол!I197)</f>
        <v/>
      </c>
      <c r="G245" s="141" t="str">
        <f>IF(Протокол!J197="","",Протокол!J197)</f>
        <v/>
      </c>
      <c r="H245" s="141" t="str">
        <f>IF(Протокол!K197="","",Протокол!K197)</f>
        <v/>
      </c>
      <c r="I245" s="141" t="str">
        <f>IF(Протокол!L197="","",Протокол!L197)</f>
        <v/>
      </c>
      <c r="J245" s="141" t="str">
        <f>IF(Протокол!M197="","",Протокол!M197)</f>
        <v/>
      </c>
      <c r="K245" s="141" t="str">
        <f>IF(Протокол!N197="","",Протокол!N197)</f>
        <v/>
      </c>
      <c r="L245" s="141" t="str">
        <f>IF(Протокол!O197="","",Протокол!O197)</f>
        <v/>
      </c>
      <c r="M245" s="141" t="str">
        <f>IF(Протокол!P197="","",Протокол!P197)</f>
        <v/>
      </c>
      <c r="N245" s="141" t="str">
        <f>IF(Протокол!Q197="","",Протокол!Q197)</f>
        <v/>
      </c>
      <c r="O245" s="141" t="str">
        <f>IF(Протокол!R197="","",Протокол!R197)</f>
        <v/>
      </c>
      <c r="P245" s="141" t="str">
        <f>IF(Протокол!S197="","",Протокол!S197)</f>
        <v/>
      </c>
      <c r="Q245" s="141" t="str">
        <f>IF(Протокол!T197="","",Протокол!T197)</f>
        <v/>
      </c>
      <c r="R245" s="141" t="str">
        <f>IF(Протокол!U197="","",Протокол!U197)</f>
        <v/>
      </c>
      <c r="S245" s="141" t="str">
        <f>IF(Протокол!V197="","",Протокол!V197)</f>
        <v/>
      </c>
      <c r="T245" s="141" t="str">
        <f>IF(Протокол!W197="","",Протокол!W197)</f>
        <v/>
      </c>
      <c r="U245" s="141" t="str">
        <f>IF(Протокол!X197="","",Протокол!X197)</f>
        <v/>
      </c>
      <c r="V245" s="141" t="str">
        <f>IF(Протокол!Y197="","",Протокол!Y197)</f>
        <v/>
      </c>
      <c r="W245" s="141" t="str">
        <f>IF(Протокол!Z197="","",Протокол!Z197)</f>
        <v/>
      </c>
      <c r="X245" s="141" t="str">
        <f>IF(Протокол!AA197="","",Протокол!AA197)</f>
        <v/>
      </c>
      <c r="Y245" s="141" t="str">
        <f>IF(Протокол!AB197="","",Протокол!AB197)</f>
        <v/>
      </c>
      <c r="Z245" s="141" t="str">
        <f>IF(Протокол!AC197="","",Протокол!AC197)</f>
        <v/>
      </c>
      <c r="AA245" s="141" t="str">
        <f>IF(Протокол!AD197="","",Протокол!AD197)</f>
        <v/>
      </c>
      <c r="AB245" s="141" t="str">
        <f>IF(Протокол!AE197="","",Протокол!AE197)</f>
        <v/>
      </c>
      <c r="AC245" s="141" t="str">
        <f>IF(Протокол!AF197="","",Протокол!AF197)</f>
        <v/>
      </c>
      <c r="AD245" s="141" t="str">
        <f>IF(Протокол!AG197="","",Протокол!AG197)</f>
        <v/>
      </c>
      <c r="AE245" s="141" t="str">
        <f>IF(Протокол!AH197="","",Протокол!AH197)</f>
        <v/>
      </c>
      <c r="AF245" s="141" t="str">
        <f>IF(Протокол!AI197="","",Протокол!AI197)</f>
        <v/>
      </c>
      <c r="AG245" s="141" t="str">
        <f>IF(Протокол!AJ197="","",Протокол!AJ197)</f>
        <v/>
      </c>
      <c r="AH245" s="141" t="str">
        <f>IF(Протокол!AK197="","",Протокол!AK197)</f>
        <v/>
      </c>
      <c r="AI245" s="141" t="str">
        <f>IF(Протокол!AL197="","",Протокол!AL197)</f>
        <v/>
      </c>
      <c r="AJ245" s="141" t="str">
        <f>IF(Протокол!AM197="","",Протокол!AM197)</f>
        <v/>
      </c>
      <c r="AK245" s="141" t="str">
        <f>IF(Протокол!AN197="","",Протокол!AN197)</f>
        <v/>
      </c>
      <c r="AL245" s="141" t="str">
        <f>IF(Протокол!AO197="","",Протокол!AO197)</f>
        <v/>
      </c>
      <c r="AM245" s="141" t="str">
        <f>IF(Протокол!AP197="","",Протокол!AP197)</f>
        <v/>
      </c>
      <c r="AN245" s="141" t="str">
        <f>IF(Протокол!AQ197="","",Протокол!AQ197)</f>
        <v/>
      </c>
      <c r="AO245" s="141" t="str">
        <f>IF(Протокол!AR197="","",Протокол!AR197)</f>
        <v/>
      </c>
      <c r="AP245" s="141" t="str">
        <f>IF(Протокол!AS197="","",Протокол!AS197)</f>
        <v/>
      </c>
      <c r="AQ245" s="141" t="str">
        <f>IF(Протокол!AT197="","",Протокол!AT197)</f>
        <v/>
      </c>
      <c r="AR245" s="141" t="str">
        <f>IF(AND(LEN(C245)&gt;0,AS245&gt;0),Протокол!CU197,"")</f>
        <v/>
      </c>
      <c r="AS245" s="139" t="str">
        <f>IF(Протокол!D197="","",Протокол!D197)</f>
        <v/>
      </c>
      <c r="AT245" s="139" t="str">
        <f>IF(Протокол!F197="","",Протокол!F197)</f>
        <v/>
      </c>
      <c r="AU245" s="141" t="str">
        <f>IF(Протокол!CR197="","",Протокол!CR197)</f>
        <v/>
      </c>
      <c r="AV245" s="141" t="str">
        <f>IF(Протокол!CS197="","",Протокол!CS197)</f>
        <v/>
      </c>
      <c r="AW245" s="141" t="str">
        <f>IF(Протокол!CT197="","",Протокол!CT197)</f>
        <v/>
      </c>
    </row>
    <row r="246" spans="1:49">
      <c r="A246" s="139">
        <f t="shared" si="3"/>
        <v>0</v>
      </c>
      <c r="B246" s="140">
        <f>IF(Протокол!B198="","",Протокол!B198)</f>
        <v>189</v>
      </c>
      <c r="C246" s="140" t="str">
        <f>IF(AND(Протокол!F198="",Протокол!D198=""),"",Протокол!C198)</f>
        <v/>
      </c>
      <c r="D246" s="141" t="str">
        <f>IF(Протокол!G198="","",Протокол!G198)</f>
        <v/>
      </c>
      <c r="E246" s="141" t="str">
        <f>IF(Протокол!H198="","",Протокол!H198)</f>
        <v/>
      </c>
      <c r="F246" s="141" t="str">
        <f>IF(Протокол!I198="","",Протокол!I198)</f>
        <v/>
      </c>
      <c r="G246" s="141" t="str">
        <f>IF(Протокол!J198="","",Протокол!J198)</f>
        <v/>
      </c>
      <c r="H246" s="141" t="str">
        <f>IF(Протокол!K198="","",Протокол!K198)</f>
        <v/>
      </c>
      <c r="I246" s="141" t="str">
        <f>IF(Протокол!L198="","",Протокол!L198)</f>
        <v/>
      </c>
      <c r="J246" s="141" t="str">
        <f>IF(Протокол!M198="","",Протокол!M198)</f>
        <v/>
      </c>
      <c r="K246" s="141" t="str">
        <f>IF(Протокол!N198="","",Протокол!N198)</f>
        <v/>
      </c>
      <c r="L246" s="141" t="str">
        <f>IF(Протокол!O198="","",Протокол!O198)</f>
        <v/>
      </c>
      <c r="M246" s="141" t="str">
        <f>IF(Протокол!P198="","",Протокол!P198)</f>
        <v/>
      </c>
      <c r="N246" s="141" t="str">
        <f>IF(Протокол!Q198="","",Протокол!Q198)</f>
        <v/>
      </c>
      <c r="O246" s="141" t="str">
        <f>IF(Протокол!R198="","",Протокол!R198)</f>
        <v/>
      </c>
      <c r="P246" s="141" t="str">
        <f>IF(Протокол!S198="","",Протокол!S198)</f>
        <v/>
      </c>
      <c r="Q246" s="141" t="str">
        <f>IF(Протокол!T198="","",Протокол!T198)</f>
        <v/>
      </c>
      <c r="R246" s="141" t="str">
        <f>IF(Протокол!U198="","",Протокол!U198)</f>
        <v/>
      </c>
      <c r="S246" s="141" t="str">
        <f>IF(Протокол!V198="","",Протокол!V198)</f>
        <v/>
      </c>
      <c r="T246" s="141" t="str">
        <f>IF(Протокол!W198="","",Протокол!W198)</f>
        <v/>
      </c>
      <c r="U246" s="141" t="str">
        <f>IF(Протокол!X198="","",Протокол!X198)</f>
        <v/>
      </c>
      <c r="V246" s="141" t="str">
        <f>IF(Протокол!Y198="","",Протокол!Y198)</f>
        <v/>
      </c>
      <c r="W246" s="141" t="str">
        <f>IF(Протокол!Z198="","",Протокол!Z198)</f>
        <v/>
      </c>
      <c r="X246" s="141" t="str">
        <f>IF(Протокол!AA198="","",Протокол!AA198)</f>
        <v/>
      </c>
      <c r="Y246" s="141" t="str">
        <f>IF(Протокол!AB198="","",Протокол!AB198)</f>
        <v/>
      </c>
      <c r="Z246" s="141" t="str">
        <f>IF(Протокол!AC198="","",Протокол!AC198)</f>
        <v/>
      </c>
      <c r="AA246" s="141" t="str">
        <f>IF(Протокол!AD198="","",Протокол!AD198)</f>
        <v/>
      </c>
      <c r="AB246" s="141" t="str">
        <f>IF(Протокол!AE198="","",Протокол!AE198)</f>
        <v/>
      </c>
      <c r="AC246" s="141" t="str">
        <f>IF(Протокол!AF198="","",Протокол!AF198)</f>
        <v/>
      </c>
      <c r="AD246" s="141" t="str">
        <f>IF(Протокол!AG198="","",Протокол!AG198)</f>
        <v/>
      </c>
      <c r="AE246" s="141" t="str">
        <f>IF(Протокол!AH198="","",Протокол!AH198)</f>
        <v/>
      </c>
      <c r="AF246" s="141" t="str">
        <f>IF(Протокол!AI198="","",Протокол!AI198)</f>
        <v/>
      </c>
      <c r="AG246" s="141" t="str">
        <f>IF(Протокол!AJ198="","",Протокол!AJ198)</f>
        <v/>
      </c>
      <c r="AH246" s="141" t="str">
        <f>IF(Протокол!AK198="","",Протокол!AK198)</f>
        <v/>
      </c>
      <c r="AI246" s="141" t="str">
        <f>IF(Протокол!AL198="","",Протокол!AL198)</f>
        <v/>
      </c>
      <c r="AJ246" s="141" t="str">
        <f>IF(Протокол!AM198="","",Протокол!AM198)</f>
        <v/>
      </c>
      <c r="AK246" s="141" t="str">
        <f>IF(Протокол!AN198="","",Протокол!AN198)</f>
        <v/>
      </c>
      <c r="AL246" s="141" t="str">
        <f>IF(Протокол!AO198="","",Протокол!AO198)</f>
        <v/>
      </c>
      <c r="AM246" s="141" t="str">
        <f>IF(Протокол!AP198="","",Протокол!AP198)</f>
        <v/>
      </c>
      <c r="AN246" s="141" t="str">
        <f>IF(Протокол!AQ198="","",Протокол!AQ198)</f>
        <v/>
      </c>
      <c r="AO246" s="141" t="str">
        <f>IF(Протокол!AR198="","",Протокол!AR198)</f>
        <v/>
      </c>
      <c r="AP246" s="141" t="str">
        <f>IF(Протокол!AS198="","",Протокол!AS198)</f>
        <v/>
      </c>
      <c r="AQ246" s="141" t="str">
        <f>IF(Протокол!AT198="","",Протокол!AT198)</f>
        <v/>
      </c>
      <c r="AR246" s="141" t="str">
        <f>IF(AND(LEN(C246)&gt;0,AS246&gt;0),Протокол!CU198,"")</f>
        <v/>
      </c>
      <c r="AS246" s="139" t="str">
        <f>IF(Протокол!D198="","",Протокол!D198)</f>
        <v/>
      </c>
      <c r="AT246" s="139" t="str">
        <f>IF(Протокол!F198="","",Протокол!F198)</f>
        <v/>
      </c>
      <c r="AU246" s="141" t="str">
        <f>IF(Протокол!CR198="","",Протокол!CR198)</f>
        <v/>
      </c>
      <c r="AV246" s="141" t="str">
        <f>IF(Протокол!CS198="","",Протокол!CS198)</f>
        <v/>
      </c>
      <c r="AW246" s="141" t="str">
        <f>IF(Протокол!CT198="","",Протокол!CT198)</f>
        <v/>
      </c>
    </row>
    <row r="247" spans="1:49">
      <c r="A247" s="139">
        <f t="shared" si="3"/>
        <v>0</v>
      </c>
      <c r="B247" s="140">
        <f>IF(Протокол!B199="","",Протокол!B199)</f>
        <v>190</v>
      </c>
      <c r="C247" s="140" t="str">
        <f>IF(AND(Протокол!F199="",Протокол!D199=""),"",Протокол!C199)</f>
        <v/>
      </c>
      <c r="D247" s="141" t="str">
        <f>IF(Протокол!G199="","",Протокол!G199)</f>
        <v/>
      </c>
      <c r="E247" s="141" t="str">
        <f>IF(Протокол!H199="","",Протокол!H199)</f>
        <v/>
      </c>
      <c r="F247" s="141" t="str">
        <f>IF(Протокол!I199="","",Протокол!I199)</f>
        <v/>
      </c>
      <c r="G247" s="141" t="str">
        <f>IF(Протокол!J199="","",Протокол!J199)</f>
        <v/>
      </c>
      <c r="H247" s="141" t="str">
        <f>IF(Протокол!K199="","",Протокол!K199)</f>
        <v/>
      </c>
      <c r="I247" s="141" t="str">
        <f>IF(Протокол!L199="","",Протокол!L199)</f>
        <v/>
      </c>
      <c r="J247" s="141" t="str">
        <f>IF(Протокол!M199="","",Протокол!M199)</f>
        <v/>
      </c>
      <c r="K247" s="141" t="str">
        <f>IF(Протокол!N199="","",Протокол!N199)</f>
        <v/>
      </c>
      <c r="L247" s="141" t="str">
        <f>IF(Протокол!O199="","",Протокол!O199)</f>
        <v/>
      </c>
      <c r="M247" s="141" t="str">
        <f>IF(Протокол!P199="","",Протокол!P199)</f>
        <v/>
      </c>
      <c r="N247" s="141" t="str">
        <f>IF(Протокол!Q199="","",Протокол!Q199)</f>
        <v/>
      </c>
      <c r="O247" s="141" t="str">
        <f>IF(Протокол!R199="","",Протокол!R199)</f>
        <v/>
      </c>
      <c r="P247" s="141" t="str">
        <f>IF(Протокол!S199="","",Протокол!S199)</f>
        <v/>
      </c>
      <c r="Q247" s="141" t="str">
        <f>IF(Протокол!T199="","",Протокол!T199)</f>
        <v/>
      </c>
      <c r="R247" s="141" t="str">
        <f>IF(Протокол!U199="","",Протокол!U199)</f>
        <v/>
      </c>
      <c r="S247" s="141" t="str">
        <f>IF(Протокол!V199="","",Протокол!V199)</f>
        <v/>
      </c>
      <c r="T247" s="141" t="str">
        <f>IF(Протокол!W199="","",Протокол!W199)</f>
        <v/>
      </c>
      <c r="U247" s="141" t="str">
        <f>IF(Протокол!X199="","",Протокол!X199)</f>
        <v/>
      </c>
      <c r="V247" s="141" t="str">
        <f>IF(Протокол!Y199="","",Протокол!Y199)</f>
        <v/>
      </c>
      <c r="W247" s="141" t="str">
        <f>IF(Протокол!Z199="","",Протокол!Z199)</f>
        <v/>
      </c>
      <c r="X247" s="141" t="str">
        <f>IF(Протокол!AA199="","",Протокол!AA199)</f>
        <v/>
      </c>
      <c r="Y247" s="141" t="str">
        <f>IF(Протокол!AB199="","",Протокол!AB199)</f>
        <v/>
      </c>
      <c r="Z247" s="141" t="str">
        <f>IF(Протокол!AC199="","",Протокол!AC199)</f>
        <v/>
      </c>
      <c r="AA247" s="141" t="str">
        <f>IF(Протокол!AD199="","",Протокол!AD199)</f>
        <v/>
      </c>
      <c r="AB247" s="141" t="str">
        <f>IF(Протокол!AE199="","",Протокол!AE199)</f>
        <v/>
      </c>
      <c r="AC247" s="141" t="str">
        <f>IF(Протокол!AF199="","",Протокол!AF199)</f>
        <v/>
      </c>
      <c r="AD247" s="141" t="str">
        <f>IF(Протокол!AG199="","",Протокол!AG199)</f>
        <v/>
      </c>
      <c r="AE247" s="141" t="str">
        <f>IF(Протокол!AH199="","",Протокол!AH199)</f>
        <v/>
      </c>
      <c r="AF247" s="141" t="str">
        <f>IF(Протокол!AI199="","",Протокол!AI199)</f>
        <v/>
      </c>
      <c r="AG247" s="141" t="str">
        <f>IF(Протокол!AJ199="","",Протокол!AJ199)</f>
        <v/>
      </c>
      <c r="AH247" s="141" t="str">
        <f>IF(Протокол!AK199="","",Протокол!AK199)</f>
        <v/>
      </c>
      <c r="AI247" s="141" t="str">
        <f>IF(Протокол!AL199="","",Протокол!AL199)</f>
        <v/>
      </c>
      <c r="AJ247" s="141" t="str">
        <f>IF(Протокол!AM199="","",Протокол!AM199)</f>
        <v/>
      </c>
      <c r="AK247" s="141" t="str">
        <f>IF(Протокол!AN199="","",Протокол!AN199)</f>
        <v/>
      </c>
      <c r="AL247" s="141" t="str">
        <f>IF(Протокол!AO199="","",Протокол!AO199)</f>
        <v/>
      </c>
      <c r="AM247" s="141" t="str">
        <f>IF(Протокол!AP199="","",Протокол!AP199)</f>
        <v/>
      </c>
      <c r="AN247" s="141" t="str">
        <f>IF(Протокол!AQ199="","",Протокол!AQ199)</f>
        <v/>
      </c>
      <c r="AO247" s="141" t="str">
        <f>IF(Протокол!AR199="","",Протокол!AR199)</f>
        <v/>
      </c>
      <c r="AP247" s="141" t="str">
        <f>IF(Протокол!AS199="","",Протокол!AS199)</f>
        <v/>
      </c>
      <c r="AQ247" s="141" t="str">
        <f>IF(Протокол!AT199="","",Протокол!AT199)</f>
        <v/>
      </c>
      <c r="AR247" s="141" t="str">
        <f>IF(AND(LEN(C247)&gt;0,AS247&gt;0),Протокол!CU199,"")</f>
        <v/>
      </c>
      <c r="AS247" s="139" t="str">
        <f>IF(Протокол!D199="","",Протокол!D199)</f>
        <v/>
      </c>
      <c r="AT247" s="139" t="str">
        <f>IF(Протокол!F199="","",Протокол!F199)</f>
        <v/>
      </c>
      <c r="AU247" s="141" t="str">
        <f>IF(Протокол!CR199="","",Протокол!CR199)</f>
        <v/>
      </c>
      <c r="AV247" s="141" t="str">
        <f>IF(Протокол!CS199="","",Протокол!CS199)</f>
        <v/>
      </c>
      <c r="AW247" s="141" t="str">
        <f>IF(Протокол!CT199="","",Протокол!CT199)</f>
        <v/>
      </c>
    </row>
    <row r="248" spans="1:49">
      <c r="A248" s="139">
        <f t="shared" si="3"/>
        <v>0</v>
      </c>
      <c r="B248" s="140">
        <f>IF(Протокол!B200="","",Протокол!B200)</f>
        <v>191</v>
      </c>
      <c r="C248" s="140" t="str">
        <f>IF(AND(Протокол!F200="",Протокол!D200=""),"",Протокол!C200)</f>
        <v/>
      </c>
      <c r="D248" s="141" t="str">
        <f>IF(Протокол!G200="","",Протокол!G200)</f>
        <v/>
      </c>
      <c r="E248" s="141" t="str">
        <f>IF(Протокол!H200="","",Протокол!H200)</f>
        <v/>
      </c>
      <c r="F248" s="141" t="str">
        <f>IF(Протокол!I200="","",Протокол!I200)</f>
        <v/>
      </c>
      <c r="G248" s="141" t="str">
        <f>IF(Протокол!J200="","",Протокол!J200)</f>
        <v/>
      </c>
      <c r="H248" s="141" t="str">
        <f>IF(Протокол!K200="","",Протокол!K200)</f>
        <v/>
      </c>
      <c r="I248" s="141" t="str">
        <f>IF(Протокол!L200="","",Протокол!L200)</f>
        <v/>
      </c>
      <c r="J248" s="141" t="str">
        <f>IF(Протокол!M200="","",Протокол!M200)</f>
        <v/>
      </c>
      <c r="K248" s="141" t="str">
        <f>IF(Протокол!N200="","",Протокол!N200)</f>
        <v/>
      </c>
      <c r="L248" s="141" t="str">
        <f>IF(Протокол!O200="","",Протокол!O200)</f>
        <v/>
      </c>
      <c r="M248" s="141" t="str">
        <f>IF(Протокол!P200="","",Протокол!P200)</f>
        <v/>
      </c>
      <c r="N248" s="141" t="str">
        <f>IF(Протокол!Q200="","",Протокол!Q200)</f>
        <v/>
      </c>
      <c r="O248" s="141" t="str">
        <f>IF(Протокол!R200="","",Протокол!R200)</f>
        <v/>
      </c>
      <c r="P248" s="141" t="str">
        <f>IF(Протокол!S200="","",Протокол!S200)</f>
        <v/>
      </c>
      <c r="Q248" s="141" t="str">
        <f>IF(Протокол!T200="","",Протокол!T200)</f>
        <v/>
      </c>
      <c r="R248" s="141" t="str">
        <f>IF(Протокол!U200="","",Протокол!U200)</f>
        <v/>
      </c>
      <c r="S248" s="141" t="str">
        <f>IF(Протокол!V200="","",Протокол!V200)</f>
        <v/>
      </c>
      <c r="T248" s="141" t="str">
        <f>IF(Протокол!W200="","",Протокол!W200)</f>
        <v/>
      </c>
      <c r="U248" s="141" t="str">
        <f>IF(Протокол!X200="","",Протокол!X200)</f>
        <v/>
      </c>
      <c r="V248" s="141" t="str">
        <f>IF(Протокол!Y200="","",Протокол!Y200)</f>
        <v/>
      </c>
      <c r="W248" s="141" t="str">
        <f>IF(Протокол!Z200="","",Протокол!Z200)</f>
        <v/>
      </c>
      <c r="X248" s="141" t="str">
        <f>IF(Протокол!AA200="","",Протокол!AA200)</f>
        <v/>
      </c>
      <c r="Y248" s="141" t="str">
        <f>IF(Протокол!AB200="","",Протокол!AB200)</f>
        <v/>
      </c>
      <c r="Z248" s="141" t="str">
        <f>IF(Протокол!AC200="","",Протокол!AC200)</f>
        <v/>
      </c>
      <c r="AA248" s="141" t="str">
        <f>IF(Протокол!AD200="","",Протокол!AD200)</f>
        <v/>
      </c>
      <c r="AB248" s="141" t="str">
        <f>IF(Протокол!AE200="","",Протокол!AE200)</f>
        <v/>
      </c>
      <c r="AC248" s="141" t="str">
        <f>IF(Протокол!AF200="","",Протокол!AF200)</f>
        <v/>
      </c>
      <c r="AD248" s="141" t="str">
        <f>IF(Протокол!AG200="","",Протокол!AG200)</f>
        <v/>
      </c>
      <c r="AE248" s="141" t="str">
        <f>IF(Протокол!AH200="","",Протокол!AH200)</f>
        <v/>
      </c>
      <c r="AF248" s="141" t="str">
        <f>IF(Протокол!AI200="","",Протокол!AI200)</f>
        <v/>
      </c>
      <c r="AG248" s="141" t="str">
        <f>IF(Протокол!AJ200="","",Протокол!AJ200)</f>
        <v/>
      </c>
      <c r="AH248" s="141" t="str">
        <f>IF(Протокол!AK200="","",Протокол!AK200)</f>
        <v/>
      </c>
      <c r="AI248" s="141" t="str">
        <f>IF(Протокол!AL200="","",Протокол!AL200)</f>
        <v/>
      </c>
      <c r="AJ248" s="141" t="str">
        <f>IF(Протокол!AM200="","",Протокол!AM200)</f>
        <v/>
      </c>
      <c r="AK248" s="141" t="str">
        <f>IF(Протокол!AN200="","",Протокол!AN200)</f>
        <v/>
      </c>
      <c r="AL248" s="141" t="str">
        <f>IF(Протокол!AO200="","",Протокол!AO200)</f>
        <v/>
      </c>
      <c r="AM248" s="141" t="str">
        <f>IF(Протокол!AP200="","",Протокол!AP200)</f>
        <v/>
      </c>
      <c r="AN248" s="141" t="str">
        <f>IF(Протокол!AQ200="","",Протокол!AQ200)</f>
        <v/>
      </c>
      <c r="AO248" s="141" t="str">
        <f>IF(Протокол!AR200="","",Протокол!AR200)</f>
        <v/>
      </c>
      <c r="AP248" s="141" t="str">
        <f>IF(Протокол!AS200="","",Протокол!AS200)</f>
        <v/>
      </c>
      <c r="AQ248" s="141" t="str">
        <f>IF(Протокол!AT200="","",Протокол!AT200)</f>
        <v/>
      </c>
      <c r="AR248" s="141" t="str">
        <f>IF(AND(LEN(C248)&gt;0,AS248&gt;0),Протокол!CU200,"")</f>
        <v/>
      </c>
      <c r="AS248" s="139" t="str">
        <f>IF(Протокол!D200="","",Протокол!D200)</f>
        <v/>
      </c>
      <c r="AT248" s="139" t="str">
        <f>IF(Протокол!F200="","",Протокол!F200)</f>
        <v/>
      </c>
      <c r="AU248" s="141" t="str">
        <f>IF(Протокол!CR200="","",Протокол!CR200)</f>
        <v/>
      </c>
      <c r="AV248" s="141" t="str">
        <f>IF(Протокол!CS200="","",Протокол!CS200)</f>
        <v/>
      </c>
      <c r="AW248" s="141" t="str">
        <f>IF(Протокол!CT200="","",Протокол!CT200)</f>
        <v/>
      </c>
    </row>
    <row r="249" spans="1:49">
      <c r="A249" s="139">
        <f t="shared" si="3"/>
        <v>0</v>
      </c>
      <c r="B249" s="140">
        <f>IF(Протокол!B201="","",Протокол!B201)</f>
        <v>192</v>
      </c>
      <c r="C249" s="140" t="str">
        <f>IF(AND(Протокол!F201="",Протокол!D201=""),"",Протокол!C201)</f>
        <v/>
      </c>
      <c r="D249" s="141" t="str">
        <f>IF(Протокол!G201="","",Протокол!G201)</f>
        <v/>
      </c>
      <c r="E249" s="141" t="str">
        <f>IF(Протокол!H201="","",Протокол!H201)</f>
        <v/>
      </c>
      <c r="F249" s="141" t="str">
        <f>IF(Протокол!I201="","",Протокол!I201)</f>
        <v/>
      </c>
      <c r="G249" s="141" t="str">
        <f>IF(Протокол!J201="","",Протокол!J201)</f>
        <v/>
      </c>
      <c r="H249" s="141" t="str">
        <f>IF(Протокол!K201="","",Протокол!K201)</f>
        <v/>
      </c>
      <c r="I249" s="141" t="str">
        <f>IF(Протокол!L201="","",Протокол!L201)</f>
        <v/>
      </c>
      <c r="J249" s="141" t="str">
        <f>IF(Протокол!M201="","",Протокол!M201)</f>
        <v/>
      </c>
      <c r="K249" s="141" t="str">
        <f>IF(Протокол!N201="","",Протокол!N201)</f>
        <v/>
      </c>
      <c r="L249" s="141" t="str">
        <f>IF(Протокол!O201="","",Протокол!O201)</f>
        <v/>
      </c>
      <c r="M249" s="141" t="str">
        <f>IF(Протокол!P201="","",Протокол!P201)</f>
        <v/>
      </c>
      <c r="N249" s="141" t="str">
        <f>IF(Протокол!Q201="","",Протокол!Q201)</f>
        <v/>
      </c>
      <c r="O249" s="141" t="str">
        <f>IF(Протокол!R201="","",Протокол!R201)</f>
        <v/>
      </c>
      <c r="P249" s="141" t="str">
        <f>IF(Протокол!S201="","",Протокол!S201)</f>
        <v/>
      </c>
      <c r="Q249" s="141" t="str">
        <f>IF(Протокол!T201="","",Протокол!T201)</f>
        <v/>
      </c>
      <c r="R249" s="141" t="str">
        <f>IF(Протокол!U201="","",Протокол!U201)</f>
        <v/>
      </c>
      <c r="S249" s="141" t="str">
        <f>IF(Протокол!V201="","",Протокол!V201)</f>
        <v/>
      </c>
      <c r="T249" s="141" t="str">
        <f>IF(Протокол!W201="","",Протокол!W201)</f>
        <v/>
      </c>
      <c r="U249" s="141" t="str">
        <f>IF(Протокол!X201="","",Протокол!X201)</f>
        <v/>
      </c>
      <c r="V249" s="141" t="str">
        <f>IF(Протокол!Y201="","",Протокол!Y201)</f>
        <v/>
      </c>
      <c r="W249" s="141" t="str">
        <f>IF(Протокол!Z201="","",Протокол!Z201)</f>
        <v/>
      </c>
      <c r="X249" s="141" t="str">
        <f>IF(Протокол!AA201="","",Протокол!AA201)</f>
        <v/>
      </c>
      <c r="Y249" s="141" t="str">
        <f>IF(Протокол!AB201="","",Протокол!AB201)</f>
        <v/>
      </c>
      <c r="Z249" s="141" t="str">
        <f>IF(Протокол!AC201="","",Протокол!AC201)</f>
        <v/>
      </c>
      <c r="AA249" s="141" t="str">
        <f>IF(Протокол!AD201="","",Протокол!AD201)</f>
        <v/>
      </c>
      <c r="AB249" s="141" t="str">
        <f>IF(Протокол!AE201="","",Протокол!AE201)</f>
        <v/>
      </c>
      <c r="AC249" s="141" t="str">
        <f>IF(Протокол!AF201="","",Протокол!AF201)</f>
        <v/>
      </c>
      <c r="AD249" s="141" t="str">
        <f>IF(Протокол!AG201="","",Протокол!AG201)</f>
        <v/>
      </c>
      <c r="AE249" s="141" t="str">
        <f>IF(Протокол!AH201="","",Протокол!AH201)</f>
        <v/>
      </c>
      <c r="AF249" s="141" t="str">
        <f>IF(Протокол!AI201="","",Протокол!AI201)</f>
        <v/>
      </c>
      <c r="AG249" s="141" t="str">
        <f>IF(Протокол!AJ201="","",Протокол!AJ201)</f>
        <v/>
      </c>
      <c r="AH249" s="141" t="str">
        <f>IF(Протокол!AK201="","",Протокол!AK201)</f>
        <v/>
      </c>
      <c r="AI249" s="141" t="str">
        <f>IF(Протокол!AL201="","",Протокол!AL201)</f>
        <v/>
      </c>
      <c r="AJ249" s="141" t="str">
        <f>IF(Протокол!AM201="","",Протокол!AM201)</f>
        <v/>
      </c>
      <c r="AK249" s="141" t="str">
        <f>IF(Протокол!AN201="","",Протокол!AN201)</f>
        <v/>
      </c>
      <c r="AL249" s="141" t="str">
        <f>IF(Протокол!AO201="","",Протокол!AO201)</f>
        <v/>
      </c>
      <c r="AM249" s="141" t="str">
        <f>IF(Протокол!AP201="","",Протокол!AP201)</f>
        <v/>
      </c>
      <c r="AN249" s="141" t="str">
        <f>IF(Протокол!AQ201="","",Протокол!AQ201)</f>
        <v/>
      </c>
      <c r="AO249" s="141" t="str">
        <f>IF(Протокол!AR201="","",Протокол!AR201)</f>
        <v/>
      </c>
      <c r="AP249" s="141" t="str">
        <f>IF(Протокол!AS201="","",Протокол!AS201)</f>
        <v/>
      </c>
      <c r="AQ249" s="141" t="str">
        <f>IF(Протокол!AT201="","",Протокол!AT201)</f>
        <v/>
      </c>
      <c r="AR249" s="141" t="str">
        <f>IF(AND(LEN(C249)&gt;0,AS249&gt;0),Протокол!CU201,"")</f>
        <v/>
      </c>
      <c r="AS249" s="139" t="str">
        <f>IF(Протокол!D201="","",Протокол!D201)</f>
        <v/>
      </c>
      <c r="AT249" s="139" t="str">
        <f>IF(Протокол!F201="","",Протокол!F201)</f>
        <v/>
      </c>
      <c r="AU249" s="141" t="str">
        <f>IF(Протокол!CR201="","",Протокол!CR201)</f>
        <v/>
      </c>
      <c r="AV249" s="141" t="str">
        <f>IF(Протокол!CS201="","",Протокол!CS201)</f>
        <v/>
      </c>
      <c r="AW249" s="141" t="str">
        <f>IF(Протокол!CT201="","",Протокол!CT201)</f>
        <v/>
      </c>
    </row>
    <row r="250" spans="1:49">
      <c r="A250" s="139">
        <f t="shared" si="3"/>
        <v>0</v>
      </c>
      <c r="B250" s="140">
        <f>IF(Протокол!B202="","",Протокол!B202)</f>
        <v>193</v>
      </c>
      <c r="C250" s="140" t="str">
        <f>IF(AND(Протокол!F202="",Протокол!D202=""),"",Протокол!C202)</f>
        <v/>
      </c>
      <c r="D250" s="141" t="str">
        <f>IF(Протокол!G202="","",Протокол!G202)</f>
        <v/>
      </c>
      <c r="E250" s="141" t="str">
        <f>IF(Протокол!H202="","",Протокол!H202)</f>
        <v/>
      </c>
      <c r="F250" s="141" t="str">
        <f>IF(Протокол!I202="","",Протокол!I202)</f>
        <v/>
      </c>
      <c r="G250" s="141" t="str">
        <f>IF(Протокол!J202="","",Протокол!J202)</f>
        <v/>
      </c>
      <c r="H250" s="141" t="str">
        <f>IF(Протокол!K202="","",Протокол!K202)</f>
        <v/>
      </c>
      <c r="I250" s="141" t="str">
        <f>IF(Протокол!L202="","",Протокол!L202)</f>
        <v/>
      </c>
      <c r="J250" s="141" t="str">
        <f>IF(Протокол!M202="","",Протокол!M202)</f>
        <v/>
      </c>
      <c r="K250" s="141" t="str">
        <f>IF(Протокол!N202="","",Протокол!N202)</f>
        <v/>
      </c>
      <c r="L250" s="141" t="str">
        <f>IF(Протокол!O202="","",Протокол!O202)</f>
        <v/>
      </c>
      <c r="M250" s="141" t="str">
        <f>IF(Протокол!P202="","",Протокол!P202)</f>
        <v/>
      </c>
      <c r="N250" s="141" t="str">
        <f>IF(Протокол!Q202="","",Протокол!Q202)</f>
        <v/>
      </c>
      <c r="O250" s="141" t="str">
        <f>IF(Протокол!R202="","",Протокол!R202)</f>
        <v/>
      </c>
      <c r="P250" s="141" t="str">
        <f>IF(Протокол!S202="","",Протокол!S202)</f>
        <v/>
      </c>
      <c r="Q250" s="141" t="str">
        <f>IF(Протокол!T202="","",Протокол!T202)</f>
        <v/>
      </c>
      <c r="R250" s="141" t="str">
        <f>IF(Протокол!U202="","",Протокол!U202)</f>
        <v/>
      </c>
      <c r="S250" s="141" t="str">
        <f>IF(Протокол!V202="","",Протокол!V202)</f>
        <v/>
      </c>
      <c r="T250" s="141" t="str">
        <f>IF(Протокол!W202="","",Протокол!W202)</f>
        <v/>
      </c>
      <c r="U250" s="141" t="str">
        <f>IF(Протокол!X202="","",Протокол!X202)</f>
        <v/>
      </c>
      <c r="V250" s="141" t="str">
        <f>IF(Протокол!Y202="","",Протокол!Y202)</f>
        <v/>
      </c>
      <c r="W250" s="141" t="str">
        <f>IF(Протокол!Z202="","",Протокол!Z202)</f>
        <v/>
      </c>
      <c r="X250" s="141" t="str">
        <f>IF(Протокол!AA202="","",Протокол!AA202)</f>
        <v/>
      </c>
      <c r="Y250" s="141" t="str">
        <f>IF(Протокол!AB202="","",Протокол!AB202)</f>
        <v/>
      </c>
      <c r="Z250" s="141" t="str">
        <f>IF(Протокол!AC202="","",Протокол!AC202)</f>
        <v/>
      </c>
      <c r="AA250" s="141" t="str">
        <f>IF(Протокол!AD202="","",Протокол!AD202)</f>
        <v/>
      </c>
      <c r="AB250" s="141" t="str">
        <f>IF(Протокол!AE202="","",Протокол!AE202)</f>
        <v/>
      </c>
      <c r="AC250" s="141" t="str">
        <f>IF(Протокол!AF202="","",Протокол!AF202)</f>
        <v/>
      </c>
      <c r="AD250" s="141" t="str">
        <f>IF(Протокол!AG202="","",Протокол!AG202)</f>
        <v/>
      </c>
      <c r="AE250" s="141" t="str">
        <f>IF(Протокол!AH202="","",Протокол!AH202)</f>
        <v/>
      </c>
      <c r="AF250" s="141" t="str">
        <f>IF(Протокол!AI202="","",Протокол!AI202)</f>
        <v/>
      </c>
      <c r="AG250" s="141" t="str">
        <f>IF(Протокол!AJ202="","",Протокол!AJ202)</f>
        <v/>
      </c>
      <c r="AH250" s="141" t="str">
        <f>IF(Протокол!AK202="","",Протокол!AK202)</f>
        <v/>
      </c>
      <c r="AI250" s="141" t="str">
        <f>IF(Протокол!AL202="","",Протокол!AL202)</f>
        <v/>
      </c>
      <c r="AJ250" s="141" t="str">
        <f>IF(Протокол!AM202="","",Протокол!AM202)</f>
        <v/>
      </c>
      <c r="AK250" s="141" t="str">
        <f>IF(Протокол!AN202="","",Протокол!AN202)</f>
        <v/>
      </c>
      <c r="AL250" s="141" t="str">
        <f>IF(Протокол!AO202="","",Протокол!AO202)</f>
        <v/>
      </c>
      <c r="AM250" s="141" t="str">
        <f>IF(Протокол!AP202="","",Протокол!AP202)</f>
        <v/>
      </c>
      <c r="AN250" s="141" t="str">
        <f>IF(Протокол!AQ202="","",Протокол!AQ202)</f>
        <v/>
      </c>
      <c r="AO250" s="141" t="str">
        <f>IF(Протокол!AR202="","",Протокол!AR202)</f>
        <v/>
      </c>
      <c r="AP250" s="141" t="str">
        <f>IF(Протокол!AS202="","",Протокол!AS202)</f>
        <v/>
      </c>
      <c r="AQ250" s="141" t="str">
        <f>IF(Протокол!AT202="","",Протокол!AT202)</f>
        <v/>
      </c>
      <c r="AR250" s="141" t="str">
        <f>IF(AND(LEN(C250)&gt;0,AS250&gt;0),Протокол!CU202,"")</f>
        <v/>
      </c>
      <c r="AS250" s="139" t="str">
        <f>IF(Протокол!D202="","",Протокол!D202)</f>
        <v/>
      </c>
      <c r="AT250" s="139" t="str">
        <f>IF(Протокол!F202="","",Протокол!F202)</f>
        <v/>
      </c>
      <c r="AU250" s="141" t="str">
        <f>IF(Протокол!CR202="","",Протокол!CR202)</f>
        <v/>
      </c>
      <c r="AV250" s="141" t="str">
        <f>IF(Протокол!CS202="","",Протокол!CS202)</f>
        <v/>
      </c>
      <c r="AW250" s="141" t="str">
        <f>IF(Протокол!CT202="","",Протокол!CT202)</f>
        <v/>
      </c>
    </row>
    <row r="251" spans="1:49">
      <c r="A251" s="139">
        <f t="shared" ref="A251:A314" si="4">IF(LEN(C251)&gt;0,1,0)</f>
        <v>0</v>
      </c>
      <c r="B251" s="140">
        <f>IF(Протокол!B203="","",Протокол!B203)</f>
        <v>194</v>
      </c>
      <c r="C251" s="140" t="str">
        <f>IF(AND(Протокол!F203="",Протокол!D203=""),"",Протокол!C203)</f>
        <v/>
      </c>
      <c r="D251" s="141" t="str">
        <f>IF(Протокол!G203="","",Протокол!G203)</f>
        <v/>
      </c>
      <c r="E251" s="141" t="str">
        <f>IF(Протокол!H203="","",Протокол!H203)</f>
        <v/>
      </c>
      <c r="F251" s="141" t="str">
        <f>IF(Протокол!I203="","",Протокол!I203)</f>
        <v/>
      </c>
      <c r="G251" s="141" t="str">
        <f>IF(Протокол!J203="","",Протокол!J203)</f>
        <v/>
      </c>
      <c r="H251" s="141" t="str">
        <f>IF(Протокол!K203="","",Протокол!K203)</f>
        <v/>
      </c>
      <c r="I251" s="141" t="str">
        <f>IF(Протокол!L203="","",Протокол!L203)</f>
        <v/>
      </c>
      <c r="J251" s="141" t="str">
        <f>IF(Протокол!M203="","",Протокол!M203)</f>
        <v/>
      </c>
      <c r="K251" s="141" t="str">
        <f>IF(Протокол!N203="","",Протокол!N203)</f>
        <v/>
      </c>
      <c r="L251" s="141" t="str">
        <f>IF(Протокол!O203="","",Протокол!O203)</f>
        <v/>
      </c>
      <c r="M251" s="141" t="str">
        <f>IF(Протокол!P203="","",Протокол!P203)</f>
        <v/>
      </c>
      <c r="N251" s="141" t="str">
        <f>IF(Протокол!Q203="","",Протокол!Q203)</f>
        <v/>
      </c>
      <c r="O251" s="141" t="str">
        <f>IF(Протокол!R203="","",Протокол!R203)</f>
        <v/>
      </c>
      <c r="P251" s="141" t="str">
        <f>IF(Протокол!S203="","",Протокол!S203)</f>
        <v/>
      </c>
      <c r="Q251" s="141" t="str">
        <f>IF(Протокол!T203="","",Протокол!T203)</f>
        <v/>
      </c>
      <c r="R251" s="141" t="str">
        <f>IF(Протокол!U203="","",Протокол!U203)</f>
        <v/>
      </c>
      <c r="S251" s="141" t="str">
        <f>IF(Протокол!V203="","",Протокол!V203)</f>
        <v/>
      </c>
      <c r="T251" s="141" t="str">
        <f>IF(Протокол!W203="","",Протокол!W203)</f>
        <v/>
      </c>
      <c r="U251" s="141" t="str">
        <f>IF(Протокол!X203="","",Протокол!X203)</f>
        <v/>
      </c>
      <c r="V251" s="141" t="str">
        <f>IF(Протокол!Y203="","",Протокол!Y203)</f>
        <v/>
      </c>
      <c r="W251" s="141" t="str">
        <f>IF(Протокол!Z203="","",Протокол!Z203)</f>
        <v/>
      </c>
      <c r="X251" s="141" t="str">
        <f>IF(Протокол!AA203="","",Протокол!AA203)</f>
        <v/>
      </c>
      <c r="Y251" s="141" t="str">
        <f>IF(Протокол!AB203="","",Протокол!AB203)</f>
        <v/>
      </c>
      <c r="Z251" s="141" t="str">
        <f>IF(Протокол!AC203="","",Протокол!AC203)</f>
        <v/>
      </c>
      <c r="AA251" s="141" t="str">
        <f>IF(Протокол!AD203="","",Протокол!AD203)</f>
        <v/>
      </c>
      <c r="AB251" s="141" t="str">
        <f>IF(Протокол!AE203="","",Протокол!AE203)</f>
        <v/>
      </c>
      <c r="AC251" s="141" t="str">
        <f>IF(Протокол!AF203="","",Протокол!AF203)</f>
        <v/>
      </c>
      <c r="AD251" s="141" t="str">
        <f>IF(Протокол!AG203="","",Протокол!AG203)</f>
        <v/>
      </c>
      <c r="AE251" s="141" t="str">
        <f>IF(Протокол!AH203="","",Протокол!AH203)</f>
        <v/>
      </c>
      <c r="AF251" s="141" t="str">
        <f>IF(Протокол!AI203="","",Протокол!AI203)</f>
        <v/>
      </c>
      <c r="AG251" s="141" t="str">
        <f>IF(Протокол!AJ203="","",Протокол!AJ203)</f>
        <v/>
      </c>
      <c r="AH251" s="141" t="str">
        <f>IF(Протокол!AK203="","",Протокол!AK203)</f>
        <v/>
      </c>
      <c r="AI251" s="141" t="str">
        <f>IF(Протокол!AL203="","",Протокол!AL203)</f>
        <v/>
      </c>
      <c r="AJ251" s="141" t="str">
        <f>IF(Протокол!AM203="","",Протокол!AM203)</f>
        <v/>
      </c>
      <c r="AK251" s="141" t="str">
        <f>IF(Протокол!AN203="","",Протокол!AN203)</f>
        <v/>
      </c>
      <c r="AL251" s="141" t="str">
        <f>IF(Протокол!AO203="","",Протокол!AO203)</f>
        <v/>
      </c>
      <c r="AM251" s="141" t="str">
        <f>IF(Протокол!AP203="","",Протокол!AP203)</f>
        <v/>
      </c>
      <c r="AN251" s="141" t="str">
        <f>IF(Протокол!AQ203="","",Протокол!AQ203)</f>
        <v/>
      </c>
      <c r="AO251" s="141" t="str">
        <f>IF(Протокол!AR203="","",Протокол!AR203)</f>
        <v/>
      </c>
      <c r="AP251" s="141" t="str">
        <f>IF(Протокол!AS203="","",Протокол!AS203)</f>
        <v/>
      </c>
      <c r="AQ251" s="141" t="str">
        <f>IF(Протокол!AT203="","",Протокол!AT203)</f>
        <v/>
      </c>
      <c r="AR251" s="141" t="str">
        <f>IF(AND(LEN(C251)&gt;0,AS251&gt;0),Протокол!CU203,"")</f>
        <v/>
      </c>
      <c r="AS251" s="139" t="str">
        <f>IF(Протокол!D203="","",Протокол!D203)</f>
        <v/>
      </c>
      <c r="AT251" s="139" t="str">
        <f>IF(Протокол!F203="","",Протокол!F203)</f>
        <v/>
      </c>
      <c r="AU251" s="141" t="str">
        <f>IF(Протокол!CR203="","",Протокол!CR203)</f>
        <v/>
      </c>
      <c r="AV251" s="141" t="str">
        <f>IF(Протокол!CS203="","",Протокол!CS203)</f>
        <v/>
      </c>
      <c r="AW251" s="141" t="str">
        <f>IF(Протокол!CT203="","",Протокол!CT203)</f>
        <v/>
      </c>
    </row>
    <row r="252" spans="1:49">
      <c r="A252" s="139">
        <f t="shared" si="4"/>
        <v>0</v>
      </c>
      <c r="B252" s="140">
        <f>IF(Протокол!B204="","",Протокол!B204)</f>
        <v>195</v>
      </c>
      <c r="C252" s="140" t="str">
        <f>IF(AND(Протокол!F204="",Протокол!D204=""),"",Протокол!C204)</f>
        <v/>
      </c>
      <c r="D252" s="141" t="str">
        <f>IF(Протокол!G204="","",Протокол!G204)</f>
        <v/>
      </c>
      <c r="E252" s="141" t="str">
        <f>IF(Протокол!H204="","",Протокол!H204)</f>
        <v/>
      </c>
      <c r="F252" s="141" t="str">
        <f>IF(Протокол!I204="","",Протокол!I204)</f>
        <v/>
      </c>
      <c r="G252" s="141" t="str">
        <f>IF(Протокол!J204="","",Протокол!J204)</f>
        <v/>
      </c>
      <c r="H252" s="141" t="str">
        <f>IF(Протокол!K204="","",Протокол!K204)</f>
        <v/>
      </c>
      <c r="I252" s="141" t="str">
        <f>IF(Протокол!L204="","",Протокол!L204)</f>
        <v/>
      </c>
      <c r="J252" s="141" t="str">
        <f>IF(Протокол!M204="","",Протокол!M204)</f>
        <v/>
      </c>
      <c r="K252" s="141" t="str">
        <f>IF(Протокол!N204="","",Протокол!N204)</f>
        <v/>
      </c>
      <c r="L252" s="141" t="str">
        <f>IF(Протокол!O204="","",Протокол!O204)</f>
        <v/>
      </c>
      <c r="M252" s="141" t="str">
        <f>IF(Протокол!P204="","",Протокол!P204)</f>
        <v/>
      </c>
      <c r="N252" s="141" t="str">
        <f>IF(Протокол!Q204="","",Протокол!Q204)</f>
        <v/>
      </c>
      <c r="O252" s="141" t="str">
        <f>IF(Протокол!R204="","",Протокол!R204)</f>
        <v/>
      </c>
      <c r="P252" s="141" t="str">
        <f>IF(Протокол!S204="","",Протокол!S204)</f>
        <v/>
      </c>
      <c r="Q252" s="141" t="str">
        <f>IF(Протокол!T204="","",Протокол!T204)</f>
        <v/>
      </c>
      <c r="R252" s="141" t="str">
        <f>IF(Протокол!U204="","",Протокол!U204)</f>
        <v/>
      </c>
      <c r="S252" s="141" t="str">
        <f>IF(Протокол!V204="","",Протокол!V204)</f>
        <v/>
      </c>
      <c r="T252" s="141" t="str">
        <f>IF(Протокол!W204="","",Протокол!W204)</f>
        <v/>
      </c>
      <c r="U252" s="141" t="str">
        <f>IF(Протокол!X204="","",Протокол!X204)</f>
        <v/>
      </c>
      <c r="V252" s="141" t="str">
        <f>IF(Протокол!Y204="","",Протокол!Y204)</f>
        <v/>
      </c>
      <c r="W252" s="141" t="str">
        <f>IF(Протокол!Z204="","",Протокол!Z204)</f>
        <v/>
      </c>
      <c r="X252" s="141" t="str">
        <f>IF(Протокол!AA204="","",Протокол!AA204)</f>
        <v/>
      </c>
      <c r="Y252" s="141" t="str">
        <f>IF(Протокол!AB204="","",Протокол!AB204)</f>
        <v/>
      </c>
      <c r="Z252" s="141" t="str">
        <f>IF(Протокол!AC204="","",Протокол!AC204)</f>
        <v/>
      </c>
      <c r="AA252" s="141" t="str">
        <f>IF(Протокол!AD204="","",Протокол!AD204)</f>
        <v/>
      </c>
      <c r="AB252" s="141" t="str">
        <f>IF(Протокол!AE204="","",Протокол!AE204)</f>
        <v/>
      </c>
      <c r="AC252" s="141" t="str">
        <f>IF(Протокол!AF204="","",Протокол!AF204)</f>
        <v/>
      </c>
      <c r="AD252" s="141" t="str">
        <f>IF(Протокол!AG204="","",Протокол!AG204)</f>
        <v/>
      </c>
      <c r="AE252" s="141" t="str">
        <f>IF(Протокол!AH204="","",Протокол!AH204)</f>
        <v/>
      </c>
      <c r="AF252" s="141" t="str">
        <f>IF(Протокол!AI204="","",Протокол!AI204)</f>
        <v/>
      </c>
      <c r="AG252" s="141" t="str">
        <f>IF(Протокол!AJ204="","",Протокол!AJ204)</f>
        <v/>
      </c>
      <c r="AH252" s="141" t="str">
        <f>IF(Протокол!AK204="","",Протокол!AK204)</f>
        <v/>
      </c>
      <c r="AI252" s="141" t="str">
        <f>IF(Протокол!AL204="","",Протокол!AL204)</f>
        <v/>
      </c>
      <c r="AJ252" s="141" t="str">
        <f>IF(Протокол!AM204="","",Протокол!AM204)</f>
        <v/>
      </c>
      <c r="AK252" s="141" t="str">
        <f>IF(Протокол!AN204="","",Протокол!AN204)</f>
        <v/>
      </c>
      <c r="AL252" s="141" t="str">
        <f>IF(Протокол!AO204="","",Протокол!AO204)</f>
        <v/>
      </c>
      <c r="AM252" s="141" t="str">
        <f>IF(Протокол!AP204="","",Протокол!AP204)</f>
        <v/>
      </c>
      <c r="AN252" s="141" t="str">
        <f>IF(Протокол!AQ204="","",Протокол!AQ204)</f>
        <v/>
      </c>
      <c r="AO252" s="141" t="str">
        <f>IF(Протокол!AR204="","",Протокол!AR204)</f>
        <v/>
      </c>
      <c r="AP252" s="141" t="str">
        <f>IF(Протокол!AS204="","",Протокол!AS204)</f>
        <v/>
      </c>
      <c r="AQ252" s="141" t="str">
        <f>IF(Протокол!AT204="","",Протокол!AT204)</f>
        <v/>
      </c>
      <c r="AR252" s="141" t="str">
        <f>IF(AND(LEN(C252)&gt;0,AS252&gt;0),Протокол!CU204,"")</f>
        <v/>
      </c>
      <c r="AS252" s="139" t="str">
        <f>IF(Протокол!D204="","",Протокол!D204)</f>
        <v/>
      </c>
      <c r="AT252" s="139" t="str">
        <f>IF(Протокол!F204="","",Протокол!F204)</f>
        <v/>
      </c>
      <c r="AU252" s="141" t="str">
        <f>IF(Протокол!CR204="","",Протокол!CR204)</f>
        <v/>
      </c>
      <c r="AV252" s="141" t="str">
        <f>IF(Протокол!CS204="","",Протокол!CS204)</f>
        <v/>
      </c>
      <c r="AW252" s="141" t="str">
        <f>IF(Протокол!CT204="","",Протокол!CT204)</f>
        <v/>
      </c>
    </row>
    <row r="253" spans="1:49">
      <c r="A253" s="139">
        <f t="shared" si="4"/>
        <v>0</v>
      </c>
      <c r="B253" s="140">
        <f>IF(Протокол!B205="","",Протокол!B205)</f>
        <v>196</v>
      </c>
      <c r="C253" s="140" t="str">
        <f>IF(AND(Протокол!F205="",Протокол!D205=""),"",Протокол!C205)</f>
        <v/>
      </c>
      <c r="D253" s="141" t="str">
        <f>IF(Протокол!G205="","",Протокол!G205)</f>
        <v/>
      </c>
      <c r="E253" s="141" t="str">
        <f>IF(Протокол!H205="","",Протокол!H205)</f>
        <v/>
      </c>
      <c r="F253" s="141" t="str">
        <f>IF(Протокол!I205="","",Протокол!I205)</f>
        <v/>
      </c>
      <c r="G253" s="141" t="str">
        <f>IF(Протокол!J205="","",Протокол!J205)</f>
        <v/>
      </c>
      <c r="H253" s="141" t="str">
        <f>IF(Протокол!K205="","",Протокол!K205)</f>
        <v/>
      </c>
      <c r="I253" s="141" t="str">
        <f>IF(Протокол!L205="","",Протокол!L205)</f>
        <v/>
      </c>
      <c r="J253" s="141" t="str">
        <f>IF(Протокол!M205="","",Протокол!M205)</f>
        <v/>
      </c>
      <c r="K253" s="141" t="str">
        <f>IF(Протокол!N205="","",Протокол!N205)</f>
        <v/>
      </c>
      <c r="L253" s="141" t="str">
        <f>IF(Протокол!O205="","",Протокол!O205)</f>
        <v/>
      </c>
      <c r="M253" s="141" t="str">
        <f>IF(Протокол!P205="","",Протокол!P205)</f>
        <v/>
      </c>
      <c r="N253" s="141" t="str">
        <f>IF(Протокол!Q205="","",Протокол!Q205)</f>
        <v/>
      </c>
      <c r="O253" s="141" t="str">
        <f>IF(Протокол!R205="","",Протокол!R205)</f>
        <v/>
      </c>
      <c r="P253" s="141" t="str">
        <f>IF(Протокол!S205="","",Протокол!S205)</f>
        <v/>
      </c>
      <c r="Q253" s="141" t="str">
        <f>IF(Протокол!T205="","",Протокол!T205)</f>
        <v/>
      </c>
      <c r="R253" s="141" t="str">
        <f>IF(Протокол!U205="","",Протокол!U205)</f>
        <v/>
      </c>
      <c r="S253" s="141" t="str">
        <f>IF(Протокол!V205="","",Протокол!V205)</f>
        <v/>
      </c>
      <c r="T253" s="141" t="str">
        <f>IF(Протокол!W205="","",Протокол!W205)</f>
        <v/>
      </c>
      <c r="U253" s="141" t="str">
        <f>IF(Протокол!X205="","",Протокол!X205)</f>
        <v/>
      </c>
      <c r="V253" s="141" t="str">
        <f>IF(Протокол!Y205="","",Протокол!Y205)</f>
        <v/>
      </c>
      <c r="W253" s="141" t="str">
        <f>IF(Протокол!Z205="","",Протокол!Z205)</f>
        <v/>
      </c>
      <c r="X253" s="141" t="str">
        <f>IF(Протокол!AA205="","",Протокол!AA205)</f>
        <v/>
      </c>
      <c r="Y253" s="141" t="str">
        <f>IF(Протокол!AB205="","",Протокол!AB205)</f>
        <v/>
      </c>
      <c r="Z253" s="141" t="str">
        <f>IF(Протокол!AC205="","",Протокол!AC205)</f>
        <v/>
      </c>
      <c r="AA253" s="141" t="str">
        <f>IF(Протокол!AD205="","",Протокол!AD205)</f>
        <v/>
      </c>
      <c r="AB253" s="141" t="str">
        <f>IF(Протокол!AE205="","",Протокол!AE205)</f>
        <v/>
      </c>
      <c r="AC253" s="141" t="str">
        <f>IF(Протокол!AF205="","",Протокол!AF205)</f>
        <v/>
      </c>
      <c r="AD253" s="141" t="str">
        <f>IF(Протокол!AG205="","",Протокол!AG205)</f>
        <v/>
      </c>
      <c r="AE253" s="141" t="str">
        <f>IF(Протокол!AH205="","",Протокол!AH205)</f>
        <v/>
      </c>
      <c r="AF253" s="141" t="str">
        <f>IF(Протокол!AI205="","",Протокол!AI205)</f>
        <v/>
      </c>
      <c r="AG253" s="141" t="str">
        <f>IF(Протокол!AJ205="","",Протокол!AJ205)</f>
        <v/>
      </c>
      <c r="AH253" s="141" t="str">
        <f>IF(Протокол!AK205="","",Протокол!AK205)</f>
        <v/>
      </c>
      <c r="AI253" s="141" t="str">
        <f>IF(Протокол!AL205="","",Протокол!AL205)</f>
        <v/>
      </c>
      <c r="AJ253" s="141" t="str">
        <f>IF(Протокол!AM205="","",Протокол!AM205)</f>
        <v/>
      </c>
      <c r="AK253" s="141" t="str">
        <f>IF(Протокол!AN205="","",Протокол!AN205)</f>
        <v/>
      </c>
      <c r="AL253" s="141" t="str">
        <f>IF(Протокол!AO205="","",Протокол!AO205)</f>
        <v/>
      </c>
      <c r="AM253" s="141" t="str">
        <f>IF(Протокол!AP205="","",Протокол!AP205)</f>
        <v/>
      </c>
      <c r="AN253" s="141" t="str">
        <f>IF(Протокол!AQ205="","",Протокол!AQ205)</f>
        <v/>
      </c>
      <c r="AO253" s="141" t="str">
        <f>IF(Протокол!AR205="","",Протокол!AR205)</f>
        <v/>
      </c>
      <c r="AP253" s="141" t="str">
        <f>IF(Протокол!AS205="","",Протокол!AS205)</f>
        <v/>
      </c>
      <c r="AQ253" s="141" t="str">
        <f>IF(Протокол!AT205="","",Протокол!AT205)</f>
        <v/>
      </c>
      <c r="AR253" s="141" t="str">
        <f>IF(AND(LEN(C253)&gt;0,AS253&gt;0),Протокол!CU205,"")</f>
        <v/>
      </c>
      <c r="AS253" s="139" t="str">
        <f>IF(Протокол!D205="","",Протокол!D205)</f>
        <v/>
      </c>
      <c r="AT253" s="139" t="str">
        <f>IF(Протокол!F205="","",Протокол!F205)</f>
        <v/>
      </c>
      <c r="AU253" s="141" t="str">
        <f>IF(Протокол!CR205="","",Протокол!CR205)</f>
        <v/>
      </c>
      <c r="AV253" s="141" t="str">
        <f>IF(Протокол!CS205="","",Протокол!CS205)</f>
        <v/>
      </c>
      <c r="AW253" s="141" t="str">
        <f>IF(Протокол!CT205="","",Протокол!CT205)</f>
        <v/>
      </c>
    </row>
    <row r="254" spans="1:49">
      <c r="A254" s="139">
        <f t="shared" si="4"/>
        <v>0</v>
      </c>
      <c r="B254" s="140">
        <f>IF(Протокол!B206="","",Протокол!B206)</f>
        <v>197</v>
      </c>
      <c r="C254" s="140" t="str">
        <f>IF(AND(Протокол!F206="",Протокол!D206=""),"",Протокол!C206)</f>
        <v/>
      </c>
      <c r="D254" s="141" t="str">
        <f>IF(Протокол!G206="","",Протокол!G206)</f>
        <v/>
      </c>
      <c r="E254" s="141" t="str">
        <f>IF(Протокол!H206="","",Протокол!H206)</f>
        <v/>
      </c>
      <c r="F254" s="141" t="str">
        <f>IF(Протокол!I206="","",Протокол!I206)</f>
        <v/>
      </c>
      <c r="G254" s="141" t="str">
        <f>IF(Протокол!J206="","",Протокол!J206)</f>
        <v/>
      </c>
      <c r="H254" s="141" t="str">
        <f>IF(Протокол!K206="","",Протокол!K206)</f>
        <v/>
      </c>
      <c r="I254" s="141" t="str">
        <f>IF(Протокол!L206="","",Протокол!L206)</f>
        <v/>
      </c>
      <c r="J254" s="141" t="str">
        <f>IF(Протокол!M206="","",Протокол!M206)</f>
        <v/>
      </c>
      <c r="K254" s="141" t="str">
        <f>IF(Протокол!N206="","",Протокол!N206)</f>
        <v/>
      </c>
      <c r="L254" s="141" t="str">
        <f>IF(Протокол!O206="","",Протокол!O206)</f>
        <v/>
      </c>
      <c r="M254" s="141" t="str">
        <f>IF(Протокол!P206="","",Протокол!P206)</f>
        <v/>
      </c>
      <c r="N254" s="141" t="str">
        <f>IF(Протокол!Q206="","",Протокол!Q206)</f>
        <v/>
      </c>
      <c r="O254" s="141" t="str">
        <f>IF(Протокол!R206="","",Протокол!R206)</f>
        <v/>
      </c>
      <c r="P254" s="141" t="str">
        <f>IF(Протокол!S206="","",Протокол!S206)</f>
        <v/>
      </c>
      <c r="Q254" s="141" t="str">
        <f>IF(Протокол!T206="","",Протокол!T206)</f>
        <v/>
      </c>
      <c r="R254" s="141" t="str">
        <f>IF(Протокол!U206="","",Протокол!U206)</f>
        <v/>
      </c>
      <c r="S254" s="141" t="str">
        <f>IF(Протокол!V206="","",Протокол!V206)</f>
        <v/>
      </c>
      <c r="T254" s="141" t="str">
        <f>IF(Протокол!W206="","",Протокол!W206)</f>
        <v/>
      </c>
      <c r="U254" s="141" t="str">
        <f>IF(Протокол!X206="","",Протокол!X206)</f>
        <v/>
      </c>
      <c r="V254" s="141" t="str">
        <f>IF(Протокол!Y206="","",Протокол!Y206)</f>
        <v/>
      </c>
      <c r="W254" s="141" t="str">
        <f>IF(Протокол!Z206="","",Протокол!Z206)</f>
        <v/>
      </c>
      <c r="X254" s="141" t="str">
        <f>IF(Протокол!AA206="","",Протокол!AA206)</f>
        <v/>
      </c>
      <c r="Y254" s="141" t="str">
        <f>IF(Протокол!AB206="","",Протокол!AB206)</f>
        <v/>
      </c>
      <c r="Z254" s="141" t="str">
        <f>IF(Протокол!AC206="","",Протокол!AC206)</f>
        <v/>
      </c>
      <c r="AA254" s="141" t="str">
        <f>IF(Протокол!AD206="","",Протокол!AD206)</f>
        <v/>
      </c>
      <c r="AB254" s="141" t="str">
        <f>IF(Протокол!AE206="","",Протокол!AE206)</f>
        <v/>
      </c>
      <c r="AC254" s="141" t="str">
        <f>IF(Протокол!AF206="","",Протокол!AF206)</f>
        <v/>
      </c>
      <c r="AD254" s="141" t="str">
        <f>IF(Протокол!AG206="","",Протокол!AG206)</f>
        <v/>
      </c>
      <c r="AE254" s="141" t="str">
        <f>IF(Протокол!AH206="","",Протокол!AH206)</f>
        <v/>
      </c>
      <c r="AF254" s="141" t="str">
        <f>IF(Протокол!AI206="","",Протокол!AI206)</f>
        <v/>
      </c>
      <c r="AG254" s="141" t="str">
        <f>IF(Протокол!AJ206="","",Протокол!AJ206)</f>
        <v/>
      </c>
      <c r="AH254" s="141" t="str">
        <f>IF(Протокол!AK206="","",Протокол!AK206)</f>
        <v/>
      </c>
      <c r="AI254" s="141" t="str">
        <f>IF(Протокол!AL206="","",Протокол!AL206)</f>
        <v/>
      </c>
      <c r="AJ254" s="141" t="str">
        <f>IF(Протокол!AM206="","",Протокол!AM206)</f>
        <v/>
      </c>
      <c r="AK254" s="141" t="str">
        <f>IF(Протокол!AN206="","",Протокол!AN206)</f>
        <v/>
      </c>
      <c r="AL254" s="141" t="str">
        <f>IF(Протокол!AO206="","",Протокол!AO206)</f>
        <v/>
      </c>
      <c r="AM254" s="141" t="str">
        <f>IF(Протокол!AP206="","",Протокол!AP206)</f>
        <v/>
      </c>
      <c r="AN254" s="141" t="str">
        <f>IF(Протокол!AQ206="","",Протокол!AQ206)</f>
        <v/>
      </c>
      <c r="AO254" s="141" t="str">
        <f>IF(Протокол!AR206="","",Протокол!AR206)</f>
        <v/>
      </c>
      <c r="AP254" s="141" t="str">
        <f>IF(Протокол!AS206="","",Протокол!AS206)</f>
        <v/>
      </c>
      <c r="AQ254" s="141" t="str">
        <f>IF(Протокол!AT206="","",Протокол!AT206)</f>
        <v/>
      </c>
      <c r="AR254" s="141" t="str">
        <f>IF(AND(LEN(C254)&gt;0,AS254&gt;0),Протокол!CU206,"")</f>
        <v/>
      </c>
      <c r="AS254" s="139" t="str">
        <f>IF(Протокол!D206="","",Протокол!D206)</f>
        <v/>
      </c>
      <c r="AT254" s="139" t="str">
        <f>IF(Протокол!F206="","",Протокол!F206)</f>
        <v/>
      </c>
      <c r="AU254" s="141" t="str">
        <f>IF(Протокол!CR206="","",Протокол!CR206)</f>
        <v/>
      </c>
      <c r="AV254" s="141" t="str">
        <f>IF(Протокол!CS206="","",Протокол!CS206)</f>
        <v/>
      </c>
      <c r="AW254" s="141" t="str">
        <f>IF(Протокол!CT206="","",Протокол!CT206)</f>
        <v/>
      </c>
    </row>
    <row r="255" spans="1:49">
      <c r="A255" s="139">
        <f t="shared" si="4"/>
        <v>0</v>
      </c>
      <c r="B255" s="140">
        <f>IF(Протокол!B207="","",Протокол!B207)</f>
        <v>198</v>
      </c>
      <c r="C255" s="140" t="str">
        <f>IF(AND(Протокол!F207="",Протокол!D207=""),"",Протокол!C207)</f>
        <v/>
      </c>
      <c r="D255" s="141" t="str">
        <f>IF(Протокол!G207="","",Протокол!G207)</f>
        <v/>
      </c>
      <c r="E255" s="141" t="str">
        <f>IF(Протокол!H207="","",Протокол!H207)</f>
        <v/>
      </c>
      <c r="F255" s="141" t="str">
        <f>IF(Протокол!I207="","",Протокол!I207)</f>
        <v/>
      </c>
      <c r="G255" s="141" t="str">
        <f>IF(Протокол!J207="","",Протокол!J207)</f>
        <v/>
      </c>
      <c r="H255" s="141" t="str">
        <f>IF(Протокол!K207="","",Протокол!K207)</f>
        <v/>
      </c>
      <c r="I255" s="141" t="str">
        <f>IF(Протокол!L207="","",Протокол!L207)</f>
        <v/>
      </c>
      <c r="J255" s="141" t="str">
        <f>IF(Протокол!M207="","",Протокол!M207)</f>
        <v/>
      </c>
      <c r="K255" s="141" t="str">
        <f>IF(Протокол!N207="","",Протокол!N207)</f>
        <v/>
      </c>
      <c r="L255" s="141" t="str">
        <f>IF(Протокол!O207="","",Протокол!O207)</f>
        <v/>
      </c>
      <c r="M255" s="141" t="str">
        <f>IF(Протокол!P207="","",Протокол!P207)</f>
        <v/>
      </c>
      <c r="N255" s="141" t="str">
        <f>IF(Протокол!Q207="","",Протокол!Q207)</f>
        <v/>
      </c>
      <c r="O255" s="141" t="str">
        <f>IF(Протокол!R207="","",Протокол!R207)</f>
        <v/>
      </c>
      <c r="P255" s="141" t="str">
        <f>IF(Протокол!S207="","",Протокол!S207)</f>
        <v/>
      </c>
      <c r="Q255" s="141" t="str">
        <f>IF(Протокол!T207="","",Протокол!T207)</f>
        <v/>
      </c>
      <c r="R255" s="141" t="str">
        <f>IF(Протокол!U207="","",Протокол!U207)</f>
        <v/>
      </c>
      <c r="S255" s="141" t="str">
        <f>IF(Протокол!V207="","",Протокол!V207)</f>
        <v/>
      </c>
      <c r="T255" s="141" t="str">
        <f>IF(Протокол!W207="","",Протокол!W207)</f>
        <v/>
      </c>
      <c r="U255" s="141" t="str">
        <f>IF(Протокол!X207="","",Протокол!X207)</f>
        <v/>
      </c>
      <c r="V255" s="141" t="str">
        <f>IF(Протокол!Y207="","",Протокол!Y207)</f>
        <v/>
      </c>
      <c r="W255" s="141" t="str">
        <f>IF(Протокол!Z207="","",Протокол!Z207)</f>
        <v/>
      </c>
      <c r="X255" s="141" t="str">
        <f>IF(Протокол!AA207="","",Протокол!AA207)</f>
        <v/>
      </c>
      <c r="Y255" s="141" t="str">
        <f>IF(Протокол!AB207="","",Протокол!AB207)</f>
        <v/>
      </c>
      <c r="Z255" s="141" t="str">
        <f>IF(Протокол!AC207="","",Протокол!AC207)</f>
        <v/>
      </c>
      <c r="AA255" s="141" t="str">
        <f>IF(Протокол!AD207="","",Протокол!AD207)</f>
        <v/>
      </c>
      <c r="AB255" s="141" t="str">
        <f>IF(Протокол!AE207="","",Протокол!AE207)</f>
        <v/>
      </c>
      <c r="AC255" s="141" t="str">
        <f>IF(Протокол!AF207="","",Протокол!AF207)</f>
        <v/>
      </c>
      <c r="AD255" s="141" t="str">
        <f>IF(Протокол!AG207="","",Протокол!AG207)</f>
        <v/>
      </c>
      <c r="AE255" s="141" t="str">
        <f>IF(Протокол!AH207="","",Протокол!AH207)</f>
        <v/>
      </c>
      <c r="AF255" s="141" t="str">
        <f>IF(Протокол!AI207="","",Протокол!AI207)</f>
        <v/>
      </c>
      <c r="AG255" s="141" t="str">
        <f>IF(Протокол!AJ207="","",Протокол!AJ207)</f>
        <v/>
      </c>
      <c r="AH255" s="141" t="str">
        <f>IF(Протокол!AK207="","",Протокол!AK207)</f>
        <v/>
      </c>
      <c r="AI255" s="141" t="str">
        <f>IF(Протокол!AL207="","",Протокол!AL207)</f>
        <v/>
      </c>
      <c r="AJ255" s="141" t="str">
        <f>IF(Протокол!AM207="","",Протокол!AM207)</f>
        <v/>
      </c>
      <c r="AK255" s="141" t="str">
        <f>IF(Протокол!AN207="","",Протокол!AN207)</f>
        <v/>
      </c>
      <c r="AL255" s="141" t="str">
        <f>IF(Протокол!AO207="","",Протокол!AO207)</f>
        <v/>
      </c>
      <c r="AM255" s="141" t="str">
        <f>IF(Протокол!AP207="","",Протокол!AP207)</f>
        <v/>
      </c>
      <c r="AN255" s="141" t="str">
        <f>IF(Протокол!AQ207="","",Протокол!AQ207)</f>
        <v/>
      </c>
      <c r="AO255" s="141" t="str">
        <f>IF(Протокол!AR207="","",Протокол!AR207)</f>
        <v/>
      </c>
      <c r="AP255" s="141" t="str">
        <f>IF(Протокол!AS207="","",Протокол!AS207)</f>
        <v/>
      </c>
      <c r="AQ255" s="141" t="str">
        <f>IF(Протокол!AT207="","",Протокол!AT207)</f>
        <v/>
      </c>
      <c r="AR255" s="141" t="str">
        <f>IF(AND(LEN(C255)&gt;0,AS255&gt;0),Протокол!CU207,"")</f>
        <v/>
      </c>
      <c r="AS255" s="139" t="str">
        <f>IF(Протокол!D207="","",Протокол!D207)</f>
        <v/>
      </c>
      <c r="AT255" s="139" t="str">
        <f>IF(Протокол!F207="","",Протокол!F207)</f>
        <v/>
      </c>
      <c r="AU255" s="141" t="str">
        <f>IF(Протокол!CR207="","",Протокол!CR207)</f>
        <v/>
      </c>
      <c r="AV255" s="141" t="str">
        <f>IF(Протокол!CS207="","",Протокол!CS207)</f>
        <v/>
      </c>
      <c r="AW255" s="141" t="str">
        <f>IF(Протокол!CT207="","",Протокол!CT207)</f>
        <v/>
      </c>
    </row>
    <row r="256" spans="1:49">
      <c r="A256" s="139">
        <f t="shared" si="4"/>
        <v>0</v>
      </c>
      <c r="B256" s="140">
        <f>IF(Протокол!B208="","",Протокол!B208)</f>
        <v>199</v>
      </c>
      <c r="C256" s="140" t="str">
        <f>IF(AND(Протокол!F208="",Протокол!D208=""),"",Протокол!C208)</f>
        <v/>
      </c>
      <c r="D256" s="141" t="str">
        <f>IF(Протокол!G208="","",Протокол!G208)</f>
        <v/>
      </c>
      <c r="E256" s="141" t="str">
        <f>IF(Протокол!H208="","",Протокол!H208)</f>
        <v/>
      </c>
      <c r="F256" s="141" t="str">
        <f>IF(Протокол!I208="","",Протокол!I208)</f>
        <v/>
      </c>
      <c r="G256" s="141" t="str">
        <f>IF(Протокол!J208="","",Протокол!J208)</f>
        <v/>
      </c>
      <c r="H256" s="141" t="str">
        <f>IF(Протокол!K208="","",Протокол!K208)</f>
        <v/>
      </c>
      <c r="I256" s="141" t="str">
        <f>IF(Протокол!L208="","",Протокол!L208)</f>
        <v/>
      </c>
      <c r="J256" s="141" t="str">
        <f>IF(Протокол!M208="","",Протокол!M208)</f>
        <v/>
      </c>
      <c r="K256" s="141" t="str">
        <f>IF(Протокол!N208="","",Протокол!N208)</f>
        <v/>
      </c>
      <c r="L256" s="141" t="str">
        <f>IF(Протокол!O208="","",Протокол!O208)</f>
        <v/>
      </c>
      <c r="M256" s="141" t="str">
        <f>IF(Протокол!P208="","",Протокол!P208)</f>
        <v/>
      </c>
      <c r="N256" s="141" t="str">
        <f>IF(Протокол!Q208="","",Протокол!Q208)</f>
        <v/>
      </c>
      <c r="O256" s="141" t="str">
        <f>IF(Протокол!R208="","",Протокол!R208)</f>
        <v/>
      </c>
      <c r="P256" s="141" t="str">
        <f>IF(Протокол!S208="","",Протокол!S208)</f>
        <v/>
      </c>
      <c r="Q256" s="141" t="str">
        <f>IF(Протокол!T208="","",Протокол!T208)</f>
        <v/>
      </c>
      <c r="R256" s="141" t="str">
        <f>IF(Протокол!U208="","",Протокол!U208)</f>
        <v/>
      </c>
      <c r="S256" s="141" t="str">
        <f>IF(Протокол!V208="","",Протокол!V208)</f>
        <v/>
      </c>
      <c r="T256" s="141" t="str">
        <f>IF(Протокол!W208="","",Протокол!W208)</f>
        <v/>
      </c>
      <c r="U256" s="141" t="str">
        <f>IF(Протокол!X208="","",Протокол!X208)</f>
        <v/>
      </c>
      <c r="V256" s="141" t="str">
        <f>IF(Протокол!Y208="","",Протокол!Y208)</f>
        <v/>
      </c>
      <c r="W256" s="141" t="str">
        <f>IF(Протокол!Z208="","",Протокол!Z208)</f>
        <v/>
      </c>
      <c r="X256" s="141" t="str">
        <f>IF(Протокол!AA208="","",Протокол!AA208)</f>
        <v/>
      </c>
      <c r="Y256" s="141" t="str">
        <f>IF(Протокол!AB208="","",Протокол!AB208)</f>
        <v/>
      </c>
      <c r="Z256" s="141" t="str">
        <f>IF(Протокол!AC208="","",Протокол!AC208)</f>
        <v/>
      </c>
      <c r="AA256" s="141" t="str">
        <f>IF(Протокол!AD208="","",Протокол!AD208)</f>
        <v/>
      </c>
      <c r="AB256" s="141" t="str">
        <f>IF(Протокол!AE208="","",Протокол!AE208)</f>
        <v/>
      </c>
      <c r="AC256" s="141" t="str">
        <f>IF(Протокол!AF208="","",Протокол!AF208)</f>
        <v/>
      </c>
      <c r="AD256" s="141" t="str">
        <f>IF(Протокол!AG208="","",Протокол!AG208)</f>
        <v/>
      </c>
      <c r="AE256" s="141" t="str">
        <f>IF(Протокол!AH208="","",Протокол!AH208)</f>
        <v/>
      </c>
      <c r="AF256" s="141" t="str">
        <f>IF(Протокол!AI208="","",Протокол!AI208)</f>
        <v/>
      </c>
      <c r="AG256" s="141" t="str">
        <f>IF(Протокол!AJ208="","",Протокол!AJ208)</f>
        <v/>
      </c>
      <c r="AH256" s="141" t="str">
        <f>IF(Протокол!AK208="","",Протокол!AK208)</f>
        <v/>
      </c>
      <c r="AI256" s="141" t="str">
        <f>IF(Протокол!AL208="","",Протокол!AL208)</f>
        <v/>
      </c>
      <c r="AJ256" s="141" t="str">
        <f>IF(Протокол!AM208="","",Протокол!AM208)</f>
        <v/>
      </c>
      <c r="AK256" s="141" t="str">
        <f>IF(Протокол!AN208="","",Протокол!AN208)</f>
        <v/>
      </c>
      <c r="AL256" s="141" t="str">
        <f>IF(Протокол!AO208="","",Протокол!AO208)</f>
        <v/>
      </c>
      <c r="AM256" s="141" t="str">
        <f>IF(Протокол!AP208="","",Протокол!AP208)</f>
        <v/>
      </c>
      <c r="AN256" s="141" t="str">
        <f>IF(Протокол!AQ208="","",Протокол!AQ208)</f>
        <v/>
      </c>
      <c r="AO256" s="141" t="str">
        <f>IF(Протокол!AR208="","",Протокол!AR208)</f>
        <v/>
      </c>
      <c r="AP256" s="141" t="str">
        <f>IF(Протокол!AS208="","",Протокол!AS208)</f>
        <v/>
      </c>
      <c r="AQ256" s="141" t="str">
        <f>IF(Протокол!AT208="","",Протокол!AT208)</f>
        <v/>
      </c>
      <c r="AR256" s="141" t="str">
        <f>IF(AND(LEN(C256)&gt;0,AS256&gt;0),Протокол!CU208,"")</f>
        <v/>
      </c>
      <c r="AS256" s="139" t="str">
        <f>IF(Протокол!D208="","",Протокол!D208)</f>
        <v/>
      </c>
      <c r="AT256" s="139" t="str">
        <f>IF(Протокол!F208="","",Протокол!F208)</f>
        <v/>
      </c>
      <c r="AU256" s="141" t="str">
        <f>IF(Протокол!CR208="","",Протокол!CR208)</f>
        <v/>
      </c>
      <c r="AV256" s="141" t="str">
        <f>IF(Протокол!CS208="","",Протокол!CS208)</f>
        <v/>
      </c>
      <c r="AW256" s="141" t="str">
        <f>IF(Протокол!CT208="","",Протокол!CT208)</f>
        <v/>
      </c>
    </row>
    <row r="257" spans="1:49">
      <c r="A257" s="139">
        <f t="shared" si="4"/>
        <v>0</v>
      </c>
      <c r="B257" s="140">
        <f>IF(Протокол!B209="","",Протокол!B209)</f>
        <v>200</v>
      </c>
      <c r="C257" s="140" t="str">
        <f>IF(AND(Протокол!F209="",Протокол!D209=""),"",Протокол!C209)</f>
        <v/>
      </c>
      <c r="D257" s="141" t="str">
        <f>IF(Протокол!G209="","",Протокол!G209)</f>
        <v/>
      </c>
      <c r="E257" s="141" t="str">
        <f>IF(Протокол!H209="","",Протокол!H209)</f>
        <v/>
      </c>
      <c r="F257" s="141" t="str">
        <f>IF(Протокол!I209="","",Протокол!I209)</f>
        <v/>
      </c>
      <c r="G257" s="141" t="str">
        <f>IF(Протокол!J209="","",Протокол!J209)</f>
        <v/>
      </c>
      <c r="H257" s="141" t="str">
        <f>IF(Протокол!K209="","",Протокол!K209)</f>
        <v/>
      </c>
      <c r="I257" s="141" t="str">
        <f>IF(Протокол!L209="","",Протокол!L209)</f>
        <v/>
      </c>
      <c r="J257" s="141" t="str">
        <f>IF(Протокол!M209="","",Протокол!M209)</f>
        <v/>
      </c>
      <c r="K257" s="141" t="str">
        <f>IF(Протокол!N209="","",Протокол!N209)</f>
        <v/>
      </c>
      <c r="L257" s="141" t="str">
        <f>IF(Протокол!O209="","",Протокол!O209)</f>
        <v/>
      </c>
      <c r="M257" s="141" t="str">
        <f>IF(Протокол!P209="","",Протокол!P209)</f>
        <v/>
      </c>
      <c r="N257" s="141" t="str">
        <f>IF(Протокол!Q209="","",Протокол!Q209)</f>
        <v/>
      </c>
      <c r="O257" s="141" t="str">
        <f>IF(Протокол!R209="","",Протокол!R209)</f>
        <v/>
      </c>
      <c r="P257" s="141" t="str">
        <f>IF(Протокол!S209="","",Протокол!S209)</f>
        <v/>
      </c>
      <c r="Q257" s="141" t="str">
        <f>IF(Протокол!T209="","",Протокол!T209)</f>
        <v/>
      </c>
      <c r="R257" s="141" t="str">
        <f>IF(Протокол!U209="","",Протокол!U209)</f>
        <v/>
      </c>
      <c r="S257" s="141" t="str">
        <f>IF(Протокол!V209="","",Протокол!V209)</f>
        <v/>
      </c>
      <c r="T257" s="141" t="str">
        <f>IF(Протокол!W209="","",Протокол!W209)</f>
        <v/>
      </c>
      <c r="U257" s="141" t="str">
        <f>IF(Протокол!X209="","",Протокол!X209)</f>
        <v/>
      </c>
      <c r="V257" s="141" t="str">
        <f>IF(Протокол!Y209="","",Протокол!Y209)</f>
        <v/>
      </c>
      <c r="W257" s="141" t="str">
        <f>IF(Протокол!Z209="","",Протокол!Z209)</f>
        <v/>
      </c>
      <c r="X257" s="141" t="str">
        <f>IF(Протокол!AA209="","",Протокол!AA209)</f>
        <v/>
      </c>
      <c r="Y257" s="141" t="str">
        <f>IF(Протокол!AB209="","",Протокол!AB209)</f>
        <v/>
      </c>
      <c r="Z257" s="141" t="str">
        <f>IF(Протокол!AC209="","",Протокол!AC209)</f>
        <v/>
      </c>
      <c r="AA257" s="141" t="str">
        <f>IF(Протокол!AD209="","",Протокол!AD209)</f>
        <v/>
      </c>
      <c r="AB257" s="141" t="str">
        <f>IF(Протокол!AE209="","",Протокол!AE209)</f>
        <v/>
      </c>
      <c r="AC257" s="141" t="str">
        <f>IF(Протокол!AF209="","",Протокол!AF209)</f>
        <v/>
      </c>
      <c r="AD257" s="141" t="str">
        <f>IF(Протокол!AG209="","",Протокол!AG209)</f>
        <v/>
      </c>
      <c r="AE257" s="141" t="str">
        <f>IF(Протокол!AH209="","",Протокол!AH209)</f>
        <v/>
      </c>
      <c r="AF257" s="141" t="str">
        <f>IF(Протокол!AI209="","",Протокол!AI209)</f>
        <v/>
      </c>
      <c r="AG257" s="141" t="str">
        <f>IF(Протокол!AJ209="","",Протокол!AJ209)</f>
        <v/>
      </c>
      <c r="AH257" s="141" t="str">
        <f>IF(Протокол!AK209="","",Протокол!AK209)</f>
        <v/>
      </c>
      <c r="AI257" s="141" t="str">
        <f>IF(Протокол!AL209="","",Протокол!AL209)</f>
        <v/>
      </c>
      <c r="AJ257" s="141" t="str">
        <f>IF(Протокол!AM209="","",Протокол!AM209)</f>
        <v/>
      </c>
      <c r="AK257" s="141" t="str">
        <f>IF(Протокол!AN209="","",Протокол!AN209)</f>
        <v/>
      </c>
      <c r="AL257" s="141" t="str">
        <f>IF(Протокол!AO209="","",Протокол!AO209)</f>
        <v/>
      </c>
      <c r="AM257" s="141" t="str">
        <f>IF(Протокол!AP209="","",Протокол!AP209)</f>
        <v/>
      </c>
      <c r="AN257" s="141" t="str">
        <f>IF(Протокол!AQ209="","",Протокол!AQ209)</f>
        <v/>
      </c>
      <c r="AO257" s="141" t="str">
        <f>IF(Протокол!AR209="","",Протокол!AR209)</f>
        <v/>
      </c>
      <c r="AP257" s="141" t="str">
        <f>IF(Протокол!AS209="","",Протокол!AS209)</f>
        <v/>
      </c>
      <c r="AQ257" s="141" t="str">
        <f>IF(Протокол!AT209="","",Протокол!AT209)</f>
        <v/>
      </c>
      <c r="AR257" s="141" t="str">
        <f>IF(AND(LEN(C257)&gt;0,AS257&gt;0),Протокол!CU209,"")</f>
        <v/>
      </c>
      <c r="AS257" s="139" t="str">
        <f>IF(Протокол!D209="","",Протокол!D209)</f>
        <v/>
      </c>
      <c r="AT257" s="139" t="str">
        <f>IF(Протокол!F209="","",Протокол!F209)</f>
        <v/>
      </c>
      <c r="AU257" s="141" t="str">
        <f>IF(Протокол!CR209="","",Протокол!CR209)</f>
        <v/>
      </c>
      <c r="AV257" s="141" t="str">
        <f>IF(Протокол!CS209="","",Протокол!CS209)</f>
        <v/>
      </c>
      <c r="AW257" s="141" t="str">
        <f>IF(Протокол!CT209="","",Протокол!CT209)</f>
        <v/>
      </c>
    </row>
    <row r="258" spans="1:49">
      <c r="A258" s="139">
        <f t="shared" si="4"/>
        <v>0</v>
      </c>
      <c r="B258" s="140">
        <f>IF(Протокол!B210="","",Протокол!B210)</f>
        <v>201</v>
      </c>
      <c r="C258" s="140" t="str">
        <f>IF(AND(Протокол!F210="",Протокол!D210=""),"",Протокол!C210)</f>
        <v/>
      </c>
      <c r="D258" s="141" t="str">
        <f>IF(Протокол!G210="","",Протокол!G210)</f>
        <v/>
      </c>
      <c r="E258" s="141" t="str">
        <f>IF(Протокол!H210="","",Протокол!H210)</f>
        <v/>
      </c>
      <c r="F258" s="141" t="str">
        <f>IF(Протокол!I210="","",Протокол!I210)</f>
        <v/>
      </c>
      <c r="G258" s="141" t="str">
        <f>IF(Протокол!J210="","",Протокол!J210)</f>
        <v/>
      </c>
      <c r="H258" s="141" t="str">
        <f>IF(Протокол!K210="","",Протокол!K210)</f>
        <v/>
      </c>
      <c r="I258" s="141" t="str">
        <f>IF(Протокол!L210="","",Протокол!L210)</f>
        <v/>
      </c>
      <c r="J258" s="141" t="str">
        <f>IF(Протокол!M210="","",Протокол!M210)</f>
        <v/>
      </c>
      <c r="K258" s="141" t="str">
        <f>IF(Протокол!N210="","",Протокол!N210)</f>
        <v/>
      </c>
      <c r="L258" s="141" t="str">
        <f>IF(Протокол!O210="","",Протокол!O210)</f>
        <v/>
      </c>
      <c r="M258" s="141" t="str">
        <f>IF(Протокол!P210="","",Протокол!P210)</f>
        <v/>
      </c>
      <c r="N258" s="141" t="str">
        <f>IF(Протокол!Q210="","",Протокол!Q210)</f>
        <v/>
      </c>
      <c r="O258" s="141" t="str">
        <f>IF(Протокол!R210="","",Протокол!R210)</f>
        <v/>
      </c>
      <c r="P258" s="141" t="str">
        <f>IF(Протокол!S210="","",Протокол!S210)</f>
        <v/>
      </c>
      <c r="Q258" s="141" t="str">
        <f>IF(Протокол!T210="","",Протокол!T210)</f>
        <v/>
      </c>
      <c r="R258" s="141" t="str">
        <f>IF(Протокол!U210="","",Протокол!U210)</f>
        <v/>
      </c>
      <c r="S258" s="141" t="str">
        <f>IF(Протокол!V210="","",Протокол!V210)</f>
        <v/>
      </c>
      <c r="T258" s="141" t="str">
        <f>IF(Протокол!W210="","",Протокол!W210)</f>
        <v/>
      </c>
      <c r="U258" s="141" t="str">
        <f>IF(Протокол!X210="","",Протокол!X210)</f>
        <v/>
      </c>
      <c r="V258" s="141" t="str">
        <f>IF(Протокол!Y210="","",Протокол!Y210)</f>
        <v/>
      </c>
      <c r="W258" s="141" t="str">
        <f>IF(Протокол!Z210="","",Протокол!Z210)</f>
        <v/>
      </c>
      <c r="X258" s="141" t="str">
        <f>IF(Протокол!AA210="","",Протокол!AA210)</f>
        <v/>
      </c>
      <c r="Y258" s="141" t="str">
        <f>IF(Протокол!AB210="","",Протокол!AB210)</f>
        <v/>
      </c>
      <c r="Z258" s="141" t="str">
        <f>IF(Протокол!AC210="","",Протокол!AC210)</f>
        <v/>
      </c>
      <c r="AA258" s="141" t="str">
        <f>IF(Протокол!AD210="","",Протокол!AD210)</f>
        <v/>
      </c>
      <c r="AB258" s="141" t="str">
        <f>IF(Протокол!AE210="","",Протокол!AE210)</f>
        <v/>
      </c>
      <c r="AC258" s="141" t="str">
        <f>IF(Протокол!AF210="","",Протокол!AF210)</f>
        <v/>
      </c>
      <c r="AD258" s="141" t="str">
        <f>IF(Протокол!AG210="","",Протокол!AG210)</f>
        <v/>
      </c>
      <c r="AE258" s="141" t="str">
        <f>IF(Протокол!AH210="","",Протокол!AH210)</f>
        <v/>
      </c>
      <c r="AF258" s="141" t="str">
        <f>IF(Протокол!AI210="","",Протокол!AI210)</f>
        <v/>
      </c>
      <c r="AG258" s="141" t="str">
        <f>IF(Протокол!AJ210="","",Протокол!AJ210)</f>
        <v/>
      </c>
      <c r="AH258" s="141" t="str">
        <f>IF(Протокол!AK210="","",Протокол!AK210)</f>
        <v/>
      </c>
      <c r="AI258" s="141" t="str">
        <f>IF(Протокол!AL210="","",Протокол!AL210)</f>
        <v/>
      </c>
      <c r="AJ258" s="141" t="str">
        <f>IF(Протокол!AM210="","",Протокол!AM210)</f>
        <v/>
      </c>
      <c r="AK258" s="141" t="str">
        <f>IF(Протокол!AN210="","",Протокол!AN210)</f>
        <v/>
      </c>
      <c r="AL258" s="141" t="str">
        <f>IF(Протокол!AO210="","",Протокол!AO210)</f>
        <v/>
      </c>
      <c r="AM258" s="141" t="str">
        <f>IF(Протокол!AP210="","",Протокол!AP210)</f>
        <v/>
      </c>
      <c r="AN258" s="141" t="str">
        <f>IF(Протокол!AQ210="","",Протокол!AQ210)</f>
        <v/>
      </c>
      <c r="AO258" s="141" t="str">
        <f>IF(Протокол!AR210="","",Протокол!AR210)</f>
        <v/>
      </c>
      <c r="AP258" s="141" t="str">
        <f>IF(Протокол!AS210="","",Протокол!AS210)</f>
        <v/>
      </c>
      <c r="AQ258" s="141" t="str">
        <f>IF(Протокол!AT210="","",Протокол!AT210)</f>
        <v/>
      </c>
      <c r="AR258" s="141" t="str">
        <f>IF(AND(LEN(C258)&gt;0,AS258&gt;0),Протокол!CU210,"")</f>
        <v/>
      </c>
      <c r="AS258" s="139" t="str">
        <f>IF(Протокол!D210="","",Протокол!D210)</f>
        <v/>
      </c>
      <c r="AT258" s="139" t="str">
        <f>IF(Протокол!F210="","",Протокол!F210)</f>
        <v/>
      </c>
      <c r="AU258" s="141" t="str">
        <f>IF(Протокол!CR210="","",Протокол!CR210)</f>
        <v/>
      </c>
      <c r="AV258" s="141" t="str">
        <f>IF(Протокол!CS210="","",Протокол!CS210)</f>
        <v/>
      </c>
      <c r="AW258" s="141" t="str">
        <f>IF(Протокол!CT210="","",Протокол!CT210)</f>
        <v/>
      </c>
    </row>
    <row r="259" spans="1:49">
      <c r="A259" s="139">
        <f t="shared" si="4"/>
        <v>0</v>
      </c>
      <c r="B259" s="140">
        <f>IF(Протокол!B211="","",Протокол!B211)</f>
        <v>202</v>
      </c>
      <c r="C259" s="140" t="str">
        <f>IF(AND(Протокол!F211="",Протокол!D211=""),"",Протокол!C211)</f>
        <v/>
      </c>
      <c r="D259" s="141" t="str">
        <f>IF(Протокол!G211="","",Протокол!G211)</f>
        <v/>
      </c>
      <c r="E259" s="141" t="str">
        <f>IF(Протокол!H211="","",Протокол!H211)</f>
        <v/>
      </c>
      <c r="F259" s="141" t="str">
        <f>IF(Протокол!I211="","",Протокол!I211)</f>
        <v/>
      </c>
      <c r="G259" s="141" t="str">
        <f>IF(Протокол!J211="","",Протокол!J211)</f>
        <v/>
      </c>
      <c r="H259" s="141" t="str">
        <f>IF(Протокол!K211="","",Протокол!K211)</f>
        <v/>
      </c>
      <c r="I259" s="141" t="str">
        <f>IF(Протокол!L211="","",Протокол!L211)</f>
        <v/>
      </c>
      <c r="J259" s="141" t="str">
        <f>IF(Протокол!M211="","",Протокол!M211)</f>
        <v/>
      </c>
      <c r="K259" s="141" t="str">
        <f>IF(Протокол!N211="","",Протокол!N211)</f>
        <v/>
      </c>
      <c r="L259" s="141" t="str">
        <f>IF(Протокол!O211="","",Протокол!O211)</f>
        <v/>
      </c>
      <c r="M259" s="141" t="str">
        <f>IF(Протокол!P211="","",Протокол!P211)</f>
        <v/>
      </c>
      <c r="N259" s="141" t="str">
        <f>IF(Протокол!Q211="","",Протокол!Q211)</f>
        <v/>
      </c>
      <c r="O259" s="141" t="str">
        <f>IF(Протокол!R211="","",Протокол!R211)</f>
        <v/>
      </c>
      <c r="P259" s="141" t="str">
        <f>IF(Протокол!S211="","",Протокол!S211)</f>
        <v/>
      </c>
      <c r="Q259" s="141" t="str">
        <f>IF(Протокол!T211="","",Протокол!T211)</f>
        <v/>
      </c>
      <c r="R259" s="141" t="str">
        <f>IF(Протокол!U211="","",Протокол!U211)</f>
        <v/>
      </c>
      <c r="S259" s="141" t="str">
        <f>IF(Протокол!V211="","",Протокол!V211)</f>
        <v/>
      </c>
      <c r="T259" s="141" t="str">
        <f>IF(Протокол!W211="","",Протокол!W211)</f>
        <v/>
      </c>
      <c r="U259" s="141" t="str">
        <f>IF(Протокол!X211="","",Протокол!X211)</f>
        <v/>
      </c>
      <c r="V259" s="141" t="str">
        <f>IF(Протокол!Y211="","",Протокол!Y211)</f>
        <v/>
      </c>
      <c r="W259" s="141" t="str">
        <f>IF(Протокол!Z211="","",Протокол!Z211)</f>
        <v/>
      </c>
      <c r="X259" s="141" t="str">
        <f>IF(Протокол!AA211="","",Протокол!AA211)</f>
        <v/>
      </c>
      <c r="Y259" s="141" t="str">
        <f>IF(Протокол!AB211="","",Протокол!AB211)</f>
        <v/>
      </c>
      <c r="Z259" s="141" t="str">
        <f>IF(Протокол!AC211="","",Протокол!AC211)</f>
        <v/>
      </c>
      <c r="AA259" s="141" t="str">
        <f>IF(Протокол!AD211="","",Протокол!AD211)</f>
        <v/>
      </c>
      <c r="AB259" s="141" t="str">
        <f>IF(Протокол!AE211="","",Протокол!AE211)</f>
        <v/>
      </c>
      <c r="AC259" s="141" t="str">
        <f>IF(Протокол!AF211="","",Протокол!AF211)</f>
        <v/>
      </c>
      <c r="AD259" s="141" t="str">
        <f>IF(Протокол!AG211="","",Протокол!AG211)</f>
        <v/>
      </c>
      <c r="AE259" s="141" t="str">
        <f>IF(Протокол!AH211="","",Протокол!AH211)</f>
        <v/>
      </c>
      <c r="AF259" s="141" t="str">
        <f>IF(Протокол!AI211="","",Протокол!AI211)</f>
        <v/>
      </c>
      <c r="AG259" s="141" t="str">
        <f>IF(Протокол!AJ211="","",Протокол!AJ211)</f>
        <v/>
      </c>
      <c r="AH259" s="141" t="str">
        <f>IF(Протокол!AK211="","",Протокол!AK211)</f>
        <v/>
      </c>
      <c r="AI259" s="141" t="str">
        <f>IF(Протокол!AL211="","",Протокол!AL211)</f>
        <v/>
      </c>
      <c r="AJ259" s="141" t="str">
        <f>IF(Протокол!AM211="","",Протокол!AM211)</f>
        <v/>
      </c>
      <c r="AK259" s="141" t="str">
        <f>IF(Протокол!AN211="","",Протокол!AN211)</f>
        <v/>
      </c>
      <c r="AL259" s="141" t="str">
        <f>IF(Протокол!AO211="","",Протокол!AO211)</f>
        <v/>
      </c>
      <c r="AM259" s="141" t="str">
        <f>IF(Протокол!AP211="","",Протокол!AP211)</f>
        <v/>
      </c>
      <c r="AN259" s="141" t="str">
        <f>IF(Протокол!AQ211="","",Протокол!AQ211)</f>
        <v/>
      </c>
      <c r="AO259" s="141" t="str">
        <f>IF(Протокол!AR211="","",Протокол!AR211)</f>
        <v/>
      </c>
      <c r="AP259" s="141" t="str">
        <f>IF(Протокол!AS211="","",Протокол!AS211)</f>
        <v/>
      </c>
      <c r="AQ259" s="141" t="str">
        <f>IF(Протокол!AT211="","",Протокол!AT211)</f>
        <v/>
      </c>
      <c r="AR259" s="141" t="str">
        <f>IF(AND(LEN(C259)&gt;0,AS259&gt;0),Протокол!CU211,"")</f>
        <v/>
      </c>
      <c r="AS259" s="139" t="str">
        <f>IF(Протокол!D211="","",Протокол!D211)</f>
        <v/>
      </c>
      <c r="AT259" s="139" t="str">
        <f>IF(Протокол!F211="","",Протокол!F211)</f>
        <v/>
      </c>
      <c r="AU259" s="141" t="str">
        <f>IF(Протокол!CR211="","",Протокол!CR211)</f>
        <v/>
      </c>
      <c r="AV259" s="141" t="str">
        <f>IF(Протокол!CS211="","",Протокол!CS211)</f>
        <v/>
      </c>
      <c r="AW259" s="141" t="str">
        <f>IF(Протокол!CT211="","",Протокол!CT211)</f>
        <v/>
      </c>
    </row>
    <row r="260" spans="1:49">
      <c r="A260" s="139">
        <f t="shared" si="4"/>
        <v>0</v>
      </c>
      <c r="B260" s="140">
        <f>IF(Протокол!B212="","",Протокол!B212)</f>
        <v>203</v>
      </c>
      <c r="C260" s="140" t="str">
        <f>IF(AND(Протокол!F212="",Протокол!D212=""),"",Протокол!C212)</f>
        <v/>
      </c>
      <c r="D260" s="141" t="str">
        <f>IF(Протокол!G212="","",Протокол!G212)</f>
        <v/>
      </c>
      <c r="E260" s="141" t="str">
        <f>IF(Протокол!H212="","",Протокол!H212)</f>
        <v/>
      </c>
      <c r="F260" s="141" t="str">
        <f>IF(Протокол!I212="","",Протокол!I212)</f>
        <v/>
      </c>
      <c r="G260" s="141" t="str">
        <f>IF(Протокол!J212="","",Протокол!J212)</f>
        <v/>
      </c>
      <c r="H260" s="141" t="str">
        <f>IF(Протокол!K212="","",Протокол!K212)</f>
        <v/>
      </c>
      <c r="I260" s="141" t="str">
        <f>IF(Протокол!L212="","",Протокол!L212)</f>
        <v/>
      </c>
      <c r="J260" s="141" t="str">
        <f>IF(Протокол!M212="","",Протокол!M212)</f>
        <v/>
      </c>
      <c r="K260" s="141" t="str">
        <f>IF(Протокол!N212="","",Протокол!N212)</f>
        <v/>
      </c>
      <c r="L260" s="141" t="str">
        <f>IF(Протокол!O212="","",Протокол!O212)</f>
        <v/>
      </c>
      <c r="M260" s="141" t="str">
        <f>IF(Протокол!P212="","",Протокол!P212)</f>
        <v/>
      </c>
      <c r="N260" s="141" t="str">
        <f>IF(Протокол!Q212="","",Протокол!Q212)</f>
        <v/>
      </c>
      <c r="O260" s="141" t="str">
        <f>IF(Протокол!R212="","",Протокол!R212)</f>
        <v/>
      </c>
      <c r="P260" s="141" t="str">
        <f>IF(Протокол!S212="","",Протокол!S212)</f>
        <v/>
      </c>
      <c r="Q260" s="141" t="str">
        <f>IF(Протокол!T212="","",Протокол!T212)</f>
        <v/>
      </c>
      <c r="R260" s="141" t="str">
        <f>IF(Протокол!U212="","",Протокол!U212)</f>
        <v/>
      </c>
      <c r="S260" s="141" t="str">
        <f>IF(Протокол!V212="","",Протокол!V212)</f>
        <v/>
      </c>
      <c r="T260" s="141" t="str">
        <f>IF(Протокол!W212="","",Протокол!W212)</f>
        <v/>
      </c>
      <c r="U260" s="141" t="str">
        <f>IF(Протокол!X212="","",Протокол!X212)</f>
        <v/>
      </c>
      <c r="V260" s="141" t="str">
        <f>IF(Протокол!Y212="","",Протокол!Y212)</f>
        <v/>
      </c>
      <c r="W260" s="141" t="str">
        <f>IF(Протокол!Z212="","",Протокол!Z212)</f>
        <v/>
      </c>
      <c r="X260" s="141" t="str">
        <f>IF(Протокол!AA212="","",Протокол!AA212)</f>
        <v/>
      </c>
      <c r="Y260" s="141" t="str">
        <f>IF(Протокол!AB212="","",Протокол!AB212)</f>
        <v/>
      </c>
      <c r="Z260" s="141" t="str">
        <f>IF(Протокол!AC212="","",Протокол!AC212)</f>
        <v/>
      </c>
      <c r="AA260" s="141" t="str">
        <f>IF(Протокол!AD212="","",Протокол!AD212)</f>
        <v/>
      </c>
      <c r="AB260" s="141" t="str">
        <f>IF(Протокол!AE212="","",Протокол!AE212)</f>
        <v/>
      </c>
      <c r="AC260" s="141" t="str">
        <f>IF(Протокол!AF212="","",Протокол!AF212)</f>
        <v/>
      </c>
      <c r="AD260" s="141" t="str">
        <f>IF(Протокол!AG212="","",Протокол!AG212)</f>
        <v/>
      </c>
      <c r="AE260" s="141" t="str">
        <f>IF(Протокол!AH212="","",Протокол!AH212)</f>
        <v/>
      </c>
      <c r="AF260" s="141" t="str">
        <f>IF(Протокол!AI212="","",Протокол!AI212)</f>
        <v/>
      </c>
      <c r="AG260" s="141" t="str">
        <f>IF(Протокол!AJ212="","",Протокол!AJ212)</f>
        <v/>
      </c>
      <c r="AH260" s="141" t="str">
        <f>IF(Протокол!AK212="","",Протокол!AK212)</f>
        <v/>
      </c>
      <c r="AI260" s="141" t="str">
        <f>IF(Протокол!AL212="","",Протокол!AL212)</f>
        <v/>
      </c>
      <c r="AJ260" s="141" t="str">
        <f>IF(Протокол!AM212="","",Протокол!AM212)</f>
        <v/>
      </c>
      <c r="AK260" s="141" t="str">
        <f>IF(Протокол!AN212="","",Протокол!AN212)</f>
        <v/>
      </c>
      <c r="AL260" s="141" t="str">
        <f>IF(Протокол!AO212="","",Протокол!AO212)</f>
        <v/>
      </c>
      <c r="AM260" s="141" t="str">
        <f>IF(Протокол!AP212="","",Протокол!AP212)</f>
        <v/>
      </c>
      <c r="AN260" s="141" t="str">
        <f>IF(Протокол!AQ212="","",Протокол!AQ212)</f>
        <v/>
      </c>
      <c r="AO260" s="141" t="str">
        <f>IF(Протокол!AR212="","",Протокол!AR212)</f>
        <v/>
      </c>
      <c r="AP260" s="141" t="str">
        <f>IF(Протокол!AS212="","",Протокол!AS212)</f>
        <v/>
      </c>
      <c r="AQ260" s="141" t="str">
        <f>IF(Протокол!AT212="","",Протокол!AT212)</f>
        <v/>
      </c>
      <c r="AR260" s="141" t="str">
        <f>IF(AND(LEN(C260)&gt;0,AS260&gt;0),Протокол!CU212,"")</f>
        <v/>
      </c>
      <c r="AS260" s="139" t="str">
        <f>IF(Протокол!D212="","",Протокол!D212)</f>
        <v/>
      </c>
      <c r="AT260" s="139" t="str">
        <f>IF(Протокол!F212="","",Протокол!F212)</f>
        <v/>
      </c>
      <c r="AU260" s="141" t="str">
        <f>IF(Протокол!CR212="","",Протокол!CR212)</f>
        <v/>
      </c>
      <c r="AV260" s="141" t="str">
        <f>IF(Протокол!CS212="","",Протокол!CS212)</f>
        <v/>
      </c>
      <c r="AW260" s="141" t="str">
        <f>IF(Протокол!CT212="","",Протокол!CT212)</f>
        <v/>
      </c>
    </row>
    <row r="261" spans="1:49">
      <c r="A261" s="139">
        <f t="shared" si="4"/>
        <v>0</v>
      </c>
      <c r="B261" s="140">
        <f>IF(Протокол!B213="","",Протокол!B213)</f>
        <v>204</v>
      </c>
      <c r="C261" s="140" t="str">
        <f>IF(AND(Протокол!F213="",Протокол!D213=""),"",Протокол!C213)</f>
        <v/>
      </c>
      <c r="D261" s="141" t="str">
        <f>IF(Протокол!G213="","",Протокол!G213)</f>
        <v/>
      </c>
      <c r="E261" s="141" t="str">
        <f>IF(Протокол!H213="","",Протокол!H213)</f>
        <v/>
      </c>
      <c r="F261" s="141" t="str">
        <f>IF(Протокол!I213="","",Протокол!I213)</f>
        <v/>
      </c>
      <c r="G261" s="141" t="str">
        <f>IF(Протокол!J213="","",Протокол!J213)</f>
        <v/>
      </c>
      <c r="H261" s="141" t="str">
        <f>IF(Протокол!K213="","",Протокол!K213)</f>
        <v/>
      </c>
      <c r="I261" s="141" t="str">
        <f>IF(Протокол!L213="","",Протокол!L213)</f>
        <v/>
      </c>
      <c r="J261" s="141" t="str">
        <f>IF(Протокол!M213="","",Протокол!M213)</f>
        <v/>
      </c>
      <c r="K261" s="141" t="str">
        <f>IF(Протокол!N213="","",Протокол!N213)</f>
        <v/>
      </c>
      <c r="L261" s="141" t="str">
        <f>IF(Протокол!O213="","",Протокол!O213)</f>
        <v/>
      </c>
      <c r="M261" s="141" t="str">
        <f>IF(Протокол!P213="","",Протокол!P213)</f>
        <v/>
      </c>
      <c r="N261" s="141" t="str">
        <f>IF(Протокол!Q213="","",Протокол!Q213)</f>
        <v/>
      </c>
      <c r="O261" s="141" t="str">
        <f>IF(Протокол!R213="","",Протокол!R213)</f>
        <v/>
      </c>
      <c r="P261" s="141" t="str">
        <f>IF(Протокол!S213="","",Протокол!S213)</f>
        <v/>
      </c>
      <c r="Q261" s="141" t="str">
        <f>IF(Протокол!T213="","",Протокол!T213)</f>
        <v/>
      </c>
      <c r="R261" s="141" t="str">
        <f>IF(Протокол!U213="","",Протокол!U213)</f>
        <v/>
      </c>
      <c r="S261" s="141" t="str">
        <f>IF(Протокол!V213="","",Протокол!V213)</f>
        <v/>
      </c>
      <c r="T261" s="141" t="str">
        <f>IF(Протокол!W213="","",Протокол!W213)</f>
        <v/>
      </c>
      <c r="U261" s="141" t="str">
        <f>IF(Протокол!X213="","",Протокол!X213)</f>
        <v/>
      </c>
      <c r="V261" s="141" t="str">
        <f>IF(Протокол!Y213="","",Протокол!Y213)</f>
        <v/>
      </c>
      <c r="W261" s="141" t="str">
        <f>IF(Протокол!Z213="","",Протокол!Z213)</f>
        <v/>
      </c>
      <c r="X261" s="141" t="str">
        <f>IF(Протокол!AA213="","",Протокол!AA213)</f>
        <v/>
      </c>
      <c r="Y261" s="141" t="str">
        <f>IF(Протокол!AB213="","",Протокол!AB213)</f>
        <v/>
      </c>
      <c r="Z261" s="141" t="str">
        <f>IF(Протокол!AC213="","",Протокол!AC213)</f>
        <v/>
      </c>
      <c r="AA261" s="141" t="str">
        <f>IF(Протокол!AD213="","",Протокол!AD213)</f>
        <v/>
      </c>
      <c r="AB261" s="141" t="str">
        <f>IF(Протокол!AE213="","",Протокол!AE213)</f>
        <v/>
      </c>
      <c r="AC261" s="141" t="str">
        <f>IF(Протокол!AF213="","",Протокол!AF213)</f>
        <v/>
      </c>
      <c r="AD261" s="141" t="str">
        <f>IF(Протокол!AG213="","",Протокол!AG213)</f>
        <v/>
      </c>
      <c r="AE261" s="141" t="str">
        <f>IF(Протокол!AH213="","",Протокол!AH213)</f>
        <v/>
      </c>
      <c r="AF261" s="141" t="str">
        <f>IF(Протокол!AI213="","",Протокол!AI213)</f>
        <v/>
      </c>
      <c r="AG261" s="141" t="str">
        <f>IF(Протокол!AJ213="","",Протокол!AJ213)</f>
        <v/>
      </c>
      <c r="AH261" s="141" t="str">
        <f>IF(Протокол!AK213="","",Протокол!AK213)</f>
        <v/>
      </c>
      <c r="AI261" s="141" t="str">
        <f>IF(Протокол!AL213="","",Протокол!AL213)</f>
        <v/>
      </c>
      <c r="AJ261" s="141" t="str">
        <f>IF(Протокол!AM213="","",Протокол!AM213)</f>
        <v/>
      </c>
      <c r="AK261" s="141" t="str">
        <f>IF(Протокол!AN213="","",Протокол!AN213)</f>
        <v/>
      </c>
      <c r="AL261" s="141" t="str">
        <f>IF(Протокол!AO213="","",Протокол!AO213)</f>
        <v/>
      </c>
      <c r="AM261" s="141" t="str">
        <f>IF(Протокол!AP213="","",Протокол!AP213)</f>
        <v/>
      </c>
      <c r="AN261" s="141" t="str">
        <f>IF(Протокол!AQ213="","",Протокол!AQ213)</f>
        <v/>
      </c>
      <c r="AO261" s="141" t="str">
        <f>IF(Протокол!AR213="","",Протокол!AR213)</f>
        <v/>
      </c>
      <c r="AP261" s="141" t="str">
        <f>IF(Протокол!AS213="","",Протокол!AS213)</f>
        <v/>
      </c>
      <c r="AQ261" s="141" t="str">
        <f>IF(Протокол!AT213="","",Протокол!AT213)</f>
        <v/>
      </c>
      <c r="AR261" s="141" t="str">
        <f>IF(AND(LEN(C261)&gt;0,AS261&gt;0),Протокол!CU213,"")</f>
        <v/>
      </c>
      <c r="AS261" s="139" t="str">
        <f>IF(Протокол!D213="","",Протокол!D213)</f>
        <v/>
      </c>
      <c r="AT261" s="139" t="str">
        <f>IF(Протокол!F213="","",Протокол!F213)</f>
        <v/>
      </c>
      <c r="AU261" s="141" t="str">
        <f>IF(Протокол!CR213="","",Протокол!CR213)</f>
        <v/>
      </c>
      <c r="AV261" s="141" t="str">
        <f>IF(Протокол!CS213="","",Протокол!CS213)</f>
        <v/>
      </c>
      <c r="AW261" s="141" t="str">
        <f>IF(Протокол!CT213="","",Протокол!CT213)</f>
        <v/>
      </c>
    </row>
    <row r="262" spans="1:49">
      <c r="A262" s="139">
        <f t="shared" si="4"/>
        <v>0</v>
      </c>
      <c r="B262" s="140">
        <f>IF(Протокол!B214="","",Протокол!B214)</f>
        <v>205</v>
      </c>
      <c r="C262" s="140" t="str">
        <f>IF(AND(Протокол!F214="",Протокол!D214=""),"",Протокол!C214)</f>
        <v/>
      </c>
      <c r="D262" s="141" t="str">
        <f>IF(Протокол!G214="","",Протокол!G214)</f>
        <v/>
      </c>
      <c r="E262" s="141" t="str">
        <f>IF(Протокол!H214="","",Протокол!H214)</f>
        <v/>
      </c>
      <c r="F262" s="141" t="str">
        <f>IF(Протокол!I214="","",Протокол!I214)</f>
        <v/>
      </c>
      <c r="G262" s="141" t="str">
        <f>IF(Протокол!J214="","",Протокол!J214)</f>
        <v/>
      </c>
      <c r="H262" s="141" t="str">
        <f>IF(Протокол!K214="","",Протокол!K214)</f>
        <v/>
      </c>
      <c r="I262" s="141" t="str">
        <f>IF(Протокол!L214="","",Протокол!L214)</f>
        <v/>
      </c>
      <c r="J262" s="141" t="str">
        <f>IF(Протокол!M214="","",Протокол!M214)</f>
        <v/>
      </c>
      <c r="K262" s="141" t="str">
        <f>IF(Протокол!N214="","",Протокол!N214)</f>
        <v/>
      </c>
      <c r="L262" s="141" t="str">
        <f>IF(Протокол!O214="","",Протокол!O214)</f>
        <v/>
      </c>
      <c r="M262" s="141" t="str">
        <f>IF(Протокол!P214="","",Протокол!P214)</f>
        <v/>
      </c>
      <c r="N262" s="141" t="str">
        <f>IF(Протокол!Q214="","",Протокол!Q214)</f>
        <v/>
      </c>
      <c r="O262" s="141" t="str">
        <f>IF(Протокол!R214="","",Протокол!R214)</f>
        <v/>
      </c>
      <c r="P262" s="141" t="str">
        <f>IF(Протокол!S214="","",Протокол!S214)</f>
        <v/>
      </c>
      <c r="Q262" s="141" t="str">
        <f>IF(Протокол!T214="","",Протокол!T214)</f>
        <v/>
      </c>
      <c r="R262" s="141" t="str">
        <f>IF(Протокол!U214="","",Протокол!U214)</f>
        <v/>
      </c>
      <c r="S262" s="141" t="str">
        <f>IF(Протокол!V214="","",Протокол!V214)</f>
        <v/>
      </c>
      <c r="T262" s="141" t="str">
        <f>IF(Протокол!W214="","",Протокол!W214)</f>
        <v/>
      </c>
      <c r="U262" s="141" t="str">
        <f>IF(Протокол!X214="","",Протокол!X214)</f>
        <v/>
      </c>
      <c r="V262" s="141" t="str">
        <f>IF(Протокол!Y214="","",Протокол!Y214)</f>
        <v/>
      </c>
      <c r="W262" s="141" t="str">
        <f>IF(Протокол!Z214="","",Протокол!Z214)</f>
        <v/>
      </c>
      <c r="X262" s="141" t="str">
        <f>IF(Протокол!AA214="","",Протокол!AA214)</f>
        <v/>
      </c>
      <c r="Y262" s="141" t="str">
        <f>IF(Протокол!AB214="","",Протокол!AB214)</f>
        <v/>
      </c>
      <c r="Z262" s="141" t="str">
        <f>IF(Протокол!AC214="","",Протокол!AC214)</f>
        <v/>
      </c>
      <c r="AA262" s="141" t="str">
        <f>IF(Протокол!AD214="","",Протокол!AD214)</f>
        <v/>
      </c>
      <c r="AB262" s="141" t="str">
        <f>IF(Протокол!AE214="","",Протокол!AE214)</f>
        <v/>
      </c>
      <c r="AC262" s="141" t="str">
        <f>IF(Протокол!AF214="","",Протокол!AF214)</f>
        <v/>
      </c>
      <c r="AD262" s="141" t="str">
        <f>IF(Протокол!AG214="","",Протокол!AG214)</f>
        <v/>
      </c>
      <c r="AE262" s="141" t="str">
        <f>IF(Протокол!AH214="","",Протокол!AH214)</f>
        <v/>
      </c>
      <c r="AF262" s="141" t="str">
        <f>IF(Протокол!AI214="","",Протокол!AI214)</f>
        <v/>
      </c>
      <c r="AG262" s="141" t="str">
        <f>IF(Протокол!AJ214="","",Протокол!AJ214)</f>
        <v/>
      </c>
      <c r="AH262" s="141" t="str">
        <f>IF(Протокол!AK214="","",Протокол!AK214)</f>
        <v/>
      </c>
      <c r="AI262" s="141" t="str">
        <f>IF(Протокол!AL214="","",Протокол!AL214)</f>
        <v/>
      </c>
      <c r="AJ262" s="141" t="str">
        <f>IF(Протокол!AM214="","",Протокол!AM214)</f>
        <v/>
      </c>
      <c r="AK262" s="141" t="str">
        <f>IF(Протокол!AN214="","",Протокол!AN214)</f>
        <v/>
      </c>
      <c r="AL262" s="141" t="str">
        <f>IF(Протокол!AO214="","",Протокол!AO214)</f>
        <v/>
      </c>
      <c r="AM262" s="141" t="str">
        <f>IF(Протокол!AP214="","",Протокол!AP214)</f>
        <v/>
      </c>
      <c r="AN262" s="141" t="str">
        <f>IF(Протокол!AQ214="","",Протокол!AQ214)</f>
        <v/>
      </c>
      <c r="AO262" s="141" t="str">
        <f>IF(Протокол!AR214="","",Протокол!AR214)</f>
        <v/>
      </c>
      <c r="AP262" s="141" t="str">
        <f>IF(Протокол!AS214="","",Протокол!AS214)</f>
        <v/>
      </c>
      <c r="AQ262" s="141" t="str">
        <f>IF(Протокол!AT214="","",Протокол!AT214)</f>
        <v/>
      </c>
      <c r="AR262" s="141" t="str">
        <f>IF(AND(LEN(C262)&gt;0,AS262&gt;0),Протокол!CU214,"")</f>
        <v/>
      </c>
      <c r="AS262" s="139" t="str">
        <f>IF(Протокол!D214="","",Протокол!D214)</f>
        <v/>
      </c>
      <c r="AT262" s="139" t="str">
        <f>IF(Протокол!F214="","",Протокол!F214)</f>
        <v/>
      </c>
      <c r="AU262" s="141" t="str">
        <f>IF(Протокол!CR214="","",Протокол!CR214)</f>
        <v/>
      </c>
      <c r="AV262" s="141" t="str">
        <f>IF(Протокол!CS214="","",Протокол!CS214)</f>
        <v/>
      </c>
      <c r="AW262" s="141" t="str">
        <f>IF(Протокол!CT214="","",Протокол!CT214)</f>
        <v/>
      </c>
    </row>
    <row r="263" spans="1:49">
      <c r="A263" s="139">
        <f t="shared" si="4"/>
        <v>0</v>
      </c>
      <c r="B263" s="140">
        <f>IF(Протокол!B215="","",Протокол!B215)</f>
        <v>206</v>
      </c>
      <c r="C263" s="140" t="str">
        <f>IF(AND(Протокол!F215="",Протокол!D215=""),"",Протокол!C215)</f>
        <v/>
      </c>
      <c r="D263" s="141" t="str">
        <f>IF(Протокол!G215="","",Протокол!G215)</f>
        <v/>
      </c>
      <c r="E263" s="141" t="str">
        <f>IF(Протокол!H215="","",Протокол!H215)</f>
        <v/>
      </c>
      <c r="F263" s="141" t="str">
        <f>IF(Протокол!I215="","",Протокол!I215)</f>
        <v/>
      </c>
      <c r="G263" s="141" t="str">
        <f>IF(Протокол!J215="","",Протокол!J215)</f>
        <v/>
      </c>
      <c r="H263" s="141" t="str">
        <f>IF(Протокол!K215="","",Протокол!K215)</f>
        <v/>
      </c>
      <c r="I263" s="141" t="str">
        <f>IF(Протокол!L215="","",Протокол!L215)</f>
        <v/>
      </c>
      <c r="J263" s="141" t="str">
        <f>IF(Протокол!M215="","",Протокол!M215)</f>
        <v/>
      </c>
      <c r="K263" s="141" t="str">
        <f>IF(Протокол!N215="","",Протокол!N215)</f>
        <v/>
      </c>
      <c r="L263" s="141" t="str">
        <f>IF(Протокол!O215="","",Протокол!O215)</f>
        <v/>
      </c>
      <c r="M263" s="141" t="str">
        <f>IF(Протокол!P215="","",Протокол!P215)</f>
        <v/>
      </c>
      <c r="N263" s="141" t="str">
        <f>IF(Протокол!Q215="","",Протокол!Q215)</f>
        <v/>
      </c>
      <c r="O263" s="141" t="str">
        <f>IF(Протокол!R215="","",Протокол!R215)</f>
        <v/>
      </c>
      <c r="P263" s="141" t="str">
        <f>IF(Протокол!S215="","",Протокол!S215)</f>
        <v/>
      </c>
      <c r="Q263" s="141" t="str">
        <f>IF(Протокол!T215="","",Протокол!T215)</f>
        <v/>
      </c>
      <c r="R263" s="141" t="str">
        <f>IF(Протокол!U215="","",Протокол!U215)</f>
        <v/>
      </c>
      <c r="S263" s="141" t="str">
        <f>IF(Протокол!V215="","",Протокол!V215)</f>
        <v/>
      </c>
      <c r="T263" s="141" t="str">
        <f>IF(Протокол!W215="","",Протокол!W215)</f>
        <v/>
      </c>
      <c r="U263" s="141" t="str">
        <f>IF(Протокол!X215="","",Протокол!X215)</f>
        <v/>
      </c>
      <c r="V263" s="141" t="str">
        <f>IF(Протокол!Y215="","",Протокол!Y215)</f>
        <v/>
      </c>
      <c r="W263" s="141" t="str">
        <f>IF(Протокол!Z215="","",Протокол!Z215)</f>
        <v/>
      </c>
      <c r="X263" s="141" t="str">
        <f>IF(Протокол!AA215="","",Протокол!AA215)</f>
        <v/>
      </c>
      <c r="Y263" s="141" t="str">
        <f>IF(Протокол!AB215="","",Протокол!AB215)</f>
        <v/>
      </c>
      <c r="Z263" s="141" t="str">
        <f>IF(Протокол!AC215="","",Протокол!AC215)</f>
        <v/>
      </c>
      <c r="AA263" s="141" t="str">
        <f>IF(Протокол!AD215="","",Протокол!AD215)</f>
        <v/>
      </c>
      <c r="AB263" s="141" t="str">
        <f>IF(Протокол!AE215="","",Протокол!AE215)</f>
        <v/>
      </c>
      <c r="AC263" s="141" t="str">
        <f>IF(Протокол!AF215="","",Протокол!AF215)</f>
        <v/>
      </c>
      <c r="AD263" s="141" t="str">
        <f>IF(Протокол!AG215="","",Протокол!AG215)</f>
        <v/>
      </c>
      <c r="AE263" s="141" t="str">
        <f>IF(Протокол!AH215="","",Протокол!AH215)</f>
        <v/>
      </c>
      <c r="AF263" s="141" t="str">
        <f>IF(Протокол!AI215="","",Протокол!AI215)</f>
        <v/>
      </c>
      <c r="AG263" s="141" t="str">
        <f>IF(Протокол!AJ215="","",Протокол!AJ215)</f>
        <v/>
      </c>
      <c r="AH263" s="141" t="str">
        <f>IF(Протокол!AK215="","",Протокол!AK215)</f>
        <v/>
      </c>
      <c r="AI263" s="141" t="str">
        <f>IF(Протокол!AL215="","",Протокол!AL215)</f>
        <v/>
      </c>
      <c r="AJ263" s="141" t="str">
        <f>IF(Протокол!AM215="","",Протокол!AM215)</f>
        <v/>
      </c>
      <c r="AK263" s="141" t="str">
        <f>IF(Протокол!AN215="","",Протокол!AN215)</f>
        <v/>
      </c>
      <c r="AL263" s="141" t="str">
        <f>IF(Протокол!AO215="","",Протокол!AO215)</f>
        <v/>
      </c>
      <c r="AM263" s="141" t="str">
        <f>IF(Протокол!AP215="","",Протокол!AP215)</f>
        <v/>
      </c>
      <c r="AN263" s="141" t="str">
        <f>IF(Протокол!AQ215="","",Протокол!AQ215)</f>
        <v/>
      </c>
      <c r="AO263" s="141" t="str">
        <f>IF(Протокол!AR215="","",Протокол!AR215)</f>
        <v/>
      </c>
      <c r="AP263" s="141" t="str">
        <f>IF(Протокол!AS215="","",Протокол!AS215)</f>
        <v/>
      </c>
      <c r="AQ263" s="141" t="str">
        <f>IF(Протокол!AT215="","",Протокол!AT215)</f>
        <v/>
      </c>
      <c r="AR263" s="141" t="str">
        <f>IF(AND(LEN(C263)&gt;0,AS263&gt;0),Протокол!CU215,"")</f>
        <v/>
      </c>
      <c r="AS263" s="139" t="str">
        <f>IF(Протокол!D215="","",Протокол!D215)</f>
        <v/>
      </c>
      <c r="AT263" s="139" t="str">
        <f>IF(Протокол!F215="","",Протокол!F215)</f>
        <v/>
      </c>
      <c r="AU263" s="141" t="str">
        <f>IF(Протокол!CR215="","",Протокол!CR215)</f>
        <v/>
      </c>
      <c r="AV263" s="141" t="str">
        <f>IF(Протокол!CS215="","",Протокол!CS215)</f>
        <v/>
      </c>
      <c r="AW263" s="141" t="str">
        <f>IF(Протокол!CT215="","",Протокол!CT215)</f>
        <v/>
      </c>
    </row>
    <row r="264" spans="1:49">
      <c r="A264" s="139">
        <f t="shared" si="4"/>
        <v>0</v>
      </c>
      <c r="B264" s="140">
        <f>IF(Протокол!B216="","",Протокол!B216)</f>
        <v>207</v>
      </c>
      <c r="C264" s="140" t="str">
        <f>IF(AND(Протокол!F216="",Протокол!D216=""),"",Протокол!C216)</f>
        <v/>
      </c>
      <c r="D264" s="141" t="str">
        <f>IF(Протокол!G216="","",Протокол!G216)</f>
        <v/>
      </c>
      <c r="E264" s="141" t="str">
        <f>IF(Протокол!H216="","",Протокол!H216)</f>
        <v/>
      </c>
      <c r="F264" s="141" t="str">
        <f>IF(Протокол!I216="","",Протокол!I216)</f>
        <v/>
      </c>
      <c r="G264" s="141" t="str">
        <f>IF(Протокол!J216="","",Протокол!J216)</f>
        <v/>
      </c>
      <c r="H264" s="141" t="str">
        <f>IF(Протокол!K216="","",Протокол!K216)</f>
        <v/>
      </c>
      <c r="I264" s="141" t="str">
        <f>IF(Протокол!L216="","",Протокол!L216)</f>
        <v/>
      </c>
      <c r="J264" s="141" t="str">
        <f>IF(Протокол!M216="","",Протокол!M216)</f>
        <v/>
      </c>
      <c r="K264" s="141" t="str">
        <f>IF(Протокол!N216="","",Протокол!N216)</f>
        <v/>
      </c>
      <c r="L264" s="141" t="str">
        <f>IF(Протокол!O216="","",Протокол!O216)</f>
        <v/>
      </c>
      <c r="M264" s="141" t="str">
        <f>IF(Протокол!P216="","",Протокол!P216)</f>
        <v/>
      </c>
      <c r="N264" s="141" t="str">
        <f>IF(Протокол!Q216="","",Протокол!Q216)</f>
        <v/>
      </c>
      <c r="O264" s="141" t="str">
        <f>IF(Протокол!R216="","",Протокол!R216)</f>
        <v/>
      </c>
      <c r="P264" s="141" t="str">
        <f>IF(Протокол!S216="","",Протокол!S216)</f>
        <v/>
      </c>
      <c r="Q264" s="141" t="str">
        <f>IF(Протокол!T216="","",Протокол!T216)</f>
        <v/>
      </c>
      <c r="R264" s="141" t="str">
        <f>IF(Протокол!U216="","",Протокол!U216)</f>
        <v/>
      </c>
      <c r="S264" s="141" t="str">
        <f>IF(Протокол!V216="","",Протокол!V216)</f>
        <v/>
      </c>
      <c r="T264" s="141" t="str">
        <f>IF(Протокол!W216="","",Протокол!W216)</f>
        <v/>
      </c>
      <c r="U264" s="141" t="str">
        <f>IF(Протокол!X216="","",Протокол!X216)</f>
        <v/>
      </c>
      <c r="V264" s="141" t="str">
        <f>IF(Протокол!Y216="","",Протокол!Y216)</f>
        <v/>
      </c>
      <c r="W264" s="141" t="str">
        <f>IF(Протокол!Z216="","",Протокол!Z216)</f>
        <v/>
      </c>
      <c r="X264" s="141" t="str">
        <f>IF(Протокол!AA216="","",Протокол!AA216)</f>
        <v/>
      </c>
      <c r="Y264" s="141" t="str">
        <f>IF(Протокол!AB216="","",Протокол!AB216)</f>
        <v/>
      </c>
      <c r="Z264" s="141" t="str">
        <f>IF(Протокол!AC216="","",Протокол!AC216)</f>
        <v/>
      </c>
      <c r="AA264" s="141" t="str">
        <f>IF(Протокол!AD216="","",Протокол!AD216)</f>
        <v/>
      </c>
      <c r="AB264" s="141" t="str">
        <f>IF(Протокол!AE216="","",Протокол!AE216)</f>
        <v/>
      </c>
      <c r="AC264" s="141" t="str">
        <f>IF(Протокол!AF216="","",Протокол!AF216)</f>
        <v/>
      </c>
      <c r="AD264" s="141" t="str">
        <f>IF(Протокол!AG216="","",Протокол!AG216)</f>
        <v/>
      </c>
      <c r="AE264" s="141" t="str">
        <f>IF(Протокол!AH216="","",Протокол!AH216)</f>
        <v/>
      </c>
      <c r="AF264" s="141" t="str">
        <f>IF(Протокол!AI216="","",Протокол!AI216)</f>
        <v/>
      </c>
      <c r="AG264" s="141" t="str">
        <f>IF(Протокол!AJ216="","",Протокол!AJ216)</f>
        <v/>
      </c>
      <c r="AH264" s="141" t="str">
        <f>IF(Протокол!AK216="","",Протокол!AK216)</f>
        <v/>
      </c>
      <c r="AI264" s="141" t="str">
        <f>IF(Протокол!AL216="","",Протокол!AL216)</f>
        <v/>
      </c>
      <c r="AJ264" s="141" t="str">
        <f>IF(Протокол!AM216="","",Протокол!AM216)</f>
        <v/>
      </c>
      <c r="AK264" s="141" t="str">
        <f>IF(Протокол!AN216="","",Протокол!AN216)</f>
        <v/>
      </c>
      <c r="AL264" s="141" t="str">
        <f>IF(Протокол!AO216="","",Протокол!AO216)</f>
        <v/>
      </c>
      <c r="AM264" s="141" t="str">
        <f>IF(Протокол!AP216="","",Протокол!AP216)</f>
        <v/>
      </c>
      <c r="AN264" s="141" t="str">
        <f>IF(Протокол!AQ216="","",Протокол!AQ216)</f>
        <v/>
      </c>
      <c r="AO264" s="141" t="str">
        <f>IF(Протокол!AR216="","",Протокол!AR216)</f>
        <v/>
      </c>
      <c r="AP264" s="141" t="str">
        <f>IF(Протокол!AS216="","",Протокол!AS216)</f>
        <v/>
      </c>
      <c r="AQ264" s="141" t="str">
        <f>IF(Протокол!AT216="","",Протокол!AT216)</f>
        <v/>
      </c>
      <c r="AR264" s="141" t="str">
        <f>IF(AND(LEN(C264)&gt;0,AS264&gt;0),Протокол!CU216,"")</f>
        <v/>
      </c>
      <c r="AS264" s="139" t="str">
        <f>IF(Протокол!D216="","",Протокол!D216)</f>
        <v/>
      </c>
      <c r="AT264" s="139" t="str">
        <f>IF(Протокол!F216="","",Протокол!F216)</f>
        <v/>
      </c>
      <c r="AU264" s="141" t="str">
        <f>IF(Протокол!CR216="","",Протокол!CR216)</f>
        <v/>
      </c>
      <c r="AV264" s="141" t="str">
        <f>IF(Протокол!CS216="","",Протокол!CS216)</f>
        <v/>
      </c>
      <c r="AW264" s="141" t="str">
        <f>IF(Протокол!CT216="","",Протокол!CT216)</f>
        <v/>
      </c>
    </row>
    <row r="265" spans="1:49">
      <c r="A265" s="139">
        <f t="shared" si="4"/>
        <v>0</v>
      </c>
      <c r="B265" s="140">
        <f>IF(Протокол!B217="","",Протокол!B217)</f>
        <v>208</v>
      </c>
      <c r="C265" s="140" t="str">
        <f>IF(AND(Протокол!F217="",Протокол!D217=""),"",Протокол!C217)</f>
        <v/>
      </c>
      <c r="D265" s="141" t="str">
        <f>IF(Протокол!G217="","",Протокол!G217)</f>
        <v/>
      </c>
      <c r="E265" s="141" t="str">
        <f>IF(Протокол!H217="","",Протокол!H217)</f>
        <v/>
      </c>
      <c r="F265" s="141" t="str">
        <f>IF(Протокол!I217="","",Протокол!I217)</f>
        <v/>
      </c>
      <c r="G265" s="141" t="str">
        <f>IF(Протокол!J217="","",Протокол!J217)</f>
        <v/>
      </c>
      <c r="H265" s="141" t="str">
        <f>IF(Протокол!K217="","",Протокол!K217)</f>
        <v/>
      </c>
      <c r="I265" s="141" t="str">
        <f>IF(Протокол!L217="","",Протокол!L217)</f>
        <v/>
      </c>
      <c r="J265" s="141" t="str">
        <f>IF(Протокол!M217="","",Протокол!M217)</f>
        <v/>
      </c>
      <c r="K265" s="141" t="str">
        <f>IF(Протокол!N217="","",Протокол!N217)</f>
        <v/>
      </c>
      <c r="L265" s="141" t="str">
        <f>IF(Протокол!O217="","",Протокол!O217)</f>
        <v/>
      </c>
      <c r="M265" s="141" t="str">
        <f>IF(Протокол!P217="","",Протокол!P217)</f>
        <v/>
      </c>
      <c r="N265" s="141" t="str">
        <f>IF(Протокол!Q217="","",Протокол!Q217)</f>
        <v/>
      </c>
      <c r="O265" s="141" t="str">
        <f>IF(Протокол!R217="","",Протокол!R217)</f>
        <v/>
      </c>
      <c r="P265" s="141" t="str">
        <f>IF(Протокол!S217="","",Протокол!S217)</f>
        <v/>
      </c>
      <c r="Q265" s="141" t="str">
        <f>IF(Протокол!T217="","",Протокол!T217)</f>
        <v/>
      </c>
      <c r="R265" s="141" t="str">
        <f>IF(Протокол!U217="","",Протокол!U217)</f>
        <v/>
      </c>
      <c r="S265" s="141" t="str">
        <f>IF(Протокол!V217="","",Протокол!V217)</f>
        <v/>
      </c>
      <c r="T265" s="141" t="str">
        <f>IF(Протокол!W217="","",Протокол!W217)</f>
        <v/>
      </c>
      <c r="U265" s="141" t="str">
        <f>IF(Протокол!X217="","",Протокол!X217)</f>
        <v/>
      </c>
      <c r="V265" s="141" t="str">
        <f>IF(Протокол!Y217="","",Протокол!Y217)</f>
        <v/>
      </c>
      <c r="W265" s="141" t="str">
        <f>IF(Протокол!Z217="","",Протокол!Z217)</f>
        <v/>
      </c>
      <c r="X265" s="141" t="str">
        <f>IF(Протокол!AA217="","",Протокол!AA217)</f>
        <v/>
      </c>
      <c r="Y265" s="141" t="str">
        <f>IF(Протокол!AB217="","",Протокол!AB217)</f>
        <v/>
      </c>
      <c r="Z265" s="141" t="str">
        <f>IF(Протокол!AC217="","",Протокол!AC217)</f>
        <v/>
      </c>
      <c r="AA265" s="141" t="str">
        <f>IF(Протокол!AD217="","",Протокол!AD217)</f>
        <v/>
      </c>
      <c r="AB265" s="141" t="str">
        <f>IF(Протокол!AE217="","",Протокол!AE217)</f>
        <v/>
      </c>
      <c r="AC265" s="141" t="str">
        <f>IF(Протокол!AF217="","",Протокол!AF217)</f>
        <v/>
      </c>
      <c r="AD265" s="141" t="str">
        <f>IF(Протокол!AG217="","",Протокол!AG217)</f>
        <v/>
      </c>
      <c r="AE265" s="141" t="str">
        <f>IF(Протокол!AH217="","",Протокол!AH217)</f>
        <v/>
      </c>
      <c r="AF265" s="141" t="str">
        <f>IF(Протокол!AI217="","",Протокол!AI217)</f>
        <v/>
      </c>
      <c r="AG265" s="141" t="str">
        <f>IF(Протокол!AJ217="","",Протокол!AJ217)</f>
        <v/>
      </c>
      <c r="AH265" s="141" t="str">
        <f>IF(Протокол!AK217="","",Протокол!AK217)</f>
        <v/>
      </c>
      <c r="AI265" s="141" t="str">
        <f>IF(Протокол!AL217="","",Протокол!AL217)</f>
        <v/>
      </c>
      <c r="AJ265" s="141" t="str">
        <f>IF(Протокол!AM217="","",Протокол!AM217)</f>
        <v/>
      </c>
      <c r="AK265" s="141" t="str">
        <f>IF(Протокол!AN217="","",Протокол!AN217)</f>
        <v/>
      </c>
      <c r="AL265" s="141" t="str">
        <f>IF(Протокол!AO217="","",Протокол!AO217)</f>
        <v/>
      </c>
      <c r="AM265" s="141" t="str">
        <f>IF(Протокол!AP217="","",Протокол!AP217)</f>
        <v/>
      </c>
      <c r="AN265" s="141" t="str">
        <f>IF(Протокол!AQ217="","",Протокол!AQ217)</f>
        <v/>
      </c>
      <c r="AO265" s="141" t="str">
        <f>IF(Протокол!AR217="","",Протокол!AR217)</f>
        <v/>
      </c>
      <c r="AP265" s="141" t="str">
        <f>IF(Протокол!AS217="","",Протокол!AS217)</f>
        <v/>
      </c>
      <c r="AQ265" s="141" t="str">
        <f>IF(Протокол!AT217="","",Протокол!AT217)</f>
        <v/>
      </c>
      <c r="AR265" s="141" t="str">
        <f>IF(AND(LEN(C265)&gt;0,AS265&gt;0),Протокол!CU217,"")</f>
        <v/>
      </c>
      <c r="AS265" s="139" t="str">
        <f>IF(Протокол!D217="","",Протокол!D217)</f>
        <v/>
      </c>
      <c r="AT265" s="139" t="str">
        <f>IF(Протокол!F217="","",Протокол!F217)</f>
        <v/>
      </c>
      <c r="AU265" s="141" t="str">
        <f>IF(Протокол!CR217="","",Протокол!CR217)</f>
        <v/>
      </c>
      <c r="AV265" s="141" t="str">
        <f>IF(Протокол!CS217="","",Протокол!CS217)</f>
        <v/>
      </c>
      <c r="AW265" s="141" t="str">
        <f>IF(Протокол!CT217="","",Протокол!CT217)</f>
        <v/>
      </c>
    </row>
    <row r="266" spans="1:49">
      <c r="A266" s="139">
        <f t="shared" si="4"/>
        <v>0</v>
      </c>
      <c r="B266" s="140">
        <f>IF(Протокол!B218="","",Протокол!B218)</f>
        <v>209</v>
      </c>
      <c r="C266" s="140" t="str">
        <f>IF(AND(Протокол!F218="",Протокол!D218=""),"",Протокол!C218)</f>
        <v/>
      </c>
      <c r="D266" s="141" t="str">
        <f>IF(Протокол!G218="","",Протокол!G218)</f>
        <v/>
      </c>
      <c r="E266" s="141" t="str">
        <f>IF(Протокол!H218="","",Протокол!H218)</f>
        <v/>
      </c>
      <c r="F266" s="141" t="str">
        <f>IF(Протокол!I218="","",Протокол!I218)</f>
        <v/>
      </c>
      <c r="G266" s="141" t="str">
        <f>IF(Протокол!J218="","",Протокол!J218)</f>
        <v/>
      </c>
      <c r="H266" s="141" t="str">
        <f>IF(Протокол!K218="","",Протокол!K218)</f>
        <v/>
      </c>
      <c r="I266" s="141" t="str">
        <f>IF(Протокол!L218="","",Протокол!L218)</f>
        <v/>
      </c>
      <c r="J266" s="141" t="str">
        <f>IF(Протокол!M218="","",Протокол!M218)</f>
        <v/>
      </c>
      <c r="K266" s="141" t="str">
        <f>IF(Протокол!N218="","",Протокол!N218)</f>
        <v/>
      </c>
      <c r="L266" s="141" t="str">
        <f>IF(Протокол!O218="","",Протокол!O218)</f>
        <v/>
      </c>
      <c r="M266" s="141" t="str">
        <f>IF(Протокол!P218="","",Протокол!P218)</f>
        <v/>
      </c>
      <c r="N266" s="141" t="str">
        <f>IF(Протокол!Q218="","",Протокол!Q218)</f>
        <v/>
      </c>
      <c r="O266" s="141" t="str">
        <f>IF(Протокол!R218="","",Протокол!R218)</f>
        <v/>
      </c>
      <c r="P266" s="141" t="str">
        <f>IF(Протокол!S218="","",Протокол!S218)</f>
        <v/>
      </c>
      <c r="Q266" s="141" t="str">
        <f>IF(Протокол!T218="","",Протокол!T218)</f>
        <v/>
      </c>
      <c r="R266" s="141" t="str">
        <f>IF(Протокол!U218="","",Протокол!U218)</f>
        <v/>
      </c>
      <c r="S266" s="141" t="str">
        <f>IF(Протокол!V218="","",Протокол!V218)</f>
        <v/>
      </c>
      <c r="T266" s="141" t="str">
        <f>IF(Протокол!W218="","",Протокол!W218)</f>
        <v/>
      </c>
      <c r="U266" s="141" t="str">
        <f>IF(Протокол!X218="","",Протокол!X218)</f>
        <v/>
      </c>
      <c r="V266" s="141" t="str">
        <f>IF(Протокол!Y218="","",Протокол!Y218)</f>
        <v/>
      </c>
      <c r="W266" s="141" t="str">
        <f>IF(Протокол!Z218="","",Протокол!Z218)</f>
        <v/>
      </c>
      <c r="X266" s="141" t="str">
        <f>IF(Протокол!AA218="","",Протокол!AA218)</f>
        <v/>
      </c>
      <c r="Y266" s="141" t="str">
        <f>IF(Протокол!AB218="","",Протокол!AB218)</f>
        <v/>
      </c>
      <c r="Z266" s="141" t="str">
        <f>IF(Протокол!AC218="","",Протокол!AC218)</f>
        <v/>
      </c>
      <c r="AA266" s="141" t="str">
        <f>IF(Протокол!AD218="","",Протокол!AD218)</f>
        <v/>
      </c>
      <c r="AB266" s="141" t="str">
        <f>IF(Протокол!AE218="","",Протокол!AE218)</f>
        <v/>
      </c>
      <c r="AC266" s="141" t="str">
        <f>IF(Протокол!AF218="","",Протокол!AF218)</f>
        <v/>
      </c>
      <c r="AD266" s="141" t="str">
        <f>IF(Протокол!AG218="","",Протокол!AG218)</f>
        <v/>
      </c>
      <c r="AE266" s="141" t="str">
        <f>IF(Протокол!AH218="","",Протокол!AH218)</f>
        <v/>
      </c>
      <c r="AF266" s="141" t="str">
        <f>IF(Протокол!AI218="","",Протокол!AI218)</f>
        <v/>
      </c>
      <c r="AG266" s="141" t="str">
        <f>IF(Протокол!AJ218="","",Протокол!AJ218)</f>
        <v/>
      </c>
      <c r="AH266" s="141" t="str">
        <f>IF(Протокол!AK218="","",Протокол!AK218)</f>
        <v/>
      </c>
      <c r="AI266" s="141" t="str">
        <f>IF(Протокол!AL218="","",Протокол!AL218)</f>
        <v/>
      </c>
      <c r="AJ266" s="141" t="str">
        <f>IF(Протокол!AM218="","",Протокол!AM218)</f>
        <v/>
      </c>
      <c r="AK266" s="141" t="str">
        <f>IF(Протокол!AN218="","",Протокол!AN218)</f>
        <v/>
      </c>
      <c r="AL266" s="141" t="str">
        <f>IF(Протокол!AO218="","",Протокол!AO218)</f>
        <v/>
      </c>
      <c r="AM266" s="141" t="str">
        <f>IF(Протокол!AP218="","",Протокол!AP218)</f>
        <v/>
      </c>
      <c r="AN266" s="141" t="str">
        <f>IF(Протокол!AQ218="","",Протокол!AQ218)</f>
        <v/>
      </c>
      <c r="AO266" s="141" t="str">
        <f>IF(Протокол!AR218="","",Протокол!AR218)</f>
        <v/>
      </c>
      <c r="AP266" s="141" t="str">
        <f>IF(Протокол!AS218="","",Протокол!AS218)</f>
        <v/>
      </c>
      <c r="AQ266" s="141" t="str">
        <f>IF(Протокол!AT218="","",Протокол!AT218)</f>
        <v/>
      </c>
      <c r="AR266" s="141" t="str">
        <f>IF(AND(LEN(C266)&gt;0,AS266&gt;0),Протокол!CU218,"")</f>
        <v/>
      </c>
      <c r="AS266" s="139" t="str">
        <f>IF(Протокол!D218="","",Протокол!D218)</f>
        <v/>
      </c>
      <c r="AT266" s="139" t="str">
        <f>IF(Протокол!F218="","",Протокол!F218)</f>
        <v/>
      </c>
      <c r="AU266" s="141" t="str">
        <f>IF(Протокол!CR218="","",Протокол!CR218)</f>
        <v/>
      </c>
      <c r="AV266" s="141" t="str">
        <f>IF(Протокол!CS218="","",Протокол!CS218)</f>
        <v/>
      </c>
      <c r="AW266" s="141" t="str">
        <f>IF(Протокол!CT218="","",Протокол!CT218)</f>
        <v/>
      </c>
    </row>
    <row r="267" spans="1:49">
      <c r="A267" s="139">
        <f t="shared" si="4"/>
        <v>0</v>
      </c>
      <c r="B267" s="140">
        <f>IF(Протокол!B219="","",Протокол!B219)</f>
        <v>210</v>
      </c>
      <c r="C267" s="140" t="str">
        <f>IF(AND(Протокол!F219="",Протокол!D219=""),"",Протокол!C219)</f>
        <v/>
      </c>
      <c r="D267" s="141" t="str">
        <f>IF(Протокол!G219="","",Протокол!G219)</f>
        <v/>
      </c>
      <c r="E267" s="141" t="str">
        <f>IF(Протокол!H219="","",Протокол!H219)</f>
        <v/>
      </c>
      <c r="F267" s="141" t="str">
        <f>IF(Протокол!I219="","",Протокол!I219)</f>
        <v/>
      </c>
      <c r="G267" s="141" t="str">
        <f>IF(Протокол!J219="","",Протокол!J219)</f>
        <v/>
      </c>
      <c r="H267" s="141" t="str">
        <f>IF(Протокол!K219="","",Протокол!K219)</f>
        <v/>
      </c>
      <c r="I267" s="141" t="str">
        <f>IF(Протокол!L219="","",Протокол!L219)</f>
        <v/>
      </c>
      <c r="J267" s="141" t="str">
        <f>IF(Протокол!M219="","",Протокол!M219)</f>
        <v/>
      </c>
      <c r="K267" s="141" t="str">
        <f>IF(Протокол!N219="","",Протокол!N219)</f>
        <v/>
      </c>
      <c r="L267" s="141" t="str">
        <f>IF(Протокол!O219="","",Протокол!O219)</f>
        <v/>
      </c>
      <c r="M267" s="141" t="str">
        <f>IF(Протокол!P219="","",Протокол!P219)</f>
        <v/>
      </c>
      <c r="N267" s="141" t="str">
        <f>IF(Протокол!Q219="","",Протокол!Q219)</f>
        <v/>
      </c>
      <c r="O267" s="141" t="str">
        <f>IF(Протокол!R219="","",Протокол!R219)</f>
        <v/>
      </c>
      <c r="P267" s="141" t="str">
        <f>IF(Протокол!S219="","",Протокол!S219)</f>
        <v/>
      </c>
      <c r="Q267" s="141" t="str">
        <f>IF(Протокол!T219="","",Протокол!T219)</f>
        <v/>
      </c>
      <c r="R267" s="141" t="str">
        <f>IF(Протокол!U219="","",Протокол!U219)</f>
        <v/>
      </c>
      <c r="S267" s="141" t="str">
        <f>IF(Протокол!V219="","",Протокол!V219)</f>
        <v/>
      </c>
      <c r="T267" s="141" t="str">
        <f>IF(Протокол!W219="","",Протокол!W219)</f>
        <v/>
      </c>
      <c r="U267" s="141" t="str">
        <f>IF(Протокол!X219="","",Протокол!X219)</f>
        <v/>
      </c>
      <c r="V267" s="141" t="str">
        <f>IF(Протокол!Y219="","",Протокол!Y219)</f>
        <v/>
      </c>
      <c r="W267" s="141" t="str">
        <f>IF(Протокол!Z219="","",Протокол!Z219)</f>
        <v/>
      </c>
      <c r="X267" s="141" t="str">
        <f>IF(Протокол!AA219="","",Протокол!AA219)</f>
        <v/>
      </c>
      <c r="Y267" s="141" t="str">
        <f>IF(Протокол!AB219="","",Протокол!AB219)</f>
        <v/>
      </c>
      <c r="Z267" s="141" t="str">
        <f>IF(Протокол!AC219="","",Протокол!AC219)</f>
        <v/>
      </c>
      <c r="AA267" s="141" t="str">
        <f>IF(Протокол!AD219="","",Протокол!AD219)</f>
        <v/>
      </c>
      <c r="AB267" s="141" t="str">
        <f>IF(Протокол!AE219="","",Протокол!AE219)</f>
        <v/>
      </c>
      <c r="AC267" s="141" t="str">
        <f>IF(Протокол!AF219="","",Протокол!AF219)</f>
        <v/>
      </c>
      <c r="AD267" s="141" t="str">
        <f>IF(Протокол!AG219="","",Протокол!AG219)</f>
        <v/>
      </c>
      <c r="AE267" s="141" t="str">
        <f>IF(Протокол!AH219="","",Протокол!AH219)</f>
        <v/>
      </c>
      <c r="AF267" s="141" t="str">
        <f>IF(Протокол!AI219="","",Протокол!AI219)</f>
        <v/>
      </c>
      <c r="AG267" s="141" t="str">
        <f>IF(Протокол!AJ219="","",Протокол!AJ219)</f>
        <v/>
      </c>
      <c r="AH267" s="141" t="str">
        <f>IF(Протокол!AK219="","",Протокол!AK219)</f>
        <v/>
      </c>
      <c r="AI267" s="141" t="str">
        <f>IF(Протокол!AL219="","",Протокол!AL219)</f>
        <v/>
      </c>
      <c r="AJ267" s="141" t="str">
        <f>IF(Протокол!AM219="","",Протокол!AM219)</f>
        <v/>
      </c>
      <c r="AK267" s="141" t="str">
        <f>IF(Протокол!AN219="","",Протокол!AN219)</f>
        <v/>
      </c>
      <c r="AL267" s="141" t="str">
        <f>IF(Протокол!AO219="","",Протокол!AO219)</f>
        <v/>
      </c>
      <c r="AM267" s="141" t="str">
        <f>IF(Протокол!AP219="","",Протокол!AP219)</f>
        <v/>
      </c>
      <c r="AN267" s="141" t="str">
        <f>IF(Протокол!AQ219="","",Протокол!AQ219)</f>
        <v/>
      </c>
      <c r="AO267" s="141" t="str">
        <f>IF(Протокол!AR219="","",Протокол!AR219)</f>
        <v/>
      </c>
      <c r="AP267" s="141" t="str">
        <f>IF(Протокол!AS219="","",Протокол!AS219)</f>
        <v/>
      </c>
      <c r="AQ267" s="141" t="str">
        <f>IF(Протокол!AT219="","",Протокол!AT219)</f>
        <v/>
      </c>
      <c r="AR267" s="141" t="str">
        <f>IF(AND(LEN(C267)&gt;0,AS267&gt;0),Протокол!CU219,"")</f>
        <v/>
      </c>
      <c r="AS267" s="139" t="str">
        <f>IF(Протокол!D219="","",Протокол!D219)</f>
        <v/>
      </c>
      <c r="AT267" s="139" t="str">
        <f>IF(Протокол!F219="","",Протокол!F219)</f>
        <v/>
      </c>
      <c r="AU267" s="141" t="str">
        <f>IF(Протокол!CR219="","",Протокол!CR219)</f>
        <v/>
      </c>
      <c r="AV267" s="141" t="str">
        <f>IF(Протокол!CS219="","",Протокол!CS219)</f>
        <v/>
      </c>
      <c r="AW267" s="141" t="str">
        <f>IF(Протокол!CT219="","",Протокол!CT219)</f>
        <v/>
      </c>
    </row>
    <row r="268" spans="1:49">
      <c r="A268" s="139">
        <f t="shared" si="4"/>
        <v>0</v>
      </c>
      <c r="B268" s="140">
        <f>IF(Протокол!B220="","",Протокол!B220)</f>
        <v>211</v>
      </c>
      <c r="C268" s="140" t="str">
        <f>IF(AND(Протокол!F220="",Протокол!D220=""),"",Протокол!C220)</f>
        <v/>
      </c>
      <c r="D268" s="141" t="str">
        <f>IF(Протокол!G220="","",Протокол!G220)</f>
        <v/>
      </c>
      <c r="E268" s="141" t="str">
        <f>IF(Протокол!H220="","",Протокол!H220)</f>
        <v/>
      </c>
      <c r="F268" s="141" t="str">
        <f>IF(Протокол!I220="","",Протокол!I220)</f>
        <v/>
      </c>
      <c r="G268" s="141" t="str">
        <f>IF(Протокол!J220="","",Протокол!J220)</f>
        <v/>
      </c>
      <c r="H268" s="141" t="str">
        <f>IF(Протокол!K220="","",Протокол!K220)</f>
        <v/>
      </c>
      <c r="I268" s="141" t="str">
        <f>IF(Протокол!L220="","",Протокол!L220)</f>
        <v/>
      </c>
      <c r="J268" s="141" t="str">
        <f>IF(Протокол!M220="","",Протокол!M220)</f>
        <v/>
      </c>
      <c r="K268" s="141" t="str">
        <f>IF(Протокол!N220="","",Протокол!N220)</f>
        <v/>
      </c>
      <c r="L268" s="141" t="str">
        <f>IF(Протокол!O220="","",Протокол!O220)</f>
        <v/>
      </c>
      <c r="M268" s="141" t="str">
        <f>IF(Протокол!P220="","",Протокол!P220)</f>
        <v/>
      </c>
      <c r="N268" s="141" t="str">
        <f>IF(Протокол!Q220="","",Протокол!Q220)</f>
        <v/>
      </c>
      <c r="O268" s="141" t="str">
        <f>IF(Протокол!R220="","",Протокол!R220)</f>
        <v/>
      </c>
      <c r="P268" s="141" t="str">
        <f>IF(Протокол!S220="","",Протокол!S220)</f>
        <v/>
      </c>
      <c r="Q268" s="141" t="str">
        <f>IF(Протокол!T220="","",Протокол!T220)</f>
        <v/>
      </c>
      <c r="R268" s="141" t="str">
        <f>IF(Протокол!U220="","",Протокол!U220)</f>
        <v/>
      </c>
      <c r="S268" s="141" t="str">
        <f>IF(Протокол!V220="","",Протокол!V220)</f>
        <v/>
      </c>
      <c r="T268" s="141" t="str">
        <f>IF(Протокол!W220="","",Протокол!W220)</f>
        <v/>
      </c>
      <c r="U268" s="141" t="str">
        <f>IF(Протокол!X220="","",Протокол!X220)</f>
        <v/>
      </c>
      <c r="V268" s="141" t="str">
        <f>IF(Протокол!Y220="","",Протокол!Y220)</f>
        <v/>
      </c>
      <c r="W268" s="141" t="str">
        <f>IF(Протокол!Z220="","",Протокол!Z220)</f>
        <v/>
      </c>
      <c r="X268" s="141" t="str">
        <f>IF(Протокол!AA220="","",Протокол!AA220)</f>
        <v/>
      </c>
      <c r="Y268" s="141" t="str">
        <f>IF(Протокол!AB220="","",Протокол!AB220)</f>
        <v/>
      </c>
      <c r="Z268" s="141" t="str">
        <f>IF(Протокол!AC220="","",Протокол!AC220)</f>
        <v/>
      </c>
      <c r="AA268" s="141" t="str">
        <f>IF(Протокол!AD220="","",Протокол!AD220)</f>
        <v/>
      </c>
      <c r="AB268" s="141" t="str">
        <f>IF(Протокол!AE220="","",Протокол!AE220)</f>
        <v/>
      </c>
      <c r="AC268" s="141" t="str">
        <f>IF(Протокол!AF220="","",Протокол!AF220)</f>
        <v/>
      </c>
      <c r="AD268" s="141" t="str">
        <f>IF(Протокол!AG220="","",Протокол!AG220)</f>
        <v/>
      </c>
      <c r="AE268" s="141" t="str">
        <f>IF(Протокол!AH220="","",Протокол!AH220)</f>
        <v/>
      </c>
      <c r="AF268" s="141" t="str">
        <f>IF(Протокол!AI220="","",Протокол!AI220)</f>
        <v/>
      </c>
      <c r="AG268" s="141" t="str">
        <f>IF(Протокол!AJ220="","",Протокол!AJ220)</f>
        <v/>
      </c>
      <c r="AH268" s="141" t="str">
        <f>IF(Протокол!AK220="","",Протокол!AK220)</f>
        <v/>
      </c>
      <c r="AI268" s="141" t="str">
        <f>IF(Протокол!AL220="","",Протокол!AL220)</f>
        <v/>
      </c>
      <c r="AJ268" s="141" t="str">
        <f>IF(Протокол!AM220="","",Протокол!AM220)</f>
        <v/>
      </c>
      <c r="AK268" s="141" t="str">
        <f>IF(Протокол!AN220="","",Протокол!AN220)</f>
        <v/>
      </c>
      <c r="AL268" s="141" t="str">
        <f>IF(Протокол!AO220="","",Протокол!AO220)</f>
        <v/>
      </c>
      <c r="AM268" s="141" t="str">
        <f>IF(Протокол!AP220="","",Протокол!AP220)</f>
        <v/>
      </c>
      <c r="AN268" s="141" t="str">
        <f>IF(Протокол!AQ220="","",Протокол!AQ220)</f>
        <v/>
      </c>
      <c r="AO268" s="141" t="str">
        <f>IF(Протокол!AR220="","",Протокол!AR220)</f>
        <v/>
      </c>
      <c r="AP268" s="141" t="str">
        <f>IF(Протокол!AS220="","",Протокол!AS220)</f>
        <v/>
      </c>
      <c r="AQ268" s="141" t="str">
        <f>IF(Протокол!AT220="","",Протокол!AT220)</f>
        <v/>
      </c>
      <c r="AR268" s="141" t="str">
        <f>IF(AND(LEN(C268)&gt;0,AS268&gt;0),Протокол!CU220,"")</f>
        <v/>
      </c>
      <c r="AS268" s="139" t="str">
        <f>IF(Протокол!D220="","",Протокол!D220)</f>
        <v/>
      </c>
      <c r="AT268" s="139" t="str">
        <f>IF(Протокол!F220="","",Протокол!F220)</f>
        <v/>
      </c>
      <c r="AU268" s="141" t="str">
        <f>IF(Протокол!CR220="","",Протокол!CR220)</f>
        <v/>
      </c>
      <c r="AV268" s="141" t="str">
        <f>IF(Протокол!CS220="","",Протокол!CS220)</f>
        <v/>
      </c>
      <c r="AW268" s="141" t="str">
        <f>IF(Протокол!CT220="","",Протокол!CT220)</f>
        <v/>
      </c>
    </row>
    <row r="269" spans="1:49">
      <c r="A269" s="139">
        <f t="shared" si="4"/>
        <v>0</v>
      </c>
      <c r="B269" s="140">
        <f>IF(Протокол!B221="","",Протокол!B221)</f>
        <v>212</v>
      </c>
      <c r="C269" s="140" t="str">
        <f>IF(AND(Протокол!F221="",Протокол!D221=""),"",Протокол!C221)</f>
        <v/>
      </c>
      <c r="D269" s="141" t="str">
        <f>IF(Протокол!G221="","",Протокол!G221)</f>
        <v/>
      </c>
      <c r="E269" s="141" t="str">
        <f>IF(Протокол!H221="","",Протокол!H221)</f>
        <v/>
      </c>
      <c r="F269" s="141" t="str">
        <f>IF(Протокол!I221="","",Протокол!I221)</f>
        <v/>
      </c>
      <c r="G269" s="141" t="str">
        <f>IF(Протокол!J221="","",Протокол!J221)</f>
        <v/>
      </c>
      <c r="H269" s="141" t="str">
        <f>IF(Протокол!K221="","",Протокол!K221)</f>
        <v/>
      </c>
      <c r="I269" s="141" t="str">
        <f>IF(Протокол!L221="","",Протокол!L221)</f>
        <v/>
      </c>
      <c r="J269" s="141" t="str">
        <f>IF(Протокол!M221="","",Протокол!M221)</f>
        <v/>
      </c>
      <c r="K269" s="141" t="str">
        <f>IF(Протокол!N221="","",Протокол!N221)</f>
        <v/>
      </c>
      <c r="L269" s="141" t="str">
        <f>IF(Протокол!O221="","",Протокол!O221)</f>
        <v/>
      </c>
      <c r="M269" s="141" t="str">
        <f>IF(Протокол!P221="","",Протокол!P221)</f>
        <v/>
      </c>
      <c r="N269" s="141" t="str">
        <f>IF(Протокол!Q221="","",Протокол!Q221)</f>
        <v/>
      </c>
      <c r="O269" s="141" t="str">
        <f>IF(Протокол!R221="","",Протокол!R221)</f>
        <v/>
      </c>
      <c r="P269" s="141" t="str">
        <f>IF(Протокол!S221="","",Протокол!S221)</f>
        <v/>
      </c>
      <c r="Q269" s="141" t="str">
        <f>IF(Протокол!T221="","",Протокол!T221)</f>
        <v/>
      </c>
      <c r="R269" s="141" t="str">
        <f>IF(Протокол!U221="","",Протокол!U221)</f>
        <v/>
      </c>
      <c r="S269" s="141" t="str">
        <f>IF(Протокол!V221="","",Протокол!V221)</f>
        <v/>
      </c>
      <c r="T269" s="141" t="str">
        <f>IF(Протокол!W221="","",Протокол!W221)</f>
        <v/>
      </c>
      <c r="U269" s="141" t="str">
        <f>IF(Протокол!X221="","",Протокол!X221)</f>
        <v/>
      </c>
      <c r="V269" s="141" t="str">
        <f>IF(Протокол!Y221="","",Протокол!Y221)</f>
        <v/>
      </c>
      <c r="W269" s="141" t="str">
        <f>IF(Протокол!Z221="","",Протокол!Z221)</f>
        <v/>
      </c>
      <c r="X269" s="141" t="str">
        <f>IF(Протокол!AA221="","",Протокол!AA221)</f>
        <v/>
      </c>
      <c r="Y269" s="141" t="str">
        <f>IF(Протокол!AB221="","",Протокол!AB221)</f>
        <v/>
      </c>
      <c r="Z269" s="141" t="str">
        <f>IF(Протокол!AC221="","",Протокол!AC221)</f>
        <v/>
      </c>
      <c r="AA269" s="141" t="str">
        <f>IF(Протокол!AD221="","",Протокол!AD221)</f>
        <v/>
      </c>
      <c r="AB269" s="141" t="str">
        <f>IF(Протокол!AE221="","",Протокол!AE221)</f>
        <v/>
      </c>
      <c r="AC269" s="141" t="str">
        <f>IF(Протокол!AF221="","",Протокол!AF221)</f>
        <v/>
      </c>
      <c r="AD269" s="141" t="str">
        <f>IF(Протокол!AG221="","",Протокол!AG221)</f>
        <v/>
      </c>
      <c r="AE269" s="141" t="str">
        <f>IF(Протокол!AH221="","",Протокол!AH221)</f>
        <v/>
      </c>
      <c r="AF269" s="141" t="str">
        <f>IF(Протокол!AI221="","",Протокол!AI221)</f>
        <v/>
      </c>
      <c r="AG269" s="141" t="str">
        <f>IF(Протокол!AJ221="","",Протокол!AJ221)</f>
        <v/>
      </c>
      <c r="AH269" s="141" t="str">
        <f>IF(Протокол!AK221="","",Протокол!AK221)</f>
        <v/>
      </c>
      <c r="AI269" s="141" t="str">
        <f>IF(Протокол!AL221="","",Протокол!AL221)</f>
        <v/>
      </c>
      <c r="AJ269" s="141" t="str">
        <f>IF(Протокол!AM221="","",Протокол!AM221)</f>
        <v/>
      </c>
      <c r="AK269" s="141" t="str">
        <f>IF(Протокол!AN221="","",Протокол!AN221)</f>
        <v/>
      </c>
      <c r="AL269" s="141" t="str">
        <f>IF(Протокол!AO221="","",Протокол!AO221)</f>
        <v/>
      </c>
      <c r="AM269" s="141" t="str">
        <f>IF(Протокол!AP221="","",Протокол!AP221)</f>
        <v/>
      </c>
      <c r="AN269" s="141" t="str">
        <f>IF(Протокол!AQ221="","",Протокол!AQ221)</f>
        <v/>
      </c>
      <c r="AO269" s="141" t="str">
        <f>IF(Протокол!AR221="","",Протокол!AR221)</f>
        <v/>
      </c>
      <c r="AP269" s="141" t="str">
        <f>IF(Протокол!AS221="","",Протокол!AS221)</f>
        <v/>
      </c>
      <c r="AQ269" s="141" t="str">
        <f>IF(Протокол!AT221="","",Протокол!AT221)</f>
        <v/>
      </c>
      <c r="AR269" s="141" t="str">
        <f>IF(AND(LEN(C269)&gt;0,AS269&gt;0),Протокол!CU221,"")</f>
        <v/>
      </c>
      <c r="AS269" s="139" t="str">
        <f>IF(Протокол!D221="","",Протокол!D221)</f>
        <v/>
      </c>
      <c r="AT269" s="139" t="str">
        <f>IF(Протокол!F221="","",Протокол!F221)</f>
        <v/>
      </c>
      <c r="AU269" s="141" t="str">
        <f>IF(Протокол!CR221="","",Протокол!CR221)</f>
        <v/>
      </c>
      <c r="AV269" s="141" t="str">
        <f>IF(Протокол!CS221="","",Протокол!CS221)</f>
        <v/>
      </c>
      <c r="AW269" s="141" t="str">
        <f>IF(Протокол!CT221="","",Протокол!CT221)</f>
        <v/>
      </c>
    </row>
    <row r="270" spans="1:49">
      <c r="A270" s="139">
        <f t="shared" si="4"/>
        <v>0</v>
      </c>
      <c r="B270" s="140">
        <f>IF(Протокол!B222="","",Протокол!B222)</f>
        <v>213</v>
      </c>
      <c r="C270" s="140" t="str">
        <f>IF(AND(Протокол!F222="",Протокол!D222=""),"",Протокол!C222)</f>
        <v/>
      </c>
      <c r="D270" s="141" t="str">
        <f>IF(Протокол!G222="","",Протокол!G222)</f>
        <v/>
      </c>
      <c r="E270" s="141" t="str">
        <f>IF(Протокол!H222="","",Протокол!H222)</f>
        <v/>
      </c>
      <c r="F270" s="141" t="str">
        <f>IF(Протокол!I222="","",Протокол!I222)</f>
        <v/>
      </c>
      <c r="G270" s="141" t="str">
        <f>IF(Протокол!J222="","",Протокол!J222)</f>
        <v/>
      </c>
      <c r="H270" s="141" t="str">
        <f>IF(Протокол!K222="","",Протокол!K222)</f>
        <v/>
      </c>
      <c r="I270" s="141" t="str">
        <f>IF(Протокол!L222="","",Протокол!L222)</f>
        <v/>
      </c>
      <c r="J270" s="141" t="str">
        <f>IF(Протокол!M222="","",Протокол!M222)</f>
        <v/>
      </c>
      <c r="K270" s="141" t="str">
        <f>IF(Протокол!N222="","",Протокол!N222)</f>
        <v/>
      </c>
      <c r="L270" s="141" t="str">
        <f>IF(Протокол!O222="","",Протокол!O222)</f>
        <v/>
      </c>
      <c r="M270" s="141" t="str">
        <f>IF(Протокол!P222="","",Протокол!P222)</f>
        <v/>
      </c>
      <c r="N270" s="141" t="str">
        <f>IF(Протокол!Q222="","",Протокол!Q222)</f>
        <v/>
      </c>
      <c r="O270" s="141" t="str">
        <f>IF(Протокол!R222="","",Протокол!R222)</f>
        <v/>
      </c>
      <c r="P270" s="141" t="str">
        <f>IF(Протокол!S222="","",Протокол!S222)</f>
        <v/>
      </c>
      <c r="Q270" s="141" t="str">
        <f>IF(Протокол!T222="","",Протокол!T222)</f>
        <v/>
      </c>
      <c r="R270" s="141" t="str">
        <f>IF(Протокол!U222="","",Протокол!U222)</f>
        <v/>
      </c>
      <c r="S270" s="141" t="str">
        <f>IF(Протокол!V222="","",Протокол!V222)</f>
        <v/>
      </c>
      <c r="T270" s="141" t="str">
        <f>IF(Протокол!W222="","",Протокол!W222)</f>
        <v/>
      </c>
      <c r="U270" s="141" t="str">
        <f>IF(Протокол!X222="","",Протокол!X222)</f>
        <v/>
      </c>
      <c r="V270" s="141" t="str">
        <f>IF(Протокол!Y222="","",Протокол!Y222)</f>
        <v/>
      </c>
      <c r="W270" s="141" t="str">
        <f>IF(Протокол!Z222="","",Протокол!Z222)</f>
        <v/>
      </c>
      <c r="X270" s="141" t="str">
        <f>IF(Протокол!AA222="","",Протокол!AA222)</f>
        <v/>
      </c>
      <c r="Y270" s="141" t="str">
        <f>IF(Протокол!AB222="","",Протокол!AB222)</f>
        <v/>
      </c>
      <c r="Z270" s="141" t="str">
        <f>IF(Протокол!AC222="","",Протокол!AC222)</f>
        <v/>
      </c>
      <c r="AA270" s="141" t="str">
        <f>IF(Протокол!AD222="","",Протокол!AD222)</f>
        <v/>
      </c>
      <c r="AB270" s="141" t="str">
        <f>IF(Протокол!AE222="","",Протокол!AE222)</f>
        <v/>
      </c>
      <c r="AC270" s="141" t="str">
        <f>IF(Протокол!AF222="","",Протокол!AF222)</f>
        <v/>
      </c>
      <c r="AD270" s="141" t="str">
        <f>IF(Протокол!AG222="","",Протокол!AG222)</f>
        <v/>
      </c>
      <c r="AE270" s="141" t="str">
        <f>IF(Протокол!AH222="","",Протокол!AH222)</f>
        <v/>
      </c>
      <c r="AF270" s="141" t="str">
        <f>IF(Протокол!AI222="","",Протокол!AI222)</f>
        <v/>
      </c>
      <c r="AG270" s="141" t="str">
        <f>IF(Протокол!AJ222="","",Протокол!AJ222)</f>
        <v/>
      </c>
      <c r="AH270" s="141" t="str">
        <f>IF(Протокол!AK222="","",Протокол!AK222)</f>
        <v/>
      </c>
      <c r="AI270" s="141" t="str">
        <f>IF(Протокол!AL222="","",Протокол!AL222)</f>
        <v/>
      </c>
      <c r="AJ270" s="141" t="str">
        <f>IF(Протокол!AM222="","",Протокол!AM222)</f>
        <v/>
      </c>
      <c r="AK270" s="141" t="str">
        <f>IF(Протокол!AN222="","",Протокол!AN222)</f>
        <v/>
      </c>
      <c r="AL270" s="141" t="str">
        <f>IF(Протокол!AO222="","",Протокол!AO222)</f>
        <v/>
      </c>
      <c r="AM270" s="141" t="str">
        <f>IF(Протокол!AP222="","",Протокол!AP222)</f>
        <v/>
      </c>
      <c r="AN270" s="141" t="str">
        <f>IF(Протокол!AQ222="","",Протокол!AQ222)</f>
        <v/>
      </c>
      <c r="AO270" s="141" t="str">
        <f>IF(Протокол!AR222="","",Протокол!AR222)</f>
        <v/>
      </c>
      <c r="AP270" s="141" t="str">
        <f>IF(Протокол!AS222="","",Протокол!AS222)</f>
        <v/>
      </c>
      <c r="AQ270" s="141" t="str">
        <f>IF(Протокол!AT222="","",Протокол!AT222)</f>
        <v/>
      </c>
      <c r="AR270" s="141" t="str">
        <f>IF(AND(LEN(C270)&gt;0,AS270&gt;0),Протокол!CU222,"")</f>
        <v/>
      </c>
      <c r="AS270" s="139" t="str">
        <f>IF(Протокол!D222="","",Протокол!D222)</f>
        <v/>
      </c>
      <c r="AT270" s="139" t="str">
        <f>IF(Протокол!F222="","",Протокол!F222)</f>
        <v/>
      </c>
      <c r="AU270" s="141" t="str">
        <f>IF(Протокол!CR222="","",Протокол!CR222)</f>
        <v/>
      </c>
      <c r="AV270" s="141" t="str">
        <f>IF(Протокол!CS222="","",Протокол!CS222)</f>
        <v/>
      </c>
      <c r="AW270" s="141" t="str">
        <f>IF(Протокол!CT222="","",Протокол!CT222)</f>
        <v/>
      </c>
    </row>
    <row r="271" spans="1:49">
      <c r="A271" s="139">
        <f t="shared" si="4"/>
        <v>0</v>
      </c>
      <c r="B271" s="140">
        <f>IF(Протокол!B223="","",Протокол!B223)</f>
        <v>214</v>
      </c>
      <c r="C271" s="140" t="str">
        <f>IF(AND(Протокол!F223="",Протокол!D223=""),"",Протокол!C223)</f>
        <v/>
      </c>
      <c r="D271" s="141" t="str">
        <f>IF(Протокол!G223="","",Протокол!G223)</f>
        <v/>
      </c>
      <c r="E271" s="141" t="str">
        <f>IF(Протокол!H223="","",Протокол!H223)</f>
        <v/>
      </c>
      <c r="F271" s="141" t="str">
        <f>IF(Протокол!I223="","",Протокол!I223)</f>
        <v/>
      </c>
      <c r="G271" s="141" t="str">
        <f>IF(Протокол!J223="","",Протокол!J223)</f>
        <v/>
      </c>
      <c r="H271" s="141" t="str">
        <f>IF(Протокол!K223="","",Протокол!K223)</f>
        <v/>
      </c>
      <c r="I271" s="141" t="str">
        <f>IF(Протокол!L223="","",Протокол!L223)</f>
        <v/>
      </c>
      <c r="J271" s="141" t="str">
        <f>IF(Протокол!M223="","",Протокол!M223)</f>
        <v/>
      </c>
      <c r="K271" s="141" t="str">
        <f>IF(Протокол!N223="","",Протокол!N223)</f>
        <v/>
      </c>
      <c r="L271" s="141" t="str">
        <f>IF(Протокол!O223="","",Протокол!O223)</f>
        <v/>
      </c>
      <c r="M271" s="141" t="str">
        <f>IF(Протокол!P223="","",Протокол!P223)</f>
        <v/>
      </c>
      <c r="N271" s="141" t="str">
        <f>IF(Протокол!Q223="","",Протокол!Q223)</f>
        <v/>
      </c>
      <c r="O271" s="141" t="str">
        <f>IF(Протокол!R223="","",Протокол!R223)</f>
        <v/>
      </c>
      <c r="P271" s="141" t="str">
        <f>IF(Протокол!S223="","",Протокол!S223)</f>
        <v/>
      </c>
      <c r="Q271" s="141" t="str">
        <f>IF(Протокол!T223="","",Протокол!T223)</f>
        <v/>
      </c>
      <c r="R271" s="141" t="str">
        <f>IF(Протокол!U223="","",Протокол!U223)</f>
        <v/>
      </c>
      <c r="S271" s="141" t="str">
        <f>IF(Протокол!V223="","",Протокол!V223)</f>
        <v/>
      </c>
      <c r="T271" s="141" t="str">
        <f>IF(Протокол!W223="","",Протокол!W223)</f>
        <v/>
      </c>
      <c r="U271" s="141" t="str">
        <f>IF(Протокол!X223="","",Протокол!X223)</f>
        <v/>
      </c>
      <c r="V271" s="141" t="str">
        <f>IF(Протокол!Y223="","",Протокол!Y223)</f>
        <v/>
      </c>
      <c r="W271" s="141" t="str">
        <f>IF(Протокол!Z223="","",Протокол!Z223)</f>
        <v/>
      </c>
      <c r="X271" s="141" t="str">
        <f>IF(Протокол!AA223="","",Протокол!AA223)</f>
        <v/>
      </c>
      <c r="Y271" s="141" t="str">
        <f>IF(Протокол!AB223="","",Протокол!AB223)</f>
        <v/>
      </c>
      <c r="Z271" s="141" t="str">
        <f>IF(Протокол!AC223="","",Протокол!AC223)</f>
        <v/>
      </c>
      <c r="AA271" s="141" t="str">
        <f>IF(Протокол!AD223="","",Протокол!AD223)</f>
        <v/>
      </c>
      <c r="AB271" s="141" t="str">
        <f>IF(Протокол!AE223="","",Протокол!AE223)</f>
        <v/>
      </c>
      <c r="AC271" s="141" t="str">
        <f>IF(Протокол!AF223="","",Протокол!AF223)</f>
        <v/>
      </c>
      <c r="AD271" s="141" t="str">
        <f>IF(Протокол!AG223="","",Протокол!AG223)</f>
        <v/>
      </c>
      <c r="AE271" s="141" t="str">
        <f>IF(Протокол!AH223="","",Протокол!AH223)</f>
        <v/>
      </c>
      <c r="AF271" s="141" t="str">
        <f>IF(Протокол!AI223="","",Протокол!AI223)</f>
        <v/>
      </c>
      <c r="AG271" s="141" t="str">
        <f>IF(Протокол!AJ223="","",Протокол!AJ223)</f>
        <v/>
      </c>
      <c r="AH271" s="141" t="str">
        <f>IF(Протокол!AK223="","",Протокол!AK223)</f>
        <v/>
      </c>
      <c r="AI271" s="141" t="str">
        <f>IF(Протокол!AL223="","",Протокол!AL223)</f>
        <v/>
      </c>
      <c r="AJ271" s="141" t="str">
        <f>IF(Протокол!AM223="","",Протокол!AM223)</f>
        <v/>
      </c>
      <c r="AK271" s="141" t="str">
        <f>IF(Протокол!AN223="","",Протокол!AN223)</f>
        <v/>
      </c>
      <c r="AL271" s="141" t="str">
        <f>IF(Протокол!AO223="","",Протокол!AO223)</f>
        <v/>
      </c>
      <c r="AM271" s="141" t="str">
        <f>IF(Протокол!AP223="","",Протокол!AP223)</f>
        <v/>
      </c>
      <c r="AN271" s="141" t="str">
        <f>IF(Протокол!AQ223="","",Протокол!AQ223)</f>
        <v/>
      </c>
      <c r="AO271" s="141" t="str">
        <f>IF(Протокол!AR223="","",Протокол!AR223)</f>
        <v/>
      </c>
      <c r="AP271" s="141" t="str">
        <f>IF(Протокол!AS223="","",Протокол!AS223)</f>
        <v/>
      </c>
      <c r="AQ271" s="141" t="str">
        <f>IF(Протокол!AT223="","",Протокол!AT223)</f>
        <v/>
      </c>
      <c r="AR271" s="141" t="str">
        <f>IF(AND(LEN(C271)&gt;0,AS271&gt;0),Протокол!CU223,"")</f>
        <v/>
      </c>
      <c r="AS271" s="139" t="str">
        <f>IF(Протокол!D223="","",Протокол!D223)</f>
        <v/>
      </c>
      <c r="AT271" s="139" t="str">
        <f>IF(Протокол!F223="","",Протокол!F223)</f>
        <v/>
      </c>
      <c r="AU271" s="141" t="str">
        <f>IF(Протокол!CR223="","",Протокол!CR223)</f>
        <v/>
      </c>
      <c r="AV271" s="141" t="str">
        <f>IF(Протокол!CS223="","",Протокол!CS223)</f>
        <v/>
      </c>
      <c r="AW271" s="141" t="str">
        <f>IF(Протокол!CT223="","",Протокол!CT223)</f>
        <v/>
      </c>
    </row>
    <row r="272" spans="1:49">
      <c r="A272" s="139">
        <f t="shared" si="4"/>
        <v>0</v>
      </c>
      <c r="B272" s="140">
        <f>IF(Протокол!B224="","",Протокол!B224)</f>
        <v>215</v>
      </c>
      <c r="C272" s="140" t="str">
        <f>IF(AND(Протокол!F224="",Протокол!D224=""),"",Протокол!C224)</f>
        <v/>
      </c>
      <c r="D272" s="141" t="str">
        <f>IF(Протокол!G224="","",Протокол!G224)</f>
        <v/>
      </c>
      <c r="E272" s="141" t="str">
        <f>IF(Протокол!H224="","",Протокол!H224)</f>
        <v/>
      </c>
      <c r="F272" s="141" t="str">
        <f>IF(Протокол!I224="","",Протокол!I224)</f>
        <v/>
      </c>
      <c r="G272" s="141" t="str">
        <f>IF(Протокол!J224="","",Протокол!J224)</f>
        <v/>
      </c>
      <c r="H272" s="141" t="str">
        <f>IF(Протокол!K224="","",Протокол!K224)</f>
        <v/>
      </c>
      <c r="I272" s="141" t="str">
        <f>IF(Протокол!L224="","",Протокол!L224)</f>
        <v/>
      </c>
      <c r="J272" s="141" t="str">
        <f>IF(Протокол!M224="","",Протокол!M224)</f>
        <v/>
      </c>
      <c r="K272" s="141" t="str">
        <f>IF(Протокол!N224="","",Протокол!N224)</f>
        <v/>
      </c>
      <c r="L272" s="141" t="str">
        <f>IF(Протокол!O224="","",Протокол!O224)</f>
        <v/>
      </c>
      <c r="M272" s="141" t="str">
        <f>IF(Протокол!P224="","",Протокол!P224)</f>
        <v/>
      </c>
      <c r="N272" s="141" t="str">
        <f>IF(Протокол!Q224="","",Протокол!Q224)</f>
        <v/>
      </c>
      <c r="O272" s="141" t="str">
        <f>IF(Протокол!R224="","",Протокол!R224)</f>
        <v/>
      </c>
      <c r="P272" s="141" t="str">
        <f>IF(Протокол!S224="","",Протокол!S224)</f>
        <v/>
      </c>
      <c r="Q272" s="141" t="str">
        <f>IF(Протокол!T224="","",Протокол!T224)</f>
        <v/>
      </c>
      <c r="R272" s="141" t="str">
        <f>IF(Протокол!U224="","",Протокол!U224)</f>
        <v/>
      </c>
      <c r="S272" s="141" t="str">
        <f>IF(Протокол!V224="","",Протокол!V224)</f>
        <v/>
      </c>
      <c r="T272" s="141" t="str">
        <f>IF(Протокол!W224="","",Протокол!W224)</f>
        <v/>
      </c>
      <c r="U272" s="141" t="str">
        <f>IF(Протокол!X224="","",Протокол!X224)</f>
        <v/>
      </c>
      <c r="V272" s="141" t="str">
        <f>IF(Протокол!Y224="","",Протокол!Y224)</f>
        <v/>
      </c>
      <c r="W272" s="141" t="str">
        <f>IF(Протокол!Z224="","",Протокол!Z224)</f>
        <v/>
      </c>
      <c r="X272" s="141" t="str">
        <f>IF(Протокол!AA224="","",Протокол!AA224)</f>
        <v/>
      </c>
      <c r="Y272" s="141" t="str">
        <f>IF(Протокол!AB224="","",Протокол!AB224)</f>
        <v/>
      </c>
      <c r="Z272" s="141" t="str">
        <f>IF(Протокол!AC224="","",Протокол!AC224)</f>
        <v/>
      </c>
      <c r="AA272" s="141" t="str">
        <f>IF(Протокол!AD224="","",Протокол!AD224)</f>
        <v/>
      </c>
      <c r="AB272" s="141" t="str">
        <f>IF(Протокол!AE224="","",Протокол!AE224)</f>
        <v/>
      </c>
      <c r="AC272" s="141" t="str">
        <f>IF(Протокол!AF224="","",Протокол!AF224)</f>
        <v/>
      </c>
      <c r="AD272" s="141" t="str">
        <f>IF(Протокол!AG224="","",Протокол!AG224)</f>
        <v/>
      </c>
      <c r="AE272" s="141" t="str">
        <f>IF(Протокол!AH224="","",Протокол!AH224)</f>
        <v/>
      </c>
      <c r="AF272" s="141" t="str">
        <f>IF(Протокол!AI224="","",Протокол!AI224)</f>
        <v/>
      </c>
      <c r="AG272" s="141" t="str">
        <f>IF(Протокол!AJ224="","",Протокол!AJ224)</f>
        <v/>
      </c>
      <c r="AH272" s="141" t="str">
        <f>IF(Протокол!AK224="","",Протокол!AK224)</f>
        <v/>
      </c>
      <c r="AI272" s="141" t="str">
        <f>IF(Протокол!AL224="","",Протокол!AL224)</f>
        <v/>
      </c>
      <c r="AJ272" s="141" t="str">
        <f>IF(Протокол!AM224="","",Протокол!AM224)</f>
        <v/>
      </c>
      <c r="AK272" s="141" t="str">
        <f>IF(Протокол!AN224="","",Протокол!AN224)</f>
        <v/>
      </c>
      <c r="AL272" s="141" t="str">
        <f>IF(Протокол!AO224="","",Протокол!AO224)</f>
        <v/>
      </c>
      <c r="AM272" s="141" t="str">
        <f>IF(Протокол!AP224="","",Протокол!AP224)</f>
        <v/>
      </c>
      <c r="AN272" s="141" t="str">
        <f>IF(Протокол!AQ224="","",Протокол!AQ224)</f>
        <v/>
      </c>
      <c r="AO272" s="141" t="str">
        <f>IF(Протокол!AR224="","",Протокол!AR224)</f>
        <v/>
      </c>
      <c r="AP272" s="141" t="str">
        <f>IF(Протокол!AS224="","",Протокол!AS224)</f>
        <v/>
      </c>
      <c r="AQ272" s="141" t="str">
        <f>IF(Протокол!AT224="","",Протокол!AT224)</f>
        <v/>
      </c>
      <c r="AR272" s="141" t="str">
        <f>IF(AND(LEN(C272)&gt;0,AS272&gt;0),Протокол!CU224,"")</f>
        <v/>
      </c>
      <c r="AS272" s="139" t="str">
        <f>IF(Протокол!D224="","",Протокол!D224)</f>
        <v/>
      </c>
      <c r="AT272" s="139" t="str">
        <f>IF(Протокол!F224="","",Протокол!F224)</f>
        <v/>
      </c>
      <c r="AU272" s="141" t="str">
        <f>IF(Протокол!CR224="","",Протокол!CR224)</f>
        <v/>
      </c>
      <c r="AV272" s="141" t="str">
        <f>IF(Протокол!CS224="","",Протокол!CS224)</f>
        <v/>
      </c>
      <c r="AW272" s="141" t="str">
        <f>IF(Протокол!CT224="","",Протокол!CT224)</f>
        <v/>
      </c>
    </row>
    <row r="273" spans="1:49">
      <c r="A273" s="139">
        <f t="shared" si="4"/>
        <v>0</v>
      </c>
      <c r="B273" s="140">
        <f>IF(Протокол!B225="","",Протокол!B225)</f>
        <v>216</v>
      </c>
      <c r="C273" s="140" t="str">
        <f>IF(AND(Протокол!F225="",Протокол!D225=""),"",Протокол!C225)</f>
        <v/>
      </c>
      <c r="D273" s="141" t="str">
        <f>IF(Протокол!G225="","",Протокол!G225)</f>
        <v/>
      </c>
      <c r="E273" s="141" t="str">
        <f>IF(Протокол!H225="","",Протокол!H225)</f>
        <v/>
      </c>
      <c r="F273" s="141" t="str">
        <f>IF(Протокол!I225="","",Протокол!I225)</f>
        <v/>
      </c>
      <c r="G273" s="141" t="str">
        <f>IF(Протокол!J225="","",Протокол!J225)</f>
        <v/>
      </c>
      <c r="H273" s="141" t="str">
        <f>IF(Протокол!K225="","",Протокол!K225)</f>
        <v/>
      </c>
      <c r="I273" s="141" t="str">
        <f>IF(Протокол!L225="","",Протокол!L225)</f>
        <v/>
      </c>
      <c r="J273" s="141" t="str">
        <f>IF(Протокол!M225="","",Протокол!M225)</f>
        <v/>
      </c>
      <c r="K273" s="141" t="str">
        <f>IF(Протокол!N225="","",Протокол!N225)</f>
        <v/>
      </c>
      <c r="L273" s="141" t="str">
        <f>IF(Протокол!O225="","",Протокол!O225)</f>
        <v/>
      </c>
      <c r="M273" s="141" t="str">
        <f>IF(Протокол!P225="","",Протокол!P225)</f>
        <v/>
      </c>
      <c r="N273" s="141" t="str">
        <f>IF(Протокол!Q225="","",Протокол!Q225)</f>
        <v/>
      </c>
      <c r="O273" s="141" t="str">
        <f>IF(Протокол!R225="","",Протокол!R225)</f>
        <v/>
      </c>
      <c r="P273" s="141" t="str">
        <f>IF(Протокол!S225="","",Протокол!S225)</f>
        <v/>
      </c>
      <c r="Q273" s="141" t="str">
        <f>IF(Протокол!T225="","",Протокол!T225)</f>
        <v/>
      </c>
      <c r="R273" s="141" t="str">
        <f>IF(Протокол!U225="","",Протокол!U225)</f>
        <v/>
      </c>
      <c r="S273" s="141" t="str">
        <f>IF(Протокол!V225="","",Протокол!V225)</f>
        <v/>
      </c>
      <c r="T273" s="141" t="str">
        <f>IF(Протокол!W225="","",Протокол!W225)</f>
        <v/>
      </c>
      <c r="U273" s="141" t="str">
        <f>IF(Протокол!X225="","",Протокол!X225)</f>
        <v/>
      </c>
      <c r="V273" s="141" t="str">
        <f>IF(Протокол!Y225="","",Протокол!Y225)</f>
        <v/>
      </c>
      <c r="W273" s="141" t="str">
        <f>IF(Протокол!Z225="","",Протокол!Z225)</f>
        <v/>
      </c>
      <c r="X273" s="141" t="str">
        <f>IF(Протокол!AA225="","",Протокол!AA225)</f>
        <v/>
      </c>
      <c r="Y273" s="141" t="str">
        <f>IF(Протокол!AB225="","",Протокол!AB225)</f>
        <v/>
      </c>
      <c r="Z273" s="141" t="str">
        <f>IF(Протокол!AC225="","",Протокол!AC225)</f>
        <v/>
      </c>
      <c r="AA273" s="141" t="str">
        <f>IF(Протокол!AD225="","",Протокол!AD225)</f>
        <v/>
      </c>
      <c r="AB273" s="141" t="str">
        <f>IF(Протокол!AE225="","",Протокол!AE225)</f>
        <v/>
      </c>
      <c r="AC273" s="141" t="str">
        <f>IF(Протокол!AF225="","",Протокол!AF225)</f>
        <v/>
      </c>
      <c r="AD273" s="141" t="str">
        <f>IF(Протокол!AG225="","",Протокол!AG225)</f>
        <v/>
      </c>
      <c r="AE273" s="141" t="str">
        <f>IF(Протокол!AH225="","",Протокол!AH225)</f>
        <v/>
      </c>
      <c r="AF273" s="141" t="str">
        <f>IF(Протокол!AI225="","",Протокол!AI225)</f>
        <v/>
      </c>
      <c r="AG273" s="141" t="str">
        <f>IF(Протокол!AJ225="","",Протокол!AJ225)</f>
        <v/>
      </c>
      <c r="AH273" s="141" t="str">
        <f>IF(Протокол!AK225="","",Протокол!AK225)</f>
        <v/>
      </c>
      <c r="AI273" s="141" t="str">
        <f>IF(Протокол!AL225="","",Протокол!AL225)</f>
        <v/>
      </c>
      <c r="AJ273" s="141" t="str">
        <f>IF(Протокол!AM225="","",Протокол!AM225)</f>
        <v/>
      </c>
      <c r="AK273" s="141" t="str">
        <f>IF(Протокол!AN225="","",Протокол!AN225)</f>
        <v/>
      </c>
      <c r="AL273" s="141" t="str">
        <f>IF(Протокол!AO225="","",Протокол!AO225)</f>
        <v/>
      </c>
      <c r="AM273" s="141" t="str">
        <f>IF(Протокол!AP225="","",Протокол!AP225)</f>
        <v/>
      </c>
      <c r="AN273" s="141" t="str">
        <f>IF(Протокол!AQ225="","",Протокол!AQ225)</f>
        <v/>
      </c>
      <c r="AO273" s="141" t="str">
        <f>IF(Протокол!AR225="","",Протокол!AR225)</f>
        <v/>
      </c>
      <c r="AP273" s="141" t="str">
        <f>IF(Протокол!AS225="","",Протокол!AS225)</f>
        <v/>
      </c>
      <c r="AQ273" s="141" t="str">
        <f>IF(Протокол!AT225="","",Протокол!AT225)</f>
        <v/>
      </c>
      <c r="AR273" s="141" t="str">
        <f>IF(AND(LEN(C273)&gt;0,AS273&gt;0),Протокол!CU225,"")</f>
        <v/>
      </c>
      <c r="AS273" s="139" t="str">
        <f>IF(Протокол!D225="","",Протокол!D225)</f>
        <v/>
      </c>
      <c r="AT273" s="139" t="str">
        <f>IF(Протокол!F225="","",Протокол!F225)</f>
        <v/>
      </c>
      <c r="AU273" s="141" t="str">
        <f>IF(Протокол!CR225="","",Протокол!CR225)</f>
        <v/>
      </c>
      <c r="AV273" s="141" t="str">
        <f>IF(Протокол!CS225="","",Протокол!CS225)</f>
        <v/>
      </c>
      <c r="AW273" s="141" t="str">
        <f>IF(Протокол!CT225="","",Протокол!CT225)</f>
        <v/>
      </c>
    </row>
    <row r="274" spans="1:49">
      <c r="A274" s="139">
        <f t="shared" si="4"/>
        <v>0</v>
      </c>
      <c r="B274" s="140">
        <f>IF(Протокол!B226="","",Протокол!B226)</f>
        <v>217</v>
      </c>
      <c r="C274" s="140" t="str">
        <f>IF(AND(Протокол!F226="",Протокол!D226=""),"",Протокол!C226)</f>
        <v/>
      </c>
      <c r="D274" s="141" t="str">
        <f>IF(Протокол!G226="","",Протокол!G226)</f>
        <v/>
      </c>
      <c r="E274" s="141" t="str">
        <f>IF(Протокол!H226="","",Протокол!H226)</f>
        <v/>
      </c>
      <c r="F274" s="141" t="str">
        <f>IF(Протокол!I226="","",Протокол!I226)</f>
        <v/>
      </c>
      <c r="G274" s="141" t="str">
        <f>IF(Протокол!J226="","",Протокол!J226)</f>
        <v/>
      </c>
      <c r="H274" s="141" t="str">
        <f>IF(Протокол!K226="","",Протокол!K226)</f>
        <v/>
      </c>
      <c r="I274" s="141" t="str">
        <f>IF(Протокол!L226="","",Протокол!L226)</f>
        <v/>
      </c>
      <c r="J274" s="141" t="str">
        <f>IF(Протокол!M226="","",Протокол!M226)</f>
        <v/>
      </c>
      <c r="K274" s="141" t="str">
        <f>IF(Протокол!N226="","",Протокол!N226)</f>
        <v/>
      </c>
      <c r="L274" s="141" t="str">
        <f>IF(Протокол!O226="","",Протокол!O226)</f>
        <v/>
      </c>
      <c r="M274" s="141" t="str">
        <f>IF(Протокол!P226="","",Протокол!P226)</f>
        <v/>
      </c>
      <c r="N274" s="141" t="str">
        <f>IF(Протокол!Q226="","",Протокол!Q226)</f>
        <v/>
      </c>
      <c r="O274" s="141" t="str">
        <f>IF(Протокол!R226="","",Протокол!R226)</f>
        <v/>
      </c>
      <c r="P274" s="141" t="str">
        <f>IF(Протокол!S226="","",Протокол!S226)</f>
        <v/>
      </c>
      <c r="Q274" s="141" t="str">
        <f>IF(Протокол!T226="","",Протокол!T226)</f>
        <v/>
      </c>
      <c r="R274" s="141" t="str">
        <f>IF(Протокол!U226="","",Протокол!U226)</f>
        <v/>
      </c>
      <c r="S274" s="141" t="str">
        <f>IF(Протокол!V226="","",Протокол!V226)</f>
        <v/>
      </c>
      <c r="T274" s="141" t="str">
        <f>IF(Протокол!W226="","",Протокол!W226)</f>
        <v/>
      </c>
      <c r="U274" s="141" t="str">
        <f>IF(Протокол!X226="","",Протокол!X226)</f>
        <v/>
      </c>
      <c r="V274" s="141" t="str">
        <f>IF(Протокол!Y226="","",Протокол!Y226)</f>
        <v/>
      </c>
      <c r="W274" s="141" t="str">
        <f>IF(Протокол!Z226="","",Протокол!Z226)</f>
        <v/>
      </c>
      <c r="X274" s="141" t="str">
        <f>IF(Протокол!AA226="","",Протокол!AA226)</f>
        <v/>
      </c>
      <c r="Y274" s="141" t="str">
        <f>IF(Протокол!AB226="","",Протокол!AB226)</f>
        <v/>
      </c>
      <c r="Z274" s="141" t="str">
        <f>IF(Протокол!AC226="","",Протокол!AC226)</f>
        <v/>
      </c>
      <c r="AA274" s="141" t="str">
        <f>IF(Протокол!AD226="","",Протокол!AD226)</f>
        <v/>
      </c>
      <c r="AB274" s="141" t="str">
        <f>IF(Протокол!AE226="","",Протокол!AE226)</f>
        <v/>
      </c>
      <c r="AC274" s="141" t="str">
        <f>IF(Протокол!AF226="","",Протокол!AF226)</f>
        <v/>
      </c>
      <c r="AD274" s="141" t="str">
        <f>IF(Протокол!AG226="","",Протокол!AG226)</f>
        <v/>
      </c>
      <c r="AE274" s="141" t="str">
        <f>IF(Протокол!AH226="","",Протокол!AH226)</f>
        <v/>
      </c>
      <c r="AF274" s="141" t="str">
        <f>IF(Протокол!AI226="","",Протокол!AI226)</f>
        <v/>
      </c>
      <c r="AG274" s="141" t="str">
        <f>IF(Протокол!AJ226="","",Протокол!AJ226)</f>
        <v/>
      </c>
      <c r="AH274" s="141" t="str">
        <f>IF(Протокол!AK226="","",Протокол!AK226)</f>
        <v/>
      </c>
      <c r="AI274" s="141" t="str">
        <f>IF(Протокол!AL226="","",Протокол!AL226)</f>
        <v/>
      </c>
      <c r="AJ274" s="141" t="str">
        <f>IF(Протокол!AM226="","",Протокол!AM226)</f>
        <v/>
      </c>
      <c r="AK274" s="141" t="str">
        <f>IF(Протокол!AN226="","",Протокол!AN226)</f>
        <v/>
      </c>
      <c r="AL274" s="141" t="str">
        <f>IF(Протокол!AO226="","",Протокол!AO226)</f>
        <v/>
      </c>
      <c r="AM274" s="141" t="str">
        <f>IF(Протокол!AP226="","",Протокол!AP226)</f>
        <v/>
      </c>
      <c r="AN274" s="141" t="str">
        <f>IF(Протокол!AQ226="","",Протокол!AQ226)</f>
        <v/>
      </c>
      <c r="AO274" s="141" t="str">
        <f>IF(Протокол!AR226="","",Протокол!AR226)</f>
        <v/>
      </c>
      <c r="AP274" s="141" t="str">
        <f>IF(Протокол!AS226="","",Протокол!AS226)</f>
        <v/>
      </c>
      <c r="AQ274" s="141" t="str">
        <f>IF(Протокол!AT226="","",Протокол!AT226)</f>
        <v/>
      </c>
      <c r="AR274" s="141" t="str">
        <f>IF(AND(LEN(C274)&gt;0,AS274&gt;0),Протокол!CU226,"")</f>
        <v/>
      </c>
      <c r="AS274" s="139" t="str">
        <f>IF(Протокол!D226="","",Протокол!D226)</f>
        <v/>
      </c>
      <c r="AT274" s="139" t="str">
        <f>IF(Протокол!F226="","",Протокол!F226)</f>
        <v/>
      </c>
      <c r="AU274" s="141" t="str">
        <f>IF(Протокол!CR226="","",Протокол!CR226)</f>
        <v/>
      </c>
      <c r="AV274" s="141" t="str">
        <f>IF(Протокол!CS226="","",Протокол!CS226)</f>
        <v/>
      </c>
      <c r="AW274" s="141" t="str">
        <f>IF(Протокол!CT226="","",Протокол!CT226)</f>
        <v/>
      </c>
    </row>
    <row r="275" spans="1:49">
      <c r="A275" s="139">
        <f t="shared" si="4"/>
        <v>0</v>
      </c>
      <c r="B275" s="140">
        <f>IF(Протокол!B227="","",Протокол!B227)</f>
        <v>218</v>
      </c>
      <c r="C275" s="140" t="str">
        <f>IF(AND(Протокол!F227="",Протокол!D227=""),"",Протокол!C227)</f>
        <v/>
      </c>
      <c r="D275" s="141" t="str">
        <f>IF(Протокол!G227="","",Протокол!G227)</f>
        <v/>
      </c>
      <c r="E275" s="141" t="str">
        <f>IF(Протокол!H227="","",Протокол!H227)</f>
        <v/>
      </c>
      <c r="F275" s="141" t="str">
        <f>IF(Протокол!I227="","",Протокол!I227)</f>
        <v/>
      </c>
      <c r="G275" s="141" t="str">
        <f>IF(Протокол!J227="","",Протокол!J227)</f>
        <v/>
      </c>
      <c r="H275" s="141" t="str">
        <f>IF(Протокол!K227="","",Протокол!K227)</f>
        <v/>
      </c>
      <c r="I275" s="141" t="str">
        <f>IF(Протокол!L227="","",Протокол!L227)</f>
        <v/>
      </c>
      <c r="J275" s="141" t="str">
        <f>IF(Протокол!M227="","",Протокол!M227)</f>
        <v/>
      </c>
      <c r="K275" s="141" t="str">
        <f>IF(Протокол!N227="","",Протокол!N227)</f>
        <v/>
      </c>
      <c r="L275" s="141" t="str">
        <f>IF(Протокол!O227="","",Протокол!O227)</f>
        <v/>
      </c>
      <c r="M275" s="141" t="str">
        <f>IF(Протокол!P227="","",Протокол!P227)</f>
        <v/>
      </c>
      <c r="N275" s="141" t="str">
        <f>IF(Протокол!Q227="","",Протокол!Q227)</f>
        <v/>
      </c>
      <c r="O275" s="141" t="str">
        <f>IF(Протокол!R227="","",Протокол!R227)</f>
        <v/>
      </c>
      <c r="P275" s="141" t="str">
        <f>IF(Протокол!S227="","",Протокол!S227)</f>
        <v/>
      </c>
      <c r="Q275" s="141" t="str">
        <f>IF(Протокол!T227="","",Протокол!T227)</f>
        <v/>
      </c>
      <c r="R275" s="141" t="str">
        <f>IF(Протокол!U227="","",Протокол!U227)</f>
        <v/>
      </c>
      <c r="S275" s="141" t="str">
        <f>IF(Протокол!V227="","",Протокол!V227)</f>
        <v/>
      </c>
      <c r="T275" s="141" t="str">
        <f>IF(Протокол!W227="","",Протокол!W227)</f>
        <v/>
      </c>
      <c r="U275" s="141" t="str">
        <f>IF(Протокол!X227="","",Протокол!X227)</f>
        <v/>
      </c>
      <c r="V275" s="141" t="str">
        <f>IF(Протокол!Y227="","",Протокол!Y227)</f>
        <v/>
      </c>
      <c r="W275" s="141" t="str">
        <f>IF(Протокол!Z227="","",Протокол!Z227)</f>
        <v/>
      </c>
      <c r="X275" s="141" t="str">
        <f>IF(Протокол!AA227="","",Протокол!AA227)</f>
        <v/>
      </c>
      <c r="Y275" s="141" t="str">
        <f>IF(Протокол!AB227="","",Протокол!AB227)</f>
        <v/>
      </c>
      <c r="Z275" s="141" t="str">
        <f>IF(Протокол!AC227="","",Протокол!AC227)</f>
        <v/>
      </c>
      <c r="AA275" s="141" t="str">
        <f>IF(Протокол!AD227="","",Протокол!AD227)</f>
        <v/>
      </c>
      <c r="AB275" s="141" t="str">
        <f>IF(Протокол!AE227="","",Протокол!AE227)</f>
        <v/>
      </c>
      <c r="AC275" s="141" t="str">
        <f>IF(Протокол!AF227="","",Протокол!AF227)</f>
        <v/>
      </c>
      <c r="AD275" s="141" t="str">
        <f>IF(Протокол!AG227="","",Протокол!AG227)</f>
        <v/>
      </c>
      <c r="AE275" s="141" t="str">
        <f>IF(Протокол!AH227="","",Протокол!AH227)</f>
        <v/>
      </c>
      <c r="AF275" s="141" t="str">
        <f>IF(Протокол!AI227="","",Протокол!AI227)</f>
        <v/>
      </c>
      <c r="AG275" s="141" t="str">
        <f>IF(Протокол!AJ227="","",Протокол!AJ227)</f>
        <v/>
      </c>
      <c r="AH275" s="141" t="str">
        <f>IF(Протокол!AK227="","",Протокол!AK227)</f>
        <v/>
      </c>
      <c r="AI275" s="141" t="str">
        <f>IF(Протокол!AL227="","",Протокол!AL227)</f>
        <v/>
      </c>
      <c r="AJ275" s="141" t="str">
        <f>IF(Протокол!AM227="","",Протокол!AM227)</f>
        <v/>
      </c>
      <c r="AK275" s="141" t="str">
        <f>IF(Протокол!AN227="","",Протокол!AN227)</f>
        <v/>
      </c>
      <c r="AL275" s="141" t="str">
        <f>IF(Протокол!AO227="","",Протокол!AO227)</f>
        <v/>
      </c>
      <c r="AM275" s="141" t="str">
        <f>IF(Протокол!AP227="","",Протокол!AP227)</f>
        <v/>
      </c>
      <c r="AN275" s="141" t="str">
        <f>IF(Протокол!AQ227="","",Протокол!AQ227)</f>
        <v/>
      </c>
      <c r="AO275" s="141" t="str">
        <f>IF(Протокол!AR227="","",Протокол!AR227)</f>
        <v/>
      </c>
      <c r="AP275" s="141" t="str">
        <f>IF(Протокол!AS227="","",Протокол!AS227)</f>
        <v/>
      </c>
      <c r="AQ275" s="141" t="str">
        <f>IF(Протокол!AT227="","",Протокол!AT227)</f>
        <v/>
      </c>
      <c r="AR275" s="141" t="str">
        <f>IF(AND(LEN(C275)&gt;0,AS275&gt;0),Протокол!CU227,"")</f>
        <v/>
      </c>
      <c r="AS275" s="139" t="str">
        <f>IF(Протокол!D227="","",Протокол!D227)</f>
        <v/>
      </c>
      <c r="AT275" s="139" t="str">
        <f>IF(Протокол!F227="","",Протокол!F227)</f>
        <v/>
      </c>
      <c r="AU275" s="141" t="str">
        <f>IF(Протокол!CR227="","",Протокол!CR227)</f>
        <v/>
      </c>
      <c r="AV275" s="141" t="str">
        <f>IF(Протокол!CS227="","",Протокол!CS227)</f>
        <v/>
      </c>
      <c r="AW275" s="141" t="str">
        <f>IF(Протокол!CT227="","",Протокол!CT227)</f>
        <v/>
      </c>
    </row>
    <row r="276" spans="1:49">
      <c r="A276" s="139">
        <f t="shared" si="4"/>
        <v>0</v>
      </c>
      <c r="B276" s="140">
        <f>IF(Протокол!B228="","",Протокол!B228)</f>
        <v>219</v>
      </c>
      <c r="C276" s="140" t="str">
        <f>IF(AND(Протокол!F228="",Протокол!D228=""),"",Протокол!C228)</f>
        <v/>
      </c>
      <c r="D276" s="141" t="str">
        <f>IF(Протокол!G228="","",Протокол!G228)</f>
        <v/>
      </c>
      <c r="E276" s="141" t="str">
        <f>IF(Протокол!H228="","",Протокол!H228)</f>
        <v/>
      </c>
      <c r="F276" s="141" t="str">
        <f>IF(Протокол!I228="","",Протокол!I228)</f>
        <v/>
      </c>
      <c r="G276" s="141" t="str">
        <f>IF(Протокол!J228="","",Протокол!J228)</f>
        <v/>
      </c>
      <c r="H276" s="141" t="str">
        <f>IF(Протокол!K228="","",Протокол!K228)</f>
        <v/>
      </c>
      <c r="I276" s="141" t="str">
        <f>IF(Протокол!L228="","",Протокол!L228)</f>
        <v/>
      </c>
      <c r="J276" s="141" t="str">
        <f>IF(Протокол!M228="","",Протокол!M228)</f>
        <v/>
      </c>
      <c r="K276" s="141" t="str">
        <f>IF(Протокол!N228="","",Протокол!N228)</f>
        <v/>
      </c>
      <c r="L276" s="141" t="str">
        <f>IF(Протокол!O228="","",Протокол!O228)</f>
        <v/>
      </c>
      <c r="M276" s="141" t="str">
        <f>IF(Протокол!P228="","",Протокол!P228)</f>
        <v/>
      </c>
      <c r="N276" s="141" t="str">
        <f>IF(Протокол!Q228="","",Протокол!Q228)</f>
        <v/>
      </c>
      <c r="O276" s="141" t="str">
        <f>IF(Протокол!R228="","",Протокол!R228)</f>
        <v/>
      </c>
      <c r="P276" s="141" t="str">
        <f>IF(Протокол!S228="","",Протокол!S228)</f>
        <v/>
      </c>
      <c r="Q276" s="141" t="str">
        <f>IF(Протокол!T228="","",Протокол!T228)</f>
        <v/>
      </c>
      <c r="R276" s="141" t="str">
        <f>IF(Протокол!U228="","",Протокол!U228)</f>
        <v/>
      </c>
      <c r="S276" s="141" t="str">
        <f>IF(Протокол!V228="","",Протокол!V228)</f>
        <v/>
      </c>
      <c r="T276" s="141" t="str">
        <f>IF(Протокол!W228="","",Протокол!W228)</f>
        <v/>
      </c>
      <c r="U276" s="141" t="str">
        <f>IF(Протокол!X228="","",Протокол!X228)</f>
        <v/>
      </c>
      <c r="V276" s="141" t="str">
        <f>IF(Протокол!Y228="","",Протокол!Y228)</f>
        <v/>
      </c>
      <c r="W276" s="141" t="str">
        <f>IF(Протокол!Z228="","",Протокол!Z228)</f>
        <v/>
      </c>
      <c r="X276" s="141" t="str">
        <f>IF(Протокол!AA228="","",Протокол!AA228)</f>
        <v/>
      </c>
      <c r="Y276" s="141" t="str">
        <f>IF(Протокол!AB228="","",Протокол!AB228)</f>
        <v/>
      </c>
      <c r="Z276" s="141" t="str">
        <f>IF(Протокол!AC228="","",Протокол!AC228)</f>
        <v/>
      </c>
      <c r="AA276" s="141" t="str">
        <f>IF(Протокол!AD228="","",Протокол!AD228)</f>
        <v/>
      </c>
      <c r="AB276" s="141" t="str">
        <f>IF(Протокол!AE228="","",Протокол!AE228)</f>
        <v/>
      </c>
      <c r="AC276" s="141" t="str">
        <f>IF(Протокол!AF228="","",Протокол!AF228)</f>
        <v/>
      </c>
      <c r="AD276" s="141" t="str">
        <f>IF(Протокол!AG228="","",Протокол!AG228)</f>
        <v/>
      </c>
      <c r="AE276" s="141" t="str">
        <f>IF(Протокол!AH228="","",Протокол!AH228)</f>
        <v/>
      </c>
      <c r="AF276" s="141" t="str">
        <f>IF(Протокол!AI228="","",Протокол!AI228)</f>
        <v/>
      </c>
      <c r="AG276" s="141" t="str">
        <f>IF(Протокол!AJ228="","",Протокол!AJ228)</f>
        <v/>
      </c>
      <c r="AH276" s="141" t="str">
        <f>IF(Протокол!AK228="","",Протокол!AK228)</f>
        <v/>
      </c>
      <c r="AI276" s="141" t="str">
        <f>IF(Протокол!AL228="","",Протокол!AL228)</f>
        <v/>
      </c>
      <c r="AJ276" s="141" t="str">
        <f>IF(Протокол!AM228="","",Протокол!AM228)</f>
        <v/>
      </c>
      <c r="AK276" s="141" t="str">
        <f>IF(Протокол!AN228="","",Протокол!AN228)</f>
        <v/>
      </c>
      <c r="AL276" s="141" t="str">
        <f>IF(Протокол!AO228="","",Протокол!AO228)</f>
        <v/>
      </c>
      <c r="AM276" s="141" t="str">
        <f>IF(Протокол!AP228="","",Протокол!AP228)</f>
        <v/>
      </c>
      <c r="AN276" s="141" t="str">
        <f>IF(Протокол!AQ228="","",Протокол!AQ228)</f>
        <v/>
      </c>
      <c r="AO276" s="141" t="str">
        <f>IF(Протокол!AR228="","",Протокол!AR228)</f>
        <v/>
      </c>
      <c r="AP276" s="141" t="str">
        <f>IF(Протокол!AS228="","",Протокол!AS228)</f>
        <v/>
      </c>
      <c r="AQ276" s="141" t="str">
        <f>IF(Протокол!AT228="","",Протокол!AT228)</f>
        <v/>
      </c>
      <c r="AR276" s="141" t="str">
        <f>IF(AND(LEN(C276)&gt;0,AS276&gt;0),Протокол!CU228,"")</f>
        <v/>
      </c>
      <c r="AS276" s="139" t="str">
        <f>IF(Протокол!D228="","",Протокол!D228)</f>
        <v/>
      </c>
      <c r="AT276" s="139" t="str">
        <f>IF(Протокол!F228="","",Протокол!F228)</f>
        <v/>
      </c>
      <c r="AU276" s="141" t="str">
        <f>IF(Протокол!CR228="","",Протокол!CR228)</f>
        <v/>
      </c>
      <c r="AV276" s="141" t="str">
        <f>IF(Протокол!CS228="","",Протокол!CS228)</f>
        <v/>
      </c>
      <c r="AW276" s="141" t="str">
        <f>IF(Протокол!CT228="","",Протокол!CT228)</f>
        <v/>
      </c>
    </row>
    <row r="277" spans="1:49">
      <c r="A277" s="139">
        <f t="shared" si="4"/>
        <v>0</v>
      </c>
      <c r="B277" s="140">
        <f>IF(Протокол!B229="","",Протокол!B229)</f>
        <v>220</v>
      </c>
      <c r="C277" s="140" t="str">
        <f>IF(AND(Протокол!F229="",Протокол!D229=""),"",Протокол!C229)</f>
        <v/>
      </c>
      <c r="D277" s="141" t="str">
        <f>IF(Протокол!G229="","",Протокол!G229)</f>
        <v/>
      </c>
      <c r="E277" s="141" t="str">
        <f>IF(Протокол!H229="","",Протокол!H229)</f>
        <v/>
      </c>
      <c r="F277" s="141" t="str">
        <f>IF(Протокол!I229="","",Протокол!I229)</f>
        <v/>
      </c>
      <c r="G277" s="141" t="str">
        <f>IF(Протокол!J229="","",Протокол!J229)</f>
        <v/>
      </c>
      <c r="H277" s="141" t="str">
        <f>IF(Протокол!K229="","",Протокол!K229)</f>
        <v/>
      </c>
      <c r="I277" s="141" t="str">
        <f>IF(Протокол!L229="","",Протокол!L229)</f>
        <v/>
      </c>
      <c r="J277" s="141" t="str">
        <f>IF(Протокол!M229="","",Протокол!M229)</f>
        <v/>
      </c>
      <c r="K277" s="141" t="str">
        <f>IF(Протокол!N229="","",Протокол!N229)</f>
        <v/>
      </c>
      <c r="L277" s="141" t="str">
        <f>IF(Протокол!O229="","",Протокол!O229)</f>
        <v/>
      </c>
      <c r="M277" s="141" t="str">
        <f>IF(Протокол!P229="","",Протокол!P229)</f>
        <v/>
      </c>
      <c r="N277" s="141" t="str">
        <f>IF(Протокол!Q229="","",Протокол!Q229)</f>
        <v/>
      </c>
      <c r="O277" s="141" t="str">
        <f>IF(Протокол!R229="","",Протокол!R229)</f>
        <v/>
      </c>
      <c r="P277" s="141" t="str">
        <f>IF(Протокол!S229="","",Протокол!S229)</f>
        <v/>
      </c>
      <c r="Q277" s="141" t="str">
        <f>IF(Протокол!T229="","",Протокол!T229)</f>
        <v/>
      </c>
      <c r="R277" s="141" t="str">
        <f>IF(Протокол!U229="","",Протокол!U229)</f>
        <v/>
      </c>
      <c r="S277" s="141" t="str">
        <f>IF(Протокол!V229="","",Протокол!V229)</f>
        <v/>
      </c>
      <c r="T277" s="141" t="str">
        <f>IF(Протокол!W229="","",Протокол!W229)</f>
        <v/>
      </c>
      <c r="U277" s="141" t="str">
        <f>IF(Протокол!X229="","",Протокол!X229)</f>
        <v/>
      </c>
      <c r="V277" s="141" t="str">
        <f>IF(Протокол!Y229="","",Протокол!Y229)</f>
        <v/>
      </c>
      <c r="W277" s="141" t="str">
        <f>IF(Протокол!Z229="","",Протокол!Z229)</f>
        <v/>
      </c>
      <c r="X277" s="141" t="str">
        <f>IF(Протокол!AA229="","",Протокол!AA229)</f>
        <v/>
      </c>
      <c r="Y277" s="141" t="str">
        <f>IF(Протокол!AB229="","",Протокол!AB229)</f>
        <v/>
      </c>
      <c r="Z277" s="141" t="str">
        <f>IF(Протокол!AC229="","",Протокол!AC229)</f>
        <v/>
      </c>
      <c r="AA277" s="141" t="str">
        <f>IF(Протокол!AD229="","",Протокол!AD229)</f>
        <v/>
      </c>
      <c r="AB277" s="141" t="str">
        <f>IF(Протокол!AE229="","",Протокол!AE229)</f>
        <v/>
      </c>
      <c r="AC277" s="141" t="str">
        <f>IF(Протокол!AF229="","",Протокол!AF229)</f>
        <v/>
      </c>
      <c r="AD277" s="141" t="str">
        <f>IF(Протокол!AG229="","",Протокол!AG229)</f>
        <v/>
      </c>
      <c r="AE277" s="141" t="str">
        <f>IF(Протокол!AH229="","",Протокол!AH229)</f>
        <v/>
      </c>
      <c r="AF277" s="141" t="str">
        <f>IF(Протокол!AI229="","",Протокол!AI229)</f>
        <v/>
      </c>
      <c r="AG277" s="141" t="str">
        <f>IF(Протокол!AJ229="","",Протокол!AJ229)</f>
        <v/>
      </c>
      <c r="AH277" s="141" t="str">
        <f>IF(Протокол!AK229="","",Протокол!AK229)</f>
        <v/>
      </c>
      <c r="AI277" s="141" t="str">
        <f>IF(Протокол!AL229="","",Протокол!AL229)</f>
        <v/>
      </c>
      <c r="AJ277" s="141" t="str">
        <f>IF(Протокол!AM229="","",Протокол!AM229)</f>
        <v/>
      </c>
      <c r="AK277" s="141" t="str">
        <f>IF(Протокол!AN229="","",Протокол!AN229)</f>
        <v/>
      </c>
      <c r="AL277" s="141" t="str">
        <f>IF(Протокол!AO229="","",Протокол!AO229)</f>
        <v/>
      </c>
      <c r="AM277" s="141" t="str">
        <f>IF(Протокол!AP229="","",Протокол!AP229)</f>
        <v/>
      </c>
      <c r="AN277" s="141" t="str">
        <f>IF(Протокол!AQ229="","",Протокол!AQ229)</f>
        <v/>
      </c>
      <c r="AO277" s="141" t="str">
        <f>IF(Протокол!AR229="","",Протокол!AR229)</f>
        <v/>
      </c>
      <c r="AP277" s="141" t="str">
        <f>IF(Протокол!AS229="","",Протокол!AS229)</f>
        <v/>
      </c>
      <c r="AQ277" s="141" t="str">
        <f>IF(Протокол!AT229="","",Протокол!AT229)</f>
        <v/>
      </c>
      <c r="AR277" s="141" t="str">
        <f>IF(AND(LEN(C277)&gt;0,AS277&gt;0),Протокол!CU229,"")</f>
        <v/>
      </c>
      <c r="AS277" s="139" t="str">
        <f>IF(Протокол!D229="","",Протокол!D229)</f>
        <v/>
      </c>
      <c r="AT277" s="139" t="str">
        <f>IF(Протокол!F229="","",Протокол!F229)</f>
        <v/>
      </c>
      <c r="AU277" s="141" t="str">
        <f>IF(Протокол!CR229="","",Протокол!CR229)</f>
        <v/>
      </c>
      <c r="AV277" s="141" t="str">
        <f>IF(Протокол!CS229="","",Протокол!CS229)</f>
        <v/>
      </c>
      <c r="AW277" s="141" t="str">
        <f>IF(Протокол!CT229="","",Протокол!CT229)</f>
        <v/>
      </c>
    </row>
    <row r="278" spans="1:49">
      <c r="A278" s="139">
        <f t="shared" si="4"/>
        <v>0</v>
      </c>
      <c r="B278" s="140">
        <f>IF(Протокол!B230="","",Протокол!B230)</f>
        <v>221</v>
      </c>
      <c r="C278" s="140" t="str">
        <f>IF(AND(Протокол!F230="",Протокол!D230=""),"",Протокол!C230)</f>
        <v/>
      </c>
      <c r="D278" s="141" t="str">
        <f>IF(Протокол!G230="","",Протокол!G230)</f>
        <v/>
      </c>
      <c r="E278" s="141" t="str">
        <f>IF(Протокол!H230="","",Протокол!H230)</f>
        <v/>
      </c>
      <c r="F278" s="141" t="str">
        <f>IF(Протокол!I230="","",Протокол!I230)</f>
        <v/>
      </c>
      <c r="G278" s="141" t="str">
        <f>IF(Протокол!J230="","",Протокол!J230)</f>
        <v/>
      </c>
      <c r="H278" s="141" t="str">
        <f>IF(Протокол!K230="","",Протокол!K230)</f>
        <v/>
      </c>
      <c r="I278" s="141" t="str">
        <f>IF(Протокол!L230="","",Протокол!L230)</f>
        <v/>
      </c>
      <c r="J278" s="141" t="str">
        <f>IF(Протокол!M230="","",Протокол!M230)</f>
        <v/>
      </c>
      <c r="K278" s="141" t="str">
        <f>IF(Протокол!N230="","",Протокол!N230)</f>
        <v/>
      </c>
      <c r="L278" s="141" t="str">
        <f>IF(Протокол!O230="","",Протокол!O230)</f>
        <v/>
      </c>
      <c r="M278" s="141" t="str">
        <f>IF(Протокол!P230="","",Протокол!P230)</f>
        <v/>
      </c>
      <c r="N278" s="141" t="str">
        <f>IF(Протокол!Q230="","",Протокол!Q230)</f>
        <v/>
      </c>
      <c r="O278" s="141" t="str">
        <f>IF(Протокол!R230="","",Протокол!R230)</f>
        <v/>
      </c>
      <c r="P278" s="141" t="str">
        <f>IF(Протокол!S230="","",Протокол!S230)</f>
        <v/>
      </c>
      <c r="Q278" s="141" t="str">
        <f>IF(Протокол!T230="","",Протокол!T230)</f>
        <v/>
      </c>
      <c r="R278" s="141" t="str">
        <f>IF(Протокол!U230="","",Протокол!U230)</f>
        <v/>
      </c>
      <c r="S278" s="141" t="str">
        <f>IF(Протокол!V230="","",Протокол!V230)</f>
        <v/>
      </c>
      <c r="T278" s="141" t="str">
        <f>IF(Протокол!W230="","",Протокол!W230)</f>
        <v/>
      </c>
      <c r="U278" s="141" t="str">
        <f>IF(Протокол!X230="","",Протокол!X230)</f>
        <v/>
      </c>
      <c r="V278" s="141" t="str">
        <f>IF(Протокол!Y230="","",Протокол!Y230)</f>
        <v/>
      </c>
      <c r="W278" s="141" t="str">
        <f>IF(Протокол!Z230="","",Протокол!Z230)</f>
        <v/>
      </c>
      <c r="X278" s="141" t="str">
        <f>IF(Протокол!AA230="","",Протокол!AA230)</f>
        <v/>
      </c>
      <c r="Y278" s="141" t="str">
        <f>IF(Протокол!AB230="","",Протокол!AB230)</f>
        <v/>
      </c>
      <c r="Z278" s="141" t="str">
        <f>IF(Протокол!AC230="","",Протокол!AC230)</f>
        <v/>
      </c>
      <c r="AA278" s="141" t="str">
        <f>IF(Протокол!AD230="","",Протокол!AD230)</f>
        <v/>
      </c>
      <c r="AB278" s="141" t="str">
        <f>IF(Протокол!AE230="","",Протокол!AE230)</f>
        <v/>
      </c>
      <c r="AC278" s="141" t="str">
        <f>IF(Протокол!AF230="","",Протокол!AF230)</f>
        <v/>
      </c>
      <c r="AD278" s="141" t="str">
        <f>IF(Протокол!AG230="","",Протокол!AG230)</f>
        <v/>
      </c>
      <c r="AE278" s="141" t="str">
        <f>IF(Протокол!AH230="","",Протокол!AH230)</f>
        <v/>
      </c>
      <c r="AF278" s="141" t="str">
        <f>IF(Протокол!AI230="","",Протокол!AI230)</f>
        <v/>
      </c>
      <c r="AG278" s="141" t="str">
        <f>IF(Протокол!AJ230="","",Протокол!AJ230)</f>
        <v/>
      </c>
      <c r="AH278" s="141" t="str">
        <f>IF(Протокол!AK230="","",Протокол!AK230)</f>
        <v/>
      </c>
      <c r="AI278" s="141" t="str">
        <f>IF(Протокол!AL230="","",Протокол!AL230)</f>
        <v/>
      </c>
      <c r="AJ278" s="141" t="str">
        <f>IF(Протокол!AM230="","",Протокол!AM230)</f>
        <v/>
      </c>
      <c r="AK278" s="141" t="str">
        <f>IF(Протокол!AN230="","",Протокол!AN230)</f>
        <v/>
      </c>
      <c r="AL278" s="141" t="str">
        <f>IF(Протокол!AO230="","",Протокол!AO230)</f>
        <v/>
      </c>
      <c r="AM278" s="141" t="str">
        <f>IF(Протокол!AP230="","",Протокол!AP230)</f>
        <v/>
      </c>
      <c r="AN278" s="141" t="str">
        <f>IF(Протокол!AQ230="","",Протокол!AQ230)</f>
        <v/>
      </c>
      <c r="AO278" s="141" t="str">
        <f>IF(Протокол!AR230="","",Протокол!AR230)</f>
        <v/>
      </c>
      <c r="AP278" s="141" t="str">
        <f>IF(Протокол!AS230="","",Протокол!AS230)</f>
        <v/>
      </c>
      <c r="AQ278" s="141" t="str">
        <f>IF(Протокол!AT230="","",Протокол!AT230)</f>
        <v/>
      </c>
      <c r="AR278" s="141" t="str">
        <f>IF(AND(LEN(C278)&gt;0,AS278&gt;0),Протокол!CU230,"")</f>
        <v/>
      </c>
      <c r="AS278" s="139" t="str">
        <f>IF(Протокол!D230="","",Протокол!D230)</f>
        <v/>
      </c>
      <c r="AT278" s="139" t="str">
        <f>IF(Протокол!F230="","",Протокол!F230)</f>
        <v/>
      </c>
      <c r="AU278" s="141" t="str">
        <f>IF(Протокол!CR230="","",Протокол!CR230)</f>
        <v/>
      </c>
      <c r="AV278" s="141" t="str">
        <f>IF(Протокол!CS230="","",Протокол!CS230)</f>
        <v/>
      </c>
      <c r="AW278" s="141" t="str">
        <f>IF(Протокол!CT230="","",Протокол!CT230)</f>
        <v/>
      </c>
    </row>
    <row r="279" spans="1:49">
      <c r="A279" s="139">
        <f t="shared" si="4"/>
        <v>0</v>
      </c>
      <c r="B279" s="140">
        <f>IF(Протокол!B231="","",Протокол!B231)</f>
        <v>222</v>
      </c>
      <c r="C279" s="140" t="str">
        <f>IF(AND(Протокол!F231="",Протокол!D231=""),"",Протокол!C231)</f>
        <v/>
      </c>
      <c r="D279" s="141" t="str">
        <f>IF(Протокол!G231="","",Протокол!G231)</f>
        <v/>
      </c>
      <c r="E279" s="141" t="str">
        <f>IF(Протокол!H231="","",Протокол!H231)</f>
        <v/>
      </c>
      <c r="F279" s="141" t="str">
        <f>IF(Протокол!I231="","",Протокол!I231)</f>
        <v/>
      </c>
      <c r="G279" s="141" t="str">
        <f>IF(Протокол!J231="","",Протокол!J231)</f>
        <v/>
      </c>
      <c r="H279" s="141" t="str">
        <f>IF(Протокол!K231="","",Протокол!K231)</f>
        <v/>
      </c>
      <c r="I279" s="141" t="str">
        <f>IF(Протокол!L231="","",Протокол!L231)</f>
        <v/>
      </c>
      <c r="J279" s="141" t="str">
        <f>IF(Протокол!M231="","",Протокол!M231)</f>
        <v/>
      </c>
      <c r="K279" s="141" t="str">
        <f>IF(Протокол!N231="","",Протокол!N231)</f>
        <v/>
      </c>
      <c r="L279" s="141" t="str">
        <f>IF(Протокол!O231="","",Протокол!O231)</f>
        <v/>
      </c>
      <c r="M279" s="141" t="str">
        <f>IF(Протокол!P231="","",Протокол!P231)</f>
        <v/>
      </c>
      <c r="N279" s="141" t="str">
        <f>IF(Протокол!Q231="","",Протокол!Q231)</f>
        <v/>
      </c>
      <c r="O279" s="141" t="str">
        <f>IF(Протокол!R231="","",Протокол!R231)</f>
        <v/>
      </c>
      <c r="P279" s="141" t="str">
        <f>IF(Протокол!S231="","",Протокол!S231)</f>
        <v/>
      </c>
      <c r="Q279" s="141" t="str">
        <f>IF(Протокол!T231="","",Протокол!T231)</f>
        <v/>
      </c>
      <c r="R279" s="141" t="str">
        <f>IF(Протокол!U231="","",Протокол!U231)</f>
        <v/>
      </c>
      <c r="S279" s="141" t="str">
        <f>IF(Протокол!V231="","",Протокол!V231)</f>
        <v/>
      </c>
      <c r="T279" s="141" t="str">
        <f>IF(Протокол!W231="","",Протокол!W231)</f>
        <v/>
      </c>
      <c r="U279" s="141" t="str">
        <f>IF(Протокол!X231="","",Протокол!X231)</f>
        <v/>
      </c>
      <c r="V279" s="141" t="str">
        <f>IF(Протокол!Y231="","",Протокол!Y231)</f>
        <v/>
      </c>
      <c r="W279" s="141" t="str">
        <f>IF(Протокол!Z231="","",Протокол!Z231)</f>
        <v/>
      </c>
      <c r="X279" s="141" t="str">
        <f>IF(Протокол!AA231="","",Протокол!AA231)</f>
        <v/>
      </c>
      <c r="Y279" s="141" t="str">
        <f>IF(Протокол!AB231="","",Протокол!AB231)</f>
        <v/>
      </c>
      <c r="Z279" s="141" t="str">
        <f>IF(Протокол!AC231="","",Протокол!AC231)</f>
        <v/>
      </c>
      <c r="AA279" s="141" t="str">
        <f>IF(Протокол!AD231="","",Протокол!AD231)</f>
        <v/>
      </c>
      <c r="AB279" s="141" t="str">
        <f>IF(Протокол!AE231="","",Протокол!AE231)</f>
        <v/>
      </c>
      <c r="AC279" s="141" t="str">
        <f>IF(Протокол!AF231="","",Протокол!AF231)</f>
        <v/>
      </c>
      <c r="AD279" s="141" t="str">
        <f>IF(Протокол!AG231="","",Протокол!AG231)</f>
        <v/>
      </c>
      <c r="AE279" s="141" t="str">
        <f>IF(Протокол!AH231="","",Протокол!AH231)</f>
        <v/>
      </c>
      <c r="AF279" s="141" t="str">
        <f>IF(Протокол!AI231="","",Протокол!AI231)</f>
        <v/>
      </c>
      <c r="AG279" s="141" t="str">
        <f>IF(Протокол!AJ231="","",Протокол!AJ231)</f>
        <v/>
      </c>
      <c r="AH279" s="141" t="str">
        <f>IF(Протокол!AK231="","",Протокол!AK231)</f>
        <v/>
      </c>
      <c r="AI279" s="141" t="str">
        <f>IF(Протокол!AL231="","",Протокол!AL231)</f>
        <v/>
      </c>
      <c r="AJ279" s="141" t="str">
        <f>IF(Протокол!AM231="","",Протокол!AM231)</f>
        <v/>
      </c>
      <c r="AK279" s="141" t="str">
        <f>IF(Протокол!AN231="","",Протокол!AN231)</f>
        <v/>
      </c>
      <c r="AL279" s="141" t="str">
        <f>IF(Протокол!AO231="","",Протокол!AO231)</f>
        <v/>
      </c>
      <c r="AM279" s="141" t="str">
        <f>IF(Протокол!AP231="","",Протокол!AP231)</f>
        <v/>
      </c>
      <c r="AN279" s="141" t="str">
        <f>IF(Протокол!AQ231="","",Протокол!AQ231)</f>
        <v/>
      </c>
      <c r="AO279" s="141" t="str">
        <f>IF(Протокол!AR231="","",Протокол!AR231)</f>
        <v/>
      </c>
      <c r="AP279" s="141" t="str">
        <f>IF(Протокол!AS231="","",Протокол!AS231)</f>
        <v/>
      </c>
      <c r="AQ279" s="141" t="str">
        <f>IF(Протокол!AT231="","",Протокол!AT231)</f>
        <v/>
      </c>
      <c r="AR279" s="141" t="str">
        <f>IF(AND(LEN(C279)&gt;0,AS279&gt;0),Протокол!CU231,"")</f>
        <v/>
      </c>
      <c r="AS279" s="139" t="str">
        <f>IF(Протокол!D231="","",Протокол!D231)</f>
        <v/>
      </c>
      <c r="AT279" s="139" t="str">
        <f>IF(Протокол!F231="","",Протокол!F231)</f>
        <v/>
      </c>
      <c r="AU279" s="141" t="str">
        <f>IF(Протокол!CR231="","",Протокол!CR231)</f>
        <v/>
      </c>
      <c r="AV279" s="141" t="str">
        <f>IF(Протокол!CS231="","",Протокол!CS231)</f>
        <v/>
      </c>
      <c r="AW279" s="141" t="str">
        <f>IF(Протокол!CT231="","",Протокол!CT231)</f>
        <v/>
      </c>
    </row>
    <row r="280" spans="1:49">
      <c r="A280" s="139">
        <f t="shared" si="4"/>
        <v>0</v>
      </c>
      <c r="B280" s="140">
        <f>IF(Протокол!B232="","",Протокол!B232)</f>
        <v>223</v>
      </c>
      <c r="C280" s="140" t="str">
        <f>IF(AND(Протокол!F232="",Протокол!D232=""),"",Протокол!C232)</f>
        <v/>
      </c>
      <c r="D280" s="141" t="str">
        <f>IF(Протокол!G232="","",Протокол!G232)</f>
        <v/>
      </c>
      <c r="E280" s="141" t="str">
        <f>IF(Протокол!H232="","",Протокол!H232)</f>
        <v/>
      </c>
      <c r="F280" s="141" t="str">
        <f>IF(Протокол!I232="","",Протокол!I232)</f>
        <v/>
      </c>
      <c r="G280" s="141" t="str">
        <f>IF(Протокол!J232="","",Протокол!J232)</f>
        <v/>
      </c>
      <c r="H280" s="141" t="str">
        <f>IF(Протокол!K232="","",Протокол!K232)</f>
        <v/>
      </c>
      <c r="I280" s="141" t="str">
        <f>IF(Протокол!L232="","",Протокол!L232)</f>
        <v/>
      </c>
      <c r="J280" s="141" t="str">
        <f>IF(Протокол!M232="","",Протокол!M232)</f>
        <v/>
      </c>
      <c r="K280" s="141" t="str">
        <f>IF(Протокол!N232="","",Протокол!N232)</f>
        <v/>
      </c>
      <c r="L280" s="141" t="str">
        <f>IF(Протокол!O232="","",Протокол!O232)</f>
        <v/>
      </c>
      <c r="M280" s="141" t="str">
        <f>IF(Протокол!P232="","",Протокол!P232)</f>
        <v/>
      </c>
      <c r="N280" s="141" t="str">
        <f>IF(Протокол!Q232="","",Протокол!Q232)</f>
        <v/>
      </c>
      <c r="O280" s="141" t="str">
        <f>IF(Протокол!R232="","",Протокол!R232)</f>
        <v/>
      </c>
      <c r="P280" s="141" t="str">
        <f>IF(Протокол!S232="","",Протокол!S232)</f>
        <v/>
      </c>
      <c r="Q280" s="141" t="str">
        <f>IF(Протокол!T232="","",Протокол!T232)</f>
        <v/>
      </c>
      <c r="R280" s="141" t="str">
        <f>IF(Протокол!U232="","",Протокол!U232)</f>
        <v/>
      </c>
      <c r="S280" s="141" t="str">
        <f>IF(Протокол!V232="","",Протокол!V232)</f>
        <v/>
      </c>
      <c r="T280" s="141" t="str">
        <f>IF(Протокол!W232="","",Протокол!W232)</f>
        <v/>
      </c>
      <c r="U280" s="141" t="str">
        <f>IF(Протокол!X232="","",Протокол!X232)</f>
        <v/>
      </c>
      <c r="V280" s="141" t="str">
        <f>IF(Протокол!Y232="","",Протокол!Y232)</f>
        <v/>
      </c>
      <c r="W280" s="141" t="str">
        <f>IF(Протокол!Z232="","",Протокол!Z232)</f>
        <v/>
      </c>
      <c r="X280" s="141" t="str">
        <f>IF(Протокол!AA232="","",Протокол!AA232)</f>
        <v/>
      </c>
      <c r="Y280" s="141" t="str">
        <f>IF(Протокол!AB232="","",Протокол!AB232)</f>
        <v/>
      </c>
      <c r="Z280" s="141" t="str">
        <f>IF(Протокол!AC232="","",Протокол!AC232)</f>
        <v/>
      </c>
      <c r="AA280" s="141" t="str">
        <f>IF(Протокол!AD232="","",Протокол!AD232)</f>
        <v/>
      </c>
      <c r="AB280" s="141" t="str">
        <f>IF(Протокол!AE232="","",Протокол!AE232)</f>
        <v/>
      </c>
      <c r="AC280" s="141" t="str">
        <f>IF(Протокол!AF232="","",Протокол!AF232)</f>
        <v/>
      </c>
      <c r="AD280" s="141" t="str">
        <f>IF(Протокол!AG232="","",Протокол!AG232)</f>
        <v/>
      </c>
      <c r="AE280" s="141" t="str">
        <f>IF(Протокол!AH232="","",Протокол!AH232)</f>
        <v/>
      </c>
      <c r="AF280" s="141" t="str">
        <f>IF(Протокол!AI232="","",Протокол!AI232)</f>
        <v/>
      </c>
      <c r="AG280" s="141" t="str">
        <f>IF(Протокол!AJ232="","",Протокол!AJ232)</f>
        <v/>
      </c>
      <c r="AH280" s="141" t="str">
        <f>IF(Протокол!AK232="","",Протокол!AK232)</f>
        <v/>
      </c>
      <c r="AI280" s="141" t="str">
        <f>IF(Протокол!AL232="","",Протокол!AL232)</f>
        <v/>
      </c>
      <c r="AJ280" s="141" t="str">
        <f>IF(Протокол!AM232="","",Протокол!AM232)</f>
        <v/>
      </c>
      <c r="AK280" s="141" t="str">
        <f>IF(Протокол!AN232="","",Протокол!AN232)</f>
        <v/>
      </c>
      <c r="AL280" s="141" t="str">
        <f>IF(Протокол!AO232="","",Протокол!AO232)</f>
        <v/>
      </c>
      <c r="AM280" s="141" t="str">
        <f>IF(Протокол!AP232="","",Протокол!AP232)</f>
        <v/>
      </c>
      <c r="AN280" s="141" t="str">
        <f>IF(Протокол!AQ232="","",Протокол!AQ232)</f>
        <v/>
      </c>
      <c r="AO280" s="141" t="str">
        <f>IF(Протокол!AR232="","",Протокол!AR232)</f>
        <v/>
      </c>
      <c r="AP280" s="141" t="str">
        <f>IF(Протокол!AS232="","",Протокол!AS232)</f>
        <v/>
      </c>
      <c r="AQ280" s="141" t="str">
        <f>IF(Протокол!AT232="","",Протокол!AT232)</f>
        <v/>
      </c>
      <c r="AR280" s="141" t="str">
        <f>IF(AND(LEN(C280)&gt;0,AS280&gt;0),Протокол!CU232,"")</f>
        <v/>
      </c>
      <c r="AS280" s="139" t="str">
        <f>IF(Протокол!D232="","",Протокол!D232)</f>
        <v/>
      </c>
      <c r="AT280" s="139" t="str">
        <f>IF(Протокол!F232="","",Протокол!F232)</f>
        <v/>
      </c>
      <c r="AU280" s="141" t="str">
        <f>IF(Протокол!CR232="","",Протокол!CR232)</f>
        <v/>
      </c>
      <c r="AV280" s="141" t="str">
        <f>IF(Протокол!CS232="","",Протокол!CS232)</f>
        <v/>
      </c>
      <c r="AW280" s="141" t="str">
        <f>IF(Протокол!CT232="","",Протокол!CT232)</f>
        <v/>
      </c>
    </row>
    <row r="281" spans="1:49">
      <c r="A281" s="139">
        <f t="shared" si="4"/>
        <v>0</v>
      </c>
      <c r="B281" s="140">
        <f>IF(Протокол!B233="","",Протокол!B233)</f>
        <v>224</v>
      </c>
      <c r="C281" s="140" t="str">
        <f>IF(AND(Протокол!F233="",Протокол!D233=""),"",Протокол!C233)</f>
        <v/>
      </c>
      <c r="D281" s="141" t="str">
        <f>IF(Протокол!G233="","",Протокол!G233)</f>
        <v/>
      </c>
      <c r="E281" s="141" t="str">
        <f>IF(Протокол!H233="","",Протокол!H233)</f>
        <v/>
      </c>
      <c r="F281" s="141" t="str">
        <f>IF(Протокол!I233="","",Протокол!I233)</f>
        <v/>
      </c>
      <c r="G281" s="141" t="str">
        <f>IF(Протокол!J233="","",Протокол!J233)</f>
        <v/>
      </c>
      <c r="H281" s="141" t="str">
        <f>IF(Протокол!K233="","",Протокол!K233)</f>
        <v/>
      </c>
      <c r="I281" s="141" t="str">
        <f>IF(Протокол!L233="","",Протокол!L233)</f>
        <v/>
      </c>
      <c r="J281" s="141" t="str">
        <f>IF(Протокол!M233="","",Протокол!M233)</f>
        <v/>
      </c>
      <c r="K281" s="141" t="str">
        <f>IF(Протокол!N233="","",Протокол!N233)</f>
        <v/>
      </c>
      <c r="L281" s="141" t="str">
        <f>IF(Протокол!O233="","",Протокол!O233)</f>
        <v/>
      </c>
      <c r="M281" s="141" t="str">
        <f>IF(Протокол!P233="","",Протокол!P233)</f>
        <v/>
      </c>
      <c r="N281" s="141" t="str">
        <f>IF(Протокол!Q233="","",Протокол!Q233)</f>
        <v/>
      </c>
      <c r="O281" s="141" t="str">
        <f>IF(Протокол!R233="","",Протокол!R233)</f>
        <v/>
      </c>
      <c r="P281" s="141" t="str">
        <f>IF(Протокол!S233="","",Протокол!S233)</f>
        <v/>
      </c>
      <c r="Q281" s="141" t="str">
        <f>IF(Протокол!T233="","",Протокол!T233)</f>
        <v/>
      </c>
      <c r="R281" s="141" t="str">
        <f>IF(Протокол!U233="","",Протокол!U233)</f>
        <v/>
      </c>
      <c r="S281" s="141" t="str">
        <f>IF(Протокол!V233="","",Протокол!V233)</f>
        <v/>
      </c>
      <c r="T281" s="141" t="str">
        <f>IF(Протокол!W233="","",Протокол!W233)</f>
        <v/>
      </c>
      <c r="U281" s="141" t="str">
        <f>IF(Протокол!X233="","",Протокол!X233)</f>
        <v/>
      </c>
      <c r="V281" s="141" t="str">
        <f>IF(Протокол!Y233="","",Протокол!Y233)</f>
        <v/>
      </c>
      <c r="W281" s="141" t="str">
        <f>IF(Протокол!Z233="","",Протокол!Z233)</f>
        <v/>
      </c>
      <c r="X281" s="141" t="str">
        <f>IF(Протокол!AA233="","",Протокол!AA233)</f>
        <v/>
      </c>
      <c r="Y281" s="141" t="str">
        <f>IF(Протокол!AB233="","",Протокол!AB233)</f>
        <v/>
      </c>
      <c r="Z281" s="141" t="str">
        <f>IF(Протокол!AC233="","",Протокол!AC233)</f>
        <v/>
      </c>
      <c r="AA281" s="141" t="str">
        <f>IF(Протокол!AD233="","",Протокол!AD233)</f>
        <v/>
      </c>
      <c r="AB281" s="141" t="str">
        <f>IF(Протокол!AE233="","",Протокол!AE233)</f>
        <v/>
      </c>
      <c r="AC281" s="141" t="str">
        <f>IF(Протокол!AF233="","",Протокол!AF233)</f>
        <v/>
      </c>
      <c r="AD281" s="141" t="str">
        <f>IF(Протокол!AG233="","",Протокол!AG233)</f>
        <v/>
      </c>
      <c r="AE281" s="141" t="str">
        <f>IF(Протокол!AH233="","",Протокол!AH233)</f>
        <v/>
      </c>
      <c r="AF281" s="141" t="str">
        <f>IF(Протокол!AI233="","",Протокол!AI233)</f>
        <v/>
      </c>
      <c r="AG281" s="141" t="str">
        <f>IF(Протокол!AJ233="","",Протокол!AJ233)</f>
        <v/>
      </c>
      <c r="AH281" s="141" t="str">
        <f>IF(Протокол!AK233="","",Протокол!AK233)</f>
        <v/>
      </c>
      <c r="AI281" s="141" t="str">
        <f>IF(Протокол!AL233="","",Протокол!AL233)</f>
        <v/>
      </c>
      <c r="AJ281" s="141" t="str">
        <f>IF(Протокол!AM233="","",Протокол!AM233)</f>
        <v/>
      </c>
      <c r="AK281" s="141" t="str">
        <f>IF(Протокол!AN233="","",Протокол!AN233)</f>
        <v/>
      </c>
      <c r="AL281" s="141" t="str">
        <f>IF(Протокол!AO233="","",Протокол!AO233)</f>
        <v/>
      </c>
      <c r="AM281" s="141" t="str">
        <f>IF(Протокол!AP233="","",Протокол!AP233)</f>
        <v/>
      </c>
      <c r="AN281" s="141" t="str">
        <f>IF(Протокол!AQ233="","",Протокол!AQ233)</f>
        <v/>
      </c>
      <c r="AO281" s="141" t="str">
        <f>IF(Протокол!AR233="","",Протокол!AR233)</f>
        <v/>
      </c>
      <c r="AP281" s="141" t="str">
        <f>IF(Протокол!AS233="","",Протокол!AS233)</f>
        <v/>
      </c>
      <c r="AQ281" s="141" t="str">
        <f>IF(Протокол!AT233="","",Протокол!AT233)</f>
        <v/>
      </c>
      <c r="AR281" s="141" t="str">
        <f>IF(AND(LEN(C281)&gt;0,AS281&gt;0),Протокол!CU233,"")</f>
        <v/>
      </c>
      <c r="AS281" s="139" t="str">
        <f>IF(Протокол!D233="","",Протокол!D233)</f>
        <v/>
      </c>
      <c r="AT281" s="139" t="str">
        <f>IF(Протокол!F233="","",Протокол!F233)</f>
        <v/>
      </c>
      <c r="AU281" s="141" t="str">
        <f>IF(Протокол!CR233="","",Протокол!CR233)</f>
        <v/>
      </c>
      <c r="AV281" s="141" t="str">
        <f>IF(Протокол!CS233="","",Протокол!CS233)</f>
        <v/>
      </c>
      <c r="AW281" s="141" t="str">
        <f>IF(Протокол!CT233="","",Протокол!CT233)</f>
        <v/>
      </c>
    </row>
    <row r="282" spans="1:49">
      <c r="A282" s="139">
        <f t="shared" si="4"/>
        <v>0</v>
      </c>
      <c r="B282" s="140">
        <f>IF(Протокол!B234="","",Протокол!B234)</f>
        <v>225</v>
      </c>
      <c r="C282" s="140" t="str">
        <f>IF(AND(Протокол!F234="",Протокол!D234=""),"",Протокол!C234)</f>
        <v/>
      </c>
      <c r="D282" s="141" t="str">
        <f>IF(Протокол!G234="","",Протокол!G234)</f>
        <v/>
      </c>
      <c r="E282" s="141" t="str">
        <f>IF(Протокол!H234="","",Протокол!H234)</f>
        <v/>
      </c>
      <c r="F282" s="141" t="str">
        <f>IF(Протокол!I234="","",Протокол!I234)</f>
        <v/>
      </c>
      <c r="G282" s="141" t="str">
        <f>IF(Протокол!J234="","",Протокол!J234)</f>
        <v/>
      </c>
      <c r="H282" s="141" t="str">
        <f>IF(Протокол!K234="","",Протокол!K234)</f>
        <v/>
      </c>
      <c r="I282" s="141" t="str">
        <f>IF(Протокол!L234="","",Протокол!L234)</f>
        <v/>
      </c>
      <c r="J282" s="141" t="str">
        <f>IF(Протокол!M234="","",Протокол!M234)</f>
        <v/>
      </c>
      <c r="K282" s="141" t="str">
        <f>IF(Протокол!N234="","",Протокол!N234)</f>
        <v/>
      </c>
      <c r="L282" s="141" t="str">
        <f>IF(Протокол!O234="","",Протокол!O234)</f>
        <v/>
      </c>
      <c r="M282" s="141" t="str">
        <f>IF(Протокол!P234="","",Протокол!P234)</f>
        <v/>
      </c>
      <c r="N282" s="141" t="str">
        <f>IF(Протокол!Q234="","",Протокол!Q234)</f>
        <v/>
      </c>
      <c r="O282" s="141" t="str">
        <f>IF(Протокол!R234="","",Протокол!R234)</f>
        <v/>
      </c>
      <c r="P282" s="141" t="str">
        <f>IF(Протокол!S234="","",Протокол!S234)</f>
        <v/>
      </c>
      <c r="Q282" s="141" t="str">
        <f>IF(Протокол!T234="","",Протокол!T234)</f>
        <v/>
      </c>
      <c r="R282" s="141" t="str">
        <f>IF(Протокол!U234="","",Протокол!U234)</f>
        <v/>
      </c>
      <c r="S282" s="141" t="str">
        <f>IF(Протокол!V234="","",Протокол!V234)</f>
        <v/>
      </c>
      <c r="T282" s="141" t="str">
        <f>IF(Протокол!W234="","",Протокол!W234)</f>
        <v/>
      </c>
      <c r="U282" s="141" t="str">
        <f>IF(Протокол!X234="","",Протокол!X234)</f>
        <v/>
      </c>
      <c r="V282" s="141" t="str">
        <f>IF(Протокол!Y234="","",Протокол!Y234)</f>
        <v/>
      </c>
      <c r="W282" s="141" t="str">
        <f>IF(Протокол!Z234="","",Протокол!Z234)</f>
        <v/>
      </c>
      <c r="X282" s="141" t="str">
        <f>IF(Протокол!AA234="","",Протокол!AA234)</f>
        <v/>
      </c>
      <c r="Y282" s="141" t="str">
        <f>IF(Протокол!AB234="","",Протокол!AB234)</f>
        <v/>
      </c>
      <c r="Z282" s="141" t="str">
        <f>IF(Протокол!AC234="","",Протокол!AC234)</f>
        <v/>
      </c>
      <c r="AA282" s="141" t="str">
        <f>IF(Протокол!AD234="","",Протокол!AD234)</f>
        <v/>
      </c>
      <c r="AB282" s="141" t="str">
        <f>IF(Протокол!AE234="","",Протокол!AE234)</f>
        <v/>
      </c>
      <c r="AC282" s="141" t="str">
        <f>IF(Протокол!AF234="","",Протокол!AF234)</f>
        <v/>
      </c>
      <c r="AD282" s="141" t="str">
        <f>IF(Протокол!AG234="","",Протокол!AG234)</f>
        <v/>
      </c>
      <c r="AE282" s="141" t="str">
        <f>IF(Протокол!AH234="","",Протокол!AH234)</f>
        <v/>
      </c>
      <c r="AF282" s="141" t="str">
        <f>IF(Протокол!AI234="","",Протокол!AI234)</f>
        <v/>
      </c>
      <c r="AG282" s="141" t="str">
        <f>IF(Протокол!AJ234="","",Протокол!AJ234)</f>
        <v/>
      </c>
      <c r="AH282" s="141" t="str">
        <f>IF(Протокол!AK234="","",Протокол!AK234)</f>
        <v/>
      </c>
      <c r="AI282" s="141" t="str">
        <f>IF(Протокол!AL234="","",Протокол!AL234)</f>
        <v/>
      </c>
      <c r="AJ282" s="141" t="str">
        <f>IF(Протокол!AM234="","",Протокол!AM234)</f>
        <v/>
      </c>
      <c r="AK282" s="141" t="str">
        <f>IF(Протокол!AN234="","",Протокол!AN234)</f>
        <v/>
      </c>
      <c r="AL282" s="141" t="str">
        <f>IF(Протокол!AO234="","",Протокол!AO234)</f>
        <v/>
      </c>
      <c r="AM282" s="141" t="str">
        <f>IF(Протокол!AP234="","",Протокол!AP234)</f>
        <v/>
      </c>
      <c r="AN282" s="141" t="str">
        <f>IF(Протокол!AQ234="","",Протокол!AQ234)</f>
        <v/>
      </c>
      <c r="AO282" s="141" t="str">
        <f>IF(Протокол!AR234="","",Протокол!AR234)</f>
        <v/>
      </c>
      <c r="AP282" s="141" t="str">
        <f>IF(Протокол!AS234="","",Протокол!AS234)</f>
        <v/>
      </c>
      <c r="AQ282" s="141" t="str">
        <f>IF(Протокол!AT234="","",Протокол!AT234)</f>
        <v/>
      </c>
      <c r="AR282" s="141" t="str">
        <f>IF(AND(LEN(C282)&gt;0,AS282&gt;0),Протокол!CU234,"")</f>
        <v/>
      </c>
      <c r="AS282" s="139" t="str">
        <f>IF(Протокол!D234="","",Протокол!D234)</f>
        <v/>
      </c>
      <c r="AT282" s="139" t="str">
        <f>IF(Протокол!F234="","",Протокол!F234)</f>
        <v/>
      </c>
      <c r="AU282" s="141" t="str">
        <f>IF(Протокол!CR234="","",Протокол!CR234)</f>
        <v/>
      </c>
      <c r="AV282" s="141" t="str">
        <f>IF(Протокол!CS234="","",Протокол!CS234)</f>
        <v/>
      </c>
      <c r="AW282" s="141" t="str">
        <f>IF(Протокол!CT234="","",Протокол!CT234)</f>
        <v/>
      </c>
    </row>
    <row r="283" spans="1:49">
      <c r="A283" s="139">
        <f t="shared" si="4"/>
        <v>0</v>
      </c>
      <c r="B283" s="140">
        <f>IF(Протокол!B235="","",Протокол!B235)</f>
        <v>226</v>
      </c>
      <c r="C283" s="140" t="str">
        <f>IF(AND(Протокол!F235="",Протокол!D235=""),"",Протокол!C235)</f>
        <v/>
      </c>
      <c r="D283" s="141" t="str">
        <f>IF(Протокол!G235="","",Протокол!G235)</f>
        <v/>
      </c>
      <c r="E283" s="141" t="str">
        <f>IF(Протокол!H235="","",Протокол!H235)</f>
        <v/>
      </c>
      <c r="F283" s="141" t="str">
        <f>IF(Протокол!I235="","",Протокол!I235)</f>
        <v/>
      </c>
      <c r="G283" s="141" t="str">
        <f>IF(Протокол!J235="","",Протокол!J235)</f>
        <v/>
      </c>
      <c r="H283" s="141" t="str">
        <f>IF(Протокол!K235="","",Протокол!K235)</f>
        <v/>
      </c>
      <c r="I283" s="141" t="str">
        <f>IF(Протокол!L235="","",Протокол!L235)</f>
        <v/>
      </c>
      <c r="J283" s="141" t="str">
        <f>IF(Протокол!M235="","",Протокол!M235)</f>
        <v/>
      </c>
      <c r="K283" s="141" t="str">
        <f>IF(Протокол!N235="","",Протокол!N235)</f>
        <v/>
      </c>
      <c r="L283" s="141" t="str">
        <f>IF(Протокол!O235="","",Протокол!O235)</f>
        <v/>
      </c>
      <c r="M283" s="141" t="str">
        <f>IF(Протокол!P235="","",Протокол!P235)</f>
        <v/>
      </c>
      <c r="N283" s="141" t="str">
        <f>IF(Протокол!Q235="","",Протокол!Q235)</f>
        <v/>
      </c>
      <c r="O283" s="141" t="str">
        <f>IF(Протокол!R235="","",Протокол!R235)</f>
        <v/>
      </c>
      <c r="P283" s="141" t="str">
        <f>IF(Протокол!S235="","",Протокол!S235)</f>
        <v/>
      </c>
      <c r="Q283" s="141" t="str">
        <f>IF(Протокол!T235="","",Протокол!T235)</f>
        <v/>
      </c>
      <c r="R283" s="141" t="str">
        <f>IF(Протокол!U235="","",Протокол!U235)</f>
        <v/>
      </c>
      <c r="S283" s="141" t="str">
        <f>IF(Протокол!V235="","",Протокол!V235)</f>
        <v/>
      </c>
      <c r="T283" s="141" t="str">
        <f>IF(Протокол!W235="","",Протокол!W235)</f>
        <v/>
      </c>
      <c r="U283" s="141" t="str">
        <f>IF(Протокол!X235="","",Протокол!X235)</f>
        <v/>
      </c>
      <c r="V283" s="141" t="str">
        <f>IF(Протокол!Y235="","",Протокол!Y235)</f>
        <v/>
      </c>
      <c r="W283" s="141" t="str">
        <f>IF(Протокол!Z235="","",Протокол!Z235)</f>
        <v/>
      </c>
      <c r="X283" s="141" t="str">
        <f>IF(Протокол!AA235="","",Протокол!AA235)</f>
        <v/>
      </c>
      <c r="Y283" s="141" t="str">
        <f>IF(Протокол!AB235="","",Протокол!AB235)</f>
        <v/>
      </c>
      <c r="Z283" s="141" t="str">
        <f>IF(Протокол!AC235="","",Протокол!AC235)</f>
        <v/>
      </c>
      <c r="AA283" s="141" t="str">
        <f>IF(Протокол!AD235="","",Протокол!AD235)</f>
        <v/>
      </c>
      <c r="AB283" s="141" t="str">
        <f>IF(Протокол!AE235="","",Протокол!AE235)</f>
        <v/>
      </c>
      <c r="AC283" s="141" t="str">
        <f>IF(Протокол!AF235="","",Протокол!AF235)</f>
        <v/>
      </c>
      <c r="AD283" s="141" t="str">
        <f>IF(Протокол!AG235="","",Протокол!AG235)</f>
        <v/>
      </c>
      <c r="AE283" s="141" t="str">
        <f>IF(Протокол!AH235="","",Протокол!AH235)</f>
        <v/>
      </c>
      <c r="AF283" s="141" t="str">
        <f>IF(Протокол!AI235="","",Протокол!AI235)</f>
        <v/>
      </c>
      <c r="AG283" s="141" t="str">
        <f>IF(Протокол!AJ235="","",Протокол!AJ235)</f>
        <v/>
      </c>
      <c r="AH283" s="141" t="str">
        <f>IF(Протокол!AK235="","",Протокол!AK235)</f>
        <v/>
      </c>
      <c r="AI283" s="141" t="str">
        <f>IF(Протокол!AL235="","",Протокол!AL235)</f>
        <v/>
      </c>
      <c r="AJ283" s="141" t="str">
        <f>IF(Протокол!AM235="","",Протокол!AM235)</f>
        <v/>
      </c>
      <c r="AK283" s="141" t="str">
        <f>IF(Протокол!AN235="","",Протокол!AN235)</f>
        <v/>
      </c>
      <c r="AL283" s="141" t="str">
        <f>IF(Протокол!AO235="","",Протокол!AO235)</f>
        <v/>
      </c>
      <c r="AM283" s="141" t="str">
        <f>IF(Протокол!AP235="","",Протокол!AP235)</f>
        <v/>
      </c>
      <c r="AN283" s="141" t="str">
        <f>IF(Протокол!AQ235="","",Протокол!AQ235)</f>
        <v/>
      </c>
      <c r="AO283" s="141" t="str">
        <f>IF(Протокол!AR235="","",Протокол!AR235)</f>
        <v/>
      </c>
      <c r="AP283" s="141" t="str">
        <f>IF(Протокол!AS235="","",Протокол!AS235)</f>
        <v/>
      </c>
      <c r="AQ283" s="141" t="str">
        <f>IF(Протокол!AT235="","",Протокол!AT235)</f>
        <v/>
      </c>
      <c r="AR283" s="141" t="str">
        <f>IF(AND(LEN(C283)&gt;0,AS283&gt;0),Протокол!CU235,"")</f>
        <v/>
      </c>
      <c r="AS283" s="139" t="str">
        <f>IF(Протокол!D235="","",Протокол!D235)</f>
        <v/>
      </c>
      <c r="AT283" s="139" t="str">
        <f>IF(Протокол!F235="","",Протокол!F235)</f>
        <v/>
      </c>
      <c r="AU283" s="141" t="str">
        <f>IF(Протокол!CR235="","",Протокол!CR235)</f>
        <v/>
      </c>
      <c r="AV283" s="141" t="str">
        <f>IF(Протокол!CS235="","",Протокол!CS235)</f>
        <v/>
      </c>
      <c r="AW283" s="141" t="str">
        <f>IF(Протокол!CT235="","",Протокол!CT235)</f>
        <v/>
      </c>
    </row>
    <row r="284" spans="1:49">
      <c r="A284" s="139">
        <f t="shared" si="4"/>
        <v>0</v>
      </c>
      <c r="B284" s="140">
        <f>IF(Протокол!B236="","",Протокол!B236)</f>
        <v>227</v>
      </c>
      <c r="C284" s="140" t="str">
        <f>IF(AND(Протокол!F236="",Протокол!D236=""),"",Протокол!C236)</f>
        <v/>
      </c>
      <c r="D284" s="141" t="str">
        <f>IF(Протокол!G236="","",Протокол!G236)</f>
        <v/>
      </c>
      <c r="E284" s="141" t="str">
        <f>IF(Протокол!H236="","",Протокол!H236)</f>
        <v/>
      </c>
      <c r="F284" s="141" t="str">
        <f>IF(Протокол!I236="","",Протокол!I236)</f>
        <v/>
      </c>
      <c r="G284" s="141" t="str">
        <f>IF(Протокол!J236="","",Протокол!J236)</f>
        <v/>
      </c>
      <c r="H284" s="141" t="str">
        <f>IF(Протокол!K236="","",Протокол!K236)</f>
        <v/>
      </c>
      <c r="I284" s="141" t="str">
        <f>IF(Протокол!L236="","",Протокол!L236)</f>
        <v/>
      </c>
      <c r="J284" s="141" t="str">
        <f>IF(Протокол!M236="","",Протокол!M236)</f>
        <v/>
      </c>
      <c r="K284" s="141" t="str">
        <f>IF(Протокол!N236="","",Протокол!N236)</f>
        <v/>
      </c>
      <c r="L284" s="141" t="str">
        <f>IF(Протокол!O236="","",Протокол!O236)</f>
        <v/>
      </c>
      <c r="M284" s="141" t="str">
        <f>IF(Протокол!P236="","",Протокол!P236)</f>
        <v/>
      </c>
      <c r="N284" s="141" t="str">
        <f>IF(Протокол!Q236="","",Протокол!Q236)</f>
        <v/>
      </c>
      <c r="O284" s="141" t="str">
        <f>IF(Протокол!R236="","",Протокол!R236)</f>
        <v/>
      </c>
      <c r="P284" s="141" t="str">
        <f>IF(Протокол!S236="","",Протокол!S236)</f>
        <v/>
      </c>
      <c r="Q284" s="141" t="str">
        <f>IF(Протокол!T236="","",Протокол!T236)</f>
        <v/>
      </c>
      <c r="R284" s="141" t="str">
        <f>IF(Протокол!U236="","",Протокол!U236)</f>
        <v/>
      </c>
      <c r="S284" s="141" t="str">
        <f>IF(Протокол!V236="","",Протокол!V236)</f>
        <v/>
      </c>
      <c r="T284" s="141" t="str">
        <f>IF(Протокол!W236="","",Протокол!W236)</f>
        <v/>
      </c>
      <c r="U284" s="141" t="str">
        <f>IF(Протокол!X236="","",Протокол!X236)</f>
        <v/>
      </c>
      <c r="V284" s="141" t="str">
        <f>IF(Протокол!Y236="","",Протокол!Y236)</f>
        <v/>
      </c>
      <c r="W284" s="141" t="str">
        <f>IF(Протокол!Z236="","",Протокол!Z236)</f>
        <v/>
      </c>
      <c r="X284" s="141" t="str">
        <f>IF(Протокол!AA236="","",Протокол!AA236)</f>
        <v/>
      </c>
      <c r="Y284" s="141" t="str">
        <f>IF(Протокол!AB236="","",Протокол!AB236)</f>
        <v/>
      </c>
      <c r="Z284" s="141" t="str">
        <f>IF(Протокол!AC236="","",Протокол!AC236)</f>
        <v/>
      </c>
      <c r="AA284" s="141" t="str">
        <f>IF(Протокол!AD236="","",Протокол!AD236)</f>
        <v/>
      </c>
      <c r="AB284" s="141" t="str">
        <f>IF(Протокол!AE236="","",Протокол!AE236)</f>
        <v/>
      </c>
      <c r="AC284" s="141" t="str">
        <f>IF(Протокол!AF236="","",Протокол!AF236)</f>
        <v/>
      </c>
      <c r="AD284" s="141" t="str">
        <f>IF(Протокол!AG236="","",Протокол!AG236)</f>
        <v/>
      </c>
      <c r="AE284" s="141" t="str">
        <f>IF(Протокол!AH236="","",Протокол!AH236)</f>
        <v/>
      </c>
      <c r="AF284" s="141" t="str">
        <f>IF(Протокол!AI236="","",Протокол!AI236)</f>
        <v/>
      </c>
      <c r="AG284" s="141" t="str">
        <f>IF(Протокол!AJ236="","",Протокол!AJ236)</f>
        <v/>
      </c>
      <c r="AH284" s="141" t="str">
        <f>IF(Протокол!AK236="","",Протокол!AK236)</f>
        <v/>
      </c>
      <c r="AI284" s="141" t="str">
        <f>IF(Протокол!AL236="","",Протокол!AL236)</f>
        <v/>
      </c>
      <c r="AJ284" s="141" t="str">
        <f>IF(Протокол!AM236="","",Протокол!AM236)</f>
        <v/>
      </c>
      <c r="AK284" s="141" t="str">
        <f>IF(Протокол!AN236="","",Протокол!AN236)</f>
        <v/>
      </c>
      <c r="AL284" s="141" t="str">
        <f>IF(Протокол!AO236="","",Протокол!AO236)</f>
        <v/>
      </c>
      <c r="AM284" s="141" t="str">
        <f>IF(Протокол!AP236="","",Протокол!AP236)</f>
        <v/>
      </c>
      <c r="AN284" s="141" t="str">
        <f>IF(Протокол!AQ236="","",Протокол!AQ236)</f>
        <v/>
      </c>
      <c r="AO284" s="141" t="str">
        <f>IF(Протокол!AR236="","",Протокол!AR236)</f>
        <v/>
      </c>
      <c r="AP284" s="141" t="str">
        <f>IF(Протокол!AS236="","",Протокол!AS236)</f>
        <v/>
      </c>
      <c r="AQ284" s="141" t="str">
        <f>IF(Протокол!AT236="","",Протокол!AT236)</f>
        <v/>
      </c>
      <c r="AR284" s="141" t="str">
        <f>IF(AND(LEN(C284)&gt;0,AS284&gt;0),Протокол!CU236,"")</f>
        <v/>
      </c>
      <c r="AS284" s="139" t="str">
        <f>IF(Протокол!D236="","",Протокол!D236)</f>
        <v/>
      </c>
      <c r="AT284" s="139" t="str">
        <f>IF(Протокол!F236="","",Протокол!F236)</f>
        <v/>
      </c>
      <c r="AU284" s="141" t="str">
        <f>IF(Протокол!CR236="","",Протокол!CR236)</f>
        <v/>
      </c>
      <c r="AV284" s="141" t="str">
        <f>IF(Протокол!CS236="","",Протокол!CS236)</f>
        <v/>
      </c>
      <c r="AW284" s="141" t="str">
        <f>IF(Протокол!CT236="","",Протокол!CT236)</f>
        <v/>
      </c>
    </row>
    <row r="285" spans="1:49">
      <c r="A285" s="139">
        <f t="shared" si="4"/>
        <v>0</v>
      </c>
      <c r="B285" s="140">
        <f>IF(Протокол!B237="","",Протокол!B237)</f>
        <v>228</v>
      </c>
      <c r="C285" s="140" t="str">
        <f>IF(AND(Протокол!F237="",Протокол!D237=""),"",Протокол!C237)</f>
        <v/>
      </c>
      <c r="D285" s="141" t="str">
        <f>IF(Протокол!G237="","",Протокол!G237)</f>
        <v/>
      </c>
      <c r="E285" s="141" t="str">
        <f>IF(Протокол!H237="","",Протокол!H237)</f>
        <v/>
      </c>
      <c r="F285" s="141" t="str">
        <f>IF(Протокол!I237="","",Протокол!I237)</f>
        <v/>
      </c>
      <c r="G285" s="141" t="str">
        <f>IF(Протокол!J237="","",Протокол!J237)</f>
        <v/>
      </c>
      <c r="H285" s="141" t="str">
        <f>IF(Протокол!K237="","",Протокол!K237)</f>
        <v/>
      </c>
      <c r="I285" s="141" t="str">
        <f>IF(Протокол!L237="","",Протокол!L237)</f>
        <v/>
      </c>
      <c r="J285" s="141" t="str">
        <f>IF(Протокол!M237="","",Протокол!M237)</f>
        <v/>
      </c>
      <c r="K285" s="141" t="str">
        <f>IF(Протокол!N237="","",Протокол!N237)</f>
        <v/>
      </c>
      <c r="L285" s="141" t="str">
        <f>IF(Протокол!O237="","",Протокол!O237)</f>
        <v/>
      </c>
      <c r="M285" s="141" t="str">
        <f>IF(Протокол!P237="","",Протокол!P237)</f>
        <v/>
      </c>
      <c r="N285" s="141" t="str">
        <f>IF(Протокол!Q237="","",Протокол!Q237)</f>
        <v/>
      </c>
      <c r="O285" s="141" t="str">
        <f>IF(Протокол!R237="","",Протокол!R237)</f>
        <v/>
      </c>
      <c r="P285" s="141" t="str">
        <f>IF(Протокол!S237="","",Протокол!S237)</f>
        <v/>
      </c>
      <c r="Q285" s="141" t="str">
        <f>IF(Протокол!T237="","",Протокол!T237)</f>
        <v/>
      </c>
      <c r="R285" s="141" t="str">
        <f>IF(Протокол!U237="","",Протокол!U237)</f>
        <v/>
      </c>
      <c r="S285" s="141" t="str">
        <f>IF(Протокол!V237="","",Протокол!V237)</f>
        <v/>
      </c>
      <c r="T285" s="141" t="str">
        <f>IF(Протокол!W237="","",Протокол!W237)</f>
        <v/>
      </c>
      <c r="U285" s="141" t="str">
        <f>IF(Протокол!X237="","",Протокол!X237)</f>
        <v/>
      </c>
      <c r="V285" s="141" t="str">
        <f>IF(Протокол!Y237="","",Протокол!Y237)</f>
        <v/>
      </c>
      <c r="W285" s="141" t="str">
        <f>IF(Протокол!Z237="","",Протокол!Z237)</f>
        <v/>
      </c>
      <c r="X285" s="141" t="str">
        <f>IF(Протокол!AA237="","",Протокол!AA237)</f>
        <v/>
      </c>
      <c r="Y285" s="141" t="str">
        <f>IF(Протокол!AB237="","",Протокол!AB237)</f>
        <v/>
      </c>
      <c r="Z285" s="141" t="str">
        <f>IF(Протокол!AC237="","",Протокол!AC237)</f>
        <v/>
      </c>
      <c r="AA285" s="141" t="str">
        <f>IF(Протокол!AD237="","",Протокол!AD237)</f>
        <v/>
      </c>
      <c r="AB285" s="141" t="str">
        <f>IF(Протокол!AE237="","",Протокол!AE237)</f>
        <v/>
      </c>
      <c r="AC285" s="141" t="str">
        <f>IF(Протокол!AF237="","",Протокол!AF237)</f>
        <v/>
      </c>
      <c r="AD285" s="141" t="str">
        <f>IF(Протокол!AG237="","",Протокол!AG237)</f>
        <v/>
      </c>
      <c r="AE285" s="141" t="str">
        <f>IF(Протокол!AH237="","",Протокол!AH237)</f>
        <v/>
      </c>
      <c r="AF285" s="141" t="str">
        <f>IF(Протокол!AI237="","",Протокол!AI237)</f>
        <v/>
      </c>
      <c r="AG285" s="141" t="str">
        <f>IF(Протокол!AJ237="","",Протокол!AJ237)</f>
        <v/>
      </c>
      <c r="AH285" s="141" t="str">
        <f>IF(Протокол!AK237="","",Протокол!AK237)</f>
        <v/>
      </c>
      <c r="AI285" s="141" t="str">
        <f>IF(Протокол!AL237="","",Протокол!AL237)</f>
        <v/>
      </c>
      <c r="AJ285" s="141" t="str">
        <f>IF(Протокол!AM237="","",Протокол!AM237)</f>
        <v/>
      </c>
      <c r="AK285" s="141" t="str">
        <f>IF(Протокол!AN237="","",Протокол!AN237)</f>
        <v/>
      </c>
      <c r="AL285" s="141" t="str">
        <f>IF(Протокол!AO237="","",Протокол!AO237)</f>
        <v/>
      </c>
      <c r="AM285" s="141" t="str">
        <f>IF(Протокол!AP237="","",Протокол!AP237)</f>
        <v/>
      </c>
      <c r="AN285" s="141" t="str">
        <f>IF(Протокол!AQ237="","",Протокол!AQ237)</f>
        <v/>
      </c>
      <c r="AO285" s="141" t="str">
        <f>IF(Протокол!AR237="","",Протокол!AR237)</f>
        <v/>
      </c>
      <c r="AP285" s="141" t="str">
        <f>IF(Протокол!AS237="","",Протокол!AS237)</f>
        <v/>
      </c>
      <c r="AQ285" s="141" t="str">
        <f>IF(Протокол!AT237="","",Протокол!AT237)</f>
        <v/>
      </c>
      <c r="AR285" s="141" t="str">
        <f>IF(AND(LEN(C285)&gt;0,AS285&gt;0),Протокол!CU237,"")</f>
        <v/>
      </c>
      <c r="AS285" s="139" t="str">
        <f>IF(Протокол!D237="","",Протокол!D237)</f>
        <v/>
      </c>
      <c r="AT285" s="139" t="str">
        <f>IF(Протокол!F237="","",Протокол!F237)</f>
        <v/>
      </c>
      <c r="AU285" s="141" t="str">
        <f>IF(Протокол!CR237="","",Протокол!CR237)</f>
        <v/>
      </c>
      <c r="AV285" s="141" t="str">
        <f>IF(Протокол!CS237="","",Протокол!CS237)</f>
        <v/>
      </c>
      <c r="AW285" s="141" t="str">
        <f>IF(Протокол!CT237="","",Протокол!CT237)</f>
        <v/>
      </c>
    </row>
    <row r="286" spans="1:49">
      <c r="A286" s="139">
        <f t="shared" si="4"/>
        <v>0</v>
      </c>
      <c r="B286" s="140">
        <f>IF(Протокол!B238="","",Протокол!B238)</f>
        <v>229</v>
      </c>
      <c r="C286" s="140" t="str">
        <f>IF(AND(Протокол!F238="",Протокол!D238=""),"",Протокол!C238)</f>
        <v/>
      </c>
      <c r="D286" s="141" t="str">
        <f>IF(Протокол!G238="","",Протокол!G238)</f>
        <v/>
      </c>
      <c r="E286" s="141" t="str">
        <f>IF(Протокол!H238="","",Протокол!H238)</f>
        <v/>
      </c>
      <c r="F286" s="141" t="str">
        <f>IF(Протокол!I238="","",Протокол!I238)</f>
        <v/>
      </c>
      <c r="G286" s="141" t="str">
        <f>IF(Протокол!J238="","",Протокол!J238)</f>
        <v/>
      </c>
      <c r="H286" s="141" t="str">
        <f>IF(Протокол!K238="","",Протокол!K238)</f>
        <v/>
      </c>
      <c r="I286" s="141" t="str">
        <f>IF(Протокол!L238="","",Протокол!L238)</f>
        <v/>
      </c>
      <c r="J286" s="141" t="str">
        <f>IF(Протокол!M238="","",Протокол!M238)</f>
        <v/>
      </c>
      <c r="K286" s="141" t="str">
        <f>IF(Протокол!N238="","",Протокол!N238)</f>
        <v/>
      </c>
      <c r="L286" s="141" t="str">
        <f>IF(Протокол!O238="","",Протокол!O238)</f>
        <v/>
      </c>
      <c r="M286" s="141" t="str">
        <f>IF(Протокол!P238="","",Протокол!P238)</f>
        <v/>
      </c>
      <c r="N286" s="141" t="str">
        <f>IF(Протокол!Q238="","",Протокол!Q238)</f>
        <v/>
      </c>
      <c r="O286" s="141" t="str">
        <f>IF(Протокол!R238="","",Протокол!R238)</f>
        <v/>
      </c>
      <c r="P286" s="141" t="str">
        <f>IF(Протокол!S238="","",Протокол!S238)</f>
        <v/>
      </c>
      <c r="Q286" s="141" t="str">
        <f>IF(Протокол!T238="","",Протокол!T238)</f>
        <v/>
      </c>
      <c r="R286" s="141" t="str">
        <f>IF(Протокол!U238="","",Протокол!U238)</f>
        <v/>
      </c>
      <c r="S286" s="141" t="str">
        <f>IF(Протокол!V238="","",Протокол!V238)</f>
        <v/>
      </c>
      <c r="T286" s="141" t="str">
        <f>IF(Протокол!W238="","",Протокол!W238)</f>
        <v/>
      </c>
      <c r="U286" s="141" t="str">
        <f>IF(Протокол!X238="","",Протокол!X238)</f>
        <v/>
      </c>
      <c r="V286" s="141" t="str">
        <f>IF(Протокол!Y238="","",Протокол!Y238)</f>
        <v/>
      </c>
      <c r="W286" s="141" t="str">
        <f>IF(Протокол!Z238="","",Протокол!Z238)</f>
        <v/>
      </c>
      <c r="X286" s="141" t="str">
        <f>IF(Протокол!AA238="","",Протокол!AA238)</f>
        <v/>
      </c>
      <c r="Y286" s="141" t="str">
        <f>IF(Протокол!AB238="","",Протокол!AB238)</f>
        <v/>
      </c>
      <c r="Z286" s="141" t="str">
        <f>IF(Протокол!AC238="","",Протокол!AC238)</f>
        <v/>
      </c>
      <c r="AA286" s="141" t="str">
        <f>IF(Протокол!AD238="","",Протокол!AD238)</f>
        <v/>
      </c>
      <c r="AB286" s="141" t="str">
        <f>IF(Протокол!AE238="","",Протокол!AE238)</f>
        <v/>
      </c>
      <c r="AC286" s="141" t="str">
        <f>IF(Протокол!AF238="","",Протокол!AF238)</f>
        <v/>
      </c>
      <c r="AD286" s="141" t="str">
        <f>IF(Протокол!AG238="","",Протокол!AG238)</f>
        <v/>
      </c>
      <c r="AE286" s="141" t="str">
        <f>IF(Протокол!AH238="","",Протокол!AH238)</f>
        <v/>
      </c>
      <c r="AF286" s="141" t="str">
        <f>IF(Протокол!AI238="","",Протокол!AI238)</f>
        <v/>
      </c>
      <c r="AG286" s="141" t="str">
        <f>IF(Протокол!AJ238="","",Протокол!AJ238)</f>
        <v/>
      </c>
      <c r="AH286" s="141" t="str">
        <f>IF(Протокол!AK238="","",Протокол!AK238)</f>
        <v/>
      </c>
      <c r="AI286" s="141" t="str">
        <f>IF(Протокол!AL238="","",Протокол!AL238)</f>
        <v/>
      </c>
      <c r="AJ286" s="141" t="str">
        <f>IF(Протокол!AM238="","",Протокол!AM238)</f>
        <v/>
      </c>
      <c r="AK286" s="141" t="str">
        <f>IF(Протокол!AN238="","",Протокол!AN238)</f>
        <v/>
      </c>
      <c r="AL286" s="141" t="str">
        <f>IF(Протокол!AO238="","",Протокол!AO238)</f>
        <v/>
      </c>
      <c r="AM286" s="141" t="str">
        <f>IF(Протокол!AP238="","",Протокол!AP238)</f>
        <v/>
      </c>
      <c r="AN286" s="141" t="str">
        <f>IF(Протокол!AQ238="","",Протокол!AQ238)</f>
        <v/>
      </c>
      <c r="AO286" s="141" t="str">
        <f>IF(Протокол!AR238="","",Протокол!AR238)</f>
        <v/>
      </c>
      <c r="AP286" s="141" t="str">
        <f>IF(Протокол!AS238="","",Протокол!AS238)</f>
        <v/>
      </c>
      <c r="AQ286" s="141" t="str">
        <f>IF(Протокол!AT238="","",Протокол!AT238)</f>
        <v/>
      </c>
      <c r="AR286" s="141" t="str">
        <f>IF(AND(LEN(C286)&gt;0,AS286&gt;0),Протокол!CU238,"")</f>
        <v/>
      </c>
      <c r="AS286" s="139" t="str">
        <f>IF(Протокол!D238="","",Протокол!D238)</f>
        <v/>
      </c>
      <c r="AT286" s="139" t="str">
        <f>IF(Протокол!F238="","",Протокол!F238)</f>
        <v/>
      </c>
      <c r="AU286" s="141" t="str">
        <f>IF(Протокол!CR238="","",Протокол!CR238)</f>
        <v/>
      </c>
      <c r="AV286" s="141" t="str">
        <f>IF(Протокол!CS238="","",Протокол!CS238)</f>
        <v/>
      </c>
      <c r="AW286" s="141" t="str">
        <f>IF(Протокол!CT238="","",Протокол!CT238)</f>
        <v/>
      </c>
    </row>
    <row r="287" spans="1:49">
      <c r="A287" s="139">
        <f t="shared" si="4"/>
        <v>0</v>
      </c>
      <c r="B287" s="140">
        <f>IF(Протокол!B239="","",Протокол!B239)</f>
        <v>230</v>
      </c>
      <c r="C287" s="140" t="str">
        <f>IF(AND(Протокол!F239="",Протокол!D239=""),"",Протокол!C239)</f>
        <v/>
      </c>
      <c r="D287" s="141" t="str">
        <f>IF(Протокол!G239="","",Протокол!G239)</f>
        <v/>
      </c>
      <c r="E287" s="141" t="str">
        <f>IF(Протокол!H239="","",Протокол!H239)</f>
        <v/>
      </c>
      <c r="F287" s="141" t="str">
        <f>IF(Протокол!I239="","",Протокол!I239)</f>
        <v/>
      </c>
      <c r="G287" s="141" t="str">
        <f>IF(Протокол!J239="","",Протокол!J239)</f>
        <v/>
      </c>
      <c r="H287" s="141" t="str">
        <f>IF(Протокол!K239="","",Протокол!K239)</f>
        <v/>
      </c>
      <c r="I287" s="141" t="str">
        <f>IF(Протокол!L239="","",Протокол!L239)</f>
        <v/>
      </c>
      <c r="J287" s="141" t="str">
        <f>IF(Протокол!M239="","",Протокол!M239)</f>
        <v/>
      </c>
      <c r="K287" s="141" t="str">
        <f>IF(Протокол!N239="","",Протокол!N239)</f>
        <v/>
      </c>
      <c r="L287" s="141" t="str">
        <f>IF(Протокол!O239="","",Протокол!O239)</f>
        <v/>
      </c>
      <c r="M287" s="141" t="str">
        <f>IF(Протокол!P239="","",Протокол!P239)</f>
        <v/>
      </c>
      <c r="N287" s="141" t="str">
        <f>IF(Протокол!Q239="","",Протокол!Q239)</f>
        <v/>
      </c>
      <c r="O287" s="141" t="str">
        <f>IF(Протокол!R239="","",Протокол!R239)</f>
        <v/>
      </c>
      <c r="P287" s="141" t="str">
        <f>IF(Протокол!S239="","",Протокол!S239)</f>
        <v/>
      </c>
      <c r="Q287" s="141" t="str">
        <f>IF(Протокол!T239="","",Протокол!T239)</f>
        <v/>
      </c>
      <c r="R287" s="141" t="str">
        <f>IF(Протокол!U239="","",Протокол!U239)</f>
        <v/>
      </c>
      <c r="S287" s="141" t="str">
        <f>IF(Протокол!V239="","",Протокол!V239)</f>
        <v/>
      </c>
      <c r="T287" s="141" t="str">
        <f>IF(Протокол!W239="","",Протокол!W239)</f>
        <v/>
      </c>
      <c r="U287" s="141" t="str">
        <f>IF(Протокол!X239="","",Протокол!X239)</f>
        <v/>
      </c>
      <c r="V287" s="141" t="str">
        <f>IF(Протокол!Y239="","",Протокол!Y239)</f>
        <v/>
      </c>
      <c r="W287" s="141" t="str">
        <f>IF(Протокол!Z239="","",Протокол!Z239)</f>
        <v/>
      </c>
      <c r="X287" s="141" t="str">
        <f>IF(Протокол!AA239="","",Протокол!AA239)</f>
        <v/>
      </c>
      <c r="Y287" s="141" t="str">
        <f>IF(Протокол!AB239="","",Протокол!AB239)</f>
        <v/>
      </c>
      <c r="Z287" s="141" t="str">
        <f>IF(Протокол!AC239="","",Протокол!AC239)</f>
        <v/>
      </c>
      <c r="AA287" s="141" t="str">
        <f>IF(Протокол!AD239="","",Протокол!AD239)</f>
        <v/>
      </c>
      <c r="AB287" s="141" t="str">
        <f>IF(Протокол!AE239="","",Протокол!AE239)</f>
        <v/>
      </c>
      <c r="AC287" s="141" t="str">
        <f>IF(Протокол!AF239="","",Протокол!AF239)</f>
        <v/>
      </c>
      <c r="AD287" s="141" t="str">
        <f>IF(Протокол!AG239="","",Протокол!AG239)</f>
        <v/>
      </c>
      <c r="AE287" s="141" t="str">
        <f>IF(Протокол!AH239="","",Протокол!AH239)</f>
        <v/>
      </c>
      <c r="AF287" s="141" t="str">
        <f>IF(Протокол!AI239="","",Протокол!AI239)</f>
        <v/>
      </c>
      <c r="AG287" s="141" t="str">
        <f>IF(Протокол!AJ239="","",Протокол!AJ239)</f>
        <v/>
      </c>
      <c r="AH287" s="141" t="str">
        <f>IF(Протокол!AK239="","",Протокол!AK239)</f>
        <v/>
      </c>
      <c r="AI287" s="141" t="str">
        <f>IF(Протокол!AL239="","",Протокол!AL239)</f>
        <v/>
      </c>
      <c r="AJ287" s="141" t="str">
        <f>IF(Протокол!AM239="","",Протокол!AM239)</f>
        <v/>
      </c>
      <c r="AK287" s="141" t="str">
        <f>IF(Протокол!AN239="","",Протокол!AN239)</f>
        <v/>
      </c>
      <c r="AL287" s="141" t="str">
        <f>IF(Протокол!AO239="","",Протокол!AO239)</f>
        <v/>
      </c>
      <c r="AM287" s="141" t="str">
        <f>IF(Протокол!AP239="","",Протокол!AP239)</f>
        <v/>
      </c>
      <c r="AN287" s="141" t="str">
        <f>IF(Протокол!AQ239="","",Протокол!AQ239)</f>
        <v/>
      </c>
      <c r="AO287" s="141" t="str">
        <f>IF(Протокол!AR239="","",Протокол!AR239)</f>
        <v/>
      </c>
      <c r="AP287" s="141" t="str">
        <f>IF(Протокол!AS239="","",Протокол!AS239)</f>
        <v/>
      </c>
      <c r="AQ287" s="141" t="str">
        <f>IF(Протокол!AT239="","",Протокол!AT239)</f>
        <v/>
      </c>
      <c r="AR287" s="141" t="str">
        <f>IF(AND(LEN(C287)&gt;0,AS287&gt;0),Протокол!CU239,"")</f>
        <v/>
      </c>
      <c r="AS287" s="139" t="str">
        <f>IF(Протокол!D239="","",Протокол!D239)</f>
        <v/>
      </c>
      <c r="AT287" s="139" t="str">
        <f>IF(Протокол!F239="","",Протокол!F239)</f>
        <v/>
      </c>
      <c r="AU287" s="141" t="str">
        <f>IF(Протокол!CR239="","",Протокол!CR239)</f>
        <v/>
      </c>
      <c r="AV287" s="141" t="str">
        <f>IF(Протокол!CS239="","",Протокол!CS239)</f>
        <v/>
      </c>
      <c r="AW287" s="141" t="str">
        <f>IF(Протокол!CT239="","",Протокол!CT239)</f>
        <v/>
      </c>
    </row>
    <row r="288" spans="1:49">
      <c r="A288" s="139">
        <f t="shared" si="4"/>
        <v>0</v>
      </c>
      <c r="B288" s="140">
        <f>IF(Протокол!B240="","",Протокол!B240)</f>
        <v>231</v>
      </c>
      <c r="C288" s="140" t="str">
        <f>IF(AND(Протокол!F240="",Протокол!D240=""),"",Протокол!C240)</f>
        <v/>
      </c>
      <c r="D288" s="141" t="str">
        <f>IF(Протокол!G240="","",Протокол!G240)</f>
        <v/>
      </c>
      <c r="E288" s="141" t="str">
        <f>IF(Протокол!H240="","",Протокол!H240)</f>
        <v/>
      </c>
      <c r="F288" s="141" t="str">
        <f>IF(Протокол!I240="","",Протокол!I240)</f>
        <v/>
      </c>
      <c r="G288" s="141" t="str">
        <f>IF(Протокол!J240="","",Протокол!J240)</f>
        <v/>
      </c>
      <c r="H288" s="141" t="str">
        <f>IF(Протокол!K240="","",Протокол!K240)</f>
        <v/>
      </c>
      <c r="I288" s="141" t="str">
        <f>IF(Протокол!L240="","",Протокол!L240)</f>
        <v/>
      </c>
      <c r="J288" s="141" t="str">
        <f>IF(Протокол!M240="","",Протокол!M240)</f>
        <v/>
      </c>
      <c r="K288" s="141" t="str">
        <f>IF(Протокол!N240="","",Протокол!N240)</f>
        <v/>
      </c>
      <c r="L288" s="141" t="str">
        <f>IF(Протокол!O240="","",Протокол!O240)</f>
        <v/>
      </c>
      <c r="M288" s="141" t="str">
        <f>IF(Протокол!P240="","",Протокол!P240)</f>
        <v/>
      </c>
      <c r="N288" s="141" t="str">
        <f>IF(Протокол!Q240="","",Протокол!Q240)</f>
        <v/>
      </c>
      <c r="O288" s="141" t="str">
        <f>IF(Протокол!R240="","",Протокол!R240)</f>
        <v/>
      </c>
      <c r="P288" s="141" t="str">
        <f>IF(Протокол!S240="","",Протокол!S240)</f>
        <v/>
      </c>
      <c r="Q288" s="141" t="str">
        <f>IF(Протокол!T240="","",Протокол!T240)</f>
        <v/>
      </c>
      <c r="R288" s="141" t="str">
        <f>IF(Протокол!U240="","",Протокол!U240)</f>
        <v/>
      </c>
      <c r="S288" s="141" t="str">
        <f>IF(Протокол!V240="","",Протокол!V240)</f>
        <v/>
      </c>
      <c r="T288" s="141" t="str">
        <f>IF(Протокол!W240="","",Протокол!W240)</f>
        <v/>
      </c>
      <c r="U288" s="141" t="str">
        <f>IF(Протокол!X240="","",Протокол!X240)</f>
        <v/>
      </c>
      <c r="V288" s="141" t="str">
        <f>IF(Протокол!Y240="","",Протокол!Y240)</f>
        <v/>
      </c>
      <c r="W288" s="141" t="str">
        <f>IF(Протокол!Z240="","",Протокол!Z240)</f>
        <v/>
      </c>
      <c r="X288" s="141" t="str">
        <f>IF(Протокол!AA240="","",Протокол!AA240)</f>
        <v/>
      </c>
      <c r="Y288" s="141" t="str">
        <f>IF(Протокол!AB240="","",Протокол!AB240)</f>
        <v/>
      </c>
      <c r="Z288" s="141" t="str">
        <f>IF(Протокол!AC240="","",Протокол!AC240)</f>
        <v/>
      </c>
      <c r="AA288" s="141" t="str">
        <f>IF(Протокол!AD240="","",Протокол!AD240)</f>
        <v/>
      </c>
      <c r="AB288" s="141" t="str">
        <f>IF(Протокол!AE240="","",Протокол!AE240)</f>
        <v/>
      </c>
      <c r="AC288" s="141" t="str">
        <f>IF(Протокол!AF240="","",Протокол!AF240)</f>
        <v/>
      </c>
      <c r="AD288" s="141" t="str">
        <f>IF(Протокол!AG240="","",Протокол!AG240)</f>
        <v/>
      </c>
      <c r="AE288" s="141" t="str">
        <f>IF(Протокол!AH240="","",Протокол!AH240)</f>
        <v/>
      </c>
      <c r="AF288" s="141" t="str">
        <f>IF(Протокол!AI240="","",Протокол!AI240)</f>
        <v/>
      </c>
      <c r="AG288" s="141" t="str">
        <f>IF(Протокол!AJ240="","",Протокол!AJ240)</f>
        <v/>
      </c>
      <c r="AH288" s="141" t="str">
        <f>IF(Протокол!AK240="","",Протокол!AK240)</f>
        <v/>
      </c>
      <c r="AI288" s="141" t="str">
        <f>IF(Протокол!AL240="","",Протокол!AL240)</f>
        <v/>
      </c>
      <c r="AJ288" s="141" t="str">
        <f>IF(Протокол!AM240="","",Протокол!AM240)</f>
        <v/>
      </c>
      <c r="AK288" s="141" t="str">
        <f>IF(Протокол!AN240="","",Протокол!AN240)</f>
        <v/>
      </c>
      <c r="AL288" s="141" t="str">
        <f>IF(Протокол!AO240="","",Протокол!AO240)</f>
        <v/>
      </c>
      <c r="AM288" s="141" t="str">
        <f>IF(Протокол!AP240="","",Протокол!AP240)</f>
        <v/>
      </c>
      <c r="AN288" s="141" t="str">
        <f>IF(Протокол!AQ240="","",Протокол!AQ240)</f>
        <v/>
      </c>
      <c r="AO288" s="141" t="str">
        <f>IF(Протокол!AR240="","",Протокол!AR240)</f>
        <v/>
      </c>
      <c r="AP288" s="141" t="str">
        <f>IF(Протокол!AS240="","",Протокол!AS240)</f>
        <v/>
      </c>
      <c r="AQ288" s="141" t="str">
        <f>IF(Протокол!AT240="","",Протокол!AT240)</f>
        <v/>
      </c>
      <c r="AR288" s="141" t="str">
        <f>IF(AND(LEN(C288)&gt;0,AS288&gt;0),Протокол!CU240,"")</f>
        <v/>
      </c>
      <c r="AS288" s="139" t="str">
        <f>IF(Протокол!D240="","",Протокол!D240)</f>
        <v/>
      </c>
      <c r="AT288" s="139" t="str">
        <f>IF(Протокол!F240="","",Протокол!F240)</f>
        <v/>
      </c>
      <c r="AU288" s="141" t="str">
        <f>IF(Протокол!CR240="","",Протокол!CR240)</f>
        <v/>
      </c>
      <c r="AV288" s="141" t="str">
        <f>IF(Протокол!CS240="","",Протокол!CS240)</f>
        <v/>
      </c>
      <c r="AW288" s="141" t="str">
        <f>IF(Протокол!CT240="","",Протокол!CT240)</f>
        <v/>
      </c>
    </row>
    <row r="289" spans="1:49">
      <c r="A289" s="139">
        <f t="shared" si="4"/>
        <v>0</v>
      </c>
      <c r="B289" s="140">
        <f>IF(Протокол!B241="","",Протокол!B241)</f>
        <v>232</v>
      </c>
      <c r="C289" s="140" t="str">
        <f>IF(AND(Протокол!F241="",Протокол!D241=""),"",Протокол!C241)</f>
        <v/>
      </c>
      <c r="D289" s="141" t="str">
        <f>IF(Протокол!G241="","",Протокол!G241)</f>
        <v/>
      </c>
      <c r="E289" s="141" t="str">
        <f>IF(Протокол!H241="","",Протокол!H241)</f>
        <v/>
      </c>
      <c r="F289" s="141" t="str">
        <f>IF(Протокол!I241="","",Протокол!I241)</f>
        <v/>
      </c>
      <c r="G289" s="141" t="str">
        <f>IF(Протокол!J241="","",Протокол!J241)</f>
        <v/>
      </c>
      <c r="H289" s="141" t="str">
        <f>IF(Протокол!K241="","",Протокол!K241)</f>
        <v/>
      </c>
      <c r="I289" s="141" t="str">
        <f>IF(Протокол!L241="","",Протокол!L241)</f>
        <v/>
      </c>
      <c r="J289" s="141" t="str">
        <f>IF(Протокол!M241="","",Протокол!M241)</f>
        <v/>
      </c>
      <c r="K289" s="141" t="str">
        <f>IF(Протокол!N241="","",Протокол!N241)</f>
        <v/>
      </c>
      <c r="L289" s="141" t="str">
        <f>IF(Протокол!O241="","",Протокол!O241)</f>
        <v/>
      </c>
      <c r="M289" s="141" t="str">
        <f>IF(Протокол!P241="","",Протокол!P241)</f>
        <v/>
      </c>
      <c r="N289" s="141" t="str">
        <f>IF(Протокол!Q241="","",Протокол!Q241)</f>
        <v/>
      </c>
      <c r="O289" s="141" t="str">
        <f>IF(Протокол!R241="","",Протокол!R241)</f>
        <v/>
      </c>
      <c r="P289" s="141" t="str">
        <f>IF(Протокол!S241="","",Протокол!S241)</f>
        <v/>
      </c>
      <c r="Q289" s="141" t="str">
        <f>IF(Протокол!T241="","",Протокол!T241)</f>
        <v/>
      </c>
      <c r="R289" s="141" t="str">
        <f>IF(Протокол!U241="","",Протокол!U241)</f>
        <v/>
      </c>
      <c r="S289" s="141" t="str">
        <f>IF(Протокол!V241="","",Протокол!V241)</f>
        <v/>
      </c>
      <c r="T289" s="141" t="str">
        <f>IF(Протокол!W241="","",Протокол!W241)</f>
        <v/>
      </c>
      <c r="U289" s="141" t="str">
        <f>IF(Протокол!X241="","",Протокол!X241)</f>
        <v/>
      </c>
      <c r="V289" s="141" t="str">
        <f>IF(Протокол!Y241="","",Протокол!Y241)</f>
        <v/>
      </c>
      <c r="W289" s="141" t="str">
        <f>IF(Протокол!Z241="","",Протокол!Z241)</f>
        <v/>
      </c>
      <c r="X289" s="141" t="str">
        <f>IF(Протокол!AA241="","",Протокол!AA241)</f>
        <v/>
      </c>
      <c r="Y289" s="141" t="str">
        <f>IF(Протокол!AB241="","",Протокол!AB241)</f>
        <v/>
      </c>
      <c r="Z289" s="141" t="str">
        <f>IF(Протокол!AC241="","",Протокол!AC241)</f>
        <v/>
      </c>
      <c r="AA289" s="141" t="str">
        <f>IF(Протокол!AD241="","",Протокол!AD241)</f>
        <v/>
      </c>
      <c r="AB289" s="141" t="str">
        <f>IF(Протокол!AE241="","",Протокол!AE241)</f>
        <v/>
      </c>
      <c r="AC289" s="141" t="str">
        <f>IF(Протокол!AF241="","",Протокол!AF241)</f>
        <v/>
      </c>
      <c r="AD289" s="141" t="str">
        <f>IF(Протокол!AG241="","",Протокол!AG241)</f>
        <v/>
      </c>
      <c r="AE289" s="141" t="str">
        <f>IF(Протокол!AH241="","",Протокол!AH241)</f>
        <v/>
      </c>
      <c r="AF289" s="141" t="str">
        <f>IF(Протокол!AI241="","",Протокол!AI241)</f>
        <v/>
      </c>
      <c r="AG289" s="141" t="str">
        <f>IF(Протокол!AJ241="","",Протокол!AJ241)</f>
        <v/>
      </c>
      <c r="AH289" s="141" t="str">
        <f>IF(Протокол!AK241="","",Протокол!AK241)</f>
        <v/>
      </c>
      <c r="AI289" s="141" t="str">
        <f>IF(Протокол!AL241="","",Протокол!AL241)</f>
        <v/>
      </c>
      <c r="AJ289" s="141" t="str">
        <f>IF(Протокол!AM241="","",Протокол!AM241)</f>
        <v/>
      </c>
      <c r="AK289" s="141" t="str">
        <f>IF(Протокол!AN241="","",Протокол!AN241)</f>
        <v/>
      </c>
      <c r="AL289" s="141" t="str">
        <f>IF(Протокол!AO241="","",Протокол!AO241)</f>
        <v/>
      </c>
      <c r="AM289" s="141" t="str">
        <f>IF(Протокол!AP241="","",Протокол!AP241)</f>
        <v/>
      </c>
      <c r="AN289" s="141" t="str">
        <f>IF(Протокол!AQ241="","",Протокол!AQ241)</f>
        <v/>
      </c>
      <c r="AO289" s="141" t="str">
        <f>IF(Протокол!AR241="","",Протокол!AR241)</f>
        <v/>
      </c>
      <c r="AP289" s="141" t="str">
        <f>IF(Протокол!AS241="","",Протокол!AS241)</f>
        <v/>
      </c>
      <c r="AQ289" s="141" t="str">
        <f>IF(Протокол!AT241="","",Протокол!AT241)</f>
        <v/>
      </c>
      <c r="AR289" s="141" t="str">
        <f>IF(AND(LEN(C289)&gt;0,AS289&gt;0),Протокол!CU241,"")</f>
        <v/>
      </c>
      <c r="AS289" s="139" t="str">
        <f>IF(Протокол!D241="","",Протокол!D241)</f>
        <v/>
      </c>
      <c r="AT289" s="139" t="str">
        <f>IF(Протокол!F241="","",Протокол!F241)</f>
        <v/>
      </c>
      <c r="AU289" s="141" t="str">
        <f>IF(Протокол!CR241="","",Протокол!CR241)</f>
        <v/>
      </c>
      <c r="AV289" s="141" t="str">
        <f>IF(Протокол!CS241="","",Протокол!CS241)</f>
        <v/>
      </c>
      <c r="AW289" s="141" t="str">
        <f>IF(Протокол!CT241="","",Протокол!CT241)</f>
        <v/>
      </c>
    </row>
    <row r="290" spans="1:49">
      <c r="A290" s="139">
        <f t="shared" si="4"/>
        <v>0</v>
      </c>
      <c r="B290" s="140">
        <f>IF(Протокол!B242="","",Протокол!B242)</f>
        <v>233</v>
      </c>
      <c r="C290" s="140" t="str">
        <f>IF(AND(Протокол!F242="",Протокол!D242=""),"",Протокол!C242)</f>
        <v/>
      </c>
      <c r="D290" s="141" t="str">
        <f>IF(Протокол!G242="","",Протокол!G242)</f>
        <v/>
      </c>
      <c r="E290" s="141" t="str">
        <f>IF(Протокол!H242="","",Протокол!H242)</f>
        <v/>
      </c>
      <c r="F290" s="141" t="str">
        <f>IF(Протокол!I242="","",Протокол!I242)</f>
        <v/>
      </c>
      <c r="G290" s="141" t="str">
        <f>IF(Протокол!J242="","",Протокол!J242)</f>
        <v/>
      </c>
      <c r="H290" s="141" t="str">
        <f>IF(Протокол!K242="","",Протокол!K242)</f>
        <v/>
      </c>
      <c r="I290" s="141" t="str">
        <f>IF(Протокол!L242="","",Протокол!L242)</f>
        <v/>
      </c>
      <c r="J290" s="141" t="str">
        <f>IF(Протокол!M242="","",Протокол!M242)</f>
        <v/>
      </c>
      <c r="K290" s="141" t="str">
        <f>IF(Протокол!N242="","",Протокол!N242)</f>
        <v/>
      </c>
      <c r="L290" s="141" t="str">
        <f>IF(Протокол!O242="","",Протокол!O242)</f>
        <v/>
      </c>
      <c r="M290" s="141" t="str">
        <f>IF(Протокол!P242="","",Протокол!P242)</f>
        <v/>
      </c>
      <c r="N290" s="141" t="str">
        <f>IF(Протокол!Q242="","",Протокол!Q242)</f>
        <v/>
      </c>
      <c r="O290" s="141" t="str">
        <f>IF(Протокол!R242="","",Протокол!R242)</f>
        <v/>
      </c>
      <c r="P290" s="141" t="str">
        <f>IF(Протокол!S242="","",Протокол!S242)</f>
        <v/>
      </c>
      <c r="Q290" s="141" t="str">
        <f>IF(Протокол!T242="","",Протокол!T242)</f>
        <v/>
      </c>
      <c r="R290" s="141" t="str">
        <f>IF(Протокол!U242="","",Протокол!U242)</f>
        <v/>
      </c>
      <c r="S290" s="141" t="str">
        <f>IF(Протокол!V242="","",Протокол!V242)</f>
        <v/>
      </c>
      <c r="T290" s="141" t="str">
        <f>IF(Протокол!W242="","",Протокол!W242)</f>
        <v/>
      </c>
      <c r="U290" s="141" t="str">
        <f>IF(Протокол!X242="","",Протокол!X242)</f>
        <v/>
      </c>
      <c r="V290" s="141" t="str">
        <f>IF(Протокол!Y242="","",Протокол!Y242)</f>
        <v/>
      </c>
      <c r="W290" s="141" t="str">
        <f>IF(Протокол!Z242="","",Протокол!Z242)</f>
        <v/>
      </c>
      <c r="X290" s="141" t="str">
        <f>IF(Протокол!AA242="","",Протокол!AA242)</f>
        <v/>
      </c>
      <c r="Y290" s="141" t="str">
        <f>IF(Протокол!AB242="","",Протокол!AB242)</f>
        <v/>
      </c>
      <c r="Z290" s="141" t="str">
        <f>IF(Протокол!AC242="","",Протокол!AC242)</f>
        <v/>
      </c>
      <c r="AA290" s="141" t="str">
        <f>IF(Протокол!AD242="","",Протокол!AD242)</f>
        <v/>
      </c>
      <c r="AB290" s="141" t="str">
        <f>IF(Протокол!AE242="","",Протокол!AE242)</f>
        <v/>
      </c>
      <c r="AC290" s="141" t="str">
        <f>IF(Протокол!AF242="","",Протокол!AF242)</f>
        <v/>
      </c>
      <c r="AD290" s="141" t="str">
        <f>IF(Протокол!AG242="","",Протокол!AG242)</f>
        <v/>
      </c>
      <c r="AE290" s="141" t="str">
        <f>IF(Протокол!AH242="","",Протокол!AH242)</f>
        <v/>
      </c>
      <c r="AF290" s="141" t="str">
        <f>IF(Протокол!AI242="","",Протокол!AI242)</f>
        <v/>
      </c>
      <c r="AG290" s="141" t="str">
        <f>IF(Протокол!AJ242="","",Протокол!AJ242)</f>
        <v/>
      </c>
      <c r="AH290" s="141" t="str">
        <f>IF(Протокол!AK242="","",Протокол!AK242)</f>
        <v/>
      </c>
      <c r="AI290" s="141" t="str">
        <f>IF(Протокол!AL242="","",Протокол!AL242)</f>
        <v/>
      </c>
      <c r="AJ290" s="141" t="str">
        <f>IF(Протокол!AM242="","",Протокол!AM242)</f>
        <v/>
      </c>
      <c r="AK290" s="141" t="str">
        <f>IF(Протокол!AN242="","",Протокол!AN242)</f>
        <v/>
      </c>
      <c r="AL290" s="141" t="str">
        <f>IF(Протокол!AO242="","",Протокол!AO242)</f>
        <v/>
      </c>
      <c r="AM290" s="141" t="str">
        <f>IF(Протокол!AP242="","",Протокол!AP242)</f>
        <v/>
      </c>
      <c r="AN290" s="141" t="str">
        <f>IF(Протокол!AQ242="","",Протокол!AQ242)</f>
        <v/>
      </c>
      <c r="AO290" s="141" t="str">
        <f>IF(Протокол!AR242="","",Протокол!AR242)</f>
        <v/>
      </c>
      <c r="AP290" s="141" t="str">
        <f>IF(Протокол!AS242="","",Протокол!AS242)</f>
        <v/>
      </c>
      <c r="AQ290" s="141" t="str">
        <f>IF(Протокол!AT242="","",Протокол!AT242)</f>
        <v/>
      </c>
      <c r="AR290" s="141" t="str">
        <f>IF(AND(LEN(C290)&gt;0,AS290&gt;0),Протокол!CU242,"")</f>
        <v/>
      </c>
      <c r="AS290" s="139" t="str">
        <f>IF(Протокол!D242="","",Протокол!D242)</f>
        <v/>
      </c>
      <c r="AT290" s="139" t="str">
        <f>IF(Протокол!F242="","",Протокол!F242)</f>
        <v/>
      </c>
      <c r="AU290" s="141" t="str">
        <f>IF(Протокол!CR242="","",Протокол!CR242)</f>
        <v/>
      </c>
      <c r="AV290" s="141" t="str">
        <f>IF(Протокол!CS242="","",Протокол!CS242)</f>
        <v/>
      </c>
      <c r="AW290" s="141" t="str">
        <f>IF(Протокол!CT242="","",Протокол!CT242)</f>
        <v/>
      </c>
    </row>
    <row r="291" spans="1:49">
      <c r="A291" s="139">
        <f t="shared" si="4"/>
        <v>0</v>
      </c>
      <c r="B291" s="140">
        <f>IF(Протокол!B243="","",Протокол!B243)</f>
        <v>234</v>
      </c>
      <c r="C291" s="140" t="str">
        <f>IF(AND(Протокол!F243="",Протокол!D243=""),"",Протокол!C243)</f>
        <v/>
      </c>
      <c r="D291" s="141" t="str">
        <f>IF(Протокол!G243="","",Протокол!G243)</f>
        <v/>
      </c>
      <c r="E291" s="141" t="str">
        <f>IF(Протокол!H243="","",Протокол!H243)</f>
        <v/>
      </c>
      <c r="F291" s="141" t="str">
        <f>IF(Протокол!I243="","",Протокол!I243)</f>
        <v/>
      </c>
      <c r="G291" s="141" t="str">
        <f>IF(Протокол!J243="","",Протокол!J243)</f>
        <v/>
      </c>
      <c r="H291" s="141" t="str">
        <f>IF(Протокол!K243="","",Протокол!K243)</f>
        <v/>
      </c>
      <c r="I291" s="141" t="str">
        <f>IF(Протокол!L243="","",Протокол!L243)</f>
        <v/>
      </c>
      <c r="J291" s="141" t="str">
        <f>IF(Протокол!M243="","",Протокол!M243)</f>
        <v/>
      </c>
      <c r="K291" s="141" t="str">
        <f>IF(Протокол!N243="","",Протокол!N243)</f>
        <v/>
      </c>
      <c r="L291" s="141" t="str">
        <f>IF(Протокол!O243="","",Протокол!O243)</f>
        <v/>
      </c>
      <c r="M291" s="141" t="str">
        <f>IF(Протокол!P243="","",Протокол!P243)</f>
        <v/>
      </c>
      <c r="N291" s="141" t="str">
        <f>IF(Протокол!Q243="","",Протокол!Q243)</f>
        <v/>
      </c>
      <c r="O291" s="141" t="str">
        <f>IF(Протокол!R243="","",Протокол!R243)</f>
        <v/>
      </c>
      <c r="P291" s="141" t="str">
        <f>IF(Протокол!S243="","",Протокол!S243)</f>
        <v/>
      </c>
      <c r="Q291" s="141" t="str">
        <f>IF(Протокол!T243="","",Протокол!T243)</f>
        <v/>
      </c>
      <c r="R291" s="141" t="str">
        <f>IF(Протокол!U243="","",Протокол!U243)</f>
        <v/>
      </c>
      <c r="S291" s="141" t="str">
        <f>IF(Протокол!V243="","",Протокол!V243)</f>
        <v/>
      </c>
      <c r="T291" s="141" t="str">
        <f>IF(Протокол!W243="","",Протокол!W243)</f>
        <v/>
      </c>
      <c r="U291" s="141" t="str">
        <f>IF(Протокол!X243="","",Протокол!X243)</f>
        <v/>
      </c>
      <c r="V291" s="141" t="str">
        <f>IF(Протокол!Y243="","",Протокол!Y243)</f>
        <v/>
      </c>
      <c r="W291" s="141" t="str">
        <f>IF(Протокол!Z243="","",Протокол!Z243)</f>
        <v/>
      </c>
      <c r="X291" s="141" t="str">
        <f>IF(Протокол!AA243="","",Протокол!AA243)</f>
        <v/>
      </c>
      <c r="Y291" s="141" t="str">
        <f>IF(Протокол!AB243="","",Протокол!AB243)</f>
        <v/>
      </c>
      <c r="Z291" s="141" t="str">
        <f>IF(Протокол!AC243="","",Протокол!AC243)</f>
        <v/>
      </c>
      <c r="AA291" s="141" t="str">
        <f>IF(Протокол!AD243="","",Протокол!AD243)</f>
        <v/>
      </c>
      <c r="AB291" s="141" t="str">
        <f>IF(Протокол!AE243="","",Протокол!AE243)</f>
        <v/>
      </c>
      <c r="AC291" s="141" t="str">
        <f>IF(Протокол!AF243="","",Протокол!AF243)</f>
        <v/>
      </c>
      <c r="AD291" s="141" t="str">
        <f>IF(Протокол!AG243="","",Протокол!AG243)</f>
        <v/>
      </c>
      <c r="AE291" s="141" t="str">
        <f>IF(Протокол!AH243="","",Протокол!AH243)</f>
        <v/>
      </c>
      <c r="AF291" s="141" t="str">
        <f>IF(Протокол!AI243="","",Протокол!AI243)</f>
        <v/>
      </c>
      <c r="AG291" s="141" t="str">
        <f>IF(Протокол!AJ243="","",Протокол!AJ243)</f>
        <v/>
      </c>
      <c r="AH291" s="141" t="str">
        <f>IF(Протокол!AK243="","",Протокол!AK243)</f>
        <v/>
      </c>
      <c r="AI291" s="141" t="str">
        <f>IF(Протокол!AL243="","",Протокол!AL243)</f>
        <v/>
      </c>
      <c r="AJ291" s="141" t="str">
        <f>IF(Протокол!AM243="","",Протокол!AM243)</f>
        <v/>
      </c>
      <c r="AK291" s="141" t="str">
        <f>IF(Протокол!AN243="","",Протокол!AN243)</f>
        <v/>
      </c>
      <c r="AL291" s="141" t="str">
        <f>IF(Протокол!AO243="","",Протокол!AO243)</f>
        <v/>
      </c>
      <c r="AM291" s="141" t="str">
        <f>IF(Протокол!AP243="","",Протокол!AP243)</f>
        <v/>
      </c>
      <c r="AN291" s="141" t="str">
        <f>IF(Протокол!AQ243="","",Протокол!AQ243)</f>
        <v/>
      </c>
      <c r="AO291" s="141" t="str">
        <f>IF(Протокол!AR243="","",Протокол!AR243)</f>
        <v/>
      </c>
      <c r="AP291" s="141" t="str">
        <f>IF(Протокол!AS243="","",Протокол!AS243)</f>
        <v/>
      </c>
      <c r="AQ291" s="141" t="str">
        <f>IF(Протокол!AT243="","",Протокол!AT243)</f>
        <v/>
      </c>
      <c r="AR291" s="141" t="str">
        <f>IF(AND(LEN(C291)&gt;0,AS291&gt;0),Протокол!CU243,"")</f>
        <v/>
      </c>
      <c r="AS291" s="139" t="str">
        <f>IF(Протокол!D243="","",Протокол!D243)</f>
        <v/>
      </c>
      <c r="AT291" s="139" t="str">
        <f>IF(Протокол!F243="","",Протокол!F243)</f>
        <v/>
      </c>
      <c r="AU291" s="141" t="str">
        <f>IF(Протокол!CR243="","",Протокол!CR243)</f>
        <v/>
      </c>
      <c r="AV291" s="141" t="str">
        <f>IF(Протокол!CS243="","",Протокол!CS243)</f>
        <v/>
      </c>
      <c r="AW291" s="141" t="str">
        <f>IF(Протокол!CT243="","",Протокол!CT243)</f>
        <v/>
      </c>
    </row>
    <row r="292" spans="1:49">
      <c r="A292" s="139">
        <f t="shared" si="4"/>
        <v>0</v>
      </c>
      <c r="B292" s="140">
        <f>IF(Протокол!B244="","",Протокол!B244)</f>
        <v>235</v>
      </c>
      <c r="C292" s="140" t="str">
        <f>IF(AND(Протокол!F244="",Протокол!D244=""),"",Протокол!C244)</f>
        <v/>
      </c>
      <c r="D292" s="141" t="str">
        <f>IF(Протокол!G244="","",Протокол!G244)</f>
        <v/>
      </c>
      <c r="E292" s="141" t="str">
        <f>IF(Протокол!H244="","",Протокол!H244)</f>
        <v/>
      </c>
      <c r="F292" s="141" t="str">
        <f>IF(Протокол!I244="","",Протокол!I244)</f>
        <v/>
      </c>
      <c r="G292" s="141" t="str">
        <f>IF(Протокол!J244="","",Протокол!J244)</f>
        <v/>
      </c>
      <c r="H292" s="141" t="str">
        <f>IF(Протокол!K244="","",Протокол!K244)</f>
        <v/>
      </c>
      <c r="I292" s="141" t="str">
        <f>IF(Протокол!L244="","",Протокол!L244)</f>
        <v/>
      </c>
      <c r="J292" s="141" t="str">
        <f>IF(Протокол!M244="","",Протокол!M244)</f>
        <v/>
      </c>
      <c r="K292" s="141" t="str">
        <f>IF(Протокол!N244="","",Протокол!N244)</f>
        <v/>
      </c>
      <c r="L292" s="141" t="str">
        <f>IF(Протокол!O244="","",Протокол!O244)</f>
        <v/>
      </c>
      <c r="M292" s="141" t="str">
        <f>IF(Протокол!P244="","",Протокол!P244)</f>
        <v/>
      </c>
      <c r="N292" s="141" t="str">
        <f>IF(Протокол!Q244="","",Протокол!Q244)</f>
        <v/>
      </c>
      <c r="O292" s="141" t="str">
        <f>IF(Протокол!R244="","",Протокол!R244)</f>
        <v/>
      </c>
      <c r="P292" s="141" t="str">
        <f>IF(Протокол!S244="","",Протокол!S244)</f>
        <v/>
      </c>
      <c r="Q292" s="141" t="str">
        <f>IF(Протокол!T244="","",Протокол!T244)</f>
        <v/>
      </c>
      <c r="R292" s="141" t="str">
        <f>IF(Протокол!U244="","",Протокол!U244)</f>
        <v/>
      </c>
      <c r="S292" s="141" t="str">
        <f>IF(Протокол!V244="","",Протокол!V244)</f>
        <v/>
      </c>
      <c r="T292" s="141" t="str">
        <f>IF(Протокол!W244="","",Протокол!W244)</f>
        <v/>
      </c>
      <c r="U292" s="141" t="str">
        <f>IF(Протокол!X244="","",Протокол!X244)</f>
        <v/>
      </c>
      <c r="V292" s="141" t="str">
        <f>IF(Протокол!Y244="","",Протокол!Y244)</f>
        <v/>
      </c>
      <c r="W292" s="141" t="str">
        <f>IF(Протокол!Z244="","",Протокол!Z244)</f>
        <v/>
      </c>
      <c r="X292" s="141" t="str">
        <f>IF(Протокол!AA244="","",Протокол!AA244)</f>
        <v/>
      </c>
      <c r="Y292" s="141" t="str">
        <f>IF(Протокол!AB244="","",Протокол!AB244)</f>
        <v/>
      </c>
      <c r="Z292" s="141" t="str">
        <f>IF(Протокол!AC244="","",Протокол!AC244)</f>
        <v/>
      </c>
      <c r="AA292" s="141" t="str">
        <f>IF(Протокол!AD244="","",Протокол!AD244)</f>
        <v/>
      </c>
      <c r="AB292" s="141" t="str">
        <f>IF(Протокол!AE244="","",Протокол!AE244)</f>
        <v/>
      </c>
      <c r="AC292" s="141" t="str">
        <f>IF(Протокол!AF244="","",Протокол!AF244)</f>
        <v/>
      </c>
      <c r="AD292" s="141" t="str">
        <f>IF(Протокол!AG244="","",Протокол!AG244)</f>
        <v/>
      </c>
      <c r="AE292" s="141" t="str">
        <f>IF(Протокол!AH244="","",Протокол!AH244)</f>
        <v/>
      </c>
      <c r="AF292" s="141" t="str">
        <f>IF(Протокол!AI244="","",Протокол!AI244)</f>
        <v/>
      </c>
      <c r="AG292" s="141" t="str">
        <f>IF(Протокол!AJ244="","",Протокол!AJ244)</f>
        <v/>
      </c>
      <c r="AH292" s="141" t="str">
        <f>IF(Протокол!AK244="","",Протокол!AK244)</f>
        <v/>
      </c>
      <c r="AI292" s="141" t="str">
        <f>IF(Протокол!AL244="","",Протокол!AL244)</f>
        <v/>
      </c>
      <c r="AJ292" s="141" t="str">
        <f>IF(Протокол!AM244="","",Протокол!AM244)</f>
        <v/>
      </c>
      <c r="AK292" s="141" t="str">
        <f>IF(Протокол!AN244="","",Протокол!AN244)</f>
        <v/>
      </c>
      <c r="AL292" s="141" t="str">
        <f>IF(Протокол!AO244="","",Протокол!AO244)</f>
        <v/>
      </c>
      <c r="AM292" s="141" t="str">
        <f>IF(Протокол!AP244="","",Протокол!AP244)</f>
        <v/>
      </c>
      <c r="AN292" s="141" t="str">
        <f>IF(Протокол!AQ244="","",Протокол!AQ244)</f>
        <v/>
      </c>
      <c r="AO292" s="141" t="str">
        <f>IF(Протокол!AR244="","",Протокол!AR244)</f>
        <v/>
      </c>
      <c r="AP292" s="141" t="str">
        <f>IF(Протокол!AS244="","",Протокол!AS244)</f>
        <v/>
      </c>
      <c r="AQ292" s="141" t="str">
        <f>IF(Протокол!AT244="","",Протокол!AT244)</f>
        <v/>
      </c>
      <c r="AR292" s="141" t="str">
        <f>IF(AND(LEN(C292)&gt;0,AS292&gt;0),Протокол!CU244,"")</f>
        <v/>
      </c>
      <c r="AS292" s="139" t="str">
        <f>IF(Протокол!D244="","",Протокол!D244)</f>
        <v/>
      </c>
      <c r="AT292" s="139" t="str">
        <f>IF(Протокол!F244="","",Протокол!F244)</f>
        <v/>
      </c>
      <c r="AU292" s="141" t="str">
        <f>IF(Протокол!CR244="","",Протокол!CR244)</f>
        <v/>
      </c>
      <c r="AV292" s="141" t="str">
        <f>IF(Протокол!CS244="","",Протокол!CS244)</f>
        <v/>
      </c>
      <c r="AW292" s="141" t="str">
        <f>IF(Протокол!CT244="","",Протокол!CT244)</f>
        <v/>
      </c>
    </row>
    <row r="293" spans="1:49">
      <c r="A293" s="139">
        <f t="shared" si="4"/>
        <v>0</v>
      </c>
      <c r="B293" s="140">
        <f>IF(Протокол!B245="","",Протокол!B245)</f>
        <v>236</v>
      </c>
      <c r="C293" s="140" t="str">
        <f>IF(AND(Протокол!F245="",Протокол!D245=""),"",Протокол!C245)</f>
        <v/>
      </c>
      <c r="D293" s="141" t="str">
        <f>IF(Протокол!G245="","",Протокол!G245)</f>
        <v/>
      </c>
      <c r="E293" s="141" t="str">
        <f>IF(Протокол!H245="","",Протокол!H245)</f>
        <v/>
      </c>
      <c r="F293" s="141" t="str">
        <f>IF(Протокол!I245="","",Протокол!I245)</f>
        <v/>
      </c>
      <c r="G293" s="141" t="str">
        <f>IF(Протокол!J245="","",Протокол!J245)</f>
        <v/>
      </c>
      <c r="H293" s="141" t="str">
        <f>IF(Протокол!K245="","",Протокол!K245)</f>
        <v/>
      </c>
      <c r="I293" s="141" t="str">
        <f>IF(Протокол!L245="","",Протокол!L245)</f>
        <v/>
      </c>
      <c r="J293" s="141" t="str">
        <f>IF(Протокол!M245="","",Протокол!M245)</f>
        <v/>
      </c>
      <c r="K293" s="141" t="str">
        <f>IF(Протокол!N245="","",Протокол!N245)</f>
        <v/>
      </c>
      <c r="L293" s="141" t="str">
        <f>IF(Протокол!O245="","",Протокол!O245)</f>
        <v/>
      </c>
      <c r="M293" s="141" t="str">
        <f>IF(Протокол!P245="","",Протокол!P245)</f>
        <v/>
      </c>
      <c r="N293" s="141" t="str">
        <f>IF(Протокол!Q245="","",Протокол!Q245)</f>
        <v/>
      </c>
      <c r="O293" s="141" t="str">
        <f>IF(Протокол!R245="","",Протокол!R245)</f>
        <v/>
      </c>
      <c r="P293" s="141" t="str">
        <f>IF(Протокол!S245="","",Протокол!S245)</f>
        <v/>
      </c>
      <c r="Q293" s="141" t="str">
        <f>IF(Протокол!T245="","",Протокол!T245)</f>
        <v/>
      </c>
      <c r="R293" s="141" t="str">
        <f>IF(Протокол!U245="","",Протокол!U245)</f>
        <v/>
      </c>
      <c r="S293" s="141" t="str">
        <f>IF(Протокол!V245="","",Протокол!V245)</f>
        <v/>
      </c>
      <c r="T293" s="141" t="str">
        <f>IF(Протокол!W245="","",Протокол!W245)</f>
        <v/>
      </c>
      <c r="U293" s="141" t="str">
        <f>IF(Протокол!X245="","",Протокол!X245)</f>
        <v/>
      </c>
      <c r="V293" s="141" t="str">
        <f>IF(Протокол!Y245="","",Протокол!Y245)</f>
        <v/>
      </c>
      <c r="W293" s="141" t="str">
        <f>IF(Протокол!Z245="","",Протокол!Z245)</f>
        <v/>
      </c>
      <c r="X293" s="141" t="str">
        <f>IF(Протокол!AA245="","",Протокол!AA245)</f>
        <v/>
      </c>
      <c r="Y293" s="141" t="str">
        <f>IF(Протокол!AB245="","",Протокол!AB245)</f>
        <v/>
      </c>
      <c r="Z293" s="141" t="str">
        <f>IF(Протокол!AC245="","",Протокол!AC245)</f>
        <v/>
      </c>
      <c r="AA293" s="141" t="str">
        <f>IF(Протокол!AD245="","",Протокол!AD245)</f>
        <v/>
      </c>
      <c r="AB293" s="141" t="str">
        <f>IF(Протокол!AE245="","",Протокол!AE245)</f>
        <v/>
      </c>
      <c r="AC293" s="141" t="str">
        <f>IF(Протокол!AF245="","",Протокол!AF245)</f>
        <v/>
      </c>
      <c r="AD293" s="141" t="str">
        <f>IF(Протокол!AG245="","",Протокол!AG245)</f>
        <v/>
      </c>
      <c r="AE293" s="141" t="str">
        <f>IF(Протокол!AH245="","",Протокол!AH245)</f>
        <v/>
      </c>
      <c r="AF293" s="141" t="str">
        <f>IF(Протокол!AI245="","",Протокол!AI245)</f>
        <v/>
      </c>
      <c r="AG293" s="141" t="str">
        <f>IF(Протокол!AJ245="","",Протокол!AJ245)</f>
        <v/>
      </c>
      <c r="AH293" s="141" t="str">
        <f>IF(Протокол!AK245="","",Протокол!AK245)</f>
        <v/>
      </c>
      <c r="AI293" s="141" t="str">
        <f>IF(Протокол!AL245="","",Протокол!AL245)</f>
        <v/>
      </c>
      <c r="AJ293" s="141" t="str">
        <f>IF(Протокол!AM245="","",Протокол!AM245)</f>
        <v/>
      </c>
      <c r="AK293" s="141" t="str">
        <f>IF(Протокол!AN245="","",Протокол!AN245)</f>
        <v/>
      </c>
      <c r="AL293" s="141" t="str">
        <f>IF(Протокол!AO245="","",Протокол!AO245)</f>
        <v/>
      </c>
      <c r="AM293" s="141" t="str">
        <f>IF(Протокол!AP245="","",Протокол!AP245)</f>
        <v/>
      </c>
      <c r="AN293" s="141" t="str">
        <f>IF(Протокол!AQ245="","",Протокол!AQ245)</f>
        <v/>
      </c>
      <c r="AO293" s="141" t="str">
        <f>IF(Протокол!AR245="","",Протокол!AR245)</f>
        <v/>
      </c>
      <c r="AP293" s="141" t="str">
        <f>IF(Протокол!AS245="","",Протокол!AS245)</f>
        <v/>
      </c>
      <c r="AQ293" s="141" t="str">
        <f>IF(Протокол!AT245="","",Протокол!AT245)</f>
        <v/>
      </c>
      <c r="AR293" s="141" t="str">
        <f>IF(AND(LEN(C293)&gt;0,AS293&gt;0),Протокол!CU245,"")</f>
        <v/>
      </c>
      <c r="AS293" s="139" t="str">
        <f>IF(Протокол!D245="","",Протокол!D245)</f>
        <v/>
      </c>
      <c r="AT293" s="139" t="str">
        <f>IF(Протокол!F245="","",Протокол!F245)</f>
        <v/>
      </c>
      <c r="AU293" s="141" t="str">
        <f>IF(Протокол!CR245="","",Протокол!CR245)</f>
        <v/>
      </c>
      <c r="AV293" s="141" t="str">
        <f>IF(Протокол!CS245="","",Протокол!CS245)</f>
        <v/>
      </c>
      <c r="AW293" s="141" t="str">
        <f>IF(Протокол!CT245="","",Протокол!CT245)</f>
        <v/>
      </c>
    </row>
    <row r="294" spans="1:49">
      <c r="A294" s="139">
        <f t="shared" si="4"/>
        <v>0</v>
      </c>
      <c r="B294" s="140">
        <f>IF(Протокол!B246="","",Протокол!B246)</f>
        <v>237</v>
      </c>
      <c r="C294" s="140" t="str">
        <f>IF(AND(Протокол!F246="",Протокол!D246=""),"",Протокол!C246)</f>
        <v/>
      </c>
      <c r="D294" s="141" t="str">
        <f>IF(Протокол!G246="","",Протокол!G246)</f>
        <v/>
      </c>
      <c r="E294" s="141" t="str">
        <f>IF(Протокол!H246="","",Протокол!H246)</f>
        <v/>
      </c>
      <c r="F294" s="141" t="str">
        <f>IF(Протокол!I246="","",Протокол!I246)</f>
        <v/>
      </c>
      <c r="G294" s="141" t="str">
        <f>IF(Протокол!J246="","",Протокол!J246)</f>
        <v/>
      </c>
      <c r="H294" s="141" t="str">
        <f>IF(Протокол!K246="","",Протокол!K246)</f>
        <v/>
      </c>
      <c r="I294" s="141" t="str">
        <f>IF(Протокол!L246="","",Протокол!L246)</f>
        <v/>
      </c>
      <c r="J294" s="141" t="str">
        <f>IF(Протокол!M246="","",Протокол!M246)</f>
        <v/>
      </c>
      <c r="K294" s="141" t="str">
        <f>IF(Протокол!N246="","",Протокол!N246)</f>
        <v/>
      </c>
      <c r="L294" s="141" t="str">
        <f>IF(Протокол!O246="","",Протокол!O246)</f>
        <v/>
      </c>
      <c r="M294" s="141" t="str">
        <f>IF(Протокол!P246="","",Протокол!P246)</f>
        <v/>
      </c>
      <c r="N294" s="141" t="str">
        <f>IF(Протокол!Q246="","",Протокол!Q246)</f>
        <v/>
      </c>
      <c r="O294" s="141" t="str">
        <f>IF(Протокол!R246="","",Протокол!R246)</f>
        <v/>
      </c>
      <c r="P294" s="141" t="str">
        <f>IF(Протокол!S246="","",Протокол!S246)</f>
        <v/>
      </c>
      <c r="Q294" s="141" t="str">
        <f>IF(Протокол!T246="","",Протокол!T246)</f>
        <v/>
      </c>
      <c r="R294" s="141" t="str">
        <f>IF(Протокол!U246="","",Протокол!U246)</f>
        <v/>
      </c>
      <c r="S294" s="141" t="str">
        <f>IF(Протокол!V246="","",Протокол!V246)</f>
        <v/>
      </c>
      <c r="T294" s="141" t="str">
        <f>IF(Протокол!W246="","",Протокол!W246)</f>
        <v/>
      </c>
      <c r="U294" s="141" t="str">
        <f>IF(Протокол!X246="","",Протокол!X246)</f>
        <v/>
      </c>
      <c r="V294" s="141" t="str">
        <f>IF(Протокол!Y246="","",Протокол!Y246)</f>
        <v/>
      </c>
      <c r="W294" s="141" t="str">
        <f>IF(Протокол!Z246="","",Протокол!Z246)</f>
        <v/>
      </c>
      <c r="X294" s="141" t="str">
        <f>IF(Протокол!AA246="","",Протокол!AA246)</f>
        <v/>
      </c>
      <c r="Y294" s="141" t="str">
        <f>IF(Протокол!AB246="","",Протокол!AB246)</f>
        <v/>
      </c>
      <c r="Z294" s="141" t="str">
        <f>IF(Протокол!AC246="","",Протокол!AC246)</f>
        <v/>
      </c>
      <c r="AA294" s="141" t="str">
        <f>IF(Протокол!AD246="","",Протокол!AD246)</f>
        <v/>
      </c>
      <c r="AB294" s="141" t="str">
        <f>IF(Протокол!AE246="","",Протокол!AE246)</f>
        <v/>
      </c>
      <c r="AC294" s="141" t="str">
        <f>IF(Протокол!AF246="","",Протокол!AF246)</f>
        <v/>
      </c>
      <c r="AD294" s="141" t="str">
        <f>IF(Протокол!AG246="","",Протокол!AG246)</f>
        <v/>
      </c>
      <c r="AE294" s="141" t="str">
        <f>IF(Протокол!AH246="","",Протокол!AH246)</f>
        <v/>
      </c>
      <c r="AF294" s="141" t="str">
        <f>IF(Протокол!AI246="","",Протокол!AI246)</f>
        <v/>
      </c>
      <c r="AG294" s="141" t="str">
        <f>IF(Протокол!AJ246="","",Протокол!AJ246)</f>
        <v/>
      </c>
      <c r="AH294" s="141" t="str">
        <f>IF(Протокол!AK246="","",Протокол!AK246)</f>
        <v/>
      </c>
      <c r="AI294" s="141" t="str">
        <f>IF(Протокол!AL246="","",Протокол!AL246)</f>
        <v/>
      </c>
      <c r="AJ294" s="141" t="str">
        <f>IF(Протокол!AM246="","",Протокол!AM246)</f>
        <v/>
      </c>
      <c r="AK294" s="141" t="str">
        <f>IF(Протокол!AN246="","",Протокол!AN246)</f>
        <v/>
      </c>
      <c r="AL294" s="141" t="str">
        <f>IF(Протокол!AO246="","",Протокол!AO246)</f>
        <v/>
      </c>
      <c r="AM294" s="141" t="str">
        <f>IF(Протокол!AP246="","",Протокол!AP246)</f>
        <v/>
      </c>
      <c r="AN294" s="141" t="str">
        <f>IF(Протокол!AQ246="","",Протокол!AQ246)</f>
        <v/>
      </c>
      <c r="AO294" s="141" t="str">
        <f>IF(Протокол!AR246="","",Протокол!AR246)</f>
        <v/>
      </c>
      <c r="AP294" s="141" t="str">
        <f>IF(Протокол!AS246="","",Протокол!AS246)</f>
        <v/>
      </c>
      <c r="AQ294" s="141" t="str">
        <f>IF(Протокол!AT246="","",Протокол!AT246)</f>
        <v/>
      </c>
      <c r="AR294" s="141" t="str">
        <f>IF(AND(LEN(C294)&gt;0,AS294&gt;0),Протокол!CU246,"")</f>
        <v/>
      </c>
      <c r="AS294" s="139" t="str">
        <f>IF(Протокол!D246="","",Протокол!D246)</f>
        <v/>
      </c>
      <c r="AT294" s="139" t="str">
        <f>IF(Протокол!F246="","",Протокол!F246)</f>
        <v/>
      </c>
      <c r="AU294" s="141" t="str">
        <f>IF(Протокол!CR246="","",Протокол!CR246)</f>
        <v/>
      </c>
      <c r="AV294" s="141" t="str">
        <f>IF(Протокол!CS246="","",Протокол!CS246)</f>
        <v/>
      </c>
      <c r="AW294" s="141" t="str">
        <f>IF(Протокол!CT246="","",Протокол!CT246)</f>
        <v/>
      </c>
    </row>
    <row r="295" spans="1:49">
      <c r="A295" s="139">
        <f t="shared" si="4"/>
        <v>0</v>
      </c>
      <c r="B295" s="140">
        <f>IF(Протокол!B247="","",Протокол!B247)</f>
        <v>238</v>
      </c>
      <c r="C295" s="140" t="str">
        <f>IF(AND(Протокол!F247="",Протокол!D247=""),"",Протокол!C247)</f>
        <v/>
      </c>
      <c r="D295" s="141" t="str">
        <f>IF(Протокол!G247="","",Протокол!G247)</f>
        <v/>
      </c>
      <c r="E295" s="141" t="str">
        <f>IF(Протокол!H247="","",Протокол!H247)</f>
        <v/>
      </c>
      <c r="F295" s="141" t="str">
        <f>IF(Протокол!I247="","",Протокол!I247)</f>
        <v/>
      </c>
      <c r="G295" s="141" t="str">
        <f>IF(Протокол!J247="","",Протокол!J247)</f>
        <v/>
      </c>
      <c r="H295" s="141" t="str">
        <f>IF(Протокол!K247="","",Протокол!K247)</f>
        <v/>
      </c>
      <c r="I295" s="141" t="str">
        <f>IF(Протокол!L247="","",Протокол!L247)</f>
        <v/>
      </c>
      <c r="J295" s="141" t="str">
        <f>IF(Протокол!M247="","",Протокол!M247)</f>
        <v/>
      </c>
      <c r="K295" s="141" t="str">
        <f>IF(Протокол!N247="","",Протокол!N247)</f>
        <v/>
      </c>
      <c r="L295" s="141" t="str">
        <f>IF(Протокол!O247="","",Протокол!O247)</f>
        <v/>
      </c>
      <c r="M295" s="141" t="str">
        <f>IF(Протокол!P247="","",Протокол!P247)</f>
        <v/>
      </c>
      <c r="N295" s="141" t="str">
        <f>IF(Протокол!Q247="","",Протокол!Q247)</f>
        <v/>
      </c>
      <c r="O295" s="141" t="str">
        <f>IF(Протокол!R247="","",Протокол!R247)</f>
        <v/>
      </c>
      <c r="P295" s="141" t="str">
        <f>IF(Протокол!S247="","",Протокол!S247)</f>
        <v/>
      </c>
      <c r="Q295" s="141" t="str">
        <f>IF(Протокол!T247="","",Протокол!T247)</f>
        <v/>
      </c>
      <c r="R295" s="141" t="str">
        <f>IF(Протокол!U247="","",Протокол!U247)</f>
        <v/>
      </c>
      <c r="S295" s="141" t="str">
        <f>IF(Протокол!V247="","",Протокол!V247)</f>
        <v/>
      </c>
      <c r="T295" s="141" t="str">
        <f>IF(Протокол!W247="","",Протокол!W247)</f>
        <v/>
      </c>
      <c r="U295" s="141" t="str">
        <f>IF(Протокол!X247="","",Протокол!X247)</f>
        <v/>
      </c>
      <c r="V295" s="141" t="str">
        <f>IF(Протокол!Y247="","",Протокол!Y247)</f>
        <v/>
      </c>
      <c r="W295" s="141" t="str">
        <f>IF(Протокол!Z247="","",Протокол!Z247)</f>
        <v/>
      </c>
      <c r="X295" s="141" t="str">
        <f>IF(Протокол!AA247="","",Протокол!AA247)</f>
        <v/>
      </c>
      <c r="Y295" s="141" t="str">
        <f>IF(Протокол!AB247="","",Протокол!AB247)</f>
        <v/>
      </c>
      <c r="Z295" s="141" t="str">
        <f>IF(Протокол!AC247="","",Протокол!AC247)</f>
        <v/>
      </c>
      <c r="AA295" s="141" t="str">
        <f>IF(Протокол!AD247="","",Протокол!AD247)</f>
        <v/>
      </c>
      <c r="AB295" s="141" t="str">
        <f>IF(Протокол!AE247="","",Протокол!AE247)</f>
        <v/>
      </c>
      <c r="AC295" s="141" t="str">
        <f>IF(Протокол!AF247="","",Протокол!AF247)</f>
        <v/>
      </c>
      <c r="AD295" s="141" t="str">
        <f>IF(Протокол!AG247="","",Протокол!AG247)</f>
        <v/>
      </c>
      <c r="AE295" s="141" t="str">
        <f>IF(Протокол!AH247="","",Протокол!AH247)</f>
        <v/>
      </c>
      <c r="AF295" s="141" t="str">
        <f>IF(Протокол!AI247="","",Протокол!AI247)</f>
        <v/>
      </c>
      <c r="AG295" s="141" t="str">
        <f>IF(Протокол!AJ247="","",Протокол!AJ247)</f>
        <v/>
      </c>
      <c r="AH295" s="141" t="str">
        <f>IF(Протокол!AK247="","",Протокол!AK247)</f>
        <v/>
      </c>
      <c r="AI295" s="141" t="str">
        <f>IF(Протокол!AL247="","",Протокол!AL247)</f>
        <v/>
      </c>
      <c r="AJ295" s="141" t="str">
        <f>IF(Протокол!AM247="","",Протокол!AM247)</f>
        <v/>
      </c>
      <c r="AK295" s="141" t="str">
        <f>IF(Протокол!AN247="","",Протокол!AN247)</f>
        <v/>
      </c>
      <c r="AL295" s="141" t="str">
        <f>IF(Протокол!AO247="","",Протокол!AO247)</f>
        <v/>
      </c>
      <c r="AM295" s="141" t="str">
        <f>IF(Протокол!AP247="","",Протокол!AP247)</f>
        <v/>
      </c>
      <c r="AN295" s="141" t="str">
        <f>IF(Протокол!AQ247="","",Протокол!AQ247)</f>
        <v/>
      </c>
      <c r="AO295" s="141" t="str">
        <f>IF(Протокол!AR247="","",Протокол!AR247)</f>
        <v/>
      </c>
      <c r="AP295" s="141" t="str">
        <f>IF(Протокол!AS247="","",Протокол!AS247)</f>
        <v/>
      </c>
      <c r="AQ295" s="141" t="str">
        <f>IF(Протокол!AT247="","",Протокол!AT247)</f>
        <v/>
      </c>
      <c r="AR295" s="141" t="str">
        <f>IF(AND(LEN(C295)&gt;0,AS295&gt;0),Протокол!CU247,"")</f>
        <v/>
      </c>
      <c r="AS295" s="139" t="str">
        <f>IF(Протокол!D247="","",Протокол!D247)</f>
        <v/>
      </c>
      <c r="AT295" s="139" t="str">
        <f>IF(Протокол!F247="","",Протокол!F247)</f>
        <v/>
      </c>
      <c r="AU295" s="141" t="str">
        <f>IF(Протокол!CR247="","",Протокол!CR247)</f>
        <v/>
      </c>
      <c r="AV295" s="141" t="str">
        <f>IF(Протокол!CS247="","",Протокол!CS247)</f>
        <v/>
      </c>
      <c r="AW295" s="141" t="str">
        <f>IF(Протокол!CT247="","",Протокол!CT247)</f>
        <v/>
      </c>
    </row>
    <row r="296" spans="1:49">
      <c r="A296" s="139">
        <f t="shared" si="4"/>
        <v>0</v>
      </c>
      <c r="B296" s="140">
        <f>IF(Протокол!B248="","",Протокол!B248)</f>
        <v>239</v>
      </c>
      <c r="C296" s="140" t="str">
        <f>IF(AND(Протокол!F248="",Протокол!D248=""),"",Протокол!C248)</f>
        <v/>
      </c>
      <c r="D296" s="141" t="str">
        <f>IF(Протокол!G248="","",Протокол!G248)</f>
        <v/>
      </c>
      <c r="E296" s="141" t="str">
        <f>IF(Протокол!H248="","",Протокол!H248)</f>
        <v/>
      </c>
      <c r="F296" s="141" t="str">
        <f>IF(Протокол!I248="","",Протокол!I248)</f>
        <v/>
      </c>
      <c r="G296" s="141" t="str">
        <f>IF(Протокол!J248="","",Протокол!J248)</f>
        <v/>
      </c>
      <c r="H296" s="141" t="str">
        <f>IF(Протокол!K248="","",Протокол!K248)</f>
        <v/>
      </c>
      <c r="I296" s="141" t="str">
        <f>IF(Протокол!L248="","",Протокол!L248)</f>
        <v/>
      </c>
      <c r="J296" s="141" t="str">
        <f>IF(Протокол!M248="","",Протокол!M248)</f>
        <v/>
      </c>
      <c r="K296" s="141" t="str">
        <f>IF(Протокол!N248="","",Протокол!N248)</f>
        <v/>
      </c>
      <c r="L296" s="141" t="str">
        <f>IF(Протокол!O248="","",Протокол!O248)</f>
        <v/>
      </c>
      <c r="M296" s="141" t="str">
        <f>IF(Протокол!P248="","",Протокол!P248)</f>
        <v/>
      </c>
      <c r="N296" s="141" t="str">
        <f>IF(Протокол!Q248="","",Протокол!Q248)</f>
        <v/>
      </c>
      <c r="O296" s="141" t="str">
        <f>IF(Протокол!R248="","",Протокол!R248)</f>
        <v/>
      </c>
      <c r="P296" s="141" t="str">
        <f>IF(Протокол!S248="","",Протокол!S248)</f>
        <v/>
      </c>
      <c r="Q296" s="141" t="str">
        <f>IF(Протокол!T248="","",Протокол!T248)</f>
        <v/>
      </c>
      <c r="R296" s="141" t="str">
        <f>IF(Протокол!U248="","",Протокол!U248)</f>
        <v/>
      </c>
      <c r="S296" s="141" t="str">
        <f>IF(Протокол!V248="","",Протокол!V248)</f>
        <v/>
      </c>
      <c r="T296" s="141" t="str">
        <f>IF(Протокол!W248="","",Протокол!W248)</f>
        <v/>
      </c>
      <c r="U296" s="141" t="str">
        <f>IF(Протокол!X248="","",Протокол!X248)</f>
        <v/>
      </c>
      <c r="V296" s="141" t="str">
        <f>IF(Протокол!Y248="","",Протокол!Y248)</f>
        <v/>
      </c>
      <c r="W296" s="141" t="str">
        <f>IF(Протокол!Z248="","",Протокол!Z248)</f>
        <v/>
      </c>
      <c r="X296" s="141" t="str">
        <f>IF(Протокол!AA248="","",Протокол!AA248)</f>
        <v/>
      </c>
      <c r="Y296" s="141" t="str">
        <f>IF(Протокол!AB248="","",Протокол!AB248)</f>
        <v/>
      </c>
      <c r="Z296" s="141" t="str">
        <f>IF(Протокол!AC248="","",Протокол!AC248)</f>
        <v/>
      </c>
      <c r="AA296" s="141" t="str">
        <f>IF(Протокол!AD248="","",Протокол!AD248)</f>
        <v/>
      </c>
      <c r="AB296" s="141" t="str">
        <f>IF(Протокол!AE248="","",Протокол!AE248)</f>
        <v/>
      </c>
      <c r="AC296" s="141" t="str">
        <f>IF(Протокол!AF248="","",Протокол!AF248)</f>
        <v/>
      </c>
      <c r="AD296" s="141" t="str">
        <f>IF(Протокол!AG248="","",Протокол!AG248)</f>
        <v/>
      </c>
      <c r="AE296" s="141" t="str">
        <f>IF(Протокол!AH248="","",Протокол!AH248)</f>
        <v/>
      </c>
      <c r="AF296" s="141" t="str">
        <f>IF(Протокол!AI248="","",Протокол!AI248)</f>
        <v/>
      </c>
      <c r="AG296" s="141" t="str">
        <f>IF(Протокол!AJ248="","",Протокол!AJ248)</f>
        <v/>
      </c>
      <c r="AH296" s="141" t="str">
        <f>IF(Протокол!AK248="","",Протокол!AK248)</f>
        <v/>
      </c>
      <c r="AI296" s="141" t="str">
        <f>IF(Протокол!AL248="","",Протокол!AL248)</f>
        <v/>
      </c>
      <c r="AJ296" s="141" t="str">
        <f>IF(Протокол!AM248="","",Протокол!AM248)</f>
        <v/>
      </c>
      <c r="AK296" s="141" t="str">
        <f>IF(Протокол!AN248="","",Протокол!AN248)</f>
        <v/>
      </c>
      <c r="AL296" s="141" t="str">
        <f>IF(Протокол!AO248="","",Протокол!AO248)</f>
        <v/>
      </c>
      <c r="AM296" s="141" t="str">
        <f>IF(Протокол!AP248="","",Протокол!AP248)</f>
        <v/>
      </c>
      <c r="AN296" s="141" t="str">
        <f>IF(Протокол!AQ248="","",Протокол!AQ248)</f>
        <v/>
      </c>
      <c r="AO296" s="141" t="str">
        <f>IF(Протокол!AR248="","",Протокол!AR248)</f>
        <v/>
      </c>
      <c r="AP296" s="141" t="str">
        <f>IF(Протокол!AS248="","",Протокол!AS248)</f>
        <v/>
      </c>
      <c r="AQ296" s="141" t="str">
        <f>IF(Протокол!AT248="","",Протокол!AT248)</f>
        <v/>
      </c>
      <c r="AR296" s="141" t="str">
        <f>IF(AND(LEN(C296)&gt;0,AS296&gt;0),Протокол!CU248,"")</f>
        <v/>
      </c>
      <c r="AS296" s="139" t="str">
        <f>IF(Протокол!D248="","",Протокол!D248)</f>
        <v/>
      </c>
      <c r="AT296" s="139" t="str">
        <f>IF(Протокол!F248="","",Протокол!F248)</f>
        <v/>
      </c>
      <c r="AU296" s="141" t="str">
        <f>IF(Протокол!CR248="","",Протокол!CR248)</f>
        <v/>
      </c>
      <c r="AV296" s="141" t="str">
        <f>IF(Протокол!CS248="","",Протокол!CS248)</f>
        <v/>
      </c>
      <c r="AW296" s="141" t="str">
        <f>IF(Протокол!CT248="","",Протокол!CT248)</f>
        <v/>
      </c>
    </row>
    <row r="297" spans="1:49">
      <c r="A297" s="139">
        <f t="shared" si="4"/>
        <v>0</v>
      </c>
      <c r="B297" s="140">
        <f>IF(Протокол!B249="","",Протокол!B249)</f>
        <v>240</v>
      </c>
      <c r="C297" s="140" t="str">
        <f>IF(AND(Протокол!F249="",Протокол!D249=""),"",Протокол!C249)</f>
        <v/>
      </c>
      <c r="D297" s="141" t="str">
        <f>IF(Протокол!G249="","",Протокол!G249)</f>
        <v/>
      </c>
      <c r="E297" s="141" t="str">
        <f>IF(Протокол!H249="","",Протокол!H249)</f>
        <v/>
      </c>
      <c r="F297" s="141" t="str">
        <f>IF(Протокол!I249="","",Протокол!I249)</f>
        <v/>
      </c>
      <c r="G297" s="141" t="str">
        <f>IF(Протокол!J249="","",Протокол!J249)</f>
        <v/>
      </c>
      <c r="H297" s="141" t="str">
        <f>IF(Протокол!K249="","",Протокол!K249)</f>
        <v/>
      </c>
      <c r="I297" s="141" t="str">
        <f>IF(Протокол!L249="","",Протокол!L249)</f>
        <v/>
      </c>
      <c r="J297" s="141" t="str">
        <f>IF(Протокол!M249="","",Протокол!M249)</f>
        <v/>
      </c>
      <c r="K297" s="141" t="str">
        <f>IF(Протокол!N249="","",Протокол!N249)</f>
        <v/>
      </c>
      <c r="L297" s="141" t="str">
        <f>IF(Протокол!O249="","",Протокол!O249)</f>
        <v/>
      </c>
      <c r="M297" s="141" t="str">
        <f>IF(Протокол!P249="","",Протокол!P249)</f>
        <v/>
      </c>
      <c r="N297" s="141" t="str">
        <f>IF(Протокол!Q249="","",Протокол!Q249)</f>
        <v/>
      </c>
      <c r="O297" s="141" t="str">
        <f>IF(Протокол!R249="","",Протокол!R249)</f>
        <v/>
      </c>
      <c r="P297" s="141" t="str">
        <f>IF(Протокол!S249="","",Протокол!S249)</f>
        <v/>
      </c>
      <c r="Q297" s="141" t="str">
        <f>IF(Протокол!T249="","",Протокол!T249)</f>
        <v/>
      </c>
      <c r="R297" s="141" t="str">
        <f>IF(Протокол!U249="","",Протокол!U249)</f>
        <v/>
      </c>
      <c r="S297" s="141" t="str">
        <f>IF(Протокол!V249="","",Протокол!V249)</f>
        <v/>
      </c>
      <c r="T297" s="141" t="str">
        <f>IF(Протокол!W249="","",Протокол!W249)</f>
        <v/>
      </c>
      <c r="U297" s="141" t="str">
        <f>IF(Протокол!X249="","",Протокол!X249)</f>
        <v/>
      </c>
      <c r="V297" s="141" t="str">
        <f>IF(Протокол!Y249="","",Протокол!Y249)</f>
        <v/>
      </c>
      <c r="W297" s="141" t="str">
        <f>IF(Протокол!Z249="","",Протокол!Z249)</f>
        <v/>
      </c>
      <c r="X297" s="141" t="str">
        <f>IF(Протокол!AA249="","",Протокол!AA249)</f>
        <v/>
      </c>
      <c r="Y297" s="141" t="str">
        <f>IF(Протокол!AB249="","",Протокол!AB249)</f>
        <v/>
      </c>
      <c r="Z297" s="141" t="str">
        <f>IF(Протокол!AC249="","",Протокол!AC249)</f>
        <v/>
      </c>
      <c r="AA297" s="141" t="str">
        <f>IF(Протокол!AD249="","",Протокол!AD249)</f>
        <v/>
      </c>
      <c r="AB297" s="141" t="str">
        <f>IF(Протокол!AE249="","",Протокол!AE249)</f>
        <v/>
      </c>
      <c r="AC297" s="141" t="str">
        <f>IF(Протокол!AF249="","",Протокол!AF249)</f>
        <v/>
      </c>
      <c r="AD297" s="141" t="str">
        <f>IF(Протокол!AG249="","",Протокол!AG249)</f>
        <v/>
      </c>
      <c r="AE297" s="141" t="str">
        <f>IF(Протокол!AH249="","",Протокол!AH249)</f>
        <v/>
      </c>
      <c r="AF297" s="141" t="str">
        <f>IF(Протокол!AI249="","",Протокол!AI249)</f>
        <v/>
      </c>
      <c r="AG297" s="141" t="str">
        <f>IF(Протокол!AJ249="","",Протокол!AJ249)</f>
        <v/>
      </c>
      <c r="AH297" s="141" t="str">
        <f>IF(Протокол!AK249="","",Протокол!AK249)</f>
        <v/>
      </c>
      <c r="AI297" s="141" t="str">
        <f>IF(Протокол!AL249="","",Протокол!AL249)</f>
        <v/>
      </c>
      <c r="AJ297" s="141" t="str">
        <f>IF(Протокол!AM249="","",Протокол!AM249)</f>
        <v/>
      </c>
      <c r="AK297" s="141" t="str">
        <f>IF(Протокол!AN249="","",Протокол!AN249)</f>
        <v/>
      </c>
      <c r="AL297" s="141" t="str">
        <f>IF(Протокол!AO249="","",Протокол!AO249)</f>
        <v/>
      </c>
      <c r="AM297" s="141" t="str">
        <f>IF(Протокол!AP249="","",Протокол!AP249)</f>
        <v/>
      </c>
      <c r="AN297" s="141" t="str">
        <f>IF(Протокол!AQ249="","",Протокол!AQ249)</f>
        <v/>
      </c>
      <c r="AO297" s="141" t="str">
        <f>IF(Протокол!AR249="","",Протокол!AR249)</f>
        <v/>
      </c>
      <c r="AP297" s="141" t="str">
        <f>IF(Протокол!AS249="","",Протокол!AS249)</f>
        <v/>
      </c>
      <c r="AQ297" s="141" t="str">
        <f>IF(Протокол!AT249="","",Протокол!AT249)</f>
        <v/>
      </c>
      <c r="AR297" s="141" t="str">
        <f>IF(AND(LEN(C297)&gt;0,AS297&gt;0),Протокол!CU249,"")</f>
        <v/>
      </c>
      <c r="AS297" s="139" t="str">
        <f>IF(Протокол!D249="","",Протокол!D249)</f>
        <v/>
      </c>
      <c r="AT297" s="139" t="str">
        <f>IF(Протокол!F249="","",Протокол!F249)</f>
        <v/>
      </c>
      <c r="AU297" s="141" t="str">
        <f>IF(Протокол!CR249="","",Протокол!CR249)</f>
        <v/>
      </c>
      <c r="AV297" s="141" t="str">
        <f>IF(Протокол!CS249="","",Протокол!CS249)</f>
        <v/>
      </c>
      <c r="AW297" s="141" t="str">
        <f>IF(Протокол!CT249="","",Протокол!CT249)</f>
        <v/>
      </c>
    </row>
    <row r="298" spans="1:49">
      <c r="A298" s="139">
        <f t="shared" si="4"/>
        <v>0</v>
      </c>
      <c r="B298" s="140">
        <f>IF(Протокол!B250="","",Протокол!B250)</f>
        <v>241</v>
      </c>
      <c r="C298" s="140" t="str">
        <f>IF(AND(Протокол!F250="",Протокол!D250=""),"",Протокол!C250)</f>
        <v/>
      </c>
      <c r="D298" s="141" t="str">
        <f>IF(Протокол!G250="","",Протокол!G250)</f>
        <v/>
      </c>
      <c r="E298" s="141" t="str">
        <f>IF(Протокол!H250="","",Протокол!H250)</f>
        <v/>
      </c>
      <c r="F298" s="141" t="str">
        <f>IF(Протокол!I250="","",Протокол!I250)</f>
        <v/>
      </c>
      <c r="G298" s="141" t="str">
        <f>IF(Протокол!J250="","",Протокол!J250)</f>
        <v/>
      </c>
      <c r="H298" s="141" t="str">
        <f>IF(Протокол!K250="","",Протокол!K250)</f>
        <v/>
      </c>
      <c r="I298" s="141" t="str">
        <f>IF(Протокол!L250="","",Протокол!L250)</f>
        <v/>
      </c>
      <c r="J298" s="141" t="str">
        <f>IF(Протокол!M250="","",Протокол!M250)</f>
        <v/>
      </c>
      <c r="K298" s="141" t="str">
        <f>IF(Протокол!N250="","",Протокол!N250)</f>
        <v/>
      </c>
      <c r="L298" s="141" t="str">
        <f>IF(Протокол!O250="","",Протокол!O250)</f>
        <v/>
      </c>
      <c r="M298" s="141" t="str">
        <f>IF(Протокол!P250="","",Протокол!P250)</f>
        <v/>
      </c>
      <c r="N298" s="141" t="str">
        <f>IF(Протокол!Q250="","",Протокол!Q250)</f>
        <v/>
      </c>
      <c r="O298" s="141" t="str">
        <f>IF(Протокол!R250="","",Протокол!R250)</f>
        <v/>
      </c>
      <c r="P298" s="141" t="str">
        <f>IF(Протокол!S250="","",Протокол!S250)</f>
        <v/>
      </c>
      <c r="Q298" s="141" t="str">
        <f>IF(Протокол!T250="","",Протокол!T250)</f>
        <v/>
      </c>
      <c r="R298" s="141" t="str">
        <f>IF(Протокол!U250="","",Протокол!U250)</f>
        <v/>
      </c>
      <c r="S298" s="141" t="str">
        <f>IF(Протокол!V250="","",Протокол!V250)</f>
        <v/>
      </c>
      <c r="T298" s="141" t="str">
        <f>IF(Протокол!W250="","",Протокол!W250)</f>
        <v/>
      </c>
      <c r="U298" s="141" t="str">
        <f>IF(Протокол!X250="","",Протокол!X250)</f>
        <v/>
      </c>
      <c r="V298" s="141" t="str">
        <f>IF(Протокол!Y250="","",Протокол!Y250)</f>
        <v/>
      </c>
      <c r="W298" s="141" t="str">
        <f>IF(Протокол!Z250="","",Протокол!Z250)</f>
        <v/>
      </c>
      <c r="X298" s="141" t="str">
        <f>IF(Протокол!AA250="","",Протокол!AA250)</f>
        <v/>
      </c>
      <c r="Y298" s="141" t="str">
        <f>IF(Протокол!AB250="","",Протокол!AB250)</f>
        <v/>
      </c>
      <c r="Z298" s="141" t="str">
        <f>IF(Протокол!AC250="","",Протокол!AC250)</f>
        <v/>
      </c>
      <c r="AA298" s="141" t="str">
        <f>IF(Протокол!AD250="","",Протокол!AD250)</f>
        <v/>
      </c>
      <c r="AB298" s="141" t="str">
        <f>IF(Протокол!AE250="","",Протокол!AE250)</f>
        <v/>
      </c>
      <c r="AC298" s="141" t="str">
        <f>IF(Протокол!AF250="","",Протокол!AF250)</f>
        <v/>
      </c>
      <c r="AD298" s="141" t="str">
        <f>IF(Протокол!AG250="","",Протокол!AG250)</f>
        <v/>
      </c>
      <c r="AE298" s="141" t="str">
        <f>IF(Протокол!AH250="","",Протокол!AH250)</f>
        <v/>
      </c>
      <c r="AF298" s="141" t="str">
        <f>IF(Протокол!AI250="","",Протокол!AI250)</f>
        <v/>
      </c>
      <c r="AG298" s="141" t="str">
        <f>IF(Протокол!AJ250="","",Протокол!AJ250)</f>
        <v/>
      </c>
      <c r="AH298" s="141" t="str">
        <f>IF(Протокол!AK250="","",Протокол!AK250)</f>
        <v/>
      </c>
      <c r="AI298" s="141" t="str">
        <f>IF(Протокол!AL250="","",Протокол!AL250)</f>
        <v/>
      </c>
      <c r="AJ298" s="141" t="str">
        <f>IF(Протокол!AM250="","",Протокол!AM250)</f>
        <v/>
      </c>
      <c r="AK298" s="141" t="str">
        <f>IF(Протокол!AN250="","",Протокол!AN250)</f>
        <v/>
      </c>
      <c r="AL298" s="141" t="str">
        <f>IF(Протокол!AO250="","",Протокол!AO250)</f>
        <v/>
      </c>
      <c r="AM298" s="141" t="str">
        <f>IF(Протокол!AP250="","",Протокол!AP250)</f>
        <v/>
      </c>
      <c r="AN298" s="141" t="str">
        <f>IF(Протокол!AQ250="","",Протокол!AQ250)</f>
        <v/>
      </c>
      <c r="AO298" s="141" t="str">
        <f>IF(Протокол!AR250="","",Протокол!AR250)</f>
        <v/>
      </c>
      <c r="AP298" s="141" t="str">
        <f>IF(Протокол!AS250="","",Протокол!AS250)</f>
        <v/>
      </c>
      <c r="AQ298" s="141" t="str">
        <f>IF(Протокол!AT250="","",Протокол!AT250)</f>
        <v/>
      </c>
      <c r="AR298" s="141" t="str">
        <f>IF(AND(LEN(C298)&gt;0,AS298&gt;0),Протокол!CU250,"")</f>
        <v/>
      </c>
      <c r="AS298" s="139" t="str">
        <f>IF(Протокол!D250="","",Протокол!D250)</f>
        <v/>
      </c>
      <c r="AT298" s="139" t="str">
        <f>IF(Протокол!F250="","",Протокол!F250)</f>
        <v/>
      </c>
      <c r="AU298" s="141" t="str">
        <f>IF(Протокол!CR250="","",Протокол!CR250)</f>
        <v/>
      </c>
      <c r="AV298" s="141" t="str">
        <f>IF(Протокол!CS250="","",Протокол!CS250)</f>
        <v/>
      </c>
      <c r="AW298" s="141" t="str">
        <f>IF(Протокол!CT250="","",Протокол!CT250)</f>
        <v/>
      </c>
    </row>
    <row r="299" spans="1:49">
      <c r="A299" s="139">
        <f t="shared" si="4"/>
        <v>0</v>
      </c>
      <c r="B299" s="140">
        <f>IF(Протокол!B251="","",Протокол!B251)</f>
        <v>242</v>
      </c>
      <c r="C299" s="140" t="str">
        <f>IF(AND(Протокол!F251="",Протокол!D251=""),"",Протокол!C251)</f>
        <v/>
      </c>
      <c r="D299" s="141" t="str">
        <f>IF(Протокол!G251="","",Протокол!G251)</f>
        <v/>
      </c>
      <c r="E299" s="141" t="str">
        <f>IF(Протокол!H251="","",Протокол!H251)</f>
        <v/>
      </c>
      <c r="F299" s="141" t="str">
        <f>IF(Протокол!I251="","",Протокол!I251)</f>
        <v/>
      </c>
      <c r="G299" s="141" t="str">
        <f>IF(Протокол!J251="","",Протокол!J251)</f>
        <v/>
      </c>
      <c r="H299" s="141" t="str">
        <f>IF(Протокол!K251="","",Протокол!K251)</f>
        <v/>
      </c>
      <c r="I299" s="141" t="str">
        <f>IF(Протокол!L251="","",Протокол!L251)</f>
        <v/>
      </c>
      <c r="J299" s="141" t="str">
        <f>IF(Протокол!M251="","",Протокол!M251)</f>
        <v/>
      </c>
      <c r="K299" s="141" t="str">
        <f>IF(Протокол!N251="","",Протокол!N251)</f>
        <v/>
      </c>
      <c r="L299" s="141" t="str">
        <f>IF(Протокол!O251="","",Протокол!O251)</f>
        <v/>
      </c>
      <c r="M299" s="141" t="str">
        <f>IF(Протокол!P251="","",Протокол!P251)</f>
        <v/>
      </c>
      <c r="N299" s="141" t="str">
        <f>IF(Протокол!Q251="","",Протокол!Q251)</f>
        <v/>
      </c>
      <c r="O299" s="141" t="str">
        <f>IF(Протокол!R251="","",Протокол!R251)</f>
        <v/>
      </c>
      <c r="P299" s="141" t="str">
        <f>IF(Протокол!S251="","",Протокол!S251)</f>
        <v/>
      </c>
      <c r="Q299" s="141" t="str">
        <f>IF(Протокол!T251="","",Протокол!T251)</f>
        <v/>
      </c>
      <c r="R299" s="141" t="str">
        <f>IF(Протокол!U251="","",Протокол!U251)</f>
        <v/>
      </c>
      <c r="S299" s="141" t="str">
        <f>IF(Протокол!V251="","",Протокол!V251)</f>
        <v/>
      </c>
      <c r="T299" s="141" t="str">
        <f>IF(Протокол!W251="","",Протокол!W251)</f>
        <v/>
      </c>
      <c r="U299" s="141" t="str">
        <f>IF(Протокол!X251="","",Протокол!X251)</f>
        <v/>
      </c>
      <c r="V299" s="141" t="str">
        <f>IF(Протокол!Y251="","",Протокол!Y251)</f>
        <v/>
      </c>
      <c r="W299" s="141" t="str">
        <f>IF(Протокол!Z251="","",Протокол!Z251)</f>
        <v/>
      </c>
      <c r="X299" s="141" t="str">
        <f>IF(Протокол!AA251="","",Протокол!AA251)</f>
        <v/>
      </c>
      <c r="Y299" s="141" t="str">
        <f>IF(Протокол!AB251="","",Протокол!AB251)</f>
        <v/>
      </c>
      <c r="Z299" s="141" t="str">
        <f>IF(Протокол!AC251="","",Протокол!AC251)</f>
        <v/>
      </c>
      <c r="AA299" s="141" t="str">
        <f>IF(Протокол!AD251="","",Протокол!AD251)</f>
        <v/>
      </c>
      <c r="AB299" s="141" t="str">
        <f>IF(Протокол!AE251="","",Протокол!AE251)</f>
        <v/>
      </c>
      <c r="AC299" s="141" t="str">
        <f>IF(Протокол!AF251="","",Протокол!AF251)</f>
        <v/>
      </c>
      <c r="AD299" s="141" t="str">
        <f>IF(Протокол!AG251="","",Протокол!AG251)</f>
        <v/>
      </c>
      <c r="AE299" s="141" t="str">
        <f>IF(Протокол!AH251="","",Протокол!AH251)</f>
        <v/>
      </c>
      <c r="AF299" s="141" t="str">
        <f>IF(Протокол!AI251="","",Протокол!AI251)</f>
        <v/>
      </c>
      <c r="AG299" s="141" t="str">
        <f>IF(Протокол!AJ251="","",Протокол!AJ251)</f>
        <v/>
      </c>
      <c r="AH299" s="141" t="str">
        <f>IF(Протокол!AK251="","",Протокол!AK251)</f>
        <v/>
      </c>
      <c r="AI299" s="141" t="str">
        <f>IF(Протокол!AL251="","",Протокол!AL251)</f>
        <v/>
      </c>
      <c r="AJ299" s="141" t="str">
        <f>IF(Протокол!AM251="","",Протокол!AM251)</f>
        <v/>
      </c>
      <c r="AK299" s="141" t="str">
        <f>IF(Протокол!AN251="","",Протокол!AN251)</f>
        <v/>
      </c>
      <c r="AL299" s="141" t="str">
        <f>IF(Протокол!AO251="","",Протокол!AO251)</f>
        <v/>
      </c>
      <c r="AM299" s="141" t="str">
        <f>IF(Протокол!AP251="","",Протокол!AP251)</f>
        <v/>
      </c>
      <c r="AN299" s="141" t="str">
        <f>IF(Протокол!AQ251="","",Протокол!AQ251)</f>
        <v/>
      </c>
      <c r="AO299" s="141" t="str">
        <f>IF(Протокол!AR251="","",Протокол!AR251)</f>
        <v/>
      </c>
      <c r="AP299" s="141" t="str">
        <f>IF(Протокол!AS251="","",Протокол!AS251)</f>
        <v/>
      </c>
      <c r="AQ299" s="141" t="str">
        <f>IF(Протокол!AT251="","",Протокол!AT251)</f>
        <v/>
      </c>
      <c r="AR299" s="141" t="str">
        <f>IF(AND(LEN(C299)&gt;0,AS299&gt;0),Протокол!CU251,"")</f>
        <v/>
      </c>
      <c r="AS299" s="139" t="str">
        <f>IF(Протокол!D251="","",Протокол!D251)</f>
        <v/>
      </c>
      <c r="AT299" s="139" t="str">
        <f>IF(Протокол!F251="","",Протокол!F251)</f>
        <v/>
      </c>
      <c r="AU299" s="141" t="str">
        <f>IF(Протокол!CR251="","",Протокол!CR251)</f>
        <v/>
      </c>
      <c r="AV299" s="141" t="str">
        <f>IF(Протокол!CS251="","",Протокол!CS251)</f>
        <v/>
      </c>
      <c r="AW299" s="141" t="str">
        <f>IF(Протокол!CT251="","",Протокол!CT251)</f>
        <v/>
      </c>
    </row>
    <row r="300" spans="1:49">
      <c r="A300" s="139">
        <f t="shared" si="4"/>
        <v>0</v>
      </c>
      <c r="B300" s="140">
        <f>IF(Протокол!B252="","",Протокол!B252)</f>
        <v>243</v>
      </c>
      <c r="C300" s="140" t="str">
        <f>IF(AND(Протокол!F252="",Протокол!D252=""),"",Протокол!C252)</f>
        <v/>
      </c>
      <c r="D300" s="141" t="str">
        <f>IF(Протокол!G252="","",Протокол!G252)</f>
        <v/>
      </c>
      <c r="E300" s="141" t="str">
        <f>IF(Протокол!H252="","",Протокол!H252)</f>
        <v/>
      </c>
      <c r="F300" s="141" t="str">
        <f>IF(Протокол!I252="","",Протокол!I252)</f>
        <v/>
      </c>
      <c r="G300" s="141" t="str">
        <f>IF(Протокол!J252="","",Протокол!J252)</f>
        <v/>
      </c>
      <c r="H300" s="141" t="str">
        <f>IF(Протокол!K252="","",Протокол!K252)</f>
        <v/>
      </c>
      <c r="I300" s="141" t="str">
        <f>IF(Протокол!L252="","",Протокол!L252)</f>
        <v/>
      </c>
      <c r="J300" s="141" t="str">
        <f>IF(Протокол!M252="","",Протокол!M252)</f>
        <v/>
      </c>
      <c r="K300" s="141" t="str">
        <f>IF(Протокол!N252="","",Протокол!N252)</f>
        <v/>
      </c>
      <c r="L300" s="141" t="str">
        <f>IF(Протокол!O252="","",Протокол!O252)</f>
        <v/>
      </c>
      <c r="M300" s="141" t="str">
        <f>IF(Протокол!P252="","",Протокол!P252)</f>
        <v/>
      </c>
      <c r="N300" s="141" t="str">
        <f>IF(Протокол!Q252="","",Протокол!Q252)</f>
        <v/>
      </c>
      <c r="O300" s="141" t="str">
        <f>IF(Протокол!R252="","",Протокол!R252)</f>
        <v/>
      </c>
      <c r="P300" s="141" t="str">
        <f>IF(Протокол!S252="","",Протокол!S252)</f>
        <v/>
      </c>
      <c r="Q300" s="141" t="str">
        <f>IF(Протокол!T252="","",Протокол!T252)</f>
        <v/>
      </c>
      <c r="R300" s="141" t="str">
        <f>IF(Протокол!U252="","",Протокол!U252)</f>
        <v/>
      </c>
      <c r="S300" s="141" t="str">
        <f>IF(Протокол!V252="","",Протокол!V252)</f>
        <v/>
      </c>
      <c r="T300" s="141" t="str">
        <f>IF(Протокол!W252="","",Протокол!W252)</f>
        <v/>
      </c>
      <c r="U300" s="141" t="str">
        <f>IF(Протокол!X252="","",Протокол!X252)</f>
        <v/>
      </c>
      <c r="V300" s="141" t="str">
        <f>IF(Протокол!Y252="","",Протокол!Y252)</f>
        <v/>
      </c>
      <c r="W300" s="141" t="str">
        <f>IF(Протокол!Z252="","",Протокол!Z252)</f>
        <v/>
      </c>
      <c r="X300" s="141" t="str">
        <f>IF(Протокол!AA252="","",Протокол!AA252)</f>
        <v/>
      </c>
      <c r="Y300" s="141" t="str">
        <f>IF(Протокол!AB252="","",Протокол!AB252)</f>
        <v/>
      </c>
      <c r="Z300" s="141" t="str">
        <f>IF(Протокол!AC252="","",Протокол!AC252)</f>
        <v/>
      </c>
      <c r="AA300" s="141" t="str">
        <f>IF(Протокол!AD252="","",Протокол!AD252)</f>
        <v/>
      </c>
      <c r="AB300" s="141" t="str">
        <f>IF(Протокол!AE252="","",Протокол!AE252)</f>
        <v/>
      </c>
      <c r="AC300" s="141" t="str">
        <f>IF(Протокол!AF252="","",Протокол!AF252)</f>
        <v/>
      </c>
      <c r="AD300" s="141" t="str">
        <f>IF(Протокол!AG252="","",Протокол!AG252)</f>
        <v/>
      </c>
      <c r="AE300" s="141" t="str">
        <f>IF(Протокол!AH252="","",Протокол!AH252)</f>
        <v/>
      </c>
      <c r="AF300" s="141" t="str">
        <f>IF(Протокол!AI252="","",Протокол!AI252)</f>
        <v/>
      </c>
      <c r="AG300" s="141" t="str">
        <f>IF(Протокол!AJ252="","",Протокол!AJ252)</f>
        <v/>
      </c>
      <c r="AH300" s="141" t="str">
        <f>IF(Протокол!AK252="","",Протокол!AK252)</f>
        <v/>
      </c>
      <c r="AI300" s="141" t="str">
        <f>IF(Протокол!AL252="","",Протокол!AL252)</f>
        <v/>
      </c>
      <c r="AJ300" s="141" t="str">
        <f>IF(Протокол!AM252="","",Протокол!AM252)</f>
        <v/>
      </c>
      <c r="AK300" s="141" t="str">
        <f>IF(Протокол!AN252="","",Протокол!AN252)</f>
        <v/>
      </c>
      <c r="AL300" s="141" t="str">
        <f>IF(Протокол!AO252="","",Протокол!AO252)</f>
        <v/>
      </c>
      <c r="AM300" s="141" t="str">
        <f>IF(Протокол!AP252="","",Протокол!AP252)</f>
        <v/>
      </c>
      <c r="AN300" s="141" t="str">
        <f>IF(Протокол!AQ252="","",Протокол!AQ252)</f>
        <v/>
      </c>
      <c r="AO300" s="141" t="str">
        <f>IF(Протокол!AR252="","",Протокол!AR252)</f>
        <v/>
      </c>
      <c r="AP300" s="141" t="str">
        <f>IF(Протокол!AS252="","",Протокол!AS252)</f>
        <v/>
      </c>
      <c r="AQ300" s="141" t="str">
        <f>IF(Протокол!AT252="","",Протокол!AT252)</f>
        <v/>
      </c>
      <c r="AR300" s="141" t="str">
        <f>IF(AND(LEN(C300)&gt;0,AS300&gt;0),Протокол!CU252,"")</f>
        <v/>
      </c>
      <c r="AS300" s="139" t="str">
        <f>IF(Протокол!D252="","",Протокол!D252)</f>
        <v/>
      </c>
      <c r="AT300" s="139" t="str">
        <f>IF(Протокол!F252="","",Протокол!F252)</f>
        <v/>
      </c>
      <c r="AU300" s="141" t="str">
        <f>IF(Протокол!CR252="","",Протокол!CR252)</f>
        <v/>
      </c>
      <c r="AV300" s="141" t="str">
        <f>IF(Протокол!CS252="","",Протокол!CS252)</f>
        <v/>
      </c>
      <c r="AW300" s="141" t="str">
        <f>IF(Протокол!CT252="","",Протокол!CT252)</f>
        <v/>
      </c>
    </row>
    <row r="301" spans="1:49">
      <c r="A301" s="139">
        <f t="shared" si="4"/>
        <v>0</v>
      </c>
      <c r="B301" s="140">
        <f>IF(Протокол!B253="","",Протокол!B253)</f>
        <v>244</v>
      </c>
      <c r="C301" s="140" t="str">
        <f>IF(AND(Протокол!F253="",Протокол!D253=""),"",Протокол!C253)</f>
        <v/>
      </c>
      <c r="D301" s="141" t="str">
        <f>IF(Протокол!G253="","",Протокол!G253)</f>
        <v/>
      </c>
      <c r="E301" s="141" t="str">
        <f>IF(Протокол!H253="","",Протокол!H253)</f>
        <v/>
      </c>
      <c r="F301" s="141" t="str">
        <f>IF(Протокол!I253="","",Протокол!I253)</f>
        <v/>
      </c>
      <c r="G301" s="141" t="str">
        <f>IF(Протокол!J253="","",Протокол!J253)</f>
        <v/>
      </c>
      <c r="H301" s="141" t="str">
        <f>IF(Протокол!K253="","",Протокол!K253)</f>
        <v/>
      </c>
      <c r="I301" s="141" t="str">
        <f>IF(Протокол!L253="","",Протокол!L253)</f>
        <v/>
      </c>
      <c r="J301" s="141" t="str">
        <f>IF(Протокол!M253="","",Протокол!M253)</f>
        <v/>
      </c>
      <c r="K301" s="141" t="str">
        <f>IF(Протокол!N253="","",Протокол!N253)</f>
        <v/>
      </c>
      <c r="L301" s="141" t="str">
        <f>IF(Протокол!O253="","",Протокол!O253)</f>
        <v/>
      </c>
      <c r="M301" s="141" t="str">
        <f>IF(Протокол!P253="","",Протокол!P253)</f>
        <v/>
      </c>
      <c r="N301" s="141" t="str">
        <f>IF(Протокол!Q253="","",Протокол!Q253)</f>
        <v/>
      </c>
      <c r="O301" s="141" t="str">
        <f>IF(Протокол!R253="","",Протокол!R253)</f>
        <v/>
      </c>
      <c r="P301" s="141" t="str">
        <f>IF(Протокол!S253="","",Протокол!S253)</f>
        <v/>
      </c>
      <c r="Q301" s="141" t="str">
        <f>IF(Протокол!T253="","",Протокол!T253)</f>
        <v/>
      </c>
      <c r="R301" s="141" t="str">
        <f>IF(Протокол!U253="","",Протокол!U253)</f>
        <v/>
      </c>
      <c r="S301" s="141" t="str">
        <f>IF(Протокол!V253="","",Протокол!V253)</f>
        <v/>
      </c>
      <c r="T301" s="141" t="str">
        <f>IF(Протокол!W253="","",Протокол!W253)</f>
        <v/>
      </c>
      <c r="U301" s="141" t="str">
        <f>IF(Протокол!X253="","",Протокол!X253)</f>
        <v/>
      </c>
      <c r="V301" s="141" t="str">
        <f>IF(Протокол!Y253="","",Протокол!Y253)</f>
        <v/>
      </c>
      <c r="W301" s="141" t="str">
        <f>IF(Протокол!Z253="","",Протокол!Z253)</f>
        <v/>
      </c>
      <c r="X301" s="141" t="str">
        <f>IF(Протокол!AA253="","",Протокол!AA253)</f>
        <v/>
      </c>
      <c r="Y301" s="141" t="str">
        <f>IF(Протокол!AB253="","",Протокол!AB253)</f>
        <v/>
      </c>
      <c r="Z301" s="141" t="str">
        <f>IF(Протокол!AC253="","",Протокол!AC253)</f>
        <v/>
      </c>
      <c r="AA301" s="141" t="str">
        <f>IF(Протокол!AD253="","",Протокол!AD253)</f>
        <v/>
      </c>
      <c r="AB301" s="141" t="str">
        <f>IF(Протокол!AE253="","",Протокол!AE253)</f>
        <v/>
      </c>
      <c r="AC301" s="141" t="str">
        <f>IF(Протокол!AF253="","",Протокол!AF253)</f>
        <v/>
      </c>
      <c r="AD301" s="141" t="str">
        <f>IF(Протокол!AG253="","",Протокол!AG253)</f>
        <v/>
      </c>
      <c r="AE301" s="141" t="str">
        <f>IF(Протокол!AH253="","",Протокол!AH253)</f>
        <v/>
      </c>
      <c r="AF301" s="141" t="str">
        <f>IF(Протокол!AI253="","",Протокол!AI253)</f>
        <v/>
      </c>
      <c r="AG301" s="141" t="str">
        <f>IF(Протокол!AJ253="","",Протокол!AJ253)</f>
        <v/>
      </c>
      <c r="AH301" s="141" t="str">
        <f>IF(Протокол!AK253="","",Протокол!AK253)</f>
        <v/>
      </c>
      <c r="AI301" s="141" t="str">
        <f>IF(Протокол!AL253="","",Протокол!AL253)</f>
        <v/>
      </c>
      <c r="AJ301" s="141" t="str">
        <f>IF(Протокол!AM253="","",Протокол!AM253)</f>
        <v/>
      </c>
      <c r="AK301" s="141" t="str">
        <f>IF(Протокол!AN253="","",Протокол!AN253)</f>
        <v/>
      </c>
      <c r="AL301" s="141" t="str">
        <f>IF(Протокол!AO253="","",Протокол!AO253)</f>
        <v/>
      </c>
      <c r="AM301" s="141" t="str">
        <f>IF(Протокол!AP253="","",Протокол!AP253)</f>
        <v/>
      </c>
      <c r="AN301" s="141" t="str">
        <f>IF(Протокол!AQ253="","",Протокол!AQ253)</f>
        <v/>
      </c>
      <c r="AO301" s="141" t="str">
        <f>IF(Протокол!AR253="","",Протокол!AR253)</f>
        <v/>
      </c>
      <c r="AP301" s="141" t="str">
        <f>IF(Протокол!AS253="","",Протокол!AS253)</f>
        <v/>
      </c>
      <c r="AQ301" s="141" t="str">
        <f>IF(Протокол!AT253="","",Протокол!AT253)</f>
        <v/>
      </c>
      <c r="AR301" s="141" t="str">
        <f>IF(AND(LEN(C301)&gt;0,AS301&gt;0),Протокол!CU253,"")</f>
        <v/>
      </c>
      <c r="AS301" s="139" t="str">
        <f>IF(Протокол!D253="","",Протокол!D253)</f>
        <v/>
      </c>
      <c r="AT301" s="139" t="str">
        <f>IF(Протокол!F253="","",Протокол!F253)</f>
        <v/>
      </c>
      <c r="AU301" s="141" t="str">
        <f>IF(Протокол!CR253="","",Протокол!CR253)</f>
        <v/>
      </c>
      <c r="AV301" s="141" t="str">
        <f>IF(Протокол!CS253="","",Протокол!CS253)</f>
        <v/>
      </c>
      <c r="AW301" s="141" t="str">
        <f>IF(Протокол!CT253="","",Протокол!CT253)</f>
        <v/>
      </c>
    </row>
    <row r="302" spans="1:49">
      <c r="A302" s="139">
        <f t="shared" si="4"/>
        <v>0</v>
      </c>
      <c r="B302" s="140">
        <f>IF(Протокол!B254="","",Протокол!B254)</f>
        <v>245</v>
      </c>
      <c r="C302" s="140" t="str">
        <f>IF(AND(Протокол!F254="",Протокол!D254=""),"",Протокол!C254)</f>
        <v/>
      </c>
      <c r="D302" s="141" t="str">
        <f>IF(Протокол!G254="","",Протокол!G254)</f>
        <v/>
      </c>
      <c r="E302" s="141" t="str">
        <f>IF(Протокол!H254="","",Протокол!H254)</f>
        <v/>
      </c>
      <c r="F302" s="141" t="str">
        <f>IF(Протокол!I254="","",Протокол!I254)</f>
        <v/>
      </c>
      <c r="G302" s="141" t="str">
        <f>IF(Протокол!J254="","",Протокол!J254)</f>
        <v/>
      </c>
      <c r="H302" s="141" t="str">
        <f>IF(Протокол!K254="","",Протокол!K254)</f>
        <v/>
      </c>
      <c r="I302" s="141" t="str">
        <f>IF(Протокол!L254="","",Протокол!L254)</f>
        <v/>
      </c>
      <c r="J302" s="141" t="str">
        <f>IF(Протокол!M254="","",Протокол!M254)</f>
        <v/>
      </c>
      <c r="K302" s="141" t="str">
        <f>IF(Протокол!N254="","",Протокол!N254)</f>
        <v/>
      </c>
      <c r="L302" s="141" t="str">
        <f>IF(Протокол!O254="","",Протокол!O254)</f>
        <v/>
      </c>
      <c r="M302" s="141" t="str">
        <f>IF(Протокол!P254="","",Протокол!P254)</f>
        <v/>
      </c>
      <c r="N302" s="141" t="str">
        <f>IF(Протокол!Q254="","",Протокол!Q254)</f>
        <v/>
      </c>
      <c r="O302" s="141" t="str">
        <f>IF(Протокол!R254="","",Протокол!R254)</f>
        <v/>
      </c>
      <c r="P302" s="141" t="str">
        <f>IF(Протокол!S254="","",Протокол!S254)</f>
        <v/>
      </c>
      <c r="Q302" s="141" t="str">
        <f>IF(Протокол!T254="","",Протокол!T254)</f>
        <v/>
      </c>
      <c r="R302" s="141" t="str">
        <f>IF(Протокол!U254="","",Протокол!U254)</f>
        <v/>
      </c>
      <c r="S302" s="141" t="str">
        <f>IF(Протокол!V254="","",Протокол!V254)</f>
        <v/>
      </c>
      <c r="T302" s="141" t="str">
        <f>IF(Протокол!W254="","",Протокол!W254)</f>
        <v/>
      </c>
      <c r="U302" s="141" t="str">
        <f>IF(Протокол!X254="","",Протокол!X254)</f>
        <v/>
      </c>
      <c r="V302" s="141" t="str">
        <f>IF(Протокол!Y254="","",Протокол!Y254)</f>
        <v/>
      </c>
      <c r="W302" s="141" t="str">
        <f>IF(Протокол!Z254="","",Протокол!Z254)</f>
        <v/>
      </c>
      <c r="X302" s="141" t="str">
        <f>IF(Протокол!AA254="","",Протокол!AA254)</f>
        <v/>
      </c>
      <c r="Y302" s="141" t="str">
        <f>IF(Протокол!AB254="","",Протокол!AB254)</f>
        <v/>
      </c>
      <c r="Z302" s="141" t="str">
        <f>IF(Протокол!AC254="","",Протокол!AC254)</f>
        <v/>
      </c>
      <c r="AA302" s="141" t="str">
        <f>IF(Протокол!AD254="","",Протокол!AD254)</f>
        <v/>
      </c>
      <c r="AB302" s="141" t="str">
        <f>IF(Протокол!AE254="","",Протокол!AE254)</f>
        <v/>
      </c>
      <c r="AC302" s="141" t="str">
        <f>IF(Протокол!AF254="","",Протокол!AF254)</f>
        <v/>
      </c>
      <c r="AD302" s="141" t="str">
        <f>IF(Протокол!AG254="","",Протокол!AG254)</f>
        <v/>
      </c>
      <c r="AE302" s="141" t="str">
        <f>IF(Протокол!AH254="","",Протокол!AH254)</f>
        <v/>
      </c>
      <c r="AF302" s="141" t="str">
        <f>IF(Протокол!AI254="","",Протокол!AI254)</f>
        <v/>
      </c>
      <c r="AG302" s="141" t="str">
        <f>IF(Протокол!AJ254="","",Протокол!AJ254)</f>
        <v/>
      </c>
      <c r="AH302" s="141" t="str">
        <f>IF(Протокол!AK254="","",Протокол!AK254)</f>
        <v/>
      </c>
      <c r="AI302" s="141" t="str">
        <f>IF(Протокол!AL254="","",Протокол!AL254)</f>
        <v/>
      </c>
      <c r="AJ302" s="141" t="str">
        <f>IF(Протокол!AM254="","",Протокол!AM254)</f>
        <v/>
      </c>
      <c r="AK302" s="141" t="str">
        <f>IF(Протокол!AN254="","",Протокол!AN254)</f>
        <v/>
      </c>
      <c r="AL302" s="141" t="str">
        <f>IF(Протокол!AO254="","",Протокол!AO254)</f>
        <v/>
      </c>
      <c r="AM302" s="141" t="str">
        <f>IF(Протокол!AP254="","",Протокол!AP254)</f>
        <v/>
      </c>
      <c r="AN302" s="141" t="str">
        <f>IF(Протокол!AQ254="","",Протокол!AQ254)</f>
        <v/>
      </c>
      <c r="AO302" s="141" t="str">
        <f>IF(Протокол!AR254="","",Протокол!AR254)</f>
        <v/>
      </c>
      <c r="AP302" s="141" t="str">
        <f>IF(Протокол!AS254="","",Протокол!AS254)</f>
        <v/>
      </c>
      <c r="AQ302" s="141" t="str">
        <f>IF(Протокол!AT254="","",Протокол!AT254)</f>
        <v/>
      </c>
      <c r="AR302" s="141" t="str">
        <f>IF(AND(LEN(C302)&gt;0,AS302&gt;0),Протокол!CU254,"")</f>
        <v/>
      </c>
      <c r="AS302" s="139" t="str">
        <f>IF(Протокол!D254="","",Протокол!D254)</f>
        <v/>
      </c>
      <c r="AT302" s="139" t="str">
        <f>IF(Протокол!F254="","",Протокол!F254)</f>
        <v/>
      </c>
      <c r="AU302" s="141" t="str">
        <f>IF(Протокол!CR254="","",Протокол!CR254)</f>
        <v/>
      </c>
      <c r="AV302" s="141" t="str">
        <f>IF(Протокол!CS254="","",Протокол!CS254)</f>
        <v/>
      </c>
      <c r="AW302" s="141" t="str">
        <f>IF(Протокол!CT254="","",Протокол!CT254)</f>
        <v/>
      </c>
    </row>
    <row r="303" spans="1:49">
      <c r="A303" s="139">
        <f t="shared" si="4"/>
        <v>0</v>
      </c>
      <c r="B303" s="140">
        <f>IF(Протокол!B255="","",Протокол!B255)</f>
        <v>246</v>
      </c>
      <c r="C303" s="140" t="str">
        <f>IF(AND(Протокол!F255="",Протокол!D255=""),"",Протокол!C255)</f>
        <v/>
      </c>
      <c r="D303" s="141" t="str">
        <f>IF(Протокол!G255="","",Протокол!G255)</f>
        <v/>
      </c>
      <c r="E303" s="141" t="str">
        <f>IF(Протокол!H255="","",Протокол!H255)</f>
        <v/>
      </c>
      <c r="F303" s="141" t="str">
        <f>IF(Протокол!I255="","",Протокол!I255)</f>
        <v/>
      </c>
      <c r="G303" s="141" t="str">
        <f>IF(Протокол!J255="","",Протокол!J255)</f>
        <v/>
      </c>
      <c r="H303" s="141" t="str">
        <f>IF(Протокол!K255="","",Протокол!K255)</f>
        <v/>
      </c>
      <c r="I303" s="141" t="str">
        <f>IF(Протокол!L255="","",Протокол!L255)</f>
        <v/>
      </c>
      <c r="J303" s="141" t="str">
        <f>IF(Протокол!M255="","",Протокол!M255)</f>
        <v/>
      </c>
      <c r="K303" s="141" t="str">
        <f>IF(Протокол!N255="","",Протокол!N255)</f>
        <v/>
      </c>
      <c r="L303" s="141" t="str">
        <f>IF(Протокол!O255="","",Протокол!O255)</f>
        <v/>
      </c>
      <c r="M303" s="141" t="str">
        <f>IF(Протокол!P255="","",Протокол!P255)</f>
        <v/>
      </c>
      <c r="N303" s="141" t="str">
        <f>IF(Протокол!Q255="","",Протокол!Q255)</f>
        <v/>
      </c>
      <c r="O303" s="141" t="str">
        <f>IF(Протокол!R255="","",Протокол!R255)</f>
        <v/>
      </c>
      <c r="P303" s="141" t="str">
        <f>IF(Протокол!S255="","",Протокол!S255)</f>
        <v/>
      </c>
      <c r="Q303" s="141" t="str">
        <f>IF(Протокол!T255="","",Протокол!T255)</f>
        <v/>
      </c>
      <c r="R303" s="141" t="str">
        <f>IF(Протокол!U255="","",Протокол!U255)</f>
        <v/>
      </c>
      <c r="S303" s="141" t="str">
        <f>IF(Протокол!V255="","",Протокол!V255)</f>
        <v/>
      </c>
      <c r="T303" s="141" t="str">
        <f>IF(Протокол!W255="","",Протокол!W255)</f>
        <v/>
      </c>
      <c r="U303" s="141" t="str">
        <f>IF(Протокол!X255="","",Протокол!X255)</f>
        <v/>
      </c>
      <c r="V303" s="141" t="str">
        <f>IF(Протокол!Y255="","",Протокол!Y255)</f>
        <v/>
      </c>
      <c r="W303" s="141" t="str">
        <f>IF(Протокол!Z255="","",Протокол!Z255)</f>
        <v/>
      </c>
      <c r="X303" s="141" t="str">
        <f>IF(Протокол!AA255="","",Протокол!AA255)</f>
        <v/>
      </c>
      <c r="Y303" s="141" t="str">
        <f>IF(Протокол!AB255="","",Протокол!AB255)</f>
        <v/>
      </c>
      <c r="Z303" s="141" t="str">
        <f>IF(Протокол!AC255="","",Протокол!AC255)</f>
        <v/>
      </c>
      <c r="AA303" s="141" t="str">
        <f>IF(Протокол!AD255="","",Протокол!AD255)</f>
        <v/>
      </c>
      <c r="AB303" s="141" t="str">
        <f>IF(Протокол!AE255="","",Протокол!AE255)</f>
        <v/>
      </c>
      <c r="AC303" s="141" t="str">
        <f>IF(Протокол!AF255="","",Протокол!AF255)</f>
        <v/>
      </c>
      <c r="AD303" s="141" t="str">
        <f>IF(Протокол!AG255="","",Протокол!AG255)</f>
        <v/>
      </c>
      <c r="AE303" s="141" t="str">
        <f>IF(Протокол!AH255="","",Протокол!AH255)</f>
        <v/>
      </c>
      <c r="AF303" s="141" t="str">
        <f>IF(Протокол!AI255="","",Протокол!AI255)</f>
        <v/>
      </c>
      <c r="AG303" s="141" t="str">
        <f>IF(Протокол!AJ255="","",Протокол!AJ255)</f>
        <v/>
      </c>
      <c r="AH303" s="141" t="str">
        <f>IF(Протокол!AK255="","",Протокол!AK255)</f>
        <v/>
      </c>
      <c r="AI303" s="141" t="str">
        <f>IF(Протокол!AL255="","",Протокол!AL255)</f>
        <v/>
      </c>
      <c r="AJ303" s="141" t="str">
        <f>IF(Протокол!AM255="","",Протокол!AM255)</f>
        <v/>
      </c>
      <c r="AK303" s="141" t="str">
        <f>IF(Протокол!AN255="","",Протокол!AN255)</f>
        <v/>
      </c>
      <c r="AL303" s="141" t="str">
        <f>IF(Протокол!AO255="","",Протокол!AO255)</f>
        <v/>
      </c>
      <c r="AM303" s="141" t="str">
        <f>IF(Протокол!AP255="","",Протокол!AP255)</f>
        <v/>
      </c>
      <c r="AN303" s="141" t="str">
        <f>IF(Протокол!AQ255="","",Протокол!AQ255)</f>
        <v/>
      </c>
      <c r="AO303" s="141" t="str">
        <f>IF(Протокол!AR255="","",Протокол!AR255)</f>
        <v/>
      </c>
      <c r="AP303" s="141" t="str">
        <f>IF(Протокол!AS255="","",Протокол!AS255)</f>
        <v/>
      </c>
      <c r="AQ303" s="141" t="str">
        <f>IF(Протокол!AT255="","",Протокол!AT255)</f>
        <v/>
      </c>
      <c r="AR303" s="141" t="str">
        <f>IF(AND(LEN(C303)&gt;0,AS303&gt;0),Протокол!CU255,"")</f>
        <v/>
      </c>
      <c r="AS303" s="139" t="str">
        <f>IF(Протокол!D255="","",Протокол!D255)</f>
        <v/>
      </c>
      <c r="AT303" s="139" t="str">
        <f>IF(Протокол!F255="","",Протокол!F255)</f>
        <v/>
      </c>
      <c r="AU303" s="141" t="str">
        <f>IF(Протокол!CR255="","",Протокол!CR255)</f>
        <v/>
      </c>
      <c r="AV303" s="141" t="str">
        <f>IF(Протокол!CS255="","",Протокол!CS255)</f>
        <v/>
      </c>
      <c r="AW303" s="141" t="str">
        <f>IF(Протокол!CT255="","",Протокол!CT255)</f>
        <v/>
      </c>
    </row>
    <row r="304" spans="1:49">
      <c r="A304" s="139">
        <f t="shared" si="4"/>
        <v>0</v>
      </c>
      <c r="B304" s="140">
        <f>IF(Протокол!B256="","",Протокол!B256)</f>
        <v>247</v>
      </c>
      <c r="C304" s="140" t="str">
        <f>IF(AND(Протокол!F256="",Протокол!D256=""),"",Протокол!C256)</f>
        <v/>
      </c>
      <c r="D304" s="141" t="str">
        <f>IF(Протокол!G256="","",Протокол!G256)</f>
        <v/>
      </c>
      <c r="E304" s="141" t="str">
        <f>IF(Протокол!H256="","",Протокол!H256)</f>
        <v/>
      </c>
      <c r="F304" s="141" t="str">
        <f>IF(Протокол!I256="","",Протокол!I256)</f>
        <v/>
      </c>
      <c r="G304" s="141" t="str">
        <f>IF(Протокол!J256="","",Протокол!J256)</f>
        <v/>
      </c>
      <c r="H304" s="141" t="str">
        <f>IF(Протокол!K256="","",Протокол!K256)</f>
        <v/>
      </c>
      <c r="I304" s="141" t="str">
        <f>IF(Протокол!L256="","",Протокол!L256)</f>
        <v/>
      </c>
      <c r="J304" s="141" t="str">
        <f>IF(Протокол!M256="","",Протокол!M256)</f>
        <v/>
      </c>
      <c r="K304" s="141" t="str">
        <f>IF(Протокол!N256="","",Протокол!N256)</f>
        <v/>
      </c>
      <c r="L304" s="141" t="str">
        <f>IF(Протокол!O256="","",Протокол!O256)</f>
        <v/>
      </c>
      <c r="M304" s="141" t="str">
        <f>IF(Протокол!P256="","",Протокол!P256)</f>
        <v/>
      </c>
      <c r="N304" s="141" t="str">
        <f>IF(Протокол!Q256="","",Протокол!Q256)</f>
        <v/>
      </c>
      <c r="O304" s="141" t="str">
        <f>IF(Протокол!R256="","",Протокол!R256)</f>
        <v/>
      </c>
      <c r="P304" s="141" t="str">
        <f>IF(Протокол!S256="","",Протокол!S256)</f>
        <v/>
      </c>
      <c r="Q304" s="141" t="str">
        <f>IF(Протокол!T256="","",Протокол!T256)</f>
        <v/>
      </c>
      <c r="R304" s="141" t="str">
        <f>IF(Протокол!U256="","",Протокол!U256)</f>
        <v/>
      </c>
      <c r="S304" s="141" t="str">
        <f>IF(Протокол!V256="","",Протокол!V256)</f>
        <v/>
      </c>
      <c r="T304" s="141" t="str">
        <f>IF(Протокол!W256="","",Протокол!W256)</f>
        <v/>
      </c>
      <c r="U304" s="141" t="str">
        <f>IF(Протокол!X256="","",Протокол!X256)</f>
        <v/>
      </c>
      <c r="V304" s="141" t="str">
        <f>IF(Протокол!Y256="","",Протокол!Y256)</f>
        <v/>
      </c>
      <c r="W304" s="141" t="str">
        <f>IF(Протокол!Z256="","",Протокол!Z256)</f>
        <v/>
      </c>
      <c r="X304" s="141" t="str">
        <f>IF(Протокол!AA256="","",Протокол!AA256)</f>
        <v/>
      </c>
      <c r="Y304" s="141" t="str">
        <f>IF(Протокол!AB256="","",Протокол!AB256)</f>
        <v/>
      </c>
      <c r="Z304" s="141" t="str">
        <f>IF(Протокол!AC256="","",Протокол!AC256)</f>
        <v/>
      </c>
      <c r="AA304" s="141" t="str">
        <f>IF(Протокол!AD256="","",Протокол!AD256)</f>
        <v/>
      </c>
      <c r="AB304" s="141" t="str">
        <f>IF(Протокол!AE256="","",Протокол!AE256)</f>
        <v/>
      </c>
      <c r="AC304" s="141" t="str">
        <f>IF(Протокол!AF256="","",Протокол!AF256)</f>
        <v/>
      </c>
      <c r="AD304" s="141" t="str">
        <f>IF(Протокол!AG256="","",Протокол!AG256)</f>
        <v/>
      </c>
      <c r="AE304" s="141" t="str">
        <f>IF(Протокол!AH256="","",Протокол!AH256)</f>
        <v/>
      </c>
      <c r="AF304" s="141" t="str">
        <f>IF(Протокол!AI256="","",Протокол!AI256)</f>
        <v/>
      </c>
      <c r="AG304" s="141" t="str">
        <f>IF(Протокол!AJ256="","",Протокол!AJ256)</f>
        <v/>
      </c>
      <c r="AH304" s="141" t="str">
        <f>IF(Протокол!AK256="","",Протокол!AK256)</f>
        <v/>
      </c>
      <c r="AI304" s="141" t="str">
        <f>IF(Протокол!AL256="","",Протокол!AL256)</f>
        <v/>
      </c>
      <c r="AJ304" s="141" t="str">
        <f>IF(Протокол!AM256="","",Протокол!AM256)</f>
        <v/>
      </c>
      <c r="AK304" s="141" t="str">
        <f>IF(Протокол!AN256="","",Протокол!AN256)</f>
        <v/>
      </c>
      <c r="AL304" s="141" t="str">
        <f>IF(Протокол!AO256="","",Протокол!AO256)</f>
        <v/>
      </c>
      <c r="AM304" s="141" t="str">
        <f>IF(Протокол!AP256="","",Протокол!AP256)</f>
        <v/>
      </c>
      <c r="AN304" s="141" t="str">
        <f>IF(Протокол!AQ256="","",Протокол!AQ256)</f>
        <v/>
      </c>
      <c r="AO304" s="141" t="str">
        <f>IF(Протокол!AR256="","",Протокол!AR256)</f>
        <v/>
      </c>
      <c r="AP304" s="141" t="str">
        <f>IF(Протокол!AS256="","",Протокол!AS256)</f>
        <v/>
      </c>
      <c r="AQ304" s="141" t="str">
        <f>IF(Протокол!AT256="","",Протокол!AT256)</f>
        <v/>
      </c>
      <c r="AR304" s="141" t="str">
        <f>IF(AND(LEN(C304)&gt;0,AS304&gt;0),Протокол!CU256,"")</f>
        <v/>
      </c>
      <c r="AS304" s="139" t="str">
        <f>IF(Протокол!D256="","",Протокол!D256)</f>
        <v/>
      </c>
      <c r="AT304" s="139" t="str">
        <f>IF(Протокол!F256="","",Протокол!F256)</f>
        <v/>
      </c>
      <c r="AU304" s="141" t="str">
        <f>IF(Протокол!CR256="","",Протокол!CR256)</f>
        <v/>
      </c>
      <c r="AV304" s="141" t="str">
        <f>IF(Протокол!CS256="","",Протокол!CS256)</f>
        <v/>
      </c>
      <c r="AW304" s="141" t="str">
        <f>IF(Протокол!CT256="","",Протокол!CT256)</f>
        <v/>
      </c>
    </row>
    <row r="305" spans="1:49">
      <c r="A305" s="139">
        <f t="shared" si="4"/>
        <v>0</v>
      </c>
      <c r="B305" s="140">
        <f>IF(Протокол!B257="","",Протокол!B257)</f>
        <v>248</v>
      </c>
      <c r="C305" s="140" t="str">
        <f>IF(AND(Протокол!F257="",Протокол!D257=""),"",Протокол!C257)</f>
        <v/>
      </c>
      <c r="D305" s="141" t="str">
        <f>IF(Протокол!G257="","",Протокол!G257)</f>
        <v/>
      </c>
      <c r="E305" s="141" t="str">
        <f>IF(Протокол!H257="","",Протокол!H257)</f>
        <v/>
      </c>
      <c r="F305" s="141" t="str">
        <f>IF(Протокол!I257="","",Протокол!I257)</f>
        <v/>
      </c>
      <c r="G305" s="141" t="str">
        <f>IF(Протокол!J257="","",Протокол!J257)</f>
        <v/>
      </c>
      <c r="H305" s="141" t="str">
        <f>IF(Протокол!K257="","",Протокол!K257)</f>
        <v/>
      </c>
      <c r="I305" s="141" t="str">
        <f>IF(Протокол!L257="","",Протокол!L257)</f>
        <v/>
      </c>
      <c r="J305" s="141" t="str">
        <f>IF(Протокол!M257="","",Протокол!M257)</f>
        <v/>
      </c>
      <c r="K305" s="141" t="str">
        <f>IF(Протокол!N257="","",Протокол!N257)</f>
        <v/>
      </c>
      <c r="L305" s="141" t="str">
        <f>IF(Протокол!O257="","",Протокол!O257)</f>
        <v/>
      </c>
      <c r="M305" s="141" t="str">
        <f>IF(Протокол!P257="","",Протокол!P257)</f>
        <v/>
      </c>
      <c r="N305" s="141" t="str">
        <f>IF(Протокол!Q257="","",Протокол!Q257)</f>
        <v/>
      </c>
      <c r="O305" s="141" t="str">
        <f>IF(Протокол!R257="","",Протокол!R257)</f>
        <v/>
      </c>
      <c r="P305" s="141" t="str">
        <f>IF(Протокол!S257="","",Протокол!S257)</f>
        <v/>
      </c>
      <c r="Q305" s="141" t="str">
        <f>IF(Протокол!T257="","",Протокол!T257)</f>
        <v/>
      </c>
      <c r="R305" s="141" t="str">
        <f>IF(Протокол!U257="","",Протокол!U257)</f>
        <v/>
      </c>
      <c r="S305" s="141" t="str">
        <f>IF(Протокол!V257="","",Протокол!V257)</f>
        <v/>
      </c>
      <c r="T305" s="141" t="str">
        <f>IF(Протокол!W257="","",Протокол!W257)</f>
        <v/>
      </c>
      <c r="U305" s="141" t="str">
        <f>IF(Протокол!X257="","",Протокол!X257)</f>
        <v/>
      </c>
      <c r="V305" s="141" t="str">
        <f>IF(Протокол!Y257="","",Протокол!Y257)</f>
        <v/>
      </c>
      <c r="W305" s="141" t="str">
        <f>IF(Протокол!Z257="","",Протокол!Z257)</f>
        <v/>
      </c>
      <c r="X305" s="141" t="str">
        <f>IF(Протокол!AA257="","",Протокол!AA257)</f>
        <v/>
      </c>
      <c r="Y305" s="141" t="str">
        <f>IF(Протокол!AB257="","",Протокол!AB257)</f>
        <v/>
      </c>
      <c r="Z305" s="141" t="str">
        <f>IF(Протокол!AC257="","",Протокол!AC257)</f>
        <v/>
      </c>
      <c r="AA305" s="141" t="str">
        <f>IF(Протокол!AD257="","",Протокол!AD257)</f>
        <v/>
      </c>
      <c r="AB305" s="141" t="str">
        <f>IF(Протокол!AE257="","",Протокол!AE257)</f>
        <v/>
      </c>
      <c r="AC305" s="141" t="str">
        <f>IF(Протокол!AF257="","",Протокол!AF257)</f>
        <v/>
      </c>
      <c r="AD305" s="141" t="str">
        <f>IF(Протокол!AG257="","",Протокол!AG257)</f>
        <v/>
      </c>
      <c r="AE305" s="141" t="str">
        <f>IF(Протокол!AH257="","",Протокол!AH257)</f>
        <v/>
      </c>
      <c r="AF305" s="141" t="str">
        <f>IF(Протокол!AI257="","",Протокол!AI257)</f>
        <v/>
      </c>
      <c r="AG305" s="141" t="str">
        <f>IF(Протокол!AJ257="","",Протокол!AJ257)</f>
        <v/>
      </c>
      <c r="AH305" s="141" t="str">
        <f>IF(Протокол!AK257="","",Протокол!AK257)</f>
        <v/>
      </c>
      <c r="AI305" s="141" t="str">
        <f>IF(Протокол!AL257="","",Протокол!AL257)</f>
        <v/>
      </c>
      <c r="AJ305" s="141" t="str">
        <f>IF(Протокол!AM257="","",Протокол!AM257)</f>
        <v/>
      </c>
      <c r="AK305" s="141" t="str">
        <f>IF(Протокол!AN257="","",Протокол!AN257)</f>
        <v/>
      </c>
      <c r="AL305" s="141" t="str">
        <f>IF(Протокол!AO257="","",Протокол!AO257)</f>
        <v/>
      </c>
      <c r="AM305" s="141" t="str">
        <f>IF(Протокол!AP257="","",Протокол!AP257)</f>
        <v/>
      </c>
      <c r="AN305" s="141" t="str">
        <f>IF(Протокол!AQ257="","",Протокол!AQ257)</f>
        <v/>
      </c>
      <c r="AO305" s="141" t="str">
        <f>IF(Протокол!AR257="","",Протокол!AR257)</f>
        <v/>
      </c>
      <c r="AP305" s="141" t="str">
        <f>IF(Протокол!AS257="","",Протокол!AS257)</f>
        <v/>
      </c>
      <c r="AQ305" s="141" t="str">
        <f>IF(Протокол!AT257="","",Протокол!AT257)</f>
        <v/>
      </c>
      <c r="AR305" s="141" t="str">
        <f>IF(AND(LEN(C305)&gt;0,AS305&gt;0),Протокол!CU257,"")</f>
        <v/>
      </c>
      <c r="AS305" s="139" t="str">
        <f>IF(Протокол!D257="","",Протокол!D257)</f>
        <v/>
      </c>
      <c r="AT305" s="139" t="str">
        <f>IF(Протокол!F257="","",Протокол!F257)</f>
        <v/>
      </c>
      <c r="AU305" s="141" t="str">
        <f>IF(Протокол!CR257="","",Протокол!CR257)</f>
        <v/>
      </c>
      <c r="AV305" s="141" t="str">
        <f>IF(Протокол!CS257="","",Протокол!CS257)</f>
        <v/>
      </c>
      <c r="AW305" s="141" t="str">
        <f>IF(Протокол!CT257="","",Протокол!CT257)</f>
        <v/>
      </c>
    </row>
    <row r="306" spans="1:49">
      <c r="A306" s="139">
        <f t="shared" si="4"/>
        <v>0</v>
      </c>
      <c r="B306" s="140">
        <f>IF(Протокол!B258="","",Протокол!B258)</f>
        <v>249</v>
      </c>
      <c r="C306" s="140" t="str">
        <f>IF(AND(Протокол!F258="",Протокол!D258=""),"",Протокол!C258)</f>
        <v/>
      </c>
      <c r="D306" s="141" t="str">
        <f>IF(Протокол!G258="","",Протокол!G258)</f>
        <v/>
      </c>
      <c r="E306" s="141" t="str">
        <f>IF(Протокол!H258="","",Протокол!H258)</f>
        <v/>
      </c>
      <c r="F306" s="141" t="str">
        <f>IF(Протокол!I258="","",Протокол!I258)</f>
        <v/>
      </c>
      <c r="G306" s="141" t="str">
        <f>IF(Протокол!J258="","",Протокол!J258)</f>
        <v/>
      </c>
      <c r="H306" s="141" t="str">
        <f>IF(Протокол!K258="","",Протокол!K258)</f>
        <v/>
      </c>
      <c r="I306" s="141" t="str">
        <f>IF(Протокол!L258="","",Протокол!L258)</f>
        <v/>
      </c>
      <c r="J306" s="141" t="str">
        <f>IF(Протокол!M258="","",Протокол!M258)</f>
        <v/>
      </c>
      <c r="K306" s="141" t="str">
        <f>IF(Протокол!N258="","",Протокол!N258)</f>
        <v/>
      </c>
      <c r="L306" s="141" t="str">
        <f>IF(Протокол!O258="","",Протокол!O258)</f>
        <v/>
      </c>
      <c r="M306" s="141" t="str">
        <f>IF(Протокол!P258="","",Протокол!P258)</f>
        <v/>
      </c>
      <c r="N306" s="141" t="str">
        <f>IF(Протокол!Q258="","",Протокол!Q258)</f>
        <v/>
      </c>
      <c r="O306" s="141" t="str">
        <f>IF(Протокол!R258="","",Протокол!R258)</f>
        <v/>
      </c>
      <c r="P306" s="141" t="str">
        <f>IF(Протокол!S258="","",Протокол!S258)</f>
        <v/>
      </c>
      <c r="Q306" s="141" t="str">
        <f>IF(Протокол!T258="","",Протокол!T258)</f>
        <v/>
      </c>
      <c r="R306" s="141" t="str">
        <f>IF(Протокол!U258="","",Протокол!U258)</f>
        <v/>
      </c>
      <c r="S306" s="141" t="str">
        <f>IF(Протокол!V258="","",Протокол!V258)</f>
        <v/>
      </c>
      <c r="T306" s="141" t="str">
        <f>IF(Протокол!W258="","",Протокол!W258)</f>
        <v/>
      </c>
      <c r="U306" s="141" t="str">
        <f>IF(Протокол!X258="","",Протокол!X258)</f>
        <v/>
      </c>
      <c r="V306" s="141" t="str">
        <f>IF(Протокол!Y258="","",Протокол!Y258)</f>
        <v/>
      </c>
      <c r="W306" s="141" t="str">
        <f>IF(Протокол!Z258="","",Протокол!Z258)</f>
        <v/>
      </c>
      <c r="X306" s="141" t="str">
        <f>IF(Протокол!AA258="","",Протокол!AA258)</f>
        <v/>
      </c>
      <c r="Y306" s="141" t="str">
        <f>IF(Протокол!AB258="","",Протокол!AB258)</f>
        <v/>
      </c>
      <c r="Z306" s="141" t="str">
        <f>IF(Протокол!AC258="","",Протокол!AC258)</f>
        <v/>
      </c>
      <c r="AA306" s="141" t="str">
        <f>IF(Протокол!AD258="","",Протокол!AD258)</f>
        <v/>
      </c>
      <c r="AB306" s="141" t="str">
        <f>IF(Протокол!AE258="","",Протокол!AE258)</f>
        <v/>
      </c>
      <c r="AC306" s="141" t="str">
        <f>IF(Протокол!AF258="","",Протокол!AF258)</f>
        <v/>
      </c>
      <c r="AD306" s="141" t="str">
        <f>IF(Протокол!AG258="","",Протокол!AG258)</f>
        <v/>
      </c>
      <c r="AE306" s="141" t="str">
        <f>IF(Протокол!AH258="","",Протокол!AH258)</f>
        <v/>
      </c>
      <c r="AF306" s="141" t="str">
        <f>IF(Протокол!AI258="","",Протокол!AI258)</f>
        <v/>
      </c>
      <c r="AG306" s="141" t="str">
        <f>IF(Протокол!AJ258="","",Протокол!AJ258)</f>
        <v/>
      </c>
      <c r="AH306" s="141" t="str">
        <f>IF(Протокол!AK258="","",Протокол!AK258)</f>
        <v/>
      </c>
      <c r="AI306" s="141" t="str">
        <f>IF(Протокол!AL258="","",Протокол!AL258)</f>
        <v/>
      </c>
      <c r="AJ306" s="141" t="str">
        <f>IF(Протокол!AM258="","",Протокол!AM258)</f>
        <v/>
      </c>
      <c r="AK306" s="141" t="str">
        <f>IF(Протокол!AN258="","",Протокол!AN258)</f>
        <v/>
      </c>
      <c r="AL306" s="141" t="str">
        <f>IF(Протокол!AO258="","",Протокол!AO258)</f>
        <v/>
      </c>
      <c r="AM306" s="141" t="str">
        <f>IF(Протокол!AP258="","",Протокол!AP258)</f>
        <v/>
      </c>
      <c r="AN306" s="141" t="str">
        <f>IF(Протокол!AQ258="","",Протокол!AQ258)</f>
        <v/>
      </c>
      <c r="AO306" s="141" t="str">
        <f>IF(Протокол!AR258="","",Протокол!AR258)</f>
        <v/>
      </c>
      <c r="AP306" s="141" t="str">
        <f>IF(Протокол!AS258="","",Протокол!AS258)</f>
        <v/>
      </c>
      <c r="AQ306" s="141" t="str">
        <f>IF(Протокол!AT258="","",Протокол!AT258)</f>
        <v/>
      </c>
      <c r="AR306" s="141" t="str">
        <f>IF(AND(LEN(C306)&gt;0,AS306&gt;0),Протокол!CU258,"")</f>
        <v/>
      </c>
      <c r="AS306" s="139" t="str">
        <f>IF(Протокол!D258="","",Протокол!D258)</f>
        <v/>
      </c>
      <c r="AT306" s="139" t="str">
        <f>IF(Протокол!F258="","",Протокол!F258)</f>
        <v/>
      </c>
      <c r="AU306" s="141" t="str">
        <f>IF(Протокол!CR258="","",Протокол!CR258)</f>
        <v/>
      </c>
      <c r="AV306" s="141" t="str">
        <f>IF(Протокол!CS258="","",Протокол!CS258)</f>
        <v/>
      </c>
      <c r="AW306" s="141" t="str">
        <f>IF(Протокол!CT258="","",Протокол!CT258)</f>
        <v/>
      </c>
    </row>
    <row r="307" spans="1:49">
      <c r="A307" s="139">
        <f t="shared" si="4"/>
        <v>0</v>
      </c>
      <c r="B307" s="140">
        <f>IF(Протокол!B259="","",Протокол!B259)</f>
        <v>250</v>
      </c>
      <c r="C307" s="140" t="str">
        <f>IF(AND(Протокол!F259="",Протокол!D259=""),"",Протокол!C259)</f>
        <v/>
      </c>
      <c r="D307" s="141" t="str">
        <f>IF(Протокол!G259="","",Протокол!G259)</f>
        <v/>
      </c>
      <c r="E307" s="141" t="str">
        <f>IF(Протокол!H259="","",Протокол!H259)</f>
        <v/>
      </c>
      <c r="F307" s="141" t="str">
        <f>IF(Протокол!I259="","",Протокол!I259)</f>
        <v/>
      </c>
      <c r="G307" s="141" t="str">
        <f>IF(Протокол!J259="","",Протокол!J259)</f>
        <v/>
      </c>
      <c r="H307" s="141" t="str">
        <f>IF(Протокол!K259="","",Протокол!K259)</f>
        <v/>
      </c>
      <c r="I307" s="141" t="str">
        <f>IF(Протокол!L259="","",Протокол!L259)</f>
        <v/>
      </c>
      <c r="J307" s="141" t="str">
        <f>IF(Протокол!M259="","",Протокол!M259)</f>
        <v/>
      </c>
      <c r="K307" s="141" t="str">
        <f>IF(Протокол!N259="","",Протокол!N259)</f>
        <v/>
      </c>
      <c r="L307" s="141" t="str">
        <f>IF(Протокол!O259="","",Протокол!O259)</f>
        <v/>
      </c>
      <c r="M307" s="141" t="str">
        <f>IF(Протокол!P259="","",Протокол!P259)</f>
        <v/>
      </c>
      <c r="N307" s="141" t="str">
        <f>IF(Протокол!Q259="","",Протокол!Q259)</f>
        <v/>
      </c>
      <c r="O307" s="141" t="str">
        <f>IF(Протокол!R259="","",Протокол!R259)</f>
        <v/>
      </c>
      <c r="P307" s="141" t="str">
        <f>IF(Протокол!S259="","",Протокол!S259)</f>
        <v/>
      </c>
      <c r="Q307" s="141" t="str">
        <f>IF(Протокол!T259="","",Протокол!T259)</f>
        <v/>
      </c>
      <c r="R307" s="141" t="str">
        <f>IF(Протокол!U259="","",Протокол!U259)</f>
        <v/>
      </c>
      <c r="S307" s="141" t="str">
        <f>IF(Протокол!V259="","",Протокол!V259)</f>
        <v/>
      </c>
      <c r="T307" s="141" t="str">
        <f>IF(Протокол!W259="","",Протокол!W259)</f>
        <v/>
      </c>
      <c r="U307" s="141" t="str">
        <f>IF(Протокол!X259="","",Протокол!X259)</f>
        <v/>
      </c>
      <c r="V307" s="141" t="str">
        <f>IF(Протокол!Y259="","",Протокол!Y259)</f>
        <v/>
      </c>
      <c r="W307" s="141" t="str">
        <f>IF(Протокол!Z259="","",Протокол!Z259)</f>
        <v/>
      </c>
      <c r="X307" s="141" t="str">
        <f>IF(Протокол!AA259="","",Протокол!AA259)</f>
        <v/>
      </c>
      <c r="Y307" s="141" t="str">
        <f>IF(Протокол!AB259="","",Протокол!AB259)</f>
        <v/>
      </c>
      <c r="Z307" s="141" t="str">
        <f>IF(Протокол!AC259="","",Протокол!AC259)</f>
        <v/>
      </c>
      <c r="AA307" s="141" t="str">
        <f>IF(Протокол!AD259="","",Протокол!AD259)</f>
        <v/>
      </c>
      <c r="AB307" s="141" t="str">
        <f>IF(Протокол!AE259="","",Протокол!AE259)</f>
        <v/>
      </c>
      <c r="AC307" s="141" t="str">
        <f>IF(Протокол!AF259="","",Протокол!AF259)</f>
        <v/>
      </c>
      <c r="AD307" s="141" t="str">
        <f>IF(Протокол!AG259="","",Протокол!AG259)</f>
        <v/>
      </c>
      <c r="AE307" s="141" t="str">
        <f>IF(Протокол!AH259="","",Протокол!AH259)</f>
        <v/>
      </c>
      <c r="AF307" s="141" t="str">
        <f>IF(Протокол!AI259="","",Протокол!AI259)</f>
        <v/>
      </c>
      <c r="AG307" s="141" t="str">
        <f>IF(Протокол!AJ259="","",Протокол!AJ259)</f>
        <v/>
      </c>
      <c r="AH307" s="141" t="str">
        <f>IF(Протокол!AK259="","",Протокол!AK259)</f>
        <v/>
      </c>
      <c r="AI307" s="141" t="str">
        <f>IF(Протокол!AL259="","",Протокол!AL259)</f>
        <v/>
      </c>
      <c r="AJ307" s="141" t="str">
        <f>IF(Протокол!AM259="","",Протокол!AM259)</f>
        <v/>
      </c>
      <c r="AK307" s="141" t="str">
        <f>IF(Протокол!AN259="","",Протокол!AN259)</f>
        <v/>
      </c>
      <c r="AL307" s="141" t="str">
        <f>IF(Протокол!AO259="","",Протокол!AO259)</f>
        <v/>
      </c>
      <c r="AM307" s="141" t="str">
        <f>IF(Протокол!AP259="","",Протокол!AP259)</f>
        <v/>
      </c>
      <c r="AN307" s="141" t="str">
        <f>IF(Протокол!AQ259="","",Протокол!AQ259)</f>
        <v/>
      </c>
      <c r="AO307" s="141" t="str">
        <f>IF(Протокол!AR259="","",Протокол!AR259)</f>
        <v/>
      </c>
      <c r="AP307" s="141" t="str">
        <f>IF(Протокол!AS259="","",Протокол!AS259)</f>
        <v/>
      </c>
      <c r="AQ307" s="141" t="str">
        <f>IF(Протокол!AT259="","",Протокол!AT259)</f>
        <v/>
      </c>
      <c r="AR307" s="141" t="str">
        <f>IF(AND(LEN(C307)&gt;0,AS307&gt;0),Протокол!CU259,"")</f>
        <v/>
      </c>
      <c r="AS307" s="139" t="str">
        <f>IF(Протокол!D259="","",Протокол!D259)</f>
        <v/>
      </c>
      <c r="AT307" s="139" t="str">
        <f>IF(Протокол!F259="","",Протокол!F259)</f>
        <v/>
      </c>
      <c r="AU307" s="141" t="str">
        <f>IF(Протокол!CR259="","",Протокол!CR259)</f>
        <v/>
      </c>
      <c r="AV307" s="141" t="str">
        <f>IF(Протокол!CS259="","",Протокол!CS259)</f>
        <v/>
      </c>
      <c r="AW307" s="141" t="str">
        <f>IF(Протокол!CT259="","",Протокол!CT259)</f>
        <v/>
      </c>
    </row>
    <row r="308" spans="1:49">
      <c r="A308" s="139">
        <f t="shared" si="4"/>
        <v>0</v>
      </c>
      <c r="B308" s="140">
        <f>IF(Протокол!B260="","",Протокол!B260)</f>
        <v>251</v>
      </c>
      <c r="C308" s="140" t="str">
        <f>IF(AND(Протокол!F260="",Протокол!D260=""),"",Протокол!C260)</f>
        <v/>
      </c>
      <c r="D308" s="141" t="str">
        <f>IF(Протокол!G260="","",Протокол!G260)</f>
        <v/>
      </c>
      <c r="E308" s="141" t="str">
        <f>IF(Протокол!H260="","",Протокол!H260)</f>
        <v/>
      </c>
      <c r="F308" s="141" t="str">
        <f>IF(Протокол!I260="","",Протокол!I260)</f>
        <v/>
      </c>
      <c r="G308" s="141" t="str">
        <f>IF(Протокол!J260="","",Протокол!J260)</f>
        <v/>
      </c>
      <c r="H308" s="141" t="str">
        <f>IF(Протокол!K260="","",Протокол!K260)</f>
        <v/>
      </c>
      <c r="I308" s="141" t="str">
        <f>IF(Протокол!L260="","",Протокол!L260)</f>
        <v/>
      </c>
      <c r="J308" s="141" t="str">
        <f>IF(Протокол!M260="","",Протокол!M260)</f>
        <v/>
      </c>
      <c r="K308" s="141" t="str">
        <f>IF(Протокол!N260="","",Протокол!N260)</f>
        <v/>
      </c>
      <c r="L308" s="141" t="str">
        <f>IF(Протокол!O260="","",Протокол!O260)</f>
        <v/>
      </c>
      <c r="M308" s="141" t="str">
        <f>IF(Протокол!P260="","",Протокол!P260)</f>
        <v/>
      </c>
      <c r="N308" s="141" t="str">
        <f>IF(Протокол!Q260="","",Протокол!Q260)</f>
        <v/>
      </c>
      <c r="O308" s="141" t="str">
        <f>IF(Протокол!R260="","",Протокол!R260)</f>
        <v/>
      </c>
      <c r="P308" s="141" t="str">
        <f>IF(Протокол!S260="","",Протокол!S260)</f>
        <v/>
      </c>
      <c r="Q308" s="141" t="str">
        <f>IF(Протокол!T260="","",Протокол!T260)</f>
        <v/>
      </c>
      <c r="R308" s="141" t="str">
        <f>IF(Протокол!U260="","",Протокол!U260)</f>
        <v/>
      </c>
      <c r="S308" s="141" t="str">
        <f>IF(Протокол!V260="","",Протокол!V260)</f>
        <v/>
      </c>
      <c r="T308" s="141" t="str">
        <f>IF(Протокол!W260="","",Протокол!W260)</f>
        <v/>
      </c>
      <c r="U308" s="141" t="str">
        <f>IF(Протокол!X260="","",Протокол!X260)</f>
        <v/>
      </c>
      <c r="V308" s="141" t="str">
        <f>IF(Протокол!Y260="","",Протокол!Y260)</f>
        <v/>
      </c>
      <c r="W308" s="141" t="str">
        <f>IF(Протокол!Z260="","",Протокол!Z260)</f>
        <v/>
      </c>
      <c r="X308" s="141" t="str">
        <f>IF(Протокол!AA260="","",Протокол!AA260)</f>
        <v/>
      </c>
      <c r="Y308" s="141" t="str">
        <f>IF(Протокол!AB260="","",Протокол!AB260)</f>
        <v/>
      </c>
      <c r="Z308" s="141" t="str">
        <f>IF(Протокол!AC260="","",Протокол!AC260)</f>
        <v/>
      </c>
      <c r="AA308" s="141" t="str">
        <f>IF(Протокол!AD260="","",Протокол!AD260)</f>
        <v/>
      </c>
      <c r="AB308" s="141" t="str">
        <f>IF(Протокол!AE260="","",Протокол!AE260)</f>
        <v/>
      </c>
      <c r="AC308" s="141" t="str">
        <f>IF(Протокол!AF260="","",Протокол!AF260)</f>
        <v/>
      </c>
      <c r="AD308" s="141" t="str">
        <f>IF(Протокол!AG260="","",Протокол!AG260)</f>
        <v/>
      </c>
      <c r="AE308" s="141" t="str">
        <f>IF(Протокол!AH260="","",Протокол!AH260)</f>
        <v/>
      </c>
      <c r="AF308" s="141" t="str">
        <f>IF(Протокол!AI260="","",Протокол!AI260)</f>
        <v/>
      </c>
      <c r="AG308" s="141" t="str">
        <f>IF(Протокол!AJ260="","",Протокол!AJ260)</f>
        <v/>
      </c>
      <c r="AH308" s="141" t="str">
        <f>IF(Протокол!AK260="","",Протокол!AK260)</f>
        <v/>
      </c>
      <c r="AI308" s="141" t="str">
        <f>IF(Протокол!AL260="","",Протокол!AL260)</f>
        <v/>
      </c>
      <c r="AJ308" s="141" t="str">
        <f>IF(Протокол!AM260="","",Протокол!AM260)</f>
        <v/>
      </c>
      <c r="AK308" s="141" t="str">
        <f>IF(Протокол!AN260="","",Протокол!AN260)</f>
        <v/>
      </c>
      <c r="AL308" s="141" t="str">
        <f>IF(Протокол!AO260="","",Протокол!AO260)</f>
        <v/>
      </c>
      <c r="AM308" s="141" t="str">
        <f>IF(Протокол!AP260="","",Протокол!AP260)</f>
        <v/>
      </c>
      <c r="AN308" s="141" t="str">
        <f>IF(Протокол!AQ260="","",Протокол!AQ260)</f>
        <v/>
      </c>
      <c r="AO308" s="141" t="str">
        <f>IF(Протокол!AR260="","",Протокол!AR260)</f>
        <v/>
      </c>
      <c r="AP308" s="141" t="str">
        <f>IF(Протокол!AS260="","",Протокол!AS260)</f>
        <v/>
      </c>
      <c r="AQ308" s="141" t="str">
        <f>IF(Протокол!AT260="","",Протокол!AT260)</f>
        <v/>
      </c>
      <c r="AR308" s="141" t="str">
        <f>IF(AND(LEN(C308)&gt;0,AS308&gt;0),Протокол!CU260,"")</f>
        <v/>
      </c>
      <c r="AS308" s="139" t="str">
        <f>IF(Протокол!D260="","",Протокол!D260)</f>
        <v/>
      </c>
      <c r="AT308" s="139" t="str">
        <f>IF(Протокол!F260="","",Протокол!F260)</f>
        <v/>
      </c>
      <c r="AU308" s="141" t="str">
        <f>IF(Протокол!CR260="","",Протокол!CR260)</f>
        <v/>
      </c>
      <c r="AV308" s="141" t="str">
        <f>IF(Протокол!CS260="","",Протокол!CS260)</f>
        <v/>
      </c>
      <c r="AW308" s="141" t="str">
        <f>IF(Протокол!CT260="","",Протокол!CT260)</f>
        <v/>
      </c>
    </row>
    <row r="309" spans="1:49">
      <c r="A309" s="139">
        <f t="shared" si="4"/>
        <v>0</v>
      </c>
      <c r="B309" s="140">
        <f>IF(Протокол!B261="","",Протокол!B261)</f>
        <v>252</v>
      </c>
      <c r="C309" s="140" t="str">
        <f>IF(AND(Протокол!F261="",Протокол!D261=""),"",Протокол!C261)</f>
        <v/>
      </c>
      <c r="D309" s="141" t="str">
        <f>IF(Протокол!G261="","",Протокол!G261)</f>
        <v/>
      </c>
      <c r="E309" s="141" t="str">
        <f>IF(Протокол!H261="","",Протокол!H261)</f>
        <v/>
      </c>
      <c r="F309" s="141" t="str">
        <f>IF(Протокол!I261="","",Протокол!I261)</f>
        <v/>
      </c>
      <c r="G309" s="141" t="str">
        <f>IF(Протокол!J261="","",Протокол!J261)</f>
        <v/>
      </c>
      <c r="H309" s="141" t="str">
        <f>IF(Протокол!K261="","",Протокол!K261)</f>
        <v/>
      </c>
      <c r="I309" s="141" t="str">
        <f>IF(Протокол!L261="","",Протокол!L261)</f>
        <v/>
      </c>
      <c r="J309" s="141" t="str">
        <f>IF(Протокол!M261="","",Протокол!M261)</f>
        <v/>
      </c>
      <c r="K309" s="141" t="str">
        <f>IF(Протокол!N261="","",Протокол!N261)</f>
        <v/>
      </c>
      <c r="L309" s="141" t="str">
        <f>IF(Протокол!O261="","",Протокол!O261)</f>
        <v/>
      </c>
      <c r="M309" s="141" t="str">
        <f>IF(Протокол!P261="","",Протокол!P261)</f>
        <v/>
      </c>
      <c r="N309" s="141" t="str">
        <f>IF(Протокол!Q261="","",Протокол!Q261)</f>
        <v/>
      </c>
      <c r="O309" s="141" t="str">
        <f>IF(Протокол!R261="","",Протокол!R261)</f>
        <v/>
      </c>
      <c r="P309" s="141" t="str">
        <f>IF(Протокол!S261="","",Протокол!S261)</f>
        <v/>
      </c>
      <c r="Q309" s="141" t="str">
        <f>IF(Протокол!T261="","",Протокол!T261)</f>
        <v/>
      </c>
      <c r="R309" s="141" t="str">
        <f>IF(Протокол!U261="","",Протокол!U261)</f>
        <v/>
      </c>
      <c r="S309" s="141" t="str">
        <f>IF(Протокол!V261="","",Протокол!V261)</f>
        <v/>
      </c>
      <c r="T309" s="141" t="str">
        <f>IF(Протокол!W261="","",Протокол!W261)</f>
        <v/>
      </c>
      <c r="U309" s="141" t="str">
        <f>IF(Протокол!X261="","",Протокол!X261)</f>
        <v/>
      </c>
      <c r="V309" s="141" t="str">
        <f>IF(Протокол!Y261="","",Протокол!Y261)</f>
        <v/>
      </c>
      <c r="W309" s="141" t="str">
        <f>IF(Протокол!Z261="","",Протокол!Z261)</f>
        <v/>
      </c>
      <c r="X309" s="141" t="str">
        <f>IF(Протокол!AA261="","",Протокол!AA261)</f>
        <v/>
      </c>
      <c r="Y309" s="141" t="str">
        <f>IF(Протокол!AB261="","",Протокол!AB261)</f>
        <v/>
      </c>
      <c r="Z309" s="141" t="str">
        <f>IF(Протокол!AC261="","",Протокол!AC261)</f>
        <v/>
      </c>
      <c r="AA309" s="141" t="str">
        <f>IF(Протокол!AD261="","",Протокол!AD261)</f>
        <v/>
      </c>
      <c r="AB309" s="141" t="str">
        <f>IF(Протокол!AE261="","",Протокол!AE261)</f>
        <v/>
      </c>
      <c r="AC309" s="141" t="str">
        <f>IF(Протокол!AF261="","",Протокол!AF261)</f>
        <v/>
      </c>
      <c r="AD309" s="141" t="str">
        <f>IF(Протокол!AG261="","",Протокол!AG261)</f>
        <v/>
      </c>
      <c r="AE309" s="141" t="str">
        <f>IF(Протокол!AH261="","",Протокол!AH261)</f>
        <v/>
      </c>
      <c r="AF309" s="141" t="str">
        <f>IF(Протокол!AI261="","",Протокол!AI261)</f>
        <v/>
      </c>
      <c r="AG309" s="141" t="str">
        <f>IF(Протокол!AJ261="","",Протокол!AJ261)</f>
        <v/>
      </c>
      <c r="AH309" s="141" t="str">
        <f>IF(Протокол!AK261="","",Протокол!AK261)</f>
        <v/>
      </c>
      <c r="AI309" s="141" t="str">
        <f>IF(Протокол!AL261="","",Протокол!AL261)</f>
        <v/>
      </c>
      <c r="AJ309" s="141" t="str">
        <f>IF(Протокол!AM261="","",Протокол!AM261)</f>
        <v/>
      </c>
      <c r="AK309" s="141" t="str">
        <f>IF(Протокол!AN261="","",Протокол!AN261)</f>
        <v/>
      </c>
      <c r="AL309" s="141" t="str">
        <f>IF(Протокол!AO261="","",Протокол!AO261)</f>
        <v/>
      </c>
      <c r="AM309" s="141" t="str">
        <f>IF(Протокол!AP261="","",Протокол!AP261)</f>
        <v/>
      </c>
      <c r="AN309" s="141" t="str">
        <f>IF(Протокол!AQ261="","",Протокол!AQ261)</f>
        <v/>
      </c>
      <c r="AO309" s="141" t="str">
        <f>IF(Протокол!AR261="","",Протокол!AR261)</f>
        <v/>
      </c>
      <c r="AP309" s="141" t="str">
        <f>IF(Протокол!AS261="","",Протокол!AS261)</f>
        <v/>
      </c>
      <c r="AQ309" s="141" t="str">
        <f>IF(Протокол!AT261="","",Протокол!AT261)</f>
        <v/>
      </c>
      <c r="AR309" s="141" t="str">
        <f>IF(AND(LEN(C309)&gt;0,AS309&gt;0),Протокол!CU261,"")</f>
        <v/>
      </c>
      <c r="AS309" s="139" t="str">
        <f>IF(Протокол!D261="","",Протокол!D261)</f>
        <v/>
      </c>
      <c r="AT309" s="139" t="str">
        <f>IF(Протокол!F261="","",Протокол!F261)</f>
        <v/>
      </c>
      <c r="AU309" s="141" t="str">
        <f>IF(Протокол!CR261="","",Протокол!CR261)</f>
        <v/>
      </c>
      <c r="AV309" s="141" t="str">
        <f>IF(Протокол!CS261="","",Протокол!CS261)</f>
        <v/>
      </c>
      <c r="AW309" s="141" t="str">
        <f>IF(Протокол!CT261="","",Протокол!CT261)</f>
        <v/>
      </c>
    </row>
    <row r="310" spans="1:49">
      <c r="A310" s="139">
        <f t="shared" si="4"/>
        <v>0</v>
      </c>
      <c r="B310" s="140">
        <f>IF(Протокол!B262="","",Протокол!B262)</f>
        <v>253</v>
      </c>
      <c r="C310" s="140" t="str">
        <f>IF(AND(Протокол!F262="",Протокол!D262=""),"",Протокол!C262)</f>
        <v/>
      </c>
      <c r="D310" s="141" t="str">
        <f>IF(Протокол!G262="","",Протокол!G262)</f>
        <v/>
      </c>
      <c r="E310" s="141" t="str">
        <f>IF(Протокол!H262="","",Протокол!H262)</f>
        <v/>
      </c>
      <c r="F310" s="141" t="str">
        <f>IF(Протокол!I262="","",Протокол!I262)</f>
        <v/>
      </c>
      <c r="G310" s="141" t="str">
        <f>IF(Протокол!J262="","",Протокол!J262)</f>
        <v/>
      </c>
      <c r="H310" s="141" t="str">
        <f>IF(Протокол!K262="","",Протокол!K262)</f>
        <v/>
      </c>
      <c r="I310" s="141" t="str">
        <f>IF(Протокол!L262="","",Протокол!L262)</f>
        <v/>
      </c>
      <c r="J310" s="141" t="str">
        <f>IF(Протокол!M262="","",Протокол!M262)</f>
        <v/>
      </c>
      <c r="K310" s="141" t="str">
        <f>IF(Протокол!N262="","",Протокол!N262)</f>
        <v/>
      </c>
      <c r="L310" s="141" t="str">
        <f>IF(Протокол!O262="","",Протокол!O262)</f>
        <v/>
      </c>
      <c r="M310" s="141" t="str">
        <f>IF(Протокол!P262="","",Протокол!P262)</f>
        <v/>
      </c>
      <c r="N310" s="141" t="str">
        <f>IF(Протокол!Q262="","",Протокол!Q262)</f>
        <v/>
      </c>
      <c r="O310" s="141" t="str">
        <f>IF(Протокол!R262="","",Протокол!R262)</f>
        <v/>
      </c>
      <c r="P310" s="141" t="str">
        <f>IF(Протокол!S262="","",Протокол!S262)</f>
        <v/>
      </c>
      <c r="Q310" s="141" t="str">
        <f>IF(Протокол!T262="","",Протокол!T262)</f>
        <v/>
      </c>
      <c r="R310" s="141" t="str">
        <f>IF(Протокол!U262="","",Протокол!U262)</f>
        <v/>
      </c>
      <c r="S310" s="141" t="str">
        <f>IF(Протокол!V262="","",Протокол!V262)</f>
        <v/>
      </c>
      <c r="T310" s="141" t="str">
        <f>IF(Протокол!W262="","",Протокол!W262)</f>
        <v/>
      </c>
      <c r="U310" s="141" t="str">
        <f>IF(Протокол!X262="","",Протокол!X262)</f>
        <v/>
      </c>
      <c r="V310" s="141" t="str">
        <f>IF(Протокол!Y262="","",Протокол!Y262)</f>
        <v/>
      </c>
      <c r="W310" s="141" t="str">
        <f>IF(Протокол!Z262="","",Протокол!Z262)</f>
        <v/>
      </c>
      <c r="X310" s="141" t="str">
        <f>IF(Протокол!AA262="","",Протокол!AA262)</f>
        <v/>
      </c>
      <c r="Y310" s="141" t="str">
        <f>IF(Протокол!AB262="","",Протокол!AB262)</f>
        <v/>
      </c>
      <c r="Z310" s="141" t="str">
        <f>IF(Протокол!AC262="","",Протокол!AC262)</f>
        <v/>
      </c>
      <c r="AA310" s="141" t="str">
        <f>IF(Протокол!AD262="","",Протокол!AD262)</f>
        <v/>
      </c>
      <c r="AB310" s="141" t="str">
        <f>IF(Протокол!AE262="","",Протокол!AE262)</f>
        <v/>
      </c>
      <c r="AC310" s="141" t="str">
        <f>IF(Протокол!AF262="","",Протокол!AF262)</f>
        <v/>
      </c>
      <c r="AD310" s="141" t="str">
        <f>IF(Протокол!AG262="","",Протокол!AG262)</f>
        <v/>
      </c>
      <c r="AE310" s="141" t="str">
        <f>IF(Протокол!AH262="","",Протокол!AH262)</f>
        <v/>
      </c>
      <c r="AF310" s="141" t="str">
        <f>IF(Протокол!AI262="","",Протокол!AI262)</f>
        <v/>
      </c>
      <c r="AG310" s="141" t="str">
        <f>IF(Протокол!AJ262="","",Протокол!AJ262)</f>
        <v/>
      </c>
      <c r="AH310" s="141" t="str">
        <f>IF(Протокол!AK262="","",Протокол!AK262)</f>
        <v/>
      </c>
      <c r="AI310" s="141" t="str">
        <f>IF(Протокол!AL262="","",Протокол!AL262)</f>
        <v/>
      </c>
      <c r="AJ310" s="141" t="str">
        <f>IF(Протокол!AM262="","",Протокол!AM262)</f>
        <v/>
      </c>
      <c r="AK310" s="141" t="str">
        <f>IF(Протокол!AN262="","",Протокол!AN262)</f>
        <v/>
      </c>
      <c r="AL310" s="141" t="str">
        <f>IF(Протокол!AO262="","",Протокол!AO262)</f>
        <v/>
      </c>
      <c r="AM310" s="141" t="str">
        <f>IF(Протокол!AP262="","",Протокол!AP262)</f>
        <v/>
      </c>
      <c r="AN310" s="141" t="str">
        <f>IF(Протокол!AQ262="","",Протокол!AQ262)</f>
        <v/>
      </c>
      <c r="AO310" s="141" t="str">
        <f>IF(Протокол!AR262="","",Протокол!AR262)</f>
        <v/>
      </c>
      <c r="AP310" s="141" t="str">
        <f>IF(Протокол!AS262="","",Протокол!AS262)</f>
        <v/>
      </c>
      <c r="AQ310" s="141" t="str">
        <f>IF(Протокол!AT262="","",Протокол!AT262)</f>
        <v/>
      </c>
      <c r="AR310" s="141" t="str">
        <f>IF(AND(LEN(C310)&gt;0,AS310&gt;0),Протокол!CU262,"")</f>
        <v/>
      </c>
      <c r="AS310" s="139" t="str">
        <f>IF(Протокол!D262="","",Протокол!D262)</f>
        <v/>
      </c>
      <c r="AT310" s="139" t="str">
        <f>IF(Протокол!F262="","",Протокол!F262)</f>
        <v/>
      </c>
      <c r="AU310" s="141" t="str">
        <f>IF(Протокол!CR262="","",Протокол!CR262)</f>
        <v/>
      </c>
      <c r="AV310" s="141" t="str">
        <f>IF(Протокол!CS262="","",Протокол!CS262)</f>
        <v/>
      </c>
      <c r="AW310" s="141" t="str">
        <f>IF(Протокол!CT262="","",Протокол!CT262)</f>
        <v/>
      </c>
    </row>
    <row r="311" spans="1:49">
      <c r="A311" s="139">
        <f t="shared" si="4"/>
        <v>0</v>
      </c>
      <c r="B311" s="140">
        <f>IF(Протокол!B263="","",Протокол!B263)</f>
        <v>254</v>
      </c>
      <c r="C311" s="140" t="str">
        <f>IF(AND(Протокол!F263="",Протокол!D263=""),"",Протокол!C263)</f>
        <v/>
      </c>
      <c r="D311" s="141" t="str">
        <f>IF(Протокол!G263="","",Протокол!G263)</f>
        <v/>
      </c>
      <c r="E311" s="141" t="str">
        <f>IF(Протокол!H263="","",Протокол!H263)</f>
        <v/>
      </c>
      <c r="F311" s="141" t="str">
        <f>IF(Протокол!I263="","",Протокол!I263)</f>
        <v/>
      </c>
      <c r="G311" s="141" t="str">
        <f>IF(Протокол!J263="","",Протокол!J263)</f>
        <v/>
      </c>
      <c r="H311" s="141" t="str">
        <f>IF(Протокол!K263="","",Протокол!K263)</f>
        <v/>
      </c>
      <c r="I311" s="141" t="str">
        <f>IF(Протокол!L263="","",Протокол!L263)</f>
        <v/>
      </c>
      <c r="J311" s="141" t="str">
        <f>IF(Протокол!M263="","",Протокол!M263)</f>
        <v/>
      </c>
      <c r="K311" s="141" t="str">
        <f>IF(Протокол!N263="","",Протокол!N263)</f>
        <v/>
      </c>
      <c r="L311" s="141" t="str">
        <f>IF(Протокол!O263="","",Протокол!O263)</f>
        <v/>
      </c>
      <c r="M311" s="141" t="str">
        <f>IF(Протокол!P263="","",Протокол!P263)</f>
        <v/>
      </c>
      <c r="N311" s="141" t="str">
        <f>IF(Протокол!Q263="","",Протокол!Q263)</f>
        <v/>
      </c>
      <c r="O311" s="141" t="str">
        <f>IF(Протокол!R263="","",Протокол!R263)</f>
        <v/>
      </c>
      <c r="P311" s="141" t="str">
        <f>IF(Протокол!S263="","",Протокол!S263)</f>
        <v/>
      </c>
      <c r="Q311" s="141" t="str">
        <f>IF(Протокол!T263="","",Протокол!T263)</f>
        <v/>
      </c>
      <c r="R311" s="141" t="str">
        <f>IF(Протокол!U263="","",Протокол!U263)</f>
        <v/>
      </c>
      <c r="S311" s="141" t="str">
        <f>IF(Протокол!V263="","",Протокол!V263)</f>
        <v/>
      </c>
      <c r="T311" s="141" t="str">
        <f>IF(Протокол!W263="","",Протокол!W263)</f>
        <v/>
      </c>
      <c r="U311" s="141" t="str">
        <f>IF(Протокол!X263="","",Протокол!X263)</f>
        <v/>
      </c>
      <c r="V311" s="141" t="str">
        <f>IF(Протокол!Y263="","",Протокол!Y263)</f>
        <v/>
      </c>
      <c r="W311" s="141" t="str">
        <f>IF(Протокол!Z263="","",Протокол!Z263)</f>
        <v/>
      </c>
      <c r="X311" s="141" t="str">
        <f>IF(Протокол!AA263="","",Протокол!AA263)</f>
        <v/>
      </c>
      <c r="Y311" s="141" t="str">
        <f>IF(Протокол!AB263="","",Протокол!AB263)</f>
        <v/>
      </c>
      <c r="Z311" s="141" t="str">
        <f>IF(Протокол!AC263="","",Протокол!AC263)</f>
        <v/>
      </c>
      <c r="AA311" s="141" t="str">
        <f>IF(Протокол!AD263="","",Протокол!AD263)</f>
        <v/>
      </c>
      <c r="AB311" s="141" t="str">
        <f>IF(Протокол!AE263="","",Протокол!AE263)</f>
        <v/>
      </c>
      <c r="AC311" s="141" t="str">
        <f>IF(Протокол!AF263="","",Протокол!AF263)</f>
        <v/>
      </c>
      <c r="AD311" s="141" t="str">
        <f>IF(Протокол!AG263="","",Протокол!AG263)</f>
        <v/>
      </c>
      <c r="AE311" s="141" t="str">
        <f>IF(Протокол!AH263="","",Протокол!AH263)</f>
        <v/>
      </c>
      <c r="AF311" s="141" t="str">
        <f>IF(Протокол!AI263="","",Протокол!AI263)</f>
        <v/>
      </c>
      <c r="AG311" s="141" t="str">
        <f>IF(Протокол!AJ263="","",Протокол!AJ263)</f>
        <v/>
      </c>
      <c r="AH311" s="141" t="str">
        <f>IF(Протокол!AK263="","",Протокол!AK263)</f>
        <v/>
      </c>
      <c r="AI311" s="141" t="str">
        <f>IF(Протокол!AL263="","",Протокол!AL263)</f>
        <v/>
      </c>
      <c r="AJ311" s="141" t="str">
        <f>IF(Протокол!AM263="","",Протокол!AM263)</f>
        <v/>
      </c>
      <c r="AK311" s="141" t="str">
        <f>IF(Протокол!AN263="","",Протокол!AN263)</f>
        <v/>
      </c>
      <c r="AL311" s="141" t="str">
        <f>IF(Протокол!AO263="","",Протокол!AO263)</f>
        <v/>
      </c>
      <c r="AM311" s="141" t="str">
        <f>IF(Протокол!AP263="","",Протокол!AP263)</f>
        <v/>
      </c>
      <c r="AN311" s="141" t="str">
        <f>IF(Протокол!AQ263="","",Протокол!AQ263)</f>
        <v/>
      </c>
      <c r="AO311" s="141" t="str">
        <f>IF(Протокол!AR263="","",Протокол!AR263)</f>
        <v/>
      </c>
      <c r="AP311" s="141" t="str">
        <f>IF(Протокол!AS263="","",Протокол!AS263)</f>
        <v/>
      </c>
      <c r="AQ311" s="141" t="str">
        <f>IF(Протокол!AT263="","",Протокол!AT263)</f>
        <v/>
      </c>
      <c r="AR311" s="141" t="str">
        <f>IF(AND(LEN(C311)&gt;0,AS311&gt;0),Протокол!CU263,"")</f>
        <v/>
      </c>
      <c r="AS311" s="139" t="str">
        <f>IF(Протокол!D263="","",Протокол!D263)</f>
        <v/>
      </c>
      <c r="AT311" s="139" t="str">
        <f>IF(Протокол!F263="","",Протокол!F263)</f>
        <v/>
      </c>
      <c r="AU311" s="141" t="str">
        <f>IF(Протокол!CR263="","",Протокол!CR263)</f>
        <v/>
      </c>
      <c r="AV311" s="141" t="str">
        <f>IF(Протокол!CS263="","",Протокол!CS263)</f>
        <v/>
      </c>
      <c r="AW311" s="141" t="str">
        <f>IF(Протокол!CT263="","",Протокол!CT263)</f>
        <v/>
      </c>
    </row>
    <row r="312" spans="1:49">
      <c r="A312" s="139">
        <f t="shared" si="4"/>
        <v>0</v>
      </c>
      <c r="B312" s="140">
        <f>IF(Протокол!B264="","",Протокол!B264)</f>
        <v>255</v>
      </c>
      <c r="C312" s="140" t="str">
        <f>IF(AND(Протокол!F264="",Протокол!D264=""),"",Протокол!C264)</f>
        <v/>
      </c>
      <c r="D312" s="141" t="str">
        <f>IF(Протокол!G264="","",Протокол!G264)</f>
        <v/>
      </c>
      <c r="E312" s="141" t="str">
        <f>IF(Протокол!H264="","",Протокол!H264)</f>
        <v/>
      </c>
      <c r="F312" s="141" t="str">
        <f>IF(Протокол!I264="","",Протокол!I264)</f>
        <v/>
      </c>
      <c r="G312" s="141" t="str">
        <f>IF(Протокол!J264="","",Протокол!J264)</f>
        <v/>
      </c>
      <c r="H312" s="141" t="str">
        <f>IF(Протокол!K264="","",Протокол!K264)</f>
        <v/>
      </c>
      <c r="I312" s="141" t="str">
        <f>IF(Протокол!L264="","",Протокол!L264)</f>
        <v/>
      </c>
      <c r="J312" s="141" t="str">
        <f>IF(Протокол!M264="","",Протокол!M264)</f>
        <v/>
      </c>
      <c r="K312" s="141" t="str">
        <f>IF(Протокол!N264="","",Протокол!N264)</f>
        <v/>
      </c>
      <c r="L312" s="141" t="str">
        <f>IF(Протокол!O264="","",Протокол!O264)</f>
        <v/>
      </c>
      <c r="M312" s="141" t="str">
        <f>IF(Протокол!P264="","",Протокол!P264)</f>
        <v/>
      </c>
      <c r="N312" s="141" t="str">
        <f>IF(Протокол!Q264="","",Протокол!Q264)</f>
        <v/>
      </c>
      <c r="O312" s="141" t="str">
        <f>IF(Протокол!R264="","",Протокол!R264)</f>
        <v/>
      </c>
      <c r="P312" s="141" t="str">
        <f>IF(Протокол!S264="","",Протокол!S264)</f>
        <v/>
      </c>
      <c r="Q312" s="141" t="str">
        <f>IF(Протокол!T264="","",Протокол!T264)</f>
        <v/>
      </c>
      <c r="R312" s="141" t="str">
        <f>IF(Протокол!U264="","",Протокол!U264)</f>
        <v/>
      </c>
      <c r="S312" s="141" t="str">
        <f>IF(Протокол!V264="","",Протокол!V264)</f>
        <v/>
      </c>
      <c r="T312" s="141" t="str">
        <f>IF(Протокол!W264="","",Протокол!W264)</f>
        <v/>
      </c>
      <c r="U312" s="141" t="str">
        <f>IF(Протокол!X264="","",Протокол!X264)</f>
        <v/>
      </c>
      <c r="V312" s="141" t="str">
        <f>IF(Протокол!Y264="","",Протокол!Y264)</f>
        <v/>
      </c>
      <c r="W312" s="141" t="str">
        <f>IF(Протокол!Z264="","",Протокол!Z264)</f>
        <v/>
      </c>
      <c r="X312" s="141" t="str">
        <f>IF(Протокол!AA264="","",Протокол!AA264)</f>
        <v/>
      </c>
      <c r="Y312" s="141" t="str">
        <f>IF(Протокол!AB264="","",Протокол!AB264)</f>
        <v/>
      </c>
      <c r="Z312" s="141" t="str">
        <f>IF(Протокол!AC264="","",Протокол!AC264)</f>
        <v/>
      </c>
      <c r="AA312" s="141" t="str">
        <f>IF(Протокол!AD264="","",Протокол!AD264)</f>
        <v/>
      </c>
      <c r="AB312" s="141" t="str">
        <f>IF(Протокол!AE264="","",Протокол!AE264)</f>
        <v/>
      </c>
      <c r="AC312" s="141" t="str">
        <f>IF(Протокол!AF264="","",Протокол!AF264)</f>
        <v/>
      </c>
      <c r="AD312" s="141" t="str">
        <f>IF(Протокол!AG264="","",Протокол!AG264)</f>
        <v/>
      </c>
      <c r="AE312" s="141" t="str">
        <f>IF(Протокол!AH264="","",Протокол!AH264)</f>
        <v/>
      </c>
      <c r="AF312" s="141" t="str">
        <f>IF(Протокол!AI264="","",Протокол!AI264)</f>
        <v/>
      </c>
      <c r="AG312" s="141" t="str">
        <f>IF(Протокол!AJ264="","",Протокол!AJ264)</f>
        <v/>
      </c>
      <c r="AH312" s="141" t="str">
        <f>IF(Протокол!AK264="","",Протокол!AK264)</f>
        <v/>
      </c>
      <c r="AI312" s="141" t="str">
        <f>IF(Протокол!AL264="","",Протокол!AL264)</f>
        <v/>
      </c>
      <c r="AJ312" s="141" t="str">
        <f>IF(Протокол!AM264="","",Протокол!AM264)</f>
        <v/>
      </c>
      <c r="AK312" s="141" t="str">
        <f>IF(Протокол!AN264="","",Протокол!AN264)</f>
        <v/>
      </c>
      <c r="AL312" s="141" t="str">
        <f>IF(Протокол!AO264="","",Протокол!AO264)</f>
        <v/>
      </c>
      <c r="AM312" s="141" t="str">
        <f>IF(Протокол!AP264="","",Протокол!AP264)</f>
        <v/>
      </c>
      <c r="AN312" s="141" t="str">
        <f>IF(Протокол!AQ264="","",Протокол!AQ264)</f>
        <v/>
      </c>
      <c r="AO312" s="141" t="str">
        <f>IF(Протокол!AR264="","",Протокол!AR264)</f>
        <v/>
      </c>
      <c r="AP312" s="141" t="str">
        <f>IF(Протокол!AS264="","",Протокол!AS264)</f>
        <v/>
      </c>
      <c r="AQ312" s="141" t="str">
        <f>IF(Протокол!AT264="","",Протокол!AT264)</f>
        <v/>
      </c>
      <c r="AR312" s="141" t="str">
        <f>IF(AND(LEN(C312)&gt;0,AS312&gt;0),Протокол!CU264,"")</f>
        <v/>
      </c>
      <c r="AS312" s="139" t="str">
        <f>IF(Протокол!D264="","",Протокол!D264)</f>
        <v/>
      </c>
      <c r="AT312" s="139" t="str">
        <f>IF(Протокол!F264="","",Протокол!F264)</f>
        <v/>
      </c>
      <c r="AU312" s="141" t="str">
        <f>IF(Протокол!CR264="","",Протокол!CR264)</f>
        <v/>
      </c>
      <c r="AV312" s="141" t="str">
        <f>IF(Протокол!CS264="","",Протокол!CS264)</f>
        <v/>
      </c>
      <c r="AW312" s="141" t="str">
        <f>IF(Протокол!CT264="","",Протокол!CT264)</f>
        <v/>
      </c>
    </row>
    <row r="313" spans="1:49">
      <c r="A313" s="139">
        <f t="shared" si="4"/>
        <v>0</v>
      </c>
      <c r="B313" s="140">
        <f>IF(Протокол!B265="","",Протокол!B265)</f>
        <v>256</v>
      </c>
      <c r="C313" s="140" t="str">
        <f>IF(AND(Протокол!F265="",Протокол!D265=""),"",Протокол!C265)</f>
        <v/>
      </c>
      <c r="D313" s="141" t="str">
        <f>IF(Протокол!G265="","",Протокол!G265)</f>
        <v/>
      </c>
      <c r="E313" s="141" t="str">
        <f>IF(Протокол!H265="","",Протокол!H265)</f>
        <v/>
      </c>
      <c r="F313" s="141" t="str">
        <f>IF(Протокол!I265="","",Протокол!I265)</f>
        <v/>
      </c>
      <c r="G313" s="141" t="str">
        <f>IF(Протокол!J265="","",Протокол!J265)</f>
        <v/>
      </c>
      <c r="H313" s="141" t="str">
        <f>IF(Протокол!K265="","",Протокол!K265)</f>
        <v/>
      </c>
      <c r="I313" s="141" t="str">
        <f>IF(Протокол!L265="","",Протокол!L265)</f>
        <v/>
      </c>
      <c r="J313" s="141" t="str">
        <f>IF(Протокол!M265="","",Протокол!M265)</f>
        <v/>
      </c>
      <c r="K313" s="141" t="str">
        <f>IF(Протокол!N265="","",Протокол!N265)</f>
        <v/>
      </c>
      <c r="L313" s="141" t="str">
        <f>IF(Протокол!O265="","",Протокол!O265)</f>
        <v/>
      </c>
      <c r="M313" s="141" t="str">
        <f>IF(Протокол!P265="","",Протокол!P265)</f>
        <v/>
      </c>
      <c r="N313" s="141" t="str">
        <f>IF(Протокол!Q265="","",Протокол!Q265)</f>
        <v/>
      </c>
      <c r="O313" s="141" t="str">
        <f>IF(Протокол!R265="","",Протокол!R265)</f>
        <v/>
      </c>
      <c r="P313" s="141" t="str">
        <f>IF(Протокол!S265="","",Протокол!S265)</f>
        <v/>
      </c>
      <c r="Q313" s="141" t="str">
        <f>IF(Протокол!T265="","",Протокол!T265)</f>
        <v/>
      </c>
      <c r="R313" s="141" t="str">
        <f>IF(Протокол!U265="","",Протокол!U265)</f>
        <v/>
      </c>
      <c r="S313" s="141" t="str">
        <f>IF(Протокол!V265="","",Протокол!V265)</f>
        <v/>
      </c>
      <c r="T313" s="141" t="str">
        <f>IF(Протокол!W265="","",Протокол!W265)</f>
        <v/>
      </c>
      <c r="U313" s="141" t="str">
        <f>IF(Протокол!X265="","",Протокол!X265)</f>
        <v/>
      </c>
      <c r="V313" s="141" t="str">
        <f>IF(Протокол!Y265="","",Протокол!Y265)</f>
        <v/>
      </c>
      <c r="W313" s="141" t="str">
        <f>IF(Протокол!Z265="","",Протокол!Z265)</f>
        <v/>
      </c>
      <c r="X313" s="141" t="str">
        <f>IF(Протокол!AA265="","",Протокол!AA265)</f>
        <v/>
      </c>
      <c r="Y313" s="141" t="str">
        <f>IF(Протокол!AB265="","",Протокол!AB265)</f>
        <v/>
      </c>
      <c r="Z313" s="141" t="str">
        <f>IF(Протокол!AC265="","",Протокол!AC265)</f>
        <v/>
      </c>
      <c r="AA313" s="141" t="str">
        <f>IF(Протокол!AD265="","",Протокол!AD265)</f>
        <v/>
      </c>
      <c r="AB313" s="141" t="str">
        <f>IF(Протокол!AE265="","",Протокол!AE265)</f>
        <v/>
      </c>
      <c r="AC313" s="141" t="str">
        <f>IF(Протокол!AF265="","",Протокол!AF265)</f>
        <v/>
      </c>
      <c r="AD313" s="141" t="str">
        <f>IF(Протокол!AG265="","",Протокол!AG265)</f>
        <v/>
      </c>
      <c r="AE313" s="141" t="str">
        <f>IF(Протокол!AH265="","",Протокол!AH265)</f>
        <v/>
      </c>
      <c r="AF313" s="141" t="str">
        <f>IF(Протокол!AI265="","",Протокол!AI265)</f>
        <v/>
      </c>
      <c r="AG313" s="141" t="str">
        <f>IF(Протокол!AJ265="","",Протокол!AJ265)</f>
        <v/>
      </c>
      <c r="AH313" s="141" t="str">
        <f>IF(Протокол!AK265="","",Протокол!AK265)</f>
        <v/>
      </c>
      <c r="AI313" s="141" t="str">
        <f>IF(Протокол!AL265="","",Протокол!AL265)</f>
        <v/>
      </c>
      <c r="AJ313" s="141" t="str">
        <f>IF(Протокол!AM265="","",Протокол!AM265)</f>
        <v/>
      </c>
      <c r="AK313" s="141" t="str">
        <f>IF(Протокол!AN265="","",Протокол!AN265)</f>
        <v/>
      </c>
      <c r="AL313" s="141" t="str">
        <f>IF(Протокол!AO265="","",Протокол!AO265)</f>
        <v/>
      </c>
      <c r="AM313" s="141" t="str">
        <f>IF(Протокол!AP265="","",Протокол!AP265)</f>
        <v/>
      </c>
      <c r="AN313" s="141" t="str">
        <f>IF(Протокол!AQ265="","",Протокол!AQ265)</f>
        <v/>
      </c>
      <c r="AO313" s="141" t="str">
        <f>IF(Протокол!AR265="","",Протокол!AR265)</f>
        <v/>
      </c>
      <c r="AP313" s="141" t="str">
        <f>IF(Протокол!AS265="","",Протокол!AS265)</f>
        <v/>
      </c>
      <c r="AQ313" s="141" t="str">
        <f>IF(Протокол!AT265="","",Протокол!AT265)</f>
        <v/>
      </c>
      <c r="AR313" s="141" t="str">
        <f>IF(AND(LEN(C313)&gt;0,AS313&gt;0),Протокол!CU265,"")</f>
        <v/>
      </c>
      <c r="AS313" s="139" t="str">
        <f>IF(Протокол!D265="","",Протокол!D265)</f>
        <v/>
      </c>
      <c r="AT313" s="139" t="str">
        <f>IF(Протокол!F265="","",Протокол!F265)</f>
        <v/>
      </c>
      <c r="AU313" s="141" t="str">
        <f>IF(Протокол!CR265="","",Протокол!CR265)</f>
        <v/>
      </c>
      <c r="AV313" s="141" t="str">
        <f>IF(Протокол!CS265="","",Протокол!CS265)</f>
        <v/>
      </c>
      <c r="AW313" s="141" t="str">
        <f>IF(Протокол!CT265="","",Протокол!CT265)</f>
        <v/>
      </c>
    </row>
    <row r="314" spans="1:49">
      <c r="A314" s="139">
        <f t="shared" si="4"/>
        <v>0</v>
      </c>
      <c r="B314" s="140">
        <f>IF(Протокол!B266="","",Протокол!B266)</f>
        <v>257</v>
      </c>
      <c r="C314" s="140" t="str">
        <f>IF(AND(Протокол!F266="",Протокол!D266=""),"",Протокол!C266)</f>
        <v/>
      </c>
      <c r="D314" s="141" t="str">
        <f>IF(Протокол!G266="","",Протокол!G266)</f>
        <v/>
      </c>
      <c r="E314" s="141" t="str">
        <f>IF(Протокол!H266="","",Протокол!H266)</f>
        <v/>
      </c>
      <c r="F314" s="141" t="str">
        <f>IF(Протокол!I266="","",Протокол!I266)</f>
        <v/>
      </c>
      <c r="G314" s="141" t="str">
        <f>IF(Протокол!J266="","",Протокол!J266)</f>
        <v/>
      </c>
      <c r="H314" s="141" t="str">
        <f>IF(Протокол!K266="","",Протокол!K266)</f>
        <v/>
      </c>
      <c r="I314" s="141" t="str">
        <f>IF(Протокол!L266="","",Протокол!L266)</f>
        <v/>
      </c>
      <c r="J314" s="141" t="str">
        <f>IF(Протокол!M266="","",Протокол!M266)</f>
        <v/>
      </c>
      <c r="K314" s="141" t="str">
        <f>IF(Протокол!N266="","",Протокол!N266)</f>
        <v/>
      </c>
      <c r="L314" s="141" t="str">
        <f>IF(Протокол!O266="","",Протокол!O266)</f>
        <v/>
      </c>
      <c r="M314" s="141" t="str">
        <f>IF(Протокол!P266="","",Протокол!P266)</f>
        <v/>
      </c>
      <c r="N314" s="141" t="str">
        <f>IF(Протокол!Q266="","",Протокол!Q266)</f>
        <v/>
      </c>
      <c r="O314" s="141" t="str">
        <f>IF(Протокол!R266="","",Протокол!R266)</f>
        <v/>
      </c>
      <c r="P314" s="141" t="str">
        <f>IF(Протокол!S266="","",Протокол!S266)</f>
        <v/>
      </c>
      <c r="Q314" s="141" t="str">
        <f>IF(Протокол!T266="","",Протокол!T266)</f>
        <v/>
      </c>
      <c r="R314" s="141" t="str">
        <f>IF(Протокол!U266="","",Протокол!U266)</f>
        <v/>
      </c>
      <c r="S314" s="141" t="str">
        <f>IF(Протокол!V266="","",Протокол!V266)</f>
        <v/>
      </c>
      <c r="T314" s="141" t="str">
        <f>IF(Протокол!W266="","",Протокол!W266)</f>
        <v/>
      </c>
      <c r="U314" s="141" t="str">
        <f>IF(Протокол!X266="","",Протокол!X266)</f>
        <v/>
      </c>
      <c r="V314" s="141" t="str">
        <f>IF(Протокол!Y266="","",Протокол!Y266)</f>
        <v/>
      </c>
      <c r="W314" s="141" t="str">
        <f>IF(Протокол!Z266="","",Протокол!Z266)</f>
        <v/>
      </c>
      <c r="X314" s="141" t="str">
        <f>IF(Протокол!AA266="","",Протокол!AA266)</f>
        <v/>
      </c>
      <c r="Y314" s="141" t="str">
        <f>IF(Протокол!AB266="","",Протокол!AB266)</f>
        <v/>
      </c>
      <c r="Z314" s="141" t="str">
        <f>IF(Протокол!AC266="","",Протокол!AC266)</f>
        <v/>
      </c>
      <c r="AA314" s="141" t="str">
        <f>IF(Протокол!AD266="","",Протокол!AD266)</f>
        <v/>
      </c>
      <c r="AB314" s="141" t="str">
        <f>IF(Протокол!AE266="","",Протокол!AE266)</f>
        <v/>
      </c>
      <c r="AC314" s="141" t="str">
        <f>IF(Протокол!AF266="","",Протокол!AF266)</f>
        <v/>
      </c>
      <c r="AD314" s="141" t="str">
        <f>IF(Протокол!AG266="","",Протокол!AG266)</f>
        <v/>
      </c>
      <c r="AE314" s="141" t="str">
        <f>IF(Протокол!AH266="","",Протокол!AH266)</f>
        <v/>
      </c>
      <c r="AF314" s="141" t="str">
        <f>IF(Протокол!AI266="","",Протокол!AI266)</f>
        <v/>
      </c>
      <c r="AG314" s="141" t="str">
        <f>IF(Протокол!AJ266="","",Протокол!AJ266)</f>
        <v/>
      </c>
      <c r="AH314" s="141" t="str">
        <f>IF(Протокол!AK266="","",Протокол!AK266)</f>
        <v/>
      </c>
      <c r="AI314" s="141" t="str">
        <f>IF(Протокол!AL266="","",Протокол!AL266)</f>
        <v/>
      </c>
      <c r="AJ314" s="141" t="str">
        <f>IF(Протокол!AM266="","",Протокол!AM266)</f>
        <v/>
      </c>
      <c r="AK314" s="141" t="str">
        <f>IF(Протокол!AN266="","",Протокол!AN266)</f>
        <v/>
      </c>
      <c r="AL314" s="141" t="str">
        <f>IF(Протокол!AO266="","",Протокол!AO266)</f>
        <v/>
      </c>
      <c r="AM314" s="141" t="str">
        <f>IF(Протокол!AP266="","",Протокол!AP266)</f>
        <v/>
      </c>
      <c r="AN314" s="141" t="str">
        <f>IF(Протокол!AQ266="","",Протокол!AQ266)</f>
        <v/>
      </c>
      <c r="AO314" s="141" t="str">
        <f>IF(Протокол!AR266="","",Протокол!AR266)</f>
        <v/>
      </c>
      <c r="AP314" s="141" t="str">
        <f>IF(Протокол!AS266="","",Протокол!AS266)</f>
        <v/>
      </c>
      <c r="AQ314" s="141" t="str">
        <f>IF(Протокол!AT266="","",Протокол!AT266)</f>
        <v/>
      </c>
      <c r="AR314" s="141" t="str">
        <f>IF(AND(LEN(C314)&gt;0,AS314&gt;0),Протокол!CU266,"")</f>
        <v/>
      </c>
      <c r="AS314" s="139" t="str">
        <f>IF(Протокол!D266="","",Протокол!D266)</f>
        <v/>
      </c>
      <c r="AT314" s="139" t="str">
        <f>IF(Протокол!F266="","",Протокол!F266)</f>
        <v/>
      </c>
      <c r="AU314" s="141" t="str">
        <f>IF(Протокол!CR266="","",Протокол!CR266)</f>
        <v/>
      </c>
      <c r="AV314" s="141" t="str">
        <f>IF(Протокол!CS266="","",Протокол!CS266)</f>
        <v/>
      </c>
      <c r="AW314" s="141" t="str">
        <f>IF(Протокол!CT266="","",Протокол!CT266)</f>
        <v/>
      </c>
    </row>
    <row r="315" spans="1:49">
      <c r="A315" s="139">
        <f t="shared" ref="A315:A356" si="5">IF(LEN(C315)&gt;0,1,0)</f>
        <v>0</v>
      </c>
      <c r="B315" s="140">
        <f>IF(Протокол!B267="","",Протокол!B267)</f>
        <v>258</v>
      </c>
      <c r="C315" s="140" t="str">
        <f>IF(AND(Протокол!F267="",Протокол!D267=""),"",Протокол!C267)</f>
        <v/>
      </c>
      <c r="D315" s="141" t="str">
        <f>IF(Протокол!G267="","",Протокол!G267)</f>
        <v/>
      </c>
      <c r="E315" s="141" t="str">
        <f>IF(Протокол!H267="","",Протокол!H267)</f>
        <v/>
      </c>
      <c r="F315" s="141" t="str">
        <f>IF(Протокол!I267="","",Протокол!I267)</f>
        <v/>
      </c>
      <c r="G315" s="141" t="str">
        <f>IF(Протокол!J267="","",Протокол!J267)</f>
        <v/>
      </c>
      <c r="H315" s="141" t="str">
        <f>IF(Протокол!K267="","",Протокол!K267)</f>
        <v/>
      </c>
      <c r="I315" s="141" t="str">
        <f>IF(Протокол!L267="","",Протокол!L267)</f>
        <v/>
      </c>
      <c r="J315" s="141" t="str">
        <f>IF(Протокол!M267="","",Протокол!M267)</f>
        <v/>
      </c>
      <c r="K315" s="141" t="str">
        <f>IF(Протокол!N267="","",Протокол!N267)</f>
        <v/>
      </c>
      <c r="L315" s="141" t="str">
        <f>IF(Протокол!O267="","",Протокол!O267)</f>
        <v/>
      </c>
      <c r="M315" s="141" t="str">
        <f>IF(Протокол!P267="","",Протокол!P267)</f>
        <v/>
      </c>
      <c r="N315" s="141" t="str">
        <f>IF(Протокол!Q267="","",Протокол!Q267)</f>
        <v/>
      </c>
      <c r="O315" s="141" t="str">
        <f>IF(Протокол!R267="","",Протокол!R267)</f>
        <v/>
      </c>
      <c r="P315" s="141" t="str">
        <f>IF(Протокол!S267="","",Протокол!S267)</f>
        <v/>
      </c>
      <c r="Q315" s="141" t="str">
        <f>IF(Протокол!T267="","",Протокол!T267)</f>
        <v/>
      </c>
      <c r="R315" s="141" t="str">
        <f>IF(Протокол!U267="","",Протокол!U267)</f>
        <v/>
      </c>
      <c r="S315" s="141" t="str">
        <f>IF(Протокол!V267="","",Протокол!V267)</f>
        <v/>
      </c>
      <c r="T315" s="141" t="str">
        <f>IF(Протокол!W267="","",Протокол!W267)</f>
        <v/>
      </c>
      <c r="U315" s="141" t="str">
        <f>IF(Протокол!X267="","",Протокол!X267)</f>
        <v/>
      </c>
      <c r="V315" s="141" t="str">
        <f>IF(Протокол!Y267="","",Протокол!Y267)</f>
        <v/>
      </c>
      <c r="W315" s="141" t="str">
        <f>IF(Протокол!Z267="","",Протокол!Z267)</f>
        <v/>
      </c>
      <c r="X315" s="141" t="str">
        <f>IF(Протокол!AA267="","",Протокол!AA267)</f>
        <v/>
      </c>
      <c r="Y315" s="141" t="str">
        <f>IF(Протокол!AB267="","",Протокол!AB267)</f>
        <v/>
      </c>
      <c r="Z315" s="141" t="str">
        <f>IF(Протокол!AC267="","",Протокол!AC267)</f>
        <v/>
      </c>
      <c r="AA315" s="141" t="str">
        <f>IF(Протокол!AD267="","",Протокол!AD267)</f>
        <v/>
      </c>
      <c r="AB315" s="141" t="str">
        <f>IF(Протокол!AE267="","",Протокол!AE267)</f>
        <v/>
      </c>
      <c r="AC315" s="141" t="str">
        <f>IF(Протокол!AF267="","",Протокол!AF267)</f>
        <v/>
      </c>
      <c r="AD315" s="141" t="str">
        <f>IF(Протокол!AG267="","",Протокол!AG267)</f>
        <v/>
      </c>
      <c r="AE315" s="141" t="str">
        <f>IF(Протокол!AH267="","",Протокол!AH267)</f>
        <v/>
      </c>
      <c r="AF315" s="141" t="str">
        <f>IF(Протокол!AI267="","",Протокол!AI267)</f>
        <v/>
      </c>
      <c r="AG315" s="141" t="str">
        <f>IF(Протокол!AJ267="","",Протокол!AJ267)</f>
        <v/>
      </c>
      <c r="AH315" s="141" t="str">
        <f>IF(Протокол!AK267="","",Протокол!AK267)</f>
        <v/>
      </c>
      <c r="AI315" s="141" t="str">
        <f>IF(Протокол!AL267="","",Протокол!AL267)</f>
        <v/>
      </c>
      <c r="AJ315" s="141" t="str">
        <f>IF(Протокол!AM267="","",Протокол!AM267)</f>
        <v/>
      </c>
      <c r="AK315" s="141" t="str">
        <f>IF(Протокол!AN267="","",Протокол!AN267)</f>
        <v/>
      </c>
      <c r="AL315" s="141" t="str">
        <f>IF(Протокол!AO267="","",Протокол!AO267)</f>
        <v/>
      </c>
      <c r="AM315" s="141" t="str">
        <f>IF(Протокол!AP267="","",Протокол!AP267)</f>
        <v/>
      </c>
      <c r="AN315" s="141" t="str">
        <f>IF(Протокол!AQ267="","",Протокол!AQ267)</f>
        <v/>
      </c>
      <c r="AO315" s="141" t="str">
        <f>IF(Протокол!AR267="","",Протокол!AR267)</f>
        <v/>
      </c>
      <c r="AP315" s="141" t="str">
        <f>IF(Протокол!AS267="","",Протокол!AS267)</f>
        <v/>
      </c>
      <c r="AQ315" s="141" t="str">
        <f>IF(Протокол!AT267="","",Протокол!AT267)</f>
        <v/>
      </c>
      <c r="AR315" s="141" t="str">
        <f>IF(AND(LEN(C315)&gt;0,AS315&gt;0),Протокол!CU267,"")</f>
        <v/>
      </c>
      <c r="AS315" s="139" t="str">
        <f>IF(Протокол!D267="","",Протокол!D267)</f>
        <v/>
      </c>
      <c r="AT315" s="139" t="str">
        <f>IF(Протокол!F267="","",Протокол!F267)</f>
        <v/>
      </c>
      <c r="AU315" s="141" t="str">
        <f>IF(Протокол!CR267="","",Протокол!CR267)</f>
        <v/>
      </c>
      <c r="AV315" s="141" t="str">
        <f>IF(Протокол!CS267="","",Протокол!CS267)</f>
        <v/>
      </c>
      <c r="AW315" s="141" t="str">
        <f>IF(Протокол!CT267="","",Протокол!CT267)</f>
        <v/>
      </c>
    </row>
    <row r="316" spans="1:49">
      <c r="A316" s="139">
        <f t="shared" si="5"/>
        <v>0</v>
      </c>
      <c r="B316" s="140">
        <f>IF(Протокол!B268="","",Протокол!B268)</f>
        <v>259</v>
      </c>
      <c r="C316" s="140" t="str">
        <f>IF(AND(Протокол!F268="",Протокол!D268=""),"",Протокол!C268)</f>
        <v/>
      </c>
      <c r="D316" s="141" t="str">
        <f>IF(Протокол!G268="","",Протокол!G268)</f>
        <v/>
      </c>
      <c r="E316" s="141" t="str">
        <f>IF(Протокол!H268="","",Протокол!H268)</f>
        <v/>
      </c>
      <c r="F316" s="141" t="str">
        <f>IF(Протокол!I268="","",Протокол!I268)</f>
        <v/>
      </c>
      <c r="G316" s="141" t="str">
        <f>IF(Протокол!J268="","",Протокол!J268)</f>
        <v/>
      </c>
      <c r="H316" s="141" t="str">
        <f>IF(Протокол!K268="","",Протокол!K268)</f>
        <v/>
      </c>
      <c r="I316" s="141" t="str">
        <f>IF(Протокол!L268="","",Протокол!L268)</f>
        <v/>
      </c>
      <c r="J316" s="141" t="str">
        <f>IF(Протокол!M268="","",Протокол!M268)</f>
        <v/>
      </c>
      <c r="K316" s="141" t="str">
        <f>IF(Протокол!N268="","",Протокол!N268)</f>
        <v/>
      </c>
      <c r="L316" s="141" t="str">
        <f>IF(Протокол!O268="","",Протокол!O268)</f>
        <v/>
      </c>
      <c r="M316" s="141" t="str">
        <f>IF(Протокол!P268="","",Протокол!P268)</f>
        <v/>
      </c>
      <c r="N316" s="141" t="str">
        <f>IF(Протокол!Q268="","",Протокол!Q268)</f>
        <v/>
      </c>
      <c r="O316" s="141" t="str">
        <f>IF(Протокол!R268="","",Протокол!R268)</f>
        <v/>
      </c>
      <c r="P316" s="141" t="str">
        <f>IF(Протокол!S268="","",Протокол!S268)</f>
        <v/>
      </c>
      <c r="Q316" s="141" t="str">
        <f>IF(Протокол!T268="","",Протокол!T268)</f>
        <v/>
      </c>
      <c r="R316" s="141" t="str">
        <f>IF(Протокол!U268="","",Протокол!U268)</f>
        <v/>
      </c>
      <c r="S316" s="141" t="str">
        <f>IF(Протокол!V268="","",Протокол!V268)</f>
        <v/>
      </c>
      <c r="T316" s="141" t="str">
        <f>IF(Протокол!W268="","",Протокол!W268)</f>
        <v/>
      </c>
      <c r="U316" s="141" t="str">
        <f>IF(Протокол!X268="","",Протокол!X268)</f>
        <v/>
      </c>
      <c r="V316" s="141" t="str">
        <f>IF(Протокол!Y268="","",Протокол!Y268)</f>
        <v/>
      </c>
      <c r="W316" s="141" t="str">
        <f>IF(Протокол!Z268="","",Протокол!Z268)</f>
        <v/>
      </c>
      <c r="X316" s="141" t="str">
        <f>IF(Протокол!AA268="","",Протокол!AA268)</f>
        <v/>
      </c>
      <c r="Y316" s="141" t="str">
        <f>IF(Протокол!AB268="","",Протокол!AB268)</f>
        <v/>
      </c>
      <c r="Z316" s="141" t="str">
        <f>IF(Протокол!AC268="","",Протокол!AC268)</f>
        <v/>
      </c>
      <c r="AA316" s="141" t="str">
        <f>IF(Протокол!AD268="","",Протокол!AD268)</f>
        <v/>
      </c>
      <c r="AB316" s="141" t="str">
        <f>IF(Протокол!AE268="","",Протокол!AE268)</f>
        <v/>
      </c>
      <c r="AC316" s="141" t="str">
        <f>IF(Протокол!AF268="","",Протокол!AF268)</f>
        <v/>
      </c>
      <c r="AD316" s="141" t="str">
        <f>IF(Протокол!AG268="","",Протокол!AG268)</f>
        <v/>
      </c>
      <c r="AE316" s="141" t="str">
        <f>IF(Протокол!AH268="","",Протокол!AH268)</f>
        <v/>
      </c>
      <c r="AF316" s="141" t="str">
        <f>IF(Протокол!AI268="","",Протокол!AI268)</f>
        <v/>
      </c>
      <c r="AG316" s="141" t="str">
        <f>IF(Протокол!AJ268="","",Протокол!AJ268)</f>
        <v/>
      </c>
      <c r="AH316" s="141" t="str">
        <f>IF(Протокол!AK268="","",Протокол!AK268)</f>
        <v/>
      </c>
      <c r="AI316" s="141" t="str">
        <f>IF(Протокол!AL268="","",Протокол!AL268)</f>
        <v/>
      </c>
      <c r="AJ316" s="141" t="str">
        <f>IF(Протокол!AM268="","",Протокол!AM268)</f>
        <v/>
      </c>
      <c r="AK316" s="141" t="str">
        <f>IF(Протокол!AN268="","",Протокол!AN268)</f>
        <v/>
      </c>
      <c r="AL316" s="141" t="str">
        <f>IF(Протокол!AO268="","",Протокол!AO268)</f>
        <v/>
      </c>
      <c r="AM316" s="141" t="str">
        <f>IF(Протокол!AP268="","",Протокол!AP268)</f>
        <v/>
      </c>
      <c r="AN316" s="141" t="str">
        <f>IF(Протокол!AQ268="","",Протокол!AQ268)</f>
        <v/>
      </c>
      <c r="AO316" s="141" t="str">
        <f>IF(Протокол!AR268="","",Протокол!AR268)</f>
        <v/>
      </c>
      <c r="AP316" s="141" t="str">
        <f>IF(Протокол!AS268="","",Протокол!AS268)</f>
        <v/>
      </c>
      <c r="AQ316" s="141" t="str">
        <f>IF(Протокол!AT268="","",Протокол!AT268)</f>
        <v/>
      </c>
      <c r="AR316" s="141" t="str">
        <f>IF(AND(LEN(C316)&gt;0,AS316&gt;0),Протокол!CU268,"")</f>
        <v/>
      </c>
      <c r="AS316" s="139" t="str">
        <f>IF(Протокол!D268="","",Протокол!D268)</f>
        <v/>
      </c>
      <c r="AT316" s="139" t="str">
        <f>IF(Протокол!F268="","",Протокол!F268)</f>
        <v/>
      </c>
      <c r="AU316" s="141" t="str">
        <f>IF(Протокол!CR268="","",Протокол!CR268)</f>
        <v/>
      </c>
      <c r="AV316" s="141" t="str">
        <f>IF(Протокол!CS268="","",Протокол!CS268)</f>
        <v/>
      </c>
      <c r="AW316" s="141" t="str">
        <f>IF(Протокол!CT268="","",Протокол!CT268)</f>
        <v/>
      </c>
    </row>
    <row r="317" spans="1:49">
      <c r="A317" s="139">
        <f t="shared" si="5"/>
        <v>0</v>
      </c>
      <c r="B317" s="140">
        <f>IF(Протокол!B269="","",Протокол!B269)</f>
        <v>260</v>
      </c>
      <c r="C317" s="140" t="str">
        <f>IF(AND(Протокол!F269="",Протокол!D269=""),"",Протокол!C269)</f>
        <v/>
      </c>
      <c r="D317" s="141" t="str">
        <f>IF(Протокол!G269="","",Протокол!G269)</f>
        <v/>
      </c>
      <c r="E317" s="141" t="str">
        <f>IF(Протокол!H269="","",Протокол!H269)</f>
        <v/>
      </c>
      <c r="F317" s="141" t="str">
        <f>IF(Протокол!I269="","",Протокол!I269)</f>
        <v/>
      </c>
      <c r="G317" s="141" t="str">
        <f>IF(Протокол!J269="","",Протокол!J269)</f>
        <v/>
      </c>
      <c r="H317" s="141" t="str">
        <f>IF(Протокол!K269="","",Протокол!K269)</f>
        <v/>
      </c>
      <c r="I317" s="141" t="str">
        <f>IF(Протокол!L269="","",Протокол!L269)</f>
        <v/>
      </c>
      <c r="J317" s="141" t="str">
        <f>IF(Протокол!M269="","",Протокол!M269)</f>
        <v/>
      </c>
      <c r="K317" s="141" t="str">
        <f>IF(Протокол!N269="","",Протокол!N269)</f>
        <v/>
      </c>
      <c r="L317" s="141" t="str">
        <f>IF(Протокол!O269="","",Протокол!O269)</f>
        <v/>
      </c>
      <c r="M317" s="141" t="str">
        <f>IF(Протокол!P269="","",Протокол!P269)</f>
        <v/>
      </c>
      <c r="N317" s="141" t="str">
        <f>IF(Протокол!Q269="","",Протокол!Q269)</f>
        <v/>
      </c>
      <c r="O317" s="141" t="str">
        <f>IF(Протокол!R269="","",Протокол!R269)</f>
        <v/>
      </c>
      <c r="P317" s="141" t="str">
        <f>IF(Протокол!S269="","",Протокол!S269)</f>
        <v/>
      </c>
      <c r="Q317" s="141" t="str">
        <f>IF(Протокол!T269="","",Протокол!T269)</f>
        <v/>
      </c>
      <c r="R317" s="141" t="str">
        <f>IF(Протокол!U269="","",Протокол!U269)</f>
        <v/>
      </c>
      <c r="S317" s="141" t="str">
        <f>IF(Протокол!V269="","",Протокол!V269)</f>
        <v/>
      </c>
      <c r="T317" s="141" t="str">
        <f>IF(Протокол!W269="","",Протокол!W269)</f>
        <v/>
      </c>
      <c r="U317" s="141" t="str">
        <f>IF(Протокол!X269="","",Протокол!X269)</f>
        <v/>
      </c>
      <c r="V317" s="141" t="str">
        <f>IF(Протокол!Y269="","",Протокол!Y269)</f>
        <v/>
      </c>
      <c r="W317" s="141" t="str">
        <f>IF(Протокол!Z269="","",Протокол!Z269)</f>
        <v/>
      </c>
      <c r="X317" s="141" t="str">
        <f>IF(Протокол!AA269="","",Протокол!AA269)</f>
        <v/>
      </c>
      <c r="Y317" s="141" t="str">
        <f>IF(Протокол!AB269="","",Протокол!AB269)</f>
        <v/>
      </c>
      <c r="Z317" s="141" t="str">
        <f>IF(Протокол!AC269="","",Протокол!AC269)</f>
        <v/>
      </c>
      <c r="AA317" s="141" t="str">
        <f>IF(Протокол!AD269="","",Протокол!AD269)</f>
        <v/>
      </c>
      <c r="AB317" s="141" t="str">
        <f>IF(Протокол!AE269="","",Протокол!AE269)</f>
        <v/>
      </c>
      <c r="AC317" s="141" t="str">
        <f>IF(Протокол!AF269="","",Протокол!AF269)</f>
        <v/>
      </c>
      <c r="AD317" s="141" t="str">
        <f>IF(Протокол!AG269="","",Протокол!AG269)</f>
        <v/>
      </c>
      <c r="AE317" s="141" t="str">
        <f>IF(Протокол!AH269="","",Протокол!AH269)</f>
        <v/>
      </c>
      <c r="AF317" s="141" t="str">
        <f>IF(Протокол!AI269="","",Протокол!AI269)</f>
        <v/>
      </c>
      <c r="AG317" s="141" t="str">
        <f>IF(Протокол!AJ269="","",Протокол!AJ269)</f>
        <v/>
      </c>
      <c r="AH317" s="141" t="str">
        <f>IF(Протокол!AK269="","",Протокол!AK269)</f>
        <v/>
      </c>
      <c r="AI317" s="141" t="str">
        <f>IF(Протокол!AL269="","",Протокол!AL269)</f>
        <v/>
      </c>
      <c r="AJ317" s="141" t="str">
        <f>IF(Протокол!AM269="","",Протокол!AM269)</f>
        <v/>
      </c>
      <c r="AK317" s="141" t="str">
        <f>IF(Протокол!AN269="","",Протокол!AN269)</f>
        <v/>
      </c>
      <c r="AL317" s="141" t="str">
        <f>IF(Протокол!AO269="","",Протокол!AO269)</f>
        <v/>
      </c>
      <c r="AM317" s="141" t="str">
        <f>IF(Протокол!AP269="","",Протокол!AP269)</f>
        <v/>
      </c>
      <c r="AN317" s="141" t="str">
        <f>IF(Протокол!AQ269="","",Протокол!AQ269)</f>
        <v/>
      </c>
      <c r="AO317" s="141" t="str">
        <f>IF(Протокол!AR269="","",Протокол!AR269)</f>
        <v/>
      </c>
      <c r="AP317" s="141" t="str">
        <f>IF(Протокол!AS269="","",Протокол!AS269)</f>
        <v/>
      </c>
      <c r="AQ317" s="141" t="str">
        <f>IF(Протокол!AT269="","",Протокол!AT269)</f>
        <v/>
      </c>
      <c r="AR317" s="141" t="str">
        <f>IF(AND(LEN(C317)&gt;0,AS317&gt;0),Протокол!CU269,"")</f>
        <v/>
      </c>
      <c r="AS317" s="139" t="str">
        <f>IF(Протокол!D269="","",Протокол!D269)</f>
        <v/>
      </c>
      <c r="AT317" s="139" t="str">
        <f>IF(Протокол!F269="","",Протокол!F269)</f>
        <v/>
      </c>
      <c r="AU317" s="141" t="str">
        <f>IF(Протокол!CR269="","",Протокол!CR269)</f>
        <v/>
      </c>
      <c r="AV317" s="141" t="str">
        <f>IF(Протокол!CS269="","",Протокол!CS269)</f>
        <v/>
      </c>
      <c r="AW317" s="141" t="str">
        <f>IF(Протокол!CT269="","",Протокол!CT269)</f>
        <v/>
      </c>
    </row>
    <row r="318" spans="1:49">
      <c r="A318" s="139">
        <f t="shared" si="5"/>
        <v>0</v>
      </c>
      <c r="B318" s="140">
        <f>IF(Протокол!B270="","",Протокол!B270)</f>
        <v>261</v>
      </c>
      <c r="C318" s="140" t="str">
        <f>IF(AND(Протокол!F270="",Протокол!D270=""),"",Протокол!C270)</f>
        <v/>
      </c>
      <c r="D318" s="141" t="str">
        <f>IF(Протокол!G270="","",Протокол!G270)</f>
        <v/>
      </c>
      <c r="E318" s="141" t="str">
        <f>IF(Протокол!H270="","",Протокол!H270)</f>
        <v/>
      </c>
      <c r="F318" s="141" t="str">
        <f>IF(Протокол!I270="","",Протокол!I270)</f>
        <v/>
      </c>
      <c r="G318" s="141" t="str">
        <f>IF(Протокол!J270="","",Протокол!J270)</f>
        <v/>
      </c>
      <c r="H318" s="141" t="str">
        <f>IF(Протокол!K270="","",Протокол!K270)</f>
        <v/>
      </c>
      <c r="I318" s="141" t="str">
        <f>IF(Протокол!L270="","",Протокол!L270)</f>
        <v/>
      </c>
      <c r="J318" s="141" t="str">
        <f>IF(Протокол!M270="","",Протокол!M270)</f>
        <v/>
      </c>
      <c r="K318" s="141" t="str">
        <f>IF(Протокол!N270="","",Протокол!N270)</f>
        <v/>
      </c>
      <c r="L318" s="141" t="str">
        <f>IF(Протокол!O270="","",Протокол!O270)</f>
        <v/>
      </c>
      <c r="M318" s="141" t="str">
        <f>IF(Протокол!P270="","",Протокол!P270)</f>
        <v/>
      </c>
      <c r="N318" s="141" t="str">
        <f>IF(Протокол!Q270="","",Протокол!Q270)</f>
        <v/>
      </c>
      <c r="O318" s="141" t="str">
        <f>IF(Протокол!R270="","",Протокол!R270)</f>
        <v/>
      </c>
      <c r="P318" s="141" t="str">
        <f>IF(Протокол!S270="","",Протокол!S270)</f>
        <v/>
      </c>
      <c r="Q318" s="141" t="str">
        <f>IF(Протокол!T270="","",Протокол!T270)</f>
        <v/>
      </c>
      <c r="R318" s="141" t="str">
        <f>IF(Протокол!U270="","",Протокол!U270)</f>
        <v/>
      </c>
      <c r="S318" s="141" t="str">
        <f>IF(Протокол!V270="","",Протокол!V270)</f>
        <v/>
      </c>
      <c r="T318" s="141" t="str">
        <f>IF(Протокол!W270="","",Протокол!W270)</f>
        <v/>
      </c>
      <c r="U318" s="141" t="str">
        <f>IF(Протокол!X270="","",Протокол!X270)</f>
        <v/>
      </c>
      <c r="V318" s="141" t="str">
        <f>IF(Протокол!Y270="","",Протокол!Y270)</f>
        <v/>
      </c>
      <c r="W318" s="141" t="str">
        <f>IF(Протокол!Z270="","",Протокол!Z270)</f>
        <v/>
      </c>
      <c r="X318" s="141" t="str">
        <f>IF(Протокол!AA270="","",Протокол!AA270)</f>
        <v/>
      </c>
      <c r="Y318" s="141" t="str">
        <f>IF(Протокол!AB270="","",Протокол!AB270)</f>
        <v/>
      </c>
      <c r="Z318" s="141" t="str">
        <f>IF(Протокол!AC270="","",Протокол!AC270)</f>
        <v/>
      </c>
      <c r="AA318" s="141" t="str">
        <f>IF(Протокол!AD270="","",Протокол!AD270)</f>
        <v/>
      </c>
      <c r="AB318" s="141" t="str">
        <f>IF(Протокол!AE270="","",Протокол!AE270)</f>
        <v/>
      </c>
      <c r="AC318" s="141" t="str">
        <f>IF(Протокол!AF270="","",Протокол!AF270)</f>
        <v/>
      </c>
      <c r="AD318" s="141" t="str">
        <f>IF(Протокол!AG270="","",Протокол!AG270)</f>
        <v/>
      </c>
      <c r="AE318" s="141" t="str">
        <f>IF(Протокол!AH270="","",Протокол!AH270)</f>
        <v/>
      </c>
      <c r="AF318" s="141" t="str">
        <f>IF(Протокол!AI270="","",Протокол!AI270)</f>
        <v/>
      </c>
      <c r="AG318" s="141" t="str">
        <f>IF(Протокол!AJ270="","",Протокол!AJ270)</f>
        <v/>
      </c>
      <c r="AH318" s="141" t="str">
        <f>IF(Протокол!AK270="","",Протокол!AK270)</f>
        <v/>
      </c>
      <c r="AI318" s="141" t="str">
        <f>IF(Протокол!AL270="","",Протокол!AL270)</f>
        <v/>
      </c>
      <c r="AJ318" s="141" t="str">
        <f>IF(Протокол!AM270="","",Протокол!AM270)</f>
        <v/>
      </c>
      <c r="AK318" s="141" t="str">
        <f>IF(Протокол!AN270="","",Протокол!AN270)</f>
        <v/>
      </c>
      <c r="AL318" s="141" t="str">
        <f>IF(Протокол!AO270="","",Протокол!AO270)</f>
        <v/>
      </c>
      <c r="AM318" s="141" t="str">
        <f>IF(Протокол!AP270="","",Протокол!AP270)</f>
        <v/>
      </c>
      <c r="AN318" s="141" t="str">
        <f>IF(Протокол!AQ270="","",Протокол!AQ270)</f>
        <v/>
      </c>
      <c r="AO318" s="141" t="str">
        <f>IF(Протокол!AR270="","",Протокол!AR270)</f>
        <v/>
      </c>
      <c r="AP318" s="141" t="str">
        <f>IF(Протокол!AS270="","",Протокол!AS270)</f>
        <v/>
      </c>
      <c r="AQ318" s="141" t="str">
        <f>IF(Протокол!AT270="","",Протокол!AT270)</f>
        <v/>
      </c>
      <c r="AR318" s="141" t="str">
        <f>IF(AND(LEN(C318)&gt;0,AS318&gt;0),Протокол!CU270,"")</f>
        <v/>
      </c>
      <c r="AS318" s="139" t="str">
        <f>IF(Протокол!D270="","",Протокол!D270)</f>
        <v/>
      </c>
      <c r="AT318" s="139" t="str">
        <f>IF(Протокол!F270="","",Протокол!F270)</f>
        <v/>
      </c>
      <c r="AU318" s="141" t="str">
        <f>IF(Протокол!CR270="","",Протокол!CR270)</f>
        <v/>
      </c>
      <c r="AV318" s="141" t="str">
        <f>IF(Протокол!CS270="","",Протокол!CS270)</f>
        <v/>
      </c>
      <c r="AW318" s="141" t="str">
        <f>IF(Протокол!CT270="","",Протокол!CT270)</f>
        <v/>
      </c>
    </row>
    <row r="319" spans="1:49">
      <c r="A319" s="139">
        <f t="shared" si="5"/>
        <v>0</v>
      </c>
      <c r="B319" s="140">
        <f>IF(Протокол!B271="","",Протокол!B271)</f>
        <v>262</v>
      </c>
      <c r="C319" s="140" t="str">
        <f>IF(AND(Протокол!F271="",Протокол!D271=""),"",Протокол!C271)</f>
        <v/>
      </c>
      <c r="D319" s="141" t="str">
        <f>IF(Протокол!G271="","",Протокол!G271)</f>
        <v/>
      </c>
      <c r="E319" s="141" t="str">
        <f>IF(Протокол!H271="","",Протокол!H271)</f>
        <v/>
      </c>
      <c r="F319" s="141" t="str">
        <f>IF(Протокол!I271="","",Протокол!I271)</f>
        <v/>
      </c>
      <c r="G319" s="141" t="str">
        <f>IF(Протокол!J271="","",Протокол!J271)</f>
        <v/>
      </c>
      <c r="H319" s="141" t="str">
        <f>IF(Протокол!K271="","",Протокол!K271)</f>
        <v/>
      </c>
      <c r="I319" s="141" t="str">
        <f>IF(Протокол!L271="","",Протокол!L271)</f>
        <v/>
      </c>
      <c r="J319" s="141" t="str">
        <f>IF(Протокол!M271="","",Протокол!M271)</f>
        <v/>
      </c>
      <c r="K319" s="141" t="str">
        <f>IF(Протокол!N271="","",Протокол!N271)</f>
        <v/>
      </c>
      <c r="L319" s="141" t="str">
        <f>IF(Протокол!O271="","",Протокол!O271)</f>
        <v/>
      </c>
      <c r="M319" s="141" t="str">
        <f>IF(Протокол!P271="","",Протокол!P271)</f>
        <v/>
      </c>
      <c r="N319" s="141" t="str">
        <f>IF(Протокол!Q271="","",Протокол!Q271)</f>
        <v/>
      </c>
      <c r="O319" s="141" t="str">
        <f>IF(Протокол!R271="","",Протокол!R271)</f>
        <v/>
      </c>
      <c r="P319" s="141" t="str">
        <f>IF(Протокол!S271="","",Протокол!S271)</f>
        <v/>
      </c>
      <c r="Q319" s="141" t="str">
        <f>IF(Протокол!T271="","",Протокол!T271)</f>
        <v/>
      </c>
      <c r="R319" s="141" t="str">
        <f>IF(Протокол!U271="","",Протокол!U271)</f>
        <v/>
      </c>
      <c r="S319" s="141" t="str">
        <f>IF(Протокол!V271="","",Протокол!V271)</f>
        <v/>
      </c>
      <c r="T319" s="141" t="str">
        <f>IF(Протокол!W271="","",Протокол!W271)</f>
        <v/>
      </c>
      <c r="U319" s="141" t="str">
        <f>IF(Протокол!X271="","",Протокол!X271)</f>
        <v/>
      </c>
      <c r="V319" s="141" t="str">
        <f>IF(Протокол!Y271="","",Протокол!Y271)</f>
        <v/>
      </c>
      <c r="W319" s="141" t="str">
        <f>IF(Протокол!Z271="","",Протокол!Z271)</f>
        <v/>
      </c>
      <c r="X319" s="141" t="str">
        <f>IF(Протокол!AA271="","",Протокол!AA271)</f>
        <v/>
      </c>
      <c r="Y319" s="141" t="str">
        <f>IF(Протокол!AB271="","",Протокол!AB271)</f>
        <v/>
      </c>
      <c r="Z319" s="141" t="str">
        <f>IF(Протокол!AC271="","",Протокол!AC271)</f>
        <v/>
      </c>
      <c r="AA319" s="141" t="str">
        <f>IF(Протокол!AD271="","",Протокол!AD271)</f>
        <v/>
      </c>
      <c r="AB319" s="141" t="str">
        <f>IF(Протокол!AE271="","",Протокол!AE271)</f>
        <v/>
      </c>
      <c r="AC319" s="141" t="str">
        <f>IF(Протокол!AF271="","",Протокол!AF271)</f>
        <v/>
      </c>
      <c r="AD319" s="141" t="str">
        <f>IF(Протокол!AG271="","",Протокол!AG271)</f>
        <v/>
      </c>
      <c r="AE319" s="141" t="str">
        <f>IF(Протокол!AH271="","",Протокол!AH271)</f>
        <v/>
      </c>
      <c r="AF319" s="141" t="str">
        <f>IF(Протокол!AI271="","",Протокол!AI271)</f>
        <v/>
      </c>
      <c r="AG319" s="141" t="str">
        <f>IF(Протокол!AJ271="","",Протокол!AJ271)</f>
        <v/>
      </c>
      <c r="AH319" s="141" t="str">
        <f>IF(Протокол!AK271="","",Протокол!AK271)</f>
        <v/>
      </c>
      <c r="AI319" s="141" t="str">
        <f>IF(Протокол!AL271="","",Протокол!AL271)</f>
        <v/>
      </c>
      <c r="AJ319" s="141" t="str">
        <f>IF(Протокол!AM271="","",Протокол!AM271)</f>
        <v/>
      </c>
      <c r="AK319" s="141" t="str">
        <f>IF(Протокол!AN271="","",Протокол!AN271)</f>
        <v/>
      </c>
      <c r="AL319" s="141" t="str">
        <f>IF(Протокол!AO271="","",Протокол!AO271)</f>
        <v/>
      </c>
      <c r="AM319" s="141" t="str">
        <f>IF(Протокол!AP271="","",Протокол!AP271)</f>
        <v/>
      </c>
      <c r="AN319" s="141" t="str">
        <f>IF(Протокол!AQ271="","",Протокол!AQ271)</f>
        <v/>
      </c>
      <c r="AO319" s="141" t="str">
        <f>IF(Протокол!AR271="","",Протокол!AR271)</f>
        <v/>
      </c>
      <c r="AP319" s="141" t="str">
        <f>IF(Протокол!AS271="","",Протокол!AS271)</f>
        <v/>
      </c>
      <c r="AQ319" s="141" t="str">
        <f>IF(Протокол!AT271="","",Протокол!AT271)</f>
        <v/>
      </c>
      <c r="AR319" s="141" t="str">
        <f>IF(AND(LEN(C319)&gt;0,AS319&gt;0),Протокол!CU271,"")</f>
        <v/>
      </c>
      <c r="AS319" s="139" t="str">
        <f>IF(Протокол!D271="","",Протокол!D271)</f>
        <v/>
      </c>
      <c r="AT319" s="139" t="str">
        <f>IF(Протокол!F271="","",Протокол!F271)</f>
        <v/>
      </c>
      <c r="AU319" s="141" t="str">
        <f>IF(Протокол!CR271="","",Протокол!CR271)</f>
        <v/>
      </c>
      <c r="AV319" s="141" t="str">
        <f>IF(Протокол!CS271="","",Протокол!CS271)</f>
        <v/>
      </c>
      <c r="AW319" s="141" t="str">
        <f>IF(Протокол!CT271="","",Протокол!CT271)</f>
        <v/>
      </c>
    </row>
    <row r="320" spans="1:49">
      <c r="A320" s="139">
        <f t="shared" si="5"/>
        <v>0</v>
      </c>
      <c r="B320" s="140">
        <f>IF(Протокол!B272="","",Протокол!B272)</f>
        <v>263</v>
      </c>
      <c r="C320" s="140" t="str">
        <f>IF(AND(Протокол!F272="",Протокол!D272=""),"",Протокол!C272)</f>
        <v/>
      </c>
      <c r="D320" s="141" t="str">
        <f>IF(Протокол!G272="","",Протокол!G272)</f>
        <v/>
      </c>
      <c r="E320" s="141" t="str">
        <f>IF(Протокол!H272="","",Протокол!H272)</f>
        <v/>
      </c>
      <c r="F320" s="141" t="str">
        <f>IF(Протокол!I272="","",Протокол!I272)</f>
        <v/>
      </c>
      <c r="G320" s="141" t="str">
        <f>IF(Протокол!J272="","",Протокол!J272)</f>
        <v/>
      </c>
      <c r="H320" s="141" t="str">
        <f>IF(Протокол!K272="","",Протокол!K272)</f>
        <v/>
      </c>
      <c r="I320" s="141" t="str">
        <f>IF(Протокол!L272="","",Протокол!L272)</f>
        <v/>
      </c>
      <c r="J320" s="141" t="str">
        <f>IF(Протокол!M272="","",Протокол!M272)</f>
        <v/>
      </c>
      <c r="K320" s="141" t="str">
        <f>IF(Протокол!N272="","",Протокол!N272)</f>
        <v/>
      </c>
      <c r="L320" s="141" t="str">
        <f>IF(Протокол!O272="","",Протокол!O272)</f>
        <v/>
      </c>
      <c r="M320" s="141" t="str">
        <f>IF(Протокол!P272="","",Протокол!P272)</f>
        <v/>
      </c>
      <c r="N320" s="141" t="str">
        <f>IF(Протокол!Q272="","",Протокол!Q272)</f>
        <v/>
      </c>
      <c r="O320" s="141" t="str">
        <f>IF(Протокол!R272="","",Протокол!R272)</f>
        <v/>
      </c>
      <c r="P320" s="141" t="str">
        <f>IF(Протокол!S272="","",Протокол!S272)</f>
        <v/>
      </c>
      <c r="Q320" s="141" t="str">
        <f>IF(Протокол!T272="","",Протокол!T272)</f>
        <v/>
      </c>
      <c r="R320" s="141" t="str">
        <f>IF(Протокол!U272="","",Протокол!U272)</f>
        <v/>
      </c>
      <c r="S320" s="141" t="str">
        <f>IF(Протокол!V272="","",Протокол!V272)</f>
        <v/>
      </c>
      <c r="T320" s="141" t="str">
        <f>IF(Протокол!W272="","",Протокол!W272)</f>
        <v/>
      </c>
      <c r="U320" s="141" t="str">
        <f>IF(Протокол!X272="","",Протокол!X272)</f>
        <v/>
      </c>
      <c r="V320" s="141" t="str">
        <f>IF(Протокол!Y272="","",Протокол!Y272)</f>
        <v/>
      </c>
      <c r="W320" s="141" t="str">
        <f>IF(Протокол!Z272="","",Протокол!Z272)</f>
        <v/>
      </c>
      <c r="X320" s="141" t="str">
        <f>IF(Протокол!AA272="","",Протокол!AA272)</f>
        <v/>
      </c>
      <c r="Y320" s="141" t="str">
        <f>IF(Протокол!AB272="","",Протокол!AB272)</f>
        <v/>
      </c>
      <c r="Z320" s="141" t="str">
        <f>IF(Протокол!AC272="","",Протокол!AC272)</f>
        <v/>
      </c>
      <c r="AA320" s="141" t="str">
        <f>IF(Протокол!AD272="","",Протокол!AD272)</f>
        <v/>
      </c>
      <c r="AB320" s="141" t="str">
        <f>IF(Протокол!AE272="","",Протокол!AE272)</f>
        <v/>
      </c>
      <c r="AC320" s="141" t="str">
        <f>IF(Протокол!AF272="","",Протокол!AF272)</f>
        <v/>
      </c>
      <c r="AD320" s="141" t="str">
        <f>IF(Протокол!AG272="","",Протокол!AG272)</f>
        <v/>
      </c>
      <c r="AE320" s="141" t="str">
        <f>IF(Протокол!AH272="","",Протокол!AH272)</f>
        <v/>
      </c>
      <c r="AF320" s="141" t="str">
        <f>IF(Протокол!AI272="","",Протокол!AI272)</f>
        <v/>
      </c>
      <c r="AG320" s="141" t="str">
        <f>IF(Протокол!AJ272="","",Протокол!AJ272)</f>
        <v/>
      </c>
      <c r="AH320" s="141" t="str">
        <f>IF(Протокол!AK272="","",Протокол!AK272)</f>
        <v/>
      </c>
      <c r="AI320" s="141" t="str">
        <f>IF(Протокол!AL272="","",Протокол!AL272)</f>
        <v/>
      </c>
      <c r="AJ320" s="141" t="str">
        <f>IF(Протокол!AM272="","",Протокол!AM272)</f>
        <v/>
      </c>
      <c r="AK320" s="141" t="str">
        <f>IF(Протокол!AN272="","",Протокол!AN272)</f>
        <v/>
      </c>
      <c r="AL320" s="141" t="str">
        <f>IF(Протокол!AO272="","",Протокол!AO272)</f>
        <v/>
      </c>
      <c r="AM320" s="141" t="str">
        <f>IF(Протокол!AP272="","",Протокол!AP272)</f>
        <v/>
      </c>
      <c r="AN320" s="141" t="str">
        <f>IF(Протокол!AQ272="","",Протокол!AQ272)</f>
        <v/>
      </c>
      <c r="AO320" s="141" t="str">
        <f>IF(Протокол!AR272="","",Протокол!AR272)</f>
        <v/>
      </c>
      <c r="AP320" s="141" t="str">
        <f>IF(Протокол!AS272="","",Протокол!AS272)</f>
        <v/>
      </c>
      <c r="AQ320" s="141" t="str">
        <f>IF(Протокол!AT272="","",Протокол!AT272)</f>
        <v/>
      </c>
      <c r="AR320" s="141" t="str">
        <f>IF(AND(LEN(C320)&gt;0,AS320&gt;0),Протокол!CU272,"")</f>
        <v/>
      </c>
      <c r="AS320" s="139" t="str">
        <f>IF(Протокол!D272="","",Протокол!D272)</f>
        <v/>
      </c>
      <c r="AT320" s="139" t="str">
        <f>IF(Протокол!F272="","",Протокол!F272)</f>
        <v/>
      </c>
      <c r="AU320" s="141" t="str">
        <f>IF(Протокол!CR272="","",Протокол!CR272)</f>
        <v/>
      </c>
      <c r="AV320" s="141" t="str">
        <f>IF(Протокол!CS272="","",Протокол!CS272)</f>
        <v/>
      </c>
      <c r="AW320" s="141" t="str">
        <f>IF(Протокол!CT272="","",Протокол!CT272)</f>
        <v/>
      </c>
    </row>
    <row r="321" spans="1:49">
      <c r="A321" s="139">
        <f t="shared" si="5"/>
        <v>0</v>
      </c>
      <c r="B321" s="140">
        <f>IF(Протокол!B273="","",Протокол!B273)</f>
        <v>264</v>
      </c>
      <c r="C321" s="140" t="str">
        <f>IF(AND(Протокол!F273="",Протокол!D273=""),"",Протокол!C273)</f>
        <v/>
      </c>
      <c r="D321" s="141" t="str">
        <f>IF(Протокол!G273="","",Протокол!G273)</f>
        <v/>
      </c>
      <c r="E321" s="141" t="str">
        <f>IF(Протокол!H273="","",Протокол!H273)</f>
        <v/>
      </c>
      <c r="F321" s="141" t="str">
        <f>IF(Протокол!I273="","",Протокол!I273)</f>
        <v/>
      </c>
      <c r="G321" s="141" t="str">
        <f>IF(Протокол!J273="","",Протокол!J273)</f>
        <v/>
      </c>
      <c r="H321" s="141" t="str">
        <f>IF(Протокол!K273="","",Протокол!K273)</f>
        <v/>
      </c>
      <c r="I321" s="141" t="str">
        <f>IF(Протокол!L273="","",Протокол!L273)</f>
        <v/>
      </c>
      <c r="J321" s="141" t="str">
        <f>IF(Протокол!M273="","",Протокол!M273)</f>
        <v/>
      </c>
      <c r="K321" s="141" t="str">
        <f>IF(Протокол!N273="","",Протокол!N273)</f>
        <v/>
      </c>
      <c r="L321" s="141" t="str">
        <f>IF(Протокол!O273="","",Протокол!O273)</f>
        <v/>
      </c>
      <c r="M321" s="141" t="str">
        <f>IF(Протокол!P273="","",Протокол!P273)</f>
        <v/>
      </c>
      <c r="N321" s="141" t="str">
        <f>IF(Протокол!Q273="","",Протокол!Q273)</f>
        <v/>
      </c>
      <c r="O321" s="141" t="str">
        <f>IF(Протокол!R273="","",Протокол!R273)</f>
        <v/>
      </c>
      <c r="P321" s="141" t="str">
        <f>IF(Протокол!S273="","",Протокол!S273)</f>
        <v/>
      </c>
      <c r="Q321" s="141" t="str">
        <f>IF(Протокол!T273="","",Протокол!T273)</f>
        <v/>
      </c>
      <c r="R321" s="141" t="str">
        <f>IF(Протокол!U273="","",Протокол!U273)</f>
        <v/>
      </c>
      <c r="S321" s="141" t="str">
        <f>IF(Протокол!V273="","",Протокол!V273)</f>
        <v/>
      </c>
      <c r="T321" s="141" t="str">
        <f>IF(Протокол!W273="","",Протокол!W273)</f>
        <v/>
      </c>
      <c r="U321" s="141" t="str">
        <f>IF(Протокол!X273="","",Протокол!X273)</f>
        <v/>
      </c>
      <c r="V321" s="141" t="str">
        <f>IF(Протокол!Y273="","",Протокол!Y273)</f>
        <v/>
      </c>
      <c r="W321" s="141" t="str">
        <f>IF(Протокол!Z273="","",Протокол!Z273)</f>
        <v/>
      </c>
      <c r="X321" s="141" t="str">
        <f>IF(Протокол!AA273="","",Протокол!AA273)</f>
        <v/>
      </c>
      <c r="Y321" s="141" t="str">
        <f>IF(Протокол!AB273="","",Протокол!AB273)</f>
        <v/>
      </c>
      <c r="Z321" s="141" t="str">
        <f>IF(Протокол!AC273="","",Протокол!AC273)</f>
        <v/>
      </c>
      <c r="AA321" s="141" t="str">
        <f>IF(Протокол!AD273="","",Протокол!AD273)</f>
        <v/>
      </c>
      <c r="AB321" s="141" t="str">
        <f>IF(Протокол!AE273="","",Протокол!AE273)</f>
        <v/>
      </c>
      <c r="AC321" s="141" t="str">
        <f>IF(Протокол!AF273="","",Протокол!AF273)</f>
        <v/>
      </c>
      <c r="AD321" s="141" t="str">
        <f>IF(Протокол!AG273="","",Протокол!AG273)</f>
        <v/>
      </c>
      <c r="AE321" s="141" t="str">
        <f>IF(Протокол!AH273="","",Протокол!AH273)</f>
        <v/>
      </c>
      <c r="AF321" s="141" t="str">
        <f>IF(Протокол!AI273="","",Протокол!AI273)</f>
        <v/>
      </c>
      <c r="AG321" s="141" t="str">
        <f>IF(Протокол!AJ273="","",Протокол!AJ273)</f>
        <v/>
      </c>
      <c r="AH321" s="141" t="str">
        <f>IF(Протокол!AK273="","",Протокол!AK273)</f>
        <v/>
      </c>
      <c r="AI321" s="141" t="str">
        <f>IF(Протокол!AL273="","",Протокол!AL273)</f>
        <v/>
      </c>
      <c r="AJ321" s="141" t="str">
        <f>IF(Протокол!AM273="","",Протокол!AM273)</f>
        <v/>
      </c>
      <c r="AK321" s="141" t="str">
        <f>IF(Протокол!AN273="","",Протокол!AN273)</f>
        <v/>
      </c>
      <c r="AL321" s="141" t="str">
        <f>IF(Протокол!AO273="","",Протокол!AO273)</f>
        <v/>
      </c>
      <c r="AM321" s="141" t="str">
        <f>IF(Протокол!AP273="","",Протокол!AP273)</f>
        <v/>
      </c>
      <c r="AN321" s="141" t="str">
        <f>IF(Протокол!AQ273="","",Протокол!AQ273)</f>
        <v/>
      </c>
      <c r="AO321" s="141" t="str">
        <f>IF(Протокол!AR273="","",Протокол!AR273)</f>
        <v/>
      </c>
      <c r="AP321" s="141" t="str">
        <f>IF(Протокол!AS273="","",Протокол!AS273)</f>
        <v/>
      </c>
      <c r="AQ321" s="141" t="str">
        <f>IF(Протокол!AT273="","",Протокол!AT273)</f>
        <v/>
      </c>
      <c r="AR321" s="141" t="str">
        <f>IF(AND(LEN(C321)&gt;0,AS321&gt;0),Протокол!CU273,"")</f>
        <v/>
      </c>
      <c r="AS321" s="139" t="str">
        <f>IF(Протокол!D273="","",Протокол!D273)</f>
        <v/>
      </c>
      <c r="AT321" s="139" t="str">
        <f>IF(Протокол!F273="","",Протокол!F273)</f>
        <v/>
      </c>
      <c r="AU321" s="141" t="str">
        <f>IF(Протокол!CR273="","",Протокол!CR273)</f>
        <v/>
      </c>
      <c r="AV321" s="141" t="str">
        <f>IF(Протокол!CS273="","",Протокол!CS273)</f>
        <v/>
      </c>
      <c r="AW321" s="141" t="str">
        <f>IF(Протокол!CT273="","",Протокол!CT273)</f>
        <v/>
      </c>
    </row>
    <row r="322" spans="1:49">
      <c r="A322" s="139">
        <f t="shared" si="5"/>
        <v>0</v>
      </c>
      <c r="B322" s="140">
        <f>IF(Протокол!B274="","",Протокол!B274)</f>
        <v>265</v>
      </c>
      <c r="C322" s="140" t="str">
        <f>IF(AND(Протокол!F274="",Протокол!D274=""),"",Протокол!C274)</f>
        <v/>
      </c>
      <c r="D322" s="141" t="str">
        <f>IF(Протокол!G274="","",Протокол!G274)</f>
        <v/>
      </c>
      <c r="E322" s="141" t="str">
        <f>IF(Протокол!H274="","",Протокол!H274)</f>
        <v/>
      </c>
      <c r="F322" s="141" t="str">
        <f>IF(Протокол!I274="","",Протокол!I274)</f>
        <v/>
      </c>
      <c r="G322" s="141" t="str">
        <f>IF(Протокол!J274="","",Протокол!J274)</f>
        <v/>
      </c>
      <c r="H322" s="141" t="str">
        <f>IF(Протокол!K274="","",Протокол!K274)</f>
        <v/>
      </c>
      <c r="I322" s="141" t="str">
        <f>IF(Протокол!L274="","",Протокол!L274)</f>
        <v/>
      </c>
      <c r="J322" s="141" t="str">
        <f>IF(Протокол!M274="","",Протокол!M274)</f>
        <v/>
      </c>
      <c r="K322" s="141" t="str">
        <f>IF(Протокол!N274="","",Протокол!N274)</f>
        <v/>
      </c>
      <c r="L322" s="141" t="str">
        <f>IF(Протокол!O274="","",Протокол!O274)</f>
        <v/>
      </c>
      <c r="M322" s="141" t="str">
        <f>IF(Протокол!P274="","",Протокол!P274)</f>
        <v/>
      </c>
      <c r="N322" s="141" t="str">
        <f>IF(Протокол!Q274="","",Протокол!Q274)</f>
        <v/>
      </c>
      <c r="O322" s="141" t="str">
        <f>IF(Протокол!R274="","",Протокол!R274)</f>
        <v/>
      </c>
      <c r="P322" s="141" t="str">
        <f>IF(Протокол!S274="","",Протокол!S274)</f>
        <v/>
      </c>
      <c r="Q322" s="141" t="str">
        <f>IF(Протокол!T274="","",Протокол!T274)</f>
        <v/>
      </c>
      <c r="R322" s="141" t="str">
        <f>IF(Протокол!U274="","",Протокол!U274)</f>
        <v/>
      </c>
      <c r="S322" s="141" t="str">
        <f>IF(Протокол!V274="","",Протокол!V274)</f>
        <v/>
      </c>
      <c r="T322" s="141" t="str">
        <f>IF(Протокол!W274="","",Протокол!W274)</f>
        <v/>
      </c>
      <c r="U322" s="141" t="str">
        <f>IF(Протокол!X274="","",Протокол!X274)</f>
        <v/>
      </c>
      <c r="V322" s="141" t="str">
        <f>IF(Протокол!Y274="","",Протокол!Y274)</f>
        <v/>
      </c>
      <c r="W322" s="141" t="str">
        <f>IF(Протокол!Z274="","",Протокол!Z274)</f>
        <v/>
      </c>
      <c r="X322" s="141" t="str">
        <f>IF(Протокол!AA274="","",Протокол!AA274)</f>
        <v/>
      </c>
      <c r="Y322" s="141" t="str">
        <f>IF(Протокол!AB274="","",Протокол!AB274)</f>
        <v/>
      </c>
      <c r="Z322" s="141" t="str">
        <f>IF(Протокол!AC274="","",Протокол!AC274)</f>
        <v/>
      </c>
      <c r="AA322" s="141" t="str">
        <f>IF(Протокол!AD274="","",Протокол!AD274)</f>
        <v/>
      </c>
      <c r="AB322" s="141" t="str">
        <f>IF(Протокол!AE274="","",Протокол!AE274)</f>
        <v/>
      </c>
      <c r="AC322" s="141" t="str">
        <f>IF(Протокол!AF274="","",Протокол!AF274)</f>
        <v/>
      </c>
      <c r="AD322" s="141" t="str">
        <f>IF(Протокол!AG274="","",Протокол!AG274)</f>
        <v/>
      </c>
      <c r="AE322" s="141" t="str">
        <f>IF(Протокол!AH274="","",Протокол!AH274)</f>
        <v/>
      </c>
      <c r="AF322" s="141" t="str">
        <f>IF(Протокол!AI274="","",Протокол!AI274)</f>
        <v/>
      </c>
      <c r="AG322" s="141" t="str">
        <f>IF(Протокол!AJ274="","",Протокол!AJ274)</f>
        <v/>
      </c>
      <c r="AH322" s="141" t="str">
        <f>IF(Протокол!AK274="","",Протокол!AK274)</f>
        <v/>
      </c>
      <c r="AI322" s="141" t="str">
        <f>IF(Протокол!AL274="","",Протокол!AL274)</f>
        <v/>
      </c>
      <c r="AJ322" s="141" t="str">
        <f>IF(Протокол!AM274="","",Протокол!AM274)</f>
        <v/>
      </c>
      <c r="AK322" s="141" t="str">
        <f>IF(Протокол!AN274="","",Протокол!AN274)</f>
        <v/>
      </c>
      <c r="AL322" s="141" t="str">
        <f>IF(Протокол!AO274="","",Протокол!AO274)</f>
        <v/>
      </c>
      <c r="AM322" s="141" t="str">
        <f>IF(Протокол!AP274="","",Протокол!AP274)</f>
        <v/>
      </c>
      <c r="AN322" s="141" t="str">
        <f>IF(Протокол!AQ274="","",Протокол!AQ274)</f>
        <v/>
      </c>
      <c r="AO322" s="141" t="str">
        <f>IF(Протокол!AR274="","",Протокол!AR274)</f>
        <v/>
      </c>
      <c r="AP322" s="141" t="str">
        <f>IF(Протокол!AS274="","",Протокол!AS274)</f>
        <v/>
      </c>
      <c r="AQ322" s="141" t="str">
        <f>IF(Протокол!AT274="","",Протокол!AT274)</f>
        <v/>
      </c>
      <c r="AR322" s="141" t="str">
        <f>IF(AND(LEN(C322)&gt;0,AS322&gt;0),Протокол!CU274,"")</f>
        <v/>
      </c>
      <c r="AS322" s="139" t="str">
        <f>IF(Протокол!D274="","",Протокол!D274)</f>
        <v/>
      </c>
      <c r="AT322" s="139" t="str">
        <f>IF(Протокол!F274="","",Протокол!F274)</f>
        <v/>
      </c>
      <c r="AU322" s="141" t="str">
        <f>IF(Протокол!CR274="","",Протокол!CR274)</f>
        <v/>
      </c>
      <c r="AV322" s="141" t="str">
        <f>IF(Протокол!CS274="","",Протокол!CS274)</f>
        <v/>
      </c>
      <c r="AW322" s="141" t="str">
        <f>IF(Протокол!CT274="","",Протокол!CT274)</f>
        <v/>
      </c>
    </row>
    <row r="323" spans="1:49">
      <c r="A323" s="139">
        <f t="shared" si="5"/>
        <v>0</v>
      </c>
      <c r="B323" s="140">
        <f>IF(Протокол!B275="","",Протокол!B275)</f>
        <v>266</v>
      </c>
      <c r="C323" s="140" t="str">
        <f>IF(AND(Протокол!F275="",Протокол!D275=""),"",Протокол!C275)</f>
        <v/>
      </c>
      <c r="D323" s="141" t="str">
        <f>IF(Протокол!G275="","",Протокол!G275)</f>
        <v/>
      </c>
      <c r="E323" s="141" t="str">
        <f>IF(Протокол!H275="","",Протокол!H275)</f>
        <v/>
      </c>
      <c r="F323" s="141" t="str">
        <f>IF(Протокол!I275="","",Протокол!I275)</f>
        <v/>
      </c>
      <c r="G323" s="141" t="str">
        <f>IF(Протокол!J275="","",Протокол!J275)</f>
        <v/>
      </c>
      <c r="H323" s="141" t="str">
        <f>IF(Протокол!K275="","",Протокол!K275)</f>
        <v/>
      </c>
      <c r="I323" s="141" t="str">
        <f>IF(Протокол!L275="","",Протокол!L275)</f>
        <v/>
      </c>
      <c r="J323" s="141" t="str">
        <f>IF(Протокол!M275="","",Протокол!M275)</f>
        <v/>
      </c>
      <c r="K323" s="141" t="str">
        <f>IF(Протокол!N275="","",Протокол!N275)</f>
        <v/>
      </c>
      <c r="L323" s="141" t="str">
        <f>IF(Протокол!O275="","",Протокол!O275)</f>
        <v/>
      </c>
      <c r="M323" s="141" t="str">
        <f>IF(Протокол!P275="","",Протокол!P275)</f>
        <v/>
      </c>
      <c r="N323" s="141" t="str">
        <f>IF(Протокол!Q275="","",Протокол!Q275)</f>
        <v/>
      </c>
      <c r="O323" s="141" t="str">
        <f>IF(Протокол!R275="","",Протокол!R275)</f>
        <v/>
      </c>
      <c r="P323" s="141" t="str">
        <f>IF(Протокол!S275="","",Протокол!S275)</f>
        <v/>
      </c>
      <c r="Q323" s="141" t="str">
        <f>IF(Протокол!T275="","",Протокол!T275)</f>
        <v/>
      </c>
      <c r="R323" s="141" t="str">
        <f>IF(Протокол!U275="","",Протокол!U275)</f>
        <v/>
      </c>
      <c r="S323" s="141" t="str">
        <f>IF(Протокол!V275="","",Протокол!V275)</f>
        <v/>
      </c>
      <c r="T323" s="141" t="str">
        <f>IF(Протокол!W275="","",Протокол!W275)</f>
        <v/>
      </c>
      <c r="U323" s="141" t="str">
        <f>IF(Протокол!X275="","",Протокол!X275)</f>
        <v/>
      </c>
      <c r="V323" s="141" t="str">
        <f>IF(Протокол!Y275="","",Протокол!Y275)</f>
        <v/>
      </c>
      <c r="W323" s="141" t="str">
        <f>IF(Протокол!Z275="","",Протокол!Z275)</f>
        <v/>
      </c>
      <c r="X323" s="141" t="str">
        <f>IF(Протокол!AA275="","",Протокол!AA275)</f>
        <v/>
      </c>
      <c r="Y323" s="141" t="str">
        <f>IF(Протокол!AB275="","",Протокол!AB275)</f>
        <v/>
      </c>
      <c r="Z323" s="141" t="str">
        <f>IF(Протокол!AC275="","",Протокол!AC275)</f>
        <v/>
      </c>
      <c r="AA323" s="141" t="str">
        <f>IF(Протокол!AD275="","",Протокол!AD275)</f>
        <v/>
      </c>
      <c r="AB323" s="141" t="str">
        <f>IF(Протокол!AE275="","",Протокол!AE275)</f>
        <v/>
      </c>
      <c r="AC323" s="141" t="str">
        <f>IF(Протокол!AF275="","",Протокол!AF275)</f>
        <v/>
      </c>
      <c r="AD323" s="141" t="str">
        <f>IF(Протокол!AG275="","",Протокол!AG275)</f>
        <v/>
      </c>
      <c r="AE323" s="141" t="str">
        <f>IF(Протокол!AH275="","",Протокол!AH275)</f>
        <v/>
      </c>
      <c r="AF323" s="141" t="str">
        <f>IF(Протокол!AI275="","",Протокол!AI275)</f>
        <v/>
      </c>
      <c r="AG323" s="141" t="str">
        <f>IF(Протокол!AJ275="","",Протокол!AJ275)</f>
        <v/>
      </c>
      <c r="AH323" s="141" t="str">
        <f>IF(Протокол!AK275="","",Протокол!AK275)</f>
        <v/>
      </c>
      <c r="AI323" s="141" t="str">
        <f>IF(Протокол!AL275="","",Протокол!AL275)</f>
        <v/>
      </c>
      <c r="AJ323" s="141" t="str">
        <f>IF(Протокол!AM275="","",Протокол!AM275)</f>
        <v/>
      </c>
      <c r="AK323" s="141" t="str">
        <f>IF(Протокол!AN275="","",Протокол!AN275)</f>
        <v/>
      </c>
      <c r="AL323" s="141" t="str">
        <f>IF(Протокол!AO275="","",Протокол!AO275)</f>
        <v/>
      </c>
      <c r="AM323" s="141" t="str">
        <f>IF(Протокол!AP275="","",Протокол!AP275)</f>
        <v/>
      </c>
      <c r="AN323" s="141" t="str">
        <f>IF(Протокол!AQ275="","",Протокол!AQ275)</f>
        <v/>
      </c>
      <c r="AO323" s="141" t="str">
        <f>IF(Протокол!AR275="","",Протокол!AR275)</f>
        <v/>
      </c>
      <c r="AP323" s="141" t="str">
        <f>IF(Протокол!AS275="","",Протокол!AS275)</f>
        <v/>
      </c>
      <c r="AQ323" s="141" t="str">
        <f>IF(Протокол!AT275="","",Протокол!AT275)</f>
        <v/>
      </c>
      <c r="AR323" s="141" t="str">
        <f>IF(AND(LEN(C323)&gt;0,AS323&gt;0),Протокол!CU275,"")</f>
        <v/>
      </c>
      <c r="AS323" s="139" t="str">
        <f>IF(Протокол!D275="","",Протокол!D275)</f>
        <v/>
      </c>
      <c r="AT323" s="139" t="str">
        <f>IF(Протокол!F275="","",Протокол!F275)</f>
        <v/>
      </c>
      <c r="AU323" s="141" t="str">
        <f>IF(Протокол!CR275="","",Протокол!CR275)</f>
        <v/>
      </c>
      <c r="AV323" s="141" t="str">
        <f>IF(Протокол!CS275="","",Протокол!CS275)</f>
        <v/>
      </c>
      <c r="AW323" s="141" t="str">
        <f>IF(Протокол!CT275="","",Протокол!CT275)</f>
        <v/>
      </c>
    </row>
    <row r="324" spans="1:49">
      <c r="A324" s="139">
        <f t="shared" si="5"/>
        <v>0</v>
      </c>
      <c r="B324" s="140">
        <f>IF(Протокол!B276="","",Протокол!B276)</f>
        <v>267</v>
      </c>
      <c r="C324" s="140" t="str">
        <f>IF(AND(Протокол!F276="",Протокол!D276=""),"",Протокол!C276)</f>
        <v/>
      </c>
      <c r="D324" s="141" t="str">
        <f>IF(Протокол!G276="","",Протокол!G276)</f>
        <v/>
      </c>
      <c r="E324" s="141" t="str">
        <f>IF(Протокол!H276="","",Протокол!H276)</f>
        <v/>
      </c>
      <c r="F324" s="141" t="str">
        <f>IF(Протокол!I276="","",Протокол!I276)</f>
        <v/>
      </c>
      <c r="G324" s="141" t="str">
        <f>IF(Протокол!J276="","",Протокол!J276)</f>
        <v/>
      </c>
      <c r="H324" s="141" t="str">
        <f>IF(Протокол!K276="","",Протокол!K276)</f>
        <v/>
      </c>
      <c r="I324" s="141" t="str">
        <f>IF(Протокол!L276="","",Протокол!L276)</f>
        <v/>
      </c>
      <c r="J324" s="141" t="str">
        <f>IF(Протокол!M276="","",Протокол!M276)</f>
        <v/>
      </c>
      <c r="K324" s="141" t="str">
        <f>IF(Протокол!N276="","",Протокол!N276)</f>
        <v/>
      </c>
      <c r="L324" s="141" t="str">
        <f>IF(Протокол!O276="","",Протокол!O276)</f>
        <v/>
      </c>
      <c r="M324" s="141" t="str">
        <f>IF(Протокол!P276="","",Протокол!P276)</f>
        <v/>
      </c>
      <c r="N324" s="141" t="str">
        <f>IF(Протокол!Q276="","",Протокол!Q276)</f>
        <v/>
      </c>
      <c r="O324" s="141" t="str">
        <f>IF(Протокол!R276="","",Протокол!R276)</f>
        <v/>
      </c>
      <c r="P324" s="141" t="str">
        <f>IF(Протокол!S276="","",Протокол!S276)</f>
        <v/>
      </c>
      <c r="Q324" s="141" t="str">
        <f>IF(Протокол!T276="","",Протокол!T276)</f>
        <v/>
      </c>
      <c r="R324" s="141" t="str">
        <f>IF(Протокол!U276="","",Протокол!U276)</f>
        <v/>
      </c>
      <c r="S324" s="141" t="str">
        <f>IF(Протокол!V276="","",Протокол!V276)</f>
        <v/>
      </c>
      <c r="T324" s="141" t="str">
        <f>IF(Протокол!W276="","",Протокол!W276)</f>
        <v/>
      </c>
      <c r="U324" s="141" t="str">
        <f>IF(Протокол!X276="","",Протокол!X276)</f>
        <v/>
      </c>
      <c r="V324" s="141" t="str">
        <f>IF(Протокол!Y276="","",Протокол!Y276)</f>
        <v/>
      </c>
      <c r="W324" s="141" t="str">
        <f>IF(Протокол!Z276="","",Протокол!Z276)</f>
        <v/>
      </c>
      <c r="X324" s="141" t="str">
        <f>IF(Протокол!AA276="","",Протокол!AA276)</f>
        <v/>
      </c>
      <c r="Y324" s="141" t="str">
        <f>IF(Протокол!AB276="","",Протокол!AB276)</f>
        <v/>
      </c>
      <c r="Z324" s="141" t="str">
        <f>IF(Протокол!AC276="","",Протокол!AC276)</f>
        <v/>
      </c>
      <c r="AA324" s="141" t="str">
        <f>IF(Протокол!AD276="","",Протокол!AD276)</f>
        <v/>
      </c>
      <c r="AB324" s="141" t="str">
        <f>IF(Протокол!AE276="","",Протокол!AE276)</f>
        <v/>
      </c>
      <c r="AC324" s="141" t="str">
        <f>IF(Протокол!AF276="","",Протокол!AF276)</f>
        <v/>
      </c>
      <c r="AD324" s="141" t="str">
        <f>IF(Протокол!AG276="","",Протокол!AG276)</f>
        <v/>
      </c>
      <c r="AE324" s="141" t="str">
        <f>IF(Протокол!AH276="","",Протокол!AH276)</f>
        <v/>
      </c>
      <c r="AF324" s="141" t="str">
        <f>IF(Протокол!AI276="","",Протокол!AI276)</f>
        <v/>
      </c>
      <c r="AG324" s="141" t="str">
        <f>IF(Протокол!AJ276="","",Протокол!AJ276)</f>
        <v/>
      </c>
      <c r="AH324" s="141" t="str">
        <f>IF(Протокол!AK276="","",Протокол!AK276)</f>
        <v/>
      </c>
      <c r="AI324" s="141" t="str">
        <f>IF(Протокол!AL276="","",Протокол!AL276)</f>
        <v/>
      </c>
      <c r="AJ324" s="141" t="str">
        <f>IF(Протокол!AM276="","",Протокол!AM276)</f>
        <v/>
      </c>
      <c r="AK324" s="141" t="str">
        <f>IF(Протокол!AN276="","",Протокол!AN276)</f>
        <v/>
      </c>
      <c r="AL324" s="141" t="str">
        <f>IF(Протокол!AO276="","",Протокол!AO276)</f>
        <v/>
      </c>
      <c r="AM324" s="141" t="str">
        <f>IF(Протокол!AP276="","",Протокол!AP276)</f>
        <v/>
      </c>
      <c r="AN324" s="141" t="str">
        <f>IF(Протокол!AQ276="","",Протокол!AQ276)</f>
        <v/>
      </c>
      <c r="AO324" s="141" t="str">
        <f>IF(Протокол!AR276="","",Протокол!AR276)</f>
        <v/>
      </c>
      <c r="AP324" s="141" t="str">
        <f>IF(Протокол!AS276="","",Протокол!AS276)</f>
        <v/>
      </c>
      <c r="AQ324" s="141" t="str">
        <f>IF(Протокол!AT276="","",Протокол!AT276)</f>
        <v/>
      </c>
      <c r="AR324" s="141" t="str">
        <f>IF(AND(LEN(C324)&gt;0,AS324&gt;0),Протокол!CU276,"")</f>
        <v/>
      </c>
      <c r="AS324" s="139" t="str">
        <f>IF(Протокол!D276="","",Протокол!D276)</f>
        <v/>
      </c>
      <c r="AT324" s="139" t="str">
        <f>IF(Протокол!F276="","",Протокол!F276)</f>
        <v/>
      </c>
      <c r="AU324" s="141" t="str">
        <f>IF(Протокол!CR276="","",Протокол!CR276)</f>
        <v/>
      </c>
      <c r="AV324" s="141" t="str">
        <f>IF(Протокол!CS276="","",Протокол!CS276)</f>
        <v/>
      </c>
      <c r="AW324" s="141" t="str">
        <f>IF(Протокол!CT276="","",Протокол!CT276)</f>
        <v/>
      </c>
    </row>
    <row r="325" spans="1:49">
      <c r="A325" s="139">
        <f t="shared" si="5"/>
        <v>0</v>
      </c>
      <c r="B325" s="140">
        <f>IF(Протокол!B277="","",Протокол!B277)</f>
        <v>268</v>
      </c>
      <c r="C325" s="140" t="str">
        <f>IF(AND(Протокол!F277="",Протокол!D277=""),"",Протокол!C277)</f>
        <v/>
      </c>
      <c r="D325" s="141" t="str">
        <f>IF(Протокол!G277="","",Протокол!G277)</f>
        <v/>
      </c>
      <c r="E325" s="141" t="str">
        <f>IF(Протокол!H277="","",Протокол!H277)</f>
        <v/>
      </c>
      <c r="F325" s="141" t="str">
        <f>IF(Протокол!I277="","",Протокол!I277)</f>
        <v/>
      </c>
      <c r="G325" s="141" t="str">
        <f>IF(Протокол!J277="","",Протокол!J277)</f>
        <v/>
      </c>
      <c r="H325" s="141" t="str">
        <f>IF(Протокол!K277="","",Протокол!K277)</f>
        <v/>
      </c>
      <c r="I325" s="141" t="str">
        <f>IF(Протокол!L277="","",Протокол!L277)</f>
        <v/>
      </c>
      <c r="J325" s="141" t="str">
        <f>IF(Протокол!M277="","",Протокол!M277)</f>
        <v/>
      </c>
      <c r="K325" s="141" t="str">
        <f>IF(Протокол!N277="","",Протокол!N277)</f>
        <v/>
      </c>
      <c r="L325" s="141" t="str">
        <f>IF(Протокол!O277="","",Протокол!O277)</f>
        <v/>
      </c>
      <c r="M325" s="141" t="str">
        <f>IF(Протокол!P277="","",Протокол!P277)</f>
        <v/>
      </c>
      <c r="N325" s="141" t="str">
        <f>IF(Протокол!Q277="","",Протокол!Q277)</f>
        <v/>
      </c>
      <c r="O325" s="141" t="str">
        <f>IF(Протокол!R277="","",Протокол!R277)</f>
        <v/>
      </c>
      <c r="P325" s="141" t="str">
        <f>IF(Протокол!S277="","",Протокол!S277)</f>
        <v/>
      </c>
      <c r="Q325" s="141" t="str">
        <f>IF(Протокол!T277="","",Протокол!T277)</f>
        <v/>
      </c>
      <c r="R325" s="141" t="str">
        <f>IF(Протокол!U277="","",Протокол!U277)</f>
        <v/>
      </c>
      <c r="S325" s="141" t="str">
        <f>IF(Протокол!V277="","",Протокол!V277)</f>
        <v/>
      </c>
      <c r="T325" s="141" t="str">
        <f>IF(Протокол!W277="","",Протокол!W277)</f>
        <v/>
      </c>
      <c r="U325" s="141" t="str">
        <f>IF(Протокол!X277="","",Протокол!X277)</f>
        <v/>
      </c>
      <c r="V325" s="141" t="str">
        <f>IF(Протокол!Y277="","",Протокол!Y277)</f>
        <v/>
      </c>
      <c r="W325" s="141" t="str">
        <f>IF(Протокол!Z277="","",Протокол!Z277)</f>
        <v/>
      </c>
      <c r="X325" s="141" t="str">
        <f>IF(Протокол!AA277="","",Протокол!AA277)</f>
        <v/>
      </c>
      <c r="Y325" s="141" t="str">
        <f>IF(Протокол!AB277="","",Протокол!AB277)</f>
        <v/>
      </c>
      <c r="Z325" s="141" t="str">
        <f>IF(Протокол!AC277="","",Протокол!AC277)</f>
        <v/>
      </c>
      <c r="AA325" s="141" t="str">
        <f>IF(Протокол!AD277="","",Протокол!AD277)</f>
        <v/>
      </c>
      <c r="AB325" s="141" t="str">
        <f>IF(Протокол!AE277="","",Протокол!AE277)</f>
        <v/>
      </c>
      <c r="AC325" s="141" t="str">
        <f>IF(Протокол!AF277="","",Протокол!AF277)</f>
        <v/>
      </c>
      <c r="AD325" s="141" t="str">
        <f>IF(Протокол!AG277="","",Протокол!AG277)</f>
        <v/>
      </c>
      <c r="AE325" s="141" t="str">
        <f>IF(Протокол!AH277="","",Протокол!AH277)</f>
        <v/>
      </c>
      <c r="AF325" s="141" t="str">
        <f>IF(Протокол!AI277="","",Протокол!AI277)</f>
        <v/>
      </c>
      <c r="AG325" s="141" t="str">
        <f>IF(Протокол!AJ277="","",Протокол!AJ277)</f>
        <v/>
      </c>
      <c r="AH325" s="141" t="str">
        <f>IF(Протокол!AK277="","",Протокол!AK277)</f>
        <v/>
      </c>
      <c r="AI325" s="141" t="str">
        <f>IF(Протокол!AL277="","",Протокол!AL277)</f>
        <v/>
      </c>
      <c r="AJ325" s="141" t="str">
        <f>IF(Протокол!AM277="","",Протокол!AM277)</f>
        <v/>
      </c>
      <c r="AK325" s="141" t="str">
        <f>IF(Протокол!AN277="","",Протокол!AN277)</f>
        <v/>
      </c>
      <c r="AL325" s="141" t="str">
        <f>IF(Протокол!AO277="","",Протокол!AO277)</f>
        <v/>
      </c>
      <c r="AM325" s="141" t="str">
        <f>IF(Протокол!AP277="","",Протокол!AP277)</f>
        <v/>
      </c>
      <c r="AN325" s="141" t="str">
        <f>IF(Протокол!AQ277="","",Протокол!AQ277)</f>
        <v/>
      </c>
      <c r="AO325" s="141" t="str">
        <f>IF(Протокол!AR277="","",Протокол!AR277)</f>
        <v/>
      </c>
      <c r="AP325" s="141" t="str">
        <f>IF(Протокол!AS277="","",Протокол!AS277)</f>
        <v/>
      </c>
      <c r="AQ325" s="141" t="str">
        <f>IF(Протокол!AT277="","",Протокол!AT277)</f>
        <v/>
      </c>
      <c r="AR325" s="141" t="str">
        <f>IF(AND(LEN(C325)&gt;0,AS325&gt;0),Протокол!CU277,"")</f>
        <v/>
      </c>
      <c r="AS325" s="139" t="str">
        <f>IF(Протокол!D277="","",Протокол!D277)</f>
        <v/>
      </c>
      <c r="AT325" s="139" t="str">
        <f>IF(Протокол!F277="","",Протокол!F277)</f>
        <v/>
      </c>
      <c r="AU325" s="141" t="str">
        <f>IF(Протокол!CR277="","",Протокол!CR277)</f>
        <v/>
      </c>
      <c r="AV325" s="141" t="str">
        <f>IF(Протокол!CS277="","",Протокол!CS277)</f>
        <v/>
      </c>
      <c r="AW325" s="141" t="str">
        <f>IF(Протокол!CT277="","",Протокол!CT277)</f>
        <v/>
      </c>
    </row>
    <row r="326" spans="1:49">
      <c r="A326" s="139">
        <f t="shared" si="5"/>
        <v>0</v>
      </c>
      <c r="B326" s="140">
        <f>IF(Протокол!B278="","",Протокол!B278)</f>
        <v>269</v>
      </c>
      <c r="C326" s="140" t="str">
        <f>IF(AND(Протокол!F278="",Протокол!D278=""),"",Протокол!C278)</f>
        <v/>
      </c>
      <c r="D326" s="141" t="str">
        <f>IF(Протокол!G278="","",Протокол!G278)</f>
        <v/>
      </c>
      <c r="E326" s="141" t="str">
        <f>IF(Протокол!H278="","",Протокол!H278)</f>
        <v/>
      </c>
      <c r="F326" s="141" t="str">
        <f>IF(Протокол!I278="","",Протокол!I278)</f>
        <v/>
      </c>
      <c r="G326" s="141" t="str">
        <f>IF(Протокол!J278="","",Протокол!J278)</f>
        <v/>
      </c>
      <c r="H326" s="141" t="str">
        <f>IF(Протокол!K278="","",Протокол!K278)</f>
        <v/>
      </c>
      <c r="I326" s="141" t="str">
        <f>IF(Протокол!L278="","",Протокол!L278)</f>
        <v/>
      </c>
      <c r="J326" s="141" t="str">
        <f>IF(Протокол!M278="","",Протокол!M278)</f>
        <v/>
      </c>
      <c r="K326" s="141" t="str">
        <f>IF(Протокол!N278="","",Протокол!N278)</f>
        <v/>
      </c>
      <c r="L326" s="141" t="str">
        <f>IF(Протокол!O278="","",Протокол!O278)</f>
        <v/>
      </c>
      <c r="M326" s="141" t="str">
        <f>IF(Протокол!P278="","",Протокол!P278)</f>
        <v/>
      </c>
      <c r="N326" s="141" t="str">
        <f>IF(Протокол!Q278="","",Протокол!Q278)</f>
        <v/>
      </c>
      <c r="O326" s="141" t="str">
        <f>IF(Протокол!R278="","",Протокол!R278)</f>
        <v/>
      </c>
      <c r="P326" s="141" t="str">
        <f>IF(Протокол!S278="","",Протокол!S278)</f>
        <v/>
      </c>
      <c r="Q326" s="141" t="str">
        <f>IF(Протокол!T278="","",Протокол!T278)</f>
        <v/>
      </c>
      <c r="R326" s="141" t="str">
        <f>IF(Протокол!U278="","",Протокол!U278)</f>
        <v/>
      </c>
      <c r="S326" s="141" t="str">
        <f>IF(Протокол!V278="","",Протокол!V278)</f>
        <v/>
      </c>
      <c r="T326" s="141" t="str">
        <f>IF(Протокол!W278="","",Протокол!W278)</f>
        <v/>
      </c>
      <c r="U326" s="141" t="str">
        <f>IF(Протокол!X278="","",Протокол!X278)</f>
        <v/>
      </c>
      <c r="V326" s="141" t="str">
        <f>IF(Протокол!Y278="","",Протокол!Y278)</f>
        <v/>
      </c>
      <c r="W326" s="141" t="str">
        <f>IF(Протокол!Z278="","",Протокол!Z278)</f>
        <v/>
      </c>
      <c r="X326" s="141" t="str">
        <f>IF(Протокол!AA278="","",Протокол!AA278)</f>
        <v/>
      </c>
      <c r="Y326" s="141" t="str">
        <f>IF(Протокол!AB278="","",Протокол!AB278)</f>
        <v/>
      </c>
      <c r="Z326" s="141" t="str">
        <f>IF(Протокол!AC278="","",Протокол!AC278)</f>
        <v/>
      </c>
      <c r="AA326" s="141" t="str">
        <f>IF(Протокол!AD278="","",Протокол!AD278)</f>
        <v/>
      </c>
      <c r="AB326" s="141" t="str">
        <f>IF(Протокол!AE278="","",Протокол!AE278)</f>
        <v/>
      </c>
      <c r="AC326" s="141" t="str">
        <f>IF(Протокол!AF278="","",Протокол!AF278)</f>
        <v/>
      </c>
      <c r="AD326" s="141" t="str">
        <f>IF(Протокол!AG278="","",Протокол!AG278)</f>
        <v/>
      </c>
      <c r="AE326" s="141" t="str">
        <f>IF(Протокол!AH278="","",Протокол!AH278)</f>
        <v/>
      </c>
      <c r="AF326" s="141" t="str">
        <f>IF(Протокол!AI278="","",Протокол!AI278)</f>
        <v/>
      </c>
      <c r="AG326" s="141" t="str">
        <f>IF(Протокол!AJ278="","",Протокол!AJ278)</f>
        <v/>
      </c>
      <c r="AH326" s="141" t="str">
        <f>IF(Протокол!AK278="","",Протокол!AK278)</f>
        <v/>
      </c>
      <c r="AI326" s="141" t="str">
        <f>IF(Протокол!AL278="","",Протокол!AL278)</f>
        <v/>
      </c>
      <c r="AJ326" s="141" t="str">
        <f>IF(Протокол!AM278="","",Протокол!AM278)</f>
        <v/>
      </c>
      <c r="AK326" s="141" t="str">
        <f>IF(Протокол!AN278="","",Протокол!AN278)</f>
        <v/>
      </c>
      <c r="AL326" s="141" t="str">
        <f>IF(Протокол!AO278="","",Протокол!AO278)</f>
        <v/>
      </c>
      <c r="AM326" s="141" t="str">
        <f>IF(Протокол!AP278="","",Протокол!AP278)</f>
        <v/>
      </c>
      <c r="AN326" s="141" t="str">
        <f>IF(Протокол!AQ278="","",Протокол!AQ278)</f>
        <v/>
      </c>
      <c r="AO326" s="141" t="str">
        <f>IF(Протокол!AR278="","",Протокол!AR278)</f>
        <v/>
      </c>
      <c r="AP326" s="141" t="str">
        <f>IF(Протокол!AS278="","",Протокол!AS278)</f>
        <v/>
      </c>
      <c r="AQ326" s="141" t="str">
        <f>IF(Протокол!AT278="","",Протокол!AT278)</f>
        <v/>
      </c>
      <c r="AR326" s="141" t="str">
        <f>IF(AND(LEN(C326)&gt;0,AS326&gt;0),Протокол!CU278,"")</f>
        <v/>
      </c>
      <c r="AS326" s="139" t="str">
        <f>IF(Протокол!D278="","",Протокол!D278)</f>
        <v/>
      </c>
      <c r="AT326" s="139" t="str">
        <f>IF(Протокол!F278="","",Протокол!F278)</f>
        <v/>
      </c>
      <c r="AU326" s="141" t="str">
        <f>IF(Протокол!CR278="","",Протокол!CR278)</f>
        <v/>
      </c>
      <c r="AV326" s="141" t="str">
        <f>IF(Протокол!CS278="","",Протокол!CS278)</f>
        <v/>
      </c>
      <c r="AW326" s="141" t="str">
        <f>IF(Протокол!CT278="","",Протокол!CT278)</f>
        <v/>
      </c>
    </row>
    <row r="327" spans="1:49">
      <c r="A327" s="139">
        <f t="shared" si="5"/>
        <v>0</v>
      </c>
      <c r="B327" s="140">
        <f>IF(Протокол!B279="","",Протокол!B279)</f>
        <v>270</v>
      </c>
      <c r="C327" s="140" t="str">
        <f>IF(AND(Протокол!F279="",Протокол!D279=""),"",Протокол!C279)</f>
        <v/>
      </c>
      <c r="D327" s="141" t="str">
        <f>IF(Протокол!G279="","",Протокол!G279)</f>
        <v/>
      </c>
      <c r="E327" s="141" t="str">
        <f>IF(Протокол!H279="","",Протокол!H279)</f>
        <v/>
      </c>
      <c r="F327" s="141" t="str">
        <f>IF(Протокол!I279="","",Протокол!I279)</f>
        <v/>
      </c>
      <c r="G327" s="141" t="str">
        <f>IF(Протокол!J279="","",Протокол!J279)</f>
        <v/>
      </c>
      <c r="H327" s="141" t="str">
        <f>IF(Протокол!K279="","",Протокол!K279)</f>
        <v/>
      </c>
      <c r="I327" s="141" t="str">
        <f>IF(Протокол!L279="","",Протокол!L279)</f>
        <v/>
      </c>
      <c r="J327" s="141" t="str">
        <f>IF(Протокол!M279="","",Протокол!M279)</f>
        <v/>
      </c>
      <c r="K327" s="141" t="str">
        <f>IF(Протокол!N279="","",Протокол!N279)</f>
        <v/>
      </c>
      <c r="L327" s="141" t="str">
        <f>IF(Протокол!O279="","",Протокол!O279)</f>
        <v/>
      </c>
      <c r="M327" s="141" t="str">
        <f>IF(Протокол!P279="","",Протокол!P279)</f>
        <v/>
      </c>
      <c r="N327" s="141" t="str">
        <f>IF(Протокол!Q279="","",Протокол!Q279)</f>
        <v/>
      </c>
      <c r="O327" s="141" t="str">
        <f>IF(Протокол!R279="","",Протокол!R279)</f>
        <v/>
      </c>
      <c r="P327" s="141" t="str">
        <f>IF(Протокол!S279="","",Протокол!S279)</f>
        <v/>
      </c>
      <c r="Q327" s="141" t="str">
        <f>IF(Протокол!T279="","",Протокол!T279)</f>
        <v/>
      </c>
      <c r="R327" s="141" t="str">
        <f>IF(Протокол!U279="","",Протокол!U279)</f>
        <v/>
      </c>
      <c r="S327" s="141" t="str">
        <f>IF(Протокол!V279="","",Протокол!V279)</f>
        <v/>
      </c>
      <c r="T327" s="141" t="str">
        <f>IF(Протокол!W279="","",Протокол!W279)</f>
        <v/>
      </c>
      <c r="U327" s="141" t="str">
        <f>IF(Протокол!X279="","",Протокол!X279)</f>
        <v/>
      </c>
      <c r="V327" s="141" t="str">
        <f>IF(Протокол!Y279="","",Протокол!Y279)</f>
        <v/>
      </c>
      <c r="W327" s="141" t="str">
        <f>IF(Протокол!Z279="","",Протокол!Z279)</f>
        <v/>
      </c>
      <c r="X327" s="141" t="str">
        <f>IF(Протокол!AA279="","",Протокол!AA279)</f>
        <v/>
      </c>
      <c r="Y327" s="141" t="str">
        <f>IF(Протокол!AB279="","",Протокол!AB279)</f>
        <v/>
      </c>
      <c r="Z327" s="141" t="str">
        <f>IF(Протокол!AC279="","",Протокол!AC279)</f>
        <v/>
      </c>
      <c r="AA327" s="141" t="str">
        <f>IF(Протокол!AD279="","",Протокол!AD279)</f>
        <v/>
      </c>
      <c r="AB327" s="141" t="str">
        <f>IF(Протокол!AE279="","",Протокол!AE279)</f>
        <v/>
      </c>
      <c r="AC327" s="141" t="str">
        <f>IF(Протокол!AF279="","",Протокол!AF279)</f>
        <v/>
      </c>
      <c r="AD327" s="141" t="str">
        <f>IF(Протокол!AG279="","",Протокол!AG279)</f>
        <v/>
      </c>
      <c r="AE327" s="141" t="str">
        <f>IF(Протокол!AH279="","",Протокол!AH279)</f>
        <v/>
      </c>
      <c r="AF327" s="141" t="str">
        <f>IF(Протокол!AI279="","",Протокол!AI279)</f>
        <v/>
      </c>
      <c r="AG327" s="141" t="str">
        <f>IF(Протокол!AJ279="","",Протокол!AJ279)</f>
        <v/>
      </c>
      <c r="AH327" s="141" t="str">
        <f>IF(Протокол!AK279="","",Протокол!AK279)</f>
        <v/>
      </c>
      <c r="AI327" s="141" t="str">
        <f>IF(Протокол!AL279="","",Протокол!AL279)</f>
        <v/>
      </c>
      <c r="AJ327" s="141" t="str">
        <f>IF(Протокол!AM279="","",Протокол!AM279)</f>
        <v/>
      </c>
      <c r="AK327" s="141" t="str">
        <f>IF(Протокол!AN279="","",Протокол!AN279)</f>
        <v/>
      </c>
      <c r="AL327" s="141" t="str">
        <f>IF(Протокол!AO279="","",Протокол!AO279)</f>
        <v/>
      </c>
      <c r="AM327" s="141" t="str">
        <f>IF(Протокол!AP279="","",Протокол!AP279)</f>
        <v/>
      </c>
      <c r="AN327" s="141" t="str">
        <f>IF(Протокол!AQ279="","",Протокол!AQ279)</f>
        <v/>
      </c>
      <c r="AO327" s="141" t="str">
        <f>IF(Протокол!AR279="","",Протокол!AR279)</f>
        <v/>
      </c>
      <c r="AP327" s="141" t="str">
        <f>IF(Протокол!AS279="","",Протокол!AS279)</f>
        <v/>
      </c>
      <c r="AQ327" s="141" t="str">
        <f>IF(Протокол!AT279="","",Протокол!AT279)</f>
        <v/>
      </c>
      <c r="AR327" s="141" t="str">
        <f>IF(AND(LEN(C327)&gt;0,AS327&gt;0),Протокол!CU279,"")</f>
        <v/>
      </c>
      <c r="AS327" s="139" t="str">
        <f>IF(Протокол!D279="","",Протокол!D279)</f>
        <v/>
      </c>
      <c r="AT327" s="139" t="str">
        <f>IF(Протокол!F279="","",Протокол!F279)</f>
        <v/>
      </c>
      <c r="AU327" s="141" t="str">
        <f>IF(Протокол!CR279="","",Протокол!CR279)</f>
        <v/>
      </c>
      <c r="AV327" s="141" t="str">
        <f>IF(Протокол!CS279="","",Протокол!CS279)</f>
        <v/>
      </c>
      <c r="AW327" s="141" t="str">
        <f>IF(Протокол!CT279="","",Протокол!CT279)</f>
        <v/>
      </c>
    </row>
    <row r="328" spans="1:49">
      <c r="A328" s="139">
        <f t="shared" si="5"/>
        <v>0</v>
      </c>
      <c r="B328" s="140">
        <f>IF(Протокол!B280="","",Протокол!B280)</f>
        <v>271</v>
      </c>
      <c r="C328" s="140" t="str">
        <f>IF(AND(Протокол!F280="",Протокол!D280=""),"",Протокол!C280)</f>
        <v/>
      </c>
      <c r="D328" s="141" t="str">
        <f>IF(Протокол!G280="","",Протокол!G280)</f>
        <v/>
      </c>
      <c r="E328" s="141" t="str">
        <f>IF(Протокол!H280="","",Протокол!H280)</f>
        <v/>
      </c>
      <c r="F328" s="141" t="str">
        <f>IF(Протокол!I280="","",Протокол!I280)</f>
        <v/>
      </c>
      <c r="G328" s="141" t="str">
        <f>IF(Протокол!J280="","",Протокол!J280)</f>
        <v/>
      </c>
      <c r="H328" s="141" t="str">
        <f>IF(Протокол!K280="","",Протокол!K280)</f>
        <v/>
      </c>
      <c r="I328" s="141" t="str">
        <f>IF(Протокол!L280="","",Протокол!L280)</f>
        <v/>
      </c>
      <c r="J328" s="141" t="str">
        <f>IF(Протокол!M280="","",Протокол!M280)</f>
        <v/>
      </c>
      <c r="K328" s="141" t="str">
        <f>IF(Протокол!N280="","",Протокол!N280)</f>
        <v/>
      </c>
      <c r="L328" s="141" t="str">
        <f>IF(Протокол!O280="","",Протокол!O280)</f>
        <v/>
      </c>
      <c r="M328" s="141" t="str">
        <f>IF(Протокол!P280="","",Протокол!P280)</f>
        <v/>
      </c>
      <c r="N328" s="141" t="str">
        <f>IF(Протокол!Q280="","",Протокол!Q280)</f>
        <v/>
      </c>
      <c r="O328" s="141" t="str">
        <f>IF(Протокол!R280="","",Протокол!R280)</f>
        <v/>
      </c>
      <c r="P328" s="141" t="str">
        <f>IF(Протокол!S280="","",Протокол!S280)</f>
        <v/>
      </c>
      <c r="Q328" s="141" t="str">
        <f>IF(Протокол!T280="","",Протокол!T280)</f>
        <v/>
      </c>
      <c r="R328" s="141" t="str">
        <f>IF(Протокол!U280="","",Протокол!U280)</f>
        <v/>
      </c>
      <c r="S328" s="141" t="str">
        <f>IF(Протокол!V280="","",Протокол!V280)</f>
        <v/>
      </c>
      <c r="T328" s="141" t="str">
        <f>IF(Протокол!W280="","",Протокол!W280)</f>
        <v/>
      </c>
      <c r="U328" s="141" t="str">
        <f>IF(Протокол!X280="","",Протокол!X280)</f>
        <v/>
      </c>
      <c r="V328" s="141" t="str">
        <f>IF(Протокол!Y280="","",Протокол!Y280)</f>
        <v/>
      </c>
      <c r="W328" s="141" t="str">
        <f>IF(Протокол!Z280="","",Протокол!Z280)</f>
        <v/>
      </c>
      <c r="X328" s="141" t="str">
        <f>IF(Протокол!AA280="","",Протокол!AA280)</f>
        <v/>
      </c>
      <c r="Y328" s="141" t="str">
        <f>IF(Протокол!AB280="","",Протокол!AB280)</f>
        <v/>
      </c>
      <c r="Z328" s="141" t="str">
        <f>IF(Протокол!AC280="","",Протокол!AC280)</f>
        <v/>
      </c>
      <c r="AA328" s="141" t="str">
        <f>IF(Протокол!AD280="","",Протокол!AD280)</f>
        <v/>
      </c>
      <c r="AB328" s="141" t="str">
        <f>IF(Протокол!AE280="","",Протокол!AE280)</f>
        <v/>
      </c>
      <c r="AC328" s="141" t="str">
        <f>IF(Протокол!AF280="","",Протокол!AF280)</f>
        <v/>
      </c>
      <c r="AD328" s="141" t="str">
        <f>IF(Протокол!AG280="","",Протокол!AG280)</f>
        <v/>
      </c>
      <c r="AE328" s="141" t="str">
        <f>IF(Протокол!AH280="","",Протокол!AH280)</f>
        <v/>
      </c>
      <c r="AF328" s="141" t="str">
        <f>IF(Протокол!AI280="","",Протокол!AI280)</f>
        <v/>
      </c>
      <c r="AG328" s="141" t="str">
        <f>IF(Протокол!AJ280="","",Протокол!AJ280)</f>
        <v/>
      </c>
      <c r="AH328" s="141" t="str">
        <f>IF(Протокол!AK280="","",Протокол!AK280)</f>
        <v/>
      </c>
      <c r="AI328" s="141" t="str">
        <f>IF(Протокол!AL280="","",Протокол!AL280)</f>
        <v/>
      </c>
      <c r="AJ328" s="141" t="str">
        <f>IF(Протокол!AM280="","",Протокол!AM280)</f>
        <v/>
      </c>
      <c r="AK328" s="141" t="str">
        <f>IF(Протокол!AN280="","",Протокол!AN280)</f>
        <v/>
      </c>
      <c r="AL328" s="141" t="str">
        <f>IF(Протокол!AO280="","",Протокол!AO280)</f>
        <v/>
      </c>
      <c r="AM328" s="141" t="str">
        <f>IF(Протокол!AP280="","",Протокол!AP280)</f>
        <v/>
      </c>
      <c r="AN328" s="141" t="str">
        <f>IF(Протокол!AQ280="","",Протокол!AQ280)</f>
        <v/>
      </c>
      <c r="AO328" s="141" t="str">
        <f>IF(Протокол!AR280="","",Протокол!AR280)</f>
        <v/>
      </c>
      <c r="AP328" s="141" t="str">
        <f>IF(Протокол!AS280="","",Протокол!AS280)</f>
        <v/>
      </c>
      <c r="AQ328" s="141" t="str">
        <f>IF(Протокол!AT280="","",Протокол!AT280)</f>
        <v/>
      </c>
      <c r="AR328" s="141" t="str">
        <f>IF(AND(LEN(C328)&gt;0,AS328&gt;0),Протокол!CU280,"")</f>
        <v/>
      </c>
      <c r="AS328" s="139" t="str">
        <f>IF(Протокол!D280="","",Протокол!D280)</f>
        <v/>
      </c>
      <c r="AT328" s="139" t="str">
        <f>IF(Протокол!F280="","",Протокол!F280)</f>
        <v/>
      </c>
      <c r="AU328" s="141" t="str">
        <f>IF(Протокол!CR280="","",Протокол!CR280)</f>
        <v/>
      </c>
      <c r="AV328" s="141" t="str">
        <f>IF(Протокол!CS280="","",Протокол!CS280)</f>
        <v/>
      </c>
      <c r="AW328" s="141" t="str">
        <f>IF(Протокол!CT280="","",Протокол!CT280)</f>
        <v/>
      </c>
    </row>
    <row r="329" spans="1:49">
      <c r="A329" s="139">
        <f t="shared" si="5"/>
        <v>0</v>
      </c>
      <c r="B329" s="140">
        <f>IF(Протокол!B281="","",Протокол!B281)</f>
        <v>272</v>
      </c>
      <c r="C329" s="140" t="str">
        <f>IF(AND(Протокол!F281="",Протокол!D281=""),"",Протокол!C281)</f>
        <v/>
      </c>
      <c r="D329" s="141" t="str">
        <f>IF(Протокол!G281="","",Протокол!G281)</f>
        <v/>
      </c>
      <c r="E329" s="141" t="str">
        <f>IF(Протокол!H281="","",Протокол!H281)</f>
        <v/>
      </c>
      <c r="F329" s="141" t="str">
        <f>IF(Протокол!I281="","",Протокол!I281)</f>
        <v/>
      </c>
      <c r="G329" s="141" t="str">
        <f>IF(Протокол!J281="","",Протокол!J281)</f>
        <v/>
      </c>
      <c r="H329" s="141" t="str">
        <f>IF(Протокол!K281="","",Протокол!K281)</f>
        <v/>
      </c>
      <c r="I329" s="141" t="str">
        <f>IF(Протокол!L281="","",Протокол!L281)</f>
        <v/>
      </c>
      <c r="J329" s="141" t="str">
        <f>IF(Протокол!M281="","",Протокол!M281)</f>
        <v/>
      </c>
      <c r="K329" s="141" t="str">
        <f>IF(Протокол!N281="","",Протокол!N281)</f>
        <v/>
      </c>
      <c r="L329" s="141" t="str">
        <f>IF(Протокол!O281="","",Протокол!O281)</f>
        <v/>
      </c>
      <c r="M329" s="141" t="str">
        <f>IF(Протокол!P281="","",Протокол!P281)</f>
        <v/>
      </c>
      <c r="N329" s="141" t="str">
        <f>IF(Протокол!Q281="","",Протокол!Q281)</f>
        <v/>
      </c>
      <c r="O329" s="141" t="str">
        <f>IF(Протокол!R281="","",Протокол!R281)</f>
        <v/>
      </c>
      <c r="P329" s="141" t="str">
        <f>IF(Протокол!S281="","",Протокол!S281)</f>
        <v/>
      </c>
      <c r="Q329" s="141" t="str">
        <f>IF(Протокол!T281="","",Протокол!T281)</f>
        <v/>
      </c>
      <c r="R329" s="141" t="str">
        <f>IF(Протокол!U281="","",Протокол!U281)</f>
        <v/>
      </c>
      <c r="S329" s="141" t="str">
        <f>IF(Протокол!V281="","",Протокол!V281)</f>
        <v/>
      </c>
      <c r="T329" s="141" t="str">
        <f>IF(Протокол!W281="","",Протокол!W281)</f>
        <v/>
      </c>
      <c r="U329" s="141" t="str">
        <f>IF(Протокол!X281="","",Протокол!X281)</f>
        <v/>
      </c>
      <c r="V329" s="141" t="str">
        <f>IF(Протокол!Y281="","",Протокол!Y281)</f>
        <v/>
      </c>
      <c r="W329" s="141" t="str">
        <f>IF(Протокол!Z281="","",Протокол!Z281)</f>
        <v/>
      </c>
      <c r="X329" s="141" t="str">
        <f>IF(Протокол!AA281="","",Протокол!AA281)</f>
        <v/>
      </c>
      <c r="Y329" s="141" t="str">
        <f>IF(Протокол!AB281="","",Протокол!AB281)</f>
        <v/>
      </c>
      <c r="Z329" s="141" t="str">
        <f>IF(Протокол!AC281="","",Протокол!AC281)</f>
        <v/>
      </c>
      <c r="AA329" s="141" t="str">
        <f>IF(Протокол!AD281="","",Протокол!AD281)</f>
        <v/>
      </c>
      <c r="AB329" s="141" t="str">
        <f>IF(Протокол!AE281="","",Протокол!AE281)</f>
        <v/>
      </c>
      <c r="AC329" s="141" t="str">
        <f>IF(Протокол!AF281="","",Протокол!AF281)</f>
        <v/>
      </c>
      <c r="AD329" s="141" t="str">
        <f>IF(Протокол!AG281="","",Протокол!AG281)</f>
        <v/>
      </c>
      <c r="AE329" s="141" t="str">
        <f>IF(Протокол!AH281="","",Протокол!AH281)</f>
        <v/>
      </c>
      <c r="AF329" s="141" t="str">
        <f>IF(Протокол!AI281="","",Протокол!AI281)</f>
        <v/>
      </c>
      <c r="AG329" s="141" t="str">
        <f>IF(Протокол!AJ281="","",Протокол!AJ281)</f>
        <v/>
      </c>
      <c r="AH329" s="141" t="str">
        <f>IF(Протокол!AK281="","",Протокол!AK281)</f>
        <v/>
      </c>
      <c r="AI329" s="141" t="str">
        <f>IF(Протокол!AL281="","",Протокол!AL281)</f>
        <v/>
      </c>
      <c r="AJ329" s="141" t="str">
        <f>IF(Протокол!AM281="","",Протокол!AM281)</f>
        <v/>
      </c>
      <c r="AK329" s="141" t="str">
        <f>IF(Протокол!AN281="","",Протокол!AN281)</f>
        <v/>
      </c>
      <c r="AL329" s="141" t="str">
        <f>IF(Протокол!AO281="","",Протокол!AO281)</f>
        <v/>
      </c>
      <c r="AM329" s="141" t="str">
        <f>IF(Протокол!AP281="","",Протокол!AP281)</f>
        <v/>
      </c>
      <c r="AN329" s="141" t="str">
        <f>IF(Протокол!AQ281="","",Протокол!AQ281)</f>
        <v/>
      </c>
      <c r="AO329" s="141" t="str">
        <f>IF(Протокол!AR281="","",Протокол!AR281)</f>
        <v/>
      </c>
      <c r="AP329" s="141" t="str">
        <f>IF(Протокол!AS281="","",Протокол!AS281)</f>
        <v/>
      </c>
      <c r="AQ329" s="141" t="str">
        <f>IF(Протокол!AT281="","",Протокол!AT281)</f>
        <v/>
      </c>
      <c r="AR329" s="141" t="str">
        <f>IF(AND(LEN(C329)&gt;0,AS329&gt;0),Протокол!CU281,"")</f>
        <v/>
      </c>
      <c r="AS329" s="139" t="str">
        <f>IF(Протокол!D281="","",Протокол!D281)</f>
        <v/>
      </c>
      <c r="AT329" s="139" t="str">
        <f>IF(Протокол!F281="","",Протокол!F281)</f>
        <v/>
      </c>
      <c r="AU329" s="141" t="str">
        <f>IF(Протокол!CR281="","",Протокол!CR281)</f>
        <v/>
      </c>
      <c r="AV329" s="141" t="str">
        <f>IF(Протокол!CS281="","",Протокол!CS281)</f>
        <v/>
      </c>
      <c r="AW329" s="141" t="str">
        <f>IF(Протокол!CT281="","",Протокол!CT281)</f>
        <v/>
      </c>
    </row>
    <row r="330" spans="1:49">
      <c r="A330" s="139">
        <f t="shared" si="5"/>
        <v>0</v>
      </c>
      <c r="B330" s="140">
        <f>IF(Протокол!B282="","",Протокол!B282)</f>
        <v>273</v>
      </c>
      <c r="C330" s="140" t="str">
        <f>IF(AND(Протокол!F282="",Протокол!D282=""),"",Протокол!C282)</f>
        <v/>
      </c>
      <c r="D330" s="141" t="str">
        <f>IF(Протокол!G282="","",Протокол!G282)</f>
        <v/>
      </c>
      <c r="E330" s="141" t="str">
        <f>IF(Протокол!H282="","",Протокол!H282)</f>
        <v/>
      </c>
      <c r="F330" s="141" t="str">
        <f>IF(Протокол!I282="","",Протокол!I282)</f>
        <v/>
      </c>
      <c r="G330" s="141" t="str">
        <f>IF(Протокол!J282="","",Протокол!J282)</f>
        <v/>
      </c>
      <c r="H330" s="141" t="str">
        <f>IF(Протокол!K282="","",Протокол!K282)</f>
        <v/>
      </c>
      <c r="I330" s="141" t="str">
        <f>IF(Протокол!L282="","",Протокол!L282)</f>
        <v/>
      </c>
      <c r="J330" s="141" t="str">
        <f>IF(Протокол!M282="","",Протокол!M282)</f>
        <v/>
      </c>
      <c r="K330" s="141" t="str">
        <f>IF(Протокол!N282="","",Протокол!N282)</f>
        <v/>
      </c>
      <c r="L330" s="141" t="str">
        <f>IF(Протокол!O282="","",Протокол!O282)</f>
        <v/>
      </c>
      <c r="M330" s="141" t="str">
        <f>IF(Протокол!P282="","",Протокол!P282)</f>
        <v/>
      </c>
      <c r="N330" s="141" t="str">
        <f>IF(Протокол!Q282="","",Протокол!Q282)</f>
        <v/>
      </c>
      <c r="O330" s="141" t="str">
        <f>IF(Протокол!R282="","",Протокол!R282)</f>
        <v/>
      </c>
      <c r="P330" s="141" t="str">
        <f>IF(Протокол!S282="","",Протокол!S282)</f>
        <v/>
      </c>
      <c r="Q330" s="141" t="str">
        <f>IF(Протокол!T282="","",Протокол!T282)</f>
        <v/>
      </c>
      <c r="R330" s="141" t="str">
        <f>IF(Протокол!U282="","",Протокол!U282)</f>
        <v/>
      </c>
      <c r="S330" s="141" t="str">
        <f>IF(Протокол!V282="","",Протокол!V282)</f>
        <v/>
      </c>
      <c r="T330" s="141" t="str">
        <f>IF(Протокол!W282="","",Протокол!W282)</f>
        <v/>
      </c>
      <c r="U330" s="141" t="str">
        <f>IF(Протокол!X282="","",Протокол!X282)</f>
        <v/>
      </c>
      <c r="V330" s="141" t="str">
        <f>IF(Протокол!Y282="","",Протокол!Y282)</f>
        <v/>
      </c>
      <c r="W330" s="141" t="str">
        <f>IF(Протокол!Z282="","",Протокол!Z282)</f>
        <v/>
      </c>
      <c r="X330" s="141" t="str">
        <f>IF(Протокол!AA282="","",Протокол!AA282)</f>
        <v/>
      </c>
      <c r="Y330" s="141" t="str">
        <f>IF(Протокол!AB282="","",Протокол!AB282)</f>
        <v/>
      </c>
      <c r="Z330" s="141" t="str">
        <f>IF(Протокол!AC282="","",Протокол!AC282)</f>
        <v/>
      </c>
      <c r="AA330" s="141" t="str">
        <f>IF(Протокол!AD282="","",Протокол!AD282)</f>
        <v/>
      </c>
      <c r="AB330" s="141" t="str">
        <f>IF(Протокол!AE282="","",Протокол!AE282)</f>
        <v/>
      </c>
      <c r="AC330" s="141" t="str">
        <f>IF(Протокол!AF282="","",Протокол!AF282)</f>
        <v/>
      </c>
      <c r="AD330" s="141" t="str">
        <f>IF(Протокол!AG282="","",Протокол!AG282)</f>
        <v/>
      </c>
      <c r="AE330" s="141" t="str">
        <f>IF(Протокол!AH282="","",Протокол!AH282)</f>
        <v/>
      </c>
      <c r="AF330" s="141" t="str">
        <f>IF(Протокол!AI282="","",Протокол!AI282)</f>
        <v/>
      </c>
      <c r="AG330" s="141" t="str">
        <f>IF(Протокол!AJ282="","",Протокол!AJ282)</f>
        <v/>
      </c>
      <c r="AH330" s="141" t="str">
        <f>IF(Протокол!AK282="","",Протокол!AK282)</f>
        <v/>
      </c>
      <c r="AI330" s="141" t="str">
        <f>IF(Протокол!AL282="","",Протокол!AL282)</f>
        <v/>
      </c>
      <c r="AJ330" s="141" t="str">
        <f>IF(Протокол!AM282="","",Протокол!AM282)</f>
        <v/>
      </c>
      <c r="AK330" s="141" t="str">
        <f>IF(Протокол!AN282="","",Протокол!AN282)</f>
        <v/>
      </c>
      <c r="AL330" s="141" t="str">
        <f>IF(Протокол!AO282="","",Протокол!AO282)</f>
        <v/>
      </c>
      <c r="AM330" s="141" t="str">
        <f>IF(Протокол!AP282="","",Протокол!AP282)</f>
        <v/>
      </c>
      <c r="AN330" s="141" t="str">
        <f>IF(Протокол!AQ282="","",Протокол!AQ282)</f>
        <v/>
      </c>
      <c r="AO330" s="141" t="str">
        <f>IF(Протокол!AR282="","",Протокол!AR282)</f>
        <v/>
      </c>
      <c r="AP330" s="141" t="str">
        <f>IF(Протокол!AS282="","",Протокол!AS282)</f>
        <v/>
      </c>
      <c r="AQ330" s="141" t="str">
        <f>IF(Протокол!AT282="","",Протокол!AT282)</f>
        <v/>
      </c>
      <c r="AR330" s="141" t="str">
        <f>IF(AND(LEN(C330)&gt;0,AS330&gt;0),Протокол!CU282,"")</f>
        <v/>
      </c>
      <c r="AS330" s="139" t="str">
        <f>IF(Протокол!D282="","",Протокол!D282)</f>
        <v/>
      </c>
      <c r="AT330" s="139" t="str">
        <f>IF(Протокол!F282="","",Протокол!F282)</f>
        <v/>
      </c>
      <c r="AU330" s="141" t="str">
        <f>IF(Протокол!CR282="","",Протокол!CR282)</f>
        <v/>
      </c>
      <c r="AV330" s="141" t="str">
        <f>IF(Протокол!CS282="","",Протокол!CS282)</f>
        <v/>
      </c>
      <c r="AW330" s="141" t="str">
        <f>IF(Протокол!CT282="","",Протокол!CT282)</f>
        <v/>
      </c>
    </row>
    <row r="331" spans="1:49">
      <c r="A331" s="139">
        <f t="shared" si="5"/>
        <v>0</v>
      </c>
      <c r="B331" s="140">
        <f>IF(Протокол!B283="","",Протокол!B283)</f>
        <v>274</v>
      </c>
      <c r="C331" s="140" t="str">
        <f>IF(AND(Протокол!F283="",Протокол!D283=""),"",Протокол!C283)</f>
        <v/>
      </c>
      <c r="D331" s="141" t="str">
        <f>IF(Протокол!G283="","",Протокол!G283)</f>
        <v/>
      </c>
      <c r="E331" s="141" t="str">
        <f>IF(Протокол!H283="","",Протокол!H283)</f>
        <v/>
      </c>
      <c r="F331" s="141" t="str">
        <f>IF(Протокол!I283="","",Протокол!I283)</f>
        <v/>
      </c>
      <c r="G331" s="141" t="str">
        <f>IF(Протокол!J283="","",Протокол!J283)</f>
        <v/>
      </c>
      <c r="H331" s="141" t="str">
        <f>IF(Протокол!K283="","",Протокол!K283)</f>
        <v/>
      </c>
      <c r="I331" s="141" t="str">
        <f>IF(Протокол!L283="","",Протокол!L283)</f>
        <v/>
      </c>
      <c r="J331" s="141" t="str">
        <f>IF(Протокол!M283="","",Протокол!M283)</f>
        <v/>
      </c>
      <c r="K331" s="141" t="str">
        <f>IF(Протокол!N283="","",Протокол!N283)</f>
        <v/>
      </c>
      <c r="L331" s="141" t="str">
        <f>IF(Протокол!O283="","",Протокол!O283)</f>
        <v/>
      </c>
      <c r="M331" s="141" t="str">
        <f>IF(Протокол!P283="","",Протокол!P283)</f>
        <v/>
      </c>
      <c r="N331" s="141" t="str">
        <f>IF(Протокол!Q283="","",Протокол!Q283)</f>
        <v/>
      </c>
      <c r="O331" s="141" t="str">
        <f>IF(Протокол!R283="","",Протокол!R283)</f>
        <v/>
      </c>
      <c r="P331" s="141" t="str">
        <f>IF(Протокол!S283="","",Протокол!S283)</f>
        <v/>
      </c>
      <c r="Q331" s="141" t="str">
        <f>IF(Протокол!T283="","",Протокол!T283)</f>
        <v/>
      </c>
      <c r="R331" s="141" t="str">
        <f>IF(Протокол!U283="","",Протокол!U283)</f>
        <v/>
      </c>
      <c r="S331" s="141" t="str">
        <f>IF(Протокол!V283="","",Протокол!V283)</f>
        <v/>
      </c>
      <c r="T331" s="141" t="str">
        <f>IF(Протокол!W283="","",Протокол!W283)</f>
        <v/>
      </c>
      <c r="U331" s="141" t="str">
        <f>IF(Протокол!X283="","",Протокол!X283)</f>
        <v/>
      </c>
      <c r="V331" s="141" t="str">
        <f>IF(Протокол!Y283="","",Протокол!Y283)</f>
        <v/>
      </c>
      <c r="W331" s="141" t="str">
        <f>IF(Протокол!Z283="","",Протокол!Z283)</f>
        <v/>
      </c>
      <c r="X331" s="141" t="str">
        <f>IF(Протокол!AA283="","",Протокол!AA283)</f>
        <v/>
      </c>
      <c r="Y331" s="141" t="str">
        <f>IF(Протокол!AB283="","",Протокол!AB283)</f>
        <v/>
      </c>
      <c r="Z331" s="141" t="str">
        <f>IF(Протокол!AC283="","",Протокол!AC283)</f>
        <v/>
      </c>
      <c r="AA331" s="141" t="str">
        <f>IF(Протокол!AD283="","",Протокол!AD283)</f>
        <v/>
      </c>
      <c r="AB331" s="141" t="str">
        <f>IF(Протокол!AE283="","",Протокол!AE283)</f>
        <v/>
      </c>
      <c r="AC331" s="141" t="str">
        <f>IF(Протокол!AF283="","",Протокол!AF283)</f>
        <v/>
      </c>
      <c r="AD331" s="141" t="str">
        <f>IF(Протокол!AG283="","",Протокол!AG283)</f>
        <v/>
      </c>
      <c r="AE331" s="141" t="str">
        <f>IF(Протокол!AH283="","",Протокол!AH283)</f>
        <v/>
      </c>
      <c r="AF331" s="141" t="str">
        <f>IF(Протокол!AI283="","",Протокол!AI283)</f>
        <v/>
      </c>
      <c r="AG331" s="141" t="str">
        <f>IF(Протокол!AJ283="","",Протокол!AJ283)</f>
        <v/>
      </c>
      <c r="AH331" s="141" t="str">
        <f>IF(Протокол!AK283="","",Протокол!AK283)</f>
        <v/>
      </c>
      <c r="AI331" s="141" t="str">
        <f>IF(Протокол!AL283="","",Протокол!AL283)</f>
        <v/>
      </c>
      <c r="AJ331" s="141" t="str">
        <f>IF(Протокол!AM283="","",Протокол!AM283)</f>
        <v/>
      </c>
      <c r="AK331" s="141" t="str">
        <f>IF(Протокол!AN283="","",Протокол!AN283)</f>
        <v/>
      </c>
      <c r="AL331" s="141" t="str">
        <f>IF(Протокол!AO283="","",Протокол!AO283)</f>
        <v/>
      </c>
      <c r="AM331" s="141" t="str">
        <f>IF(Протокол!AP283="","",Протокол!AP283)</f>
        <v/>
      </c>
      <c r="AN331" s="141" t="str">
        <f>IF(Протокол!AQ283="","",Протокол!AQ283)</f>
        <v/>
      </c>
      <c r="AO331" s="141" t="str">
        <f>IF(Протокол!AR283="","",Протокол!AR283)</f>
        <v/>
      </c>
      <c r="AP331" s="141" t="str">
        <f>IF(Протокол!AS283="","",Протокол!AS283)</f>
        <v/>
      </c>
      <c r="AQ331" s="141" t="str">
        <f>IF(Протокол!AT283="","",Протокол!AT283)</f>
        <v/>
      </c>
      <c r="AR331" s="141" t="str">
        <f>IF(AND(LEN(C331)&gt;0,AS331&gt;0),Протокол!CU283,"")</f>
        <v/>
      </c>
      <c r="AS331" s="139" t="str">
        <f>IF(Протокол!D283="","",Протокол!D283)</f>
        <v/>
      </c>
      <c r="AT331" s="139" t="str">
        <f>IF(Протокол!F283="","",Протокол!F283)</f>
        <v/>
      </c>
      <c r="AU331" s="141" t="str">
        <f>IF(Протокол!CR283="","",Протокол!CR283)</f>
        <v/>
      </c>
      <c r="AV331" s="141" t="str">
        <f>IF(Протокол!CS283="","",Протокол!CS283)</f>
        <v/>
      </c>
      <c r="AW331" s="141" t="str">
        <f>IF(Протокол!CT283="","",Протокол!CT283)</f>
        <v/>
      </c>
    </row>
    <row r="332" spans="1:49">
      <c r="A332" s="139">
        <f t="shared" si="5"/>
        <v>0</v>
      </c>
      <c r="B332" s="140">
        <f>IF(Протокол!B284="","",Протокол!B284)</f>
        <v>275</v>
      </c>
      <c r="C332" s="140" t="str">
        <f>IF(AND(Протокол!F284="",Протокол!D284=""),"",Протокол!C284)</f>
        <v/>
      </c>
      <c r="D332" s="141" t="str">
        <f>IF(Протокол!G284="","",Протокол!G284)</f>
        <v/>
      </c>
      <c r="E332" s="141" t="str">
        <f>IF(Протокол!H284="","",Протокол!H284)</f>
        <v/>
      </c>
      <c r="F332" s="141" t="str">
        <f>IF(Протокол!I284="","",Протокол!I284)</f>
        <v/>
      </c>
      <c r="G332" s="141" t="str">
        <f>IF(Протокол!J284="","",Протокол!J284)</f>
        <v/>
      </c>
      <c r="H332" s="141" t="str">
        <f>IF(Протокол!K284="","",Протокол!K284)</f>
        <v/>
      </c>
      <c r="I332" s="141" t="str">
        <f>IF(Протокол!L284="","",Протокол!L284)</f>
        <v/>
      </c>
      <c r="J332" s="141" t="str">
        <f>IF(Протокол!M284="","",Протокол!M284)</f>
        <v/>
      </c>
      <c r="K332" s="141" t="str">
        <f>IF(Протокол!N284="","",Протокол!N284)</f>
        <v/>
      </c>
      <c r="L332" s="141" t="str">
        <f>IF(Протокол!O284="","",Протокол!O284)</f>
        <v/>
      </c>
      <c r="M332" s="141" t="str">
        <f>IF(Протокол!P284="","",Протокол!P284)</f>
        <v/>
      </c>
      <c r="N332" s="141" t="str">
        <f>IF(Протокол!Q284="","",Протокол!Q284)</f>
        <v/>
      </c>
      <c r="O332" s="141" t="str">
        <f>IF(Протокол!R284="","",Протокол!R284)</f>
        <v/>
      </c>
      <c r="P332" s="141" t="str">
        <f>IF(Протокол!S284="","",Протокол!S284)</f>
        <v/>
      </c>
      <c r="Q332" s="141" t="str">
        <f>IF(Протокол!T284="","",Протокол!T284)</f>
        <v/>
      </c>
      <c r="R332" s="141" t="str">
        <f>IF(Протокол!U284="","",Протокол!U284)</f>
        <v/>
      </c>
      <c r="S332" s="141" t="str">
        <f>IF(Протокол!V284="","",Протокол!V284)</f>
        <v/>
      </c>
      <c r="T332" s="141" t="str">
        <f>IF(Протокол!W284="","",Протокол!W284)</f>
        <v/>
      </c>
      <c r="U332" s="141" t="str">
        <f>IF(Протокол!X284="","",Протокол!X284)</f>
        <v/>
      </c>
      <c r="V332" s="141" t="str">
        <f>IF(Протокол!Y284="","",Протокол!Y284)</f>
        <v/>
      </c>
      <c r="W332" s="141" t="str">
        <f>IF(Протокол!Z284="","",Протокол!Z284)</f>
        <v/>
      </c>
      <c r="X332" s="141" t="str">
        <f>IF(Протокол!AA284="","",Протокол!AA284)</f>
        <v/>
      </c>
      <c r="Y332" s="141" t="str">
        <f>IF(Протокол!AB284="","",Протокол!AB284)</f>
        <v/>
      </c>
      <c r="Z332" s="141" t="str">
        <f>IF(Протокол!AC284="","",Протокол!AC284)</f>
        <v/>
      </c>
      <c r="AA332" s="141" t="str">
        <f>IF(Протокол!AD284="","",Протокол!AD284)</f>
        <v/>
      </c>
      <c r="AB332" s="141" t="str">
        <f>IF(Протокол!AE284="","",Протокол!AE284)</f>
        <v/>
      </c>
      <c r="AC332" s="141" t="str">
        <f>IF(Протокол!AF284="","",Протокол!AF284)</f>
        <v/>
      </c>
      <c r="AD332" s="141" t="str">
        <f>IF(Протокол!AG284="","",Протокол!AG284)</f>
        <v/>
      </c>
      <c r="AE332" s="141" t="str">
        <f>IF(Протокол!AH284="","",Протокол!AH284)</f>
        <v/>
      </c>
      <c r="AF332" s="141" t="str">
        <f>IF(Протокол!AI284="","",Протокол!AI284)</f>
        <v/>
      </c>
      <c r="AG332" s="141" t="str">
        <f>IF(Протокол!AJ284="","",Протокол!AJ284)</f>
        <v/>
      </c>
      <c r="AH332" s="141" t="str">
        <f>IF(Протокол!AK284="","",Протокол!AK284)</f>
        <v/>
      </c>
      <c r="AI332" s="141" t="str">
        <f>IF(Протокол!AL284="","",Протокол!AL284)</f>
        <v/>
      </c>
      <c r="AJ332" s="141" t="str">
        <f>IF(Протокол!AM284="","",Протокол!AM284)</f>
        <v/>
      </c>
      <c r="AK332" s="141" t="str">
        <f>IF(Протокол!AN284="","",Протокол!AN284)</f>
        <v/>
      </c>
      <c r="AL332" s="141" t="str">
        <f>IF(Протокол!AO284="","",Протокол!AO284)</f>
        <v/>
      </c>
      <c r="AM332" s="141" t="str">
        <f>IF(Протокол!AP284="","",Протокол!AP284)</f>
        <v/>
      </c>
      <c r="AN332" s="141" t="str">
        <f>IF(Протокол!AQ284="","",Протокол!AQ284)</f>
        <v/>
      </c>
      <c r="AO332" s="141" t="str">
        <f>IF(Протокол!AR284="","",Протокол!AR284)</f>
        <v/>
      </c>
      <c r="AP332" s="141" t="str">
        <f>IF(Протокол!AS284="","",Протокол!AS284)</f>
        <v/>
      </c>
      <c r="AQ332" s="141" t="str">
        <f>IF(Протокол!AT284="","",Протокол!AT284)</f>
        <v/>
      </c>
      <c r="AR332" s="141" t="str">
        <f>IF(AND(LEN(C332)&gt;0,AS332&gt;0),Протокол!CU284,"")</f>
        <v/>
      </c>
      <c r="AS332" s="139" t="str">
        <f>IF(Протокол!D284="","",Протокол!D284)</f>
        <v/>
      </c>
      <c r="AT332" s="139" t="str">
        <f>IF(Протокол!F284="","",Протокол!F284)</f>
        <v/>
      </c>
      <c r="AU332" s="141" t="str">
        <f>IF(Протокол!CR284="","",Протокол!CR284)</f>
        <v/>
      </c>
      <c r="AV332" s="141" t="str">
        <f>IF(Протокол!CS284="","",Протокол!CS284)</f>
        <v/>
      </c>
      <c r="AW332" s="141" t="str">
        <f>IF(Протокол!CT284="","",Протокол!CT284)</f>
        <v/>
      </c>
    </row>
    <row r="333" spans="1:49">
      <c r="A333" s="139">
        <f t="shared" si="5"/>
        <v>0</v>
      </c>
      <c r="B333" s="140">
        <f>IF(Протокол!B285="","",Протокол!B285)</f>
        <v>276</v>
      </c>
      <c r="C333" s="140" t="str">
        <f>IF(AND(Протокол!F285="",Протокол!D285=""),"",Протокол!C285)</f>
        <v/>
      </c>
      <c r="D333" s="141" t="str">
        <f>IF(Протокол!G285="","",Протокол!G285)</f>
        <v/>
      </c>
      <c r="E333" s="141" t="str">
        <f>IF(Протокол!H285="","",Протокол!H285)</f>
        <v/>
      </c>
      <c r="F333" s="141" t="str">
        <f>IF(Протокол!I285="","",Протокол!I285)</f>
        <v/>
      </c>
      <c r="G333" s="141" t="str">
        <f>IF(Протокол!J285="","",Протокол!J285)</f>
        <v/>
      </c>
      <c r="H333" s="141" t="str">
        <f>IF(Протокол!K285="","",Протокол!K285)</f>
        <v/>
      </c>
      <c r="I333" s="141" t="str">
        <f>IF(Протокол!L285="","",Протокол!L285)</f>
        <v/>
      </c>
      <c r="J333" s="141" t="str">
        <f>IF(Протокол!M285="","",Протокол!M285)</f>
        <v/>
      </c>
      <c r="K333" s="141" t="str">
        <f>IF(Протокол!N285="","",Протокол!N285)</f>
        <v/>
      </c>
      <c r="L333" s="141" t="str">
        <f>IF(Протокол!O285="","",Протокол!O285)</f>
        <v/>
      </c>
      <c r="M333" s="141" t="str">
        <f>IF(Протокол!P285="","",Протокол!P285)</f>
        <v/>
      </c>
      <c r="N333" s="141" t="str">
        <f>IF(Протокол!Q285="","",Протокол!Q285)</f>
        <v/>
      </c>
      <c r="O333" s="141" t="str">
        <f>IF(Протокол!R285="","",Протокол!R285)</f>
        <v/>
      </c>
      <c r="P333" s="141" t="str">
        <f>IF(Протокол!S285="","",Протокол!S285)</f>
        <v/>
      </c>
      <c r="Q333" s="141" t="str">
        <f>IF(Протокол!T285="","",Протокол!T285)</f>
        <v/>
      </c>
      <c r="R333" s="141" t="str">
        <f>IF(Протокол!U285="","",Протокол!U285)</f>
        <v/>
      </c>
      <c r="S333" s="141" t="str">
        <f>IF(Протокол!V285="","",Протокол!V285)</f>
        <v/>
      </c>
      <c r="T333" s="141" t="str">
        <f>IF(Протокол!W285="","",Протокол!W285)</f>
        <v/>
      </c>
      <c r="U333" s="141" t="str">
        <f>IF(Протокол!X285="","",Протокол!X285)</f>
        <v/>
      </c>
      <c r="V333" s="141" t="str">
        <f>IF(Протокол!Y285="","",Протокол!Y285)</f>
        <v/>
      </c>
      <c r="W333" s="141" t="str">
        <f>IF(Протокол!Z285="","",Протокол!Z285)</f>
        <v/>
      </c>
      <c r="X333" s="141" t="str">
        <f>IF(Протокол!AA285="","",Протокол!AA285)</f>
        <v/>
      </c>
      <c r="Y333" s="141" t="str">
        <f>IF(Протокол!AB285="","",Протокол!AB285)</f>
        <v/>
      </c>
      <c r="Z333" s="141" t="str">
        <f>IF(Протокол!AC285="","",Протокол!AC285)</f>
        <v/>
      </c>
      <c r="AA333" s="141" t="str">
        <f>IF(Протокол!AD285="","",Протокол!AD285)</f>
        <v/>
      </c>
      <c r="AB333" s="141" t="str">
        <f>IF(Протокол!AE285="","",Протокол!AE285)</f>
        <v/>
      </c>
      <c r="AC333" s="141" t="str">
        <f>IF(Протокол!AF285="","",Протокол!AF285)</f>
        <v/>
      </c>
      <c r="AD333" s="141" t="str">
        <f>IF(Протокол!AG285="","",Протокол!AG285)</f>
        <v/>
      </c>
      <c r="AE333" s="141" t="str">
        <f>IF(Протокол!AH285="","",Протокол!AH285)</f>
        <v/>
      </c>
      <c r="AF333" s="141" t="str">
        <f>IF(Протокол!AI285="","",Протокол!AI285)</f>
        <v/>
      </c>
      <c r="AG333" s="141" t="str">
        <f>IF(Протокол!AJ285="","",Протокол!AJ285)</f>
        <v/>
      </c>
      <c r="AH333" s="141" t="str">
        <f>IF(Протокол!AK285="","",Протокол!AK285)</f>
        <v/>
      </c>
      <c r="AI333" s="141" t="str">
        <f>IF(Протокол!AL285="","",Протокол!AL285)</f>
        <v/>
      </c>
      <c r="AJ333" s="141" t="str">
        <f>IF(Протокол!AM285="","",Протокол!AM285)</f>
        <v/>
      </c>
      <c r="AK333" s="141" t="str">
        <f>IF(Протокол!AN285="","",Протокол!AN285)</f>
        <v/>
      </c>
      <c r="AL333" s="141" t="str">
        <f>IF(Протокол!AO285="","",Протокол!AO285)</f>
        <v/>
      </c>
      <c r="AM333" s="141" t="str">
        <f>IF(Протокол!AP285="","",Протокол!AP285)</f>
        <v/>
      </c>
      <c r="AN333" s="141" t="str">
        <f>IF(Протокол!AQ285="","",Протокол!AQ285)</f>
        <v/>
      </c>
      <c r="AO333" s="141" t="str">
        <f>IF(Протокол!AR285="","",Протокол!AR285)</f>
        <v/>
      </c>
      <c r="AP333" s="141" t="str">
        <f>IF(Протокол!AS285="","",Протокол!AS285)</f>
        <v/>
      </c>
      <c r="AQ333" s="141" t="str">
        <f>IF(Протокол!AT285="","",Протокол!AT285)</f>
        <v/>
      </c>
      <c r="AR333" s="141" t="str">
        <f>IF(AND(LEN(C333)&gt;0,AS333&gt;0),Протокол!CU285,"")</f>
        <v/>
      </c>
      <c r="AS333" s="139" t="str">
        <f>IF(Протокол!D285="","",Протокол!D285)</f>
        <v/>
      </c>
      <c r="AT333" s="139" t="str">
        <f>IF(Протокол!F285="","",Протокол!F285)</f>
        <v/>
      </c>
      <c r="AU333" s="141" t="str">
        <f>IF(Протокол!CR285="","",Протокол!CR285)</f>
        <v/>
      </c>
      <c r="AV333" s="141" t="str">
        <f>IF(Протокол!CS285="","",Протокол!CS285)</f>
        <v/>
      </c>
      <c r="AW333" s="141" t="str">
        <f>IF(Протокол!CT285="","",Протокол!CT285)</f>
        <v/>
      </c>
    </row>
    <row r="334" spans="1:49">
      <c r="A334" s="139">
        <f t="shared" si="5"/>
        <v>0</v>
      </c>
      <c r="B334" s="140">
        <f>IF(Протокол!B286="","",Протокол!B286)</f>
        <v>277</v>
      </c>
      <c r="C334" s="140" t="str">
        <f>IF(AND(Протокол!F286="",Протокол!D286=""),"",Протокол!C286)</f>
        <v/>
      </c>
      <c r="D334" s="141" t="str">
        <f>IF(Протокол!G286="","",Протокол!G286)</f>
        <v/>
      </c>
      <c r="E334" s="141" t="str">
        <f>IF(Протокол!H286="","",Протокол!H286)</f>
        <v/>
      </c>
      <c r="F334" s="141" t="str">
        <f>IF(Протокол!I286="","",Протокол!I286)</f>
        <v/>
      </c>
      <c r="G334" s="141" t="str">
        <f>IF(Протокол!J286="","",Протокол!J286)</f>
        <v/>
      </c>
      <c r="H334" s="141" t="str">
        <f>IF(Протокол!K286="","",Протокол!K286)</f>
        <v/>
      </c>
      <c r="I334" s="141" t="str">
        <f>IF(Протокол!L286="","",Протокол!L286)</f>
        <v/>
      </c>
      <c r="J334" s="141" t="str">
        <f>IF(Протокол!M286="","",Протокол!M286)</f>
        <v/>
      </c>
      <c r="K334" s="141" t="str">
        <f>IF(Протокол!N286="","",Протокол!N286)</f>
        <v/>
      </c>
      <c r="L334" s="141" t="str">
        <f>IF(Протокол!O286="","",Протокол!O286)</f>
        <v/>
      </c>
      <c r="M334" s="141" t="str">
        <f>IF(Протокол!P286="","",Протокол!P286)</f>
        <v/>
      </c>
      <c r="N334" s="141" t="str">
        <f>IF(Протокол!Q286="","",Протокол!Q286)</f>
        <v/>
      </c>
      <c r="O334" s="141" t="str">
        <f>IF(Протокол!R286="","",Протокол!R286)</f>
        <v/>
      </c>
      <c r="P334" s="141" t="str">
        <f>IF(Протокол!S286="","",Протокол!S286)</f>
        <v/>
      </c>
      <c r="Q334" s="141" t="str">
        <f>IF(Протокол!T286="","",Протокол!T286)</f>
        <v/>
      </c>
      <c r="R334" s="141" t="str">
        <f>IF(Протокол!U286="","",Протокол!U286)</f>
        <v/>
      </c>
      <c r="S334" s="141" t="str">
        <f>IF(Протокол!V286="","",Протокол!V286)</f>
        <v/>
      </c>
      <c r="T334" s="141" t="str">
        <f>IF(Протокол!W286="","",Протокол!W286)</f>
        <v/>
      </c>
      <c r="U334" s="141" t="str">
        <f>IF(Протокол!X286="","",Протокол!X286)</f>
        <v/>
      </c>
      <c r="V334" s="141" t="str">
        <f>IF(Протокол!Y286="","",Протокол!Y286)</f>
        <v/>
      </c>
      <c r="W334" s="141" t="str">
        <f>IF(Протокол!Z286="","",Протокол!Z286)</f>
        <v/>
      </c>
      <c r="X334" s="141" t="str">
        <f>IF(Протокол!AA286="","",Протокол!AA286)</f>
        <v/>
      </c>
      <c r="Y334" s="141" t="str">
        <f>IF(Протокол!AB286="","",Протокол!AB286)</f>
        <v/>
      </c>
      <c r="Z334" s="141" t="str">
        <f>IF(Протокол!AC286="","",Протокол!AC286)</f>
        <v/>
      </c>
      <c r="AA334" s="141" t="str">
        <f>IF(Протокол!AD286="","",Протокол!AD286)</f>
        <v/>
      </c>
      <c r="AB334" s="141" t="str">
        <f>IF(Протокол!AE286="","",Протокол!AE286)</f>
        <v/>
      </c>
      <c r="AC334" s="141" t="str">
        <f>IF(Протокол!AF286="","",Протокол!AF286)</f>
        <v/>
      </c>
      <c r="AD334" s="141" t="str">
        <f>IF(Протокол!AG286="","",Протокол!AG286)</f>
        <v/>
      </c>
      <c r="AE334" s="141" t="str">
        <f>IF(Протокол!AH286="","",Протокол!AH286)</f>
        <v/>
      </c>
      <c r="AF334" s="141" t="str">
        <f>IF(Протокол!AI286="","",Протокол!AI286)</f>
        <v/>
      </c>
      <c r="AG334" s="141" t="str">
        <f>IF(Протокол!AJ286="","",Протокол!AJ286)</f>
        <v/>
      </c>
      <c r="AH334" s="141" t="str">
        <f>IF(Протокол!AK286="","",Протокол!AK286)</f>
        <v/>
      </c>
      <c r="AI334" s="141" t="str">
        <f>IF(Протокол!AL286="","",Протокол!AL286)</f>
        <v/>
      </c>
      <c r="AJ334" s="141" t="str">
        <f>IF(Протокол!AM286="","",Протокол!AM286)</f>
        <v/>
      </c>
      <c r="AK334" s="141" t="str">
        <f>IF(Протокол!AN286="","",Протокол!AN286)</f>
        <v/>
      </c>
      <c r="AL334" s="141" t="str">
        <f>IF(Протокол!AO286="","",Протокол!AO286)</f>
        <v/>
      </c>
      <c r="AM334" s="141" t="str">
        <f>IF(Протокол!AP286="","",Протокол!AP286)</f>
        <v/>
      </c>
      <c r="AN334" s="141" t="str">
        <f>IF(Протокол!AQ286="","",Протокол!AQ286)</f>
        <v/>
      </c>
      <c r="AO334" s="141" t="str">
        <f>IF(Протокол!AR286="","",Протокол!AR286)</f>
        <v/>
      </c>
      <c r="AP334" s="141" t="str">
        <f>IF(Протокол!AS286="","",Протокол!AS286)</f>
        <v/>
      </c>
      <c r="AQ334" s="141" t="str">
        <f>IF(Протокол!AT286="","",Протокол!AT286)</f>
        <v/>
      </c>
      <c r="AR334" s="141" t="str">
        <f>IF(AND(LEN(C334)&gt;0,AS334&gt;0),Протокол!CU286,"")</f>
        <v/>
      </c>
      <c r="AS334" s="139" t="str">
        <f>IF(Протокол!D286="","",Протокол!D286)</f>
        <v/>
      </c>
      <c r="AT334" s="139" t="str">
        <f>IF(Протокол!F286="","",Протокол!F286)</f>
        <v/>
      </c>
      <c r="AU334" s="141" t="str">
        <f>IF(Протокол!CR286="","",Протокол!CR286)</f>
        <v/>
      </c>
      <c r="AV334" s="141" t="str">
        <f>IF(Протокол!CS286="","",Протокол!CS286)</f>
        <v/>
      </c>
      <c r="AW334" s="141" t="str">
        <f>IF(Протокол!CT286="","",Протокол!CT286)</f>
        <v/>
      </c>
    </row>
    <row r="335" spans="1:49">
      <c r="A335" s="139">
        <f t="shared" si="5"/>
        <v>0</v>
      </c>
      <c r="B335" s="140">
        <f>IF(Протокол!B287="","",Протокол!B287)</f>
        <v>278</v>
      </c>
      <c r="C335" s="140" t="str">
        <f>IF(AND(Протокол!F287="",Протокол!D287=""),"",Протокол!C287)</f>
        <v/>
      </c>
      <c r="D335" s="141" t="str">
        <f>IF(Протокол!G287="","",Протокол!G287)</f>
        <v/>
      </c>
      <c r="E335" s="141" t="str">
        <f>IF(Протокол!H287="","",Протокол!H287)</f>
        <v/>
      </c>
      <c r="F335" s="141" t="str">
        <f>IF(Протокол!I287="","",Протокол!I287)</f>
        <v/>
      </c>
      <c r="G335" s="141" t="str">
        <f>IF(Протокол!J287="","",Протокол!J287)</f>
        <v/>
      </c>
      <c r="H335" s="141" t="str">
        <f>IF(Протокол!K287="","",Протокол!K287)</f>
        <v/>
      </c>
      <c r="I335" s="141" t="str">
        <f>IF(Протокол!L287="","",Протокол!L287)</f>
        <v/>
      </c>
      <c r="J335" s="141" t="str">
        <f>IF(Протокол!M287="","",Протокол!M287)</f>
        <v/>
      </c>
      <c r="K335" s="141" t="str">
        <f>IF(Протокол!N287="","",Протокол!N287)</f>
        <v/>
      </c>
      <c r="L335" s="141" t="str">
        <f>IF(Протокол!O287="","",Протокол!O287)</f>
        <v/>
      </c>
      <c r="M335" s="141" t="str">
        <f>IF(Протокол!P287="","",Протокол!P287)</f>
        <v/>
      </c>
      <c r="N335" s="141" t="str">
        <f>IF(Протокол!Q287="","",Протокол!Q287)</f>
        <v/>
      </c>
      <c r="O335" s="141" t="str">
        <f>IF(Протокол!R287="","",Протокол!R287)</f>
        <v/>
      </c>
      <c r="P335" s="141" t="str">
        <f>IF(Протокол!S287="","",Протокол!S287)</f>
        <v/>
      </c>
      <c r="Q335" s="141" t="str">
        <f>IF(Протокол!T287="","",Протокол!T287)</f>
        <v/>
      </c>
      <c r="R335" s="141" t="str">
        <f>IF(Протокол!U287="","",Протокол!U287)</f>
        <v/>
      </c>
      <c r="S335" s="141" t="str">
        <f>IF(Протокол!V287="","",Протокол!V287)</f>
        <v/>
      </c>
      <c r="T335" s="141" t="str">
        <f>IF(Протокол!W287="","",Протокол!W287)</f>
        <v/>
      </c>
      <c r="U335" s="141" t="str">
        <f>IF(Протокол!X287="","",Протокол!X287)</f>
        <v/>
      </c>
      <c r="V335" s="141" t="str">
        <f>IF(Протокол!Y287="","",Протокол!Y287)</f>
        <v/>
      </c>
      <c r="W335" s="141" t="str">
        <f>IF(Протокол!Z287="","",Протокол!Z287)</f>
        <v/>
      </c>
      <c r="X335" s="141" t="str">
        <f>IF(Протокол!AA287="","",Протокол!AA287)</f>
        <v/>
      </c>
      <c r="Y335" s="141" t="str">
        <f>IF(Протокол!AB287="","",Протокол!AB287)</f>
        <v/>
      </c>
      <c r="Z335" s="141" t="str">
        <f>IF(Протокол!AC287="","",Протокол!AC287)</f>
        <v/>
      </c>
      <c r="AA335" s="141" t="str">
        <f>IF(Протокол!AD287="","",Протокол!AD287)</f>
        <v/>
      </c>
      <c r="AB335" s="141" t="str">
        <f>IF(Протокол!AE287="","",Протокол!AE287)</f>
        <v/>
      </c>
      <c r="AC335" s="141" t="str">
        <f>IF(Протокол!AF287="","",Протокол!AF287)</f>
        <v/>
      </c>
      <c r="AD335" s="141" t="str">
        <f>IF(Протокол!AG287="","",Протокол!AG287)</f>
        <v/>
      </c>
      <c r="AE335" s="141" t="str">
        <f>IF(Протокол!AH287="","",Протокол!AH287)</f>
        <v/>
      </c>
      <c r="AF335" s="141" t="str">
        <f>IF(Протокол!AI287="","",Протокол!AI287)</f>
        <v/>
      </c>
      <c r="AG335" s="141" t="str">
        <f>IF(Протокол!AJ287="","",Протокол!AJ287)</f>
        <v/>
      </c>
      <c r="AH335" s="141" t="str">
        <f>IF(Протокол!AK287="","",Протокол!AK287)</f>
        <v/>
      </c>
      <c r="AI335" s="141" t="str">
        <f>IF(Протокол!AL287="","",Протокол!AL287)</f>
        <v/>
      </c>
      <c r="AJ335" s="141" t="str">
        <f>IF(Протокол!AM287="","",Протокол!AM287)</f>
        <v/>
      </c>
      <c r="AK335" s="141" t="str">
        <f>IF(Протокол!AN287="","",Протокол!AN287)</f>
        <v/>
      </c>
      <c r="AL335" s="141" t="str">
        <f>IF(Протокол!AO287="","",Протокол!AO287)</f>
        <v/>
      </c>
      <c r="AM335" s="141" t="str">
        <f>IF(Протокол!AP287="","",Протокол!AP287)</f>
        <v/>
      </c>
      <c r="AN335" s="141" t="str">
        <f>IF(Протокол!AQ287="","",Протокол!AQ287)</f>
        <v/>
      </c>
      <c r="AO335" s="141" t="str">
        <f>IF(Протокол!AR287="","",Протокол!AR287)</f>
        <v/>
      </c>
      <c r="AP335" s="141" t="str">
        <f>IF(Протокол!AS287="","",Протокол!AS287)</f>
        <v/>
      </c>
      <c r="AQ335" s="141" t="str">
        <f>IF(Протокол!AT287="","",Протокол!AT287)</f>
        <v/>
      </c>
      <c r="AR335" s="141" t="str">
        <f>IF(AND(LEN(C335)&gt;0,AS335&gt;0),Протокол!CU287,"")</f>
        <v/>
      </c>
      <c r="AS335" s="139" t="str">
        <f>IF(Протокол!D287="","",Протокол!D287)</f>
        <v/>
      </c>
      <c r="AT335" s="139" t="str">
        <f>IF(Протокол!F287="","",Протокол!F287)</f>
        <v/>
      </c>
      <c r="AU335" s="141" t="str">
        <f>IF(Протокол!CR287="","",Протокол!CR287)</f>
        <v/>
      </c>
      <c r="AV335" s="141" t="str">
        <f>IF(Протокол!CS287="","",Протокол!CS287)</f>
        <v/>
      </c>
      <c r="AW335" s="141" t="str">
        <f>IF(Протокол!CT287="","",Протокол!CT287)</f>
        <v/>
      </c>
    </row>
    <row r="336" spans="1:49">
      <c r="A336" s="139">
        <f t="shared" si="5"/>
        <v>0</v>
      </c>
      <c r="B336" s="140">
        <f>IF(Протокол!B288="","",Протокол!B288)</f>
        <v>279</v>
      </c>
      <c r="C336" s="140" t="str">
        <f>IF(AND(Протокол!F288="",Протокол!D288=""),"",Протокол!C288)</f>
        <v/>
      </c>
      <c r="D336" s="141" t="str">
        <f>IF(Протокол!G288="","",Протокол!G288)</f>
        <v/>
      </c>
      <c r="E336" s="141" t="str">
        <f>IF(Протокол!H288="","",Протокол!H288)</f>
        <v/>
      </c>
      <c r="F336" s="141" t="str">
        <f>IF(Протокол!I288="","",Протокол!I288)</f>
        <v/>
      </c>
      <c r="G336" s="141" t="str">
        <f>IF(Протокол!J288="","",Протокол!J288)</f>
        <v/>
      </c>
      <c r="H336" s="141" t="str">
        <f>IF(Протокол!K288="","",Протокол!K288)</f>
        <v/>
      </c>
      <c r="I336" s="141" t="str">
        <f>IF(Протокол!L288="","",Протокол!L288)</f>
        <v/>
      </c>
      <c r="J336" s="141" t="str">
        <f>IF(Протокол!M288="","",Протокол!M288)</f>
        <v/>
      </c>
      <c r="K336" s="141" t="str">
        <f>IF(Протокол!N288="","",Протокол!N288)</f>
        <v/>
      </c>
      <c r="L336" s="141" t="str">
        <f>IF(Протокол!O288="","",Протокол!O288)</f>
        <v/>
      </c>
      <c r="M336" s="141" t="str">
        <f>IF(Протокол!P288="","",Протокол!P288)</f>
        <v/>
      </c>
      <c r="N336" s="141" t="str">
        <f>IF(Протокол!Q288="","",Протокол!Q288)</f>
        <v/>
      </c>
      <c r="O336" s="141" t="str">
        <f>IF(Протокол!R288="","",Протокол!R288)</f>
        <v/>
      </c>
      <c r="P336" s="141" t="str">
        <f>IF(Протокол!S288="","",Протокол!S288)</f>
        <v/>
      </c>
      <c r="Q336" s="141" t="str">
        <f>IF(Протокол!T288="","",Протокол!T288)</f>
        <v/>
      </c>
      <c r="R336" s="141" t="str">
        <f>IF(Протокол!U288="","",Протокол!U288)</f>
        <v/>
      </c>
      <c r="S336" s="141" t="str">
        <f>IF(Протокол!V288="","",Протокол!V288)</f>
        <v/>
      </c>
      <c r="T336" s="141" t="str">
        <f>IF(Протокол!W288="","",Протокол!W288)</f>
        <v/>
      </c>
      <c r="U336" s="141" t="str">
        <f>IF(Протокол!X288="","",Протокол!X288)</f>
        <v/>
      </c>
      <c r="V336" s="141" t="str">
        <f>IF(Протокол!Y288="","",Протокол!Y288)</f>
        <v/>
      </c>
      <c r="W336" s="141" t="str">
        <f>IF(Протокол!Z288="","",Протокол!Z288)</f>
        <v/>
      </c>
      <c r="X336" s="141" t="str">
        <f>IF(Протокол!AA288="","",Протокол!AA288)</f>
        <v/>
      </c>
      <c r="Y336" s="141" t="str">
        <f>IF(Протокол!AB288="","",Протокол!AB288)</f>
        <v/>
      </c>
      <c r="Z336" s="141" t="str">
        <f>IF(Протокол!AC288="","",Протокол!AC288)</f>
        <v/>
      </c>
      <c r="AA336" s="141" t="str">
        <f>IF(Протокол!AD288="","",Протокол!AD288)</f>
        <v/>
      </c>
      <c r="AB336" s="141" t="str">
        <f>IF(Протокол!AE288="","",Протокол!AE288)</f>
        <v/>
      </c>
      <c r="AC336" s="141" t="str">
        <f>IF(Протокол!AF288="","",Протокол!AF288)</f>
        <v/>
      </c>
      <c r="AD336" s="141" t="str">
        <f>IF(Протокол!AG288="","",Протокол!AG288)</f>
        <v/>
      </c>
      <c r="AE336" s="141" t="str">
        <f>IF(Протокол!AH288="","",Протокол!AH288)</f>
        <v/>
      </c>
      <c r="AF336" s="141" t="str">
        <f>IF(Протокол!AI288="","",Протокол!AI288)</f>
        <v/>
      </c>
      <c r="AG336" s="141" t="str">
        <f>IF(Протокол!AJ288="","",Протокол!AJ288)</f>
        <v/>
      </c>
      <c r="AH336" s="141" t="str">
        <f>IF(Протокол!AK288="","",Протокол!AK288)</f>
        <v/>
      </c>
      <c r="AI336" s="141" t="str">
        <f>IF(Протокол!AL288="","",Протокол!AL288)</f>
        <v/>
      </c>
      <c r="AJ336" s="141" t="str">
        <f>IF(Протокол!AM288="","",Протокол!AM288)</f>
        <v/>
      </c>
      <c r="AK336" s="141" t="str">
        <f>IF(Протокол!AN288="","",Протокол!AN288)</f>
        <v/>
      </c>
      <c r="AL336" s="141" t="str">
        <f>IF(Протокол!AO288="","",Протокол!AO288)</f>
        <v/>
      </c>
      <c r="AM336" s="141" t="str">
        <f>IF(Протокол!AP288="","",Протокол!AP288)</f>
        <v/>
      </c>
      <c r="AN336" s="141" t="str">
        <f>IF(Протокол!AQ288="","",Протокол!AQ288)</f>
        <v/>
      </c>
      <c r="AO336" s="141" t="str">
        <f>IF(Протокол!AR288="","",Протокол!AR288)</f>
        <v/>
      </c>
      <c r="AP336" s="141" t="str">
        <f>IF(Протокол!AS288="","",Протокол!AS288)</f>
        <v/>
      </c>
      <c r="AQ336" s="141" t="str">
        <f>IF(Протокол!AT288="","",Протокол!AT288)</f>
        <v/>
      </c>
      <c r="AR336" s="141" t="str">
        <f>IF(AND(LEN(C336)&gt;0,AS336&gt;0),Протокол!CU288,"")</f>
        <v/>
      </c>
      <c r="AS336" s="139" t="str">
        <f>IF(Протокол!D288="","",Протокол!D288)</f>
        <v/>
      </c>
      <c r="AT336" s="139" t="str">
        <f>IF(Протокол!F288="","",Протокол!F288)</f>
        <v/>
      </c>
      <c r="AU336" s="141" t="str">
        <f>IF(Протокол!CR288="","",Протокол!CR288)</f>
        <v/>
      </c>
      <c r="AV336" s="141" t="str">
        <f>IF(Протокол!CS288="","",Протокол!CS288)</f>
        <v/>
      </c>
      <c r="AW336" s="141" t="str">
        <f>IF(Протокол!CT288="","",Протокол!CT288)</f>
        <v/>
      </c>
    </row>
    <row r="337" spans="1:49">
      <c r="A337" s="139">
        <f t="shared" si="5"/>
        <v>0</v>
      </c>
      <c r="B337" s="140">
        <f>IF(Протокол!B289="","",Протокол!B289)</f>
        <v>280</v>
      </c>
      <c r="C337" s="140" t="str">
        <f>IF(AND(Протокол!F289="",Протокол!D289=""),"",Протокол!C289)</f>
        <v/>
      </c>
      <c r="D337" s="141" t="str">
        <f>IF(Протокол!G289="","",Протокол!G289)</f>
        <v/>
      </c>
      <c r="E337" s="141" t="str">
        <f>IF(Протокол!H289="","",Протокол!H289)</f>
        <v/>
      </c>
      <c r="F337" s="141" t="str">
        <f>IF(Протокол!I289="","",Протокол!I289)</f>
        <v/>
      </c>
      <c r="G337" s="141" t="str">
        <f>IF(Протокол!J289="","",Протокол!J289)</f>
        <v/>
      </c>
      <c r="H337" s="141" t="str">
        <f>IF(Протокол!K289="","",Протокол!K289)</f>
        <v/>
      </c>
      <c r="I337" s="141" t="str">
        <f>IF(Протокол!L289="","",Протокол!L289)</f>
        <v/>
      </c>
      <c r="J337" s="141" t="str">
        <f>IF(Протокол!M289="","",Протокол!M289)</f>
        <v/>
      </c>
      <c r="K337" s="141" t="str">
        <f>IF(Протокол!N289="","",Протокол!N289)</f>
        <v/>
      </c>
      <c r="L337" s="141" t="str">
        <f>IF(Протокол!O289="","",Протокол!O289)</f>
        <v/>
      </c>
      <c r="M337" s="141" t="str">
        <f>IF(Протокол!P289="","",Протокол!P289)</f>
        <v/>
      </c>
      <c r="N337" s="141" t="str">
        <f>IF(Протокол!Q289="","",Протокол!Q289)</f>
        <v/>
      </c>
      <c r="O337" s="141" t="str">
        <f>IF(Протокол!R289="","",Протокол!R289)</f>
        <v/>
      </c>
      <c r="P337" s="141" t="str">
        <f>IF(Протокол!S289="","",Протокол!S289)</f>
        <v/>
      </c>
      <c r="Q337" s="141" t="str">
        <f>IF(Протокол!T289="","",Протокол!T289)</f>
        <v/>
      </c>
      <c r="R337" s="141" t="str">
        <f>IF(Протокол!U289="","",Протокол!U289)</f>
        <v/>
      </c>
      <c r="S337" s="141" t="str">
        <f>IF(Протокол!V289="","",Протокол!V289)</f>
        <v/>
      </c>
      <c r="T337" s="141" t="str">
        <f>IF(Протокол!W289="","",Протокол!W289)</f>
        <v/>
      </c>
      <c r="U337" s="141" t="str">
        <f>IF(Протокол!X289="","",Протокол!X289)</f>
        <v/>
      </c>
      <c r="V337" s="141" t="str">
        <f>IF(Протокол!Y289="","",Протокол!Y289)</f>
        <v/>
      </c>
      <c r="W337" s="141" t="str">
        <f>IF(Протокол!Z289="","",Протокол!Z289)</f>
        <v/>
      </c>
      <c r="X337" s="141" t="str">
        <f>IF(Протокол!AA289="","",Протокол!AA289)</f>
        <v/>
      </c>
      <c r="Y337" s="141" t="str">
        <f>IF(Протокол!AB289="","",Протокол!AB289)</f>
        <v/>
      </c>
      <c r="Z337" s="141" t="str">
        <f>IF(Протокол!AC289="","",Протокол!AC289)</f>
        <v/>
      </c>
      <c r="AA337" s="141" t="str">
        <f>IF(Протокол!AD289="","",Протокол!AD289)</f>
        <v/>
      </c>
      <c r="AB337" s="141" t="str">
        <f>IF(Протокол!AE289="","",Протокол!AE289)</f>
        <v/>
      </c>
      <c r="AC337" s="141" t="str">
        <f>IF(Протокол!AF289="","",Протокол!AF289)</f>
        <v/>
      </c>
      <c r="AD337" s="141" t="str">
        <f>IF(Протокол!AG289="","",Протокол!AG289)</f>
        <v/>
      </c>
      <c r="AE337" s="141" t="str">
        <f>IF(Протокол!AH289="","",Протокол!AH289)</f>
        <v/>
      </c>
      <c r="AF337" s="141" t="str">
        <f>IF(Протокол!AI289="","",Протокол!AI289)</f>
        <v/>
      </c>
      <c r="AG337" s="141" t="str">
        <f>IF(Протокол!AJ289="","",Протокол!AJ289)</f>
        <v/>
      </c>
      <c r="AH337" s="141" t="str">
        <f>IF(Протокол!AK289="","",Протокол!AK289)</f>
        <v/>
      </c>
      <c r="AI337" s="141" t="str">
        <f>IF(Протокол!AL289="","",Протокол!AL289)</f>
        <v/>
      </c>
      <c r="AJ337" s="141" t="str">
        <f>IF(Протокол!AM289="","",Протокол!AM289)</f>
        <v/>
      </c>
      <c r="AK337" s="141" t="str">
        <f>IF(Протокол!AN289="","",Протокол!AN289)</f>
        <v/>
      </c>
      <c r="AL337" s="141" t="str">
        <f>IF(Протокол!AO289="","",Протокол!AO289)</f>
        <v/>
      </c>
      <c r="AM337" s="141" t="str">
        <f>IF(Протокол!AP289="","",Протокол!AP289)</f>
        <v/>
      </c>
      <c r="AN337" s="141" t="str">
        <f>IF(Протокол!AQ289="","",Протокол!AQ289)</f>
        <v/>
      </c>
      <c r="AO337" s="141" t="str">
        <f>IF(Протокол!AR289="","",Протокол!AR289)</f>
        <v/>
      </c>
      <c r="AP337" s="141" t="str">
        <f>IF(Протокол!AS289="","",Протокол!AS289)</f>
        <v/>
      </c>
      <c r="AQ337" s="141" t="str">
        <f>IF(Протокол!AT289="","",Протокол!AT289)</f>
        <v/>
      </c>
      <c r="AR337" s="141" t="str">
        <f>IF(AND(LEN(C337)&gt;0,AS337&gt;0),Протокол!CU289,"")</f>
        <v/>
      </c>
      <c r="AS337" s="139" t="str">
        <f>IF(Протокол!D289="","",Протокол!D289)</f>
        <v/>
      </c>
      <c r="AT337" s="139" t="str">
        <f>IF(Протокол!F289="","",Протокол!F289)</f>
        <v/>
      </c>
      <c r="AU337" s="141" t="str">
        <f>IF(Протокол!CR289="","",Протокол!CR289)</f>
        <v/>
      </c>
      <c r="AV337" s="141" t="str">
        <f>IF(Протокол!CS289="","",Протокол!CS289)</f>
        <v/>
      </c>
      <c r="AW337" s="141" t="str">
        <f>IF(Протокол!CT289="","",Протокол!CT289)</f>
        <v/>
      </c>
    </row>
    <row r="338" spans="1:49">
      <c r="A338" s="139">
        <f t="shared" si="5"/>
        <v>0</v>
      </c>
      <c r="B338" s="140">
        <f>IF(Протокол!B290="","",Протокол!B290)</f>
        <v>281</v>
      </c>
      <c r="C338" s="140" t="str">
        <f>IF(AND(Протокол!F290="",Протокол!D290=""),"",Протокол!C290)</f>
        <v/>
      </c>
      <c r="D338" s="141" t="str">
        <f>IF(Протокол!G290="","",Протокол!G290)</f>
        <v/>
      </c>
      <c r="E338" s="141" t="str">
        <f>IF(Протокол!H290="","",Протокол!H290)</f>
        <v/>
      </c>
      <c r="F338" s="141" t="str">
        <f>IF(Протокол!I290="","",Протокол!I290)</f>
        <v/>
      </c>
      <c r="G338" s="141" t="str">
        <f>IF(Протокол!J290="","",Протокол!J290)</f>
        <v/>
      </c>
      <c r="H338" s="141" t="str">
        <f>IF(Протокол!K290="","",Протокол!K290)</f>
        <v/>
      </c>
      <c r="I338" s="141" t="str">
        <f>IF(Протокол!L290="","",Протокол!L290)</f>
        <v/>
      </c>
      <c r="J338" s="141" t="str">
        <f>IF(Протокол!M290="","",Протокол!M290)</f>
        <v/>
      </c>
      <c r="K338" s="141" t="str">
        <f>IF(Протокол!N290="","",Протокол!N290)</f>
        <v/>
      </c>
      <c r="L338" s="141" t="str">
        <f>IF(Протокол!O290="","",Протокол!O290)</f>
        <v/>
      </c>
      <c r="M338" s="141" t="str">
        <f>IF(Протокол!P290="","",Протокол!P290)</f>
        <v/>
      </c>
      <c r="N338" s="141" t="str">
        <f>IF(Протокол!Q290="","",Протокол!Q290)</f>
        <v/>
      </c>
      <c r="O338" s="141" t="str">
        <f>IF(Протокол!R290="","",Протокол!R290)</f>
        <v/>
      </c>
      <c r="P338" s="141" t="str">
        <f>IF(Протокол!S290="","",Протокол!S290)</f>
        <v/>
      </c>
      <c r="Q338" s="141" t="str">
        <f>IF(Протокол!T290="","",Протокол!T290)</f>
        <v/>
      </c>
      <c r="R338" s="141" t="str">
        <f>IF(Протокол!U290="","",Протокол!U290)</f>
        <v/>
      </c>
      <c r="S338" s="141" t="str">
        <f>IF(Протокол!V290="","",Протокол!V290)</f>
        <v/>
      </c>
      <c r="T338" s="141" t="str">
        <f>IF(Протокол!W290="","",Протокол!W290)</f>
        <v/>
      </c>
      <c r="U338" s="141" t="str">
        <f>IF(Протокол!X290="","",Протокол!X290)</f>
        <v/>
      </c>
      <c r="V338" s="141" t="str">
        <f>IF(Протокол!Y290="","",Протокол!Y290)</f>
        <v/>
      </c>
      <c r="W338" s="141" t="str">
        <f>IF(Протокол!Z290="","",Протокол!Z290)</f>
        <v/>
      </c>
      <c r="X338" s="141" t="str">
        <f>IF(Протокол!AA290="","",Протокол!AA290)</f>
        <v/>
      </c>
      <c r="Y338" s="141" t="str">
        <f>IF(Протокол!AB290="","",Протокол!AB290)</f>
        <v/>
      </c>
      <c r="Z338" s="141" t="str">
        <f>IF(Протокол!AC290="","",Протокол!AC290)</f>
        <v/>
      </c>
      <c r="AA338" s="141" t="str">
        <f>IF(Протокол!AD290="","",Протокол!AD290)</f>
        <v/>
      </c>
      <c r="AB338" s="141" t="str">
        <f>IF(Протокол!AE290="","",Протокол!AE290)</f>
        <v/>
      </c>
      <c r="AC338" s="141" t="str">
        <f>IF(Протокол!AF290="","",Протокол!AF290)</f>
        <v/>
      </c>
      <c r="AD338" s="141" t="str">
        <f>IF(Протокол!AG290="","",Протокол!AG290)</f>
        <v/>
      </c>
      <c r="AE338" s="141" t="str">
        <f>IF(Протокол!AH290="","",Протокол!AH290)</f>
        <v/>
      </c>
      <c r="AF338" s="141" t="str">
        <f>IF(Протокол!AI290="","",Протокол!AI290)</f>
        <v/>
      </c>
      <c r="AG338" s="141" t="str">
        <f>IF(Протокол!AJ290="","",Протокол!AJ290)</f>
        <v/>
      </c>
      <c r="AH338" s="141" t="str">
        <f>IF(Протокол!AK290="","",Протокол!AK290)</f>
        <v/>
      </c>
      <c r="AI338" s="141" t="str">
        <f>IF(Протокол!AL290="","",Протокол!AL290)</f>
        <v/>
      </c>
      <c r="AJ338" s="141" t="str">
        <f>IF(Протокол!AM290="","",Протокол!AM290)</f>
        <v/>
      </c>
      <c r="AK338" s="141" t="str">
        <f>IF(Протокол!AN290="","",Протокол!AN290)</f>
        <v/>
      </c>
      <c r="AL338" s="141" t="str">
        <f>IF(Протокол!AO290="","",Протокол!AO290)</f>
        <v/>
      </c>
      <c r="AM338" s="141" t="str">
        <f>IF(Протокол!AP290="","",Протокол!AP290)</f>
        <v/>
      </c>
      <c r="AN338" s="141" t="str">
        <f>IF(Протокол!AQ290="","",Протокол!AQ290)</f>
        <v/>
      </c>
      <c r="AO338" s="141" t="str">
        <f>IF(Протокол!AR290="","",Протокол!AR290)</f>
        <v/>
      </c>
      <c r="AP338" s="141" t="str">
        <f>IF(Протокол!AS290="","",Протокол!AS290)</f>
        <v/>
      </c>
      <c r="AQ338" s="141" t="str">
        <f>IF(Протокол!AT290="","",Протокол!AT290)</f>
        <v/>
      </c>
      <c r="AR338" s="141" t="str">
        <f>IF(AND(LEN(C338)&gt;0,AS338&gt;0),Протокол!CU290,"")</f>
        <v/>
      </c>
      <c r="AS338" s="139" t="str">
        <f>IF(Протокол!D290="","",Протокол!D290)</f>
        <v/>
      </c>
      <c r="AT338" s="139" t="str">
        <f>IF(Протокол!F290="","",Протокол!F290)</f>
        <v/>
      </c>
      <c r="AU338" s="141" t="str">
        <f>IF(Протокол!CR290="","",Протокол!CR290)</f>
        <v/>
      </c>
      <c r="AV338" s="141" t="str">
        <f>IF(Протокол!CS290="","",Протокол!CS290)</f>
        <v/>
      </c>
      <c r="AW338" s="141" t="str">
        <f>IF(Протокол!CT290="","",Протокол!CT290)</f>
        <v/>
      </c>
    </row>
    <row r="339" spans="1:49">
      <c r="A339" s="139">
        <f t="shared" si="5"/>
        <v>0</v>
      </c>
      <c r="B339" s="140">
        <f>IF(Протокол!B291="","",Протокол!B291)</f>
        <v>282</v>
      </c>
      <c r="C339" s="140" t="str">
        <f>IF(AND(Протокол!F291="",Протокол!D291=""),"",Протокол!C291)</f>
        <v/>
      </c>
      <c r="D339" s="141" t="str">
        <f>IF(Протокол!G291="","",Протокол!G291)</f>
        <v/>
      </c>
      <c r="E339" s="141" t="str">
        <f>IF(Протокол!H291="","",Протокол!H291)</f>
        <v/>
      </c>
      <c r="F339" s="141" t="str">
        <f>IF(Протокол!I291="","",Протокол!I291)</f>
        <v/>
      </c>
      <c r="G339" s="141" t="str">
        <f>IF(Протокол!J291="","",Протокол!J291)</f>
        <v/>
      </c>
      <c r="H339" s="141" t="str">
        <f>IF(Протокол!K291="","",Протокол!K291)</f>
        <v/>
      </c>
      <c r="I339" s="141" t="str">
        <f>IF(Протокол!L291="","",Протокол!L291)</f>
        <v/>
      </c>
      <c r="J339" s="141" t="str">
        <f>IF(Протокол!M291="","",Протокол!M291)</f>
        <v/>
      </c>
      <c r="K339" s="141" t="str">
        <f>IF(Протокол!N291="","",Протокол!N291)</f>
        <v/>
      </c>
      <c r="L339" s="141" t="str">
        <f>IF(Протокол!O291="","",Протокол!O291)</f>
        <v/>
      </c>
      <c r="M339" s="141" t="str">
        <f>IF(Протокол!P291="","",Протокол!P291)</f>
        <v/>
      </c>
      <c r="N339" s="141" t="str">
        <f>IF(Протокол!Q291="","",Протокол!Q291)</f>
        <v/>
      </c>
      <c r="O339" s="141" t="str">
        <f>IF(Протокол!R291="","",Протокол!R291)</f>
        <v/>
      </c>
      <c r="P339" s="141" t="str">
        <f>IF(Протокол!S291="","",Протокол!S291)</f>
        <v/>
      </c>
      <c r="Q339" s="141" t="str">
        <f>IF(Протокол!T291="","",Протокол!T291)</f>
        <v/>
      </c>
      <c r="R339" s="141" t="str">
        <f>IF(Протокол!U291="","",Протокол!U291)</f>
        <v/>
      </c>
      <c r="S339" s="141" t="str">
        <f>IF(Протокол!V291="","",Протокол!V291)</f>
        <v/>
      </c>
      <c r="T339" s="141" t="str">
        <f>IF(Протокол!W291="","",Протокол!W291)</f>
        <v/>
      </c>
      <c r="U339" s="141" t="str">
        <f>IF(Протокол!X291="","",Протокол!X291)</f>
        <v/>
      </c>
      <c r="V339" s="141" t="str">
        <f>IF(Протокол!Y291="","",Протокол!Y291)</f>
        <v/>
      </c>
      <c r="W339" s="141" t="str">
        <f>IF(Протокол!Z291="","",Протокол!Z291)</f>
        <v/>
      </c>
      <c r="X339" s="141" t="str">
        <f>IF(Протокол!AA291="","",Протокол!AA291)</f>
        <v/>
      </c>
      <c r="Y339" s="141" t="str">
        <f>IF(Протокол!AB291="","",Протокол!AB291)</f>
        <v/>
      </c>
      <c r="Z339" s="141" t="str">
        <f>IF(Протокол!AC291="","",Протокол!AC291)</f>
        <v/>
      </c>
      <c r="AA339" s="141" t="str">
        <f>IF(Протокол!AD291="","",Протокол!AD291)</f>
        <v/>
      </c>
      <c r="AB339" s="141" t="str">
        <f>IF(Протокол!AE291="","",Протокол!AE291)</f>
        <v/>
      </c>
      <c r="AC339" s="141" t="str">
        <f>IF(Протокол!AF291="","",Протокол!AF291)</f>
        <v/>
      </c>
      <c r="AD339" s="141" t="str">
        <f>IF(Протокол!AG291="","",Протокол!AG291)</f>
        <v/>
      </c>
      <c r="AE339" s="141" t="str">
        <f>IF(Протокол!AH291="","",Протокол!AH291)</f>
        <v/>
      </c>
      <c r="AF339" s="141" t="str">
        <f>IF(Протокол!AI291="","",Протокол!AI291)</f>
        <v/>
      </c>
      <c r="AG339" s="141" t="str">
        <f>IF(Протокол!AJ291="","",Протокол!AJ291)</f>
        <v/>
      </c>
      <c r="AH339" s="141" t="str">
        <f>IF(Протокол!AK291="","",Протокол!AK291)</f>
        <v/>
      </c>
      <c r="AI339" s="141" t="str">
        <f>IF(Протокол!AL291="","",Протокол!AL291)</f>
        <v/>
      </c>
      <c r="AJ339" s="141" t="str">
        <f>IF(Протокол!AM291="","",Протокол!AM291)</f>
        <v/>
      </c>
      <c r="AK339" s="141" t="str">
        <f>IF(Протокол!AN291="","",Протокол!AN291)</f>
        <v/>
      </c>
      <c r="AL339" s="141" t="str">
        <f>IF(Протокол!AO291="","",Протокол!AO291)</f>
        <v/>
      </c>
      <c r="AM339" s="141" t="str">
        <f>IF(Протокол!AP291="","",Протокол!AP291)</f>
        <v/>
      </c>
      <c r="AN339" s="141" t="str">
        <f>IF(Протокол!AQ291="","",Протокол!AQ291)</f>
        <v/>
      </c>
      <c r="AO339" s="141" t="str">
        <f>IF(Протокол!AR291="","",Протокол!AR291)</f>
        <v/>
      </c>
      <c r="AP339" s="141" t="str">
        <f>IF(Протокол!AS291="","",Протокол!AS291)</f>
        <v/>
      </c>
      <c r="AQ339" s="141" t="str">
        <f>IF(Протокол!AT291="","",Протокол!AT291)</f>
        <v/>
      </c>
      <c r="AR339" s="141" t="str">
        <f>IF(AND(LEN(C339)&gt;0,AS339&gt;0),Протокол!CU291,"")</f>
        <v/>
      </c>
      <c r="AS339" s="139" t="str">
        <f>IF(Протокол!D291="","",Протокол!D291)</f>
        <v/>
      </c>
      <c r="AT339" s="139" t="str">
        <f>IF(Протокол!F291="","",Протокол!F291)</f>
        <v/>
      </c>
      <c r="AU339" s="141" t="str">
        <f>IF(Протокол!CR291="","",Протокол!CR291)</f>
        <v/>
      </c>
      <c r="AV339" s="141" t="str">
        <f>IF(Протокол!CS291="","",Протокол!CS291)</f>
        <v/>
      </c>
      <c r="AW339" s="141" t="str">
        <f>IF(Протокол!CT291="","",Протокол!CT291)</f>
        <v/>
      </c>
    </row>
    <row r="340" spans="1:49">
      <c r="A340" s="139">
        <f t="shared" si="5"/>
        <v>0</v>
      </c>
      <c r="B340" s="140">
        <f>IF(Протокол!B292="","",Протокол!B292)</f>
        <v>283</v>
      </c>
      <c r="C340" s="140" t="str">
        <f>IF(AND(Протокол!F292="",Протокол!D292=""),"",Протокол!C292)</f>
        <v/>
      </c>
      <c r="D340" s="141" t="str">
        <f>IF(Протокол!G292="","",Протокол!G292)</f>
        <v/>
      </c>
      <c r="E340" s="141" t="str">
        <f>IF(Протокол!H292="","",Протокол!H292)</f>
        <v/>
      </c>
      <c r="F340" s="141" t="str">
        <f>IF(Протокол!I292="","",Протокол!I292)</f>
        <v/>
      </c>
      <c r="G340" s="141" t="str">
        <f>IF(Протокол!J292="","",Протокол!J292)</f>
        <v/>
      </c>
      <c r="H340" s="141" t="str">
        <f>IF(Протокол!K292="","",Протокол!K292)</f>
        <v/>
      </c>
      <c r="I340" s="141" t="str">
        <f>IF(Протокол!L292="","",Протокол!L292)</f>
        <v/>
      </c>
      <c r="J340" s="141" t="str">
        <f>IF(Протокол!M292="","",Протокол!M292)</f>
        <v/>
      </c>
      <c r="K340" s="141" t="str">
        <f>IF(Протокол!N292="","",Протокол!N292)</f>
        <v/>
      </c>
      <c r="L340" s="141" t="str">
        <f>IF(Протокол!O292="","",Протокол!O292)</f>
        <v/>
      </c>
      <c r="M340" s="141" t="str">
        <f>IF(Протокол!P292="","",Протокол!P292)</f>
        <v/>
      </c>
      <c r="N340" s="141" t="str">
        <f>IF(Протокол!Q292="","",Протокол!Q292)</f>
        <v/>
      </c>
      <c r="O340" s="141" t="str">
        <f>IF(Протокол!R292="","",Протокол!R292)</f>
        <v/>
      </c>
      <c r="P340" s="141" t="str">
        <f>IF(Протокол!S292="","",Протокол!S292)</f>
        <v/>
      </c>
      <c r="Q340" s="141" t="str">
        <f>IF(Протокол!T292="","",Протокол!T292)</f>
        <v/>
      </c>
      <c r="R340" s="141" t="str">
        <f>IF(Протокол!U292="","",Протокол!U292)</f>
        <v/>
      </c>
      <c r="S340" s="141" t="str">
        <f>IF(Протокол!V292="","",Протокол!V292)</f>
        <v/>
      </c>
      <c r="T340" s="141" t="str">
        <f>IF(Протокол!W292="","",Протокол!W292)</f>
        <v/>
      </c>
      <c r="U340" s="141" t="str">
        <f>IF(Протокол!X292="","",Протокол!X292)</f>
        <v/>
      </c>
      <c r="V340" s="141" t="str">
        <f>IF(Протокол!Y292="","",Протокол!Y292)</f>
        <v/>
      </c>
      <c r="W340" s="141" t="str">
        <f>IF(Протокол!Z292="","",Протокол!Z292)</f>
        <v/>
      </c>
      <c r="X340" s="141" t="str">
        <f>IF(Протокол!AA292="","",Протокол!AA292)</f>
        <v/>
      </c>
      <c r="Y340" s="141" t="str">
        <f>IF(Протокол!AB292="","",Протокол!AB292)</f>
        <v/>
      </c>
      <c r="Z340" s="141" t="str">
        <f>IF(Протокол!AC292="","",Протокол!AC292)</f>
        <v/>
      </c>
      <c r="AA340" s="141" t="str">
        <f>IF(Протокол!AD292="","",Протокол!AD292)</f>
        <v/>
      </c>
      <c r="AB340" s="141" t="str">
        <f>IF(Протокол!AE292="","",Протокол!AE292)</f>
        <v/>
      </c>
      <c r="AC340" s="141" t="str">
        <f>IF(Протокол!AF292="","",Протокол!AF292)</f>
        <v/>
      </c>
      <c r="AD340" s="141" t="str">
        <f>IF(Протокол!AG292="","",Протокол!AG292)</f>
        <v/>
      </c>
      <c r="AE340" s="141" t="str">
        <f>IF(Протокол!AH292="","",Протокол!AH292)</f>
        <v/>
      </c>
      <c r="AF340" s="141" t="str">
        <f>IF(Протокол!AI292="","",Протокол!AI292)</f>
        <v/>
      </c>
      <c r="AG340" s="141" t="str">
        <f>IF(Протокол!AJ292="","",Протокол!AJ292)</f>
        <v/>
      </c>
      <c r="AH340" s="141" t="str">
        <f>IF(Протокол!AK292="","",Протокол!AK292)</f>
        <v/>
      </c>
      <c r="AI340" s="141" t="str">
        <f>IF(Протокол!AL292="","",Протокол!AL292)</f>
        <v/>
      </c>
      <c r="AJ340" s="141" t="str">
        <f>IF(Протокол!AM292="","",Протокол!AM292)</f>
        <v/>
      </c>
      <c r="AK340" s="141" t="str">
        <f>IF(Протокол!AN292="","",Протокол!AN292)</f>
        <v/>
      </c>
      <c r="AL340" s="141" t="str">
        <f>IF(Протокол!AO292="","",Протокол!AO292)</f>
        <v/>
      </c>
      <c r="AM340" s="141" t="str">
        <f>IF(Протокол!AP292="","",Протокол!AP292)</f>
        <v/>
      </c>
      <c r="AN340" s="141" t="str">
        <f>IF(Протокол!AQ292="","",Протокол!AQ292)</f>
        <v/>
      </c>
      <c r="AO340" s="141" t="str">
        <f>IF(Протокол!AR292="","",Протокол!AR292)</f>
        <v/>
      </c>
      <c r="AP340" s="141" t="str">
        <f>IF(Протокол!AS292="","",Протокол!AS292)</f>
        <v/>
      </c>
      <c r="AQ340" s="141" t="str">
        <f>IF(Протокол!AT292="","",Протокол!AT292)</f>
        <v/>
      </c>
      <c r="AR340" s="141" t="str">
        <f>IF(AND(LEN(C340)&gt;0,AS340&gt;0),Протокол!CU292,"")</f>
        <v/>
      </c>
      <c r="AS340" s="139" t="str">
        <f>IF(Протокол!D292="","",Протокол!D292)</f>
        <v/>
      </c>
      <c r="AT340" s="139" t="str">
        <f>IF(Протокол!F292="","",Протокол!F292)</f>
        <v/>
      </c>
      <c r="AU340" s="141" t="str">
        <f>IF(Протокол!CR292="","",Протокол!CR292)</f>
        <v/>
      </c>
      <c r="AV340" s="141" t="str">
        <f>IF(Протокол!CS292="","",Протокол!CS292)</f>
        <v/>
      </c>
      <c r="AW340" s="141" t="str">
        <f>IF(Протокол!CT292="","",Протокол!CT292)</f>
        <v/>
      </c>
    </row>
    <row r="341" spans="1:49">
      <c r="A341" s="139">
        <f t="shared" si="5"/>
        <v>0</v>
      </c>
      <c r="B341" s="140">
        <f>IF(Протокол!B293="","",Протокол!B293)</f>
        <v>284</v>
      </c>
      <c r="C341" s="140" t="str">
        <f>IF(AND(Протокол!F293="",Протокол!D293=""),"",Протокол!C293)</f>
        <v/>
      </c>
      <c r="D341" s="141" t="str">
        <f>IF(Протокол!G293="","",Протокол!G293)</f>
        <v/>
      </c>
      <c r="E341" s="141" t="str">
        <f>IF(Протокол!H293="","",Протокол!H293)</f>
        <v/>
      </c>
      <c r="F341" s="141" t="str">
        <f>IF(Протокол!I293="","",Протокол!I293)</f>
        <v/>
      </c>
      <c r="G341" s="141" t="str">
        <f>IF(Протокол!J293="","",Протокол!J293)</f>
        <v/>
      </c>
      <c r="H341" s="141" t="str">
        <f>IF(Протокол!K293="","",Протокол!K293)</f>
        <v/>
      </c>
      <c r="I341" s="141" t="str">
        <f>IF(Протокол!L293="","",Протокол!L293)</f>
        <v/>
      </c>
      <c r="J341" s="141" t="str">
        <f>IF(Протокол!M293="","",Протокол!M293)</f>
        <v/>
      </c>
      <c r="K341" s="141" t="str">
        <f>IF(Протокол!N293="","",Протокол!N293)</f>
        <v/>
      </c>
      <c r="L341" s="141" t="str">
        <f>IF(Протокол!O293="","",Протокол!O293)</f>
        <v/>
      </c>
      <c r="M341" s="141" t="str">
        <f>IF(Протокол!P293="","",Протокол!P293)</f>
        <v/>
      </c>
      <c r="N341" s="141" t="str">
        <f>IF(Протокол!Q293="","",Протокол!Q293)</f>
        <v/>
      </c>
      <c r="O341" s="141" t="str">
        <f>IF(Протокол!R293="","",Протокол!R293)</f>
        <v/>
      </c>
      <c r="P341" s="141" t="str">
        <f>IF(Протокол!S293="","",Протокол!S293)</f>
        <v/>
      </c>
      <c r="Q341" s="141" t="str">
        <f>IF(Протокол!T293="","",Протокол!T293)</f>
        <v/>
      </c>
      <c r="R341" s="141" t="str">
        <f>IF(Протокол!U293="","",Протокол!U293)</f>
        <v/>
      </c>
      <c r="S341" s="141" t="str">
        <f>IF(Протокол!V293="","",Протокол!V293)</f>
        <v/>
      </c>
      <c r="T341" s="141" t="str">
        <f>IF(Протокол!W293="","",Протокол!W293)</f>
        <v/>
      </c>
      <c r="U341" s="141" t="str">
        <f>IF(Протокол!X293="","",Протокол!X293)</f>
        <v/>
      </c>
      <c r="V341" s="141" t="str">
        <f>IF(Протокол!Y293="","",Протокол!Y293)</f>
        <v/>
      </c>
      <c r="W341" s="141" t="str">
        <f>IF(Протокол!Z293="","",Протокол!Z293)</f>
        <v/>
      </c>
      <c r="X341" s="141" t="str">
        <f>IF(Протокол!AA293="","",Протокол!AA293)</f>
        <v/>
      </c>
      <c r="Y341" s="141" t="str">
        <f>IF(Протокол!AB293="","",Протокол!AB293)</f>
        <v/>
      </c>
      <c r="Z341" s="141" t="str">
        <f>IF(Протокол!AC293="","",Протокол!AC293)</f>
        <v/>
      </c>
      <c r="AA341" s="141" t="str">
        <f>IF(Протокол!AD293="","",Протокол!AD293)</f>
        <v/>
      </c>
      <c r="AB341" s="141" t="str">
        <f>IF(Протокол!AE293="","",Протокол!AE293)</f>
        <v/>
      </c>
      <c r="AC341" s="141" t="str">
        <f>IF(Протокол!AF293="","",Протокол!AF293)</f>
        <v/>
      </c>
      <c r="AD341" s="141" t="str">
        <f>IF(Протокол!AG293="","",Протокол!AG293)</f>
        <v/>
      </c>
      <c r="AE341" s="141" t="str">
        <f>IF(Протокол!AH293="","",Протокол!AH293)</f>
        <v/>
      </c>
      <c r="AF341" s="141" t="str">
        <f>IF(Протокол!AI293="","",Протокол!AI293)</f>
        <v/>
      </c>
      <c r="AG341" s="141" t="str">
        <f>IF(Протокол!AJ293="","",Протокол!AJ293)</f>
        <v/>
      </c>
      <c r="AH341" s="141" t="str">
        <f>IF(Протокол!AK293="","",Протокол!AK293)</f>
        <v/>
      </c>
      <c r="AI341" s="141" t="str">
        <f>IF(Протокол!AL293="","",Протокол!AL293)</f>
        <v/>
      </c>
      <c r="AJ341" s="141" t="str">
        <f>IF(Протокол!AM293="","",Протокол!AM293)</f>
        <v/>
      </c>
      <c r="AK341" s="141" t="str">
        <f>IF(Протокол!AN293="","",Протокол!AN293)</f>
        <v/>
      </c>
      <c r="AL341" s="141" t="str">
        <f>IF(Протокол!AO293="","",Протокол!AO293)</f>
        <v/>
      </c>
      <c r="AM341" s="141" t="str">
        <f>IF(Протокол!AP293="","",Протокол!AP293)</f>
        <v/>
      </c>
      <c r="AN341" s="141" t="str">
        <f>IF(Протокол!AQ293="","",Протокол!AQ293)</f>
        <v/>
      </c>
      <c r="AO341" s="141" t="str">
        <f>IF(Протокол!AR293="","",Протокол!AR293)</f>
        <v/>
      </c>
      <c r="AP341" s="141" t="str">
        <f>IF(Протокол!AS293="","",Протокол!AS293)</f>
        <v/>
      </c>
      <c r="AQ341" s="141" t="str">
        <f>IF(Протокол!AT293="","",Протокол!AT293)</f>
        <v/>
      </c>
      <c r="AR341" s="141" t="str">
        <f>IF(AND(LEN(C341)&gt;0,AS341&gt;0),Протокол!CU293,"")</f>
        <v/>
      </c>
      <c r="AS341" s="139" t="str">
        <f>IF(Протокол!D293="","",Протокол!D293)</f>
        <v/>
      </c>
      <c r="AT341" s="139" t="str">
        <f>IF(Протокол!F293="","",Протокол!F293)</f>
        <v/>
      </c>
      <c r="AU341" s="141" t="str">
        <f>IF(Протокол!CR293="","",Протокол!CR293)</f>
        <v/>
      </c>
      <c r="AV341" s="141" t="str">
        <f>IF(Протокол!CS293="","",Протокол!CS293)</f>
        <v/>
      </c>
      <c r="AW341" s="141" t="str">
        <f>IF(Протокол!CT293="","",Протокол!CT293)</f>
        <v/>
      </c>
    </row>
    <row r="342" spans="1:49">
      <c r="A342" s="139">
        <f t="shared" si="5"/>
        <v>0</v>
      </c>
      <c r="B342" s="140">
        <f>IF(Протокол!B294="","",Протокол!B294)</f>
        <v>285</v>
      </c>
      <c r="C342" s="140" t="str">
        <f>IF(AND(Протокол!F294="",Протокол!D294=""),"",Протокол!C294)</f>
        <v/>
      </c>
      <c r="D342" s="141" t="str">
        <f>IF(Протокол!G294="","",Протокол!G294)</f>
        <v/>
      </c>
      <c r="E342" s="141" t="str">
        <f>IF(Протокол!H294="","",Протокол!H294)</f>
        <v/>
      </c>
      <c r="F342" s="141" t="str">
        <f>IF(Протокол!I294="","",Протокол!I294)</f>
        <v/>
      </c>
      <c r="G342" s="141" t="str">
        <f>IF(Протокол!J294="","",Протокол!J294)</f>
        <v/>
      </c>
      <c r="H342" s="141" t="str">
        <f>IF(Протокол!K294="","",Протокол!K294)</f>
        <v/>
      </c>
      <c r="I342" s="141" t="str">
        <f>IF(Протокол!L294="","",Протокол!L294)</f>
        <v/>
      </c>
      <c r="J342" s="141" t="str">
        <f>IF(Протокол!M294="","",Протокол!M294)</f>
        <v/>
      </c>
      <c r="K342" s="141" t="str">
        <f>IF(Протокол!N294="","",Протокол!N294)</f>
        <v/>
      </c>
      <c r="L342" s="141" t="str">
        <f>IF(Протокол!O294="","",Протокол!O294)</f>
        <v/>
      </c>
      <c r="M342" s="141" t="str">
        <f>IF(Протокол!P294="","",Протокол!P294)</f>
        <v/>
      </c>
      <c r="N342" s="141" t="str">
        <f>IF(Протокол!Q294="","",Протокол!Q294)</f>
        <v/>
      </c>
      <c r="O342" s="141" t="str">
        <f>IF(Протокол!R294="","",Протокол!R294)</f>
        <v/>
      </c>
      <c r="P342" s="141" t="str">
        <f>IF(Протокол!S294="","",Протокол!S294)</f>
        <v/>
      </c>
      <c r="Q342" s="141" t="str">
        <f>IF(Протокол!T294="","",Протокол!T294)</f>
        <v/>
      </c>
      <c r="R342" s="141" t="str">
        <f>IF(Протокол!U294="","",Протокол!U294)</f>
        <v/>
      </c>
      <c r="S342" s="141" t="str">
        <f>IF(Протокол!V294="","",Протокол!V294)</f>
        <v/>
      </c>
      <c r="T342" s="141" t="str">
        <f>IF(Протокол!W294="","",Протокол!W294)</f>
        <v/>
      </c>
      <c r="U342" s="141" t="str">
        <f>IF(Протокол!X294="","",Протокол!X294)</f>
        <v/>
      </c>
      <c r="V342" s="141" t="str">
        <f>IF(Протокол!Y294="","",Протокол!Y294)</f>
        <v/>
      </c>
      <c r="W342" s="141" t="str">
        <f>IF(Протокол!Z294="","",Протокол!Z294)</f>
        <v/>
      </c>
      <c r="X342" s="141" t="str">
        <f>IF(Протокол!AA294="","",Протокол!AA294)</f>
        <v/>
      </c>
      <c r="Y342" s="141" t="str">
        <f>IF(Протокол!AB294="","",Протокол!AB294)</f>
        <v/>
      </c>
      <c r="Z342" s="141" t="str">
        <f>IF(Протокол!AC294="","",Протокол!AC294)</f>
        <v/>
      </c>
      <c r="AA342" s="141" t="str">
        <f>IF(Протокол!AD294="","",Протокол!AD294)</f>
        <v/>
      </c>
      <c r="AB342" s="141" t="str">
        <f>IF(Протокол!AE294="","",Протокол!AE294)</f>
        <v/>
      </c>
      <c r="AC342" s="141" t="str">
        <f>IF(Протокол!AF294="","",Протокол!AF294)</f>
        <v/>
      </c>
      <c r="AD342" s="141" t="str">
        <f>IF(Протокол!AG294="","",Протокол!AG294)</f>
        <v/>
      </c>
      <c r="AE342" s="141" t="str">
        <f>IF(Протокол!AH294="","",Протокол!AH294)</f>
        <v/>
      </c>
      <c r="AF342" s="141" t="str">
        <f>IF(Протокол!AI294="","",Протокол!AI294)</f>
        <v/>
      </c>
      <c r="AG342" s="141" t="str">
        <f>IF(Протокол!AJ294="","",Протокол!AJ294)</f>
        <v/>
      </c>
      <c r="AH342" s="141" t="str">
        <f>IF(Протокол!AK294="","",Протокол!AK294)</f>
        <v/>
      </c>
      <c r="AI342" s="141" t="str">
        <f>IF(Протокол!AL294="","",Протокол!AL294)</f>
        <v/>
      </c>
      <c r="AJ342" s="141" t="str">
        <f>IF(Протокол!AM294="","",Протокол!AM294)</f>
        <v/>
      </c>
      <c r="AK342" s="141" t="str">
        <f>IF(Протокол!AN294="","",Протокол!AN294)</f>
        <v/>
      </c>
      <c r="AL342" s="141" t="str">
        <f>IF(Протокол!AO294="","",Протокол!AO294)</f>
        <v/>
      </c>
      <c r="AM342" s="141" t="str">
        <f>IF(Протокол!AP294="","",Протокол!AP294)</f>
        <v/>
      </c>
      <c r="AN342" s="141" t="str">
        <f>IF(Протокол!AQ294="","",Протокол!AQ294)</f>
        <v/>
      </c>
      <c r="AO342" s="141" t="str">
        <f>IF(Протокол!AR294="","",Протокол!AR294)</f>
        <v/>
      </c>
      <c r="AP342" s="141" t="str">
        <f>IF(Протокол!AS294="","",Протокол!AS294)</f>
        <v/>
      </c>
      <c r="AQ342" s="141" t="str">
        <f>IF(Протокол!AT294="","",Протокол!AT294)</f>
        <v/>
      </c>
      <c r="AR342" s="141" t="str">
        <f>IF(AND(LEN(C342)&gt;0,AS342&gt;0),Протокол!CU294,"")</f>
        <v/>
      </c>
      <c r="AS342" s="139" t="str">
        <f>IF(Протокол!D294="","",Протокол!D294)</f>
        <v/>
      </c>
      <c r="AT342" s="139" t="str">
        <f>IF(Протокол!F294="","",Протокол!F294)</f>
        <v/>
      </c>
      <c r="AU342" s="141" t="str">
        <f>IF(Протокол!CR294="","",Протокол!CR294)</f>
        <v/>
      </c>
      <c r="AV342" s="141" t="str">
        <f>IF(Протокол!CS294="","",Протокол!CS294)</f>
        <v/>
      </c>
      <c r="AW342" s="141" t="str">
        <f>IF(Протокол!CT294="","",Протокол!CT294)</f>
        <v/>
      </c>
    </row>
    <row r="343" spans="1:49">
      <c r="A343" s="139">
        <f t="shared" si="5"/>
        <v>0</v>
      </c>
      <c r="B343" s="140">
        <f>IF(Протокол!B295="","",Протокол!B295)</f>
        <v>286</v>
      </c>
      <c r="C343" s="140" t="str">
        <f>IF(AND(Протокол!F295="",Протокол!D295=""),"",Протокол!C295)</f>
        <v/>
      </c>
      <c r="D343" s="141" t="str">
        <f>IF(Протокол!G295="","",Протокол!G295)</f>
        <v/>
      </c>
      <c r="E343" s="141" t="str">
        <f>IF(Протокол!H295="","",Протокол!H295)</f>
        <v/>
      </c>
      <c r="F343" s="141" t="str">
        <f>IF(Протокол!I295="","",Протокол!I295)</f>
        <v/>
      </c>
      <c r="G343" s="141" t="str">
        <f>IF(Протокол!J295="","",Протокол!J295)</f>
        <v/>
      </c>
      <c r="H343" s="141" t="str">
        <f>IF(Протокол!K295="","",Протокол!K295)</f>
        <v/>
      </c>
      <c r="I343" s="141" t="str">
        <f>IF(Протокол!L295="","",Протокол!L295)</f>
        <v/>
      </c>
      <c r="J343" s="141" t="str">
        <f>IF(Протокол!M295="","",Протокол!M295)</f>
        <v/>
      </c>
      <c r="K343" s="141" t="str">
        <f>IF(Протокол!N295="","",Протокол!N295)</f>
        <v/>
      </c>
      <c r="L343" s="141" t="str">
        <f>IF(Протокол!O295="","",Протокол!O295)</f>
        <v/>
      </c>
      <c r="M343" s="141" t="str">
        <f>IF(Протокол!P295="","",Протокол!P295)</f>
        <v/>
      </c>
      <c r="N343" s="141" t="str">
        <f>IF(Протокол!Q295="","",Протокол!Q295)</f>
        <v/>
      </c>
      <c r="O343" s="141" t="str">
        <f>IF(Протокол!R295="","",Протокол!R295)</f>
        <v/>
      </c>
      <c r="P343" s="141" t="str">
        <f>IF(Протокол!S295="","",Протокол!S295)</f>
        <v/>
      </c>
      <c r="Q343" s="141" t="str">
        <f>IF(Протокол!T295="","",Протокол!T295)</f>
        <v/>
      </c>
      <c r="R343" s="141" t="str">
        <f>IF(Протокол!U295="","",Протокол!U295)</f>
        <v/>
      </c>
      <c r="S343" s="141" t="str">
        <f>IF(Протокол!V295="","",Протокол!V295)</f>
        <v/>
      </c>
      <c r="T343" s="141" t="str">
        <f>IF(Протокол!W295="","",Протокол!W295)</f>
        <v/>
      </c>
      <c r="U343" s="141" t="str">
        <f>IF(Протокол!X295="","",Протокол!X295)</f>
        <v/>
      </c>
      <c r="V343" s="141" t="str">
        <f>IF(Протокол!Y295="","",Протокол!Y295)</f>
        <v/>
      </c>
      <c r="W343" s="141" t="str">
        <f>IF(Протокол!Z295="","",Протокол!Z295)</f>
        <v/>
      </c>
      <c r="X343" s="141" t="str">
        <f>IF(Протокол!AA295="","",Протокол!AA295)</f>
        <v/>
      </c>
      <c r="Y343" s="141" t="str">
        <f>IF(Протокол!AB295="","",Протокол!AB295)</f>
        <v/>
      </c>
      <c r="Z343" s="141" t="str">
        <f>IF(Протокол!AC295="","",Протокол!AC295)</f>
        <v/>
      </c>
      <c r="AA343" s="141" t="str">
        <f>IF(Протокол!AD295="","",Протокол!AD295)</f>
        <v/>
      </c>
      <c r="AB343" s="141" t="str">
        <f>IF(Протокол!AE295="","",Протокол!AE295)</f>
        <v/>
      </c>
      <c r="AC343" s="141" t="str">
        <f>IF(Протокол!AF295="","",Протокол!AF295)</f>
        <v/>
      </c>
      <c r="AD343" s="141" t="str">
        <f>IF(Протокол!AG295="","",Протокол!AG295)</f>
        <v/>
      </c>
      <c r="AE343" s="141" t="str">
        <f>IF(Протокол!AH295="","",Протокол!AH295)</f>
        <v/>
      </c>
      <c r="AF343" s="141" t="str">
        <f>IF(Протокол!AI295="","",Протокол!AI295)</f>
        <v/>
      </c>
      <c r="AG343" s="141" t="str">
        <f>IF(Протокол!AJ295="","",Протокол!AJ295)</f>
        <v/>
      </c>
      <c r="AH343" s="141" t="str">
        <f>IF(Протокол!AK295="","",Протокол!AK295)</f>
        <v/>
      </c>
      <c r="AI343" s="141" t="str">
        <f>IF(Протокол!AL295="","",Протокол!AL295)</f>
        <v/>
      </c>
      <c r="AJ343" s="141" t="str">
        <f>IF(Протокол!AM295="","",Протокол!AM295)</f>
        <v/>
      </c>
      <c r="AK343" s="141" t="str">
        <f>IF(Протокол!AN295="","",Протокол!AN295)</f>
        <v/>
      </c>
      <c r="AL343" s="141" t="str">
        <f>IF(Протокол!AO295="","",Протокол!AO295)</f>
        <v/>
      </c>
      <c r="AM343" s="141" t="str">
        <f>IF(Протокол!AP295="","",Протокол!AP295)</f>
        <v/>
      </c>
      <c r="AN343" s="141" t="str">
        <f>IF(Протокол!AQ295="","",Протокол!AQ295)</f>
        <v/>
      </c>
      <c r="AO343" s="141" t="str">
        <f>IF(Протокол!AR295="","",Протокол!AR295)</f>
        <v/>
      </c>
      <c r="AP343" s="141" t="str">
        <f>IF(Протокол!AS295="","",Протокол!AS295)</f>
        <v/>
      </c>
      <c r="AQ343" s="141" t="str">
        <f>IF(Протокол!AT295="","",Протокол!AT295)</f>
        <v/>
      </c>
      <c r="AR343" s="141" t="str">
        <f>IF(AND(LEN(C343)&gt;0,AS343&gt;0),Протокол!CU295,"")</f>
        <v/>
      </c>
      <c r="AS343" s="139" t="str">
        <f>IF(Протокол!D295="","",Протокол!D295)</f>
        <v/>
      </c>
      <c r="AT343" s="139" t="str">
        <f>IF(Протокол!F295="","",Протокол!F295)</f>
        <v/>
      </c>
      <c r="AU343" s="141" t="str">
        <f>IF(Протокол!CR295="","",Протокол!CR295)</f>
        <v/>
      </c>
      <c r="AV343" s="141" t="str">
        <f>IF(Протокол!CS295="","",Протокол!CS295)</f>
        <v/>
      </c>
      <c r="AW343" s="141" t="str">
        <f>IF(Протокол!CT295="","",Протокол!CT295)</f>
        <v/>
      </c>
    </row>
    <row r="344" spans="1:49">
      <c r="A344" s="139">
        <f t="shared" si="5"/>
        <v>0</v>
      </c>
      <c r="B344" s="140">
        <f>IF(Протокол!B296="","",Протокол!B296)</f>
        <v>287</v>
      </c>
      <c r="C344" s="140" t="str">
        <f>IF(AND(Протокол!F296="",Протокол!D296=""),"",Протокол!C296)</f>
        <v/>
      </c>
      <c r="D344" s="141" t="str">
        <f>IF(Протокол!G296="","",Протокол!G296)</f>
        <v/>
      </c>
      <c r="E344" s="141" t="str">
        <f>IF(Протокол!H296="","",Протокол!H296)</f>
        <v/>
      </c>
      <c r="F344" s="141" t="str">
        <f>IF(Протокол!I296="","",Протокол!I296)</f>
        <v/>
      </c>
      <c r="G344" s="141" t="str">
        <f>IF(Протокол!J296="","",Протокол!J296)</f>
        <v/>
      </c>
      <c r="H344" s="141" t="str">
        <f>IF(Протокол!K296="","",Протокол!K296)</f>
        <v/>
      </c>
      <c r="I344" s="141" t="str">
        <f>IF(Протокол!L296="","",Протокол!L296)</f>
        <v/>
      </c>
      <c r="J344" s="141" t="str">
        <f>IF(Протокол!M296="","",Протокол!M296)</f>
        <v/>
      </c>
      <c r="K344" s="141" t="str">
        <f>IF(Протокол!N296="","",Протокол!N296)</f>
        <v/>
      </c>
      <c r="L344" s="141" t="str">
        <f>IF(Протокол!O296="","",Протокол!O296)</f>
        <v/>
      </c>
      <c r="M344" s="141" t="str">
        <f>IF(Протокол!P296="","",Протокол!P296)</f>
        <v/>
      </c>
      <c r="N344" s="141" t="str">
        <f>IF(Протокол!Q296="","",Протокол!Q296)</f>
        <v/>
      </c>
      <c r="O344" s="141" t="str">
        <f>IF(Протокол!R296="","",Протокол!R296)</f>
        <v/>
      </c>
      <c r="P344" s="141" t="str">
        <f>IF(Протокол!S296="","",Протокол!S296)</f>
        <v/>
      </c>
      <c r="Q344" s="141" t="str">
        <f>IF(Протокол!T296="","",Протокол!T296)</f>
        <v/>
      </c>
      <c r="R344" s="141" t="str">
        <f>IF(Протокол!U296="","",Протокол!U296)</f>
        <v/>
      </c>
      <c r="S344" s="141" t="str">
        <f>IF(Протокол!V296="","",Протокол!V296)</f>
        <v/>
      </c>
      <c r="T344" s="141" t="str">
        <f>IF(Протокол!W296="","",Протокол!W296)</f>
        <v/>
      </c>
      <c r="U344" s="141" t="str">
        <f>IF(Протокол!X296="","",Протокол!X296)</f>
        <v/>
      </c>
      <c r="V344" s="141" t="str">
        <f>IF(Протокол!Y296="","",Протокол!Y296)</f>
        <v/>
      </c>
      <c r="W344" s="141" t="str">
        <f>IF(Протокол!Z296="","",Протокол!Z296)</f>
        <v/>
      </c>
      <c r="X344" s="141" t="str">
        <f>IF(Протокол!AA296="","",Протокол!AA296)</f>
        <v/>
      </c>
      <c r="Y344" s="141" t="str">
        <f>IF(Протокол!AB296="","",Протокол!AB296)</f>
        <v/>
      </c>
      <c r="Z344" s="141" t="str">
        <f>IF(Протокол!AC296="","",Протокол!AC296)</f>
        <v/>
      </c>
      <c r="AA344" s="141" t="str">
        <f>IF(Протокол!AD296="","",Протокол!AD296)</f>
        <v/>
      </c>
      <c r="AB344" s="141" t="str">
        <f>IF(Протокол!AE296="","",Протокол!AE296)</f>
        <v/>
      </c>
      <c r="AC344" s="141" t="str">
        <f>IF(Протокол!AF296="","",Протокол!AF296)</f>
        <v/>
      </c>
      <c r="AD344" s="141" t="str">
        <f>IF(Протокол!AG296="","",Протокол!AG296)</f>
        <v/>
      </c>
      <c r="AE344" s="141" t="str">
        <f>IF(Протокол!AH296="","",Протокол!AH296)</f>
        <v/>
      </c>
      <c r="AF344" s="141" t="str">
        <f>IF(Протокол!AI296="","",Протокол!AI296)</f>
        <v/>
      </c>
      <c r="AG344" s="141" t="str">
        <f>IF(Протокол!AJ296="","",Протокол!AJ296)</f>
        <v/>
      </c>
      <c r="AH344" s="141" t="str">
        <f>IF(Протокол!AK296="","",Протокол!AK296)</f>
        <v/>
      </c>
      <c r="AI344" s="141" t="str">
        <f>IF(Протокол!AL296="","",Протокол!AL296)</f>
        <v/>
      </c>
      <c r="AJ344" s="141" t="str">
        <f>IF(Протокол!AM296="","",Протокол!AM296)</f>
        <v/>
      </c>
      <c r="AK344" s="141" t="str">
        <f>IF(Протокол!AN296="","",Протокол!AN296)</f>
        <v/>
      </c>
      <c r="AL344" s="141" t="str">
        <f>IF(Протокол!AO296="","",Протокол!AO296)</f>
        <v/>
      </c>
      <c r="AM344" s="141" t="str">
        <f>IF(Протокол!AP296="","",Протокол!AP296)</f>
        <v/>
      </c>
      <c r="AN344" s="141" t="str">
        <f>IF(Протокол!AQ296="","",Протокол!AQ296)</f>
        <v/>
      </c>
      <c r="AO344" s="141" t="str">
        <f>IF(Протокол!AR296="","",Протокол!AR296)</f>
        <v/>
      </c>
      <c r="AP344" s="141" t="str">
        <f>IF(Протокол!AS296="","",Протокол!AS296)</f>
        <v/>
      </c>
      <c r="AQ344" s="141" t="str">
        <f>IF(Протокол!AT296="","",Протокол!AT296)</f>
        <v/>
      </c>
      <c r="AR344" s="141" t="str">
        <f>IF(AND(LEN(C344)&gt;0,AS344&gt;0),Протокол!CU296,"")</f>
        <v/>
      </c>
      <c r="AS344" s="139" t="str">
        <f>IF(Протокол!D296="","",Протокол!D296)</f>
        <v/>
      </c>
      <c r="AT344" s="139" t="str">
        <f>IF(Протокол!F296="","",Протокол!F296)</f>
        <v/>
      </c>
      <c r="AU344" s="141" t="str">
        <f>IF(Протокол!CR296="","",Протокол!CR296)</f>
        <v/>
      </c>
      <c r="AV344" s="141" t="str">
        <f>IF(Протокол!CS296="","",Протокол!CS296)</f>
        <v/>
      </c>
      <c r="AW344" s="141" t="str">
        <f>IF(Протокол!CT296="","",Протокол!CT296)</f>
        <v/>
      </c>
    </row>
    <row r="345" spans="1:49">
      <c r="A345" s="139">
        <f t="shared" si="5"/>
        <v>0</v>
      </c>
      <c r="B345" s="140">
        <f>IF(Протокол!B297="","",Протокол!B297)</f>
        <v>288</v>
      </c>
      <c r="C345" s="140" t="str">
        <f>IF(AND(Протокол!F297="",Протокол!D297=""),"",Протокол!C297)</f>
        <v/>
      </c>
      <c r="D345" s="141" t="str">
        <f>IF(Протокол!G297="","",Протокол!G297)</f>
        <v/>
      </c>
      <c r="E345" s="141" t="str">
        <f>IF(Протокол!H297="","",Протокол!H297)</f>
        <v/>
      </c>
      <c r="F345" s="141" t="str">
        <f>IF(Протокол!I297="","",Протокол!I297)</f>
        <v/>
      </c>
      <c r="G345" s="141" t="str">
        <f>IF(Протокол!J297="","",Протокол!J297)</f>
        <v/>
      </c>
      <c r="H345" s="141" t="str">
        <f>IF(Протокол!K297="","",Протокол!K297)</f>
        <v/>
      </c>
      <c r="I345" s="141" t="str">
        <f>IF(Протокол!L297="","",Протокол!L297)</f>
        <v/>
      </c>
      <c r="J345" s="141" t="str">
        <f>IF(Протокол!M297="","",Протокол!M297)</f>
        <v/>
      </c>
      <c r="K345" s="141" t="str">
        <f>IF(Протокол!N297="","",Протокол!N297)</f>
        <v/>
      </c>
      <c r="L345" s="141" t="str">
        <f>IF(Протокол!O297="","",Протокол!O297)</f>
        <v/>
      </c>
      <c r="M345" s="141" t="str">
        <f>IF(Протокол!P297="","",Протокол!P297)</f>
        <v/>
      </c>
      <c r="N345" s="141" t="str">
        <f>IF(Протокол!Q297="","",Протокол!Q297)</f>
        <v/>
      </c>
      <c r="O345" s="141" t="str">
        <f>IF(Протокол!R297="","",Протокол!R297)</f>
        <v/>
      </c>
      <c r="P345" s="141" t="str">
        <f>IF(Протокол!S297="","",Протокол!S297)</f>
        <v/>
      </c>
      <c r="Q345" s="141" t="str">
        <f>IF(Протокол!T297="","",Протокол!T297)</f>
        <v/>
      </c>
      <c r="R345" s="141" t="str">
        <f>IF(Протокол!U297="","",Протокол!U297)</f>
        <v/>
      </c>
      <c r="S345" s="141" t="str">
        <f>IF(Протокол!V297="","",Протокол!V297)</f>
        <v/>
      </c>
      <c r="T345" s="141" t="str">
        <f>IF(Протокол!W297="","",Протокол!W297)</f>
        <v/>
      </c>
      <c r="U345" s="141" t="str">
        <f>IF(Протокол!X297="","",Протокол!X297)</f>
        <v/>
      </c>
      <c r="V345" s="141" t="str">
        <f>IF(Протокол!Y297="","",Протокол!Y297)</f>
        <v/>
      </c>
      <c r="W345" s="141" t="str">
        <f>IF(Протокол!Z297="","",Протокол!Z297)</f>
        <v/>
      </c>
      <c r="X345" s="141" t="str">
        <f>IF(Протокол!AA297="","",Протокол!AA297)</f>
        <v/>
      </c>
      <c r="Y345" s="141" t="str">
        <f>IF(Протокол!AB297="","",Протокол!AB297)</f>
        <v/>
      </c>
      <c r="Z345" s="141" t="str">
        <f>IF(Протокол!AC297="","",Протокол!AC297)</f>
        <v/>
      </c>
      <c r="AA345" s="141" t="str">
        <f>IF(Протокол!AD297="","",Протокол!AD297)</f>
        <v/>
      </c>
      <c r="AB345" s="141" t="str">
        <f>IF(Протокол!AE297="","",Протокол!AE297)</f>
        <v/>
      </c>
      <c r="AC345" s="141" t="str">
        <f>IF(Протокол!AF297="","",Протокол!AF297)</f>
        <v/>
      </c>
      <c r="AD345" s="141" t="str">
        <f>IF(Протокол!AG297="","",Протокол!AG297)</f>
        <v/>
      </c>
      <c r="AE345" s="141" t="str">
        <f>IF(Протокол!AH297="","",Протокол!AH297)</f>
        <v/>
      </c>
      <c r="AF345" s="141" t="str">
        <f>IF(Протокол!AI297="","",Протокол!AI297)</f>
        <v/>
      </c>
      <c r="AG345" s="141" t="str">
        <f>IF(Протокол!AJ297="","",Протокол!AJ297)</f>
        <v/>
      </c>
      <c r="AH345" s="141" t="str">
        <f>IF(Протокол!AK297="","",Протокол!AK297)</f>
        <v/>
      </c>
      <c r="AI345" s="141" t="str">
        <f>IF(Протокол!AL297="","",Протокол!AL297)</f>
        <v/>
      </c>
      <c r="AJ345" s="141" t="str">
        <f>IF(Протокол!AM297="","",Протокол!AM297)</f>
        <v/>
      </c>
      <c r="AK345" s="141" t="str">
        <f>IF(Протокол!AN297="","",Протокол!AN297)</f>
        <v/>
      </c>
      <c r="AL345" s="141" t="str">
        <f>IF(Протокол!AO297="","",Протокол!AO297)</f>
        <v/>
      </c>
      <c r="AM345" s="141" t="str">
        <f>IF(Протокол!AP297="","",Протокол!AP297)</f>
        <v/>
      </c>
      <c r="AN345" s="141" t="str">
        <f>IF(Протокол!AQ297="","",Протокол!AQ297)</f>
        <v/>
      </c>
      <c r="AO345" s="141" t="str">
        <f>IF(Протокол!AR297="","",Протокол!AR297)</f>
        <v/>
      </c>
      <c r="AP345" s="141" t="str">
        <f>IF(Протокол!AS297="","",Протокол!AS297)</f>
        <v/>
      </c>
      <c r="AQ345" s="141" t="str">
        <f>IF(Протокол!AT297="","",Протокол!AT297)</f>
        <v/>
      </c>
      <c r="AR345" s="141" t="str">
        <f>IF(AND(LEN(C345)&gt;0,AS345&gt;0),Протокол!CU297,"")</f>
        <v/>
      </c>
      <c r="AS345" s="139" t="str">
        <f>IF(Протокол!D297="","",Протокол!D297)</f>
        <v/>
      </c>
      <c r="AT345" s="139" t="str">
        <f>IF(Протокол!F297="","",Протокол!F297)</f>
        <v/>
      </c>
      <c r="AU345" s="141" t="str">
        <f>IF(Протокол!CR297="","",Протокол!CR297)</f>
        <v/>
      </c>
      <c r="AV345" s="141" t="str">
        <f>IF(Протокол!CS297="","",Протокол!CS297)</f>
        <v/>
      </c>
      <c r="AW345" s="141" t="str">
        <f>IF(Протокол!CT297="","",Протокол!CT297)</f>
        <v/>
      </c>
    </row>
    <row r="346" spans="1:49">
      <c r="A346" s="139">
        <f t="shared" si="5"/>
        <v>0</v>
      </c>
      <c r="B346" s="140">
        <f>IF(Протокол!B298="","",Протокол!B298)</f>
        <v>289</v>
      </c>
      <c r="C346" s="140" t="str">
        <f>IF(AND(Протокол!F298="",Протокол!D298=""),"",Протокол!C298)</f>
        <v/>
      </c>
      <c r="D346" s="141" t="str">
        <f>IF(Протокол!G298="","",Протокол!G298)</f>
        <v/>
      </c>
      <c r="E346" s="141" t="str">
        <f>IF(Протокол!H298="","",Протокол!H298)</f>
        <v/>
      </c>
      <c r="F346" s="141" t="str">
        <f>IF(Протокол!I298="","",Протокол!I298)</f>
        <v/>
      </c>
      <c r="G346" s="141" t="str">
        <f>IF(Протокол!J298="","",Протокол!J298)</f>
        <v/>
      </c>
      <c r="H346" s="141" t="str">
        <f>IF(Протокол!K298="","",Протокол!K298)</f>
        <v/>
      </c>
      <c r="I346" s="141" t="str">
        <f>IF(Протокол!L298="","",Протокол!L298)</f>
        <v/>
      </c>
      <c r="J346" s="141" t="str">
        <f>IF(Протокол!M298="","",Протокол!M298)</f>
        <v/>
      </c>
      <c r="K346" s="141" t="str">
        <f>IF(Протокол!N298="","",Протокол!N298)</f>
        <v/>
      </c>
      <c r="L346" s="141" t="str">
        <f>IF(Протокол!O298="","",Протокол!O298)</f>
        <v/>
      </c>
      <c r="M346" s="141" t="str">
        <f>IF(Протокол!P298="","",Протокол!P298)</f>
        <v/>
      </c>
      <c r="N346" s="141" t="str">
        <f>IF(Протокол!Q298="","",Протокол!Q298)</f>
        <v/>
      </c>
      <c r="O346" s="141" t="str">
        <f>IF(Протокол!R298="","",Протокол!R298)</f>
        <v/>
      </c>
      <c r="P346" s="141" t="str">
        <f>IF(Протокол!S298="","",Протокол!S298)</f>
        <v/>
      </c>
      <c r="Q346" s="141" t="str">
        <f>IF(Протокол!T298="","",Протокол!T298)</f>
        <v/>
      </c>
      <c r="R346" s="141" t="str">
        <f>IF(Протокол!U298="","",Протокол!U298)</f>
        <v/>
      </c>
      <c r="S346" s="141" t="str">
        <f>IF(Протокол!V298="","",Протокол!V298)</f>
        <v/>
      </c>
      <c r="T346" s="141" t="str">
        <f>IF(Протокол!W298="","",Протокол!W298)</f>
        <v/>
      </c>
      <c r="U346" s="141" t="str">
        <f>IF(Протокол!X298="","",Протокол!X298)</f>
        <v/>
      </c>
      <c r="V346" s="141" t="str">
        <f>IF(Протокол!Y298="","",Протокол!Y298)</f>
        <v/>
      </c>
      <c r="W346" s="141" t="str">
        <f>IF(Протокол!Z298="","",Протокол!Z298)</f>
        <v/>
      </c>
      <c r="X346" s="141" t="str">
        <f>IF(Протокол!AA298="","",Протокол!AA298)</f>
        <v/>
      </c>
      <c r="Y346" s="141" t="str">
        <f>IF(Протокол!AB298="","",Протокол!AB298)</f>
        <v/>
      </c>
      <c r="Z346" s="141" t="str">
        <f>IF(Протокол!AC298="","",Протокол!AC298)</f>
        <v/>
      </c>
      <c r="AA346" s="141" t="str">
        <f>IF(Протокол!AD298="","",Протокол!AD298)</f>
        <v/>
      </c>
      <c r="AB346" s="141" t="str">
        <f>IF(Протокол!AE298="","",Протокол!AE298)</f>
        <v/>
      </c>
      <c r="AC346" s="141" t="str">
        <f>IF(Протокол!AF298="","",Протокол!AF298)</f>
        <v/>
      </c>
      <c r="AD346" s="141" t="str">
        <f>IF(Протокол!AG298="","",Протокол!AG298)</f>
        <v/>
      </c>
      <c r="AE346" s="141" t="str">
        <f>IF(Протокол!AH298="","",Протокол!AH298)</f>
        <v/>
      </c>
      <c r="AF346" s="141" t="str">
        <f>IF(Протокол!AI298="","",Протокол!AI298)</f>
        <v/>
      </c>
      <c r="AG346" s="141" t="str">
        <f>IF(Протокол!AJ298="","",Протокол!AJ298)</f>
        <v/>
      </c>
      <c r="AH346" s="141" t="str">
        <f>IF(Протокол!AK298="","",Протокол!AK298)</f>
        <v/>
      </c>
      <c r="AI346" s="141" t="str">
        <f>IF(Протокол!AL298="","",Протокол!AL298)</f>
        <v/>
      </c>
      <c r="AJ346" s="141" t="str">
        <f>IF(Протокол!AM298="","",Протокол!AM298)</f>
        <v/>
      </c>
      <c r="AK346" s="141" t="str">
        <f>IF(Протокол!AN298="","",Протокол!AN298)</f>
        <v/>
      </c>
      <c r="AL346" s="141" t="str">
        <f>IF(Протокол!AO298="","",Протокол!AO298)</f>
        <v/>
      </c>
      <c r="AM346" s="141" t="str">
        <f>IF(Протокол!AP298="","",Протокол!AP298)</f>
        <v/>
      </c>
      <c r="AN346" s="141" t="str">
        <f>IF(Протокол!AQ298="","",Протокол!AQ298)</f>
        <v/>
      </c>
      <c r="AO346" s="141" t="str">
        <f>IF(Протокол!AR298="","",Протокол!AR298)</f>
        <v/>
      </c>
      <c r="AP346" s="141" t="str">
        <f>IF(Протокол!AS298="","",Протокол!AS298)</f>
        <v/>
      </c>
      <c r="AQ346" s="141" t="str">
        <f>IF(Протокол!AT298="","",Протокол!AT298)</f>
        <v/>
      </c>
      <c r="AR346" s="141" t="str">
        <f>IF(AND(LEN(C346)&gt;0,AS346&gt;0),Протокол!CU298,"")</f>
        <v/>
      </c>
      <c r="AS346" s="139" t="str">
        <f>IF(Протокол!D298="","",Протокол!D298)</f>
        <v/>
      </c>
      <c r="AT346" s="139" t="str">
        <f>IF(Протокол!F298="","",Протокол!F298)</f>
        <v/>
      </c>
      <c r="AU346" s="141" t="str">
        <f>IF(Протокол!CR298="","",Протокол!CR298)</f>
        <v/>
      </c>
      <c r="AV346" s="141" t="str">
        <f>IF(Протокол!CS298="","",Протокол!CS298)</f>
        <v/>
      </c>
      <c r="AW346" s="141" t="str">
        <f>IF(Протокол!CT298="","",Протокол!CT298)</f>
        <v/>
      </c>
    </row>
    <row r="347" spans="1:49">
      <c r="A347" s="139">
        <f t="shared" si="5"/>
        <v>0</v>
      </c>
      <c r="B347" s="140">
        <f>IF(Протокол!B299="","",Протокол!B299)</f>
        <v>290</v>
      </c>
      <c r="C347" s="140" t="str">
        <f>IF(AND(Протокол!F299="",Протокол!D299=""),"",Протокол!C299)</f>
        <v/>
      </c>
      <c r="D347" s="141" t="str">
        <f>IF(Протокол!G299="","",Протокол!G299)</f>
        <v/>
      </c>
      <c r="E347" s="141" t="str">
        <f>IF(Протокол!H299="","",Протокол!H299)</f>
        <v/>
      </c>
      <c r="F347" s="141" t="str">
        <f>IF(Протокол!I299="","",Протокол!I299)</f>
        <v/>
      </c>
      <c r="G347" s="141" t="str">
        <f>IF(Протокол!J299="","",Протокол!J299)</f>
        <v/>
      </c>
      <c r="H347" s="141" t="str">
        <f>IF(Протокол!K299="","",Протокол!K299)</f>
        <v/>
      </c>
      <c r="I347" s="141" t="str">
        <f>IF(Протокол!L299="","",Протокол!L299)</f>
        <v/>
      </c>
      <c r="J347" s="141" t="str">
        <f>IF(Протокол!M299="","",Протокол!M299)</f>
        <v/>
      </c>
      <c r="K347" s="141" t="str">
        <f>IF(Протокол!N299="","",Протокол!N299)</f>
        <v/>
      </c>
      <c r="L347" s="141" t="str">
        <f>IF(Протокол!O299="","",Протокол!O299)</f>
        <v/>
      </c>
      <c r="M347" s="141" t="str">
        <f>IF(Протокол!P299="","",Протокол!P299)</f>
        <v/>
      </c>
      <c r="N347" s="141" t="str">
        <f>IF(Протокол!Q299="","",Протокол!Q299)</f>
        <v/>
      </c>
      <c r="O347" s="141" t="str">
        <f>IF(Протокол!R299="","",Протокол!R299)</f>
        <v/>
      </c>
      <c r="P347" s="141" t="str">
        <f>IF(Протокол!S299="","",Протокол!S299)</f>
        <v/>
      </c>
      <c r="Q347" s="141" t="str">
        <f>IF(Протокол!T299="","",Протокол!T299)</f>
        <v/>
      </c>
      <c r="R347" s="141" t="str">
        <f>IF(Протокол!U299="","",Протокол!U299)</f>
        <v/>
      </c>
      <c r="S347" s="141" t="str">
        <f>IF(Протокол!V299="","",Протокол!V299)</f>
        <v/>
      </c>
      <c r="T347" s="141" t="str">
        <f>IF(Протокол!W299="","",Протокол!W299)</f>
        <v/>
      </c>
      <c r="U347" s="141" t="str">
        <f>IF(Протокол!X299="","",Протокол!X299)</f>
        <v/>
      </c>
      <c r="V347" s="141" t="str">
        <f>IF(Протокол!Y299="","",Протокол!Y299)</f>
        <v/>
      </c>
      <c r="W347" s="141" t="str">
        <f>IF(Протокол!Z299="","",Протокол!Z299)</f>
        <v/>
      </c>
      <c r="X347" s="141" t="str">
        <f>IF(Протокол!AA299="","",Протокол!AA299)</f>
        <v/>
      </c>
      <c r="Y347" s="141" t="str">
        <f>IF(Протокол!AB299="","",Протокол!AB299)</f>
        <v/>
      </c>
      <c r="Z347" s="141" t="str">
        <f>IF(Протокол!AC299="","",Протокол!AC299)</f>
        <v/>
      </c>
      <c r="AA347" s="141" t="str">
        <f>IF(Протокол!AD299="","",Протокол!AD299)</f>
        <v/>
      </c>
      <c r="AB347" s="141" t="str">
        <f>IF(Протокол!AE299="","",Протокол!AE299)</f>
        <v/>
      </c>
      <c r="AC347" s="141" t="str">
        <f>IF(Протокол!AF299="","",Протокол!AF299)</f>
        <v/>
      </c>
      <c r="AD347" s="141" t="str">
        <f>IF(Протокол!AG299="","",Протокол!AG299)</f>
        <v/>
      </c>
      <c r="AE347" s="141" t="str">
        <f>IF(Протокол!AH299="","",Протокол!AH299)</f>
        <v/>
      </c>
      <c r="AF347" s="141" t="str">
        <f>IF(Протокол!AI299="","",Протокол!AI299)</f>
        <v/>
      </c>
      <c r="AG347" s="141" t="str">
        <f>IF(Протокол!AJ299="","",Протокол!AJ299)</f>
        <v/>
      </c>
      <c r="AH347" s="141" t="str">
        <f>IF(Протокол!AK299="","",Протокол!AK299)</f>
        <v/>
      </c>
      <c r="AI347" s="141" t="str">
        <f>IF(Протокол!AL299="","",Протокол!AL299)</f>
        <v/>
      </c>
      <c r="AJ347" s="141" t="str">
        <f>IF(Протокол!AM299="","",Протокол!AM299)</f>
        <v/>
      </c>
      <c r="AK347" s="141" t="str">
        <f>IF(Протокол!AN299="","",Протокол!AN299)</f>
        <v/>
      </c>
      <c r="AL347" s="141" t="str">
        <f>IF(Протокол!AO299="","",Протокол!AO299)</f>
        <v/>
      </c>
      <c r="AM347" s="141" t="str">
        <f>IF(Протокол!AP299="","",Протокол!AP299)</f>
        <v/>
      </c>
      <c r="AN347" s="141" t="str">
        <f>IF(Протокол!AQ299="","",Протокол!AQ299)</f>
        <v/>
      </c>
      <c r="AO347" s="141" t="str">
        <f>IF(Протокол!AR299="","",Протокол!AR299)</f>
        <v/>
      </c>
      <c r="AP347" s="141" t="str">
        <f>IF(Протокол!AS299="","",Протокол!AS299)</f>
        <v/>
      </c>
      <c r="AQ347" s="141" t="str">
        <f>IF(Протокол!AT299="","",Протокол!AT299)</f>
        <v/>
      </c>
      <c r="AR347" s="141" t="str">
        <f>IF(AND(LEN(C347)&gt;0,AS347&gt;0),Протокол!CU299,"")</f>
        <v/>
      </c>
      <c r="AS347" s="139" t="str">
        <f>IF(Протокол!D299="","",Протокол!D299)</f>
        <v/>
      </c>
      <c r="AT347" s="139" t="str">
        <f>IF(Протокол!F299="","",Протокол!F299)</f>
        <v/>
      </c>
      <c r="AU347" s="141" t="str">
        <f>IF(Протокол!CR299="","",Протокол!CR299)</f>
        <v/>
      </c>
      <c r="AV347" s="141" t="str">
        <f>IF(Протокол!CS299="","",Протокол!CS299)</f>
        <v/>
      </c>
      <c r="AW347" s="141" t="str">
        <f>IF(Протокол!CT299="","",Протокол!CT299)</f>
        <v/>
      </c>
    </row>
    <row r="348" spans="1:49">
      <c r="A348" s="139">
        <f t="shared" si="5"/>
        <v>0</v>
      </c>
      <c r="B348" s="140">
        <f>IF(Протокол!B300="","",Протокол!B300)</f>
        <v>291</v>
      </c>
      <c r="C348" s="140" t="str">
        <f>IF(AND(Протокол!F300="",Протокол!D300=""),"",Протокол!C300)</f>
        <v/>
      </c>
      <c r="D348" s="141" t="str">
        <f>IF(Протокол!G300="","",Протокол!G300)</f>
        <v/>
      </c>
      <c r="E348" s="141" t="str">
        <f>IF(Протокол!H300="","",Протокол!H300)</f>
        <v/>
      </c>
      <c r="F348" s="141" t="str">
        <f>IF(Протокол!I300="","",Протокол!I300)</f>
        <v/>
      </c>
      <c r="G348" s="141" t="str">
        <f>IF(Протокол!J300="","",Протокол!J300)</f>
        <v/>
      </c>
      <c r="H348" s="141" t="str">
        <f>IF(Протокол!K300="","",Протокол!K300)</f>
        <v/>
      </c>
      <c r="I348" s="141" t="str">
        <f>IF(Протокол!L300="","",Протокол!L300)</f>
        <v/>
      </c>
      <c r="J348" s="141" t="str">
        <f>IF(Протокол!M300="","",Протокол!M300)</f>
        <v/>
      </c>
      <c r="K348" s="141" t="str">
        <f>IF(Протокол!N300="","",Протокол!N300)</f>
        <v/>
      </c>
      <c r="L348" s="141" t="str">
        <f>IF(Протокол!O300="","",Протокол!O300)</f>
        <v/>
      </c>
      <c r="M348" s="141" t="str">
        <f>IF(Протокол!P300="","",Протокол!P300)</f>
        <v/>
      </c>
      <c r="N348" s="141" t="str">
        <f>IF(Протокол!Q300="","",Протокол!Q300)</f>
        <v/>
      </c>
      <c r="O348" s="141" t="str">
        <f>IF(Протокол!R300="","",Протокол!R300)</f>
        <v/>
      </c>
      <c r="P348" s="141" t="str">
        <f>IF(Протокол!S300="","",Протокол!S300)</f>
        <v/>
      </c>
      <c r="Q348" s="141" t="str">
        <f>IF(Протокол!T300="","",Протокол!T300)</f>
        <v/>
      </c>
      <c r="R348" s="141" t="str">
        <f>IF(Протокол!U300="","",Протокол!U300)</f>
        <v/>
      </c>
      <c r="S348" s="141" t="str">
        <f>IF(Протокол!V300="","",Протокол!V300)</f>
        <v/>
      </c>
      <c r="T348" s="141" t="str">
        <f>IF(Протокол!W300="","",Протокол!W300)</f>
        <v/>
      </c>
      <c r="U348" s="141" t="str">
        <f>IF(Протокол!X300="","",Протокол!X300)</f>
        <v/>
      </c>
      <c r="V348" s="141" t="str">
        <f>IF(Протокол!Y300="","",Протокол!Y300)</f>
        <v/>
      </c>
      <c r="W348" s="141" t="str">
        <f>IF(Протокол!Z300="","",Протокол!Z300)</f>
        <v/>
      </c>
      <c r="X348" s="141" t="str">
        <f>IF(Протокол!AA300="","",Протокол!AA300)</f>
        <v/>
      </c>
      <c r="Y348" s="141" t="str">
        <f>IF(Протокол!AB300="","",Протокол!AB300)</f>
        <v/>
      </c>
      <c r="Z348" s="141" t="str">
        <f>IF(Протокол!AC300="","",Протокол!AC300)</f>
        <v/>
      </c>
      <c r="AA348" s="141" t="str">
        <f>IF(Протокол!AD300="","",Протокол!AD300)</f>
        <v/>
      </c>
      <c r="AB348" s="141" t="str">
        <f>IF(Протокол!AE300="","",Протокол!AE300)</f>
        <v/>
      </c>
      <c r="AC348" s="141" t="str">
        <f>IF(Протокол!AF300="","",Протокол!AF300)</f>
        <v/>
      </c>
      <c r="AD348" s="141" t="str">
        <f>IF(Протокол!AG300="","",Протокол!AG300)</f>
        <v/>
      </c>
      <c r="AE348" s="141" t="str">
        <f>IF(Протокол!AH300="","",Протокол!AH300)</f>
        <v/>
      </c>
      <c r="AF348" s="141" t="str">
        <f>IF(Протокол!AI300="","",Протокол!AI300)</f>
        <v/>
      </c>
      <c r="AG348" s="141" t="str">
        <f>IF(Протокол!AJ300="","",Протокол!AJ300)</f>
        <v/>
      </c>
      <c r="AH348" s="141" t="str">
        <f>IF(Протокол!AK300="","",Протокол!AK300)</f>
        <v/>
      </c>
      <c r="AI348" s="141" t="str">
        <f>IF(Протокол!AL300="","",Протокол!AL300)</f>
        <v/>
      </c>
      <c r="AJ348" s="141" t="str">
        <f>IF(Протокол!AM300="","",Протокол!AM300)</f>
        <v/>
      </c>
      <c r="AK348" s="141" t="str">
        <f>IF(Протокол!AN300="","",Протокол!AN300)</f>
        <v/>
      </c>
      <c r="AL348" s="141" t="str">
        <f>IF(Протокол!AO300="","",Протокол!AO300)</f>
        <v/>
      </c>
      <c r="AM348" s="141" t="str">
        <f>IF(Протокол!AP300="","",Протокол!AP300)</f>
        <v/>
      </c>
      <c r="AN348" s="141" t="str">
        <f>IF(Протокол!AQ300="","",Протокол!AQ300)</f>
        <v/>
      </c>
      <c r="AO348" s="141" t="str">
        <f>IF(Протокол!AR300="","",Протокол!AR300)</f>
        <v/>
      </c>
      <c r="AP348" s="141" t="str">
        <f>IF(Протокол!AS300="","",Протокол!AS300)</f>
        <v/>
      </c>
      <c r="AQ348" s="141" t="str">
        <f>IF(Протокол!AT300="","",Протокол!AT300)</f>
        <v/>
      </c>
      <c r="AR348" s="141" t="str">
        <f>IF(AND(LEN(C348)&gt;0,AS348&gt;0),Протокол!CU300,"")</f>
        <v/>
      </c>
      <c r="AS348" s="139" t="str">
        <f>IF(Протокол!D300="","",Протокол!D300)</f>
        <v/>
      </c>
      <c r="AT348" s="139" t="str">
        <f>IF(Протокол!F300="","",Протокол!F300)</f>
        <v/>
      </c>
      <c r="AU348" s="141" t="str">
        <f>IF(Протокол!CR300="","",Протокол!CR300)</f>
        <v/>
      </c>
      <c r="AV348" s="141" t="str">
        <f>IF(Протокол!CS300="","",Протокол!CS300)</f>
        <v/>
      </c>
      <c r="AW348" s="141" t="str">
        <f>IF(Протокол!CT300="","",Протокол!CT300)</f>
        <v/>
      </c>
    </row>
    <row r="349" spans="1:49">
      <c r="A349" s="139">
        <f t="shared" si="5"/>
        <v>0</v>
      </c>
      <c r="B349" s="140">
        <f>IF(Протокол!B301="","",Протокол!B301)</f>
        <v>292</v>
      </c>
      <c r="C349" s="140" t="str">
        <f>IF(AND(Протокол!F301="",Протокол!D301=""),"",Протокол!C301)</f>
        <v/>
      </c>
      <c r="D349" s="141" t="str">
        <f>IF(Протокол!G301="","",Протокол!G301)</f>
        <v/>
      </c>
      <c r="E349" s="141" t="str">
        <f>IF(Протокол!H301="","",Протокол!H301)</f>
        <v/>
      </c>
      <c r="F349" s="141" t="str">
        <f>IF(Протокол!I301="","",Протокол!I301)</f>
        <v/>
      </c>
      <c r="G349" s="141" t="str">
        <f>IF(Протокол!J301="","",Протокол!J301)</f>
        <v/>
      </c>
      <c r="H349" s="141" t="str">
        <f>IF(Протокол!K301="","",Протокол!K301)</f>
        <v/>
      </c>
      <c r="I349" s="141" t="str">
        <f>IF(Протокол!L301="","",Протокол!L301)</f>
        <v/>
      </c>
      <c r="J349" s="141" t="str">
        <f>IF(Протокол!M301="","",Протокол!M301)</f>
        <v/>
      </c>
      <c r="K349" s="141" t="str">
        <f>IF(Протокол!N301="","",Протокол!N301)</f>
        <v/>
      </c>
      <c r="L349" s="141" t="str">
        <f>IF(Протокол!O301="","",Протокол!O301)</f>
        <v/>
      </c>
      <c r="M349" s="141" t="str">
        <f>IF(Протокол!P301="","",Протокол!P301)</f>
        <v/>
      </c>
      <c r="N349" s="141" t="str">
        <f>IF(Протокол!Q301="","",Протокол!Q301)</f>
        <v/>
      </c>
      <c r="O349" s="141" t="str">
        <f>IF(Протокол!R301="","",Протокол!R301)</f>
        <v/>
      </c>
      <c r="P349" s="141" t="str">
        <f>IF(Протокол!S301="","",Протокол!S301)</f>
        <v/>
      </c>
      <c r="Q349" s="141" t="str">
        <f>IF(Протокол!T301="","",Протокол!T301)</f>
        <v/>
      </c>
      <c r="R349" s="141" t="str">
        <f>IF(Протокол!U301="","",Протокол!U301)</f>
        <v/>
      </c>
      <c r="S349" s="141" t="str">
        <f>IF(Протокол!V301="","",Протокол!V301)</f>
        <v/>
      </c>
      <c r="T349" s="141" t="str">
        <f>IF(Протокол!W301="","",Протокол!W301)</f>
        <v/>
      </c>
      <c r="U349" s="141" t="str">
        <f>IF(Протокол!X301="","",Протокол!X301)</f>
        <v/>
      </c>
      <c r="V349" s="141" t="str">
        <f>IF(Протокол!Y301="","",Протокол!Y301)</f>
        <v/>
      </c>
      <c r="W349" s="141" t="str">
        <f>IF(Протокол!Z301="","",Протокол!Z301)</f>
        <v/>
      </c>
      <c r="X349" s="141" t="str">
        <f>IF(Протокол!AA301="","",Протокол!AA301)</f>
        <v/>
      </c>
      <c r="Y349" s="141" t="str">
        <f>IF(Протокол!AB301="","",Протокол!AB301)</f>
        <v/>
      </c>
      <c r="Z349" s="141" t="str">
        <f>IF(Протокол!AC301="","",Протокол!AC301)</f>
        <v/>
      </c>
      <c r="AA349" s="141" t="str">
        <f>IF(Протокол!AD301="","",Протокол!AD301)</f>
        <v/>
      </c>
      <c r="AB349" s="141" t="str">
        <f>IF(Протокол!AE301="","",Протокол!AE301)</f>
        <v/>
      </c>
      <c r="AC349" s="141" t="str">
        <f>IF(Протокол!AF301="","",Протокол!AF301)</f>
        <v/>
      </c>
      <c r="AD349" s="141" t="str">
        <f>IF(Протокол!AG301="","",Протокол!AG301)</f>
        <v/>
      </c>
      <c r="AE349" s="141" t="str">
        <f>IF(Протокол!AH301="","",Протокол!AH301)</f>
        <v/>
      </c>
      <c r="AF349" s="141" t="str">
        <f>IF(Протокол!AI301="","",Протокол!AI301)</f>
        <v/>
      </c>
      <c r="AG349" s="141" t="str">
        <f>IF(Протокол!AJ301="","",Протокол!AJ301)</f>
        <v/>
      </c>
      <c r="AH349" s="141" t="str">
        <f>IF(Протокол!AK301="","",Протокол!AK301)</f>
        <v/>
      </c>
      <c r="AI349" s="141" t="str">
        <f>IF(Протокол!AL301="","",Протокол!AL301)</f>
        <v/>
      </c>
      <c r="AJ349" s="141" t="str">
        <f>IF(Протокол!AM301="","",Протокол!AM301)</f>
        <v/>
      </c>
      <c r="AK349" s="141" t="str">
        <f>IF(Протокол!AN301="","",Протокол!AN301)</f>
        <v/>
      </c>
      <c r="AL349" s="141" t="str">
        <f>IF(Протокол!AO301="","",Протокол!AO301)</f>
        <v/>
      </c>
      <c r="AM349" s="141" t="str">
        <f>IF(Протокол!AP301="","",Протокол!AP301)</f>
        <v/>
      </c>
      <c r="AN349" s="141" t="str">
        <f>IF(Протокол!AQ301="","",Протокол!AQ301)</f>
        <v/>
      </c>
      <c r="AO349" s="141" t="str">
        <f>IF(Протокол!AR301="","",Протокол!AR301)</f>
        <v/>
      </c>
      <c r="AP349" s="141" t="str">
        <f>IF(Протокол!AS301="","",Протокол!AS301)</f>
        <v/>
      </c>
      <c r="AQ349" s="141" t="str">
        <f>IF(Протокол!AT301="","",Протокол!AT301)</f>
        <v/>
      </c>
      <c r="AR349" s="141" t="str">
        <f>IF(AND(LEN(C349)&gt;0,AS349&gt;0),Протокол!CU301,"")</f>
        <v/>
      </c>
      <c r="AS349" s="139" t="str">
        <f>IF(Протокол!D301="","",Протокол!D301)</f>
        <v/>
      </c>
      <c r="AT349" s="139" t="str">
        <f>IF(Протокол!F301="","",Протокол!F301)</f>
        <v/>
      </c>
      <c r="AU349" s="141" t="str">
        <f>IF(Протокол!CR301="","",Протокол!CR301)</f>
        <v/>
      </c>
      <c r="AV349" s="141" t="str">
        <f>IF(Протокол!CS301="","",Протокол!CS301)</f>
        <v/>
      </c>
      <c r="AW349" s="141" t="str">
        <f>IF(Протокол!CT301="","",Протокол!CT301)</f>
        <v/>
      </c>
    </row>
    <row r="350" spans="1:49">
      <c r="A350" s="139">
        <f t="shared" si="5"/>
        <v>0</v>
      </c>
      <c r="B350" s="140">
        <f>IF(Протокол!B302="","",Протокол!B302)</f>
        <v>293</v>
      </c>
      <c r="C350" s="140" t="str">
        <f>IF(AND(Протокол!F302="",Протокол!D302=""),"",Протокол!C302)</f>
        <v/>
      </c>
      <c r="D350" s="141" t="str">
        <f>IF(Протокол!G302="","",Протокол!G302)</f>
        <v/>
      </c>
      <c r="E350" s="141" t="str">
        <f>IF(Протокол!H302="","",Протокол!H302)</f>
        <v/>
      </c>
      <c r="F350" s="141" t="str">
        <f>IF(Протокол!I302="","",Протокол!I302)</f>
        <v/>
      </c>
      <c r="G350" s="141" t="str">
        <f>IF(Протокол!J302="","",Протокол!J302)</f>
        <v/>
      </c>
      <c r="H350" s="141" t="str">
        <f>IF(Протокол!K302="","",Протокол!K302)</f>
        <v/>
      </c>
      <c r="I350" s="141" t="str">
        <f>IF(Протокол!L302="","",Протокол!L302)</f>
        <v/>
      </c>
      <c r="J350" s="141" t="str">
        <f>IF(Протокол!M302="","",Протокол!M302)</f>
        <v/>
      </c>
      <c r="K350" s="141" t="str">
        <f>IF(Протокол!N302="","",Протокол!N302)</f>
        <v/>
      </c>
      <c r="L350" s="141" t="str">
        <f>IF(Протокол!O302="","",Протокол!O302)</f>
        <v/>
      </c>
      <c r="M350" s="141" t="str">
        <f>IF(Протокол!P302="","",Протокол!P302)</f>
        <v/>
      </c>
      <c r="N350" s="141" t="str">
        <f>IF(Протокол!Q302="","",Протокол!Q302)</f>
        <v/>
      </c>
      <c r="O350" s="141" t="str">
        <f>IF(Протокол!R302="","",Протокол!R302)</f>
        <v/>
      </c>
      <c r="P350" s="141" t="str">
        <f>IF(Протокол!S302="","",Протокол!S302)</f>
        <v/>
      </c>
      <c r="Q350" s="141" t="str">
        <f>IF(Протокол!T302="","",Протокол!T302)</f>
        <v/>
      </c>
      <c r="R350" s="141" t="str">
        <f>IF(Протокол!U302="","",Протокол!U302)</f>
        <v/>
      </c>
      <c r="S350" s="141" t="str">
        <f>IF(Протокол!V302="","",Протокол!V302)</f>
        <v/>
      </c>
      <c r="T350" s="141" t="str">
        <f>IF(Протокол!W302="","",Протокол!W302)</f>
        <v/>
      </c>
      <c r="U350" s="141" t="str">
        <f>IF(Протокол!X302="","",Протокол!X302)</f>
        <v/>
      </c>
      <c r="V350" s="141" t="str">
        <f>IF(Протокол!Y302="","",Протокол!Y302)</f>
        <v/>
      </c>
      <c r="W350" s="141" t="str">
        <f>IF(Протокол!Z302="","",Протокол!Z302)</f>
        <v/>
      </c>
      <c r="X350" s="141" t="str">
        <f>IF(Протокол!AA302="","",Протокол!AA302)</f>
        <v/>
      </c>
      <c r="Y350" s="141" t="str">
        <f>IF(Протокол!AB302="","",Протокол!AB302)</f>
        <v/>
      </c>
      <c r="Z350" s="141" t="str">
        <f>IF(Протокол!AC302="","",Протокол!AC302)</f>
        <v/>
      </c>
      <c r="AA350" s="141" t="str">
        <f>IF(Протокол!AD302="","",Протокол!AD302)</f>
        <v/>
      </c>
      <c r="AB350" s="141" t="str">
        <f>IF(Протокол!AE302="","",Протокол!AE302)</f>
        <v/>
      </c>
      <c r="AC350" s="141" t="str">
        <f>IF(Протокол!AF302="","",Протокол!AF302)</f>
        <v/>
      </c>
      <c r="AD350" s="141" t="str">
        <f>IF(Протокол!AG302="","",Протокол!AG302)</f>
        <v/>
      </c>
      <c r="AE350" s="141" t="str">
        <f>IF(Протокол!AH302="","",Протокол!AH302)</f>
        <v/>
      </c>
      <c r="AF350" s="141" t="str">
        <f>IF(Протокол!AI302="","",Протокол!AI302)</f>
        <v/>
      </c>
      <c r="AG350" s="141" t="str">
        <f>IF(Протокол!AJ302="","",Протокол!AJ302)</f>
        <v/>
      </c>
      <c r="AH350" s="141" t="str">
        <f>IF(Протокол!AK302="","",Протокол!AK302)</f>
        <v/>
      </c>
      <c r="AI350" s="141" t="str">
        <f>IF(Протокол!AL302="","",Протокол!AL302)</f>
        <v/>
      </c>
      <c r="AJ350" s="141" t="str">
        <f>IF(Протокол!AM302="","",Протокол!AM302)</f>
        <v/>
      </c>
      <c r="AK350" s="141" t="str">
        <f>IF(Протокол!AN302="","",Протокол!AN302)</f>
        <v/>
      </c>
      <c r="AL350" s="141" t="str">
        <f>IF(Протокол!AO302="","",Протокол!AO302)</f>
        <v/>
      </c>
      <c r="AM350" s="141" t="str">
        <f>IF(Протокол!AP302="","",Протокол!AP302)</f>
        <v/>
      </c>
      <c r="AN350" s="141" t="str">
        <f>IF(Протокол!AQ302="","",Протокол!AQ302)</f>
        <v/>
      </c>
      <c r="AO350" s="141" t="str">
        <f>IF(Протокол!AR302="","",Протокол!AR302)</f>
        <v/>
      </c>
      <c r="AP350" s="141" t="str">
        <f>IF(Протокол!AS302="","",Протокол!AS302)</f>
        <v/>
      </c>
      <c r="AQ350" s="141" t="str">
        <f>IF(Протокол!AT302="","",Протокол!AT302)</f>
        <v/>
      </c>
      <c r="AR350" s="141" t="str">
        <f>IF(AND(LEN(C350)&gt;0,AS350&gt;0),Протокол!CU302,"")</f>
        <v/>
      </c>
      <c r="AS350" s="139" t="str">
        <f>IF(Протокол!D302="","",Протокол!D302)</f>
        <v/>
      </c>
      <c r="AT350" s="139" t="str">
        <f>IF(Протокол!F302="","",Протокол!F302)</f>
        <v/>
      </c>
      <c r="AU350" s="141" t="str">
        <f>IF(Протокол!CR302="","",Протокол!CR302)</f>
        <v/>
      </c>
      <c r="AV350" s="141" t="str">
        <f>IF(Протокол!CS302="","",Протокол!CS302)</f>
        <v/>
      </c>
      <c r="AW350" s="141" t="str">
        <f>IF(Протокол!CT302="","",Протокол!CT302)</f>
        <v/>
      </c>
    </row>
    <row r="351" spans="1:49">
      <c r="A351" s="139">
        <f t="shared" si="5"/>
        <v>0</v>
      </c>
      <c r="B351" s="140">
        <f>IF(Протокол!B303="","",Протокол!B303)</f>
        <v>294</v>
      </c>
      <c r="C351" s="140" t="str">
        <f>IF(AND(Протокол!F303="",Протокол!D303=""),"",Протокол!C303)</f>
        <v/>
      </c>
      <c r="D351" s="141" t="str">
        <f>IF(Протокол!G303="","",Протокол!G303)</f>
        <v/>
      </c>
      <c r="E351" s="141" t="str">
        <f>IF(Протокол!H303="","",Протокол!H303)</f>
        <v/>
      </c>
      <c r="F351" s="141" t="str">
        <f>IF(Протокол!I303="","",Протокол!I303)</f>
        <v/>
      </c>
      <c r="G351" s="141" t="str">
        <f>IF(Протокол!J303="","",Протокол!J303)</f>
        <v/>
      </c>
      <c r="H351" s="141" t="str">
        <f>IF(Протокол!K303="","",Протокол!K303)</f>
        <v/>
      </c>
      <c r="I351" s="141" t="str">
        <f>IF(Протокол!L303="","",Протокол!L303)</f>
        <v/>
      </c>
      <c r="J351" s="141" t="str">
        <f>IF(Протокол!M303="","",Протокол!M303)</f>
        <v/>
      </c>
      <c r="K351" s="141" t="str">
        <f>IF(Протокол!N303="","",Протокол!N303)</f>
        <v/>
      </c>
      <c r="L351" s="141" t="str">
        <f>IF(Протокол!O303="","",Протокол!O303)</f>
        <v/>
      </c>
      <c r="M351" s="141" t="str">
        <f>IF(Протокол!P303="","",Протокол!P303)</f>
        <v/>
      </c>
      <c r="N351" s="141" t="str">
        <f>IF(Протокол!Q303="","",Протокол!Q303)</f>
        <v/>
      </c>
      <c r="O351" s="141" t="str">
        <f>IF(Протокол!R303="","",Протокол!R303)</f>
        <v/>
      </c>
      <c r="P351" s="141" t="str">
        <f>IF(Протокол!S303="","",Протокол!S303)</f>
        <v/>
      </c>
      <c r="Q351" s="141" t="str">
        <f>IF(Протокол!T303="","",Протокол!T303)</f>
        <v/>
      </c>
      <c r="R351" s="141" t="str">
        <f>IF(Протокол!U303="","",Протокол!U303)</f>
        <v/>
      </c>
      <c r="S351" s="141" t="str">
        <f>IF(Протокол!V303="","",Протокол!V303)</f>
        <v/>
      </c>
      <c r="T351" s="141" t="str">
        <f>IF(Протокол!W303="","",Протокол!W303)</f>
        <v/>
      </c>
      <c r="U351" s="141" t="str">
        <f>IF(Протокол!X303="","",Протокол!X303)</f>
        <v/>
      </c>
      <c r="V351" s="141" t="str">
        <f>IF(Протокол!Y303="","",Протокол!Y303)</f>
        <v/>
      </c>
      <c r="W351" s="141" t="str">
        <f>IF(Протокол!Z303="","",Протокол!Z303)</f>
        <v/>
      </c>
      <c r="X351" s="141" t="str">
        <f>IF(Протокол!AA303="","",Протокол!AA303)</f>
        <v/>
      </c>
      <c r="Y351" s="141" t="str">
        <f>IF(Протокол!AB303="","",Протокол!AB303)</f>
        <v/>
      </c>
      <c r="Z351" s="141" t="str">
        <f>IF(Протокол!AC303="","",Протокол!AC303)</f>
        <v/>
      </c>
      <c r="AA351" s="141" t="str">
        <f>IF(Протокол!AD303="","",Протокол!AD303)</f>
        <v/>
      </c>
      <c r="AB351" s="141" t="str">
        <f>IF(Протокол!AE303="","",Протокол!AE303)</f>
        <v/>
      </c>
      <c r="AC351" s="141" t="str">
        <f>IF(Протокол!AF303="","",Протокол!AF303)</f>
        <v/>
      </c>
      <c r="AD351" s="141" t="str">
        <f>IF(Протокол!AG303="","",Протокол!AG303)</f>
        <v/>
      </c>
      <c r="AE351" s="141" t="str">
        <f>IF(Протокол!AH303="","",Протокол!AH303)</f>
        <v/>
      </c>
      <c r="AF351" s="141" t="str">
        <f>IF(Протокол!AI303="","",Протокол!AI303)</f>
        <v/>
      </c>
      <c r="AG351" s="141" t="str">
        <f>IF(Протокол!AJ303="","",Протокол!AJ303)</f>
        <v/>
      </c>
      <c r="AH351" s="141" t="str">
        <f>IF(Протокол!AK303="","",Протокол!AK303)</f>
        <v/>
      </c>
      <c r="AI351" s="141" t="str">
        <f>IF(Протокол!AL303="","",Протокол!AL303)</f>
        <v/>
      </c>
      <c r="AJ351" s="141" t="str">
        <f>IF(Протокол!AM303="","",Протокол!AM303)</f>
        <v/>
      </c>
      <c r="AK351" s="141" t="str">
        <f>IF(Протокол!AN303="","",Протокол!AN303)</f>
        <v/>
      </c>
      <c r="AL351" s="141" t="str">
        <f>IF(Протокол!AO303="","",Протокол!AO303)</f>
        <v/>
      </c>
      <c r="AM351" s="141" t="str">
        <f>IF(Протокол!AP303="","",Протокол!AP303)</f>
        <v/>
      </c>
      <c r="AN351" s="141" t="str">
        <f>IF(Протокол!AQ303="","",Протокол!AQ303)</f>
        <v/>
      </c>
      <c r="AO351" s="141" t="str">
        <f>IF(Протокол!AR303="","",Протокол!AR303)</f>
        <v/>
      </c>
      <c r="AP351" s="141" t="str">
        <f>IF(Протокол!AS303="","",Протокол!AS303)</f>
        <v/>
      </c>
      <c r="AQ351" s="141" t="str">
        <f>IF(Протокол!AT303="","",Протокол!AT303)</f>
        <v/>
      </c>
      <c r="AR351" s="141" t="str">
        <f>IF(AND(LEN(C351)&gt;0,AS351&gt;0),Протокол!CU303,"")</f>
        <v/>
      </c>
      <c r="AS351" s="139" t="str">
        <f>IF(Протокол!D303="","",Протокол!D303)</f>
        <v/>
      </c>
      <c r="AT351" s="139" t="str">
        <f>IF(Протокол!F303="","",Протокол!F303)</f>
        <v/>
      </c>
      <c r="AU351" s="141" t="str">
        <f>IF(Протокол!CR303="","",Протокол!CR303)</f>
        <v/>
      </c>
      <c r="AV351" s="141" t="str">
        <f>IF(Протокол!CS303="","",Протокол!CS303)</f>
        <v/>
      </c>
      <c r="AW351" s="141" t="str">
        <f>IF(Протокол!CT303="","",Протокол!CT303)</f>
        <v/>
      </c>
    </row>
    <row r="352" spans="1:49">
      <c r="A352" s="139">
        <f t="shared" si="5"/>
        <v>0</v>
      </c>
      <c r="B352" s="140">
        <f>IF(Протокол!B304="","",Протокол!B304)</f>
        <v>295</v>
      </c>
      <c r="C352" s="140" t="str">
        <f>IF(AND(Протокол!F304="",Протокол!D304=""),"",Протокол!C304)</f>
        <v/>
      </c>
      <c r="D352" s="141" t="str">
        <f>IF(Протокол!G304="","",Протокол!G304)</f>
        <v/>
      </c>
      <c r="E352" s="141" t="str">
        <f>IF(Протокол!H304="","",Протокол!H304)</f>
        <v/>
      </c>
      <c r="F352" s="141" t="str">
        <f>IF(Протокол!I304="","",Протокол!I304)</f>
        <v/>
      </c>
      <c r="G352" s="141" t="str">
        <f>IF(Протокол!J304="","",Протокол!J304)</f>
        <v/>
      </c>
      <c r="H352" s="141" t="str">
        <f>IF(Протокол!K304="","",Протокол!K304)</f>
        <v/>
      </c>
      <c r="I352" s="141" t="str">
        <f>IF(Протокол!L304="","",Протокол!L304)</f>
        <v/>
      </c>
      <c r="J352" s="141" t="str">
        <f>IF(Протокол!M304="","",Протокол!M304)</f>
        <v/>
      </c>
      <c r="K352" s="141" t="str">
        <f>IF(Протокол!N304="","",Протокол!N304)</f>
        <v/>
      </c>
      <c r="L352" s="141" t="str">
        <f>IF(Протокол!O304="","",Протокол!O304)</f>
        <v/>
      </c>
      <c r="M352" s="141" t="str">
        <f>IF(Протокол!P304="","",Протокол!P304)</f>
        <v/>
      </c>
      <c r="N352" s="141" t="str">
        <f>IF(Протокол!Q304="","",Протокол!Q304)</f>
        <v/>
      </c>
      <c r="O352" s="141" t="str">
        <f>IF(Протокол!R304="","",Протокол!R304)</f>
        <v/>
      </c>
      <c r="P352" s="141" t="str">
        <f>IF(Протокол!S304="","",Протокол!S304)</f>
        <v/>
      </c>
      <c r="Q352" s="141" t="str">
        <f>IF(Протокол!T304="","",Протокол!T304)</f>
        <v/>
      </c>
      <c r="R352" s="141" t="str">
        <f>IF(Протокол!U304="","",Протокол!U304)</f>
        <v/>
      </c>
      <c r="S352" s="141" t="str">
        <f>IF(Протокол!V304="","",Протокол!V304)</f>
        <v/>
      </c>
      <c r="T352" s="141" t="str">
        <f>IF(Протокол!W304="","",Протокол!W304)</f>
        <v/>
      </c>
      <c r="U352" s="141" t="str">
        <f>IF(Протокол!X304="","",Протокол!X304)</f>
        <v/>
      </c>
      <c r="V352" s="141" t="str">
        <f>IF(Протокол!Y304="","",Протокол!Y304)</f>
        <v/>
      </c>
      <c r="W352" s="141" t="str">
        <f>IF(Протокол!Z304="","",Протокол!Z304)</f>
        <v/>
      </c>
      <c r="X352" s="141" t="str">
        <f>IF(Протокол!AA304="","",Протокол!AA304)</f>
        <v/>
      </c>
      <c r="Y352" s="141" t="str">
        <f>IF(Протокол!AB304="","",Протокол!AB304)</f>
        <v/>
      </c>
      <c r="Z352" s="141" t="str">
        <f>IF(Протокол!AC304="","",Протокол!AC304)</f>
        <v/>
      </c>
      <c r="AA352" s="141" t="str">
        <f>IF(Протокол!AD304="","",Протокол!AD304)</f>
        <v/>
      </c>
      <c r="AB352" s="141" t="str">
        <f>IF(Протокол!AE304="","",Протокол!AE304)</f>
        <v/>
      </c>
      <c r="AC352" s="141" t="str">
        <f>IF(Протокол!AF304="","",Протокол!AF304)</f>
        <v/>
      </c>
      <c r="AD352" s="141" t="str">
        <f>IF(Протокол!AG304="","",Протокол!AG304)</f>
        <v/>
      </c>
      <c r="AE352" s="141" t="str">
        <f>IF(Протокол!AH304="","",Протокол!AH304)</f>
        <v/>
      </c>
      <c r="AF352" s="141" t="str">
        <f>IF(Протокол!AI304="","",Протокол!AI304)</f>
        <v/>
      </c>
      <c r="AG352" s="141" t="str">
        <f>IF(Протокол!AJ304="","",Протокол!AJ304)</f>
        <v/>
      </c>
      <c r="AH352" s="141" t="str">
        <f>IF(Протокол!AK304="","",Протокол!AK304)</f>
        <v/>
      </c>
      <c r="AI352" s="141" t="str">
        <f>IF(Протокол!AL304="","",Протокол!AL304)</f>
        <v/>
      </c>
      <c r="AJ352" s="141" t="str">
        <f>IF(Протокол!AM304="","",Протокол!AM304)</f>
        <v/>
      </c>
      <c r="AK352" s="141" t="str">
        <f>IF(Протокол!AN304="","",Протокол!AN304)</f>
        <v/>
      </c>
      <c r="AL352" s="141" t="str">
        <f>IF(Протокол!AO304="","",Протокол!AO304)</f>
        <v/>
      </c>
      <c r="AM352" s="141" t="str">
        <f>IF(Протокол!AP304="","",Протокол!AP304)</f>
        <v/>
      </c>
      <c r="AN352" s="141" t="str">
        <f>IF(Протокол!AQ304="","",Протокол!AQ304)</f>
        <v/>
      </c>
      <c r="AO352" s="141" t="str">
        <f>IF(Протокол!AR304="","",Протокол!AR304)</f>
        <v/>
      </c>
      <c r="AP352" s="141" t="str">
        <f>IF(Протокол!AS304="","",Протокол!AS304)</f>
        <v/>
      </c>
      <c r="AQ352" s="141" t="str">
        <f>IF(Протокол!AT304="","",Протокол!AT304)</f>
        <v/>
      </c>
      <c r="AR352" s="141" t="str">
        <f>IF(AND(LEN(C352)&gt;0,AS352&gt;0),Протокол!CU304,"")</f>
        <v/>
      </c>
      <c r="AS352" s="139" t="str">
        <f>IF(Протокол!D304="","",Протокол!D304)</f>
        <v/>
      </c>
      <c r="AT352" s="139" t="str">
        <f>IF(Протокол!F304="","",Протокол!F304)</f>
        <v/>
      </c>
      <c r="AU352" s="141" t="str">
        <f>IF(Протокол!CR304="","",Протокол!CR304)</f>
        <v/>
      </c>
      <c r="AV352" s="141" t="str">
        <f>IF(Протокол!CS304="","",Протокол!CS304)</f>
        <v/>
      </c>
      <c r="AW352" s="141" t="str">
        <f>IF(Протокол!CT304="","",Протокол!CT304)</f>
        <v/>
      </c>
    </row>
    <row r="353" spans="1:49">
      <c r="A353" s="139">
        <f t="shared" si="5"/>
        <v>0</v>
      </c>
      <c r="B353" s="140">
        <f>IF(Протокол!B305="","",Протокол!B305)</f>
        <v>296</v>
      </c>
      <c r="C353" s="140" t="str">
        <f>IF(AND(Протокол!F305="",Протокол!D305=""),"",Протокол!C305)</f>
        <v/>
      </c>
      <c r="D353" s="141" t="str">
        <f>IF(Протокол!G305="","",Протокол!G305)</f>
        <v/>
      </c>
      <c r="E353" s="141" t="str">
        <f>IF(Протокол!H305="","",Протокол!H305)</f>
        <v/>
      </c>
      <c r="F353" s="141" t="str">
        <f>IF(Протокол!I305="","",Протокол!I305)</f>
        <v/>
      </c>
      <c r="G353" s="141" t="str">
        <f>IF(Протокол!J305="","",Протокол!J305)</f>
        <v/>
      </c>
      <c r="H353" s="141" t="str">
        <f>IF(Протокол!K305="","",Протокол!K305)</f>
        <v/>
      </c>
      <c r="I353" s="141" t="str">
        <f>IF(Протокол!L305="","",Протокол!L305)</f>
        <v/>
      </c>
      <c r="J353" s="141" t="str">
        <f>IF(Протокол!M305="","",Протокол!M305)</f>
        <v/>
      </c>
      <c r="K353" s="141" t="str">
        <f>IF(Протокол!N305="","",Протокол!N305)</f>
        <v/>
      </c>
      <c r="L353" s="141" t="str">
        <f>IF(Протокол!O305="","",Протокол!O305)</f>
        <v/>
      </c>
      <c r="M353" s="141" t="str">
        <f>IF(Протокол!P305="","",Протокол!P305)</f>
        <v/>
      </c>
      <c r="N353" s="141" t="str">
        <f>IF(Протокол!Q305="","",Протокол!Q305)</f>
        <v/>
      </c>
      <c r="O353" s="141" t="str">
        <f>IF(Протокол!R305="","",Протокол!R305)</f>
        <v/>
      </c>
      <c r="P353" s="141" t="str">
        <f>IF(Протокол!S305="","",Протокол!S305)</f>
        <v/>
      </c>
      <c r="Q353" s="141" t="str">
        <f>IF(Протокол!T305="","",Протокол!T305)</f>
        <v/>
      </c>
      <c r="R353" s="141" t="str">
        <f>IF(Протокол!U305="","",Протокол!U305)</f>
        <v/>
      </c>
      <c r="S353" s="141" t="str">
        <f>IF(Протокол!V305="","",Протокол!V305)</f>
        <v/>
      </c>
      <c r="T353" s="141" t="str">
        <f>IF(Протокол!W305="","",Протокол!W305)</f>
        <v/>
      </c>
      <c r="U353" s="141" t="str">
        <f>IF(Протокол!X305="","",Протокол!X305)</f>
        <v/>
      </c>
      <c r="V353" s="141" t="str">
        <f>IF(Протокол!Y305="","",Протокол!Y305)</f>
        <v/>
      </c>
      <c r="W353" s="141" t="str">
        <f>IF(Протокол!Z305="","",Протокол!Z305)</f>
        <v/>
      </c>
      <c r="X353" s="141" t="str">
        <f>IF(Протокол!AA305="","",Протокол!AA305)</f>
        <v/>
      </c>
      <c r="Y353" s="141" t="str">
        <f>IF(Протокол!AB305="","",Протокол!AB305)</f>
        <v/>
      </c>
      <c r="Z353" s="141" t="str">
        <f>IF(Протокол!AC305="","",Протокол!AC305)</f>
        <v/>
      </c>
      <c r="AA353" s="141" t="str">
        <f>IF(Протокол!AD305="","",Протокол!AD305)</f>
        <v/>
      </c>
      <c r="AB353" s="141" t="str">
        <f>IF(Протокол!AE305="","",Протокол!AE305)</f>
        <v/>
      </c>
      <c r="AC353" s="141" t="str">
        <f>IF(Протокол!AF305="","",Протокол!AF305)</f>
        <v/>
      </c>
      <c r="AD353" s="141" t="str">
        <f>IF(Протокол!AG305="","",Протокол!AG305)</f>
        <v/>
      </c>
      <c r="AE353" s="141" t="str">
        <f>IF(Протокол!AH305="","",Протокол!AH305)</f>
        <v/>
      </c>
      <c r="AF353" s="141" t="str">
        <f>IF(Протокол!AI305="","",Протокол!AI305)</f>
        <v/>
      </c>
      <c r="AG353" s="141" t="str">
        <f>IF(Протокол!AJ305="","",Протокол!AJ305)</f>
        <v/>
      </c>
      <c r="AH353" s="141" t="str">
        <f>IF(Протокол!AK305="","",Протокол!AK305)</f>
        <v/>
      </c>
      <c r="AI353" s="141" t="str">
        <f>IF(Протокол!AL305="","",Протокол!AL305)</f>
        <v/>
      </c>
      <c r="AJ353" s="141" t="str">
        <f>IF(Протокол!AM305="","",Протокол!AM305)</f>
        <v/>
      </c>
      <c r="AK353" s="141" t="str">
        <f>IF(Протокол!AN305="","",Протокол!AN305)</f>
        <v/>
      </c>
      <c r="AL353" s="141" t="str">
        <f>IF(Протокол!AO305="","",Протокол!AO305)</f>
        <v/>
      </c>
      <c r="AM353" s="141" t="str">
        <f>IF(Протокол!AP305="","",Протокол!AP305)</f>
        <v/>
      </c>
      <c r="AN353" s="141" t="str">
        <f>IF(Протокол!AQ305="","",Протокол!AQ305)</f>
        <v/>
      </c>
      <c r="AO353" s="141" t="str">
        <f>IF(Протокол!AR305="","",Протокол!AR305)</f>
        <v/>
      </c>
      <c r="AP353" s="141" t="str">
        <f>IF(Протокол!AS305="","",Протокол!AS305)</f>
        <v/>
      </c>
      <c r="AQ353" s="141" t="str">
        <f>IF(Протокол!AT305="","",Протокол!AT305)</f>
        <v/>
      </c>
      <c r="AR353" s="141" t="str">
        <f>IF(AND(LEN(C353)&gt;0,AS353&gt;0),Протокол!CU305,"")</f>
        <v/>
      </c>
      <c r="AS353" s="139" t="str">
        <f>IF(Протокол!D305="","",Протокол!D305)</f>
        <v/>
      </c>
      <c r="AT353" s="139" t="str">
        <f>IF(Протокол!F305="","",Протокол!F305)</f>
        <v/>
      </c>
      <c r="AU353" s="141" t="str">
        <f>IF(Протокол!CR305="","",Протокол!CR305)</f>
        <v/>
      </c>
      <c r="AV353" s="141" t="str">
        <f>IF(Протокол!CS305="","",Протокол!CS305)</f>
        <v/>
      </c>
      <c r="AW353" s="141" t="str">
        <f>IF(Протокол!CT305="","",Протокол!CT305)</f>
        <v/>
      </c>
    </row>
    <row r="354" spans="1:49">
      <c r="A354" s="139">
        <f t="shared" si="5"/>
        <v>0</v>
      </c>
      <c r="B354" s="140">
        <f>IF(Протокол!B306="","",Протокол!B306)</f>
        <v>297</v>
      </c>
      <c r="C354" s="140" t="str">
        <f>IF(AND(Протокол!F306="",Протокол!D306=""),"",Протокол!C306)</f>
        <v/>
      </c>
      <c r="D354" s="141" t="str">
        <f>IF(Протокол!G306="","",Протокол!G306)</f>
        <v/>
      </c>
      <c r="E354" s="141" t="str">
        <f>IF(Протокол!H306="","",Протокол!H306)</f>
        <v/>
      </c>
      <c r="F354" s="141" t="str">
        <f>IF(Протокол!I306="","",Протокол!I306)</f>
        <v/>
      </c>
      <c r="G354" s="141" t="str">
        <f>IF(Протокол!J306="","",Протокол!J306)</f>
        <v/>
      </c>
      <c r="H354" s="141" t="str">
        <f>IF(Протокол!K306="","",Протокол!K306)</f>
        <v/>
      </c>
      <c r="I354" s="141" t="str">
        <f>IF(Протокол!L306="","",Протокол!L306)</f>
        <v/>
      </c>
      <c r="J354" s="141" t="str">
        <f>IF(Протокол!M306="","",Протокол!M306)</f>
        <v/>
      </c>
      <c r="K354" s="141" t="str">
        <f>IF(Протокол!N306="","",Протокол!N306)</f>
        <v/>
      </c>
      <c r="L354" s="141" t="str">
        <f>IF(Протокол!O306="","",Протокол!O306)</f>
        <v/>
      </c>
      <c r="M354" s="141" t="str">
        <f>IF(Протокол!P306="","",Протокол!P306)</f>
        <v/>
      </c>
      <c r="N354" s="141" t="str">
        <f>IF(Протокол!Q306="","",Протокол!Q306)</f>
        <v/>
      </c>
      <c r="O354" s="141" t="str">
        <f>IF(Протокол!R306="","",Протокол!R306)</f>
        <v/>
      </c>
      <c r="P354" s="141" t="str">
        <f>IF(Протокол!S306="","",Протокол!S306)</f>
        <v/>
      </c>
      <c r="Q354" s="141" t="str">
        <f>IF(Протокол!T306="","",Протокол!T306)</f>
        <v/>
      </c>
      <c r="R354" s="141" t="str">
        <f>IF(Протокол!U306="","",Протокол!U306)</f>
        <v/>
      </c>
      <c r="S354" s="141" t="str">
        <f>IF(Протокол!V306="","",Протокол!V306)</f>
        <v/>
      </c>
      <c r="T354" s="141" t="str">
        <f>IF(Протокол!W306="","",Протокол!W306)</f>
        <v/>
      </c>
      <c r="U354" s="141" t="str">
        <f>IF(Протокол!X306="","",Протокол!X306)</f>
        <v/>
      </c>
      <c r="V354" s="141" t="str">
        <f>IF(Протокол!Y306="","",Протокол!Y306)</f>
        <v/>
      </c>
      <c r="W354" s="141" t="str">
        <f>IF(Протокол!Z306="","",Протокол!Z306)</f>
        <v/>
      </c>
      <c r="X354" s="141" t="str">
        <f>IF(Протокол!AA306="","",Протокол!AA306)</f>
        <v/>
      </c>
      <c r="Y354" s="141" t="str">
        <f>IF(Протокол!AB306="","",Протокол!AB306)</f>
        <v/>
      </c>
      <c r="Z354" s="141" t="str">
        <f>IF(Протокол!AC306="","",Протокол!AC306)</f>
        <v/>
      </c>
      <c r="AA354" s="141" t="str">
        <f>IF(Протокол!AD306="","",Протокол!AD306)</f>
        <v/>
      </c>
      <c r="AB354" s="141" t="str">
        <f>IF(Протокол!AE306="","",Протокол!AE306)</f>
        <v/>
      </c>
      <c r="AC354" s="141" t="str">
        <f>IF(Протокол!AF306="","",Протокол!AF306)</f>
        <v/>
      </c>
      <c r="AD354" s="141" t="str">
        <f>IF(Протокол!AG306="","",Протокол!AG306)</f>
        <v/>
      </c>
      <c r="AE354" s="141" t="str">
        <f>IF(Протокол!AH306="","",Протокол!AH306)</f>
        <v/>
      </c>
      <c r="AF354" s="141" t="str">
        <f>IF(Протокол!AI306="","",Протокол!AI306)</f>
        <v/>
      </c>
      <c r="AG354" s="141" t="str">
        <f>IF(Протокол!AJ306="","",Протокол!AJ306)</f>
        <v/>
      </c>
      <c r="AH354" s="141" t="str">
        <f>IF(Протокол!AK306="","",Протокол!AK306)</f>
        <v/>
      </c>
      <c r="AI354" s="141" t="str">
        <f>IF(Протокол!AL306="","",Протокол!AL306)</f>
        <v/>
      </c>
      <c r="AJ354" s="141" t="str">
        <f>IF(Протокол!AM306="","",Протокол!AM306)</f>
        <v/>
      </c>
      <c r="AK354" s="141" t="str">
        <f>IF(Протокол!AN306="","",Протокол!AN306)</f>
        <v/>
      </c>
      <c r="AL354" s="141" t="str">
        <f>IF(Протокол!AO306="","",Протокол!AO306)</f>
        <v/>
      </c>
      <c r="AM354" s="141" t="str">
        <f>IF(Протокол!AP306="","",Протокол!AP306)</f>
        <v/>
      </c>
      <c r="AN354" s="141" t="str">
        <f>IF(Протокол!AQ306="","",Протокол!AQ306)</f>
        <v/>
      </c>
      <c r="AO354" s="141" t="str">
        <f>IF(Протокол!AR306="","",Протокол!AR306)</f>
        <v/>
      </c>
      <c r="AP354" s="141" t="str">
        <f>IF(Протокол!AS306="","",Протокол!AS306)</f>
        <v/>
      </c>
      <c r="AQ354" s="141" t="str">
        <f>IF(Протокол!AT306="","",Протокол!AT306)</f>
        <v/>
      </c>
      <c r="AR354" s="141" t="str">
        <f>IF(AND(LEN(C354)&gt;0,AS354&gt;0),Протокол!CU306,"")</f>
        <v/>
      </c>
      <c r="AS354" s="139" t="str">
        <f>IF(Протокол!D306="","",Протокол!D306)</f>
        <v/>
      </c>
      <c r="AT354" s="139" t="str">
        <f>IF(Протокол!F306="","",Протокол!F306)</f>
        <v/>
      </c>
      <c r="AU354" s="141" t="str">
        <f>IF(Протокол!CR306="","",Протокол!CR306)</f>
        <v/>
      </c>
      <c r="AV354" s="141" t="str">
        <f>IF(Протокол!CS306="","",Протокол!CS306)</f>
        <v/>
      </c>
      <c r="AW354" s="141" t="str">
        <f>IF(Протокол!CT306="","",Протокол!CT306)</f>
        <v/>
      </c>
    </row>
    <row r="355" spans="1:49">
      <c r="A355" s="139">
        <f t="shared" si="5"/>
        <v>0</v>
      </c>
      <c r="B355" s="140">
        <f>IF(Протокол!B307="","",Протокол!B307)</f>
        <v>298</v>
      </c>
      <c r="C355" s="140" t="str">
        <f>IF(AND(Протокол!F307="",Протокол!D307=""),"",Протокол!C307)</f>
        <v/>
      </c>
      <c r="D355" s="141" t="str">
        <f>IF(Протокол!G307="","",Протокол!G307)</f>
        <v/>
      </c>
      <c r="E355" s="141" t="str">
        <f>IF(Протокол!H307="","",Протокол!H307)</f>
        <v/>
      </c>
      <c r="F355" s="141" t="str">
        <f>IF(Протокол!I307="","",Протокол!I307)</f>
        <v/>
      </c>
      <c r="G355" s="141" t="str">
        <f>IF(Протокол!J307="","",Протокол!J307)</f>
        <v/>
      </c>
      <c r="H355" s="141" t="str">
        <f>IF(Протокол!K307="","",Протокол!K307)</f>
        <v/>
      </c>
      <c r="I355" s="141" t="str">
        <f>IF(Протокол!L307="","",Протокол!L307)</f>
        <v/>
      </c>
      <c r="J355" s="141" t="str">
        <f>IF(Протокол!M307="","",Протокол!M307)</f>
        <v/>
      </c>
      <c r="K355" s="141" t="str">
        <f>IF(Протокол!N307="","",Протокол!N307)</f>
        <v/>
      </c>
      <c r="L355" s="141" t="str">
        <f>IF(Протокол!O307="","",Протокол!O307)</f>
        <v/>
      </c>
      <c r="M355" s="141" t="str">
        <f>IF(Протокол!P307="","",Протокол!P307)</f>
        <v/>
      </c>
      <c r="N355" s="141" t="str">
        <f>IF(Протокол!Q307="","",Протокол!Q307)</f>
        <v/>
      </c>
      <c r="O355" s="141" t="str">
        <f>IF(Протокол!R307="","",Протокол!R307)</f>
        <v/>
      </c>
      <c r="P355" s="141" t="str">
        <f>IF(Протокол!S307="","",Протокол!S307)</f>
        <v/>
      </c>
      <c r="Q355" s="141" t="str">
        <f>IF(Протокол!T307="","",Протокол!T307)</f>
        <v/>
      </c>
      <c r="R355" s="141" t="str">
        <f>IF(Протокол!U307="","",Протокол!U307)</f>
        <v/>
      </c>
      <c r="S355" s="141" t="str">
        <f>IF(Протокол!V307="","",Протокол!V307)</f>
        <v/>
      </c>
      <c r="T355" s="141" t="str">
        <f>IF(Протокол!W307="","",Протокол!W307)</f>
        <v/>
      </c>
      <c r="U355" s="141" t="str">
        <f>IF(Протокол!X307="","",Протокол!X307)</f>
        <v/>
      </c>
      <c r="V355" s="141" t="str">
        <f>IF(Протокол!Y307="","",Протокол!Y307)</f>
        <v/>
      </c>
      <c r="W355" s="141" t="str">
        <f>IF(Протокол!Z307="","",Протокол!Z307)</f>
        <v/>
      </c>
      <c r="X355" s="141" t="str">
        <f>IF(Протокол!AA307="","",Протокол!AA307)</f>
        <v/>
      </c>
      <c r="Y355" s="141" t="str">
        <f>IF(Протокол!AB307="","",Протокол!AB307)</f>
        <v/>
      </c>
      <c r="Z355" s="141" t="str">
        <f>IF(Протокол!AC307="","",Протокол!AC307)</f>
        <v/>
      </c>
      <c r="AA355" s="141" t="str">
        <f>IF(Протокол!AD307="","",Протокол!AD307)</f>
        <v/>
      </c>
      <c r="AB355" s="141" t="str">
        <f>IF(Протокол!AE307="","",Протокол!AE307)</f>
        <v/>
      </c>
      <c r="AC355" s="141" t="str">
        <f>IF(Протокол!AF307="","",Протокол!AF307)</f>
        <v/>
      </c>
      <c r="AD355" s="141" t="str">
        <f>IF(Протокол!AG307="","",Протокол!AG307)</f>
        <v/>
      </c>
      <c r="AE355" s="141" t="str">
        <f>IF(Протокол!AH307="","",Протокол!AH307)</f>
        <v/>
      </c>
      <c r="AF355" s="141" t="str">
        <f>IF(Протокол!AI307="","",Протокол!AI307)</f>
        <v/>
      </c>
      <c r="AG355" s="141" t="str">
        <f>IF(Протокол!AJ307="","",Протокол!AJ307)</f>
        <v/>
      </c>
      <c r="AH355" s="141" t="str">
        <f>IF(Протокол!AK307="","",Протокол!AK307)</f>
        <v/>
      </c>
      <c r="AI355" s="141" t="str">
        <f>IF(Протокол!AL307="","",Протокол!AL307)</f>
        <v/>
      </c>
      <c r="AJ355" s="141" t="str">
        <f>IF(Протокол!AM307="","",Протокол!AM307)</f>
        <v/>
      </c>
      <c r="AK355" s="141" t="str">
        <f>IF(Протокол!AN307="","",Протокол!AN307)</f>
        <v/>
      </c>
      <c r="AL355" s="141" t="str">
        <f>IF(Протокол!AO307="","",Протокол!AO307)</f>
        <v/>
      </c>
      <c r="AM355" s="141" t="str">
        <f>IF(Протокол!AP307="","",Протокол!AP307)</f>
        <v/>
      </c>
      <c r="AN355" s="141" t="str">
        <f>IF(Протокол!AQ307="","",Протокол!AQ307)</f>
        <v/>
      </c>
      <c r="AO355" s="141" t="str">
        <f>IF(Протокол!AR307="","",Протокол!AR307)</f>
        <v/>
      </c>
      <c r="AP355" s="141" t="str">
        <f>IF(Протокол!AS307="","",Протокол!AS307)</f>
        <v/>
      </c>
      <c r="AQ355" s="141" t="str">
        <f>IF(Протокол!AT307="","",Протокол!AT307)</f>
        <v/>
      </c>
      <c r="AR355" s="141" t="str">
        <f>IF(AND(LEN(C355)&gt;0,AS355&gt;0),Протокол!CU307,"")</f>
        <v/>
      </c>
      <c r="AS355" s="139" t="str">
        <f>IF(Протокол!D307="","",Протокол!D307)</f>
        <v/>
      </c>
      <c r="AT355" s="139" t="str">
        <f>IF(Протокол!F307="","",Протокол!F307)</f>
        <v/>
      </c>
      <c r="AU355" s="141" t="str">
        <f>IF(Протокол!CR307="","",Протокол!CR307)</f>
        <v/>
      </c>
      <c r="AV355" s="141" t="str">
        <f>IF(Протокол!CS307="","",Протокол!CS307)</f>
        <v/>
      </c>
      <c r="AW355" s="141" t="str">
        <f>IF(Протокол!CT307="","",Протокол!CT307)</f>
        <v/>
      </c>
    </row>
    <row r="356" spans="1:49">
      <c r="A356" s="139">
        <f t="shared" si="5"/>
        <v>0</v>
      </c>
      <c r="B356" s="140">
        <f>IF(Протокол!B308="","",Протокол!B308)</f>
        <v>299</v>
      </c>
      <c r="C356" s="140" t="str">
        <f>IF(AND(Протокол!F308="",Протокол!D308=""),"",Протокол!C308)</f>
        <v/>
      </c>
      <c r="D356" s="141" t="str">
        <f>IF(Протокол!G308="","",Протокол!G308)</f>
        <v/>
      </c>
      <c r="E356" s="141" t="str">
        <f>IF(Протокол!H308="","",Протокол!H308)</f>
        <v/>
      </c>
      <c r="F356" s="141" t="str">
        <f>IF(Протокол!I308="","",Протокол!I308)</f>
        <v/>
      </c>
      <c r="G356" s="141" t="str">
        <f>IF(Протокол!J308="","",Протокол!J308)</f>
        <v/>
      </c>
      <c r="H356" s="141" t="str">
        <f>IF(Протокол!K308="","",Протокол!K308)</f>
        <v/>
      </c>
      <c r="I356" s="141" t="str">
        <f>IF(Протокол!L308="","",Протокол!L308)</f>
        <v/>
      </c>
      <c r="J356" s="141" t="str">
        <f>IF(Протокол!M308="","",Протокол!M308)</f>
        <v/>
      </c>
      <c r="K356" s="141" t="str">
        <f>IF(Протокол!N308="","",Протокол!N308)</f>
        <v/>
      </c>
      <c r="L356" s="141" t="str">
        <f>IF(Протокол!O308="","",Протокол!O308)</f>
        <v/>
      </c>
      <c r="M356" s="141" t="str">
        <f>IF(Протокол!P308="","",Протокол!P308)</f>
        <v/>
      </c>
      <c r="N356" s="141" t="str">
        <f>IF(Протокол!Q308="","",Протокол!Q308)</f>
        <v/>
      </c>
      <c r="O356" s="141" t="str">
        <f>IF(Протокол!R308="","",Протокол!R308)</f>
        <v/>
      </c>
      <c r="P356" s="141" t="str">
        <f>IF(Протокол!S308="","",Протокол!S308)</f>
        <v/>
      </c>
      <c r="Q356" s="141" t="str">
        <f>IF(Протокол!T308="","",Протокол!T308)</f>
        <v/>
      </c>
      <c r="R356" s="141" t="str">
        <f>IF(Протокол!U308="","",Протокол!U308)</f>
        <v/>
      </c>
      <c r="S356" s="141" t="str">
        <f>IF(Протокол!V308="","",Протокол!V308)</f>
        <v/>
      </c>
      <c r="T356" s="141" t="str">
        <f>IF(Протокол!W308="","",Протокол!W308)</f>
        <v/>
      </c>
      <c r="U356" s="141" t="str">
        <f>IF(Протокол!X308="","",Протокол!X308)</f>
        <v/>
      </c>
      <c r="V356" s="141" t="str">
        <f>IF(Протокол!Y308="","",Протокол!Y308)</f>
        <v/>
      </c>
      <c r="W356" s="141" t="str">
        <f>IF(Протокол!Z308="","",Протокол!Z308)</f>
        <v/>
      </c>
      <c r="X356" s="141" t="str">
        <f>IF(Протокол!AA308="","",Протокол!AA308)</f>
        <v/>
      </c>
      <c r="Y356" s="141" t="str">
        <f>IF(Протокол!AB308="","",Протокол!AB308)</f>
        <v/>
      </c>
      <c r="Z356" s="141" t="str">
        <f>IF(Протокол!AC308="","",Протокол!AC308)</f>
        <v/>
      </c>
      <c r="AA356" s="141" t="str">
        <f>IF(Протокол!AD308="","",Протокол!AD308)</f>
        <v/>
      </c>
      <c r="AB356" s="141" t="str">
        <f>IF(Протокол!AE308="","",Протокол!AE308)</f>
        <v/>
      </c>
      <c r="AC356" s="141" t="str">
        <f>IF(Протокол!AF308="","",Протокол!AF308)</f>
        <v/>
      </c>
      <c r="AD356" s="141" t="str">
        <f>IF(Протокол!AG308="","",Протокол!AG308)</f>
        <v/>
      </c>
      <c r="AE356" s="141" t="str">
        <f>IF(Протокол!AH308="","",Протокол!AH308)</f>
        <v/>
      </c>
      <c r="AF356" s="141" t="str">
        <f>IF(Протокол!AI308="","",Протокол!AI308)</f>
        <v/>
      </c>
      <c r="AG356" s="141" t="str">
        <f>IF(Протокол!AJ308="","",Протокол!AJ308)</f>
        <v/>
      </c>
      <c r="AH356" s="141" t="str">
        <f>IF(Протокол!AK308="","",Протокол!AK308)</f>
        <v/>
      </c>
      <c r="AI356" s="141" t="str">
        <f>IF(Протокол!AL308="","",Протокол!AL308)</f>
        <v/>
      </c>
      <c r="AJ356" s="141" t="str">
        <f>IF(Протокол!AM308="","",Протокол!AM308)</f>
        <v/>
      </c>
      <c r="AK356" s="141" t="str">
        <f>IF(Протокол!AN308="","",Протокол!AN308)</f>
        <v/>
      </c>
      <c r="AL356" s="141" t="str">
        <f>IF(Протокол!AO308="","",Протокол!AO308)</f>
        <v/>
      </c>
      <c r="AM356" s="141" t="str">
        <f>IF(Протокол!AP308="","",Протокол!AP308)</f>
        <v/>
      </c>
      <c r="AN356" s="141" t="str">
        <f>IF(Протокол!AQ308="","",Протокол!AQ308)</f>
        <v/>
      </c>
      <c r="AO356" s="141" t="str">
        <f>IF(Протокол!AR308="","",Протокол!AR308)</f>
        <v/>
      </c>
      <c r="AP356" s="141" t="str">
        <f>IF(Протокол!AS308="","",Протокол!AS308)</f>
        <v/>
      </c>
      <c r="AQ356" s="141" t="str">
        <f>IF(Протокол!AT308="","",Протокол!AT308)</f>
        <v/>
      </c>
      <c r="AR356" s="141" t="str">
        <f>IF(AND(LEN(C356)&gt;0,AS356&gt;0),Протокол!CU308,"")</f>
        <v/>
      </c>
      <c r="AS356" s="139" t="str">
        <f>IF(Протокол!D308="","",Протокол!D308)</f>
        <v/>
      </c>
      <c r="AT356" s="139" t="str">
        <f>IF(Протокол!F308="","",Протокол!F308)</f>
        <v/>
      </c>
      <c r="AU356" s="141" t="str">
        <f>IF(Протокол!CR308="","",Протокол!CR308)</f>
        <v/>
      </c>
      <c r="AV356" s="141" t="str">
        <f>IF(Протокол!CS308="","",Протокол!CS308)</f>
        <v/>
      </c>
      <c r="AW356" s="141" t="str">
        <f>IF(Протокол!CT308="","",Протокол!CT308)</f>
        <v/>
      </c>
    </row>
    <row r="357" spans="1:49">
      <c r="A357" s="139">
        <f t="shared" ref="A357:A420" si="6">IF(LEN(C357)&gt;0,1,0)</f>
        <v>0</v>
      </c>
      <c r="B357" s="140">
        <f>IF(Протокол!B309="","",Протокол!B309)</f>
        <v>300</v>
      </c>
      <c r="C357" s="140" t="str">
        <f>IF(AND(Протокол!F309="",Протокол!D309=""),"",Протокол!C309)</f>
        <v/>
      </c>
      <c r="D357" s="141" t="str">
        <f>IF(Протокол!G309="","",Протокол!G309)</f>
        <v/>
      </c>
      <c r="E357" s="141" t="str">
        <f>IF(Протокол!H309="","",Протокол!H309)</f>
        <v/>
      </c>
      <c r="F357" s="141" t="str">
        <f>IF(Протокол!I309="","",Протокол!I309)</f>
        <v/>
      </c>
      <c r="G357" s="141" t="str">
        <f>IF(Протокол!J309="","",Протокол!J309)</f>
        <v/>
      </c>
      <c r="H357" s="141" t="str">
        <f>IF(Протокол!K309="","",Протокол!K309)</f>
        <v/>
      </c>
      <c r="I357" s="141" t="str">
        <f>IF(Протокол!L309="","",Протокол!L309)</f>
        <v/>
      </c>
      <c r="J357" s="141" t="str">
        <f>IF(Протокол!M309="","",Протокол!M309)</f>
        <v/>
      </c>
      <c r="K357" s="141" t="str">
        <f>IF(Протокол!N309="","",Протокол!N309)</f>
        <v/>
      </c>
      <c r="L357" s="141" t="str">
        <f>IF(Протокол!O309="","",Протокол!O309)</f>
        <v/>
      </c>
      <c r="M357" s="141" t="str">
        <f>IF(Протокол!P309="","",Протокол!P309)</f>
        <v/>
      </c>
      <c r="N357" s="141" t="str">
        <f>IF(Протокол!Q309="","",Протокол!Q309)</f>
        <v/>
      </c>
      <c r="O357" s="141" t="str">
        <f>IF(Протокол!R309="","",Протокол!R309)</f>
        <v/>
      </c>
      <c r="P357" s="141" t="str">
        <f>IF(Протокол!S309="","",Протокол!S309)</f>
        <v/>
      </c>
      <c r="Q357" s="141" t="str">
        <f>IF(Протокол!T309="","",Протокол!T309)</f>
        <v/>
      </c>
      <c r="R357" s="141" t="str">
        <f>IF(Протокол!U309="","",Протокол!U309)</f>
        <v/>
      </c>
      <c r="S357" s="141" t="str">
        <f>IF(Протокол!V309="","",Протокол!V309)</f>
        <v/>
      </c>
      <c r="T357" s="141" t="str">
        <f>IF(Протокол!W309="","",Протокол!W309)</f>
        <v/>
      </c>
      <c r="U357" s="141" t="str">
        <f>IF(Протокол!X309="","",Протокол!X309)</f>
        <v/>
      </c>
      <c r="V357" s="141" t="str">
        <f>IF(Протокол!Y309="","",Протокол!Y309)</f>
        <v/>
      </c>
      <c r="W357" s="141" t="str">
        <f>IF(Протокол!Z309="","",Протокол!Z309)</f>
        <v/>
      </c>
      <c r="X357" s="141" t="str">
        <f>IF(Протокол!AA309="","",Протокол!AA309)</f>
        <v/>
      </c>
      <c r="Y357" s="141" t="str">
        <f>IF(Протокол!AB309="","",Протокол!AB309)</f>
        <v/>
      </c>
      <c r="Z357" s="141" t="str">
        <f>IF(Протокол!AC309="","",Протокол!AC309)</f>
        <v/>
      </c>
      <c r="AA357" s="141" t="str">
        <f>IF(Протокол!AD309="","",Протокол!AD309)</f>
        <v/>
      </c>
      <c r="AB357" s="141" t="str">
        <f>IF(Протокол!AE309="","",Протокол!AE309)</f>
        <v/>
      </c>
      <c r="AC357" s="141" t="str">
        <f>IF(Протокол!AF309="","",Протокол!AF309)</f>
        <v/>
      </c>
      <c r="AD357" s="141" t="str">
        <f>IF(Протокол!AG309="","",Протокол!AG309)</f>
        <v/>
      </c>
      <c r="AE357" s="141" t="str">
        <f>IF(Протокол!AH309="","",Протокол!AH309)</f>
        <v/>
      </c>
      <c r="AF357" s="141" t="str">
        <f>IF(Протокол!AI309="","",Протокол!AI309)</f>
        <v/>
      </c>
      <c r="AG357" s="141" t="str">
        <f>IF(Протокол!AJ309="","",Протокол!AJ309)</f>
        <v/>
      </c>
      <c r="AH357" s="141" t="str">
        <f>IF(Протокол!AK309="","",Протокол!AK309)</f>
        <v/>
      </c>
      <c r="AI357" s="141" t="str">
        <f>IF(Протокол!AL309="","",Протокол!AL309)</f>
        <v/>
      </c>
      <c r="AJ357" s="141" t="str">
        <f>IF(Протокол!AM309="","",Протокол!AM309)</f>
        <v/>
      </c>
      <c r="AK357" s="141" t="str">
        <f>IF(Протокол!AN309="","",Протокол!AN309)</f>
        <v/>
      </c>
      <c r="AL357" s="141" t="str">
        <f>IF(Протокол!AO309="","",Протокол!AO309)</f>
        <v/>
      </c>
      <c r="AM357" s="141" t="str">
        <f>IF(Протокол!AP309="","",Протокол!AP309)</f>
        <v/>
      </c>
      <c r="AN357" s="141" t="str">
        <f>IF(Протокол!AQ309="","",Протокол!AQ309)</f>
        <v/>
      </c>
      <c r="AO357" s="141" t="str">
        <f>IF(Протокол!AR309="","",Протокол!AR309)</f>
        <v/>
      </c>
      <c r="AP357" s="141" t="str">
        <f>IF(Протокол!AS309="","",Протокол!AS309)</f>
        <v/>
      </c>
      <c r="AQ357" s="141" t="str">
        <f>IF(Протокол!AT309="","",Протокол!AT309)</f>
        <v/>
      </c>
      <c r="AR357" s="141" t="str">
        <f>IF(AND(LEN(C357)&gt;0,AS357&gt;0),Протокол!CU309,"")</f>
        <v/>
      </c>
      <c r="AS357" s="139" t="str">
        <f>IF(Протокол!D309="","",Протокол!D309)</f>
        <v/>
      </c>
      <c r="AT357" s="139" t="str">
        <f>IF(Протокол!F309="","",Протокол!F309)</f>
        <v/>
      </c>
      <c r="AU357" s="141" t="str">
        <f>IF(Протокол!CR309="","",Протокол!CR309)</f>
        <v/>
      </c>
      <c r="AV357" s="141" t="str">
        <f>IF(Протокол!CS309="","",Протокол!CS309)</f>
        <v/>
      </c>
      <c r="AW357" s="141" t="str">
        <f>IF(Протокол!CT309="","",Протокол!CT309)</f>
        <v/>
      </c>
    </row>
    <row r="358" spans="1:49">
      <c r="A358" s="139">
        <f t="shared" si="6"/>
        <v>0</v>
      </c>
      <c r="B358" s="140">
        <f>IF(Протокол!B310="","",Протокол!B310)</f>
        <v>301</v>
      </c>
      <c r="C358" s="140" t="str">
        <f>IF(AND(Протокол!F310="",Протокол!D310=""),"",Протокол!C310)</f>
        <v/>
      </c>
      <c r="D358" s="141" t="str">
        <f>IF(Протокол!G310="","",Протокол!G310)</f>
        <v/>
      </c>
      <c r="E358" s="141" t="str">
        <f>IF(Протокол!H310="","",Протокол!H310)</f>
        <v/>
      </c>
      <c r="F358" s="141" t="str">
        <f>IF(Протокол!I310="","",Протокол!I310)</f>
        <v/>
      </c>
      <c r="G358" s="141" t="str">
        <f>IF(Протокол!J310="","",Протокол!J310)</f>
        <v/>
      </c>
      <c r="H358" s="141" t="str">
        <f>IF(Протокол!K310="","",Протокол!K310)</f>
        <v/>
      </c>
      <c r="I358" s="141" t="str">
        <f>IF(Протокол!L310="","",Протокол!L310)</f>
        <v/>
      </c>
      <c r="J358" s="141" t="str">
        <f>IF(Протокол!M310="","",Протокол!M310)</f>
        <v/>
      </c>
      <c r="K358" s="141" t="str">
        <f>IF(Протокол!N310="","",Протокол!N310)</f>
        <v/>
      </c>
      <c r="L358" s="141" t="str">
        <f>IF(Протокол!O310="","",Протокол!O310)</f>
        <v/>
      </c>
      <c r="M358" s="141" t="str">
        <f>IF(Протокол!P310="","",Протокол!P310)</f>
        <v/>
      </c>
      <c r="N358" s="141" t="str">
        <f>IF(Протокол!Q310="","",Протокол!Q310)</f>
        <v/>
      </c>
      <c r="O358" s="141" t="str">
        <f>IF(Протокол!R310="","",Протокол!R310)</f>
        <v/>
      </c>
      <c r="P358" s="141" t="str">
        <f>IF(Протокол!S310="","",Протокол!S310)</f>
        <v/>
      </c>
      <c r="Q358" s="141" t="str">
        <f>IF(Протокол!T310="","",Протокол!T310)</f>
        <v/>
      </c>
      <c r="R358" s="141" t="str">
        <f>IF(Протокол!U310="","",Протокол!U310)</f>
        <v/>
      </c>
      <c r="S358" s="141" t="str">
        <f>IF(Протокол!V310="","",Протокол!V310)</f>
        <v/>
      </c>
      <c r="T358" s="141" t="str">
        <f>IF(Протокол!W310="","",Протокол!W310)</f>
        <v/>
      </c>
      <c r="U358" s="141" t="str">
        <f>IF(Протокол!X310="","",Протокол!X310)</f>
        <v/>
      </c>
      <c r="V358" s="141" t="str">
        <f>IF(Протокол!Y310="","",Протокол!Y310)</f>
        <v/>
      </c>
      <c r="W358" s="141" t="str">
        <f>IF(Протокол!Z310="","",Протокол!Z310)</f>
        <v/>
      </c>
      <c r="X358" s="141" t="str">
        <f>IF(Протокол!AA310="","",Протокол!AA310)</f>
        <v/>
      </c>
      <c r="Y358" s="141" t="str">
        <f>IF(Протокол!AB310="","",Протокол!AB310)</f>
        <v/>
      </c>
      <c r="Z358" s="141" t="str">
        <f>IF(Протокол!AC310="","",Протокол!AC310)</f>
        <v/>
      </c>
      <c r="AA358" s="141" t="str">
        <f>IF(Протокол!AD310="","",Протокол!AD310)</f>
        <v/>
      </c>
      <c r="AB358" s="141" t="str">
        <f>IF(Протокол!AE310="","",Протокол!AE310)</f>
        <v/>
      </c>
      <c r="AC358" s="141" t="str">
        <f>IF(Протокол!AF310="","",Протокол!AF310)</f>
        <v/>
      </c>
      <c r="AD358" s="141" t="str">
        <f>IF(Протокол!AG310="","",Протокол!AG310)</f>
        <v/>
      </c>
      <c r="AE358" s="141" t="str">
        <f>IF(Протокол!AH310="","",Протокол!AH310)</f>
        <v/>
      </c>
      <c r="AF358" s="141" t="str">
        <f>IF(Протокол!AI310="","",Протокол!AI310)</f>
        <v/>
      </c>
      <c r="AG358" s="141" t="str">
        <f>IF(Протокол!AJ310="","",Протокол!AJ310)</f>
        <v/>
      </c>
      <c r="AH358" s="141" t="str">
        <f>IF(Протокол!AK310="","",Протокол!AK310)</f>
        <v/>
      </c>
      <c r="AI358" s="141" t="str">
        <f>IF(Протокол!AL310="","",Протокол!AL310)</f>
        <v/>
      </c>
      <c r="AJ358" s="141" t="str">
        <f>IF(Протокол!AM310="","",Протокол!AM310)</f>
        <v/>
      </c>
      <c r="AK358" s="141" t="str">
        <f>IF(Протокол!AN310="","",Протокол!AN310)</f>
        <v/>
      </c>
      <c r="AL358" s="141" t="str">
        <f>IF(Протокол!AO310="","",Протокол!AO310)</f>
        <v/>
      </c>
      <c r="AM358" s="141" t="str">
        <f>IF(Протокол!AP310="","",Протокол!AP310)</f>
        <v/>
      </c>
      <c r="AN358" s="141" t="str">
        <f>IF(Протокол!AQ310="","",Протокол!AQ310)</f>
        <v/>
      </c>
      <c r="AO358" s="141" t="str">
        <f>IF(Протокол!AR310="","",Протокол!AR310)</f>
        <v/>
      </c>
      <c r="AP358" s="141" t="str">
        <f>IF(Протокол!AS310="","",Протокол!AS310)</f>
        <v/>
      </c>
      <c r="AQ358" s="141" t="str">
        <f>IF(Протокол!AT310="","",Протокол!AT310)</f>
        <v/>
      </c>
      <c r="AR358" s="141" t="str">
        <f>IF(AND(LEN(C358)&gt;0,AS358&gt;0),Протокол!CU310,"")</f>
        <v/>
      </c>
      <c r="AS358" s="139" t="str">
        <f>IF(Протокол!D310="","",Протокол!D310)</f>
        <v/>
      </c>
      <c r="AT358" s="139" t="str">
        <f>IF(Протокол!F310="","",Протокол!F310)</f>
        <v/>
      </c>
      <c r="AU358" s="141" t="str">
        <f>IF(Протокол!CR310="","",Протокол!CR310)</f>
        <v/>
      </c>
      <c r="AV358" s="141" t="str">
        <f>IF(Протокол!CS310="","",Протокол!CS310)</f>
        <v/>
      </c>
      <c r="AW358" s="141" t="str">
        <f>IF(Протокол!CT310="","",Протокол!CT310)</f>
        <v/>
      </c>
    </row>
    <row r="359" spans="1:49">
      <c r="A359" s="139">
        <f t="shared" si="6"/>
        <v>0</v>
      </c>
      <c r="B359" s="140">
        <f>IF(Протокол!B311="","",Протокол!B311)</f>
        <v>302</v>
      </c>
      <c r="C359" s="140" t="str">
        <f>IF(AND(Протокол!F311="",Протокол!D311=""),"",Протокол!C311)</f>
        <v/>
      </c>
      <c r="D359" s="141" t="str">
        <f>IF(Протокол!G311="","",Протокол!G311)</f>
        <v/>
      </c>
      <c r="E359" s="141" t="str">
        <f>IF(Протокол!H311="","",Протокол!H311)</f>
        <v/>
      </c>
      <c r="F359" s="141" t="str">
        <f>IF(Протокол!I311="","",Протокол!I311)</f>
        <v/>
      </c>
      <c r="G359" s="141" t="str">
        <f>IF(Протокол!J311="","",Протокол!J311)</f>
        <v/>
      </c>
      <c r="H359" s="141" t="str">
        <f>IF(Протокол!K311="","",Протокол!K311)</f>
        <v/>
      </c>
      <c r="I359" s="141" t="str">
        <f>IF(Протокол!L311="","",Протокол!L311)</f>
        <v/>
      </c>
      <c r="J359" s="141" t="str">
        <f>IF(Протокол!M311="","",Протокол!M311)</f>
        <v/>
      </c>
      <c r="K359" s="141" t="str">
        <f>IF(Протокол!N311="","",Протокол!N311)</f>
        <v/>
      </c>
      <c r="L359" s="141" t="str">
        <f>IF(Протокол!O311="","",Протокол!O311)</f>
        <v/>
      </c>
      <c r="M359" s="141" t="str">
        <f>IF(Протокол!P311="","",Протокол!P311)</f>
        <v/>
      </c>
      <c r="N359" s="141" t="str">
        <f>IF(Протокол!Q311="","",Протокол!Q311)</f>
        <v/>
      </c>
      <c r="O359" s="141" t="str">
        <f>IF(Протокол!R311="","",Протокол!R311)</f>
        <v/>
      </c>
      <c r="P359" s="141" t="str">
        <f>IF(Протокол!S311="","",Протокол!S311)</f>
        <v/>
      </c>
      <c r="Q359" s="141" t="str">
        <f>IF(Протокол!T311="","",Протокол!T311)</f>
        <v/>
      </c>
      <c r="R359" s="141" t="str">
        <f>IF(Протокол!U311="","",Протокол!U311)</f>
        <v/>
      </c>
      <c r="S359" s="141" t="str">
        <f>IF(Протокол!V311="","",Протокол!V311)</f>
        <v/>
      </c>
      <c r="T359" s="141" t="str">
        <f>IF(Протокол!W311="","",Протокол!W311)</f>
        <v/>
      </c>
      <c r="U359" s="141" t="str">
        <f>IF(Протокол!X311="","",Протокол!X311)</f>
        <v/>
      </c>
      <c r="V359" s="141" t="str">
        <f>IF(Протокол!Y311="","",Протокол!Y311)</f>
        <v/>
      </c>
      <c r="W359" s="141" t="str">
        <f>IF(Протокол!Z311="","",Протокол!Z311)</f>
        <v/>
      </c>
      <c r="X359" s="141" t="str">
        <f>IF(Протокол!AA311="","",Протокол!AA311)</f>
        <v/>
      </c>
      <c r="Y359" s="141" t="str">
        <f>IF(Протокол!AB311="","",Протокол!AB311)</f>
        <v/>
      </c>
      <c r="Z359" s="141" t="str">
        <f>IF(Протокол!AC311="","",Протокол!AC311)</f>
        <v/>
      </c>
      <c r="AA359" s="141" t="str">
        <f>IF(Протокол!AD311="","",Протокол!AD311)</f>
        <v/>
      </c>
      <c r="AB359" s="141" t="str">
        <f>IF(Протокол!AE311="","",Протокол!AE311)</f>
        <v/>
      </c>
      <c r="AC359" s="141" t="str">
        <f>IF(Протокол!AF311="","",Протокол!AF311)</f>
        <v/>
      </c>
      <c r="AD359" s="141" t="str">
        <f>IF(Протокол!AG311="","",Протокол!AG311)</f>
        <v/>
      </c>
      <c r="AE359" s="141" t="str">
        <f>IF(Протокол!AH311="","",Протокол!AH311)</f>
        <v/>
      </c>
      <c r="AF359" s="141" t="str">
        <f>IF(Протокол!AI311="","",Протокол!AI311)</f>
        <v/>
      </c>
      <c r="AG359" s="141" t="str">
        <f>IF(Протокол!AJ311="","",Протокол!AJ311)</f>
        <v/>
      </c>
      <c r="AH359" s="141" t="str">
        <f>IF(Протокол!AK311="","",Протокол!AK311)</f>
        <v/>
      </c>
      <c r="AI359" s="141" t="str">
        <f>IF(Протокол!AL311="","",Протокол!AL311)</f>
        <v/>
      </c>
      <c r="AJ359" s="141" t="str">
        <f>IF(Протокол!AM311="","",Протокол!AM311)</f>
        <v/>
      </c>
      <c r="AK359" s="141" t="str">
        <f>IF(Протокол!AN311="","",Протокол!AN311)</f>
        <v/>
      </c>
      <c r="AL359" s="141" t="str">
        <f>IF(Протокол!AO311="","",Протокол!AO311)</f>
        <v/>
      </c>
      <c r="AM359" s="141" t="str">
        <f>IF(Протокол!AP311="","",Протокол!AP311)</f>
        <v/>
      </c>
      <c r="AN359" s="141" t="str">
        <f>IF(Протокол!AQ311="","",Протокол!AQ311)</f>
        <v/>
      </c>
      <c r="AO359" s="141" t="str">
        <f>IF(Протокол!AR311="","",Протокол!AR311)</f>
        <v/>
      </c>
      <c r="AP359" s="141" t="str">
        <f>IF(Протокол!AS311="","",Протокол!AS311)</f>
        <v/>
      </c>
      <c r="AQ359" s="141" t="str">
        <f>IF(Протокол!AT311="","",Протокол!AT311)</f>
        <v/>
      </c>
      <c r="AR359" s="141" t="str">
        <f>IF(AND(LEN(C359)&gt;0,AS359&gt;0),Протокол!CU311,"")</f>
        <v/>
      </c>
      <c r="AS359" s="139" t="str">
        <f>IF(Протокол!D311="","",Протокол!D311)</f>
        <v/>
      </c>
      <c r="AT359" s="139" t="str">
        <f>IF(Протокол!F311="","",Протокол!F311)</f>
        <v/>
      </c>
      <c r="AU359" s="141" t="str">
        <f>IF(Протокол!CR311="","",Протокол!CR311)</f>
        <v/>
      </c>
      <c r="AV359" s="141" t="str">
        <f>IF(Протокол!CS311="","",Протокол!CS311)</f>
        <v/>
      </c>
      <c r="AW359" s="141" t="str">
        <f>IF(Протокол!CT311="","",Протокол!CT311)</f>
        <v/>
      </c>
    </row>
    <row r="360" spans="1:49">
      <c r="A360" s="139">
        <f t="shared" si="6"/>
        <v>0</v>
      </c>
      <c r="B360" s="140">
        <f>IF(Протокол!B312="","",Протокол!B312)</f>
        <v>303</v>
      </c>
      <c r="C360" s="140" t="str">
        <f>IF(AND(Протокол!F312="",Протокол!D312=""),"",Протокол!C312)</f>
        <v/>
      </c>
      <c r="D360" s="141" t="str">
        <f>IF(Протокол!G312="","",Протокол!G312)</f>
        <v/>
      </c>
      <c r="E360" s="141" t="str">
        <f>IF(Протокол!H312="","",Протокол!H312)</f>
        <v/>
      </c>
      <c r="F360" s="141" t="str">
        <f>IF(Протокол!I312="","",Протокол!I312)</f>
        <v/>
      </c>
      <c r="G360" s="141" t="str">
        <f>IF(Протокол!J312="","",Протокол!J312)</f>
        <v/>
      </c>
      <c r="H360" s="141" t="str">
        <f>IF(Протокол!K312="","",Протокол!K312)</f>
        <v/>
      </c>
      <c r="I360" s="141" t="str">
        <f>IF(Протокол!L312="","",Протокол!L312)</f>
        <v/>
      </c>
      <c r="J360" s="141" t="str">
        <f>IF(Протокол!M312="","",Протокол!M312)</f>
        <v/>
      </c>
      <c r="K360" s="141" t="str">
        <f>IF(Протокол!N312="","",Протокол!N312)</f>
        <v/>
      </c>
      <c r="L360" s="141" t="str">
        <f>IF(Протокол!O312="","",Протокол!O312)</f>
        <v/>
      </c>
      <c r="M360" s="141" t="str">
        <f>IF(Протокол!P312="","",Протокол!P312)</f>
        <v/>
      </c>
      <c r="N360" s="141" t="str">
        <f>IF(Протокол!Q312="","",Протокол!Q312)</f>
        <v/>
      </c>
      <c r="O360" s="141" t="str">
        <f>IF(Протокол!R312="","",Протокол!R312)</f>
        <v/>
      </c>
      <c r="P360" s="141" t="str">
        <f>IF(Протокол!S312="","",Протокол!S312)</f>
        <v/>
      </c>
      <c r="Q360" s="141" t="str">
        <f>IF(Протокол!T312="","",Протокол!T312)</f>
        <v/>
      </c>
      <c r="R360" s="141" t="str">
        <f>IF(Протокол!U312="","",Протокол!U312)</f>
        <v/>
      </c>
      <c r="S360" s="141" t="str">
        <f>IF(Протокол!V312="","",Протокол!V312)</f>
        <v/>
      </c>
      <c r="T360" s="141" t="str">
        <f>IF(Протокол!W312="","",Протокол!W312)</f>
        <v/>
      </c>
      <c r="U360" s="141" t="str">
        <f>IF(Протокол!X312="","",Протокол!X312)</f>
        <v/>
      </c>
      <c r="V360" s="141" t="str">
        <f>IF(Протокол!Y312="","",Протокол!Y312)</f>
        <v/>
      </c>
      <c r="W360" s="141" t="str">
        <f>IF(Протокол!Z312="","",Протокол!Z312)</f>
        <v/>
      </c>
      <c r="X360" s="141" t="str">
        <f>IF(Протокол!AA312="","",Протокол!AA312)</f>
        <v/>
      </c>
      <c r="Y360" s="141" t="str">
        <f>IF(Протокол!AB312="","",Протокол!AB312)</f>
        <v/>
      </c>
      <c r="Z360" s="141" t="str">
        <f>IF(Протокол!AC312="","",Протокол!AC312)</f>
        <v/>
      </c>
      <c r="AA360" s="141" t="str">
        <f>IF(Протокол!AD312="","",Протокол!AD312)</f>
        <v/>
      </c>
      <c r="AB360" s="141" t="str">
        <f>IF(Протокол!AE312="","",Протокол!AE312)</f>
        <v/>
      </c>
      <c r="AC360" s="141" t="str">
        <f>IF(Протокол!AF312="","",Протокол!AF312)</f>
        <v/>
      </c>
      <c r="AD360" s="141" t="str">
        <f>IF(Протокол!AG312="","",Протокол!AG312)</f>
        <v/>
      </c>
      <c r="AE360" s="141" t="str">
        <f>IF(Протокол!AH312="","",Протокол!AH312)</f>
        <v/>
      </c>
      <c r="AF360" s="141" t="str">
        <f>IF(Протокол!AI312="","",Протокол!AI312)</f>
        <v/>
      </c>
      <c r="AG360" s="141" t="str">
        <f>IF(Протокол!AJ312="","",Протокол!AJ312)</f>
        <v/>
      </c>
      <c r="AH360" s="141" t="str">
        <f>IF(Протокол!AK312="","",Протокол!AK312)</f>
        <v/>
      </c>
      <c r="AI360" s="141" t="str">
        <f>IF(Протокол!AL312="","",Протокол!AL312)</f>
        <v/>
      </c>
      <c r="AJ360" s="141" t="str">
        <f>IF(Протокол!AM312="","",Протокол!AM312)</f>
        <v/>
      </c>
      <c r="AK360" s="141" t="str">
        <f>IF(Протокол!AN312="","",Протокол!AN312)</f>
        <v/>
      </c>
      <c r="AL360" s="141" t="str">
        <f>IF(Протокол!AO312="","",Протокол!AO312)</f>
        <v/>
      </c>
      <c r="AM360" s="141" t="str">
        <f>IF(Протокол!AP312="","",Протокол!AP312)</f>
        <v/>
      </c>
      <c r="AN360" s="141" t="str">
        <f>IF(Протокол!AQ312="","",Протокол!AQ312)</f>
        <v/>
      </c>
      <c r="AO360" s="141" t="str">
        <f>IF(Протокол!AR312="","",Протокол!AR312)</f>
        <v/>
      </c>
      <c r="AP360" s="141" t="str">
        <f>IF(Протокол!AS312="","",Протокол!AS312)</f>
        <v/>
      </c>
      <c r="AQ360" s="141" t="str">
        <f>IF(Протокол!AT312="","",Протокол!AT312)</f>
        <v/>
      </c>
      <c r="AR360" s="141" t="str">
        <f>IF(AND(LEN(C360)&gt;0,AS360&gt;0),Протокол!CU312,"")</f>
        <v/>
      </c>
      <c r="AS360" s="139" t="str">
        <f>IF(Протокол!D312="","",Протокол!D312)</f>
        <v/>
      </c>
      <c r="AT360" s="139" t="str">
        <f>IF(Протокол!F312="","",Протокол!F312)</f>
        <v/>
      </c>
      <c r="AU360" s="141" t="str">
        <f>IF(Протокол!CR312="","",Протокол!CR312)</f>
        <v/>
      </c>
      <c r="AV360" s="141" t="str">
        <f>IF(Протокол!CS312="","",Протокол!CS312)</f>
        <v/>
      </c>
      <c r="AW360" s="141" t="str">
        <f>IF(Протокол!CT312="","",Протокол!CT312)</f>
        <v/>
      </c>
    </row>
    <row r="361" spans="1:49">
      <c r="A361" s="139">
        <f t="shared" si="6"/>
        <v>0</v>
      </c>
      <c r="B361" s="140">
        <f>IF(Протокол!B313="","",Протокол!B313)</f>
        <v>304</v>
      </c>
      <c r="C361" s="140" t="str">
        <f>IF(AND(Протокол!F313="",Протокол!D313=""),"",Протокол!C313)</f>
        <v/>
      </c>
      <c r="D361" s="141" t="str">
        <f>IF(Протокол!G313="","",Протокол!G313)</f>
        <v/>
      </c>
      <c r="E361" s="141" t="str">
        <f>IF(Протокол!H313="","",Протокол!H313)</f>
        <v/>
      </c>
      <c r="F361" s="141" t="str">
        <f>IF(Протокол!I313="","",Протокол!I313)</f>
        <v/>
      </c>
      <c r="G361" s="141" t="str">
        <f>IF(Протокол!J313="","",Протокол!J313)</f>
        <v/>
      </c>
      <c r="H361" s="141" t="str">
        <f>IF(Протокол!K313="","",Протокол!K313)</f>
        <v/>
      </c>
      <c r="I361" s="141" t="str">
        <f>IF(Протокол!L313="","",Протокол!L313)</f>
        <v/>
      </c>
      <c r="J361" s="141" t="str">
        <f>IF(Протокол!M313="","",Протокол!M313)</f>
        <v/>
      </c>
      <c r="K361" s="141" t="str">
        <f>IF(Протокол!N313="","",Протокол!N313)</f>
        <v/>
      </c>
      <c r="L361" s="141" t="str">
        <f>IF(Протокол!O313="","",Протокол!O313)</f>
        <v/>
      </c>
      <c r="M361" s="141" t="str">
        <f>IF(Протокол!P313="","",Протокол!P313)</f>
        <v/>
      </c>
      <c r="N361" s="141" t="str">
        <f>IF(Протокол!Q313="","",Протокол!Q313)</f>
        <v/>
      </c>
      <c r="O361" s="141" t="str">
        <f>IF(Протокол!R313="","",Протокол!R313)</f>
        <v/>
      </c>
      <c r="P361" s="141" t="str">
        <f>IF(Протокол!S313="","",Протокол!S313)</f>
        <v/>
      </c>
      <c r="Q361" s="141" t="str">
        <f>IF(Протокол!T313="","",Протокол!T313)</f>
        <v/>
      </c>
      <c r="R361" s="141" t="str">
        <f>IF(Протокол!U313="","",Протокол!U313)</f>
        <v/>
      </c>
      <c r="S361" s="141" t="str">
        <f>IF(Протокол!V313="","",Протокол!V313)</f>
        <v/>
      </c>
      <c r="T361" s="141" t="str">
        <f>IF(Протокол!W313="","",Протокол!W313)</f>
        <v/>
      </c>
      <c r="U361" s="141" t="str">
        <f>IF(Протокол!X313="","",Протокол!X313)</f>
        <v/>
      </c>
      <c r="V361" s="141" t="str">
        <f>IF(Протокол!Y313="","",Протокол!Y313)</f>
        <v/>
      </c>
      <c r="W361" s="141" t="str">
        <f>IF(Протокол!Z313="","",Протокол!Z313)</f>
        <v/>
      </c>
      <c r="X361" s="141" t="str">
        <f>IF(Протокол!AA313="","",Протокол!AA313)</f>
        <v/>
      </c>
      <c r="Y361" s="141" t="str">
        <f>IF(Протокол!AB313="","",Протокол!AB313)</f>
        <v/>
      </c>
      <c r="Z361" s="141" t="str">
        <f>IF(Протокол!AC313="","",Протокол!AC313)</f>
        <v/>
      </c>
      <c r="AA361" s="141" t="str">
        <f>IF(Протокол!AD313="","",Протокол!AD313)</f>
        <v/>
      </c>
      <c r="AB361" s="141" t="str">
        <f>IF(Протокол!AE313="","",Протокол!AE313)</f>
        <v/>
      </c>
      <c r="AC361" s="141" t="str">
        <f>IF(Протокол!AF313="","",Протокол!AF313)</f>
        <v/>
      </c>
      <c r="AD361" s="141" t="str">
        <f>IF(Протокол!AG313="","",Протокол!AG313)</f>
        <v/>
      </c>
      <c r="AE361" s="141" t="str">
        <f>IF(Протокол!AH313="","",Протокол!AH313)</f>
        <v/>
      </c>
      <c r="AF361" s="141" t="str">
        <f>IF(Протокол!AI313="","",Протокол!AI313)</f>
        <v/>
      </c>
      <c r="AG361" s="141" t="str">
        <f>IF(Протокол!AJ313="","",Протокол!AJ313)</f>
        <v/>
      </c>
      <c r="AH361" s="141" t="str">
        <f>IF(Протокол!AK313="","",Протокол!AK313)</f>
        <v/>
      </c>
      <c r="AI361" s="141" t="str">
        <f>IF(Протокол!AL313="","",Протокол!AL313)</f>
        <v/>
      </c>
      <c r="AJ361" s="141" t="str">
        <f>IF(Протокол!AM313="","",Протокол!AM313)</f>
        <v/>
      </c>
      <c r="AK361" s="141" t="str">
        <f>IF(Протокол!AN313="","",Протокол!AN313)</f>
        <v/>
      </c>
      <c r="AL361" s="141" t="str">
        <f>IF(Протокол!AO313="","",Протокол!AO313)</f>
        <v/>
      </c>
      <c r="AM361" s="141" t="str">
        <f>IF(Протокол!AP313="","",Протокол!AP313)</f>
        <v/>
      </c>
      <c r="AN361" s="141" t="str">
        <f>IF(Протокол!AQ313="","",Протокол!AQ313)</f>
        <v/>
      </c>
      <c r="AO361" s="141" t="str">
        <f>IF(Протокол!AR313="","",Протокол!AR313)</f>
        <v/>
      </c>
      <c r="AP361" s="141" t="str">
        <f>IF(Протокол!AS313="","",Протокол!AS313)</f>
        <v/>
      </c>
      <c r="AQ361" s="141" t="str">
        <f>IF(Протокол!AT313="","",Протокол!AT313)</f>
        <v/>
      </c>
      <c r="AR361" s="141" t="str">
        <f>IF(AND(LEN(C361)&gt;0,AS361&gt;0),Протокол!CU313,"")</f>
        <v/>
      </c>
      <c r="AS361" s="139" t="str">
        <f>IF(Протокол!D313="","",Протокол!D313)</f>
        <v/>
      </c>
      <c r="AT361" s="139" t="str">
        <f>IF(Протокол!F313="","",Протокол!F313)</f>
        <v/>
      </c>
      <c r="AU361" s="141" t="str">
        <f>IF(Протокол!CR313="","",Протокол!CR313)</f>
        <v/>
      </c>
      <c r="AV361" s="141" t="str">
        <f>IF(Протокол!CS313="","",Протокол!CS313)</f>
        <v/>
      </c>
      <c r="AW361" s="141" t="str">
        <f>IF(Протокол!CT313="","",Протокол!CT313)</f>
        <v/>
      </c>
    </row>
    <row r="362" spans="1:49">
      <c r="A362" s="139">
        <f t="shared" si="6"/>
        <v>0</v>
      </c>
      <c r="B362" s="140">
        <f>IF(Протокол!B314="","",Протокол!B314)</f>
        <v>305</v>
      </c>
      <c r="C362" s="140" t="str">
        <f>IF(AND(Протокол!F314="",Протокол!D314=""),"",Протокол!C314)</f>
        <v/>
      </c>
      <c r="D362" s="141" t="str">
        <f>IF(Протокол!G314="","",Протокол!G314)</f>
        <v/>
      </c>
      <c r="E362" s="141" t="str">
        <f>IF(Протокол!H314="","",Протокол!H314)</f>
        <v/>
      </c>
      <c r="F362" s="141" t="str">
        <f>IF(Протокол!I314="","",Протокол!I314)</f>
        <v/>
      </c>
      <c r="G362" s="141" t="str">
        <f>IF(Протокол!J314="","",Протокол!J314)</f>
        <v/>
      </c>
      <c r="H362" s="141" t="str">
        <f>IF(Протокол!K314="","",Протокол!K314)</f>
        <v/>
      </c>
      <c r="I362" s="141" t="str">
        <f>IF(Протокол!L314="","",Протокол!L314)</f>
        <v/>
      </c>
      <c r="J362" s="141" t="str">
        <f>IF(Протокол!M314="","",Протокол!M314)</f>
        <v/>
      </c>
      <c r="K362" s="141" t="str">
        <f>IF(Протокол!N314="","",Протокол!N314)</f>
        <v/>
      </c>
      <c r="L362" s="141" t="str">
        <f>IF(Протокол!O314="","",Протокол!O314)</f>
        <v/>
      </c>
      <c r="M362" s="141" t="str">
        <f>IF(Протокол!P314="","",Протокол!P314)</f>
        <v/>
      </c>
      <c r="N362" s="141" t="str">
        <f>IF(Протокол!Q314="","",Протокол!Q314)</f>
        <v/>
      </c>
      <c r="O362" s="141" t="str">
        <f>IF(Протокол!R314="","",Протокол!R314)</f>
        <v/>
      </c>
      <c r="P362" s="141" t="str">
        <f>IF(Протокол!S314="","",Протокол!S314)</f>
        <v/>
      </c>
      <c r="Q362" s="141" t="str">
        <f>IF(Протокол!T314="","",Протокол!T314)</f>
        <v/>
      </c>
      <c r="R362" s="141" t="str">
        <f>IF(Протокол!U314="","",Протокол!U314)</f>
        <v/>
      </c>
      <c r="S362" s="141" t="str">
        <f>IF(Протокол!V314="","",Протокол!V314)</f>
        <v/>
      </c>
      <c r="T362" s="141" t="str">
        <f>IF(Протокол!W314="","",Протокол!W314)</f>
        <v/>
      </c>
      <c r="U362" s="141" t="str">
        <f>IF(Протокол!X314="","",Протокол!X314)</f>
        <v/>
      </c>
      <c r="V362" s="141" t="str">
        <f>IF(Протокол!Y314="","",Протокол!Y314)</f>
        <v/>
      </c>
      <c r="W362" s="141" t="str">
        <f>IF(Протокол!Z314="","",Протокол!Z314)</f>
        <v/>
      </c>
      <c r="X362" s="141" t="str">
        <f>IF(Протокол!AA314="","",Протокол!AA314)</f>
        <v/>
      </c>
      <c r="Y362" s="141" t="str">
        <f>IF(Протокол!AB314="","",Протокол!AB314)</f>
        <v/>
      </c>
      <c r="Z362" s="141" t="str">
        <f>IF(Протокол!AC314="","",Протокол!AC314)</f>
        <v/>
      </c>
      <c r="AA362" s="141" t="str">
        <f>IF(Протокол!AD314="","",Протокол!AD314)</f>
        <v/>
      </c>
      <c r="AB362" s="141" t="str">
        <f>IF(Протокол!AE314="","",Протокол!AE314)</f>
        <v/>
      </c>
      <c r="AC362" s="141" t="str">
        <f>IF(Протокол!AF314="","",Протокол!AF314)</f>
        <v/>
      </c>
      <c r="AD362" s="141" t="str">
        <f>IF(Протокол!AG314="","",Протокол!AG314)</f>
        <v/>
      </c>
      <c r="AE362" s="141" t="str">
        <f>IF(Протокол!AH314="","",Протокол!AH314)</f>
        <v/>
      </c>
      <c r="AF362" s="141" t="str">
        <f>IF(Протокол!AI314="","",Протокол!AI314)</f>
        <v/>
      </c>
      <c r="AG362" s="141" t="str">
        <f>IF(Протокол!AJ314="","",Протокол!AJ314)</f>
        <v/>
      </c>
      <c r="AH362" s="141" t="str">
        <f>IF(Протокол!AK314="","",Протокол!AK314)</f>
        <v/>
      </c>
      <c r="AI362" s="141" t="str">
        <f>IF(Протокол!AL314="","",Протокол!AL314)</f>
        <v/>
      </c>
      <c r="AJ362" s="141" t="str">
        <f>IF(Протокол!AM314="","",Протокол!AM314)</f>
        <v/>
      </c>
      <c r="AK362" s="141" t="str">
        <f>IF(Протокол!AN314="","",Протокол!AN314)</f>
        <v/>
      </c>
      <c r="AL362" s="141" t="str">
        <f>IF(Протокол!AO314="","",Протокол!AO314)</f>
        <v/>
      </c>
      <c r="AM362" s="141" t="str">
        <f>IF(Протокол!AP314="","",Протокол!AP314)</f>
        <v/>
      </c>
      <c r="AN362" s="141" t="str">
        <f>IF(Протокол!AQ314="","",Протокол!AQ314)</f>
        <v/>
      </c>
      <c r="AO362" s="141" t="str">
        <f>IF(Протокол!AR314="","",Протокол!AR314)</f>
        <v/>
      </c>
      <c r="AP362" s="141" t="str">
        <f>IF(Протокол!AS314="","",Протокол!AS314)</f>
        <v/>
      </c>
      <c r="AQ362" s="141" t="str">
        <f>IF(Протокол!AT314="","",Протокол!AT314)</f>
        <v/>
      </c>
      <c r="AR362" s="141" t="str">
        <f>IF(AND(LEN(C362)&gt;0,AS362&gt;0),Протокол!CU314,"")</f>
        <v/>
      </c>
      <c r="AS362" s="139" t="str">
        <f>IF(Протокол!D314="","",Протокол!D314)</f>
        <v/>
      </c>
      <c r="AT362" s="139" t="str">
        <f>IF(Протокол!F314="","",Протокол!F314)</f>
        <v/>
      </c>
      <c r="AU362" s="141" t="str">
        <f>IF(Протокол!CR314="","",Протокол!CR314)</f>
        <v/>
      </c>
      <c r="AV362" s="141" t="str">
        <f>IF(Протокол!CS314="","",Протокол!CS314)</f>
        <v/>
      </c>
      <c r="AW362" s="141" t="str">
        <f>IF(Протокол!CT314="","",Протокол!CT314)</f>
        <v/>
      </c>
    </row>
    <row r="363" spans="1:49">
      <c r="A363" s="139">
        <f t="shared" si="6"/>
        <v>0</v>
      </c>
      <c r="B363" s="140">
        <f>IF(Протокол!B315="","",Протокол!B315)</f>
        <v>306</v>
      </c>
      <c r="C363" s="140" t="str">
        <f>IF(AND(Протокол!F315="",Протокол!D315=""),"",Протокол!C315)</f>
        <v/>
      </c>
      <c r="D363" s="141" t="str">
        <f>IF(Протокол!G315="","",Протокол!G315)</f>
        <v/>
      </c>
      <c r="E363" s="141" t="str">
        <f>IF(Протокол!H315="","",Протокол!H315)</f>
        <v/>
      </c>
      <c r="F363" s="141" t="str">
        <f>IF(Протокол!I315="","",Протокол!I315)</f>
        <v/>
      </c>
      <c r="G363" s="141" t="str">
        <f>IF(Протокол!J315="","",Протокол!J315)</f>
        <v/>
      </c>
      <c r="H363" s="141" t="str">
        <f>IF(Протокол!K315="","",Протокол!K315)</f>
        <v/>
      </c>
      <c r="I363" s="141" t="str">
        <f>IF(Протокол!L315="","",Протокол!L315)</f>
        <v/>
      </c>
      <c r="J363" s="141" t="str">
        <f>IF(Протокол!M315="","",Протокол!M315)</f>
        <v/>
      </c>
      <c r="K363" s="141" t="str">
        <f>IF(Протокол!N315="","",Протокол!N315)</f>
        <v/>
      </c>
      <c r="L363" s="141" t="str">
        <f>IF(Протокол!O315="","",Протокол!O315)</f>
        <v/>
      </c>
      <c r="M363" s="141" t="str">
        <f>IF(Протокол!P315="","",Протокол!P315)</f>
        <v/>
      </c>
      <c r="N363" s="141" t="str">
        <f>IF(Протокол!Q315="","",Протокол!Q315)</f>
        <v/>
      </c>
      <c r="O363" s="141" t="str">
        <f>IF(Протокол!R315="","",Протокол!R315)</f>
        <v/>
      </c>
      <c r="P363" s="141" t="str">
        <f>IF(Протокол!S315="","",Протокол!S315)</f>
        <v/>
      </c>
      <c r="Q363" s="141" t="str">
        <f>IF(Протокол!T315="","",Протокол!T315)</f>
        <v/>
      </c>
      <c r="R363" s="141" t="str">
        <f>IF(Протокол!U315="","",Протокол!U315)</f>
        <v/>
      </c>
      <c r="S363" s="141" t="str">
        <f>IF(Протокол!V315="","",Протокол!V315)</f>
        <v/>
      </c>
      <c r="T363" s="141" t="str">
        <f>IF(Протокол!W315="","",Протокол!W315)</f>
        <v/>
      </c>
      <c r="U363" s="141" t="str">
        <f>IF(Протокол!X315="","",Протокол!X315)</f>
        <v/>
      </c>
      <c r="V363" s="141" t="str">
        <f>IF(Протокол!Y315="","",Протокол!Y315)</f>
        <v/>
      </c>
      <c r="W363" s="141" t="str">
        <f>IF(Протокол!Z315="","",Протокол!Z315)</f>
        <v/>
      </c>
      <c r="X363" s="141" t="str">
        <f>IF(Протокол!AA315="","",Протокол!AA315)</f>
        <v/>
      </c>
      <c r="Y363" s="141" t="str">
        <f>IF(Протокол!AB315="","",Протокол!AB315)</f>
        <v/>
      </c>
      <c r="Z363" s="141" t="str">
        <f>IF(Протокол!AC315="","",Протокол!AC315)</f>
        <v/>
      </c>
      <c r="AA363" s="141" t="str">
        <f>IF(Протокол!AD315="","",Протокол!AD315)</f>
        <v/>
      </c>
      <c r="AB363" s="141" t="str">
        <f>IF(Протокол!AE315="","",Протокол!AE315)</f>
        <v/>
      </c>
      <c r="AC363" s="141" t="str">
        <f>IF(Протокол!AF315="","",Протокол!AF315)</f>
        <v/>
      </c>
      <c r="AD363" s="141" t="str">
        <f>IF(Протокол!AG315="","",Протокол!AG315)</f>
        <v/>
      </c>
      <c r="AE363" s="141" t="str">
        <f>IF(Протокол!AH315="","",Протокол!AH315)</f>
        <v/>
      </c>
      <c r="AF363" s="141" t="str">
        <f>IF(Протокол!AI315="","",Протокол!AI315)</f>
        <v/>
      </c>
      <c r="AG363" s="141" t="str">
        <f>IF(Протокол!AJ315="","",Протокол!AJ315)</f>
        <v/>
      </c>
      <c r="AH363" s="141" t="str">
        <f>IF(Протокол!AK315="","",Протокол!AK315)</f>
        <v/>
      </c>
      <c r="AI363" s="141" t="str">
        <f>IF(Протокол!AL315="","",Протокол!AL315)</f>
        <v/>
      </c>
      <c r="AJ363" s="141" t="str">
        <f>IF(Протокол!AM315="","",Протокол!AM315)</f>
        <v/>
      </c>
      <c r="AK363" s="141" t="str">
        <f>IF(Протокол!AN315="","",Протокол!AN315)</f>
        <v/>
      </c>
      <c r="AL363" s="141" t="str">
        <f>IF(Протокол!AO315="","",Протокол!AO315)</f>
        <v/>
      </c>
      <c r="AM363" s="141" t="str">
        <f>IF(Протокол!AP315="","",Протокол!AP315)</f>
        <v/>
      </c>
      <c r="AN363" s="141" t="str">
        <f>IF(Протокол!AQ315="","",Протокол!AQ315)</f>
        <v/>
      </c>
      <c r="AO363" s="141" t="str">
        <f>IF(Протокол!AR315="","",Протокол!AR315)</f>
        <v/>
      </c>
      <c r="AP363" s="141" t="str">
        <f>IF(Протокол!AS315="","",Протокол!AS315)</f>
        <v/>
      </c>
      <c r="AQ363" s="141" t="str">
        <f>IF(Протокол!AT315="","",Протокол!AT315)</f>
        <v/>
      </c>
      <c r="AR363" s="141" t="str">
        <f>IF(AND(LEN(C363)&gt;0,AS363&gt;0),Протокол!CU315,"")</f>
        <v/>
      </c>
      <c r="AS363" s="139" t="str">
        <f>IF(Протокол!D315="","",Протокол!D315)</f>
        <v/>
      </c>
      <c r="AT363" s="139" t="str">
        <f>IF(Протокол!F315="","",Протокол!F315)</f>
        <v/>
      </c>
      <c r="AU363" s="141" t="str">
        <f>IF(Протокол!CR315="","",Протокол!CR315)</f>
        <v/>
      </c>
      <c r="AV363" s="141" t="str">
        <f>IF(Протокол!CS315="","",Протокол!CS315)</f>
        <v/>
      </c>
      <c r="AW363" s="141" t="str">
        <f>IF(Протокол!CT315="","",Протокол!CT315)</f>
        <v/>
      </c>
    </row>
    <row r="364" spans="1:49">
      <c r="A364" s="139">
        <f t="shared" si="6"/>
        <v>0</v>
      </c>
      <c r="B364" s="140">
        <f>IF(Протокол!B316="","",Протокол!B316)</f>
        <v>307</v>
      </c>
      <c r="C364" s="140" t="str">
        <f>IF(AND(Протокол!F316="",Протокол!D316=""),"",Протокол!C316)</f>
        <v/>
      </c>
      <c r="D364" s="141" t="str">
        <f>IF(Протокол!G316="","",Протокол!G316)</f>
        <v/>
      </c>
      <c r="E364" s="141" t="str">
        <f>IF(Протокол!H316="","",Протокол!H316)</f>
        <v/>
      </c>
      <c r="F364" s="141" t="str">
        <f>IF(Протокол!I316="","",Протокол!I316)</f>
        <v/>
      </c>
      <c r="G364" s="141" t="str">
        <f>IF(Протокол!J316="","",Протокол!J316)</f>
        <v/>
      </c>
      <c r="H364" s="141" t="str">
        <f>IF(Протокол!K316="","",Протокол!K316)</f>
        <v/>
      </c>
      <c r="I364" s="141" t="str">
        <f>IF(Протокол!L316="","",Протокол!L316)</f>
        <v/>
      </c>
      <c r="J364" s="141" t="str">
        <f>IF(Протокол!M316="","",Протокол!M316)</f>
        <v/>
      </c>
      <c r="K364" s="141" t="str">
        <f>IF(Протокол!N316="","",Протокол!N316)</f>
        <v/>
      </c>
      <c r="L364" s="141" t="str">
        <f>IF(Протокол!O316="","",Протокол!O316)</f>
        <v/>
      </c>
      <c r="M364" s="141" t="str">
        <f>IF(Протокол!P316="","",Протокол!P316)</f>
        <v/>
      </c>
      <c r="N364" s="141" t="str">
        <f>IF(Протокол!Q316="","",Протокол!Q316)</f>
        <v/>
      </c>
      <c r="O364" s="141" t="str">
        <f>IF(Протокол!R316="","",Протокол!R316)</f>
        <v/>
      </c>
      <c r="P364" s="141" t="str">
        <f>IF(Протокол!S316="","",Протокол!S316)</f>
        <v/>
      </c>
      <c r="Q364" s="141" t="str">
        <f>IF(Протокол!T316="","",Протокол!T316)</f>
        <v/>
      </c>
      <c r="R364" s="141" t="str">
        <f>IF(Протокол!U316="","",Протокол!U316)</f>
        <v/>
      </c>
      <c r="S364" s="141" t="str">
        <f>IF(Протокол!V316="","",Протокол!V316)</f>
        <v/>
      </c>
      <c r="T364" s="141" t="str">
        <f>IF(Протокол!W316="","",Протокол!W316)</f>
        <v/>
      </c>
      <c r="U364" s="141" t="str">
        <f>IF(Протокол!X316="","",Протокол!X316)</f>
        <v/>
      </c>
      <c r="V364" s="141" t="str">
        <f>IF(Протокол!Y316="","",Протокол!Y316)</f>
        <v/>
      </c>
      <c r="W364" s="141" t="str">
        <f>IF(Протокол!Z316="","",Протокол!Z316)</f>
        <v/>
      </c>
      <c r="X364" s="141" t="str">
        <f>IF(Протокол!AA316="","",Протокол!AA316)</f>
        <v/>
      </c>
      <c r="Y364" s="141" t="str">
        <f>IF(Протокол!AB316="","",Протокол!AB316)</f>
        <v/>
      </c>
      <c r="Z364" s="141" t="str">
        <f>IF(Протокол!AC316="","",Протокол!AC316)</f>
        <v/>
      </c>
      <c r="AA364" s="141" t="str">
        <f>IF(Протокол!AD316="","",Протокол!AD316)</f>
        <v/>
      </c>
      <c r="AB364" s="141" t="str">
        <f>IF(Протокол!AE316="","",Протокол!AE316)</f>
        <v/>
      </c>
      <c r="AC364" s="141" t="str">
        <f>IF(Протокол!AF316="","",Протокол!AF316)</f>
        <v/>
      </c>
      <c r="AD364" s="141" t="str">
        <f>IF(Протокол!AG316="","",Протокол!AG316)</f>
        <v/>
      </c>
      <c r="AE364" s="141" t="str">
        <f>IF(Протокол!AH316="","",Протокол!AH316)</f>
        <v/>
      </c>
      <c r="AF364" s="141" t="str">
        <f>IF(Протокол!AI316="","",Протокол!AI316)</f>
        <v/>
      </c>
      <c r="AG364" s="141" t="str">
        <f>IF(Протокол!AJ316="","",Протокол!AJ316)</f>
        <v/>
      </c>
      <c r="AH364" s="141" t="str">
        <f>IF(Протокол!AK316="","",Протокол!AK316)</f>
        <v/>
      </c>
      <c r="AI364" s="141" t="str">
        <f>IF(Протокол!AL316="","",Протокол!AL316)</f>
        <v/>
      </c>
      <c r="AJ364" s="141" t="str">
        <f>IF(Протокол!AM316="","",Протокол!AM316)</f>
        <v/>
      </c>
      <c r="AK364" s="141" t="str">
        <f>IF(Протокол!AN316="","",Протокол!AN316)</f>
        <v/>
      </c>
      <c r="AL364" s="141" t="str">
        <f>IF(Протокол!AO316="","",Протокол!AO316)</f>
        <v/>
      </c>
      <c r="AM364" s="141" t="str">
        <f>IF(Протокол!AP316="","",Протокол!AP316)</f>
        <v/>
      </c>
      <c r="AN364" s="141" t="str">
        <f>IF(Протокол!AQ316="","",Протокол!AQ316)</f>
        <v/>
      </c>
      <c r="AO364" s="141" t="str">
        <f>IF(Протокол!AR316="","",Протокол!AR316)</f>
        <v/>
      </c>
      <c r="AP364" s="141" t="str">
        <f>IF(Протокол!AS316="","",Протокол!AS316)</f>
        <v/>
      </c>
      <c r="AQ364" s="141" t="str">
        <f>IF(Протокол!AT316="","",Протокол!AT316)</f>
        <v/>
      </c>
      <c r="AR364" s="141" t="str">
        <f>IF(AND(LEN(C364)&gt;0,AS364&gt;0),Протокол!CU316,"")</f>
        <v/>
      </c>
      <c r="AS364" s="139" t="str">
        <f>IF(Протокол!D316="","",Протокол!D316)</f>
        <v/>
      </c>
      <c r="AT364" s="139" t="str">
        <f>IF(Протокол!F316="","",Протокол!F316)</f>
        <v/>
      </c>
      <c r="AU364" s="141" t="str">
        <f>IF(Протокол!CR316="","",Протокол!CR316)</f>
        <v/>
      </c>
      <c r="AV364" s="141" t="str">
        <f>IF(Протокол!CS316="","",Протокол!CS316)</f>
        <v/>
      </c>
      <c r="AW364" s="141" t="str">
        <f>IF(Протокол!CT316="","",Протокол!CT316)</f>
        <v/>
      </c>
    </row>
    <row r="365" spans="1:49">
      <c r="A365" s="139">
        <f t="shared" si="6"/>
        <v>0</v>
      </c>
      <c r="B365" s="140">
        <f>IF(Протокол!B317="","",Протокол!B317)</f>
        <v>308</v>
      </c>
      <c r="C365" s="140" t="str">
        <f>IF(AND(Протокол!F317="",Протокол!D317=""),"",Протокол!C317)</f>
        <v/>
      </c>
      <c r="D365" s="141" t="str">
        <f>IF(Протокол!G317="","",Протокол!G317)</f>
        <v/>
      </c>
      <c r="E365" s="141" t="str">
        <f>IF(Протокол!H317="","",Протокол!H317)</f>
        <v/>
      </c>
      <c r="F365" s="141" t="str">
        <f>IF(Протокол!I317="","",Протокол!I317)</f>
        <v/>
      </c>
      <c r="G365" s="141" t="str">
        <f>IF(Протокол!J317="","",Протокол!J317)</f>
        <v/>
      </c>
      <c r="H365" s="141" t="str">
        <f>IF(Протокол!K317="","",Протокол!K317)</f>
        <v/>
      </c>
      <c r="I365" s="141" t="str">
        <f>IF(Протокол!L317="","",Протокол!L317)</f>
        <v/>
      </c>
      <c r="J365" s="141" t="str">
        <f>IF(Протокол!M317="","",Протокол!M317)</f>
        <v/>
      </c>
      <c r="K365" s="141" t="str">
        <f>IF(Протокол!N317="","",Протокол!N317)</f>
        <v/>
      </c>
      <c r="L365" s="141" t="str">
        <f>IF(Протокол!O317="","",Протокол!O317)</f>
        <v/>
      </c>
      <c r="M365" s="141" t="str">
        <f>IF(Протокол!P317="","",Протокол!P317)</f>
        <v/>
      </c>
      <c r="N365" s="141" t="str">
        <f>IF(Протокол!Q317="","",Протокол!Q317)</f>
        <v/>
      </c>
      <c r="O365" s="141" t="str">
        <f>IF(Протокол!R317="","",Протокол!R317)</f>
        <v/>
      </c>
      <c r="P365" s="141" t="str">
        <f>IF(Протокол!S317="","",Протокол!S317)</f>
        <v/>
      </c>
      <c r="Q365" s="141" t="str">
        <f>IF(Протокол!T317="","",Протокол!T317)</f>
        <v/>
      </c>
      <c r="R365" s="141" t="str">
        <f>IF(Протокол!U317="","",Протокол!U317)</f>
        <v/>
      </c>
      <c r="S365" s="141" t="str">
        <f>IF(Протокол!V317="","",Протокол!V317)</f>
        <v/>
      </c>
      <c r="T365" s="141" t="str">
        <f>IF(Протокол!W317="","",Протокол!W317)</f>
        <v/>
      </c>
      <c r="U365" s="141" t="str">
        <f>IF(Протокол!X317="","",Протокол!X317)</f>
        <v/>
      </c>
      <c r="V365" s="141" t="str">
        <f>IF(Протокол!Y317="","",Протокол!Y317)</f>
        <v/>
      </c>
      <c r="W365" s="141" t="str">
        <f>IF(Протокол!Z317="","",Протокол!Z317)</f>
        <v/>
      </c>
      <c r="X365" s="141" t="str">
        <f>IF(Протокол!AA317="","",Протокол!AA317)</f>
        <v/>
      </c>
      <c r="Y365" s="141" t="str">
        <f>IF(Протокол!AB317="","",Протокол!AB317)</f>
        <v/>
      </c>
      <c r="Z365" s="141" t="str">
        <f>IF(Протокол!AC317="","",Протокол!AC317)</f>
        <v/>
      </c>
      <c r="AA365" s="141" t="str">
        <f>IF(Протокол!AD317="","",Протокол!AD317)</f>
        <v/>
      </c>
      <c r="AB365" s="141" t="str">
        <f>IF(Протокол!AE317="","",Протокол!AE317)</f>
        <v/>
      </c>
      <c r="AC365" s="141" t="str">
        <f>IF(Протокол!AF317="","",Протокол!AF317)</f>
        <v/>
      </c>
      <c r="AD365" s="141" t="str">
        <f>IF(Протокол!AG317="","",Протокол!AG317)</f>
        <v/>
      </c>
      <c r="AE365" s="141" t="str">
        <f>IF(Протокол!AH317="","",Протокол!AH317)</f>
        <v/>
      </c>
      <c r="AF365" s="141" t="str">
        <f>IF(Протокол!AI317="","",Протокол!AI317)</f>
        <v/>
      </c>
      <c r="AG365" s="141" t="str">
        <f>IF(Протокол!AJ317="","",Протокол!AJ317)</f>
        <v/>
      </c>
      <c r="AH365" s="141" t="str">
        <f>IF(Протокол!AK317="","",Протокол!AK317)</f>
        <v/>
      </c>
      <c r="AI365" s="141" t="str">
        <f>IF(Протокол!AL317="","",Протокол!AL317)</f>
        <v/>
      </c>
      <c r="AJ365" s="141" t="str">
        <f>IF(Протокол!AM317="","",Протокол!AM317)</f>
        <v/>
      </c>
      <c r="AK365" s="141" t="str">
        <f>IF(Протокол!AN317="","",Протокол!AN317)</f>
        <v/>
      </c>
      <c r="AL365" s="141" t="str">
        <f>IF(Протокол!AO317="","",Протокол!AO317)</f>
        <v/>
      </c>
      <c r="AM365" s="141" t="str">
        <f>IF(Протокол!AP317="","",Протокол!AP317)</f>
        <v/>
      </c>
      <c r="AN365" s="141" t="str">
        <f>IF(Протокол!AQ317="","",Протокол!AQ317)</f>
        <v/>
      </c>
      <c r="AO365" s="141" t="str">
        <f>IF(Протокол!AR317="","",Протокол!AR317)</f>
        <v/>
      </c>
      <c r="AP365" s="141" t="str">
        <f>IF(Протокол!AS317="","",Протокол!AS317)</f>
        <v/>
      </c>
      <c r="AQ365" s="141" t="str">
        <f>IF(Протокол!AT317="","",Протокол!AT317)</f>
        <v/>
      </c>
      <c r="AR365" s="141" t="str">
        <f>IF(AND(LEN(C365)&gt;0,AS365&gt;0),Протокол!CU317,"")</f>
        <v/>
      </c>
      <c r="AS365" s="139" t="str">
        <f>IF(Протокол!D317="","",Протокол!D317)</f>
        <v/>
      </c>
      <c r="AT365" s="139" t="str">
        <f>IF(Протокол!F317="","",Протокол!F317)</f>
        <v/>
      </c>
      <c r="AU365" s="141" t="str">
        <f>IF(Протокол!CR317="","",Протокол!CR317)</f>
        <v/>
      </c>
      <c r="AV365" s="141" t="str">
        <f>IF(Протокол!CS317="","",Протокол!CS317)</f>
        <v/>
      </c>
      <c r="AW365" s="141" t="str">
        <f>IF(Протокол!CT317="","",Протокол!CT317)</f>
        <v/>
      </c>
    </row>
    <row r="366" spans="1:49">
      <c r="A366" s="139">
        <f t="shared" si="6"/>
        <v>0</v>
      </c>
      <c r="B366" s="140">
        <f>IF(Протокол!B318="","",Протокол!B318)</f>
        <v>309</v>
      </c>
      <c r="C366" s="140" t="str">
        <f>IF(AND(Протокол!F318="",Протокол!D318=""),"",Протокол!C318)</f>
        <v/>
      </c>
      <c r="D366" s="141" t="str">
        <f>IF(Протокол!G318="","",Протокол!G318)</f>
        <v/>
      </c>
      <c r="E366" s="141" t="str">
        <f>IF(Протокол!H318="","",Протокол!H318)</f>
        <v/>
      </c>
      <c r="F366" s="141" t="str">
        <f>IF(Протокол!I318="","",Протокол!I318)</f>
        <v/>
      </c>
      <c r="G366" s="141" t="str">
        <f>IF(Протокол!J318="","",Протокол!J318)</f>
        <v/>
      </c>
      <c r="H366" s="141" t="str">
        <f>IF(Протокол!K318="","",Протокол!K318)</f>
        <v/>
      </c>
      <c r="I366" s="141" t="str">
        <f>IF(Протокол!L318="","",Протокол!L318)</f>
        <v/>
      </c>
      <c r="J366" s="141" t="str">
        <f>IF(Протокол!M318="","",Протокол!M318)</f>
        <v/>
      </c>
      <c r="K366" s="141" t="str">
        <f>IF(Протокол!N318="","",Протокол!N318)</f>
        <v/>
      </c>
      <c r="L366" s="141" t="str">
        <f>IF(Протокол!O318="","",Протокол!O318)</f>
        <v/>
      </c>
      <c r="M366" s="141" t="str">
        <f>IF(Протокол!P318="","",Протокол!P318)</f>
        <v/>
      </c>
      <c r="N366" s="141" t="str">
        <f>IF(Протокол!Q318="","",Протокол!Q318)</f>
        <v/>
      </c>
      <c r="O366" s="141" t="str">
        <f>IF(Протокол!R318="","",Протокол!R318)</f>
        <v/>
      </c>
      <c r="P366" s="141" t="str">
        <f>IF(Протокол!S318="","",Протокол!S318)</f>
        <v/>
      </c>
      <c r="Q366" s="141" t="str">
        <f>IF(Протокол!T318="","",Протокол!T318)</f>
        <v/>
      </c>
      <c r="R366" s="141" t="str">
        <f>IF(Протокол!U318="","",Протокол!U318)</f>
        <v/>
      </c>
      <c r="S366" s="141" t="str">
        <f>IF(Протокол!V318="","",Протокол!V318)</f>
        <v/>
      </c>
      <c r="T366" s="141" t="str">
        <f>IF(Протокол!W318="","",Протокол!W318)</f>
        <v/>
      </c>
      <c r="U366" s="141" t="str">
        <f>IF(Протокол!X318="","",Протокол!X318)</f>
        <v/>
      </c>
      <c r="V366" s="141" t="str">
        <f>IF(Протокол!Y318="","",Протокол!Y318)</f>
        <v/>
      </c>
      <c r="W366" s="141" t="str">
        <f>IF(Протокол!Z318="","",Протокол!Z318)</f>
        <v/>
      </c>
      <c r="X366" s="141" t="str">
        <f>IF(Протокол!AA318="","",Протокол!AA318)</f>
        <v/>
      </c>
      <c r="Y366" s="141" t="str">
        <f>IF(Протокол!AB318="","",Протокол!AB318)</f>
        <v/>
      </c>
      <c r="Z366" s="141" t="str">
        <f>IF(Протокол!AC318="","",Протокол!AC318)</f>
        <v/>
      </c>
      <c r="AA366" s="141" t="str">
        <f>IF(Протокол!AD318="","",Протокол!AD318)</f>
        <v/>
      </c>
      <c r="AB366" s="141" t="str">
        <f>IF(Протокол!AE318="","",Протокол!AE318)</f>
        <v/>
      </c>
      <c r="AC366" s="141" t="str">
        <f>IF(Протокол!AF318="","",Протокол!AF318)</f>
        <v/>
      </c>
      <c r="AD366" s="141" t="str">
        <f>IF(Протокол!AG318="","",Протокол!AG318)</f>
        <v/>
      </c>
      <c r="AE366" s="141" t="str">
        <f>IF(Протокол!AH318="","",Протокол!AH318)</f>
        <v/>
      </c>
      <c r="AF366" s="141" t="str">
        <f>IF(Протокол!AI318="","",Протокол!AI318)</f>
        <v/>
      </c>
      <c r="AG366" s="141" t="str">
        <f>IF(Протокол!AJ318="","",Протокол!AJ318)</f>
        <v/>
      </c>
      <c r="AH366" s="141" t="str">
        <f>IF(Протокол!AK318="","",Протокол!AK318)</f>
        <v/>
      </c>
      <c r="AI366" s="141" t="str">
        <f>IF(Протокол!AL318="","",Протокол!AL318)</f>
        <v/>
      </c>
      <c r="AJ366" s="141" t="str">
        <f>IF(Протокол!AM318="","",Протокол!AM318)</f>
        <v/>
      </c>
      <c r="AK366" s="141" t="str">
        <f>IF(Протокол!AN318="","",Протокол!AN318)</f>
        <v/>
      </c>
      <c r="AL366" s="141" t="str">
        <f>IF(Протокол!AO318="","",Протокол!AO318)</f>
        <v/>
      </c>
      <c r="AM366" s="141" t="str">
        <f>IF(Протокол!AP318="","",Протокол!AP318)</f>
        <v/>
      </c>
      <c r="AN366" s="141" t="str">
        <f>IF(Протокол!AQ318="","",Протокол!AQ318)</f>
        <v/>
      </c>
      <c r="AO366" s="141" t="str">
        <f>IF(Протокол!AR318="","",Протокол!AR318)</f>
        <v/>
      </c>
      <c r="AP366" s="141" t="str">
        <f>IF(Протокол!AS318="","",Протокол!AS318)</f>
        <v/>
      </c>
      <c r="AQ366" s="141" t="str">
        <f>IF(Протокол!AT318="","",Протокол!AT318)</f>
        <v/>
      </c>
      <c r="AR366" s="141" t="str">
        <f>IF(AND(LEN(C366)&gt;0,AS366&gt;0),Протокол!CU318,"")</f>
        <v/>
      </c>
      <c r="AS366" s="139" t="str">
        <f>IF(Протокол!D318="","",Протокол!D318)</f>
        <v/>
      </c>
      <c r="AT366" s="139" t="str">
        <f>IF(Протокол!F318="","",Протокол!F318)</f>
        <v/>
      </c>
      <c r="AU366" s="141" t="str">
        <f>IF(Протокол!CR318="","",Протокол!CR318)</f>
        <v/>
      </c>
      <c r="AV366" s="141" t="str">
        <f>IF(Протокол!CS318="","",Протокол!CS318)</f>
        <v/>
      </c>
      <c r="AW366" s="141" t="str">
        <f>IF(Протокол!CT318="","",Протокол!CT318)</f>
        <v/>
      </c>
    </row>
    <row r="367" spans="1:49">
      <c r="A367" s="139">
        <f t="shared" si="6"/>
        <v>0</v>
      </c>
      <c r="B367" s="140">
        <f>IF(Протокол!B319="","",Протокол!B319)</f>
        <v>310</v>
      </c>
      <c r="C367" s="140" t="str">
        <f>IF(AND(Протокол!F319="",Протокол!D319=""),"",Протокол!C319)</f>
        <v/>
      </c>
      <c r="D367" s="141" t="str">
        <f>IF(Протокол!G319="","",Протокол!G319)</f>
        <v/>
      </c>
      <c r="E367" s="141" t="str">
        <f>IF(Протокол!H319="","",Протокол!H319)</f>
        <v/>
      </c>
      <c r="F367" s="141" t="str">
        <f>IF(Протокол!I319="","",Протокол!I319)</f>
        <v/>
      </c>
      <c r="G367" s="141" t="str">
        <f>IF(Протокол!J319="","",Протокол!J319)</f>
        <v/>
      </c>
      <c r="H367" s="141" t="str">
        <f>IF(Протокол!K319="","",Протокол!K319)</f>
        <v/>
      </c>
      <c r="I367" s="141" t="str">
        <f>IF(Протокол!L319="","",Протокол!L319)</f>
        <v/>
      </c>
      <c r="J367" s="141" t="str">
        <f>IF(Протокол!M319="","",Протокол!M319)</f>
        <v/>
      </c>
      <c r="K367" s="141" t="str">
        <f>IF(Протокол!N319="","",Протокол!N319)</f>
        <v/>
      </c>
      <c r="L367" s="141" t="str">
        <f>IF(Протокол!O319="","",Протокол!O319)</f>
        <v/>
      </c>
      <c r="M367" s="141" t="str">
        <f>IF(Протокол!P319="","",Протокол!P319)</f>
        <v/>
      </c>
      <c r="N367" s="141" t="str">
        <f>IF(Протокол!Q319="","",Протокол!Q319)</f>
        <v/>
      </c>
      <c r="O367" s="141" t="str">
        <f>IF(Протокол!R319="","",Протокол!R319)</f>
        <v/>
      </c>
      <c r="P367" s="141" t="str">
        <f>IF(Протокол!S319="","",Протокол!S319)</f>
        <v/>
      </c>
      <c r="Q367" s="141" t="str">
        <f>IF(Протокол!T319="","",Протокол!T319)</f>
        <v/>
      </c>
      <c r="R367" s="141" t="str">
        <f>IF(Протокол!U319="","",Протокол!U319)</f>
        <v/>
      </c>
      <c r="S367" s="141" t="str">
        <f>IF(Протокол!V319="","",Протокол!V319)</f>
        <v/>
      </c>
      <c r="T367" s="141" t="str">
        <f>IF(Протокол!W319="","",Протокол!W319)</f>
        <v/>
      </c>
      <c r="U367" s="141" t="str">
        <f>IF(Протокол!X319="","",Протокол!X319)</f>
        <v/>
      </c>
      <c r="V367" s="141" t="str">
        <f>IF(Протокол!Y319="","",Протокол!Y319)</f>
        <v/>
      </c>
      <c r="W367" s="141" t="str">
        <f>IF(Протокол!Z319="","",Протокол!Z319)</f>
        <v/>
      </c>
      <c r="X367" s="141" t="str">
        <f>IF(Протокол!AA319="","",Протокол!AA319)</f>
        <v/>
      </c>
      <c r="Y367" s="141" t="str">
        <f>IF(Протокол!AB319="","",Протокол!AB319)</f>
        <v/>
      </c>
      <c r="Z367" s="141" t="str">
        <f>IF(Протокол!AC319="","",Протокол!AC319)</f>
        <v/>
      </c>
      <c r="AA367" s="141" t="str">
        <f>IF(Протокол!AD319="","",Протокол!AD319)</f>
        <v/>
      </c>
      <c r="AB367" s="141" t="str">
        <f>IF(Протокол!AE319="","",Протокол!AE319)</f>
        <v/>
      </c>
      <c r="AC367" s="141" t="str">
        <f>IF(Протокол!AF319="","",Протокол!AF319)</f>
        <v/>
      </c>
      <c r="AD367" s="141" t="str">
        <f>IF(Протокол!AG319="","",Протокол!AG319)</f>
        <v/>
      </c>
      <c r="AE367" s="141" t="str">
        <f>IF(Протокол!AH319="","",Протокол!AH319)</f>
        <v/>
      </c>
      <c r="AF367" s="141" t="str">
        <f>IF(Протокол!AI319="","",Протокол!AI319)</f>
        <v/>
      </c>
      <c r="AG367" s="141" t="str">
        <f>IF(Протокол!AJ319="","",Протокол!AJ319)</f>
        <v/>
      </c>
      <c r="AH367" s="141" t="str">
        <f>IF(Протокол!AK319="","",Протокол!AK319)</f>
        <v/>
      </c>
      <c r="AI367" s="141" t="str">
        <f>IF(Протокол!AL319="","",Протокол!AL319)</f>
        <v/>
      </c>
      <c r="AJ367" s="141" t="str">
        <f>IF(Протокол!AM319="","",Протокол!AM319)</f>
        <v/>
      </c>
      <c r="AK367" s="141" t="str">
        <f>IF(Протокол!AN319="","",Протокол!AN319)</f>
        <v/>
      </c>
      <c r="AL367" s="141" t="str">
        <f>IF(Протокол!AO319="","",Протокол!AO319)</f>
        <v/>
      </c>
      <c r="AM367" s="141" t="str">
        <f>IF(Протокол!AP319="","",Протокол!AP319)</f>
        <v/>
      </c>
      <c r="AN367" s="141" t="str">
        <f>IF(Протокол!AQ319="","",Протокол!AQ319)</f>
        <v/>
      </c>
      <c r="AO367" s="141" t="str">
        <f>IF(Протокол!AR319="","",Протокол!AR319)</f>
        <v/>
      </c>
      <c r="AP367" s="141" t="str">
        <f>IF(Протокол!AS319="","",Протокол!AS319)</f>
        <v/>
      </c>
      <c r="AQ367" s="141" t="str">
        <f>IF(Протокол!AT319="","",Протокол!AT319)</f>
        <v/>
      </c>
      <c r="AR367" s="141" t="str">
        <f>IF(AND(LEN(C367)&gt;0,AS367&gt;0),Протокол!CU319,"")</f>
        <v/>
      </c>
      <c r="AS367" s="139" t="str">
        <f>IF(Протокол!D319="","",Протокол!D319)</f>
        <v/>
      </c>
      <c r="AT367" s="139" t="str">
        <f>IF(Протокол!F319="","",Протокол!F319)</f>
        <v/>
      </c>
      <c r="AU367" s="141" t="str">
        <f>IF(Протокол!CR319="","",Протокол!CR319)</f>
        <v/>
      </c>
      <c r="AV367" s="141" t="str">
        <f>IF(Протокол!CS319="","",Протокол!CS319)</f>
        <v/>
      </c>
      <c r="AW367" s="141" t="str">
        <f>IF(Протокол!CT319="","",Протокол!CT319)</f>
        <v/>
      </c>
    </row>
    <row r="368" spans="1:49">
      <c r="A368" s="139">
        <f t="shared" si="6"/>
        <v>0</v>
      </c>
      <c r="B368" s="140">
        <f>IF(Протокол!B320="","",Протокол!B320)</f>
        <v>311</v>
      </c>
      <c r="C368" s="140" t="str">
        <f>IF(AND(Протокол!F320="",Протокол!D320=""),"",Протокол!C320)</f>
        <v/>
      </c>
      <c r="D368" s="141" t="str">
        <f>IF(Протокол!G320="","",Протокол!G320)</f>
        <v/>
      </c>
      <c r="E368" s="141" t="str">
        <f>IF(Протокол!H320="","",Протокол!H320)</f>
        <v/>
      </c>
      <c r="F368" s="141" t="str">
        <f>IF(Протокол!I320="","",Протокол!I320)</f>
        <v/>
      </c>
      <c r="G368" s="141" t="str">
        <f>IF(Протокол!J320="","",Протокол!J320)</f>
        <v/>
      </c>
      <c r="H368" s="141" t="str">
        <f>IF(Протокол!K320="","",Протокол!K320)</f>
        <v/>
      </c>
      <c r="I368" s="141" t="str">
        <f>IF(Протокол!L320="","",Протокол!L320)</f>
        <v/>
      </c>
      <c r="J368" s="141" t="str">
        <f>IF(Протокол!M320="","",Протокол!M320)</f>
        <v/>
      </c>
      <c r="K368" s="141" t="str">
        <f>IF(Протокол!N320="","",Протокол!N320)</f>
        <v/>
      </c>
      <c r="L368" s="141" t="str">
        <f>IF(Протокол!O320="","",Протокол!O320)</f>
        <v/>
      </c>
      <c r="M368" s="141" t="str">
        <f>IF(Протокол!P320="","",Протокол!P320)</f>
        <v/>
      </c>
      <c r="N368" s="141" t="str">
        <f>IF(Протокол!Q320="","",Протокол!Q320)</f>
        <v/>
      </c>
      <c r="O368" s="141" t="str">
        <f>IF(Протокол!R320="","",Протокол!R320)</f>
        <v/>
      </c>
      <c r="P368" s="141" t="str">
        <f>IF(Протокол!S320="","",Протокол!S320)</f>
        <v/>
      </c>
      <c r="Q368" s="141" t="str">
        <f>IF(Протокол!T320="","",Протокол!T320)</f>
        <v/>
      </c>
      <c r="R368" s="141" t="str">
        <f>IF(Протокол!U320="","",Протокол!U320)</f>
        <v/>
      </c>
      <c r="S368" s="141" t="str">
        <f>IF(Протокол!V320="","",Протокол!V320)</f>
        <v/>
      </c>
      <c r="T368" s="141" t="str">
        <f>IF(Протокол!W320="","",Протокол!W320)</f>
        <v/>
      </c>
      <c r="U368" s="141" t="str">
        <f>IF(Протокол!X320="","",Протокол!X320)</f>
        <v/>
      </c>
      <c r="V368" s="141" t="str">
        <f>IF(Протокол!Y320="","",Протокол!Y320)</f>
        <v/>
      </c>
      <c r="W368" s="141" t="str">
        <f>IF(Протокол!Z320="","",Протокол!Z320)</f>
        <v/>
      </c>
      <c r="X368" s="141" t="str">
        <f>IF(Протокол!AA320="","",Протокол!AA320)</f>
        <v/>
      </c>
      <c r="Y368" s="141" t="str">
        <f>IF(Протокол!AB320="","",Протокол!AB320)</f>
        <v/>
      </c>
      <c r="Z368" s="141" t="str">
        <f>IF(Протокол!AC320="","",Протокол!AC320)</f>
        <v/>
      </c>
      <c r="AA368" s="141" t="str">
        <f>IF(Протокол!AD320="","",Протокол!AD320)</f>
        <v/>
      </c>
      <c r="AB368" s="141" t="str">
        <f>IF(Протокол!AE320="","",Протокол!AE320)</f>
        <v/>
      </c>
      <c r="AC368" s="141" t="str">
        <f>IF(Протокол!AF320="","",Протокол!AF320)</f>
        <v/>
      </c>
      <c r="AD368" s="141" t="str">
        <f>IF(Протокол!AG320="","",Протокол!AG320)</f>
        <v/>
      </c>
      <c r="AE368" s="141" t="str">
        <f>IF(Протокол!AH320="","",Протокол!AH320)</f>
        <v/>
      </c>
      <c r="AF368" s="141" t="str">
        <f>IF(Протокол!AI320="","",Протокол!AI320)</f>
        <v/>
      </c>
      <c r="AG368" s="141" t="str">
        <f>IF(Протокол!AJ320="","",Протокол!AJ320)</f>
        <v/>
      </c>
      <c r="AH368" s="141" t="str">
        <f>IF(Протокол!AK320="","",Протокол!AK320)</f>
        <v/>
      </c>
      <c r="AI368" s="141" t="str">
        <f>IF(Протокол!AL320="","",Протокол!AL320)</f>
        <v/>
      </c>
      <c r="AJ368" s="141" t="str">
        <f>IF(Протокол!AM320="","",Протокол!AM320)</f>
        <v/>
      </c>
      <c r="AK368" s="141" t="str">
        <f>IF(Протокол!AN320="","",Протокол!AN320)</f>
        <v/>
      </c>
      <c r="AL368" s="141" t="str">
        <f>IF(Протокол!AO320="","",Протокол!AO320)</f>
        <v/>
      </c>
      <c r="AM368" s="141" t="str">
        <f>IF(Протокол!AP320="","",Протокол!AP320)</f>
        <v/>
      </c>
      <c r="AN368" s="141" t="str">
        <f>IF(Протокол!AQ320="","",Протокол!AQ320)</f>
        <v/>
      </c>
      <c r="AO368" s="141" t="str">
        <f>IF(Протокол!AR320="","",Протокол!AR320)</f>
        <v/>
      </c>
      <c r="AP368" s="141" t="str">
        <f>IF(Протокол!AS320="","",Протокол!AS320)</f>
        <v/>
      </c>
      <c r="AQ368" s="141" t="str">
        <f>IF(Протокол!AT320="","",Протокол!AT320)</f>
        <v/>
      </c>
      <c r="AR368" s="141" t="str">
        <f>IF(AND(LEN(C368)&gt;0,AS368&gt;0),Протокол!CU320,"")</f>
        <v/>
      </c>
      <c r="AS368" s="139" t="str">
        <f>IF(Протокол!D320="","",Протокол!D320)</f>
        <v/>
      </c>
      <c r="AT368" s="139" t="str">
        <f>IF(Протокол!F320="","",Протокол!F320)</f>
        <v/>
      </c>
      <c r="AU368" s="141" t="str">
        <f>IF(Протокол!CR320="","",Протокол!CR320)</f>
        <v/>
      </c>
      <c r="AV368" s="141" t="str">
        <f>IF(Протокол!CS320="","",Протокол!CS320)</f>
        <v/>
      </c>
      <c r="AW368" s="141" t="str">
        <f>IF(Протокол!CT320="","",Протокол!CT320)</f>
        <v/>
      </c>
    </row>
    <row r="369" spans="1:49">
      <c r="A369" s="139">
        <f t="shared" si="6"/>
        <v>0</v>
      </c>
      <c r="B369" s="140">
        <f>IF(Протокол!B321="","",Протокол!B321)</f>
        <v>312</v>
      </c>
      <c r="C369" s="140" t="str">
        <f>IF(AND(Протокол!F321="",Протокол!D321=""),"",Протокол!C321)</f>
        <v/>
      </c>
      <c r="D369" s="141" t="str">
        <f>IF(Протокол!G321="","",Протокол!G321)</f>
        <v/>
      </c>
      <c r="E369" s="141" t="str">
        <f>IF(Протокол!H321="","",Протокол!H321)</f>
        <v/>
      </c>
      <c r="F369" s="141" t="str">
        <f>IF(Протокол!I321="","",Протокол!I321)</f>
        <v/>
      </c>
      <c r="G369" s="141" t="str">
        <f>IF(Протокол!J321="","",Протокол!J321)</f>
        <v/>
      </c>
      <c r="H369" s="141" t="str">
        <f>IF(Протокол!K321="","",Протокол!K321)</f>
        <v/>
      </c>
      <c r="I369" s="141" t="str">
        <f>IF(Протокол!L321="","",Протокол!L321)</f>
        <v/>
      </c>
      <c r="J369" s="141" t="str">
        <f>IF(Протокол!M321="","",Протокол!M321)</f>
        <v/>
      </c>
      <c r="K369" s="141" t="str">
        <f>IF(Протокол!N321="","",Протокол!N321)</f>
        <v/>
      </c>
      <c r="L369" s="141" t="str">
        <f>IF(Протокол!O321="","",Протокол!O321)</f>
        <v/>
      </c>
      <c r="M369" s="141" t="str">
        <f>IF(Протокол!P321="","",Протокол!P321)</f>
        <v/>
      </c>
      <c r="N369" s="141" t="str">
        <f>IF(Протокол!Q321="","",Протокол!Q321)</f>
        <v/>
      </c>
      <c r="O369" s="141" t="str">
        <f>IF(Протокол!R321="","",Протокол!R321)</f>
        <v/>
      </c>
      <c r="P369" s="141" t="str">
        <f>IF(Протокол!S321="","",Протокол!S321)</f>
        <v/>
      </c>
      <c r="Q369" s="141" t="str">
        <f>IF(Протокол!T321="","",Протокол!T321)</f>
        <v/>
      </c>
      <c r="R369" s="141" t="str">
        <f>IF(Протокол!U321="","",Протокол!U321)</f>
        <v/>
      </c>
      <c r="S369" s="141" t="str">
        <f>IF(Протокол!V321="","",Протокол!V321)</f>
        <v/>
      </c>
      <c r="T369" s="141" t="str">
        <f>IF(Протокол!W321="","",Протокол!W321)</f>
        <v/>
      </c>
      <c r="U369" s="141" t="str">
        <f>IF(Протокол!X321="","",Протокол!X321)</f>
        <v/>
      </c>
      <c r="V369" s="141" t="str">
        <f>IF(Протокол!Y321="","",Протокол!Y321)</f>
        <v/>
      </c>
      <c r="W369" s="141" t="str">
        <f>IF(Протокол!Z321="","",Протокол!Z321)</f>
        <v/>
      </c>
      <c r="X369" s="141" t="str">
        <f>IF(Протокол!AA321="","",Протокол!AA321)</f>
        <v/>
      </c>
      <c r="Y369" s="141" t="str">
        <f>IF(Протокол!AB321="","",Протокол!AB321)</f>
        <v/>
      </c>
      <c r="Z369" s="141" t="str">
        <f>IF(Протокол!AC321="","",Протокол!AC321)</f>
        <v/>
      </c>
      <c r="AA369" s="141" t="str">
        <f>IF(Протокол!AD321="","",Протокол!AD321)</f>
        <v/>
      </c>
      <c r="AB369" s="141" t="str">
        <f>IF(Протокол!AE321="","",Протокол!AE321)</f>
        <v/>
      </c>
      <c r="AC369" s="141" t="str">
        <f>IF(Протокол!AF321="","",Протокол!AF321)</f>
        <v/>
      </c>
      <c r="AD369" s="141" t="str">
        <f>IF(Протокол!AG321="","",Протокол!AG321)</f>
        <v/>
      </c>
      <c r="AE369" s="141" t="str">
        <f>IF(Протокол!AH321="","",Протокол!AH321)</f>
        <v/>
      </c>
      <c r="AF369" s="141" t="str">
        <f>IF(Протокол!AI321="","",Протокол!AI321)</f>
        <v/>
      </c>
      <c r="AG369" s="141" t="str">
        <f>IF(Протокол!AJ321="","",Протокол!AJ321)</f>
        <v/>
      </c>
      <c r="AH369" s="141" t="str">
        <f>IF(Протокол!AK321="","",Протокол!AK321)</f>
        <v/>
      </c>
      <c r="AI369" s="141" t="str">
        <f>IF(Протокол!AL321="","",Протокол!AL321)</f>
        <v/>
      </c>
      <c r="AJ369" s="141" t="str">
        <f>IF(Протокол!AM321="","",Протокол!AM321)</f>
        <v/>
      </c>
      <c r="AK369" s="141" t="str">
        <f>IF(Протокол!AN321="","",Протокол!AN321)</f>
        <v/>
      </c>
      <c r="AL369" s="141" t="str">
        <f>IF(Протокол!AO321="","",Протокол!AO321)</f>
        <v/>
      </c>
      <c r="AM369" s="141" t="str">
        <f>IF(Протокол!AP321="","",Протокол!AP321)</f>
        <v/>
      </c>
      <c r="AN369" s="141" t="str">
        <f>IF(Протокол!AQ321="","",Протокол!AQ321)</f>
        <v/>
      </c>
      <c r="AO369" s="141" t="str">
        <f>IF(Протокол!AR321="","",Протокол!AR321)</f>
        <v/>
      </c>
      <c r="AP369" s="141" t="str">
        <f>IF(Протокол!AS321="","",Протокол!AS321)</f>
        <v/>
      </c>
      <c r="AQ369" s="141" t="str">
        <f>IF(Протокол!AT321="","",Протокол!AT321)</f>
        <v/>
      </c>
      <c r="AR369" s="141" t="str">
        <f>IF(AND(LEN(C369)&gt;0,AS369&gt;0),Протокол!CU321,"")</f>
        <v/>
      </c>
      <c r="AS369" s="139" t="str">
        <f>IF(Протокол!D321="","",Протокол!D321)</f>
        <v/>
      </c>
      <c r="AT369" s="139" t="str">
        <f>IF(Протокол!F321="","",Протокол!F321)</f>
        <v/>
      </c>
      <c r="AU369" s="141" t="str">
        <f>IF(Протокол!CR321="","",Протокол!CR321)</f>
        <v/>
      </c>
      <c r="AV369" s="141" t="str">
        <f>IF(Протокол!CS321="","",Протокол!CS321)</f>
        <v/>
      </c>
      <c r="AW369" s="141" t="str">
        <f>IF(Протокол!CT321="","",Протокол!CT321)</f>
        <v/>
      </c>
    </row>
    <row r="370" spans="1:49">
      <c r="A370" s="139">
        <f t="shared" si="6"/>
        <v>0</v>
      </c>
      <c r="B370" s="140">
        <f>IF(Протокол!B322="","",Протокол!B322)</f>
        <v>313</v>
      </c>
      <c r="C370" s="140" t="str">
        <f>IF(AND(Протокол!F322="",Протокол!D322=""),"",Протокол!C322)</f>
        <v/>
      </c>
      <c r="D370" s="141" t="str">
        <f>IF(Протокол!G322="","",Протокол!G322)</f>
        <v/>
      </c>
      <c r="E370" s="141" t="str">
        <f>IF(Протокол!H322="","",Протокол!H322)</f>
        <v/>
      </c>
      <c r="F370" s="141" t="str">
        <f>IF(Протокол!I322="","",Протокол!I322)</f>
        <v/>
      </c>
      <c r="G370" s="141" t="str">
        <f>IF(Протокол!J322="","",Протокол!J322)</f>
        <v/>
      </c>
      <c r="H370" s="141" t="str">
        <f>IF(Протокол!K322="","",Протокол!K322)</f>
        <v/>
      </c>
      <c r="I370" s="141" t="str">
        <f>IF(Протокол!L322="","",Протокол!L322)</f>
        <v/>
      </c>
      <c r="J370" s="141" t="str">
        <f>IF(Протокол!M322="","",Протокол!M322)</f>
        <v/>
      </c>
      <c r="K370" s="141" t="str">
        <f>IF(Протокол!N322="","",Протокол!N322)</f>
        <v/>
      </c>
      <c r="L370" s="141" t="str">
        <f>IF(Протокол!O322="","",Протокол!O322)</f>
        <v/>
      </c>
      <c r="M370" s="141" t="str">
        <f>IF(Протокол!P322="","",Протокол!P322)</f>
        <v/>
      </c>
      <c r="N370" s="141" t="str">
        <f>IF(Протокол!Q322="","",Протокол!Q322)</f>
        <v/>
      </c>
      <c r="O370" s="141" t="str">
        <f>IF(Протокол!R322="","",Протокол!R322)</f>
        <v/>
      </c>
      <c r="P370" s="141" t="str">
        <f>IF(Протокол!S322="","",Протокол!S322)</f>
        <v/>
      </c>
      <c r="Q370" s="141" t="str">
        <f>IF(Протокол!T322="","",Протокол!T322)</f>
        <v/>
      </c>
      <c r="R370" s="141" t="str">
        <f>IF(Протокол!U322="","",Протокол!U322)</f>
        <v/>
      </c>
      <c r="S370" s="141" t="str">
        <f>IF(Протокол!V322="","",Протокол!V322)</f>
        <v/>
      </c>
      <c r="T370" s="141" t="str">
        <f>IF(Протокол!W322="","",Протокол!W322)</f>
        <v/>
      </c>
      <c r="U370" s="141" t="str">
        <f>IF(Протокол!X322="","",Протокол!X322)</f>
        <v/>
      </c>
      <c r="V370" s="141" t="str">
        <f>IF(Протокол!Y322="","",Протокол!Y322)</f>
        <v/>
      </c>
      <c r="W370" s="141" t="str">
        <f>IF(Протокол!Z322="","",Протокол!Z322)</f>
        <v/>
      </c>
      <c r="X370" s="141" t="str">
        <f>IF(Протокол!AA322="","",Протокол!AA322)</f>
        <v/>
      </c>
      <c r="Y370" s="141" t="str">
        <f>IF(Протокол!AB322="","",Протокол!AB322)</f>
        <v/>
      </c>
      <c r="Z370" s="141" t="str">
        <f>IF(Протокол!AC322="","",Протокол!AC322)</f>
        <v/>
      </c>
      <c r="AA370" s="141" t="str">
        <f>IF(Протокол!AD322="","",Протокол!AD322)</f>
        <v/>
      </c>
      <c r="AB370" s="141" t="str">
        <f>IF(Протокол!AE322="","",Протокол!AE322)</f>
        <v/>
      </c>
      <c r="AC370" s="141" t="str">
        <f>IF(Протокол!AF322="","",Протокол!AF322)</f>
        <v/>
      </c>
      <c r="AD370" s="141" t="str">
        <f>IF(Протокол!AG322="","",Протокол!AG322)</f>
        <v/>
      </c>
      <c r="AE370" s="141" t="str">
        <f>IF(Протокол!AH322="","",Протокол!AH322)</f>
        <v/>
      </c>
      <c r="AF370" s="141" t="str">
        <f>IF(Протокол!AI322="","",Протокол!AI322)</f>
        <v/>
      </c>
      <c r="AG370" s="141" t="str">
        <f>IF(Протокол!AJ322="","",Протокол!AJ322)</f>
        <v/>
      </c>
      <c r="AH370" s="141" t="str">
        <f>IF(Протокол!AK322="","",Протокол!AK322)</f>
        <v/>
      </c>
      <c r="AI370" s="141" t="str">
        <f>IF(Протокол!AL322="","",Протокол!AL322)</f>
        <v/>
      </c>
      <c r="AJ370" s="141" t="str">
        <f>IF(Протокол!AM322="","",Протокол!AM322)</f>
        <v/>
      </c>
      <c r="AK370" s="141" t="str">
        <f>IF(Протокол!AN322="","",Протокол!AN322)</f>
        <v/>
      </c>
      <c r="AL370" s="141" t="str">
        <f>IF(Протокол!AO322="","",Протокол!AO322)</f>
        <v/>
      </c>
      <c r="AM370" s="141" t="str">
        <f>IF(Протокол!AP322="","",Протокол!AP322)</f>
        <v/>
      </c>
      <c r="AN370" s="141" t="str">
        <f>IF(Протокол!AQ322="","",Протокол!AQ322)</f>
        <v/>
      </c>
      <c r="AO370" s="141" t="str">
        <f>IF(Протокол!AR322="","",Протокол!AR322)</f>
        <v/>
      </c>
      <c r="AP370" s="141" t="str">
        <f>IF(Протокол!AS322="","",Протокол!AS322)</f>
        <v/>
      </c>
      <c r="AQ370" s="141" t="str">
        <f>IF(Протокол!AT322="","",Протокол!AT322)</f>
        <v/>
      </c>
      <c r="AR370" s="141" t="str">
        <f>IF(AND(LEN(C370)&gt;0,AS370&gt;0),Протокол!CU322,"")</f>
        <v/>
      </c>
      <c r="AS370" s="139" t="str">
        <f>IF(Протокол!D322="","",Протокол!D322)</f>
        <v/>
      </c>
      <c r="AT370" s="139" t="str">
        <f>IF(Протокол!F322="","",Протокол!F322)</f>
        <v/>
      </c>
      <c r="AU370" s="141" t="str">
        <f>IF(Протокол!CR322="","",Протокол!CR322)</f>
        <v/>
      </c>
      <c r="AV370" s="141" t="str">
        <f>IF(Протокол!CS322="","",Протокол!CS322)</f>
        <v/>
      </c>
      <c r="AW370" s="141" t="str">
        <f>IF(Протокол!CT322="","",Протокол!CT322)</f>
        <v/>
      </c>
    </row>
    <row r="371" spans="1:49">
      <c r="A371" s="139">
        <f t="shared" si="6"/>
        <v>0</v>
      </c>
      <c r="B371" s="140">
        <f>IF(Протокол!B323="","",Протокол!B323)</f>
        <v>314</v>
      </c>
      <c r="C371" s="140" t="str">
        <f>IF(AND(Протокол!F323="",Протокол!D323=""),"",Протокол!C323)</f>
        <v/>
      </c>
      <c r="D371" s="141" t="str">
        <f>IF(Протокол!G323="","",Протокол!G323)</f>
        <v/>
      </c>
      <c r="E371" s="141" t="str">
        <f>IF(Протокол!H323="","",Протокол!H323)</f>
        <v/>
      </c>
      <c r="F371" s="141" t="str">
        <f>IF(Протокол!I323="","",Протокол!I323)</f>
        <v/>
      </c>
      <c r="G371" s="141" t="str">
        <f>IF(Протокол!J323="","",Протокол!J323)</f>
        <v/>
      </c>
      <c r="H371" s="141" t="str">
        <f>IF(Протокол!K323="","",Протокол!K323)</f>
        <v/>
      </c>
      <c r="I371" s="141" t="str">
        <f>IF(Протокол!L323="","",Протокол!L323)</f>
        <v/>
      </c>
      <c r="J371" s="141" t="str">
        <f>IF(Протокол!M323="","",Протокол!M323)</f>
        <v/>
      </c>
      <c r="K371" s="141" t="str">
        <f>IF(Протокол!N323="","",Протокол!N323)</f>
        <v/>
      </c>
      <c r="L371" s="141" t="str">
        <f>IF(Протокол!O323="","",Протокол!O323)</f>
        <v/>
      </c>
      <c r="M371" s="141" t="str">
        <f>IF(Протокол!P323="","",Протокол!P323)</f>
        <v/>
      </c>
      <c r="N371" s="141" t="str">
        <f>IF(Протокол!Q323="","",Протокол!Q323)</f>
        <v/>
      </c>
      <c r="O371" s="141" t="str">
        <f>IF(Протокол!R323="","",Протокол!R323)</f>
        <v/>
      </c>
      <c r="P371" s="141" t="str">
        <f>IF(Протокол!S323="","",Протокол!S323)</f>
        <v/>
      </c>
      <c r="Q371" s="141" t="str">
        <f>IF(Протокол!T323="","",Протокол!T323)</f>
        <v/>
      </c>
      <c r="R371" s="141" t="str">
        <f>IF(Протокол!U323="","",Протокол!U323)</f>
        <v/>
      </c>
      <c r="S371" s="141" t="str">
        <f>IF(Протокол!V323="","",Протокол!V323)</f>
        <v/>
      </c>
      <c r="T371" s="141" t="str">
        <f>IF(Протокол!W323="","",Протокол!W323)</f>
        <v/>
      </c>
      <c r="U371" s="141" t="str">
        <f>IF(Протокол!X323="","",Протокол!X323)</f>
        <v/>
      </c>
      <c r="V371" s="141" t="str">
        <f>IF(Протокол!Y323="","",Протокол!Y323)</f>
        <v/>
      </c>
      <c r="W371" s="141" t="str">
        <f>IF(Протокол!Z323="","",Протокол!Z323)</f>
        <v/>
      </c>
      <c r="X371" s="141" t="str">
        <f>IF(Протокол!AA323="","",Протокол!AA323)</f>
        <v/>
      </c>
      <c r="Y371" s="141" t="str">
        <f>IF(Протокол!AB323="","",Протокол!AB323)</f>
        <v/>
      </c>
      <c r="Z371" s="141" t="str">
        <f>IF(Протокол!AC323="","",Протокол!AC323)</f>
        <v/>
      </c>
      <c r="AA371" s="141" t="str">
        <f>IF(Протокол!AD323="","",Протокол!AD323)</f>
        <v/>
      </c>
      <c r="AB371" s="141" t="str">
        <f>IF(Протокол!AE323="","",Протокол!AE323)</f>
        <v/>
      </c>
      <c r="AC371" s="141" t="str">
        <f>IF(Протокол!AF323="","",Протокол!AF323)</f>
        <v/>
      </c>
      <c r="AD371" s="141" t="str">
        <f>IF(Протокол!AG323="","",Протокол!AG323)</f>
        <v/>
      </c>
      <c r="AE371" s="141" t="str">
        <f>IF(Протокол!AH323="","",Протокол!AH323)</f>
        <v/>
      </c>
      <c r="AF371" s="141" t="str">
        <f>IF(Протокол!AI323="","",Протокол!AI323)</f>
        <v/>
      </c>
      <c r="AG371" s="141" t="str">
        <f>IF(Протокол!AJ323="","",Протокол!AJ323)</f>
        <v/>
      </c>
      <c r="AH371" s="141" t="str">
        <f>IF(Протокол!AK323="","",Протокол!AK323)</f>
        <v/>
      </c>
      <c r="AI371" s="141" t="str">
        <f>IF(Протокол!AL323="","",Протокол!AL323)</f>
        <v/>
      </c>
      <c r="AJ371" s="141" t="str">
        <f>IF(Протокол!AM323="","",Протокол!AM323)</f>
        <v/>
      </c>
      <c r="AK371" s="141" t="str">
        <f>IF(Протокол!AN323="","",Протокол!AN323)</f>
        <v/>
      </c>
      <c r="AL371" s="141" t="str">
        <f>IF(Протокол!AO323="","",Протокол!AO323)</f>
        <v/>
      </c>
      <c r="AM371" s="141" t="str">
        <f>IF(Протокол!AP323="","",Протокол!AP323)</f>
        <v/>
      </c>
      <c r="AN371" s="141" t="str">
        <f>IF(Протокол!AQ323="","",Протокол!AQ323)</f>
        <v/>
      </c>
      <c r="AO371" s="141" t="str">
        <f>IF(Протокол!AR323="","",Протокол!AR323)</f>
        <v/>
      </c>
      <c r="AP371" s="141" t="str">
        <f>IF(Протокол!AS323="","",Протокол!AS323)</f>
        <v/>
      </c>
      <c r="AQ371" s="141" t="str">
        <f>IF(Протокол!AT323="","",Протокол!AT323)</f>
        <v/>
      </c>
      <c r="AR371" s="141" t="str">
        <f>IF(AND(LEN(C371)&gt;0,AS371&gt;0),Протокол!CU323,"")</f>
        <v/>
      </c>
      <c r="AS371" s="139" t="str">
        <f>IF(Протокол!D323="","",Протокол!D323)</f>
        <v/>
      </c>
      <c r="AT371" s="139" t="str">
        <f>IF(Протокол!F323="","",Протокол!F323)</f>
        <v/>
      </c>
      <c r="AU371" s="141" t="str">
        <f>IF(Протокол!CR323="","",Протокол!CR323)</f>
        <v/>
      </c>
      <c r="AV371" s="141" t="str">
        <f>IF(Протокол!CS323="","",Протокол!CS323)</f>
        <v/>
      </c>
      <c r="AW371" s="141" t="str">
        <f>IF(Протокол!CT323="","",Протокол!CT323)</f>
        <v/>
      </c>
    </row>
    <row r="372" spans="1:49">
      <c r="A372" s="139">
        <f t="shared" si="6"/>
        <v>0</v>
      </c>
      <c r="B372" s="140">
        <f>IF(Протокол!B324="","",Протокол!B324)</f>
        <v>315</v>
      </c>
      <c r="C372" s="140" t="str">
        <f>IF(AND(Протокол!F324="",Протокол!D324=""),"",Протокол!C324)</f>
        <v/>
      </c>
      <c r="D372" s="141" t="str">
        <f>IF(Протокол!G324="","",Протокол!G324)</f>
        <v/>
      </c>
      <c r="E372" s="141" t="str">
        <f>IF(Протокол!H324="","",Протокол!H324)</f>
        <v/>
      </c>
      <c r="F372" s="141" t="str">
        <f>IF(Протокол!I324="","",Протокол!I324)</f>
        <v/>
      </c>
      <c r="G372" s="141" t="str">
        <f>IF(Протокол!J324="","",Протокол!J324)</f>
        <v/>
      </c>
      <c r="H372" s="141" t="str">
        <f>IF(Протокол!K324="","",Протокол!K324)</f>
        <v/>
      </c>
      <c r="I372" s="141" t="str">
        <f>IF(Протокол!L324="","",Протокол!L324)</f>
        <v/>
      </c>
      <c r="J372" s="141" t="str">
        <f>IF(Протокол!M324="","",Протокол!M324)</f>
        <v/>
      </c>
      <c r="K372" s="141" t="str">
        <f>IF(Протокол!N324="","",Протокол!N324)</f>
        <v/>
      </c>
      <c r="L372" s="141" t="str">
        <f>IF(Протокол!O324="","",Протокол!O324)</f>
        <v/>
      </c>
      <c r="M372" s="141" t="str">
        <f>IF(Протокол!P324="","",Протокол!P324)</f>
        <v/>
      </c>
      <c r="N372" s="141" t="str">
        <f>IF(Протокол!Q324="","",Протокол!Q324)</f>
        <v/>
      </c>
      <c r="O372" s="141" t="str">
        <f>IF(Протокол!R324="","",Протокол!R324)</f>
        <v/>
      </c>
      <c r="P372" s="141" t="str">
        <f>IF(Протокол!S324="","",Протокол!S324)</f>
        <v/>
      </c>
      <c r="Q372" s="141" t="str">
        <f>IF(Протокол!T324="","",Протокол!T324)</f>
        <v/>
      </c>
      <c r="R372" s="141" t="str">
        <f>IF(Протокол!U324="","",Протокол!U324)</f>
        <v/>
      </c>
      <c r="S372" s="141" t="str">
        <f>IF(Протокол!V324="","",Протокол!V324)</f>
        <v/>
      </c>
      <c r="T372" s="141" t="str">
        <f>IF(Протокол!W324="","",Протокол!W324)</f>
        <v/>
      </c>
      <c r="U372" s="141" t="str">
        <f>IF(Протокол!X324="","",Протокол!X324)</f>
        <v/>
      </c>
      <c r="V372" s="141" t="str">
        <f>IF(Протокол!Y324="","",Протокол!Y324)</f>
        <v/>
      </c>
      <c r="W372" s="141" t="str">
        <f>IF(Протокол!Z324="","",Протокол!Z324)</f>
        <v/>
      </c>
      <c r="X372" s="141" t="str">
        <f>IF(Протокол!AA324="","",Протокол!AA324)</f>
        <v/>
      </c>
      <c r="Y372" s="141" t="str">
        <f>IF(Протокол!AB324="","",Протокол!AB324)</f>
        <v/>
      </c>
      <c r="Z372" s="141" t="str">
        <f>IF(Протокол!AC324="","",Протокол!AC324)</f>
        <v/>
      </c>
      <c r="AA372" s="141" t="str">
        <f>IF(Протокол!AD324="","",Протокол!AD324)</f>
        <v/>
      </c>
      <c r="AB372" s="141" t="str">
        <f>IF(Протокол!AE324="","",Протокол!AE324)</f>
        <v/>
      </c>
      <c r="AC372" s="141" t="str">
        <f>IF(Протокол!AF324="","",Протокол!AF324)</f>
        <v/>
      </c>
      <c r="AD372" s="141" t="str">
        <f>IF(Протокол!AG324="","",Протокол!AG324)</f>
        <v/>
      </c>
      <c r="AE372" s="141" t="str">
        <f>IF(Протокол!AH324="","",Протокол!AH324)</f>
        <v/>
      </c>
      <c r="AF372" s="141" t="str">
        <f>IF(Протокол!AI324="","",Протокол!AI324)</f>
        <v/>
      </c>
      <c r="AG372" s="141" t="str">
        <f>IF(Протокол!AJ324="","",Протокол!AJ324)</f>
        <v/>
      </c>
      <c r="AH372" s="141" t="str">
        <f>IF(Протокол!AK324="","",Протокол!AK324)</f>
        <v/>
      </c>
      <c r="AI372" s="141" t="str">
        <f>IF(Протокол!AL324="","",Протокол!AL324)</f>
        <v/>
      </c>
      <c r="AJ372" s="141" t="str">
        <f>IF(Протокол!AM324="","",Протокол!AM324)</f>
        <v/>
      </c>
      <c r="AK372" s="141" t="str">
        <f>IF(Протокол!AN324="","",Протокол!AN324)</f>
        <v/>
      </c>
      <c r="AL372" s="141" t="str">
        <f>IF(Протокол!AO324="","",Протокол!AO324)</f>
        <v/>
      </c>
      <c r="AM372" s="141" t="str">
        <f>IF(Протокол!AP324="","",Протокол!AP324)</f>
        <v/>
      </c>
      <c r="AN372" s="141" t="str">
        <f>IF(Протокол!AQ324="","",Протокол!AQ324)</f>
        <v/>
      </c>
      <c r="AO372" s="141" t="str">
        <f>IF(Протокол!AR324="","",Протокол!AR324)</f>
        <v/>
      </c>
      <c r="AP372" s="141" t="str">
        <f>IF(Протокол!AS324="","",Протокол!AS324)</f>
        <v/>
      </c>
      <c r="AQ372" s="141" t="str">
        <f>IF(Протокол!AT324="","",Протокол!AT324)</f>
        <v/>
      </c>
      <c r="AR372" s="141" t="str">
        <f>IF(AND(LEN(C372)&gt;0,AS372&gt;0),Протокол!CU324,"")</f>
        <v/>
      </c>
      <c r="AS372" s="139" t="str">
        <f>IF(Протокол!D324="","",Протокол!D324)</f>
        <v/>
      </c>
      <c r="AT372" s="139" t="str">
        <f>IF(Протокол!F324="","",Протокол!F324)</f>
        <v/>
      </c>
      <c r="AU372" s="141" t="str">
        <f>IF(Протокол!CR324="","",Протокол!CR324)</f>
        <v/>
      </c>
      <c r="AV372" s="141" t="str">
        <f>IF(Протокол!CS324="","",Протокол!CS324)</f>
        <v/>
      </c>
      <c r="AW372" s="141" t="str">
        <f>IF(Протокол!CT324="","",Протокол!CT324)</f>
        <v/>
      </c>
    </row>
    <row r="373" spans="1:49">
      <c r="A373" s="139">
        <f t="shared" si="6"/>
        <v>0</v>
      </c>
      <c r="B373" s="140">
        <f>IF(Протокол!B325="","",Протокол!B325)</f>
        <v>316</v>
      </c>
      <c r="C373" s="140" t="str">
        <f>IF(AND(Протокол!F325="",Протокол!D325=""),"",Протокол!C325)</f>
        <v/>
      </c>
      <c r="D373" s="141" t="str">
        <f>IF(Протокол!G325="","",Протокол!G325)</f>
        <v/>
      </c>
      <c r="E373" s="141" t="str">
        <f>IF(Протокол!H325="","",Протокол!H325)</f>
        <v/>
      </c>
      <c r="F373" s="141" t="str">
        <f>IF(Протокол!I325="","",Протокол!I325)</f>
        <v/>
      </c>
      <c r="G373" s="141" t="str">
        <f>IF(Протокол!J325="","",Протокол!J325)</f>
        <v/>
      </c>
      <c r="H373" s="141" t="str">
        <f>IF(Протокол!K325="","",Протокол!K325)</f>
        <v/>
      </c>
      <c r="I373" s="141" t="str">
        <f>IF(Протокол!L325="","",Протокол!L325)</f>
        <v/>
      </c>
      <c r="J373" s="141" t="str">
        <f>IF(Протокол!M325="","",Протокол!M325)</f>
        <v/>
      </c>
      <c r="K373" s="141" t="str">
        <f>IF(Протокол!N325="","",Протокол!N325)</f>
        <v/>
      </c>
      <c r="L373" s="141" t="str">
        <f>IF(Протокол!O325="","",Протокол!O325)</f>
        <v/>
      </c>
      <c r="M373" s="141" t="str">
        <f>IF(Протокол!P325="","",Протокол!P325)</f>
        <v/>
      </c>
      <c r="N373" s="141" t="str">
        <f>IF(Протокол!Q325="","",Протокол!Q325)</f>
        <v/>
      </c>
      <c r="O373" s="141" t="str">
        <f>IF(Протокол!R325="","",Протокол!R325)</f>
        <v/>
      </c>
      <c r="P373" s="141" t="str">
        <f>IF(Протокол!S325="","",Протокол!S325)</f>
        <v/>
      </c>
      <c r="Q373" s="141" t="str">
        <f>IF(Протокол!T325="","",Протокол!T325)</f>
        <v/>
      </c>
      <c r="R373" s="141" t="str">
        <f>IF(Протокол!U325="","",Протокол!U325)</f>
        <v/>
      </c>
      <c r="S373" s="141" t="str">
        <f>IF(Протокол!V325="","",Протокол!V325)</f>
        <v/>
      </c>
      <c r="T373" s="141" t="str">
        <f>IF(Протокол!W325="","",Протокол!W325)</f>
        <v/>
      </c>
      <c r="U373" s="141" t="str">
        <f>IF(Протокол!X325="","",Протокол!X325)</f>
        <v/>
      </c>
      <c r="V373" s="141" t="str">
        <f>IF(Протокол!Y325="","",Протокол!Y325)</f>
        <v/>
      </c>
      <c r="W373" s="141" t="str">
        <f>IF(Протокол!Z325="","",Протокол!Z325)</f>
        <v/>
      </c>
      <c r="X373" s="141" t="str">
        <f>IF(Протокол!AA325="","",Протокол!AA325)</f>
        <v/>
      </c>
      <c r="Y373" s="141" t="str">
        <f>IF(Протокол!AB325="","",Протокол!AB325)</f>
        <v/>
      </c>
      <c r="Z373" s="141" t="str">
        <f>IF(Протокол!AC325="","",Протокол!AC325)</f>
        <v/>
      </c>
      <c r="AA373" s="141" t="str">
        <f>IF(Протокол!AD325="","",Протокол!AD325)</f>
        <v/>
      </c>
      <c r="AB373" s="141" t="str">
        <f>IF(Протокол!AE325="","",Протокол!AE325)</f>
        <v/>
      </c>
      <c r="AC373" s="141" t="str">
        <f>IF(Протокол!AF325="","",Протокол!AF325)</f>
        <v/>
      </c>
      <c r="AD373" s="141" t="str">
        <f>IF(Протокол!AG325="","",Протокол!AG325)</f>
        <v/>
      </c>
      <c r="AE373" s="141" t="str">
        <f>IF(Протокол!AH325="","",Протокол!AH325)</f>
        <v/>
      </c>
      <c r="AF373" s="141" t="str">
        <f>IF(Протокол!AI325="","",Протокол!AI325)</f>
        <v/>
      </c>
      <c r="AG373" s="141" t="str">
        <f>IF(Протокол!AJ325="","",Протокол!AJ325)</f>
        <v/>
      </c>
      <c r="AH373" s="141" t="str">
        <f>IF(Протокол!AK325="","",Протокол!AK325)</f>
        <v/>
      </c>
      <c r="AI373" s="141" t="str">
        <f>IF(Протокол!AL325="","",Протокол!AL325)</f>
        <v/>
      </c>
      <c r="AJ373" s="141" t="str">
        <f>IF(Протокол!AM325="","",Протокол!AM325)</f>
        <v/>
      </c>
      <c r="AK373" s="141" t="str">
        <f>IF(Протокол!AN325="","",Протокол!AN325)</f>
        <v/>
      </c>
      <c r="AL373" s="141" t="str">
        <f>IF(Протокол!AO325="","",Протокол!AO325)</f>
        <v/>
      </c>
      <c r="AM373" s="141" t="str">
        <f>IF(Протокол!AP325="","",Протокол!AP325)</f>
        <v/>
      </c>
      <c r="AN373" s="141" t="str">
        <f>IF(Протокол!AQ325="","",Протокол!AQ325)</f>
        <v/>
      </c>
      <c r="AO373" s="141" t="str">
        <f>IF(Протокол!AR325="","",Протокол!AR325)</f>
        <v/>
      </c>
      <c r="AP373" s="141" t="str">
        <f>IF(Протокол!AS325="","",Протокол!AS325)</f>
        <v/>
      </c>
      <c r="AQ373" s="141" t="str">
        <f>IF(Протокол!AT325="","",Протокол!AT325)</f>
        <v/>
      </c>
      <c r="AR373" s="141" t="str">
        <f>IF(AND(LEN(C373)&gt;0,AS373&gt;0),Протокол!CU325,"")</f>
        <v/>
      </c>
      <c r="AS373" s="139" t="str">
        <f>IF(Протокол!D325="","",Протокол!D325)</f>
        <v/>
      </c>
      <c r="AT373" s="139" t="str">
        <f>IF(Протокол!F325="","",Протокол!F325)</f>
        <v/>
      </c>
      <c r="AU373" s="141" t="str">
        <f>IF(Протокол!CR325="","",Протокол!CR325)</f>
        <v/>
      </c>
      <c r="AV373" s="141" t="str">
        <f>IF(Протокол!CS325="","",Протокол!CS325)</f>
        <v/>
      </c>
      <c r="AW373" s="141" t="str">
        <f>IF(Протокол!CT325="","",Протокол!CT325)</f>
        <v/>
      </c>
    </row>
    <row r="374" spans="1:49">
      <c r="A374" s="139">
        <f t="shared" si="6"/>
        <v>0</v>
      </c>
      <c r="B374" s="140">
        <f>IF(Протокол!B326="","",Протокол!B326)</f>
        <v>317</v>
      </c>
      <c r="C374" s="140" t="str">
        <f>IF(AND(Протокол!F326="",Протокол!D326=""),"",Протокол!C326)</f>
        <v/>
      </c>
      <c r="D374" s="141" t="str">
        <f>IF(Протокол!G326="","",Протокол!G326)</f>
        <v/>
      </c>
      <c r="E374" s="141" t="str">
        <f>IF(Протокол!H326="","",Протокол!H326)</f>
        <v/>
      </c>
      <c r="F374" s="141" t="str">
        <f>IF(Протокол!I326="","",Протокол!I326)</f>
        <v/>
      </c>
      <c r="G374" s="141" t="str">
        <f>IF(Протокол!J326="","",Протокол!J326)</f>
        <v/>
      </c>
      <c r="H374" s="141" t="str">
        <f>IF(Протокол!K326="","",Протокол!K326)</f>
        <v/>
      </c>
      <c r="I374" s="141" t="str">
        <f>IF(Протокол!L326="","",Протокол!L326)</f>
        <v/>
      </c>
      <c r="J374" s="141" t="str">
        <f>IF(Протокол!M326="","",Протокол!M326)</f>
        <v/>
      </c>
      <c r="K374" s="141" t="str">
        <f>IF(Протокол!N326="","",Протокол!N326)</f>
        <v/>
      </c>
      <c r="L374" s="141" t="str">
        <f>IF(Протокол!O326="","",Протокол!O326)</f>
        <v/>
      </c>
      <c r="M374" s="141" t="str">
        <f>IF(Протокол!P326="","",Протокол!P326)</f>
        <v/>
      </c>
      <c r="N374" s="141" t="str">
        <f>IF(Протокол!Q326="","",Протокол!Q326)</f>
        <v/>
      </c>
      <c r="O374" s="141" t="str">
        <f>IF(Протокол!R326="","",Протокол!R326)</f>
        <v/>
      </c>
      <c r="P374" s="141" t="str">
        <f>IF(Протокол!S326="","",Протокол!S326)</f>
        <v/>
      </c>
      <c r="Q374" s="141" t="str">
        <f>IF(Протокол!T326="","",Протокол!T326)</f>
        <v/>
      </c>
      <c r="R374" s="141" t="str">
        <f>IF(Протокол!U326="","",Протокол!U326)</f>
        <v/>
      </c>
      <c r="S374" s="141" t="str">
        <f>IF(Протокол!V326="","",Протокол!V326)</f>
        <v/>
      </c>
      <c r="T374" s="141" t="str">
        <f>IF(Протокол!W326="","",Протокол!W326)</f>
        <v/>
      </c>
      <c r="U374" s="141" t="str">
        <f>IF(Протокол!X326="","",Протокол!X326)</f>
        <v/>
      </c>
      <c r="V374" s="141" t="str">
        <f>IF(Протокол!Y326="","",Протокол!Y326)</f>
        <v/>
      </c>
      <c r="W374" s="141" t="str">
        <f>IF(Протокол!Z326="","",Протокол!Z326)</f>
        <v/>
      </c>
      <c r="X374" s="141" t="str">
        <f>IF(Протокол!AA326="","",Протокол!AA326)</f>
        <v/>
      </c>
      <c r="Y374" s="141" t="str">
        <f>IF(Протокол!AB326="","",Протокол!AB326)</f>
        <v/>
      </c>
      <c r="Z374" s="141" t="str">
        <f>IF(Протокол!AC326="","",Протокол!AC326)</f>
        <v/>
      </c>
      <c r="AA374" s="141" t="str">
        <f>IF(Протокол!AD326="","",Протокол!AD326)</f>
        <v/>
      </c>
      <c r="AB374" s="141" t="str">
        <f>IF(Протокол!AE326="","",Протокол!AE326)</f>
        <v/>
      </c>
      <c r="AC374" s="141" t="str">
        <f>IF(Протокол!AF326="","",Протокол!AF326)</f>
        <v/>
      </c>
      <c r="AD374" s="141" t="str">
        <f>IF(Протокол!AG326="","",Протокол!AG326)</f>
        <v/>
      </c>
      <c r="AE374" s="141" t="str">
        <f>IF(Протокол!AH326="","",Протокол!AH326)</f>
        <v/>
      </c>
      <c r="AF374" s="141" t="str">
        <f>IF(Протокол!AI326="","",Протокол!AI326)</f>
        <v/>
      </c>
      <c r="AG374" s="141" t="str">
        <f>IF(Протокол!AJ326="","",Протокол!AJ326)</f>
        <v/>
      </c>
      <c r="AH374" s="141" t="str">
        <f>IF(Протокол!AK326="","",Протокол!AK326)</f>
        <v/>
      </c>
      <c r="AI374" s="141" t="str">
        <f>IF(Протокол!AL326="","",Протокол!AL326)</f>
        <v/>
      </c>
      <c r="AJ374" s="141" t="str">
        <f>IF(Протокол!AM326="","",Протокол!AM326)</f>
        <v/>
      </c>
      <c r="AK374" s="141" t="str">
        <f>IF(Протокол!AN326="","",Протокол!AN326)</f>
        <v/>
      </c>
      <c r="AL374" s="141" t="str">
        <f>IF(Протокол!AO326="","",Протокол!AO326)</f>
        <v/>
      </c>
      <c r="AM374" s="141" t="str">
        <f>IF(Протокол!AP326="","",Протокол!AP326)</f>
        <v/>
      </c>
      <c r="AN374" s="141" t="str">
        <f>IF(Протокол!AQ326="","",Протокол!AQ326)</f>
        <v/>
      </c>
      <c r="AO374" s="141" t="str">
        <f>IF(Протокол!AR326="","",Протокол!AR326)</f>
        <v/>
      </c>
      <c r="AP374" s="141" t="str">
        <f>IF(Протокол!AS326="","",Протокол!AS326)</f>
        <v/>
      </c>
      <c r="AQ374" s="141" t="str">
        <f>IF(Протокол!AT326="","",Протокол!AT326)</f>
        <v/>
      </c>
      <c r="AR374" s="141" t="str">
        <f>IF(AND(LEN(C374)&gt;0,AS374&gt;0),Протокол!CU326,"")</f>
        <v/>
      </c>
      <c r="AS374" s="139" t="str">
        <f>IF(Протокол!D326="","",Протокол!D326)</f>
        <v/>
      </c>
      <c r="AT374" s="139" t="str">
        <f>IF(Протокол!F326="","",Протокол!F326)</f>
        <v/>
      </c>
      <c r="AU374" s="141" t="str">
        <f>IF(Протокол!CR326="","",Протокол!CR326)</f>
        <v/>
      </c>
      <c r="AV374" s="141" t="str">
        <f>IF(Протокол!CS326="","",Протокол!CS326)</f>
        <v/>
      </c>
      <c r="AW374" s="141" t="str">
        <f>IF(Протокол!CT326="","",Протокол!CT326)</f>
        <v/>
      </c>
    </row>
    <row r="375" spans="1:49">
      <c r="A375" s="139">
        <f t="shared" si="6"/>
        <v>0</v>
      </c>
      <c r="B375" s="140">
        <f>IF(Протокол!B327="","",Протокол!B327)</f>
        <v>318</v>
      </c>
      <c r="C375" s="140" t="str">
        <f>IF(AND(Протокол!F327="",Протокол!D327=""),"",Протокол!C327)</f>
        <v/>
      </c>
      <c r="D375" s="141" t="str">
        <f>IF(Протокол!G327="","",Протокол!G327)</f>
        <v/>
      </c>
      <c r="E375" s="141" t="str">
        <f>IF(Протокол!H327="","",Протокол!H327)</f>
        <v/>
      </c>
      <c r="F375" s="141" t="str">
        <f>IF(Протокол!I327="","",Протокол!I327)</f>
        <v/>
      </c>
      <c r="G375" s="141" t="str">
        <f>IF(Протокол!J327="","",Протокол!J327)</f>
        <v/>
      </c>
      <c r="H375" s="141" t="str">
        <f>IF(Протокол!K327="","",Протокол!K327)</f>
        <v/>
      </c>
      <c r="I375" s="141" t="str">
        <f>IF(Протокол!L327="","",Протокол!L327)</f>
        <v/>
      </c>
      <c r="J375" s="141" t="str">
        <f>IF(Протокол!M327="","",Протокол!M327)</f>
        <v/>
      </c>
      <c r="K375" s="141" t="str">
        <f>IF(Протокол!N327="","",Протокол!N327)</f>
        <v/>
      </c>
      <c r="L375" s="141" t="str">
        <f>IF(Протокол!O327="","",Протокол!O327)</f>
        <v/>
      </c>
      <c r="M375" s="141" t="str">
        <f>IF(Протокол!P327="","",Протокол!P327)</f>
        <v/>
      </c>
      <c r="N375" s="141" t="str">
        <f>IF(Протокол!Q327="","",Протокол!Q327)</f>
        <v/>
      </c>
      <c r="O375" s="141" t="str">
        <f>IF(Протокол!R327="","",Протокол!R327)</f>
        <v/>
      </c>
      <c r="P375" s="141" t="str">
        <f>IF(Протокол!S327="","",Протокол!S327)</f>
        <v/>
      </c>
      <c r="Q375" s="141" t="str">
        <f>IF(Протокол!T327="","",Протокол!T327)</f>
        <v/>
      </c>
      <c r="R375" s="141" t="str">
        <f>IF(Протокол!U327="","",Протокол!U327)</f>
        <v/>
      </c>
      <c r="S375" s="141" t="str">
        <f>IF(Протокол!V327="","",Протокол!V327)</f>
        <v/>
      </c>
      <c r="T375" s="141" t="str">
        <f>IF(Протокол!W327="","",Протокол!W327)</f>
        <v/>
      </c>
      <c r="U375" s="141" t="str">
        <f>IF(Протокол!X327="","",Протокол!X327)</f>
        <v/>
      </c>
      <c r="V375" s="141" t="str">
        <f>IF(Протокол!Y327="","",Протокол!Y327)</f>
        <v/>
      </c>
      <c r="W375" s="141" t="str">
        <f>IF(Протокол!Z327="","",Протокол!Z327)</f>
        <v/>
      </c>
      <c r="X375" s="141" t="str">
        <f>IF(Протокол!AA327="","",Протокол!AA327)</f>
        <v/>
      </c>
      <c r="Y375" s="141" t="str">
        <f>IF(Протокол!AB327="","",Протокол!AB327)</f>
        <v/>
      </c>
      <c r="Z375" s="141" t="str">
        <f>IF(Протокол!AC327="","",Протокол!AC327)</f>
        <v/>
      </c>
      <c r="AA375" s="141" t="str">
        <f>IF(Протокол!AD327="","",Протокол!AD327)</f>
        <v/>
      </c>
      <c r="AB375" s="141" t="str">
        <f>IF(Протокол!AE327="","",Протокол!AE327)</f>
        <v/>
      </c>
      <c r="AC375" s="141" t="str">
        <f>IF(Протокол!AF327="","",Протокол!AF327)</f>
        <v/>
      </c>
      <c r="AD375" s="141" t="str">
        <f>IF(Протокол!AG327="","",Протокол!AG327)</f>
        <v/>
      </c>
      <c r="AE375" s="141" t="str">
        <f>IF(Протокол!AH327="","",Протокол!AH327)</f>
        <v/>
      </c>
      <c r="AF375" s="141" t="str">
        <f>IF(Протокол!AI327="","",Протокол!AI327)</f>
        <v/>
      </c>
      <c r="AG375" s="141" t="str">
        <f>IF(Протокол!AJ327="","",Протокол!AJ327)</f>
        <v/>
      </c>
      <c r="AH375" s="141" t="str">
        <f>IF(Протокол!AK327="","",Протокол!AK327)</f>
        <v/>
      </c>
      <c r="AI375" s="141" t="str">
        <f>IF(Протокол!AL327="","",Протокол!AL327)</f>
        <v/>
      </c>
      <c r="AJ375" s="141" t="str">
        <f>IF(Протокол!AM327="","",Протокол!AM327)</f>
        <v/>
      </c>
      <c r="AK375" s="141" t="str">
        <f>IF(Протокол!AN327="","",Протокол!AN327)</f>
        <v/>
      </c>
      <c r="AL375" s="141" t="str">
        <f>IF(Протокол!AO327="","",Протокол!AO327)</f>
        <v/>
      </c>
      <c r="AM375" s="141" t="str">
        <f>IF(Протокол!AP327="","",Протокол!AP327)</f>
        <v/>
      </c>
      <c r="AN375" s="141" t="str">
        <f>IF(Протокол!AQ327="","",Протокол!AQ327)</f>
        <v/>
      </c>
      <c r="AO375" s="141" t="str">
        <f>IF(Протокол!AR327="","",Протокол!AR327)</f>
        <v/>
      </c>
      <c r="AP375" s="141" t="str">
        <f>IF(Протокол!AS327="","",Протокол!AS327)</f>
        <v/>
      </c>
      <c r="AQ375" s="141" t="str">
        <f>IF(Протокол!AT327="","",Протокол!AT327)</f>
        <v/>
      </c>
      <c r="AR375" s="141" t="str">
        <f>IF(AND(LEN(C375)&gt;0,AS375&gt;0),Протокол!CU327,"")</f>
        <v/>
      </c>
      <c r="AS375" s="139" t="str">
        <f>IF(Протокол!D327="","",Протокол!D327)</f>
        <v/>
      </c>
      <c r="AT375" s="139" t="str">
        <f>IF(Протокол!F327="","",Протокол!F327)</f>
        <v/>
      </c>
      <c r="AU375" s="141" t="str">
        <f>IF(Протокол!CR327="","",Протокол!CR327)</f>
        <v/>
      </c>
      <c r="AV375" s="141" t="str">
        <f>IF(Протокол!CS327="","",Протокол!CS327)</f>
        <v/>
      </c>
      <c r="AW375" s="141" t="str">
        <f>IF(Протокол!CT327="","",Протокол!CT327)</f>
        <v/>
      </c>
    </row>
    <row r="376" spans="1:49">
      <c r="A376" s="139">
        <f t="shared" si="6"/>
        <v>0</v>
      </c>
      <c r="B376" s="140">
        <f>IF(Протокол!B328="","",Протокол!B328)</f>
        <v>319</v>
      </c>
      <c r="C376" s="140" t="str">
        <f>IF(AND(Протокол!F328="",Протокол!D328=""),"",Протокол!C328)</f>
        <v/>
      </c>
      <c r="D376" s="141" t="str">
        <f>IF(Протокол!G328="","",Протокол!G328)</f>
        <v/>
      </c>
      <c r="E376" s="141" t="str">
        <f>IF(Протокол!H328="","",Протокол!H328)</f>
        <v/>
      </c>
      <c r="F376" s="141" t="str">
        <f>IF(Протокол!I328="","",Протокол!I328)</f>
        <v/>
      </c>
      <c r="G376" s="141" t="str">
        <f>IF(Протокол!J328="","",Протокол!J328)</f>
        <v/>
      </c>
      <c r="H376" s="141" t="str">
        <f>IF(Протокол!K328="","",Протокол!K328)</f>
        <v/>
      </c>
      <c r="I376" s="141" t="str">
        <f>IF(Протокол!L328="","",Протокол!L328)</f>
        <v/>
      </c>
      <c r="J376" s="141" t="str">
        <f>IF(Протокол!M328="","",Протокол!M328)</f>
        <v/>
      </c>
      <c r="K376" s="141" t="str">
        <f>IF(Протокол!N328="","",Протокол!N328)</f>
        <v/>
      </c>
      <c r="L376" s="141" t="str">
        <f>IF(Протокол!O328="","",Протокол!O328)</f>
        <v/>
      </c>
      <c r="M376" s="141" t="str">
        <f>IF(Протокол!P328="","",Протокол!P328)</f>
        <v/>
      </c>
      <c r="N376" s="141" t="str">
        <f>IF(Протокол!Q328="","",Протокол!Q328)</f>
        <v/>
      </c>
      <c r="O376" s="141" t="str">
        <f>IF(Протокол!R328="","",Протокол!R328)</f>
        <v/>
      </c>
      <c r="P376" s="141" t="str">
        <f>IF(Протокол!S328="","",Протокол!S328)</f>
        <v/>
      </c>
      <c r="Q376" s="141" t="str">
        <f>IF(Протокол!T328="","",Протокол!T328)</f>
        <v/>
      </c>
      <c r="R376" s="141" t="str">
        <f>IF(Протокол!U328="","",Протокол!U328)</f>
        <v/>
      </c>
      <c r="S376" s="141" t="str">
        <f>IF(Протокол!V328="","",Протокол!V328)</f>
        <v/>
      </c>
      <c r="T376" s="141" t="str">
        <f>IF(Протокол!W328="","",Протокол!W328)</f>
        <v/>
      </c>
      <c r="U376" s="141" t="str">
        <f>IF(Протокол!X328="","",Протокол!X328)</f>
        <v/>
      </c>
      <c r="V376" s="141" t="str">
        <f>IF(Протокол!Y328="","",Протокол!Y328)</f>
        <v/>
      </c>
      <c r="W376" s="141" t="str">
        <f>IF(Протокол!Z328="","",Протокол!Z328)</f>
        <v/>
      </c>
      <c r="X376" s="141" t="str">
        <f>IF(Протокол!AA328="","",Протокол!AA328)</f>
        <v/>
      </c>
      <c r="Y376" s="141" t="str">
        <f>IF(Протокол!AB328="","",Протокол!AB328)</f>
        <v/>
      </c>
      <c r="Z376" s="141" t="str">
        <f>IF(Протокол!AC328="","",Протокол!AC328)</f>
        <v/>
      </c>
      <c r="AA376" s="141" t="str">
        <f>IF(Протокол!AD328="","",Протокол!AD328)</f>
        <v/>
      </c>
      <c r="AB376" s="141" t="str">
        <f>IF(Протокол!AE328="","",Протокол!AE328)</f>
        <v/>
      </c>
      <c r="AC376" s="141" t="str">
        <f>IF(Протокол!AF328="","",Протокол!AF328)</f>
        <v/>
      </c>
      <c r="AD376" s="141" t="str">
        <f>IF(Протокол!AG328="","",Протокол!AG328)</f>
        <v/>
      </c>
      <c r="AE376" s="141" t="str">
        <f>IF(Протокол!AH328="","",Протокол!AH328)</f>
        <v/>
      </c>
      <c r="AF376" s="141" t="str">
        <f>IF(Протокол!AI328="","",Протокол!AI328)</f>
        <v/>
      </c>
      <c r="AG376" s="141" t="str">
        <f>IF(Протокол!AJ328="","",Протокол!AJ328)</f>
        <v/>
      </c>
      <c r="AH376" s="141" t="str">
        <f>IF(Протокол!AK328="","",Протокол!AK328)</f>
        <v/>
      </c>
      <c r="AI376" s="141" t="str">
        <f>IF(Протокол!AL328="","",Протокол!AL328)</f>
        <v/>
      </c>
      <c r="AJ376" s="141" t="str">
        <f>IF(Протокол!AM328="","",Протокол!AM328)</f>
        <v/>
      </c>
      <c r="AK376" s="141" t="str">
        <f>IF(Протокол!AN328="","",Протокол!AN328)</f>
        <v/>
      </c>
      <c r="AL376" s="141" t="str">
        <f>IF(Протокол!AO328="","",Протокол!AO328)</f>
        <v/>
      </c>
      <c r="AM376" s="141" t="str">
        <f>IF(Протокол!AP328="","",Протокол!AP328)</f>
        <v/>
      </c>
      <c r="AN376" s="141" t="str">
        <f>IF(Протокол!AQ328="","",Протокол!AQ328)</f>
        <v/>
      </c>
      <c r="AO376" s="141" t="str">
        <f>IF(Протокол!AR328="","",Протокол!AR328)</f>
        <v/>
      </c>
      <c r="AP376" s="141" t="str">
        <f>IF(Протокол!AS328="","",Протокол!AS328)</f>
        <v/>
      </c>
      <c r="AQ376" s="141" t="str">
        <f>IF(Протокол!AT328="","",Протокол!AT328)</f>
        <v/>
      </c>
      <c r="AR376" s="141" t="str">
        <f>IF(AND(LEN(C376)&gt;0,AS376&gt;0),Протокол!CU328,"")</f>
        <v/>
      </c>
      <c r="AS376" s="139" t="str">
        <f>IF(Протокол!D328="","",Протокол!D328)</f>
        <v/>
      </c>
      <c r="AT376" s="139" t="str">
        <f>IF(Протокол!F328="","",Протокол!F328)</f>
        <v/>
      </c>
      <c r="AU376" s="141" t="str">
        <f>IF(Протокол!CR328="","",Протокол!CR328)</f>
        <v/>
      </c>
      <c r="AV376" s="141" t="str">
        <f>IF(Протокол!CS328="","",Протокол!CS328)</f>
        <v/>
      </c>
      <c r="AW376" s="141" t="str">
        <f>IF(Протокол!CT328="","",Протокол!CT328)</f>
        <v/>
      </c>
    </row>
    <row r="377" spans="1:49">
      <c r="A377" s="139">
        <f t="shared" si="6"/>
        <v>0</v>
      </c>
      <c r="B377" s="140">
        <f>IF(Протокол!B329="","",Протокол!B329)</f>
        <v>320</v>
      </c>
      <c r="C377" s="140" t="str">
        <f>IF(AND(Протокол!F329="",Протокол!D329=""),"",Протокол!C329)</f>
        <v/>
      </c>
      <c r="D377" s="141" t="str">
        <f>IF(Протокол!G329="","",Протокол!G329)</f>
        <v/>
      </c>
      <c r="E377" s="141" t="str">
        <f>IF(Протокол!H329="","",Протокол!H329)</f>
        <v/>
      </c>
      <c r="F377" s="141" t="str">
        <f>IF(Протокол!I329="","",Протокол!I329)</f>
        <v/>
      </c>
      <c r="G377" s="141" t="str">
        <f>IF(Протокол!J329="","",Протокол!J329)</f>
        <v/>
      </c>
      <c r="H377" s="141" t="str">
        <f>IF(Протокол!K329="","",Протокол!K329)</f>
        <v/>
      </c>
      <c r="I377" s="141" t="str">
        <f>IF(Протокол!L329="","",Протокол!L329)</f>
        <v/>
      </c>
      <c r="J377" s="141" t="str">
        <f>IF(Протокол!M329="","",Протокол!M329)</f>
        <v/>
      </c>
      <c r="K377" s="141" t="str">
        <f>IF(Протокол!N329="","",Протокол!N329)</f>
        <v/>
      </c>
      <c r="L377" s="141" t="str">
        <f>IF(Протокол!O329="","",Протокол!O329)</f>
        <v/>
      </c>
      <c r="M377" s="141" t="str">
        <f>IF(Протокол!P329="","",Протокол!P329)</f>
        <v/>
      </c>
      <c r="N377" s="141" t="str">
        <f>IF(Протокол!Q329="","",Протокол!Q329)</f>
        <v/>
      </c>
      <c r="O377" s="141" t="str">
        <f>IF(Протокол!R329="","",Протокол!R329)</f>
        <v/>
      </c>
      <c r="P377" s="141" t="str">
        <f>IF(Протокол!S329="","",Протокол!S329)</f>
        <v/>
      </c>
      <c r="Q377" s="141" t="str">
        <f>IF(Протокол!T329="","",Протокол!T329)</f>
        <v/>
      </c>
      <c r="R377" s="141" t="str">
        <f>IF(Протокол!U329="","",Протокол!U329)</f>
        <v/>
      </c>
      <c r="S377" s="141" t="str">
        <f>IF(Протокол!V329="","",Протокол!V329)</f>
        <v/>
      </c>
      <c r="T377" s="141" t="str">
        <f>IF(Протокол!W329="","",Протокол!W329)</f>
        <v/>
      </c>
      <c r="U377" s="141" t="str">
        <f>IF(Протокол!X329="","",Протокол!X329)</f>
        <v/>
      </c>
      <c r="V377" s="141" t="str">
        <f>IF(Протокол!Y329="","",Протокол!Y329)</f>
        <v/>
      </c>
      <c r="W377" s="141" t="str">
        <f>IF(Протокол!Z329="","",Протокол!Z329)</f>
        <v/>
      </c>
      <c r="X377" s="141" t="str">
        <f>IF(Протокол!AA329="","",Протокол!AA329)</f>
        <v/>
      </c>
      <c r="Y377" s="141" t="str">
        <f>IF(Протокол!AB329="","",Протокол!AB329)</f>
        <v/>
      </c>
      <c r="Z377" s="141" t="str">
        <f>IF(Протокол!AC329="","",Протокол!AC329)</f>
        <v/>
      </c>
      <c r="AA377" s="141" t="str">
        <f>IF(Протокол!AD329="","",Протокол!AD329)</f>
        <v/>
      </c>
      <c r="AB377" s="141" t="str">
        <f>IF(Протокол!AE329="","",Протокол!AE329)</f>
        <v/>
      </c>
      <c r="AC377" s="141" t="str">
        <f>IF(Протокол!AF329="","",Протокол!AF329)</f>
        <v/>
      </c>
      <c r="AD377" s="141" t="str">
        <f>IF(Протокол!AG329="","",Протокол!AG329)</f>
        <v/>
      </c>
      <c r="AE377" s="141" t="str">
        <f>IF(Протокол!AH329="","",Протокол!AH329)</f>
        <v/>
      </c>
      <c r="AF377" s="141" t="str">
        <f>IF(Протокол!AI329="","",Протокол!AI329)</f>
        <v/>
      </c>
      <c r="AG377" s="141" t="str">
        <f>IF(Протокол!AJ329="","",Протокол!AJ329)</f>
        <v/>
      </c>
      <c r="AH377" s="141" t="str">
        <f>IF(Протокол!AK329="","",Протокол!AK329)</f>
        <v/>
      </c>
      <c r="AI377" s="141" t="str">
        <f>IF(Протокол!AL329="","",Протокол!AL329)</f>
        <v/>
      </c>
      <c r="AJ377" s="141" t="str">
        <f>IF(Протокол!AM329="","",Протокол!AM329)</f>
        <v/>
      </c>
      <c r="AK377" s="141" t="str">
        <f>IF(Протокол!AN329="","",Протокол!AN329)</f>
        <v/>
      </c>
      <c r="AL377" s="141" t="str">
        <f>IF(Протокол!AO329="","",Протокол!AO329)</f>
        <v/>
      </c>
      <c r="AM377" s="141" t="str">
        <f>IF(Протокол!AP329="","",Протокол!AP329)</f>
        <v/>
      </c>
      <c r="AN377" s="141" t="str">
        <f>IF(Протокол!AQ329="","",Протокол!AQ329)</f>
        <v/>
      </c>
      <c r="AO377" s="141" t="str">
        <f>IF(Протокол!AR329="","",Протокол!AR329)</f>
        <v/>
      </c>
      <c r="AP377" s="141" t="str">
        <f>IF(Протокол!AS329="","",Протокол!AS329)</f>
        <v/>
      </c>
      <c r="AQ377" s="141" t="str">
        <f>IF(Протокол!AT329="","",Протокол!AT329)</f>
        <v/>
      </c>
      <c r="AR377" s="141" t="str">
        <f>IF(AND(LEN(C377)&gt;0,AS377&gt;0),Протокол!CU329,"")</f>
        <v/>
      </c>
      <c r="AS377" s="139" t="str">
        <f>IF(Протокол!D329="","",Протокол!D329)</f>
        <v/>
      </c>
      <c r="AT377" s="139" t="str">
        <f>IF(Протокол!F329="","",Протокол!F329)</f>
        <v/>
      </c>
      <c r="AU377" s="141" t="str">
        <f>IF(Протокол!CR329="","",Протокол!CR329)</f>
        <v/>
      </c>
      <c r="AV377" s="141" t="str">
        <f>IF(Протокол!CS329="","",Протокол!CS329)</f>
        <v/>
      </c>
      <c r="AW377" s="141" t="str">
        <f>IF(Протокол!CT329="","",Протокол!CT329)</f>
        <v/>
      </c>
    </row>
    <row r="378" spans="1:49">
      <c r="A378" s="139">
        <f t="shared" si="6"/>
        <v>0</v>
      </c>
      <c r="B378" s="140">
        <f>IF(Протокол!B330="","",Протокол!B330)</f>
        <v>321</v>
      </c>
      <c r="C378" s="140" t="str">
        <f>IF(AND(Протокол!F330="",Протокол!D330=""),"",Протокол!C330)</f>
        <v/>
      </c>
      <c r="D378" s="141" t="str">
        <f>IF(Протокол!G330="","",Протокол!G330)</f>
        <v/>
      </c>
      <c r="E378" s="141" t="str">
        <f>IF(Протокол!H330="","",Протокол!H330)</f>
        <v/>
      </c>
      <c r="F378" s="141" t="str">
        <f>IF(Протокол!I330="","",Протокол!I330)</f>
        <v/>
      </c>
      <c r="G378" s="141" t="str">
        <f>IF(Протокол!J330="","",Протокол!J330)</f>
        <v/>
      </c>
      <c r="H378" s="141" t="str">
        <f>IF(Протокол!K330="","",Протокол!K330)</f>
        <v/>
      </c>
      <c r="I378" s="141" t="str">
        <f>IF(Протокол!L330="","",Протокол!L330)</f>
        <v/>
      </c>
      <c r="J378" s="141" t="str">
        <f>IF(Протокол!M330="","",Протокол!M330)</f>
        <v/>
      </c>
      <c r="K378" s="141" t="str">
        <f>IF(Протокол!N330="","",Протокол!N330)</f>
        <v/>
      </c>
      <c r="L378" s="141" t="str">
        <f>IF(Протокол!O330="","",Протокол!O330)</f>
        <v/>
      </c>
      <c r="M378" s="141" t="str">
        <f>IF(Протокол!P330="","",Протокол!P330)</f>
        <v/>
      </c>
      <c r="N378" s="141" t="str">
        <f>IF(Протокол!Q330="","",Протокол!Q330)</f>
        <v/>
      </c>
      <c r="O378" s="141" t="str">
        <f>IF(Протокол!R330="","",Протокол!R330)</f>
        <v/>
      </c>
      <c r="P378" s="141" t="str">
        <f>IF(Протокол!S330="","",Протокол!S330)</f>
        <v/>
      </c>
      <c r="Q378" s="141" t="str">
        <f>IF(Протокол!T330="","",Протокол!T330)</f>
        <v/>
      </c>
      <c r="R378" s="141" t="str">
        <f>IF(Протокол!U330="","",Протокол!U330)</f>
        <v/>
      </c>
      <c r="S378" s="141" t="str">
        <f>IF(Протокол!V330="","",Протокол!V330)</f>
        <v/>
      </c>
      <c r="T378" s="141" t="str">
        <f>IF(Протокол!W330="","",Протокол!W330)</f>
        <v/>
      </c>
      <c r="U378" s="141" t="str">
        <f>IF(Протокол!X330="","",Протокол!X330)</f>
        <v/>
      </c>
      <c r="V378" s="141" t="str">
        <f>IF(Протокол!Y330="","",Протокол!Y330)</f>
        <v/>
      </c>
      <c r="W378" s="141" t="str">
        <f>IF(Протокол!Z330="","",Протокол!Z330)</f>
        <v/>
      </c>
      <c r="X378" s="141" t="str">
        <f>IF(Протокол!AA330="","",Протокол!AA330)</f>
        <v/>
      </c>
      <c r="Y378" s="141" t="str">
        <f>IF(Протокол!AB330="","",Протокол!AB330)</f>
        <v/>
      </c>
      <c r="Z378" s="141" t="str">
        <f>IF(Протокол!AC330="","",Протокол!AC330)</f>
        <v/>
      </c>
      <c r="AA378" s="141" t="str">
        <f>IF(Протокол!AD330="","",Протокол!AD330)</f>
        <v/>
      </c>
      <c r="AB378" s="141" t="str">
        <f>IF(Протокол!AE330="","",Протокол!AE330)</f>
        <v/>
      </c>
      <c r="AC378" s="141" t="str">
        <f>IF(Протокол!AF330="","",Протокол!AF330)</f>
        <v/>
      </c>
      <c r="AD378" s="141" t="str">
        <f>IF(Протокол!AG330="","",Протокол!AG330)</f>
        <v/>
      </c>
      <c r="AE378" s="141" t="str">
        <f>IF(Протокол!AH330="","",Протокол!AH330)</f>
        <v/>
      </c>
      <c r="AF378" s="141" t="str">
        <f>IF(Протокол!AI330="","",Протокол!AI330)</f>
        <v/>
      </c>
      <c r="AG378" s="141" t="str">
        <f>IF(Протокол!AJ330="","",Протокол!AJ330)</f>
        <v/>
      </c>
      <c r="AH378" s="141" t="str">
        <f>IF(Протокол!AK330="","",Протокол!AK330)</f>
        <v/>
      </c>
      <c r="AI378" s="141" t="str">
        <f>IF(Протокол!AL330="","",Протокол!AL330)</f>
        <v/>
      </c>
      <c r="AJ378" s="141" t="str">
        <f>IF(Протокол!AM330="","",Протокол!AM330)</f>
        <v/>
      </c>
      <c r="AK378" s="141" t="str">
        <f>IF(Протокол!AN330="","",Протокол!AN330)</f>
        <v/>
      </c>
      <c r="AL378" s="141" t="str">
        <f>IF(Протокол!AO330="","",Протокол!AO330)</f>
        <v/>
      </c>
      <c r="AM378" s="141" t="str">
        <f>IF(Протокол!AP330="","",Протокол!AP330)</f>
        <v/>
      </c>
      <c r="AN378" s="141" t="str">
        <f>IF(Протокол!AQ330="","",Протокол!AQ330)</f>
        <v/>
      </c>
      <c r="AO378" s="141" t="str">
        <f>IF(Протокол!AR330="","",Протокол!AR330)</f>
        <v/>
      </c>
      <c r="AP378" s="141" t="str">
        <f>IF(Протокол!AS330="","",Протокол!AS330)</f>
        <v/>
      </c>
      <c r="AQ378" s="141" t="str">
        <f>IF(Протокол!AT330="","",Протокол!AT330)</f>
        <v/>
      </c>
      <c r="AR378" s="141" t="str">
        <f>IF(AND(LEN(C378)&gt;0,AS378&gt;0),Протокол!CU330,"")</f>
        <v/>
      </c>
      <c r="AS378" s="139" t="str">
        <f>IF(Протокол!D330="","",Протокол!D330)</f>
        <v/>
      </c>
      <c r="AT378" s="139" t="str">
        <f>IF(Протокол!F330="","",Протокол!F330)</f>
        <v/>
      </c>
      <c r="AU378" s="141" t="str">
        <f>IF(Протокол!CR330="","",Протокол!CR330)</f>
        <v/>
      </c>
      <c r="AV378" s="141" t="str">
        <f>IF(Протокол!CS330="","",Протокол!CS330)</f>
        <v/>
      </c>
      <c r="AW378" s="141" t="str">
        <f>IF(Протокол!CT330="","",Протокол!CT330)</f>
        <v/>
      </c>
    </row>
    <row r="379" spans="1:49">
      <c r="A379" s="139">
        <f t="shared" si="6"/>
        <v>0</v>
      </c>
      <c r="B379" s="140">
        <f>IF(Протокол!B331="","",Протокол!B331)</f>
        <v>322</v>
      </c>
      <c r="C379" s="140" t="str">
        <f>IF(AND(Протокол!F331="",Протокол!D331=""),"",Протокол!C331)</f>
        <v/>
      </c>
      <c r="D379" s="141" t="str">
        <f>IF(Протокол!G331="","",Протокол!G331)</f>
        <v/>
      </c>
      <c r="E379" s="141" t="str">
        <f>IF(Протокол!H331="","",Протокол!H331)</f>
        <v/>
      </c>
      <c r="F379" s="141" t="str">
        <f>IF(Протокол!I331="","",Протокол!I331)</f>
        <v/>
      </c>
      <c r="G379" s="141" t="str">
        <f>IF(Протокол!J331="","",Протокол!J331)</f>
        <v/>
      </c>
      <c r="H379" s="141" t="str">
        <f>IF(Протокол!K331="","",Протокол!K331)</f>
        <v/>
      </c>
      <c r="I379" s="141" t="str">
        <f>IF(Протокол!L331="","",Протокол!L331)</f>
        <v/>
      </c>
      <c r="J379" s="141" t="str">
        <f>IF(Протокол!M331="","",Протокол!M331)</f>
        <v/>
      </c>
      <c r="K379" s="141" t="str">
        <f>IF(Протокол!N331="","",Протокол!N331)</f>
        <v/>
      </c>
      <c r="L379" s="141" t="str">
        <f>IF(Протокол!O331="","",Протокол!O331)</f>
        <v/>
      </c>
      <c r="M379" s="141" t="str">
        <f>IF(Протокол!P331="","",Протокол!P331)</f>
        <v/>
      </c>
      <c r="N379" s="141" t="str">
        <f>IF(Протокол!Q331="","",Протокол!Q331)</f>
        <v/>
      </c>
      <c r="O379" s="141" t="str">
        <f>IF(Протокол!R331="","",Протокол!R331)</f>
        <v/>
      </c>
      <c r="P379" s="141" t="str">
        <f>IF(Протокол!S331="","",Протокол!S331)</f>
        <v/>
      </c>
      <c r="Q379" s="141" t="str">
        <f>IF(Протокол!T331="","",Протокол!T331)</f>
        <v/>
      </c>
      <c r="R379" s="141" t="str">
        <f>IF(Протокол!U331="","",Протокол!U331)</f>
        <v/>
      </c>
      <c r="S379" s="141" t="str">
        <f>IF(Протокол!V331="","",Протокол!V331)</f>
        <v/>
      </c>
      <c r="T379" s="141" t="str">
        <f>IF(Протокол!W331="","",Протокол!W331)</f>
        <v/>
      </c>
      <c r="U379" s="141" t="str">
        <f>IF(Протокол!X331="","",Протокол!X331)</f>
        <v/>
      </c>
      <c r="V379" s="141" t="str">
        <f>IF(Протокол!Y331="","",Протокол!Y331)</f>
        <v/>
      </c>
      <c r="W379" s="141" t="str">
        <f>IF(Протокол!Z331="","",Протокол!Z331)</f>
        <v/>
      </c>
      <c r="X379" s="141" t="str">
        <f>IF(Протокол!AA331="","",Протокол!AA331)</f>
        <v/>
      </c>
      <c r="Y379" s="141" t="str">
        <f>IF(Протокол!AB331="","",Протокол!AB331)</f>
        <v/>
      </c>
      <c r="Z379" s="141" t="str">
        <f>IF(Протокол!AC331="","",Протокол!AC331)</f>
        <v/>
      </c>
      <c r="AA379" s="141" t="str">
        <f>IF(Протокол!AD331="","",Протокол!AD331)</f>
        <v/>
      </c>
      <c r="AB379" s="141" t="str">
        <f>IF(Протокол!AE331="","",Протокол!AE331)</f>
        <v/>
      </c>
      <c r="AC379" s="141" t="str">
        <f>IF(Протокол!AF331="","",Протокол!AF331)</f>
        <v/>
      </c>
      <c r="AD379" s="141" t="str">
        <f>IF(Протокол!AG331="","",Протокол!AG331)</f>
        <v/>
      </c>
      <c r="AE379" s="141" t="str">
        <f>IF(Протокол!AH331="","",Протокол!AH331)</f>
        <v/>
      </c>
      <c r="AF379" s="141" t="str">
        <f>IF(Протокол!AI331="","",Протокол!AI331)</f>
        <v/>
      </c>
      <c r="AG379" s="141" t="str">
        <f>IF(Протокол!AJ331="","",Протокол!AJ331)</f>
        <v/>
      </c>
      <c r="AH379" s="141" t="str">
        <f>IF(Протокол!AK331="","",Протокол!AK331)</f>
        <v/>
      </c>
      <c r="AI379" s="141" t="str">
        <f>IF(Протокол!AL331="","",Протокол!AL331)</f>
        <v/>
      </c>
      <c r="AJ379" s="141" t="str">
        <f>IF(Протокол!AM331="","",Протокол!AM331)</f>
        <v/>
      </c>
      <c r="AK379" s="141" t="str">
        <f>IF(Протокол!AN331="","",Протокол!AN331)</f>
        <v/>
      </c>
      <c r="AL379" s="141" t="str">
        <f>IF(Протокол!AO331="","",Протокол!AO331)</f>
        <v/>
      </c>
      <c r="AM379" s="141" t="str">
        <f>IF(Протокол!AP331="","",Протокол!AP331)</f>
        <v/>
      </c>
      <c r="AN379" s="141" t="str">
        <f>IF(Протокол!AQ331="","",Протокол!AQ331)</f>
        <v/>
      </c>
      <c r="AO379" s="141" t="str">
        <f>IF(Протокол!AR331="","",Протокол!AR331)</f>
        <v/>
      </c>
      <c r="AP379" s="141" t="str">
        <f>IF(Протокол!AS331="","",Протокол!AS331)</f>
        <v/>
      </c>
      <c r="AQ379" s="141" t="str">
        <f>IF(Протокол!AT331="","",Протокол!AT331)</f>
        <v/>
      </c>
      <c r="AR379" s="141" t="str">
        <f>IF(AND(LEN(C379)&gt;0,AS379&gt;0),Протокол!CU331,"")</f>
        <v/>
      </c>
      <c r="AS379" s="139" t="str">
        <f>IF(Протокол!D331="","",Протокол!D331)</f>
        <v/>
      </c>
      <c r="AT379" s="139" t="str">
        <f>IF(Протокол!F331="","",Протокол!F331)</f>
        <v/>
      </c>
      <c r="AU379" s="141" t="str">
        <f>IF(Протокол!CR331="","",Протокол!CR331)</f>
        <v/>
      </c>
      <c r="AV379" s="141" t="str">
        <f>IF(Протокол!CS331="","",Протокол!CS331)</f>
        <v/>
      </c>
      <c r="AW379" s="141" t="str">
        <f>IF(Протокол!CT331="","",Протокол!CT331)</f>
        <v/>
      </c>
    </row>
    <row r="380" spans="1:49">
      <c r="A380" s="139">
        <f t="shared" si="6"/>
        <v>0</v>
      </c>
      <c r="B380" s="140">
        <f>IF(Протокол!B332="","",Протокол!B332)</f>
        <v>323</v>
      </c>
      <c r="C380" s="140" t="str">
        <f>IF(AND(Протокол!F332="",Протокол!D332=""),"",Протокол!C332)</f>
        <v/>
      </c>
      <c r="D380" s="141" t="str">
        <f>IF(Протокол!G332="","",Протокол!G332)</f>
        <v/>
      </c>
      <c r="E380" s="141" t="str">
        <f>IF(Протокол!H332="","",Протокол!H332)</f>
        <v/>
      </c>
      <c r="F380" s="141" t="str">
        <f>IF(Протокол!I332="","",Протокол!I332)</f>
        <v/>
      </c>
      <c r="G380" s="141" t="str">
        <f>IF(Протокол!J332="","",Протокол!J332)</f>
        <v/>
      </c>
      <c r="H380" s="141" t="str">
        <f>IF(Протокол!K332="","",Протокол!K332)</f>
        <v/>
      </c>
      <c r="I380" s="141" t="str">
        <f>IF(Протокол!L332="","",Протокол!L332)</f>
        <v/>
      </c>
      <c r="J380" s="141" t="str">
        <f>IF(Протокол!M332="","",Протокол!M332)</f>
        <v/>
      </c>
      <c r="K380" s="141" t="str">
        <f>IF(Протокол!N332="","",Протокол!N332)</f>
        <v/>
      </c>
      <c r="L380" s="141" t="str">
        <f>IF(Протокол!O332="","",Протокол!O332)</f>
        <v/>
      </c>
      <c r="M380" s="141" t="str">
        <f>IF(Протокол!P332="","",Протокол!P332)</f>
        <v/>
      </c>
      <c r="N380" s="141" t="str">
        <f>IF(Протокол!Q332="","",Протокол!Q332)</f>
        <v/>
      </c>
      <c r="O380" s="141" t="str">
        <f>IF(Протокол!R332="","",Протокол!R332)</f>
        <v/>
      </c>
      <c r="P380" s="141" t="str">
        <f>IF(Протокол!S332="","",Протокол!S332)</f>
        <v/>
      </c>
      <c r="Q380" s="141" t="str">
        <f>IF(Протокол!T332="","",Протокол!T332)</f>
        <v/>
      </c>
      <c r="R380" s="141" t="str">
        <f>IF(Протокол!U332="","",Протокол!U332)</f>
        <v/>
      </c>
      <c r="S380" s="141" t="str">
        <f>IF(Протокол!V332="","",Протокол!V332)</f>
        <v/>
      </c>
      <c r="T380" s="141" t="str">
        <f>IF(Протокол!W332="","",Протокол!W332)</f>
        <v/>
      </c>
      <c r="U380" s="141" t="str">
        <f>IF(Протокол!X332="","",Протокол!X332)</f>
        <v/>
      </c>
      <c r="V380" s="141" t="str">
        <f>IF(Протокол!Y332="","",Протокол!Y332)</f>
        <v/>
      </c>
      <c r="W380" s="141" t="str">
        <f>IF(Протокол!Z332="","",Протокол!Z332)</f>
        <v/>
      </c>
      <c r="X380" s="141" t="str">
        <f>IF(Протокол!AA332="","",Протокол!AA332)</f>
        <v/>
      </c>
      <c r="Y380" s="141" t="str">
        <f>IF(Протокол!AB332="","",Протокол!AB332)</f>
        <v/>
      </c>
      <c r="Z380" s="141" t="str">
        <f>IF(Протокол!AC332="","",Протокол!AC332)</f>
        <v/>
      </c>
      <c r="AA380" s="141" t="str">
        <f>IF(Протокол!AD332="","",Протокол!AD332)</f>
        <v/>
      </c>
      <c r="AB380" s="141" t="str">
        <f>IF(Протокол!AE332="","",Протокол!AE332)</f>
        <v/>
      </c>
      <c r="AC380" s="141" t="str">
        <f>IF(Протокол!AF332="","",Протокол!AF332)</f>
        <v/>
      </c>
      <c r="AD380" s="141" t="str">
        <f>IF(Протокол!AG332="","",Протокол!AG332)</f>
        <v/>
      </c>
      <c r="AE380" s="141" t="str">
        <f>IF(Протокол!AH332="","",Протокол!AH332)</f>
        <v/>
      </c>
      <c r="AF380" s="141" t="str">
        <f>IF(Протокол!AI332="","",Протокол!AI332)</f>
        <v/>
      </c>
      <c r="AG380" s="141" t="str">
        <f>IF(Протокол!AJ332="","",Протокол!AJ332)</f>
        <v/>
      </c>
      <c r="AH380" s="141" t="str">
        <f>IF(Протокол!AK332="","",Протокол!AK332)</f>
        <v/>
      </c>
      <c r="AI380" s="141" t="str">
        <f>IF(Протокол!AL332="","",Протокол!AL332)</f>
        <v/>
      </c>
      <c r="AJ380" s="141" t="str">
        <f>IF(Протокол!AM332="","",Протокол!AM332)</f>
        <v/>
      </c>
      <c r="AK380" s="141" t="str">
        <f>IF(Протокол!AN332="","",Протокол!AN332)</f>
        <v/>
      </c>
      <c r="AL380" s="141" t="str">
        <f>IF(Протокол!AO332="","",Протокол!AO332)</f>
        <v/>
      </c>
      <c r="AM380" s="141" t="str">
        <f>IF(Протокол!AP332="","",Протокол!AP332)</f>
        <v/>
      </c>
      <c r="AN380" s="141" t="str">
        <f>IF(Протокол!AQ332="","",Протокол!AQ332)</f>
        <v/>
      </c>
      <c r="AO380" s="141" t="str">
        <f>IF(Протокол!AR332="","",Протокол!AR332)</f>
        <v/>
      </c>
      <c r="AP380" s="141" t="str">
        <f>IF(Протокол!AS332="","",Протокол!AS332)</f>
        <v/>
      </c>
      <c r="AQ380" s="141" t="str">
        <f>IF(Протокол!AT332="","",Протокол!AT332)</f>
        <v/>
      </c>
      <c r="AR380" s="141" t="str">
        <f>IF(AND(LEN(C380)&gt;0,AS380&gt;0),Протокол!CU332,"")</f>
        <v/>
      </c>
      <c r="AS380" s="139" t="str">
        <f>IF(Протокол!D332="","",Протокол!D332)</f>
        <v/>
      </c>
      <c r="AT380" s="139" t="str">
        <f>IF(Протокол!F332="","",Протокол!F332)</f>
        <v/>
      </c>
      <c r="AU380" s="141" t="str">
        <f>IF(Протокол!CR332="","",Протокол!CR332)</f>
        <v/>
      </c>
      <c r="AV380" s="141" t="str">
        <f>IF(Протокол!CS332="","",Протокол!CS332)</f>
        <v/>
      </c>
      <c r="AW380" s="141" t="str">
        <f>IF(Протокол!CT332="","",Протокол!CT332)</f>
        <v/>
      </c>
    </row>
    <row r="381" spans="1:49">
      <c r="A381" s="139">
        <f t="shared" si="6"/>
        <v>0</v>
      </c>
      <c r="B381" s="140">
        <f>IF(Протокол!B333="","",Протокол!B333)</f>
        <v>324</v>
      </c>
      <c r="C381" s="140" t="str">
        <f>IF(AND(Протокол!F333="",Протокол!D333=""),"",Протокол!C333)</f>
        <v/>
      </c>
      <c r="D381" s="141" t="str">
        <f>IF(Протокол!G333="","",Протокол!G333)</f>
        <v/>
      </c>
      <c r="E381" s="141" t="str">
        <f>IF(Протокол!H333="","",Протокол!H333)</f>
        <v/>
      </c>
      <c r="F381" s="141" t="str">
        <f>IF(Протокол!I333="","",Протокол!I333)</f>
        <v/>
      </c>
      <c r="G381" s="141" t="str">
        <f>IF(Протокол!J333="","",Протокол!J333)</f>
        <v/>
      </c>
      <c r="H381" s="141" t="str">
        <f>IF(Протокол!K333="","",Протокол!K333)</f>
        <v/>
      </c>
      <c r="I381" s="141" t="str">
        <f>IF(Протокол!L333="","",Протокол!L333)</f>
        <v/>
      </c>
      <c r="J381" s="141" t="str">
        <f>IF(Протокол!M333="","",Протокол!M333)</f>
        <v/>
      </c>
      <c r="K381" s="141" t="str">
        <f>IF(Протокол!N333="","",Протокол!N333)</f>
        <v/>
      </c>
      <c r="L381" s="141" t="str">
        <f>IF(Протокол!O333="","",Протокол!O333)</f>
        <v/>
      </c>
      <c r="M381" s="141" t="str">
        <f>IF(Протокол!P333="","",Протокол!P333)</f>
        <v/>
      </c>
      <c r="N381" s="141" t="str">
        <f>IF(Протокол!Q333="","",Протокол!Q333)</f>
        <v/>
      </c>
      <c r="O381" s="141" t="str">
        <f>IF(Протокол!R333="","",Протокол!R333)</f>
        <v/>
      </c>
      <c r="P381" s="141" t="str">
        <f>IF(Протокол!S333="","",Протокол!S333)</f>
        <v/>
      </c>
      <c r="Q381" s="141" t="str">
        <f>IF(Протокол!T333="","",Протокол!T333)</f>
        <v/>
      </c>
      <c r="R381" s="141" t="str">
        <f>IF(Протокол!U333="","",Протокол!U333)</f>
        <v/>
      </c>
      <c r="S381" s="141" t="str">
        <f>IF(Протокол!V333="","",Протокол!V333)</f>
        <v/>
      </c>
      <c r="T381" s="141" t="str">
        <f>IF(Протокол!W333="","",Протокол!W333)</f>
        <v/>
      </c>
      <c r="U381" s="141" t="str">
        <f>IF(Протокол!X333="","",Протокол!X333)</f>
        <v/>
      </c>
      <c r="V381" s="141" t="str">
        <f>IF(Протокол!Y333="","",Протокол!Y333)</f>
        <v/>
      </c>
      <c r="W381" s="141" t="str">
        <f>IF(Протокол!Z333="","",Протокол!Z333)</f>
        <v/>
      </c>
      <c r="X381" s="141" t="str">
        <f>IF(Протокол!AA333="","",Протокол!AA333)</f>
        <v/>
      </c>
      <c r="Y381" s="141" t="str">
        <f>IF(Протокол!AB333="","",Протокол!AB333)</f>
        <v/>
      </c>
      <c r="Z381" s="141" t="str">
        <f>IF(Протокол!AC333="","",Протокол!AC333)</f>
        <v/>
      </c>
      <c r="AA381" s="141" t="str">
        <f>IF(Протокол!AD333="","",Протокол!AD333)</f>
        <v/>
      </c>
      <c r="AB381" s="141" t="str">
        <f>IF(Протокол!AE333="","",Протокол!AE333)</f>
        <v/>
      </c>
      <c r="AC381" s="141" t="str">
        <f>IF(Протокол!AF333="","",Протокол!AF333)</f>
        <v/>
      </c>
      <c r="AD381" s="141" t="str">
        <f>IF(Протокол!AG333="","",Протокол!AG333)</f>
        <v/>
      </c>
      <c r="AE381" s="141" t="str">
        <f>IF(Протокол!AH333="","",Протокол!AH333)</f>
        <v/>
      </c>
      <c r="AF381" s="141" t="str">
        <f>IF(Протокол!AI333="","",Протокол!AI333)</f>
        <v/>
      </c>
      <c r="AG381" s="141" t="str">
        <f>IF(Протокол!AJ333="","",Протокол!AJ333)</f>
        <v/>
      </c>
      <c r="AH381" s="141" t="str">
        <f>IF(Протокол!AK333="","",Протокол!AK333)</f>
        <v/>
      </c>
      <c r="AI381" s="141" t="str">
        <f>IF(Протокол!AL333="","",Протокол!AL333)</f>
        <v/>
      </c>
      <c r="AJ381" s="141" t="str">
        <f>IF(Протокол!AM333="","",Протокол!AM333)</f>
        <v/>
      </c>
      <c r="AK381" s="141" t="str">
        <f>IF(Протокол!AN333="","",Протокол!AN333)</f>
        <v/>
      </c>
      <c r="AL381" s="141" t="str">
        <f>IF(Протокол!AO333="","",Протокол!AO333)</f>
        <v/>
      </c>
      <c r="AM381" s="141" t="str">
        <f>IF(Протокол!AP333="","",Протокол!AP333)</f>
        <v/>
      </c>
      <c r="AN381" s="141" t="str">
        <f>IF(Протокол!AQ333="","",Протокол!AQ333)</f>
        <v/>
      </c>
      <c r="AO381" s="141" t="str">
        <f>IF(Протокол!AR333="","",Протокол!AR333)</f>
        <v/>
      </c>
      <c r="AP381" s="141" t="str">
        <f>IF(Протокол!AS333="","",Протокол!AS333)</f>
        <v/>
      </c>
      <c r="AQ381" s="141" t="str">
        <f>IF(Протокол!AT333="","",Протокол!AT333)</f>
        <v/>
      </c>
      <c r="AR381" s="141" t="str">
        <f>IF(AND(LEN(C381)&gt;0,AS381&gt;0),Протокол!CU333,"")</f>
        <v/>
      </c>
      <c r="AS381" s="139" t="str">
        <f>IF(Протокол!D333="","",Протокол!D333)</f>
        <v/>
      </c>
      <c r="AT381" s="139" t="str">
        <f>IF(Протокол!F333="","",Протокол!F333)</f>
        <v/>
      </c>
      <c r="AU381" s="141" t="str">
        <f>IF(Протокол!CR333="","",Протокол!CR333)</f>
        <v/>
      </c>
      <c r="AV381" s="141" t="str">
        <f>IF(Протокол!CS333="","",Протокол!CS333)</f>
        <v/>
      </c>
      <c r="AW381" s="141" t="str">
        <f>IF(Протокол!CT333="","",Протокол!CT333)</f>
        <v/>
      </c>
    </row>
    <row r="382" spans="1:49">
      <c r="A382" s="139">
        <f t="shared" si="6"/>
        <v>0</v>
      </c>
      <c r="B382" s="140">
        <f>IF(Протокол!B334="","",Протокол!B334)</f>
        <v>325</v>
      </c>
      <c r="C382" s="140" t="str">
        <f>IF(AND(Протокол!F334="",Протокол!D334=""),"",Протокол!C334)</f>
        <v/>
      </c>
      <c r="D382" s="141" t="str">
        <f>IF(Протокол!G334="","",Протокол!G334)</f>
        <v/>
      </c>
      <c r="E382" s="141" t="str">
        <f>IF(Протокол!H334="","",Протокол!H334)</f>
        <v/>
      </c>
      <c r="F382" s="141" t="str">
        <f>IF(Протокол!I334="","",Протокол!I334)</f>
        <v/>
      </c>
      <c r="G382" s="141" t="str">
        <f>IF(Протокол!J334="","",Протокол!J334)</f>
        <v/>
      </c>
      <c r="H382" s="141" t="str">
        <f>IF(Протокол!K334="","",Протокол!K334)</f>
        <v/>
      </c>
      <c r="I382" s="141" t="str">
        <f>IF(Протокол!L334="","",Протокол!L334)</f>
        <v/>
      </c>
      <c r="J382" s="141" t="str">
        <f>IF(Протокол!M334="","",Протокол!M334)</f>
        <v/>
      </c>
      <c r="K382" s="141" t="str">
        <f>IF(Протокол!N334="","",Протокол!N334)</f>
        <v/>
      </c>
      <c r="L382" s="141" t="str">
        <f>IF(Протокол!O334="","",Протокол!O334)</f>
        <v/>
      </c>
      <c r="M382" s="141" t="str">
        <f>IF(Протокол!P334="","",Протокол!P334)</f>
        <v/>
      </c>
      <c r="N382" s="141" t="str">
        <f>IF(Протокол!Q334="","",Протокол!Q334)</f>
        <v/>
      </c>
      <c r="O382" s="141" t="str">
        <f>IF(Протокол!R334="","",Протокол!R334)</f>
        <v/>
      </c>
      <c r="P382" s="141" t="str">
        <f>IF(Протокол!S334="","",Протокол!S334)</f>
        <v/>
      </c>
      <c r="Q382" s="141" t="str">
        <f>IF(Протокол!T334="","",Протокол!T334)</f>
        <v/>
      </c>
      <c r="R382" s="141" t="str">
        <f>IF(Протокол!U334="","",Протокол!U334)</f>
        <v/>
      </c>
      <c r="S382" s="141" t="str">
        <f>IF(Протокол!V334="","",Протокол!V334)</f>
        <v/>
      </c>
      <c r="T382" s="141" t="str">
        <f>IF(Протокол!W334="","",Протокол!W334)</f>
        <v/>
      </c>
      <c r="U382" s="141" t="str">
        <f>IF(Протокол!X334="","",Протокол!X334)</f>
        <v/>
      </c>
      <c r="V382" s="141" t="str">
        <f>IF(Протокол!Y334="","",Протокол!Y334)</f>
        <v/>
      </c>
      <c r="W382" s="141" t="str">
        <f>IF(Протокол!Z334="","",Протокол!Z334)</f>
        <v/>
      </c>
      <c r="X382" s="141" t="str">
        <f>IF(Протокол!AA334="","",Протокол!AA334)</f>
        <v/>
      </c>
      <c r="Y382" s="141" t="str">
        <f>IF(Протокол!AB334="","",Протокол!AB334)</f>
        <v/>
      </c>
      <c r="Z382" s="141" t="str">
        <f>IF(Протокол!AC334="","",Протокол!AC334)</f>
        <v/>
      </c>
      <c r="AA382" s="141" t="str">
        <f>IF(Протокол!AD334="","",Протокол!AD334)</f>
        <v/>
      </c>
      <c r="AB382" s="141" t="str">
        <f>IF(Протокол!AE334="","",Протокол!AE334)</f>
        <v/>
      </c>
      <c r="AC382" s="141" t="str">
        <f>IF(Протокол!AF334="","",Протокол!AF334)</f>
        <v/>
      </c>
      <c r="AD382" s="141" t="str">
        <f>IF(Протокол!AG334="","",Протокол!AG334)</f>
        <v/>
      </c>
      <c r="AE382" s="141" t="str">
        <f>IF(Протокол!AH334="","",Протокол!AH334)</f>
        <v/>
      </c>
      <c r="AF382" s="141" t="str">
        <f>IF(Протокол!AI334="","",Протокол!AI334)</f>
        <v/>
      </c>
      <c r="AG382" s="141" t="str">
        <f>IF(Протокол!AJ334="","",Протокол!AJ334)</f>
        <v/>
      </c>
      <c r="AH382" s="141" t="str">
        <f>IF(Протокол!AK334="","",Протокол!AK334)</f>
        <v/>
      </c>
      <c r="AI382" s="141" t="str">
        <f>IF(Протокол!AL334="","",Протокол!AL334)</f>
        <v/>
      </c>
      <c r="AJ382" s="141" t="str">
        <f>IF(Протокол!AM334="","",Протокол!AM334)</f>
        <v/>
      </c>
      <c r="AK382" s="141" t="str">
        <f>IF(Протокол!AN334="","",Протокол!AN334)</f>
        <v/>
      </c>
      <c r="AL382" s="141" t="str">
        <f>IF(Протокол!AO334="","",Протокол!AO334)</f>
        <v/>
      </c>
      <c r="AM382" s="141" t="str">
        <f>IF(Протокол!AP334="","",Протокол!AP334)</f>
        <v/>
      </c>
      <c r="AN382" s="141" t="str">
        <f>IF(Протокол!AQ334="","",Протокол!AQ334)</f>
        <v/>
      </c>
      <c r="AO382" s="141" t="str">
        <f>IF(Протокол!AR334="","",Протокол!AR334)</f>
        <v/>
      </c>
      <c r="AP382" s="141" t="str">
        <f>IF(Протокол!AS334="","",Протокол!AS334)</f>
        <v/>
      </c>
      <c r="AQ382" s="141" t="str">
        <f>IF(Протокол!AT334="","",Протокол!AT334)</f>
        <v/>
      </c>
      <c r="AR382" s="141" t="str">
        <f>IF(AND(LEN(C382)&gt;0,AS382&gt;0),Протокол!CU334,"")</f>
        <v/>
      </c>
      <c r="AS382" s="139" t="str">
        <f>IF(Протокол!D334="","",Протокол!D334)</f>
        <v/>
      </c>
      <c r="AT382" s="139" t="str">
        <f>IF(Протокол!F334="","",Протокол!F334)</f>
        <v/>
      </c>
      <c r="AU382" s="141" t="str">
        <f>IF(Протокол!CR334="","",Протокол!CR334)</f>
        <v/>
      </c>
      <c r="AV382" s="141" t="str">
        <f>IF(Протокол!CS334="","",Протокол!CS334)</f>
        <v/>
      </c>
      <c r="AW382" s="141" t="str">
        <f>IF(Протокол!CT334="","",Протокол!CT334)</f>
        <v/>
      </c>
    </row>
    <row r="383" spans="1:49">
      <c r="A383" s="139">
        <f t="shared" si="6"/>
        <v>0</v>
      </c>
      <c r="B383" s="140">
        <f>IF(Протокол!B335="","",Протокол!B335)</f>
        <v>326</v>
      </c>
      <c r="C383" s="140" t="str">
        <f>IF(AND(Протокол!F335="",Протокол!D335=""),"",Протокол!C335)</f>
        <v/>
      </c>
      <c r="D383" s="141" t="str">
        <f>IF(Протокол!G335="","",Протокол!G335)</f>
        <v/>
      </c>
      <c r="E383" s="141" t="str">
        <f>IF(Протокол!H335="","",Протокол!H335)</f>
        <v/>
      </c>
      <c r="F383" s="141" t="str">
        <f>IF(Протокол!I335="","",Протокол!I335)</f>
        <v/>
      </c>
      <c r="G383" s="141" t="str">
        <f>IF(Протокол!J335="","",Протокол!J335)</f>
        <v/>
      </c>
      <c r="H383" s="141" t="str">
        <f>IF(Протокол!K335="","",Протокол!K335)</f>
        <v/>
      </c>
      <c r="I383" s="141" t="str">
        <f>IF(Протокол!L335="","",Протокол!L335)</f>
        <v/>
      </c>
      <c r="J383" s="141" t="str">
        <f>IF(Протокол!M335="","",Протокол!M335)</f>
        <v/>
      </c>
      <c r="K383" s="141" t="str">
        <f>IF(Протокол!N335="","",Протокол!N335)</f>
        <v/>
      </c>
      <c r="L383" s="141" t="str">
        <f>IF(Протокол!O335="","",Протокол!O335)</f>
        <v/>
      </c>
      <c r="M383" s="141" t="str">
        <f>IF(Протокол!P335="","",Протокол!P335)</f>
        <v/>
      </c>
      <c r="N383" s="141" t="str">
        <f>IF(Протокол!Q335="","",Протокол!Q335)</f>
        <v/>
      </c>
      <c r="O383" s="141" t="str">
        <f>IF(Протокол!R335="","",Протокол!R335)</f>
        <v/>
      </c>
      <c r="P383" s="141" t="str">
        <f>IF(Протокол!S335="","",Протокол!S335)</f>
        <v/>
      </c>
      <c r="Q383" s="141" t="str">
        <f>IF(Протокол!T335="","",Протокол!T335)</f>
        <v/>
      </c>
      <c r="R383" s="141" t="str">
        <f>IF(Протокол!U335="","",Протокол!U335)</f>
        <v/>
      </c>
      <c r="S383" s="141" t="str">
        <f>IF(Протокол!V335="","",Протокол!V335)</f>
        <v/>
      </c>
      <c r="T383" s="141" t="str">
        <f>IF(Протокол!W335="","",Протокол!W335)</f>
        <v/>
      </c>
      <c r="U383" s="141" t="str">
        <f>IF(Протокол!X335="","",Протокол!X335)</f>
        <v/>
      </c>
      <c r="V383" s="141" t="str">
        <f>IF(Протокол!Y335="","",Протокол!Y335)</f>
        <v/>
      </c>
      <c r="W383" s="141" t="str">
        <f>IF(Протокол!Z335="","",Протокол!Z335)</f>
        <v/>
      </c>
      <c r="X383" s="141" t="str">
        <f>IF(Протокол!AA335="","",Протокол!AA335)</f>
        <v/>
      </c>
      <c r="Y383" s="141" t="str">
        <f>IF(Протокол!AB335="","",Протокол!AB335)</f>
        <v/>
      </c>
      <c r="Z383" s="141" t="str">
        <f>IF(Протокол!AC335="","",Протокол!AC335)</f>
        <v/>
      </c>
      <c r="AA383" s="141" t="str">
        <f>IF(Протокол!AD335="","",Протокол!AD335)</f>
        <v/>
      </c>
      <c r="AB383" s="141" t="str">
        <f>IF(Протокол!AE335="","",Протокол!AE335)</f>
        <v/>
      </c>
      <c r="AC383" s="141" t="str">
        <f>IF(Протокол!AF335="","",Протокол!AF335)</f>
        <v/>
      </c>
      <c r="AD383" s="141" t="str">
        <f>IF(Протокол!AG335="","",Протокол!AG335)</f>
        <v/>
      </c>
      <c r="AE383" s="141" t="str">
        <f>IF(Протокол!AH335="","",Протокол!AH335)</f>
        <v/>
      </c>
      <c r="AF383" s="141" t="str">
        <f>IF(Протокол!AI335="","",Протокол!AI335)</f>
        <v/>
      </c>
      <c r="AG383" s="141" t="str">
        <f>IF(Протокол!AJ335="","",Протокол!AJ335)</f>
        <v/>
      </c>
      <c r="AH383" s="141" t="str">
        <f>IF(Протокол!AK335="","",Протокол!AK335)</f>
        <v/>
      </c>
      <c r="AI383" s="141" t="str">
        <f>IF(Протокол!AL335="","",Протокол!AL335)</f>
        <v/>
      </c>
      <c r="AJ383" s="141" t="str">
        <f>IF(Протокол!AM335="","",Протокол!AM335)</f>
        <v/>
      </c>
      <c r="AK383" s="141" t="str">
        <f>IF(Протокол!AN335="","",Протокол!AN335)</f>
        <v/>
      </c>
      <c r="AL383" s="141" t="str">
        <f>IF(Протокол!AO335="","",Протокол!AO335)</f>
        <v/>
      </c>
      <c r="AM383" s="141" t="str">
        <f>IF(Протокол!AP335="","",Протокол!AP335)</f>
        <v/>
      </c>
      <c r="AN383" s="141" t="str">
        <f>IF(Протокол!AQ335="","",Протокол!AQ335)</f>
        <v/>
      </c>
      <c r="AO383" s="141" t="str">
        <f>IF(Протокол!AR335="","",Протокол!AR335)</f>
        <v/>
      </c>
      <c r="AP383" s="141" t="str">
        <f>IF(Протокол!AS335="","",Протокол!AS335)</f>
        <v/>
      </c>
      <c r="AQ383" s="141" t="str">
        <f>IF(Протокол!AT335="","",Протокол!AT335)</f>
        <v/>
      </c>
      <c r="AR383" s="141" t="str">
        <f>IF(AND(LEN(C383)&gt;0,AS383&gt;0),Протокол!CU335,"")</f>
        <v/>
      </c>
      <c r="AS383" s="139" t="str">
        <f>IF(Протокол!D335="","",Протокол!D335)</f>
        <v/>
      </c>
      <c r="AT383" s="139" t="str">
        <f>IF(Протокол!F335="","",Протокол!F335)</f>
        <v/>
      </c>
      <c r="AU383" s="141" t="str">
        <f>IF(Протокол!CR335="","",Протокол!CR335)</f>
        <v/>
      </c>
      <c r="AV383" s="141" t="str">
        <f>IF(Протокол!CS335="","",Протокол!CS335)</f>
        <v/>
      </c>
      <c r="AW383" s="141" t="str">
        <f>IF(Протокол!CT335="","",Протокол!CT335)</f>
        <v/>
      </c>
    </row>
    <row r="384" spans="1:49">
      <c r="A384" s="139">
        <f t="shared" si="6"/>
        <v>0</v>
      </c>
      <c r="B384" s="140">
        <f>IF(Протокол!B336="","",Протокол!B336)</f>
        <v>327</v>
      </c>
      <c r="C384" s="140" t="str">
        <f>IF(AND(Протокол!F336="",Протокол!D336=""),"",Протокол!C336)</f>
        <v/>
      </c>
      <c r="D384" s="141" t="str">
        <f>IF(Протокол!G336="","",Протокол!G336)</f>
        <v/>
      </c>
      <c r="E384" s="141" t="str">
        <f>IF(Протокол!H336="","",Протокол!H336)</f>
        <v/>
      </c>
      <c r="F384" s="141" t="str">
        <f>IF(Протокол!I336="","",Протокол!I336)</f>
        <v/>
      </c>
      <c r="G384" s="141" t="str">
        <f>IF(Протокол!J336="","",Протокол!J336)</f>
        <v/>
      </c>
      <c r="H384" s="141" t="str">
        <f>IF(Протокол!K336="","",Протокол!K336)</f>
        <v/>
      </c>
      <c r="I384" s="141" t="str">
        <f>IF(Протокол!L336="","",Протокол!L336)</f>
        <v/>
      </c>
      <c r="J384" s="141" t="str">
        <f>IF(Протокол!M336="","",Протокол!M336)</f>
        <v/>
      </c>
      <c r="K384" s="141" t="str">
        <f>IF(Протокол!N336="","",Протокол!N336)</f>
        <v/>
      </c>
      <c r="L384" s="141" t="str">
        <f>IF(Протокол!O336="","",Протокол!O336)</f>
        <v/>
      </c>
      <c r="M384" s="141" t="str">
        <f>IF(Протокол!P336="","",Протокол!P336)</f>
        <v/>
      </c>
      <c r="N384" s="141" t="str">
        <f>IF(Протокол!Q336="","",Протокол!Q336)</f>
        <v/>
      </c>
      <c r="O384" s="141" t="str">
        <f>IF(Протокол!R336="","",Протокол!R336)</f>
        <v/>
      </c>
      <c r="P384" s="141" t="str">
        <f>IF(Протокол!S336="","",Протокол!S336)</f>
        <v/>
      </c>
      <c r="Q384" s="141" t="str">
        <f>IF(Протокол!T336="","",Протокол!T336)</f>
        <v/>
      </c>
      <c r="R384" s="141" t="str">
        <f>IF(Протокол!U336="","",Протокол!U336)</f>
        <v/>
      </c>
      <c r="S384" s="141" t="str">
        <f>IF(Протокол!V336="","",Протокол!V336)</f>
        <v/>
      </c>
      <c r="T384" s="141" t="str">
        <f>IF(Протокол!W336="","",Протокол!W336)</f>
        <v/>
      </c>
      <c r="U384" s="141" t="str">
        <f>IF(Протокол!X336="","",Протокол!X336)</f>
        <v/>
      </c>
      <c r="V384" s="141" t="str">
        <f>IF(Протокол!Y336="","",Протокол!Y336)</f>
        <v/>
      </c>
      <c r="W384" s="141" t="str">
        <f>IF(Протокол!Z336="","",Протокол!Z336)</f>
        <v/>
      </c>
      <c r="X384" s="141" t="str">
        <f>IF(Протокол!AA336="","",Протокол!AA336)</f>
        <v/>
      </c>
      <c r="Y384" s="141" t="str">
        <f>IF(Протокол!AB336="","",Протокол!AB336)</f>
        <v/>
      </c>
      <c r="Z384" s="141" t="str">
        <f>IF(Протокол!AC336="","",Протокол!AC336)</f>
        <v/>
      </c>
      <c r="AA384" s="141" t="str">
        <f>IF(Протокол!AD336="","",Протокол!AD336)</f>
        <v/>
      </c>
      <c r="AB384" s="141" t="str">
        <f>IF(Протокол!AE336="","",Протокол!AE336)</f>
        <v/>
      </c>
      <c r="AC384" s="141" t="str">
        <f>IF(Протокол!AF336="","",Протокол!AF336)</f>
        <v/>
      </c>
      <c r="AD384" s="141" t="str">
        <f>IF(Протокол!AG336="","",Протокол!AG336)</f>
        <v/>
      </c>
      <c r="AE384" s="141" t="str">
        <f>IF(Протокол!AH336="","",Протокол!AH336)</f>
        <v/>
      </c>
      <c r="AF384" s="141" t="str">
        <f>IF(Протокол!AI336="","",Протокол!AI336)</f>
        <v/>
      </c>
      <c r="AG384" s="141" t="str">
        <f>IF(Протокол!AJ336="","",Протокол!AJ336)</f>
        <v/>
      </c>
      <c r="AH384" s="141" t="str">
        <f>IF(Протокол!AK336="","",Протокол!AK336)</f>
        <v/>
      </c>
      <c r="AI384" s="141" t="str">
        <f>IF(Протокол!AL336="","",Протокол!AL336)</f>
        <v/>
      </c>
      <c r="AJ384" s="141" t="str">
        <f>IF(Протокол!AM336="","",Протокол!AM336)</f>
        <v/>
      </c>
      <c r="AK384" s="141" t="str">
        <f>IF(Протокол!AN336="","",Протокол!AN336)</f>
        <v/>
      </c>
      <c r="AL384" s="141" t="str">
        <f>IF(Протокол!AO336="","",Протокол!AO336)</f>
        <v/>
      </c>
      <c r="AM384" s="141" t="str">
        <f>IF(Протокол!AP336="","",Протокол!AP336)</f>
        <v/>
      </c>
      <c r="AN384" s="141" t="str">
        <f>IF(Протокол!AQ336="","",Протокол!AQ336)</f>
        <v/>
      </c>
      <c r="AO384" s="141" t="str">
        <f>IF(Протокол!AR336="","",Протокол!AR336)</f>
        <v/>
      </c>
      <c r="AP384" s="141" t="str">
        <f>IF(Протокол!AS336="","",Протокол!AS336)</f>
        <v/>
      </c>
      <c r="AQ384" s="141" t="str">
        <f>IF(Протокол!AT336="","",Протокол!AT336)</f>
        <v/>
      </c>
      <c r="AR384" s="141" t="str">
        <f>IF(AND(LEN(C384)&gt;0,AS384&gt;0),Протокол!CU336,"")</f>
        <v/>
      </c>
      <c r="AS384" s="139" t="str">
        <f>IF(Протокол!D336="","",Протокол!D336)</f>
        <v/>
      </c>
      <c r="AT384" s="139" t="str">
        <f>IF(Протокол!F336="","",Протокол!F336)</f>
        <v/>
      </c>
      <c r="AU384" s="141" t="str">
        <f>IF(Протокол!CR336="","",Протокол!CR336)</f>
        <v/>
      </c>
      <c r="AV384" s="141" t="str">
        <f>IF(Протокол!CS336="","",Протокол!CS336)</f>
        <v/>
      </c>
      <c r="AW384" s="141" t="str">
        <f>IF(Протокол!CT336="","",Протокол!CT336)</f>
        <v/>
      </c>
    </row>
    <row r="385" spans="1:49">
      <c r="A385" s="139">
        <f t="shared" si="6"/>
        <v>0</v>
      </c>
      <c r="B385" s="140">
        <f>IF(Протокол!B337="","",Протокол!B337)</f>
        <v>328</v>
      </c>
      <c r="C385" s="140" t="str">
        <f>IF(AND(Протокол!F337="",Протокол!D337=""),"",Протокол!C337)</f>
        <v/>
      </c>
      <c r="D385" s="141" t="str">
        <f>IF(Протокол!G337="","",Протокол!G337)</f>
        <v/>
      </c>
      <c r="E385" s="141" t="str">
        <f>IF(Протокол!H337="","",Протокол!H337)</f>
        <v/>
      </c>
      <c r="F385" s="141" t="str">
        <f>IF(Протокол!I337="","",Протокол!I337)</f>
        <v/>
      </c>
      <c r="G385" s="141" t="str">
        <f>IF(Протокол!J337="","",Протокол!J337)</f>
        <v/>
      </c>
      <c r="H385" s="141" t="str">
        <f>IF(Протокол!K337="","",Протокол!K337)</f>
        <v/>
      </c>
      <c r="I385" s="141" t="str">
        <f>IF(Протокол!L337="","",Протокол!L337)</f>
        <v/>
      </c>
      <c r="J385" s="141" t="str">
        <f>IF(Протокол!M337="","",Протокол!M337)</f>
        <v/>
      </c>
      <c r="K385" s="141" t="str">
        <f>IF(Протокол!N337="","",Протокол!N337)</f>
        <v/>
      </c>
      <c r="L385" s="141" t="str">
        <f>IF(Протокол!O337="","",Протокол!O337)</f>
        <v/>
      </c>
      <c r="M385" s="141" t="str">
        <f>IF(Протокол!P337="","",Протокол!P337)</f>
        <v/>
      </c>
      <c r="N385" s="141" t="str">
        <f>IF(Протокол!Q337="","",Протокол!Q337)</f>
        <v/>
      </c>
      <c r="O385" s="141" t="str">
        <f>IF(Протокол!R337="","",Протокол!R337)</f>
        <v/>
      </c>
      <c r="P385" s="141" t="str">
        <f>IF(Протокол!S337="","",Протокол!S337)</f>
        <v/>
      </c>
      <c r="Q385" s="141" t="str">
        <f>IF(Протокол!T337="","",Протокол!T337)</f>
        <v/>
      </c>
      <c r="R385" s="141" t="str">
        <f>IF(Протокол!U337="","",Протокол!U337)</f>
        <v/>
      </c>
      <c r="S385" s="141" t="str">
        <f>IF(Протокол!V337="","",Протокол!V337)</f>
        <v/>
      </c>
      <c r="T385" s="141" t="str">
        <f>IF(Протокол!W337="","",Протокол!W337)</f>
        <v/>
      </c>
      <c r="U385" s="141" t="str">
        <f>IF(Протокол!X337="","",Протокол!X337)</f>
        <v/>
      </c>
      <c r="V385" s="141" t="str">
        <f>IF(Протокол!Y337="","",Протокол!Y337)</f>
        <v/>
      </c>
      <c r="W385" s="141" t="str">
        <f>IF(Протокол!Z337="","",Протокол!Z337)</f>
        <v/>
      </c>
      <c r="X385" s="141" t="str">
        <f>IF(Протокол!AA337="","",Протокол!AA337)</f>
        <v/>
      </c>
      <c r="Y385" s="141" t="str">
        <f>IF(Протокол!AB337="","",Протокол!AB337)</f>
        <v/>
      </c>
      <c r="Z385" s="141" t="str">
        <f>IF(Протокол!AC337="","",Протокол!AC337)</f>
        <v/>
      </c>
      <c r="AA385" s="141" t="str">
        <f>IF(Протокол!AD337="","",Протокол!AD337)</f>
        <v/>
      </c>
      <c r="AB385" s="141" t="str">
        <f>IF(Протокол!AE337="","",Протокол!AE337)</f>
        <v/>
      </c>
      <c r="AC385" s="141" t="str">
        <f>IF(Протокол!AF337="","",Протокол!AF337)</f>
        <v/>
      </c>
      <c r="AD385" s="141" t="str">
        <f>IF(Протокол!AG337="","",Протокол!AG337)</f>
        <v/>
      </c>
      <c r="AE385" s="141" t="str">
        <f>IF(Протокол!AH337="","",Протокол!AH337)</f>
        <v/>
      </c>
      <c r="AF385" s="141" t="str">
        <f>IF(Протокол!AI337="","",Протокол!AI337)</f>
        <v/>
      </c>
      <c r="AG385" s="141" t="str">
        <f>IF(Протокол!AJ337="","",Протокол!AJ337)</f>
        <v/>
      </c>
      <c r="AH385" s="141" t="str">
        <f>IF(Протокол!AK337="","",Протокол!AK337)</f>
        <v/>
      </c>
      <c r="AI385" s="141" t="str">
        <f>IF(Протокол!AL337="","",Протокол!AL337)</f>
        <v/>
      </c>
      <c r="AJ385" s="141" t="str">
        <f>IF(Протокол!AM337="","",Протокол!AM337)</f>
        <v/>
      </c>
      <c r="AK385" s="141" t="str">
        <f>IF(Протокол!AN337="","",Протокол!AN337)</f>
        <v/>
      </c>
      <c r="AL385" s="141" t="str">
        <f>IF(Протокол!AO337="","",Протокол!AO337)</f>
        <v/>
      </c>
      <c r="AM385" s="141" t="str">
        <f>IF(Протокол!AP337="","",Протокол!AP337)</f>
        <v/>
      </c>
      <c r="AN385" s="141" t="str">
        <f>IF(Протокол!AQ337="","",Протокол!AQ337)</f>
        <v/>
      </c>
      <c r="AO385" s="141" t="str">
        <f>IF(Протокол!AR337="","",Протокол!AR337)</f>
        <v/>
      </c>
      <c r="AP385" s="141" t="str">
        <f>IF(Протокол!AS337="","",Протокол!AS337)</f>
        <v/>
      </c>
      <c r="AQ385" s="141" t="str">
        <f>IF(Протокол!AT337="","",Протокол!AT337)</f>
        <v/>
      </c>
      <c r="AR385" s="141" t="str">
        <f>IF(AND(LEN(C385)&gt;0,AS385&gt;0),Протокол!CU337,"")</f>
        <v/>
      </c>
      <c r="AS385" s="139" t="str">
        <f>IF(Протокол!D337="","",Протокол!D337)</f>
        <v/>
      </c>
      <c r="AT385" s="139" t="str">
        <f>IF(Протокол!F337="","",Протокол!F337)</f>
        <v/>
      </c>
      <c r="AU385" s="141" t="str">
        <f>IF(Протокол!CR337="","",Протокол!CR337)</f>
        <v/>
      </c>
      <c r="AV385" s="141" t="str">
        <f>IF(Протокол!CS337="","",Протокол!CS337)</f>
        <v/>
      </c>
      <c r="AW385" s="141" t="str">
        <f>IF(Протокол!CT337="","",Протокол!CT337)</f>
        <v/>
      </c>
    </row>
    <row r="386" spans="1:49">
      <c r="A386" s="139">
        <f t="shared" si="6"/>
        <v>0</v>
      </c>
      <c r="B386" s="140">
        <f>IF(Протокол!B338="","",Протокол!B338)</f>
        <v>329</v>
      </c>
      <c r="C386" s="140" t="str">
        <f>IF(AND(Протокол!F338="",Протокол!D338=""),"",Протокол!C338)</f>
        <v/>
      </c>
      <c r="D386" s="141" t="str">
        <f>IF(Протокол!G338="","",Протокол!G338)</f>
        <v/>
      </c>
      <c r="E386" s="141" t="str">
        <f>IF(Протокол!H338="","",Протокол!H338)</f>
        <v/>
      </c>
      <c r="F386" s="141" t="str">
        <f>IF(Протокол!I338="","",Протокол!I338)</f>
        <v/>
      </c>
      <c r="G386" s="141" t="str">
        <f>IF(Протокол!J338="","",Протокол!J338)</f>
        <v/>
      </c>
      <c r="H386" s="141" t="str">
        <f>IF(Протокол!K338="","",Протокол!K338)</f>
        <v/>
      </c>
      <c r="I386" s="141" t="str">
        <f>IF(Протокол!L338="","",Протокол!L338)</f>
        <v/>
      </c>
      <c r="J386" s="141" t="str">
        <f>IF(Протокол!M338="","",Протокол!M338)</f>
        <v/>
      </c>
      <c r="K386" s="141" t="str">
        <f>IF(Протокол!N338="","",Протокол!N338)</f>
        <v/>
      </c>
      <c r="L386" s="141" t="str">
        <f>IF(Протокол!O338="","",Протокол!O338)</f>
        <v/>
      </c>
      <c r="M386" s="141" t="str">
        <f>IF(Протокол!P338="","",Протокол!P338)</f>
        <v/>
      </c>
      <c r="N386" s="141" t="str">
        <f>IF(Протокол!Q338="","",Протокол!Q338)</f>
        <v/>
      </c>
      <c r="O386" s="141" t="str">
        <f>IF(Протокол!R338="","",Протокол!R338)</f>
        <v/>
      </c>
      <c r="P386" s="141" t="str">
        <f>IF(Протокол!S338="","",Протокол!S338)</f>
        <v/>
      </c>
      <c r="Q386" s="141" t="str">
        <f>IF(Протокол!T338="","",Протокол!T338)</f>
        <v/>
      </c>
      <c r="R386" s="141" t="str">
        <f>IF(Протокол!U338="","",Протокол!U338)</f>
        <v/>
      </c>
      <c r="S386" s="141" t="str">
        <f>IF(Протокол!V338="","",Протокол!V338)</f>
        <v/>
      </c>
      <c r="T386" s="141" t="str">
        <f>IF(Протокол!W338="","",Протокол!W338)</f>
        <v/>
      </c>
      <c r="U386" s="141" t="str">
        <f>IF(Протокол!X338="","",Протокол!X338)</f>
        <v/>
      </c>
      <c r="V386" s="141" t="str">
        <f>IF(Протокол!Y338="","",Протокол!Y338)</f>
        <v/>
      </c>
      <c r="W386" s="141" t="str">
        <f>IF(Протокол!Z338="","",Протокол!Z338)</f>
        <v/>
      </c>
      <c r="X386" s="141" t="str">
        <f>IF(Протокол!AA338="","",Протокол!AA338)</f>
        <v/>
      </c>
      <c r="Y386" s="141" t="str">
        <f>IF(Протокол!AB338="","",Протокол!AB338)</f>
        <v/>
      </c>
      <c r="Z386" s="141" t="str">
        <f>IF(Протокол!AC338="","",Протокол!AC338)</f>
        <v/>
      </c>
      <c r="AA386" s="141" t="str">
        <f>IF(Протокол!AD338="","",Протокол!AD338)</f>
        <v/>
      </c>
      <c r="AB386" s="141" t="str">
        <f>IF(Протокол!AE338="","",Протокол!AE338)</f>
        <v/>
      </c>
      <c r="AC386" s="141" t="str">
        <f>IF(Протокол!AF338="","",Протокол!AF338)</f>
        <v/>
      </c>
      <c r="AD386" s="141" t="str">
        <f>IF(Протокол!AG338="","",Протокол!AG338)</f>
        <v/>
      </c>
      <c r="AE386" s="141" t="str">
        <f>IF(Протокол!AH338="","",Протокол!AH338)</f>
        <v/>
      </c>
      <c r="AF386" s="141" t="str">
        <f>IF(Протокол!AI338="","",Протокол!AI338)</f>
        <v/>
      </c>
      <c r="AG386" s="141" t="str">
        <f>IF(Протокол!AJ338="","",Протокол!AJ338)</f>
        <v/>
      </c>
      <c r="AH386" s="141" t="str">
        <f>IF(Протокол!AK338="","",Протокол!AK338)</f>
        <v/>
      </c>
      <c r="AI386" s="141" t="str">
        <f>IF(Протокол!AL338="","",Протокол!AL338)</f>
        <v/>
      </c>
      <c r="AJ386" s="141" t="str">
        <f>IF(Протокол!AM338="","",Протокол!AM338)</f>
        <v/>
      </c>
      <c r="AK386" s="141" t="str">
        <f>IF(Протокол!AN338="","",Протокол!AN338)</f>
        <v/>
      </c>
      <c r="AL386" s="141" t="str">
        <f>IF(Протокол!AO338="","",Протокол!AO338)</f>
        <v/>
      </c>
      <c r="AM386" s="141" t="str">
        <f>IF(Протокол!AP338="","",Протокол!AP338)</f>
        <v/>
      </c>
      <c r="AN386" s="141" t="str">
        <f>IF(Протокол!AQ338="","",Протокол!AQ338)</f>
        <v/>
      </c>
      <c r="AO386" s="141" t="str">
        <f>IF(Протокол!AR338="","",Протокол!AR338)</f>
        <v/>
      </c>
      <c r="AP386" s="141" t="str">
        <f>IF(Протокол!AS338="","",Протокол!AS338)</f>
        <v/>
      </c>
      <c r="AQ386" s="141" t="str">
        <f>IF(Протокол!AT338="","",Протокол!AT338)</f>
        <v/>
      </c>
      <c r="AR386" s="141" t="str">
        <f>IF(AND(LEN(C386)&gt;0,AS386&gt;0),Протокол!CU338,"")</f>
        <v/>
      </c>
      <c r="AS386" s="139" t="str">
        <f>IF(Протокол!D338="","",Протокол!D338)</f>
        <v/>
      </c>
      <c r="AT386" s="139" t="str">
        <f>IF(Протокол!F338="","",Протокол!F338)</f>
        <v/>
      </c>
      <c r="AU386" s="141" t="str">
        <f>IF(Протокол!CR338="","",Протокол!CR338)</f>
        <v/>
      </c>
      <c r="AV386" s="141" t="str">
        <f>IF(Протокол!CS338="","",Протокол!CS338)</f>
        <v/>
      </c>
      <c r="AW386" s="141" t="str">
        <f>IF(Протокол!CT338="","",Протокол!CT338)</f>
        <v/>
      </c>
    </row>
    <row r="387" spans="1:49">
      <c r="A387" s="139">
        <f t="shared" si="6"/>
        <v>0</v>
      </c>
      <c r="B387" s="140">
        <f>IF(Протокол!B339="","",Протокол!B339)</f>
        <v>330</v>
      </c>
      <c r="C387" s="140" t="str">
        <f>IF(AND(Протокол!F339="",Протокол!D339=""),"",Протокол!C339)</f>
        <v/>
      </c>
      <c r="D387" s="141" t="str">
        <f>IF(Протокол!G339="","",Протокол!G339)</f>
        <v/>
      </c>
      <c r="E387" s="141" t="str">
        <f>IF(Протокол!H339="","",Протокол!H339)</f>
        <v/>
      </c>
      <c r="F387" s="141" t="str">
        <f>IF(Протокол!I339="","",Протокол!I339)</f>
        <v/>
      </c>
      <c r="G387" s="141" t="str">
        <f>IF(Протокол!J339="","",Протокол!J339)</f>
        <v/>
      </c>
      <c r="H387" s="141" t="str">
        <f>IF(Протокол!K339="","",Протокол!K339)</f>
        <v/>
      </c>
      <c r="I387" s="141" t="str">
        <f>IF(Протокол!L339="","",Протокол!L339)</f>
        <v/>
      </c>
      <c r="J387" s="141" t="str">
        <f>IF(Протокол!M339="","",Протокол!M339)</f>
        <v/>
      </c>
      <c r="K387" s="141" t="str">
        <f>IF(Протокол!N339="","",Протокол!N339)</f>
        <v/>
      </c>
      <c r="L387" s="141" t="str">
        <f>IF(Протокол!O339="","",Протокол!O339)</f>
        <v/>
      </c>
      <c r="M387" s="141" t="str">
        <f>IF(Протокол!P339="","",Протокол!P339)</f>
        <v/>
      </c>
      <c r="N387" s="141" t="str">
        <f>IF(Протокол!Q339="","",Протокол!Q339)</f>
        <v/>
      </c>
      <c r="O387" s="141" t="str">
        <f>IF(Протокол!R339="","",Протокол!R339)</f>
        <v/>
      </c>
      <c r="P387" s="141" t="str">
        <f>IF(Протокол!S339="","",Протокол!S339)</f>
        <v/>
      </c>
      <c r="Q387" s="141" t="str">
        <f>IF(Протокол!T339="","",Протокол!T339)</f>
        <v/>
      </c>
      <c r="R387" s="141" t="str">
        <f>IF(Протокол!U339="","",Протокол!U339)</f>
        <v/>
      </c>
      <c r="S387" s="141" t="str">
        <f>IF(Протокол!V339="","",Протокол!V339)</f>
        <v/>
      </c>
      <c r="T387" s="141" t="str">
        <f>IF(Протокол!W339="","",Протокол!W339)</f>
        <v/>
      </c>
      <c r="U387" s="141" t="str">
        <f>IF(Протокол!X339="","",Протокол!X339)</f>
        <v/>
      </c>
      <c r="V387" s="141" t="str">
        <f>IF(Протокол!Y339="","",Протокол!Y339)</f>
        <v/>
      </c>
      <c r="W387" s="141" t="str">
        <f>IF(Протокол!Z339="","",Протокол!Z339)</f>
        <v/>
      </c>
      <c r="X387" s="141" t="str">
        <f>IF(Протокол!AA339="","",Протокол!AA339)</f>
        <v/>
      </c>
      <c r="Y387" s="141" t="str">
        <f>IF(Протокол!AB339="","",Протокол!AB339)</f>
        <v/>
      </c>
      <c r="Z387" s="141" t="str">
        <f>IF(Протокол!AC339="","",Протокол!AC339)</f>
        <v/>
      </c>
      <c r="AA387" s="141" t="str">
        <f>IF(Протокол!AD339="","",Протокол!AD339)</f>
        <v/>
      </c>
      <c r="AB387" s="141" t="str">
        <f>IF(Протокол!AE339="","",Протокол!AE339)</f>
        <v/>
      </c>
      <c r="AC387" s="141" t="str">
        <f>IF(Протокол!AF339="","",Протокол!AF339)</f>
        <v/>
      </c>
      <c r="AD387" s="141" t="str">
        <f>IF(Протокол!AG339="","",Протокол!AG339)</f>
        <v/>
      </c>
      <c r="AE387" s="141" t="str">
        <f>IF(Протокол!AH339="","",Протокол!AH339)</f>
        <v/>
      </c>
      <c r="AF387" s="141" t="str">
        <f>IF(Протокол!AI339="","",Протокол!AI339)</f>
        <v/>
      </c>
      <c r="AG387" s="141" t="str">
        <f>IF(Протокол!AJ339="","",Протокол!AJ339)</f>
        <v/>
      </c>
      <c r="AH387" s="141" t="str">
        <f>IF(Протокол!AK339="","",Протокол!AK339)</f>
        <v/>
      </c>
      <c r="AI387" s="141" t="str">
        <f>IF(Протокол!AL339="","",Протокол!AL339)</f>
        <v/>
      </c>
      <c r="AJ387" s="141" t="str">
        <f>IF(Протокол!AM339="","",Протокол!AM339)</f>
        <v/>
      </c>
      <c r="AK387" s="141" t="str">
        <f>IF(Протокол!AN339="","",Протокол!AN339)</f>
        <v/>
      </c>
      <c r="AL387" s="141" t="str">
        <f>IF(Протокол!AO339="","",Протокол!AO339)</f>
        <v/>
      </c>
      <c r="AM387" s="141" t="str">
        <f>IF(Протокол!AP339="","",Протокол!AP339)</f>
        <v/>
      </c>
      <c r="AN387" s="141" t="str">
        <f>IF(Протокол!AQ339="","",Протокол!AQ339)</f>
        <v/>
      </c>
      <c r="AO387" s="141" t="str">
        <f>IF(Протокол!AR339="","",Протокол!AR339)</f>
        <v/>
      </c>
      <c r="AP387" s="141" t="str">
        <f>IF(Протокол!AS339="","",Протокол!AS339)</f>
        <v/>
      </c>
      <c r="AQ387" s="141" t="str">
        <f>IF(Протокол!AT339="","",Протокол!AT339)</f>
        <v/>
      </c>
      <c r="AR387" s="141" t="str">
        <f>IF(AND(LEN(C387)&gt;0,AS387&gt;0),Протокол!CU339,"")</f>
        <v/>
      </c>
      <c r="AS387" s="139" t="str">
        <f>IF(Протокол!D339="","",Протокол!D339)</f>
        <v/>
      </c>
      <c r="AT387" s="139" t="str">
        <f>IF(Протокол!F339="","",Протокол!F339)</f>
        <v/>
      </c>
      <c r="AU387" s="141" t="str">
        <f>IF(Протокол!CR339="","",Протокол!CR339)</f>
        <v/>
      </c>
      <c r="AV387" s="141" t="str">
        <f>IF(Протокол!CS339="","",Протокол!CS339)</f>
        <v/>
      </c>
      <c r="AW387" s="141" t="str">
        <f>IF(Протокол!CT339="","",Протокол!CT339)</f>
        <v/>
      </c>
    </row>
    <row r="388" spans="1:49">
      <c r="A388" s="139">
        <f t="shared" si="6"/>
        <v>0</v>
      </c>
      <c r="B388" s="140">
        <f>IF(Протокол!B340="","",Протокол!B340)</f>
        <v>331</v>
      </c>
      <c r="C388" s="140" t="str">
        <f>IF(AND(Протокол!F340="",Протокол!D340=""),"",Протокол!C340)</f>
        <v/>
      </c>
      <c r="D388" s="141" t="str">
        <f>IF(Протокол!G340="","",Протокол!G340)</f>
        <v/>
      </c>
      <c r="E388" s="141" t="str">
        <f>IF(Протокол!H340="","",Протокол!H340)</f>
        <v/>
      </c>
      <c r="F388" s="141" t="str">
        <f>IF(Протокол!I340="","",Протокол!I340)</f>
        <v/>
      </c>
      <c r="G388" s="141" t="str">
        <f>IF(Протокол!J340="","",Протокол!J340)</f>
        <v/>
      </c>
      <c r="H388" s="141" t="str">
        <f>IF(Протокол!K340="","",Протокол!K340)</f>
        <v/>
      </c>
      <c r="I388" s="141" t="str">
        <f>IF(Протокол!L340="","",Протокол!L340)</f>
        <v/>
      </c>
      <c r="J388" s="141" t="str">
        <f>IF(Протокол!M340="","",Протокол!M340)</f>
        <v/>
      </c>
      <c r="K388" s="141" t="str">
        <f>IF(Протокол!N340="","",Протокол!N340)</f>
        <v/>
      </c>
      <c r="L388" s="141" t="str">
        <f>IF(Протокол!O340="","",Протокол!O340)</f>
        <v/>
      </c>
      <c r="M388" s="141" t="str">
        <f>IF(Протокол!P340="","",Протокол!P340)</f>
        <v/>
      </c>
      <c r="N388" s="141" t="str">
        <f>IF(Протокол!Q340="","",Протокол!Q340)</f>
        <v/>
      </c>
      <c r="O388" s="141" t="str">
        <f>IF(Протокол!R340="","",Протокол!R340)</f>
        <v/>
      </c>
      <c r="P388" s="141" t="str">
        <f>IF(Протокол!S340="","",Протокол!S340)</f>
        <v/>
      </c>
      <c r="Q388" s="141" t="str">
        <f>IF(Протокол!T340="","",Протокол!T340)</f>
        <v/>
      </c>
      <c r="R388" s="141" t="str">
        <f>IF(Протокол!U340="","",Протокол!U340)</f>
        <v/>
      </c>
      <c r="S388" s="141" t="str">
        <f>IF(Протокол!V340="","",Протокол!V340)</f>
        <v/>
      </c>
      <c r="T388" s="141" t="str">
        <f>IF(Протокол!W340="","",Протокол!W340)</f>
        <v/>
      </c>
      <c r="U388" s="141" t="str">
        <f>IF(Протокол!X340="","",Протокол!X340)</f>
        <v/>
      </c>
      <c r="V388" s="141" t="str">
        <f>IF(Протокол!Y340="","",Протокол!Y340)</f>
        <v/>
      </c>
      <c r="W388" s="141" t="str">
        <f>IF(Протокол!Z340="","",Протокол!Z340)</f>
        <v/>
      </c>
      <c r="X388" s="141" t="str">
        <f>IF(Протокол!AA340="","",Протокол!AA340)</f>
        <v/>
      </c>
      <c r="Y388" s="141" t="str">
        <f>IF(Протокол!AB340="","",Протокол!AB340)</f>
        <v/>
      </c>
      <c r="Z388" s="141" t="str">
        <f>IF(Протокол!AC340="","",Протокол!AC340)</f>
        <v/>
      </c>
      <c r="AA388" s="141" t="str">
        <f>IF(Протокол!AD340="","",Протокол!AD340)</f>
        <v/>
      </c>
      <c r="AB388" s="141" t="str">
        <f>IF(Протокол!AE340="","",Протокол!AE340)</f>
        <v/>
      </c>
      <c r="AC388" s="141" t="str">
        <f>IF(Протокол!AF340="","",Протокол!AF340)</f>
        <v/>
      </c>
      <c r="AD388" s="141" t="str">
        <f>IF(Протокол!AG340="","",Протокол!AG340)</f>
        <v/>
      </c>
      <c r="AE388" s="141" t="str">
        <f>IF(Протокол!AH340="","",Протокол!AH340)</f>
        <v/>
      </c>
      <c r="AF388" s="141" t="str">
        <f>IF(Протокол!AI340="","",Протокол!AI340)</f>
        <v/>
      </c>
      <c r="AG388" s="141" t="str">
        <f>IF(Протокол!AJ340="","",Протокол!AJ340)</f>
        <v/>
      </c>
      <c r="AH388" s="141" t="str">
        <f>IF(Протокол!AK340="","",Протокол!AK340)</f>
        <v/>
      </c>
      <c r="AI388" s="141" t="str">
        <f>IF(Протокол!AL340="","",Протокол!AL340)</f>
        <v/>
      </c>
      <c r="AJ388" s="141" t="str">
        <f>IF(Протокол!AM340="","",Протокол!AM340)</f>
        <v/>
      </c>
      <c r="AK388" s="141" t="str">
        <f>IF(Протокол!AN340="","",Протокол!AN340)</f>
        <v/>
      </c>
      <c r="AL388" s="141" t="str">
        <f>IF(Протокол!AO340="","",Протокол!AO340)</f>
        <v/>
      </c>
      <c r="AM388" s="141" t="str">
        <f>IF(Протокол!AP340="","",Протокол!AP340)</f>
        <v/>
      </c>
      <c r="AN388" s="141" t="str">
        <f>IF(Протокол!AQ340="","",Протокол!AQ340)</f>
        <v/>
      </c>
      <c r="AO388" s="141" t="str">
        <f>IF(Протокол!AR340="","",Протокол!AR340)</f>
        <v/>
      </c>
      <c r="AP388" s="141" t="str">
        <f>IF(Протокол!AS340="","",Протокол!AS340)</f>
        <v/>
      </c>
      <c r="AQ388" s="141" t="str">
        <f>IF(Протокол!AT340="","",Протокол!AT340)</f>
        <v/>
      </c>
      <c r="AR388" s="141" t="str">
        <f>IF(AND(LEN(C388)&gt;0,AS388&gt;0),Протокол!CU340,"")</f>
        <v/>
      </c>
      <c r="AS388" s="139" t="str">
        <f>IF(Протокол!D340="","",Протокол!D340)</f>
        <v/>
      </c>
      <c r="AT388" s="139" t="str">
        <f>IF(Протокол!F340="","",Протокол!F340)</f>
        <v/>
      </c>
      <c r="AU388" s="141" t="str">
        <f>IF(Протокол!CR340="","",Протокол!CR340)</f>
        <v/>
      </c>
      <c r="AV388" s="141" t="str">
        <f>IF(Протокол!CS340="","",Протокол!CS340)</f>
        <v/>
      </c>
      <c r="AW388" s="141" t="str">
        <f>IF(Протокол!CT340="","",Протокол!CT340)</f>
        <v/>
      </c>
    </row>
    <row r="389" spans="1:49">
      <c r="A389" s="139">
        <f t="shared" si="6"/>
        <v>0</v>
      </c>
      <c r="B389" s="140">
        <f>IF(Протокол!B341="","",Протокол!B341)</f>
        <v>332</v>
      </c>
      <c r="C389" s="140" t="str">
        <f>IF(AND(Протокол!F341="",Протокол!D341=""),"",Протокол!C341)</f>
        <v/>
      </c>
      <c r="D389" s="141" t="str">
        <f>IF(Протокол!G341="","",Протокол!G341)</f>
        <v/>
      </c>
      <c r="E389" s="141" t="str">
        <f>IF(Протокол!H341="","",Протокол!H341)</f>
        <v/>
      </c>
      <c r="F389" s="141" t="str">
        <f>IF(Протокол!I341="","",Протокол!I341)</f>
        <v/>
      </c>
      <c r="G389" s="141" t="str">
        <f>IF(Протокол!J341="","",Протокол!J341)</f>
        <v/>
      </c>
      <c r="H389" s="141" t="str">
        <f>IF(Протокол!K341="","",Протокол!K341)</f>
        <v/>
      </c>
      <c r="I389" s="141" t="str">
        <f>IF(Протокол!L341="","",Протокол!L341)</f>
        <v/>
      </c>
      <c r="J389" s="141" t="str">
        <f>IF(Протокол!M341="","",Протокол!M341)</f>
        <v/>
      </c>
      <c r="K389" s="141" t="str">
        <f>IF(Протокол!N341="","",Протокол!N341)</f>
        <v/>
      </c>
      <c r="L389" s="141" t="str">
        <f>IF(Протокол!O341="","",Протокол!O341)</f>
        <v/>
      </c>
      <c r="M389" s="141" t="str">
        <f>IF(Протокол!P341="","",Протокол!P341)</f>
        <v/>
      </c>
      <c r="N389" s="141" t="str">
        <f>IF(Протокол!Q341="","",Протокол!Q341)</f>
        <v/>
      </c>
      <c r="O389" s="141" t="str">
        <f>IF(Протокол!R341="","",Протокол!R341)</f>
        <v/>
      </c>
      <c r="P389" s="141" t="str">
        <f>IF(Протокол!S341="","",Протокол!S341)</f>
        <v/>
      </c>
      <c r="Q389" s="141" t="str">
        <f>IF(Протокол!T341="","",Протокол!T341)</f>
        <v/>
      </c>
      <c r="R389" s="141" t="str">
        <f>IF(Протокол!U341="","",Протокол!U341)</f>
        <v/>
      </c>
      <c r="S389" s="141" t="str">
        <f>IF(Протокол!V341="","",Протокол!V341)</f>
        <v/>
      </c>
      <c r="T389" s="141" t="str">
        <f>IF(Протокол!W341="","",Протокол!W341)</f>
        <v/>
      </c>
      <c r="U389" s="141" t="str">
        <f>IF(Протокол!X341="","",Протокол!X341)</f>
        <v/>
      </c>
      <c r="V389" s="141" t="str">
        <f>IF(Протокол!Y341="","",Протокол!Y341)</f>
        <v/>
      </c>
      <c r="W389" s="141" t="str">
        <f>IF(Протокол!Z341="","",Протокол!Z341)</f>
        <v/>
      </c>
      <c r="X389" s="141" t="str">
        <f>IF(Протокол!AA341="","",Протокол!AA341)</f>
        <v/>
      </c>
      <c r="Y389" s="141" t="str">
        <f>IF(Протокол!AB341="","",Протокол!AB341)</f>
        <v/>
      </c>
      <c r="Z389" s="141" t="str">
        <f>IF(Протокол!AC341="","",Протокол!AC341)</f>
        <v/>
      </c>
      <c r="AA389" s="141" t="str">
        <f>IF(Протокол!AD341="","",Протокол!AD341)</f>
        <v/>
      </c>
      <c r="AB389" s="141" t="str">
        <f>IF(Протокол!AE341="","",Протокол!AE341)</f>
        <v/>
      </c>
      <c r="AC389" s="141" t="str">
        <f>IF(Протокол!AF341="","",Протокол!AF341)</f>
        <v/>
      </c>
      <c r="AD389" s="141" t="str">
        <f>IF(Протокол!AG341="","",Протокол!AG341)</f>
        <v/>
      </c>
      <c r="AE389" s="141" t="str">
        <f>IF(Протокол!AH341="","",Протокол!AH341)</f>
        <v/>
      </c>
      <c r="AF389" s="141" t="str">
        <f>IF(Протокол!AI341="","",Протокол!AI341)</f>
        <v/>
      </c>
      <c r="AG389" s="141" t="str">
        <f>IF(Протокол!AJ341="","",Протокол!AJ341)</f>
        <v/>
      </c>
      <c r="AH389" s="141" t="str">
        <f>IF(Протокол!AK341="","",Протокол!AK341)</f>
        <v/>
      </c>
      <c r="AI389" s="141" t="str">
        <f>IF(Протокол!AL341="","",Протокол!AL341)</f>
        <v/>
      </c>
      <c r="AJ389" s="141" t="str">
        <f>IF(Протокол!AM341="","",Протокол!AM341)</f>
        <v/>
      </c>
      <c r="AK389" s="141" t="str">
        <f>IF(Протокол!AN341="","",Протокол!AN341)</f>
        <v/>
      </c>
      <c r="AL389" s="141" t="str">
        <f>IF(Протокол!AO341="","",Протокол!AO341)</f>
        <v/>
      </c>
      <c r="AM389" s="141" t="str">
        <f>IF(Протокол!AP341="","",Протокол!AP341)</f>
        <v/>
      </c>
      <c r="AN389" s="141" t="str">
        <f>IF(Протокол!AQ341="","",Протокол!AQ341)</f>
        <v/>
      </c>
      <c r="AO389" s="141" t="str">
        <f>IF(Протокол!AR341="","",Протокол!AR341)</f>
        <v/>
      </c>
      <c r="AP389" s="141" t="str">
        <f>IF(Протокол!AS341="","",Протокол!AS341)</f>
        <v/>
      </c>
      <c r="AQ389" s="141" t="str">
        <f>IF(Протокол!AT341="","",Протокол!AT341)</f>
        <v/>
      </c>
      <c r="AR389" s="141" t="str">
        <f>IF(AND(LEN(C389)&gt;0,AS389&gt;0),Протокол!CU341,"")</f>
        <v/>
      </c>
      <c r="AS389" s="139" t="str">
        <f>IF(Протокол!D341="","",Протокол!D341)</f>
        <v/>
      </c>
      <c r="AT389" s="139" t="str">
        <f>IF(Протокол!F341="","",Протокол!F341)</f>
        <v/>
      </c>
      <c r="AU389" s="141" t="str">
        <f>IF(Протокол!CR341="","",Протокол!CR341)</f>
        <v/>
      </c>
      <c r="AV389" s="141" t="str">
        <f>IF(Протокол!CS341="","",Протокол!CS341)</f>
        <v/>
      </c>
      <c r="AW389" s="141" t="str">
        <f>IF(Протокол!CT341="","",Протокол!CT341)</f>
        <v/>
      </c>
    </row>
    <row r="390" spans="1:49">
      <c r="A390" s="139">
        <f t="shared" si="6"/>
        <v>0</v>
      </c>
      <c r="B390" s="140">
        <f>IF(Протокол!B342="","",Протокол!B342)</f>
        <v>333</v>
      </c>
      <c r="C390" s="140" t="str">
        <f>IF(AND(Протокол!F342="",Протокол!D342=""),"",Протокол!C342)</f>
        <v/>
      </c>
      <c r="D390" s="141" t="str">
        <f>IF(Протокол!G342="","",Протокол!G342)</f>
        <v/>
      </c>
      <c r="E390" s="141" t="str">
        <f>IF(Протокол!H342="","",Протокол!H342)</f>
        <v/>
      </c>
      <c r="F390" s="141" t="str">
        <f>IF(Протокол!I342="","",Протокол!I342)</f>
        <v/>
      </c>
      <c r="G390" s="141" t="str">
        <f>IF(Протокол!J342="","",Протокол!J342)</f>
        <v/>
      </c>
      <c r="H390" s="141" t="str">
        <f>IF(Протокол!K342="","",Протокол!K342)</f>
        <v/>
      </c>
      <c r="I390" s="141" t="str">
        <f>IF(Протокол!L342="","",Протокол!L342)</f>
        <v/>
      </c>
      <c r="J390" s="141" t="str">
        <f>IF(Протокол!M342="","",Протокол!M342)</f>
        <v/>
      </c>
      <c r="K390" s="141" t="str">
        <f>IF(Протокол!N342="","",Протокол!N342)</f>
        <v/>
      </c>
      <c r="L390" s="141" t="str">
        <f>IF(Протокол!O342="","",Протокол!O342)</f>
        <v/>
      </c>
      <c r="M390" s="141" t="str">
        <f>IF(Протокол!P342="","",Протокол!P342)</f>
        <v/>
      </c>
      <c r="N390" s="141" t="str">
        <f>IF(Протокол!Q342="","",Протокол!Q342)</f>
        <v/>
      </c>
      <c r="O390" s="141" t="str">
        <f>IF(Протокол!R342="","",Протокол!R342)</f>
        <v/>
      </c>
      <c r="P390" s="141" t="str">
        <f>IF(Протокол!S342="","",Протокол!S342)</f>
        <v/>
      </c>
      <c r="Q390" s="141" t="str">
        <f>IF(Протокол!T342="","",Протокол!T342)</f>
        <v/>
      </c>
      <c r="R390" s="141" t="str">
        <f>IF(Протокол!U342="","",Протокол!U342)</f>
        <v/>
      </c>
      <c r="S390" s="141" t="str">
        <f>IF(Протокол!V342="","",Протокол!V342)</f>
        <v/>
      </c>
      <c r="T390" s="141" t="str">
        <f>IF(Протокол!W342="","",Протокол!W342)</f>
        <v/>
      </c>
      <c r="U390" s="141" t="str">
        <f>IF(Протокол!X342="","",Протокол!X342)</f>
        <v/>
      </c>
      <c r="V390" s="141" t="str">
        <f>IF(Протокол!Y342="","",Протокол!Y342)</f>
        <v/>
      </c>
      <c r="W390" s="141" t="str">
        <f>IF(Протокол!Z342="","",Протокол!Z342)</f>
        <v/>
      </c>
      <c r="X390" s="141" t="str">
        <f>IF(Протокол!AA342="","",Протокол!AA342)</f>
        <v/>
      </c>
      <c r="Y390" s="141" t="str">
        <f>IF(Протокол!AB342="","",Протокол!AB342)</f>
        <v/>
      </c>
      <c r="Z390" s="141" t="str">
        <f>IF(Протокол!AC342="","",Протокол!AC342)</f>
        <v/>
      </c>
      <c r="AA390" s="141" t="str">
        <f>IF(Протокол!AD342="","",Протокол!AD342)</f>
        <v/>
      </c>
      <c r="AB390" s="141" t="str">
        <f>IF(Протокол!AE342="","",Протокол!AE342)</f>
        <v/>
      </c>
      <c r="AC390" s="141" t="str">
        <f>IF(Протокол!AF342="","",Протокол!AF342)</f>
        <v/>
      </c>
      <c r="AD390" s="141" t="str">
        <f>IF(Протокол!AG342="","",Протокол!AG342)</f>
        <v/>
      </c>
      <c r="AE390" s="141" t="str">
        <f>IF(Протокол!AH342="","",Протокол!AH342)</f>
        <v/>
      </c>
      <c r="AF390" s="141" t="str">
        <f>IF(Протокол!AI342="","",Протокол!AI342)</f>
        <v/>
      </c>
      <c r="AG390" s="141" t="str">
        <f>IF(Протокол!AJ342="","",Протокол!AJ342)</f>
        <v/>
      </c>
      <c r="AH390" s="141" t="str">
        <f>IF(Протокол!AK342="","",Протокол!AK342)</f>
        <v/>
      </c>
      <c r="AI390" s="141" t="str">
        <f>IF(Протокол!AL342="","",Протокол!AL342)</f>
        <v/>
      </c>
      <c r="AJ390" s="141" t="str">
        <f>IF(Протокол!AM342="","",Протокол!AM342)</f>
        <v/>
      </c>
      <c r="AK390" s="141" t="str">
        <f>IF(Протокол!AN342="","",Протокол!AN342)</f>
        <v/>
      </c>
      <c r="AL390" s="141" t="str">
        <f>IF(Протокол!AO342="","",Протокол!AO342)</f>
        <v/>
      </c>
      <c r="AM390" s="141" t="str">
        <f>IF(Протокол!AP342="","",Протокол!AP342)</f>
        <v/>
      </c>
      <c r="AN390" s="141" t="str">
        <f>IF(Протокол!AQ342="","",Протокол!AQ342)</f>
        <v/>
      </c>
      <c r="AO390" s="141" t="str">
        <f>IF(Протокол!AR342="","",Протокол!AR342)</f>
        <v/>
      </c>
      <c r="AP390" s="141" t="str">
        <f>IF(Протокол!AS342="","",Протокол!AS342)</f>
        <v/>
      </c>
      <c r="AQ390" s="141" t="str">
        <f>IF(Протокол!AT342="","",Протокол!AT342)</f>
        <v/>
      </c>
      <c r="AR390" s="141" t="str">
        <f>IF(AND(LEN(C390)&gt;0,AS390&gt;0),Протокол!CU342,"")</f>
        <v/>
      </c>
      <c r="AS390" s="139" t="str">
        <f>IF(Протокол!D342="","",Протокол!D342)</f>
        <v/>
      </c>
      <c r="AT390" s="139" t="str">
        <f>IF(Протокол!F342="","",Протокол!F342)</f>
        <v/>
      </c>
      <c r="AU390" s="141" t="str">
        <f>IF(Протокол!CR342="","",Протокол!CR342)</f>
        <v/>
      </c>
      <c r="AV390" s="141" t="str">
        <f>IF(Протокол!CS342="","",Протокол!CS342)</f>
        <v/>
      </c>
      <c r="AW390" s="141" t="str">
        <f>IF(Протокол!CT342="","",Протокол!CT342)</f>
        <v/>
      </c>
    </row>
    <row r="391" spans="1:49">
      <c r="A391" s="139">
        <f t="shared" si="6"/>
        <v>0</v>
      </c>
      <c r="B391" s="140">
        <f>IF(Протокол!B343="","",Протокол!B343)</f>
        <v>334</v>
      </c>
      <c r="C391" s="140" t="str">
        <f>IF(AND(Протокол!F343="",Протокол!D343=""),"",Протокол!C343)</f>
        <v/>
      </c>
      <c r="D391" s="141" t="str">
        <f>IF(Протокол!G343="","",Протокол!G343)</f>
        <v/>
      </c>
      <c r="E391" s="141" t="str">
        <f>IF(Протокол!H343="","",Протокол!H343)</f>
        <v/>
      </c>
      <c r="F391" s="141" t="str">
        <f>IF(Протокол!I343="","",Протокол!I343)</f>
        <v/>
      </c>
      <c r="G391" s="141" t="str">
        <f>IF(Протокол!J343="","",Протокол!J343)</f>
        <v/>
      </c>
      <c r="H391" s="141" t="str">
        <f>IF(Протокол!K343="","",Протокол!K343)</f>
        <v/>
      </c>
      <c r="I391" s="141" t="str">
        <f>IF(Протокол!L343="","",Протокол!L343)</f>
        <v/>
      </c>
      <c r="J391" s="141" t="str">
        <f>IF(Протокол!M343="","",Протокол!M343)</f>
        <v/>
      </c>
      <c r="K391" s="141" t="str">
        <f>IF(Протокол!N343="","",Протокол!N343)</f>
        <v/>
      </c>
      <c r="L391" s="141" t="str">
        <f>IF(Протокол!O343="","",Протокол!O343)</f>
        <v/>
      </c>
      <c r="M391" s="141" t="str">
        <f>IF(Протокол!P343="","",Протокол!P343)</f>
        <v/>
      </c>
      <c r="N391" s="141" t="str">
        <f>IF(Протокол!Q343="","",Протокол!Q343)</f>
        <v/>
      </c>
      <c r="O391" s="141" t="str">
        <f>IF(Протокол!R343="","",Протокол!R343)</f>
        <v/>
      </c>
      <c r="P391" s="141" t="str">
        <f>IF(Протокол!S343="","",Протокол!S343)</f>
        <v/>
      </c>
      <c r="Q391" s="141" t="str">
        <f>IF(Протокол!T343="","",Протокол!T343)</f>
        <v/>
      </c>
      <c r="R391" s="141" t="str">
        <f>IF(Протокол!U343="","",Протокол!U343)</f>
        <v/>
      </c>
      <c r="S391" s="141" t="str">
        <f>IF(Протокол!V343="","",Протокол!V343)</f>
        <v/>
      </c>
      <c r="T391" s="141" t="str">
        <f>IF(Протокол!W343="","",Протокол!W343)</f>
        <v/>
      </c>
      <c r="U391" s="141" t="str">
        <f>IF(Протокол!X343="","",Протокол!X343)</f>
        <v/>
      </c>
      <c r="V391" s="141" t="str">
        <f>IF(Протокол!Y343="","",Протокол!Y343)</f>
        <v/>
      </c>
      <c r="W391" s="141" t="str">
        <f>IF(Протокол!Z343="","",Протокол!Z343)</f>
        <v/>
      </c>
      <c r="X391" s="141" t="str">
        <f>IF(Протокол!AA343="","",Протокол!AA343)</f>
        <v/>
      </c>
      <c r="Y391" s="141" t="str">
        <f>IF(Протокол!AB343="","",Протокол!AB343)</f>
        <v/>
      </c>
      <c r="Z391" s="141" t="str">
        <f>IF(Протокол!AC343="","",Протокол!AC343)</f>
        <v/>
      </c>
      <c r="AA391" s="141" t="str">
        <f>IF(Протокол!AD343="","",Протокол!AD343)</f>
        <v/>
      </c>
      <c r="AB391" s="141" t="str">
        <f>IF(Протокол!AE343="","",Протокол!AE343)</f>
        <v/>
      </c>
      <c r="AC391" s="141" t="str">
        <f>IF(Протокол!AF343="","",Протокол!AF343)</f>
        <v/>
      </c>
      <c r="AD391" s="141" t="str">
        <f>IF(Протокол!AG343="","",Протокол!AG343)</f>
        <v/>
      </c>
      <c r="AE391" s="141" t="str">
        <f>IF(Протокол!AH343="","",Протокол!AH343)</f>
        <v/>
      </c>
      <c r="AF391" s="141" t="str">
        <f>IF(Протокол!AI343="","",Протокол!AI343)</f>
        <v/>
      </c>
      <c r="AG391" s="141" t="str">
        <f>IF(Протокол!AJ343="","",Протокол!AJ343)</f>
        <v/>
      </c>
      <c r="AH391" s="141" t="str">
        <f>IF(Протокол!AK343="","",Протокол!AK343)</f>
        <v/>
      </c>
      <c r="AI391" s="141" t="str">
        <f>IF(Протокол!AL343="","",Протокол!AL343)</f>
        <v/>
      </c>
      <c r="AJ391" s="141" t="str">
        <f>IF(Протокол!AM343="","",Протокол!AM343)</f>
        <v/>
      </c>
      <c r="AK391" s="141" t="str">
        <f>IF(Протокол!AN343="","",Протокол!AN343)</f>
        <v/>
      </c>
      <c r="AL391" s="141" t="str">
        <f>IF(Протокол!AO343="","",Протокол!AO343)</f>
        <v/>
      </c>
      <c r="AM391" s="141" t="str">
        <f>IF(Протокол!AP343="","",Протокол!AP343)</f>
        <v/>
      </c>
      <c r="AN391" s="141" t="str">
        <f>IF(Протокол!AQ343="","",Протокол!AQ343)</f>
        <v/>
      </c>
      <c r="AO391" s="141" t="str">
        <f>IF(Протокол!AR343="","",Протокол!AR343)</f>
        <v/>
      </c>
      <c r="AP391" s="141" t="str">
        <f>IF(Протокол!AS343="","",Протокол!AS343)</f>
        <v/>
      </c>
      <c r="AQ391" s="141" t="str">
        <f>IF(Протокол!AT343="","",Протокол!AT343)</f>
        <v/>
      </c>
      <c r="AR391" s="141" t="str">
        <f>IF(AND(LEN(C391)&gt;0,AS391&gt;0),Протокол!CU343,"")</f>
        <v/>
      </c>
      <c r="AS391" s="139" t="str">
        <f>IF(Протокол!D343="","",Протокол!D343)</f>
        <v/>
      </c>
      <c r="AT391" s="139" t="str">
        <f>IF(Протокол!F343="","",Протокол!F343)</f>
        <v/>
      </c>
      <c r="AU391" s="141" t="str">
        <f>IF(Протокол!CR343="","",Протокол!CR343)</f>
        <v/>
      </c>
      <c r="AV391" s="141" t="str">
        <f>IF(Протокол!CS343="","",Протокол!CS343)</f>
        <v/>
      </c>
      <c r="AW391" s="141" t="str">
        <f>IF(Протокол!CT343="","",Протокол!CT343)</f>
        <v/>
      </c>
    </row>
    <row r="392" spans="1:49">
      <c r="A392" s="139">
        <f t="shared" si="6"/>
        <v>0</v>
      </c>
      <c r="B392" s="140">
        <f>IF(Протокол!B344="","",Протокол!B344)</f>
        <v>335</v>
      </c>
      <c r="C392" s="140" t="str">
        <f>IF(AND(Протокол!F344="",Протокол!D344=""),"",Протокол!C344)</f>
        <v/>
      </c>
      <c r="D392" s="141" t="str">
        <f>IF(Протокол!G344="","",Протокол!G344)</f>
        <v/>
      </c>
      <c r="E392" s="141" t="str">
        <f>IF(Протокол!H344="","",Протокол!H344)</f>
        <v/>
      </c>
      <c r="F392" s="141" t="str">
        <f>IF(Протокол!I344="","",Протокол!I344)</f>
        <v/>
      </c>
      <c r="G392" s="141" t="str">
        <f>IF(Протокол!J344="","",Протокол!J344)</f>
        <v/>
      </c>
      <c r="H392" s="141" t="str">
        <f>IF(Протокол!K344="","",Протокол!K344)</f>
        <v/>
      </c>
      <c r="I392" s="141" t="str">
        <f>IF(Протокол!L344="","",Протокол!L344)</f>
        <v/>
      </c>
      <c r="J392" s="141" t="str">
        <f>IF(Протокол!M344="","",Протокол!M344)</f>
        <v/>
      </c>
      <c r="K392" s="141" t="str">
        <f>IF(Протокол!N344="","",Протокол!N344)</f>
        <v/>
      </c>
      <c r="L392" s="141" t="str">
        <f>IF(Протокол!O344="","",Протокол!O344)</f>
        <v/>
      </c>
      <c r="M392" s="141" t="str">
        <f>IF(Протокол!P344="","",Протокол!P344)</f>
        <v/>
      </c>
      <c r="N392" s="141" t="str">
        <f>IF(Протокол!Q344="","",Протокол!Q344)</f>
        <v/>
      </c>
      <c r="O392" s="141" t="str">
        <f>IF(Протокол!R344="","",Протокол!R344)</f>
        <v/>
      </c>
      <c r="P392" s="141" t="str">
        <f>IF(Протокол!S344="","",Протокол!S344)</f>
        <v/>
      </c>
      <c r="Q392" s="141" t="str">
        <f>IF(Протокол!T344="","",Протокол!T344)</f>
        <v/>
      </c>
      <c r="R392" s="141" t="str">
        <f>IF(Протокол!U344="","",Протокол!U344)</f>
        <v/>
      </c>
      <c r="S392" s="141" t="str">
        <f>IF(Протокол!V344="","",Протокол!V344)</f>
        <v/>
      </c>
      <c r="T392" s="141" t="str">
        <f>IF(Протокол!W344="","",Протокол!W344)</f>
        <v/>
      </c>
      <c r="U392" s="141" t="str">
        <f>IF(Протокол!X344="","",Протокол!X344)</f>
        <v/>
      </c>
      <c r="V392" s="141" t="str">
        <f>IF(Протокол!Y344="","",Протокол!Y344)</f>
        <v/>
      </c>
      <c r="W392" s="141" t="str">
        <f>IF(Протокол!Z344="","",Протокол!Z344)</f>
        <v/>
      </c>
      <c r="X392" s="141" t="str">
        <f>IF(Протокол!AA344="","",Протокол!AA344)</f>
        <v/>
      </c>
      <c r="Y392" s="141" t="str">
        <f>IF(Протокол!AB344="","",Протокол!AB344)</f>
        <v/>
      </c>
      <c r="Z392" s="141" t="str">
        <f>IF(Протокол!AC344="","",Протокол!AC344)</f>
        <v/>
      </c>
      <c r="AA392" s="141" t="str">
        <f>IF(Протокол!AD344="","",Протокол!AD344)</f>
        <v/>
      </c>
      <c r="AB392" s="141" t="str">
        <f>IF(Протокол!AE344="","",Протокол!AE344)</f>
        <v/>
      </c>
      <c r="AC392" s="141" t="str">
        <f>IF(Протокол!AF344="","",Протокол!AF344)</f>
        <v/>
      </c>
      <c r="AD392" s="141" t="str">
        <f>IF(Протокол!AG344="","",Протокол!AG344)</f>
        <v/>
      </c>
      <c r="AE392" s="141" t="str">
        <f>IF(Протокол!AH344="","",Протокол!AH344)</f>
        <v/>
      </c>
      <c r="AF392" s="141" t="str">
        <f>IF(Протокол!AI344="","",Протокол!AI344)</f>
        <v/>
      </c>
      <c r="AG392" s="141" t="str">
        <f>IF(Протокол!AJ344="","",Протокол!AJ344)</f>
        <v/>
      </c>
      <c r="AH392" s="141" t="str">
        <f>IF(Протокол!AK344="","",Протокол!AK344)</f>
        <v/>
      </c>
      <c r="AI392" s="141" t="str">
        <f>IF(Протокол!AL344="","",Протокол!AL344)</f>
        <v/>
      </c>
      <c r="AJ392" s="141" t="str">
        <f>IF(Протокол!AM344="","",Протокол!AM344)</f>
        <v/>
      </c>
      <c r="AK392" s="141" t="str">
        <f>IF(Протокол!AN344="","",Протокол!AN344)</f>
        <v/>
      </c>
      <c r="AL392" s="141" t="str">
        <f>IF(Протокол!AO344="","",Протокол!AO344)</f>
        <v/>
      </c>
      <c r="AM392" s="141" t="str">
        <f>IF(Протокол!AP344="","",Протокол!AP344)</f>
        <v/>
      </c>
      <c r="AN392" s="141" t="str">
        <f>IF(Протокол!AQ344="","",Протокол!AQ344)</f>
        <v/>
      </c>
      <c r="AO392" s="141" t="str">
        <f>IF(Протокол!AR344="","",Протокол!AR344)</f>
        <v/>
      </c>
      <c r="AP392" s="141" t="str">
        <f>IF(Протокол!AS344="","",Протокол!AS344)</f>
        <v/>
      </c>
      <c r="AQ392" s="141" t="str">
        <f>IF(Протокол!AT344="","",Протокол!AT344)</f>
        <v/>
      </c>
      <c r="AR392" s="141" t="str">
        <f>IF(AND(LEN(C392)&gt;0,AS392&gt;0),Протокол!CU344,"")</f>
        <v/>
      </c>
      <c r="AS392" s="139" t="str">
        <f>IF(Протокол!D344="","",Протокол!D344)</f>
        <v/>
      </c>
      <c r="AT392" s="139" t="str">
        <f>IF(Протокол!F344="","",Протокол!F344)</f>
        <v/>
      </c>
      <c r="AU392" s="141" t="str">
        <f>IF(Протокол!CR344="","",Протокол!CR344)</f>
        <v/>
      </c>
      <c r="AV392" s="141" t="str">
        <f>IF(Протокол!CS344="","",Протокол!CS344)</f>
        <v/>
      </c>
      <c r="AW392" s="141" t="str">
        <f>IF(Протокол!CT344="","",Протокол!CT344)</f>
        <v/>
      </c>
    </row>
    <row r="393" spans="1:49">
      <c r="A393" s="139">
        <f t="shared" si="6"/>
        <v>0</v>
      </c>
      <c r="B393" s="140">
        <f>IF(Протокол!B345="","",Протокол!B345)</f>
        <v>336</v>
      </c>
      <c r="C393" s="140" t="str">
        <f>IF(AND(Протокол!F345="",Протокол!D345=""),"",Протокол!C345)</f>
        <v/>
      </c>
      <c r="D393" s="141" t="str">
        <f>IF(Протокол!G345="","",Протокол!G345)</f>
        <v/>
      </c>
      <c r="E393" s="141" t="str">
        <f>IF(Протокол!H345="","",Протокол!H345)</f>
        <v/>
      </c>
      <c r="F393" s="141" t="str">
        <f>IF(Протокол!I345="","",Протокол!I345)</f>
        <v/>
      </c>
      <c r="G393" s="141" t="str">
        <f>IF(Протокол!J345="","",Протокол!J345)</f>
        <v/>
      </c>
      <c r="H393" s="141" t="str">
        <f>IF(Протокол!K345="","",Протокол!K345)</f>
        <v/>
      </c>
      <c r="I393" s="141" t="str">
        <f>IF(Протокол!L345="","",Протокол!L345)</f>
        <v/>
      </c>
      <c r="J393" s="141" t="str">
        <f>IF(Протокол!M345="","",Протокол!M345)</f>
        <v/>
      </c>
      <c r="K393" s="141" t="str">
        <f>IF(Протокол!N345="","",Протокол!N345)</f>
        <v/>
      </c>
      <c r="L393" s="141" t="str">
        <f>IF(Протокол!O345="","",Протокол!O345)</f>
        <v/>
      </c>
      <c r="M393" s="141" t="str">
        <f>IF(Протокол!P345="","",Протокол!P345)</f>
        <v/>
      </c>
      <c r="N393" s="141" t="str">
        <f>IF(Протокол!Q345="","",Протокол!Q345)</f>
        <v/>
      </c>
      <c r="O393" s="141" t="str">
        <f>IF(Протокол!R345="","",Протокол!R345)</f>
        <v/>
      </c>
      <c r="P393" s="141" t="str">
        <f>IF(Протокол!S345="","",Протокол!S345)</f>
        <v/>
      </c>
      <c r="Q393" s="141" t="str">
        <f>IF(Протокол!T345="","",Протокол!T345)</f>
        <v/>
      </c>
      <c r="R393" s="141" t="str">
        <f>IF(Протокол!U345="","",Протокол!U345)</f>
        <v/>
      </c>
      <c r="S393" s="141" t="str">
        <f>IF(Протокол!V345="","",Протокол!V345)</f>
        <v/>
      </c>
      <c r="T393" s="141" t="str">
        <f>IF(Протокол!W345="","",Протокол!W345)</f>
        <v/>
      </c>
      <c r="U393" s="141" t="str">
        <f>IF(Протокол!X345="","",Протокол!X345)</f>
        <v/>
      </c>
      <c r="V393" s="141" t="str">
        <f>IF(Протокол!Y345="","",Протокол!Y345)</f>
        <v/>
      </c>
      <c r="W393" s="141" t="str">
        <f>IF(Протокол!Z345="","",Протокол!Z345)</f>
        <v/>
      </c>
      <c r="X393" s="141" t="str">
        <f>IF(Протокол!AA345="","",Протокол!AA345)</f>
        <v/>
      </c>
      <c r="Y393" s="141" t="str">
        <f>IF(Протокол!AB345="","",Протокол!AB345)</f>
        <v/>
      </c>
      <c r="Z393" s="141" t="str">
        <f>IF(Протокол!AC345="","",Протокол!AC345)</f>
        <v/>
      </c>
      <c r="AA393" s="141" t="str">
        <f>IF(Протокол!AD345="","",Протокол!AD345)</f>
        <v/>
      </c>
      <c r="AB393" s="141" t="str">
        <f>IF(Протокол!AE345="","",Протокол!AE345)</f>
        <v/>
      </c>
      <c r="AC393" s="141" t="str">
        <f>IF(Протокол!AF345="","",Протокол!AF345)</f>
        <v/>
      </c>
      <c r="AD393" s="141" t="str">
        <f>IF(Протокол!AG345="","",Протокол!AG345)</f>
        <v/>
      </c>
      <c r="AE393" s="141" t="str">
        <f>IF(Протокол!AH345="","",Протокол!AH345)</f>
        <v/>
      </c>
      <c r="AF393" s="141" t="str">
        <f>IF(Протокол!AI345="","",Протокол!AI345)</f>
        <v/>
      </c>
      <c r="AG393" s="141" t="str">
        <f>IF(Протокол!AJ345="","",Протокол!AJ345)</f>
        <v/>
      </c>
      <c r="AH393" s="141" t="str">
        <f>IF(Протокол!AK345="","",Протокол!AK345)</f>
        <v/>
      </c>
      <c r="AI393" s="141" t="str">
        <f>IF(Протокол!AL345="","",Протокол!AL345)</f>
        <v/>
      </c>
      <c r="AJ393" s="141" t="str">
        <f>IF(Протокол!AM345="","",Протокол!AM345)</f>
        <v/>
      </c>
      <c r="AK393" s="141" t="str">
        <f>IF(Протокол!AN345="","",Протокол!AN345)</f>
        <v/>
      </c>
      <c r="AL393" s="141" t="str">
        <f>IF(Протокол!AO345="","",Протокол!AO345)</f>
        <v/>
      </c>
      <c r="AM393" s="141" t="str">
        <f>IF(Протокол!AP345="","",Протокол!AP345)</f>
        <v/>
      </c>
      <c r="AN393" s="141" t="str">
        <f>IF(Протокол!AQ345="","",Протокол!AQ345)</f>
        <v/>
      </c>
      <c r="AO393" s="141" t="str">
        <f>IF(Протокол!AR345="","",Протокол!AR345)</f>
        <v/>
      </c>
      <c r="AP393" s="141" t="str">
        <f>IF(Протокол!AS345="","",Протокол!AS345)</f>
        <v/>
      </c>
      <c r="AQ393" s="141" t="str">
        <f>IF(Протокол!AT345="","",Протокол!AT345)</f>
        <v/>
      </c>
      <c r="AR393" s="141" t="str">
        <f>IF(AND(LEN(C393)&gt;0,AS393&gt;0),Протокол!CU345,"")</f>
        <v/>
      </c>
      <c r="AS393" s="139" t="str">
        <f>IF(Протокол!D345="","",Протокол!D345)</f>
        <v/>
      </c>
      <c r="AT393" s="139" t="str">
        <f>IF(Протокол!F345="","",Протокол!F345)</f>
        <v/>
      </c>
      <c r="AU393" s="141" t="str">
        <f>IF(Протокол!CR345="","",Протокол!CR345)</f>
        <v/>
      </c>
      <c r="AV393" s="141" t="str">
        <f>IF(Протокол!CS345="","",Протокол!CS345)</f>
        <v/>
      </c>
      <c r="AW393" s="141" t="str">
        <f>IF(Протокол!CT345="","",Протокол!CT345)</f>
        <v/>
      </c>
    </row>
    <row r="394" spans="1:49">
      <c r="A394" s="139">
        <f t="shared" si="6"/>
        <v>0</v>
      </c>
      <c r="B394" s="140">
        <f>IF(Протокол!B346="","",Протокол!B346)</f>
        <v>337</v>
      </c>
      <c r="C394" s="140" t="str">
        <f>IF(AND(Протокол!F346="",Протокол!D346=""),"",Протокол!C346)</f>
        <v/>
      </c>
      <c r="D394" s="141" t="str">
        <f>IF(Протокол!G346="","",Протокол!G346)</f>
        <v/>
      </c>
      <c r="E394" s="141" t="str">
        <f>IF(Протокол!H346="","",Протокол!H346)</f>
        <v/>
      </c>
      <c r="F394" s="141" t="str">
        <f>IF(Протокол!I346="","",Протокол!I346)</f>
        <v/>
      </c>
      <c r="G394" s="141" t="str">
        <f>IF(Протокол!J346="","",Протокол!J346)</f>
        <v/>
      </c>
      <c r="H394" s="141" t="str">
        <f>IF(Протокол!K346="","",Протокол!K346)</f>
        <v/>
      </c>
      <c r="I394" s="141" t="str">
        <f>IF(Протокол!L346="","",Протокол!L346)</f>
        <v/>
      </c>
      <c r="J394" s="141" t="str">
        <f>IF(Протокол!M346="","",Протокол!M346)</f>
        <v/>
      </c>
      <c r="K394" s="141" t="str">
        <f>IF(Протокол!N346="","",Протокол!N346)</f>
        <v/>
      </c>
      <c r="L394" s="141" t="str">
        <f>IF(Протокол!O346="","",Протокол!O346)</f>
        <v/>
      </c>
      <c r="M394" s="141" t="str">
        <f>IF(Протокол!P346="","",Протокол!P346)</f>
        <v/>
      </c>
      <c r="N394" s="141" t="str">
        <f>IF(Протокол!Q346="","",Протокол!Q346)</f>
        <v/>
      </c>
      <c r="O394" s="141" t="str">
        <f>IF(Протокол!R346="","",Протокол!R346)</f>
        <v/>
      </c>
      <c r="P394" s="141" t="str">
        <f>IF(Протокол!S346="","",Протокол!S346)</f>
        <v/>
      </c>
      <c r="Q394" s="141" t="str">
        <f>IF(Протокол!T346="","",Протокол!T346)</f>
        <v/>
      </c>
      <c r="R394" s="141" t="str">
        <f>IF(Протокол!U346="","",Протокол!U346)</f>
        <v/>
      </c>
      <c r="S394" s="141" t="str">
        <f>IF(Протокол!V346="","",Протокол!V346)</f>
        <v/>
      </c>
      <c r="T394" s="141" t="str">
        <f>IF(Протокол!W346="","",Протокол!W346)</f>
        <v/>
      </c>
      <c r="U394" s="141" t="str">
        <f>IF(Протокол!X346="","",Протокол!X346)</f>
        <v/>
      </c>
      <c r="V394" s="141" t="str">
        <f>IF(Протокол!Y346="","",Протокол!Y346)</f>
        <v/>
      </c>
      <c r="W394" s="141" t="str">
        <f>IF(Протокол!Z346="","",Протокол!Z346)</f>
        <v/>
      </c>
      <c r="X394" s="141" t="str">
        <f>IF(Протокол!AA346="","",Протокол!AA346)</f>
        <v/>
      </c>
      <c r="Y394" s="141" t="str">
        <f>IF(Протокол!AB346="","",Протокол!AB346)</f>
        <v/>
      </c>
      <c r="Z394" s="141" t="str">
        <f>IF(Протокол!AC346="","",Протокол!AC346)</f>
        <v/>
      </c>
      <c r="AA394" s="141" t="str">
        <f>IF(Протокол!AD346="","",Протокол!AD346)</f>
        <v/>
      </c>
      <c r="AB394" s="141" t="str">
        <f>IF(Протокол!AE346="","",Протокол!AE346)</f>
        <v/>
      </c>
      <c r="AC394" s="141" t="str">
        <f>IF(Протокол!AF346="","",Протокол!AF346)</f>
        <v/>
      </c>
      <c r="AD394" s="141" t="str">
        <f>IF(Протокол!AG346="","",Протокол!AG346)</f>
        <v/>
      </c>
      <c r="AE394" s="141" t="str">
        <f>IF(Протокол!AH346="","",Протокол!AH346)</f>
        <v/>
      </c>
      <c r="AF394" s="141" t="str">
        <f>IF(Протокол!AI346="","",Протокол!AI346)</f>
        <v/>
      </c>
      <c r="AG394" s="141" t="str">
        <f>IF(Протокол!AJ346="","",Протокол!AJ346)</f>
        <v/>
      </c>
      <c r="AH394" s="141" t="str">
        <f>IF(Протокол!AK346="","",Протокол!AK346)</f>
        <v/>
      </c>
      <c r="AI394" s="141" t="str">
        <f>IF(Протокол!AL346="","",Протокол!AL346)</f>
        <v/>
      </c>
      <c r="AJ394" s="141" t="str">
        <f>IF(Протокол!AM346="","",Протокол!AM346)</f>
        <v/>
      </c>
      <c r="AK394" s="141" t="str">
        <f>IF(Протокол!AN346="","",Протокол!AN346)</f>
        <v/>
      </c>
      <c r="AL394" s="141" t="str">
        <f>IF(Протокол!AO346="","",Протокол!AO346)</f>
        <v/>
      </c>
      <c r="AM394" s="141" t="str">
        <f>IF(Протокол!AP346="","",Протокол!AP346)</f>
        <v/>
      </c>
      <c r="AN394" s="141" t="str">
        <f>IF(Протокол!AQ346="","",Протокол!AQ346)</f>
        <v/>
      </c>
      <c r="AO394" s="141" t="str">
        <f>IF(Протокол!AR346="","",Протокол!AR346)</f>
        <v/>
      </c>
      <c r="AP394" s="141" t="str">
        <f>IF(Протокол!AS346="","",Протокол!AS346)</f>
        <v/>
      </c>
      <c r="AQ394" s="141" t="str">
        <f>IF(Протокол!AT346="","",Протокол!AT346)</f>
        <v/>
      </c>
      <c r="AR394" s="141" t="str">
        <f>IF(AND(LEN(C394)&gt;0,AS394&gt;0),Протокол!CU346,"")</f>
        <v/>
      </c>
      <c r="AS394" s="139" t="str">
        <f>IF(Протокол!D346="","",Протокол!D346)</f>
        <v/>
      </c>
      <c r="AT394" s="139" t="str">
        <f>IF(Протокол!F346="","",Протокол!F346)</f>
        <v/>
      </c>
      <c r="AU394" s="141" t="str">
        <f>IF(Протокол!CR346="","",Протокол!CR346)</f>
        <v/>
      </c>
      <c r="AV394" s="141" t="str">
        <f>IF(Протокол!CS346="","",Протокол!CS346)</f>
        <v/>
      </c>
      <c r="AW394" s="141" t="str">
        <f>IF(Протокол!CT346="","",Протокол!CT346)</f>
        <v/>
      </c>
    </row>
    <row r="395" spans="1:49">
      <c r="A395" s="139">
        <f t="shared" si="6"/>
        <v>0</v>
      </c>
      <c r="B395" s="140">
        <f>IF(Протокол!B347="","",Протокол!B347)</f>
        <v>338</v>
      </c>
      <c r="C395" s="140" t="str">
        <f>IF(AND(Протокол!F347="",Протокол!D347=""),"",Протокол!C347)</f>
        <v/>
      </c>
      <c r="D395" s="141" t="str">
        <f>IF(Протокол!G347="","",Протокол!G347)</f>
        <v/>
      </c>
      <c r="E395" s="141" t="str">
        <f>IF(Протокол!H347="","",Протокол!H347)</f>
        <v/>
      </c>
      <c r="F395" s="141" t="str">
        <f>IF(Протокол!I347="","",Протокол!I347)</f>
        <v/>
      </c>
      <c r="G395" s="141" t="str">
        <f>IF(Протокол!J347="","",Протокол!J347)</f>
        <v/>
      </c>
      <c r="H395" s="141" t="str">
        <f>IF(Протокол!K347="","",Протокол!K347)</f>
        <v/>
      </c>
      <c r="I395" s="141" t="str">
        <f>IF(Протокол!L347="","",Протокол!L347)</f>
        <v/>
      </c>
      <c r="J395" s="141" t="str">
        <f>IF(Протокол!M347="","",Протокол!M347)</f>
        <v/>
      </c>
      <c r="K395" s="141" t="str">
        <f>IF(Протокол!N347="","",Протокол!N347)</f>
        <v/>
      </c>
      <c r="L395" s="141" t="str">
        <f>IF(Протокол!O347="","",Протокол!O347)</f>
        <v/>
      </c>
      <c r="M395" s="141" t="str">
        <f>IF(Протокол!P347="","",Протокол!P347)</f>
        <v/>
      </c>
      <c r="N395" s="141" t="str">
        <f>IF(Протокол!Q347="","",Протокол!Q347)</f>
        <v/>
      </c>
      <c r="O395" s="141" t="str">
        <f>IF(Протокол!R347="","",Протокол!R347)</f>
        <v/>
      </c>
      <c r="P395" s="141" t="str">
        <f>IF(Протокол!S347="","",Протокол!S347)</f>
        <v/>
      </c>
      <c r="Q395" s="141" t="str">
        <f>IF(Протокол!T347="","",Протокол!T347)</f>
        <v/>
      </c>
      <c r="R395" s="141" t="str">
        <f>IF(Протокол!U347="","",Протокол!U347)</f>
        <v/>
      </c>
      <c r="S395" s="141" t="str">
        <f>IF(Протокол!V347="","",Протокол!V347)</f>
        <v/>
      </c>
      <c r="T395" s="141" t="str">
        <f>IF(Протокол!W347="","",Протокол!W347)</f>
        <v/>
      </c>
      <c r="U395" s="141" t="str">
        <f>IF(Протокол!X347="","",Протокол!X347)</f>
        <v/>
      </c>
      <c r="V395" s="141" t="str">
        <f>IF(Протокол!Y347="","",Протокол!Y347)</f>
        <v/>
      </c>
      <c r="W395" s="141" t="str">
        <f>IF(Протокол!Z347="","",Протокол!Z347)</f>
        <v/>
      </c>
      <c r="X395" s="141" t="str">
        <f>IF(Протокол!AA347="","",Протокол!AA347)</f>
        <v/>
      </c>
      <c r="Y395" s="141" t="str">
        <f>IF(Протокол!AB347="","",Протокол!AB347)</f>
        <v/>
      </c>
      <c r="Z395" s="141" t="str">
        <f>IF(Протокол!AC347="","",Протокол!AC347)</f>
        <v/>
      </c>
      <c r="AA395" s="141" t="str">
        <f>IF(Протокол!AD347="","",Протокол!AD347)</f>
        <v/>
      </c>
      <c r="AB395" s="141" t="str">
        <f>IF(Протокол!AE347="","",Протокол!AE347)</f>
        <v/>
      </c>
      <c r="AC395" s="141" t="str">
        <f>IF(Протокол!AF347="","",Протокол!AF347)</f>
        <v/>
      </c>
      <c r="AD395" s="141" t="str">
        <f>IF(Протокол!AG347="","",Протокол!AG347)</f>
        <v/>
      </c>
      <c r="AE395" s="141" t="str">
        <f>IF(Протокол!AH347="","",Протокол!AH347)</f>
        <v/>
      </c>
      <c r="AF395" s="141" t="str">
        <f>IF(Протокол!AI347="","",Протокол!AI347)</f>
        <v/>
      </c>
      <c r="AG395" s="141" t="str">
        <f>IF(Протокол!AJ347="","",Протокол!AJ347)</f>
        <v/>
      </c>
      <c r="AH395" s="141" t="str">
        <f>IF(Протокол!AK347="","",Протокол!AK347)</f>
        <v/>
      </c>
      <c r="AI395" s="141" t="str">
        <f>IF(Протокол!AL347="","",Протокол!AL347)</f>
        <v/>
      </c>
      <c r="AJ395" s="141" t="str">
        <f>IF(Протокол!AM347="","",Протокол!AM347)</f>
        <v/>
      </c>
      <c r="AK395" s="141" t="str">
        <f>IF(Протокол!AN347="","",Протокол!AN347)</f>
        <v/>
      </c>
      <c r="AL395" s="141" t="str">
        <f>IF(Протокол!AO347="","",Протокол!AO347)</f>
        <v/>
      </c>
      <c r="AM395" s="141" t="str">
        <f>IF(Протокол!AP347="","",Протокол!AP347)</f>
        <v/>
      </c>
      <c r="AN395" s="141" t="str">
        <f>IF(Протокол!AQ347="","",Протокол!AQ347)</f>
        <v/>
      </c>
      <c r="AO395" s="141" t="str">
        <f>IF(Протокол!AR347="","",Протокол!AR347)</f>
        <v/>
      </c>
      <c r="AP395" s="141" t="str">
        <f>IF(Протокол!AS347="","",Протокол!AS347)</f>
        <v/>
      </c>
      <c r="AQ395" s="141" t="str">
        <f>IF(Протокол!AT347="","",Протокол!AT347)</f>
        <v/>
      </c>
      <c r="AR395" s="141" t="str">
        <f>IF(AND(LEN(C395)&gt;0,AS395&gt;0),Протокол!CU347,"")</f>
        <v/>
      </c>
      <c r="AS395" s="139" t="str">
        <f>IF(Протокол!D347="","",Протокол!D347)</f>
        <v/>
      </c>
      <c r="AT395" s="139" t="str">
        <f>IF(Протокол!F347="","",Протокол!F347)</f>
        <v/>
      </c>
      <c r="AU395" s="141" t="str">
        <f>IF(Протокол!CR347="","",Протокол!CR347)</f>
        <v/>
      </c>
      <c r="AV395" s="141" t="str">
        <f>IF(Протокол!CS347="","",Протокол!CS347)</f>
        <v/>
      </c>
      <c r="AW395" s="141" t="str">
        <f>IF(Протокол!CT347="","",Протокол!CT347)</f>
        <v/>
      </c>
    </row>
    <row r="396" spans="1:49">
      <c r="A396" s="139">
        <f t="shared" si="6"/>
        <v>0</v>
      </c>
      <c r="B396" s="140">
        <f>IF(Протокол!B348="","",Протокол!B348)</f>
        <v>339</v>
      </c>
      <c r="C396" s="140" t="str">
        <f>IF(AND(Протокол!F348="",Протокол!D348=""),"",Протокол!C348)</f>
        <v/>
      </c>
      <c r="D396" s="141" t="str">
        <f>IF(Протокол!G348="","",Протокол!G348)</f>
        <v/>
      </c>
      <c r="E396" s="141" t="str">
        <f>IF(Протокол!H348="","",Протокол!H348)</f>
        <v/>
      </c>
      <c r="F396" s="141" t="str">
        <f>IF(Протокол!I348="","",Протокол!I348)</f>
        <v/>
      </c>
      <c r="G396" s="141" t="str">
        <f>IF(Протокол!J348="","",Протокол!J348)</f>
        <v/>
      </c>
      <c r="H396" s="141" t="str">
        <f>IF(Протокол!K348="","",Протокол!K348)</f>
        <v/>
      </c>
      <c r="I396" s="141" t="str">
        <f>IF(Протокол!L348="","",Протокол!L348)</f>
        <v/>
      </c>
      <c r="J396" s="141" t="str">
        <f>IF(Протокол!M348="","",Протокол!M348)</f>
        <v/>
      </c>
      <c r="K396" s="141" t="str">
        <f>IF(Протокол!N348="","",Протокол!N348)</f>
        <v/>
      </c>
      <c r="L396" s="141" t="str">
        <f>IF(Протокол!O348="","",Протокол!O348)</f>
        <v/>
      </c>
      <c r="M396" s="141" t="str">
        <f>IF(Протокол!P348="","",Протокол!P348)</f>
        <v/>
      </c>
      <c r="N396" s="141" t="str">
        <f>IF(Протокол!Q348="","",Протокол!Q348)</f>
        <v/>
      </c>
      <c r="O396" s="141" t="str">
        <f>IF(Протокол!R348="","",Протокол!R348)</f>
        <v/>
      </c>
      <c r="P396" s="141" t="str">
        <f>IF(Протокол!S348="","",Протокол!S348)</f>
        <v/>
      </c>
      <c r="Q396" s="141" t="str">
        <f>IF(Протокол!T348="","",Протокол!T348)</f>
        <v/>
      </c>
      <c r="R396" s="141" t="str">
        <f>IF(Протокол!U348="","",Протокол!U348)</f>
        <v/>
      </c>
      <c r="S396" s="141" t="str">
        <f>IF(Протокол!V348="","",Протокол!V348)</f>
        <v/>
      </c>
      <c r="T396" s="141" t="str">
        <f>IF(Протокол!W348="","",Протокол!W348)</f>
        <v/>
      </c>
      <c r="U396" s="141" t="str">
        <f>IF(Протокол!X348="","",Протокол!X348)</f>
        <v/>
      </c>
      <c r="V396" s="141" t="str">
        <f>IF(Протокол!Y348="","",Протокол!Y348)</f>
        <v/>
      </c>
      <c r="W396" s="141" t="str">
        <f>IF(Протокол!Z348="","",Протокол!Z348)</f>
        <v/>
      </c>
      <c r="X396" s="141" t="str">
        <f>IF(Протокол!AA348="","",Протокол!AA348)</f>
        <v/>
      </c>
      <c r="Y396" s="141" t="str">
        <f>IF(Протокол!AB348="","",Протокол!AB348)</f>
        <v/>
      </c>
      <c r="Z396" s="141" t="str">
        <f>IF(Протокол!AC348="","",Протокол!AC348)</f>
        <v/>
      </c>
      <c r="AA396" s="141" t="str">
        <f>IF(Протокол!AD348="","",Протокол!AD348)</f>
        <v/>
      </c>
      <c r="AB396" s="141" t="str">
        <f>IF(Протокол!AE348="","",Протокол!AE348)</f>
        <v/>
      </c>
      <c r="AC396" s="141" t="str">
        <f>IF(Протокол!AF348="","",Протокол!AF348)</f>
        <v/>
      </c>
      <c r="AD396" s="141" t="str">
        <f>IF(Протокол!AG348="","",Протокол!AG348)</f>
        <v/>
      </c>
      <c r="AE396" s="141" t="str">
        <f>IF(Протокол!AH348="","",Протокол!AH348)</f>
        <v/>
      </c>
      <c r="AF396" s="141" t="str">
        <f>IF(Протокол!AI348="","",Протокол!AI348)</f>
        <v/>
      </c>
      <c r="AG396" s="141" t="str">
        <f>IF(Протокол!AJ348="","",Протокол!AJ348)</f>
        <v/>
      </c>
      <c r="AH396" s="141" t="str">
        <f>IF(Протокол!AK348="","",Протокол!AK348)</f>
        <v/>
      </c>
      <c r="AI396" s="141" t="str">
        <f>IF(Протокол!AL348="","",Протокол!AL348)</f>
        <v/>
      </c>
      <c r="AJ396" s="141" t="str">
        <f>IF(Протокол!AM348="","",Протокол!AM348)</f>
        <v/>
      </c>
      <c r="AK396" s="141" t="str">
        <f>IF(Протокол!AN348="","",Протокол!AN348)</f>
        <v/>
      </c>
      <c r="AL396" s="141" t="str">
        <f>IF(Протокол!AO348="","",Протокол!AO348)</f>
        <v/>
      </c>
      <c r="AM396" s="141" t="str">
        <f>IF(Протокол!AP348="","",Протокол!AP348)</f>
        <v/>
      </c>
      <c r="AN396" s="141" t="str">
        <f>IF(Протокол!AQ348="","",Протокол!AQ348)</f>
        <v/>
      </c>
      <c r="AO396" s="141" t="str">
        <f>IF(Протокол!AR348="","",Протокол!AR348)</f>
        <v/>
      </c>
      <c r="AP396" s="141" t="str">
        <f>IF(Протокол!AS348="","",Протокол!AS348)</f>
        <v/>
      </c>
      <c r="AQ396" s="141" t="str">
        <f>IF(Протокол!AT348="","",Протокол!AT348)</f>
        <v/>
      </c>
      <c r="AR396" s="141" t="str">
        <f>IF(AND(LEN(C396)&gt;0,AS396&gt;0),Протокол!CU348,"")</f>
        <v/>
      </c>
      <c r="AS396" s="139" t="str">
        <f>IF(Протокол!D348="","",Протокол!D348)</f>
        <v/>
      </c>
      <c r="AT396" s="139" t="str">
        <f>IF(Протокол!F348="","",Протокол!F348)</f>
        <v/>
      </c>
      <c r="AU396" s="141" t="str">
        <f>IF(Протокол!CR348="","",Протокол!CR348)</f>
        <v/>
      </c>
      <c r="AV396" s="141" t="str">
        <f>IF(Протокол!CS348="","",Протокол!CS348)</f>
        <v/>
      </c>
      <c r="AW396" s="141" t="str">
        <f>IF(Протокол!CT348="","",Протокол!CT348)</f>
        <v/>
      </c>
    </row>
    <row r="397" spans="1:49">
      <c r="A397" s="139">
        <f t="shared" si="6"/>
        <v>0</v>
      </c>
      <c r="B397" s="140">
        <f>IF(Протокол!B349="","",Протокол!B349)</f>
        <v>340</v>
      </c>
      <c r="C397" s="140" t="str">
        <f>IF(AND(Протокол!F349="",Протокол!D349=""),"",Протокол!C349)</f>
        <v/>
      </c>
      <c r="D397" s="141" t="str">
        <f>IF(Протокол!G349="","",Протокол!G349)</f>
        <v/>
      </c>
      <c r="E397" s="141" t="str">
        <f>IF(Протокол!H349="","",Протокол!H349)</f>
        <v/>
      </c>
      <c r="F397" s="141" t="str">
        <f>IF(Протокол!I349="","",Протокол!I349)</f>
        <v/>
      </c>
      <c r="G397" s="141" t="str">
        <f>IF(Протокол!J349="","",Протокол!J349)</f>
        <v/>
      </c>
      <c r="H397" s="141" t="str">
        <f>IF(Протокол!K349="","",Протокол!K349)</f>
        <v/>
      </c>
      <c r="I397" s="141" t="str">
        <f>IF(Протокол!L349="","",Протокол!L349)</f>
        <v/>
      </c>
      <c r="J397" s="141" t="str">
        <f>IF(Протокол!M349="","",Протокол!M349)</f>
        <v/>
      </c>
      <c r="K397" s="141" t="str">
        <f>IF(Протокол!N349="","",Протокол!N349)</f>
        <v/>
      </c>
      <c r="L397" s="141" t="str">
        <f>IF(Протокол!O349="","",Протокол!O349)</f>
        <v/>
      </c>
      <c r="M397" s="141" t="str">
        <f>IF(Протокол!P349="","",Протокол!P349)</f>
        <v/>
      </c>
      <c r="N397" s="141" t="str">
        <f>IF(Протокол!Q349="","",Протокол!Q349)</f>
        <v/>
      </c>
      <c r="O397" s="141" t="str">
        <f>IF(Протокол!R349="","",Протокол!R349)</f>
        <v/>
      </c>
      <c r="P397" s="141" t="str">
        <f>IF(Протокол!S349="","",Протокол!S349)</f>
        <v/>
      </c>
      <c r="Q397" s="141" t="str">
        <f>IF(Протокол!T349="","",Протокол!T349)</f>
        <v/>
      </c>
      <c r="R397" s="141" t="str">
        <f>IF(Протокол!U349="","",Протокол!U349)</f>
        <v/>
      </c>
      <c r="S397" s="141" t="str">
        <f>IF(Протокол!V349="","",Протокол!V349)</f>
        <v/>
      </c>
      <c r="T397" s="141" t="str">
        <f>IF(Протокол!W349="","",Протокол!W349)</f>
        <v/>
      </c>
      <c r="U397" s="141" t="str">
        <f>IF(Протокол!X349="","",Протокол!X349)</f>
        <v/>
      </c>
      <c r="V397" s="141" t="str">
        <f>IF(Протокол!Y349="","",Протокол!Y349)</f>
        <v/>
      </c>
      <c r="W397" s="141" t="str">
        <f>IF(Протокол!Z349="","",Протокол!Z349)</f>
        <v/>
      </c>
      <c r="X397" s="141" t="str">
        <f>IF(Протокол!AA349="","",Протокол!AA349)</f>
        <v/>
      </c>
      <c r="Y397" s="141" t="str">
        <f>IF(Протокол!AB349="","",Протокол!AB349)</f>
        <v/>
      </c>
      <c r="Z397" s="141" t="str">
        <f>IF(Протокол!AC349="","",Протокол!AC349)</f>
        <v/>
      </c>
      <c r="AA397" s="141" t="str">
        <f>IF(Протокол!AD349="","",Протокол!AD349)</f>
        <v/>
      </c>
      <c r="AB397" s="141" t="str">
        <f>IF(Протокол!AE349="","",Протокол!AE349)</f>
        <v/>
      </c>
      <c r="AC397" s="141" t="str">
        <f>IF(Протокол!AF349="","",Протокол!AF349)</f>
        <v/>
      </c>
      <c r="AD397" s="141" t="str">
        <f>IF(Протокол!AG349="","",Протокол!AG349)</f>
        <v/>
      </c>
      <c r="AE397" s="141" t="str">
        <f>IF(Протокол!AH349="","",Протокол!AH349)</f>
        <v/>
      </c>
      <c r="AF397" s="141" t="str">
        <f>IF(Протокол!AI349="","",Протокол!AI349)</f>
        <v/>
      </c>
      <c r="AG397" s="141" t="str">
        <f>IF(Протокол!AJ349="","",Протокол!AJ349)</f>
        <v/>
      </c>
      <c r="AH397" s="141" t="str">
        <f>IF(Протокол!AK349="","",Протокол!AK349)</f>
        <v/>
      </c>
      <c r="AI397" s="141" t="str">
        <f>IF(Протокол!AL349="","",Протокол!AL349)</f>
        <v/>
      </c>
      <c r="AJ397" s="141" t="str">
        <f>IF(Протокол!AM349="","",Протокол!AM349)</f>
        <v/>
      </c>
      <c r="AK397" s="141" t="str">
        <f>IF(Протокол!AN349="","",Протокол!AN349)</f>
        <v/>
      </c>
      <c r="AL397" s="141" t="str">
        <f>IF(Протокол!AO349="","",Протокол!AO349)</f>
        <v/>
      </c>
      <c r="AM397" s="141" t="str">
        <f>IF(Протокол!AP349="","",Протокол!AP349)</f>
        <v/>
      </c>
      <c r="AN397" s="141" t="str">
        <f>IF(Протокол!AQ349="","",Протокол!AQ349)</f>
        <v/>
      </c>
      <c r="AO397" s="141" t="str">
        <f>IF(Протокол!AR349="","",Протокол!AR349)</f>
        <v/>
      </c>
      <c r="AP397" s="141" t="str">
        <f>IF(Протокол!AS349="","",Протокол!AS349)</f>
        <v/>
      </c>
      <c r="AQ397" s="141" t="str">
        <f>IF(Протокол!AT349="","",Протокол!AT349)</f>
        <v/>
      </c>
      <c r="AR397" s="141" t="str">
        <f>IF(AND(LEN(C397)&gt;0,AS397&gt;0),Протокол!CU349,"")</f>
        <v/>
      </c>
      <c r="AS397" s="139" t="str">
        <f>IF(Протокол!D349="","",Протокол!D349)</f>
        <v/>
      </c>
      <c r="AT397" s="139" t="str">
        <f>IF(Протокол!F349="","",Протокол!F349)</f>
        <v/>
      </c>
      <c r="AU397" s="141" t="str">
        <f>IF(Протокол!CR349="","",Протокол!CR349)</f>
        <v/>
      </c>
      <c r="AV397" s="141" t="str">
        <f>IF(Протокол!CS349="","",Протокол!CS349)</f>
        <v/>
      </c>
      <c r="AW397" s="141" t="str">
        <f>IF(Протокол!CT349="","",Протокол!CT349)</f>
        <v/>
      </c>
    </row>
    <row r="398" spans="1:49">
      <c r="A398" s="139">
        <f t="shared" si="6"/>
        <v>0</v>
      </c>
      <c r="B398" s="140">
        <f>IF(Протокол!B350="","",Протокол!B350)</f>
        <v>341</v>
      </c>
      <c r="C398" s="140" t="str">
        <f>IF(AND(Протокол!F350="",Протокол!D350=""),"",Протокол!C350)</f>
        <v/>
      </c>
      <c r="D398" s="141" t="str">
        <f>IF(Протокол!G350="","",Протокол!G350)</f>
        <v/>
      </c>
      <c r="E398" s="141" t="str">
        <f>IF(Протокол!H350="","",Протокол!H350)</f>
        <v/>
      </c>
      <c r="F398" s="141" t="str">
        <f>IF(Протокол!I350="","",Протокол!I350)</f>
        <v/>
      </c>
      <c r="G398" s="141" t="str">
        <f>IF(Протокол!J350="","",Протокол!J350)</f>
        <v/>
      </c>
      <c r="H398" s="141" t="str">
        <f>IF(Протокол!K350="","",Протокол!K350)</f>
        <v/>
      </c>
      <c r="I398" s="141" t="str">
        <f>IF(Протокол!L350="","",Протокол!L350)</f>
        <v/>
      </c>
      <c r="J398" s="141" t="str">
        <f>IF(Протокол!M350="","",Протокол!M350)</f>
        <v/>
      </c>
      <c r="K398" s="141" t="str">
        <f>IF(Протокол!N350="","",Протокол!N350)</f>
        <v/>
      </c>
      <c r="L398" s="141" t="str">
        <f>IF(Протокол!O350="","",Протокол!O350)</f>
        <v/>
      </c>
      <c r="M398" s="141" t="str">
        <f>IF(Протокол!P350="","",Протокол!P350)</f>
        <v/>
      </c>
      <c r="N398" s="141" t="str">
        <f>IF(Протокол!Q350="","",Протокол!Q350)</f>
        <v/>
      </c>
      <c r="O398" s="141" t="str">
        <f>IF(Протокол!R350="","",Протокол!R350)</f>
        <v/>
      </c>
      <c r="P398" s="141" t="str">
        <f>IF(Протокол!S350="","",Протокол!S350)</f>
        <v/>
      </c>
      <c r="Q398" s="141" t="str">
        <f>IF(Протокол!T350="","",Протокол!T350)</f>
        <v/>
      </c>
      <c r="R398" s="141" t="str">
        <f>IF(Протокол!U350="","",Протокол!U350)</f>
        <v/>
      </c>
      <c r="S398" s="141" t="str">
        <f>IF(Протокол!V350="","",Протокол!V350)</f>
        <v/>
      </c>
      <c r="T398" s="141" t="str">
        <f>IF(Протокол!W350="","",Протокол!W350)</f>
        <v/>
      </c>
      <c r="U398" s="141" t="str">
        <f>IF(Протокол!X350="","",Протокол!X350)</f>
        <v/>
      </c>
      <c r="V398" s="141" t="str">
        <f>IF(Протокол!Y350="","",Протокол!Y350)</f>
        <v/>
      </c>
      <c r="W398" s="141" t="str">
        <f>IF(Протокол!Z350="","",Протокол!Z350)</f>
        <v/>
      </c>
      <c r="X398" s="141" t="str">
        <f>IF(Протокол!AA350="","",Протокол!AA350)</f>
        <v/>
      </c>
      <c r="Y398" s="141" t="str">
        <f>IF(Протокол!AB350="","",Протокол!AB350)</f>
        <v/>
      </c>
      <c r="Z398" s="141" t="str">
        <f>IF(Протокол!AC350="","",Протокол!AC350)</f>
        <v/>
      </c>
      <c r="AA398" s="141" t="str">
        <f>IF(Протокол!AD350="","",Протокол!AD350)</f>
        <v/>
      </c>
      <c r="AB398" s="141" t="str">
        <f>IF(Протокол!AE350="","",Протокол!AE350)</f>
        <v/>
      </c>
      <c r="AC398" s="141" t="str">
        <f>IF(Протокол!AF350="","",Протокол!AF350)</f>
        <v/>
      </c>
      <c r="AD398" s="141" t="str">
        <f>IF(Протокол!AG350="","",Протокол!AG350)</f>
        <v/>
      </c>
      <c r="AE398" s="141" t="str">
        <f>IF(Протокол!AH350="","",Протокол!AH350)</f>
        <v/>
      </c>
      <c r="AF398" s="141" t="str">
        <f>IF(Протокол!AI350="","",Протокол!AI350)</f>
        <v/>
      </c>
      <c r="AG398" s="141" t="str">
        <f>IF(Протокол!AJ350="","",Протокол!AJ350)</f>
        <v/>
      </c>
      <c r="AH398" s="141" t="str">
        <f>IF(Протокол!AK350="","",Протокол!AK350)</f>
        <v/>
      </c>
      <c r="AI398" s="141" t="str">
        <f>IF(Протокол!AL350="","",Протокол!AL350)</f>
        <v/>
      </c>
      <c r="AJ398" s="141" t="str">
        <f>IF(Протокол!AM350="","",Протокол!AM350)</f>
        <v/>
      </c>
      <c r="AK398" s="141" t="str">
        <f>IF(Протокол!AN350="","",Протокол!AN350)</f>
        <v/>
      </c>
      <c r="AL398" s="141" t="str">
        <f>IF(Протокол!AO350="","",Протокол!AO350)</f>
        <v/>
      </c>
      <c r="AM398" s="141" t="str">
        <f>IF(Протокол!AP350="","",Протокол!AP350)</f>
        <v/>
      </c>
      <c r="AN398" s="141" t="str">
        <f>IF(Протокол!AQ350="","",Протокол!AQ350)</f>
        <v/>
      </c>
      <c r="AO398" s="141" t="str">
        <f>IF(Протокол!AR350="","",Протокол!AR350)</f>
        <v/>
      </c>
      <c r="AP398" s="141" t="str">
        <f>IF(Протокол!AS350="","",Протокол!AS350)</f>
        <v/>
      </c>
      <c r="AQ398" s="141" t="str">
        <f>IF(Протокол!AT350="","",Протокол!AT350)</f>
        <v/>
      </c>
      <c r="AR398" s="141" t="str">
        <f>IF(AND(LEN(C398)&gt;0,AS398&gt;0),Протокол!CU350,"")</f>
        <v/>
      </c>
      <c r="AS398" s="139" t="str">
        <f>IF(Протокол!D350="","",Протокол!D350)</f>
        <v/>
      </c>
      <c r="AT398" s="139" t="str">
        <f>IF(Протокол!F350="","",Протокол!F350)</f>
        <v/>
      </c>
      <c r="AU398" s="141" t="str">
        <f>IF(Протокол!CR350="","",Протокол!CR350)</f>
        <v/>
      </c>
      <c r="AV398" s="141" t="str">
        <f>IF(Протокол!CS350="","",Протокол!CS350)</f>
        <v/>
      </c>
      <c r="AW398" s="141" t="str">
        <f>IF(Протокол!CT350="","",Протокол!CT350)</f>
        <v/>
      </c>
    </row>
    <row r="399" spans="1:49">
      <c r="A399" s="139">
        <f t="shared" si="6"/>
        <v>0</v>
      </c>
      <c r="B399" s="140">
        <f>IF(Протокол!B351="","",Протокол!B351)</f>
        <v>342</v>
      </c>
      <c r="C399" s="140" t="str">
        <f>IF(AND(Протокол!F351="",Протокол!D351=""),"",Протокол!C351)</f>
        <v/>
      </c>
      <c r="D399" s="141" t="str">
        <f>IF(Протокол!G351="","",Протокол!G351)</f>
        <v/>
      </c>
      <c r="E399" s="141" t="str">
        <f>IF(Протокол!H351="","",Протокол!H351)</f>
        <v/>
      </c>
      <c r="F399" s="141" t="str">
        <f>IF(Протокол!I351="","",Протокол!I351)</f>
        <v/>
      </c>
      <c r="G399" s="141" t="str">
        <f>IF(Протокол!J351="","",Протокол!J351)</f>
        <v/>
      </c>
      <c r="H399" s="141" t="str">
        <f>IF(Протокол!K351="","",Протокол!K351)</f>
        <v/>
      </c>
      <c r="I399" s="141" t="str">
        <f>IF(Протокол!L351="","",Протокол!L351)</f>
        <v/>
      </c>
      <c r="J399" s="141" t="str">
        <f>IF(Протокол!M351="","",Протокол!M351)</f>
        <v/>
      </c>
      <c r="K399" s="141" t="str">
        <f>IF(Протокол!N351="","",Протокол!N351)</f>
        <v/>
      </c>
      <c r="L399" s="141" t="str">
        <f>IF(Протокол!O351="","",Протокол!O351)</f>
        <v/>
      </c>
      <c r="M399" s="141" t="str">
        <f>IF(Протокол!P351="","",Протокол!P351)</f>
        <v/>
      </c>
      <c r="N399" s="141" t="str">
        <f>IF(Протокол!Q351="","",Протокол!Q351)</f>
        <v/>
      </c>
      <c r="O399" s="141" t="str">
        <f>IF(Протокол!R351="","",Протокол!R351)</f>
        <v/>
      </c>
      <c r="P399" s="141" t="str">
        <f>IF(Протокол!S351="","",Протокол!S351)</f>
        <v/>
      </c>
      <c r="Q399" s="141" t="str">
        <f>IF(Протокол!T351="","",Протокол!T351)</f>
        <v/>
      </c>
      <c r="R399" s="141" t="str">
        <f>IF(Протокол!U351="","",Протокол!U351)</f>
        <v/>
      </c>
      <c r="S399" s="141" t="str">
        <f>IF(Протокол!V351="","",Протокол!V351)</f>
        <v/>
      </c>
      <c r="T399" s="141" t="str">
        <f>IF(Протокол!W351="","",Протокол!W351)</f>
        <v/>
      </c>
      <c r="U399" s="141" t="str">
        <f>IF(Протокол!X351="","",Протокол!X351)</f>
        <v/>
      </c>
      <c r="V399" s="141" t="str">
        <f>IF(Протокол!Y351="","",Протокол!Y351)</f>
        <v/>
      </c>
      <c r="W399" s="141" t="str">
        <f>IF(Протокол!Z351="","",Протокол!Z351)</f>
        <v/>
      </c>
      <c r="X399" s="141" t="str">
        <f>IF(Протокол!AA351="","",Протокол!AA351)</f>
        <v/>
      </c>
      <c r="Y399" s="141" t="str">
        <f>IF(Протокол!AB351="","",Протокол!AB351)</f>
        <v/>
      </c>
      <c r="Z399" s="141" t="str">
        <f>IF(Протокол!AC351="","",Протокол!AC351)</f>
        <v/>
      </c>
      <c r="AA399" s="141" t="str">
        <f>IF(Протокол!AD351="","",Протокол!AD351)</f>
        <v/>
      </c>
      <c r="AB399" s="141" t="str">
        <f>IF(Протокол!AE351="","",Протокол!AE351)</f>
        <v/>
      </c>
      <c r="AC399" s="141" t="str">
        <f>IF(Протокол!AF351="","",Протокол!AF351)</f>
        <v/>
      </c>
      <c r="AD399" s="141" t="str">
        <f>IF(Протокол!AG351="","",Протокол!AG351)</f>
        <v/>
      </c>
      <c r="AE399" s="141" t="str">
        <f>IF(Протокол!AH351="","",Протокол!AH351)</f>
        <v/>
      </c>
      <c r="AF399" s="141" t="str">
        <f>IF(Протокол!AI351="","",Протокол!AI351)</f>
        <v/>
      </c>
      <c r="AG399" s="141" t="str">
        <f>IF(Протокол!AJ351="","",Протокол!AJ351)</f>
        <v/>
      </c>
      <c r="AH399" s="141" t="str">
        <f>IF(Протокол!AK351="","",Протокол!AK351)</f>
        <v/>
      </c>
      <c r="AI399" s="141" t="str">
        <f>IF(Протокол!AL351="","",Протокол!AL351)</f>
        <v/>
      </c>
      <c r="AJ399" s="141" t="str">
        <f>IF(Протокол!AM351="","",Протокол!AM351)</f>
        <v/>
      </c>
      <c r="AK399" s="141" t="str">
        <f>IF(Протокол!AN351="","",Протокол!AN351)</f>
        <v/>
      </c>
      <c r="AL399" s="141" t="str">
        <f>IF(Протокол!AO351="","",Протокол!AO351)</f>
        <v/>
      </c>
      <c r="AM399" s="141" t="str">
        <f>IF(Протокол!AP351="","",Протокол!AP351)</f>
        <v/>
      </c>
      <c r="AN399" s="141" t="str">
        <f>IF(Протокол!AQ351="","",Протокол!AQ351)</f>
        <v/>
      </c>
      <c r="AO399" s="141" t="str">
        <f>IF(Протокол!AR351="","",Протокол!AR351)</f>
        <v/>
      </c>
      <c r="AP399" s="141" t="str">
        <f>IF(Протокол!AS351="","",Протокол!AS351)</f>
        <v/>
      </c>
      <c r="AQ399" s="141" t="str">
        <f>IF(Протокол!AT351="","",Протокол!AT351)</f>
        <v/>
      </c>
      <c r="AR399" s="141" t="str">
        <f>IF(AND(LEN(C399)&gt;0,AS399&gt;0),Протокол!CU351,"")</f>
        <v/>
      </c>
      <c r="AS399" s="139" t="str">
        <f>IF(Протокол!D351="","",Протокол!D351)</f>
        <v/>
      </c>
      <c r="AT399" s="139" t="str">
        <f>IF(Протокол!F351="","",Протокол!F351)</f>
        <v/>
      </c>
      <c r="AU399" s="141" t="str">
        <f>IF(Протокол!CR351="","",Протокол!CR351)</f>
        <v/>
      </c>
      <c r="AV399" s="141" t="str">
        <f>IF(Протокол!CS351="","",Протокол!CS351)</f>
        <v/>
      </c>
      <c r="AW399" s="141" t="str">
        <f>IF(Протокол!CT351="","",Протокол!CT351)</f>
        <v/>
      </c>
    </row>
    <row r="400" spans="1:49">
      <c r="A400" s="139">
        <f t="shared" si="6"/>
        <v>0</v>
      </c>
      <c r="B400" s="140">
        <f>IF(Протокол!B352="","",Протокол!B352)</f>
        <v>343</v>
      </c>
      <c r="C400" s="140" t="str">
        <f>IF(AND(Протокол!F352="",Протокол!D352=""),"",Протокол!C352)</f>
        <v/>
      </c>
      <c r="D400" s="141" t="str">
        <f>IF(Протокол!G352="","",Протокол!G352)</f>
        <v/>
      </c>
      <c r="E400" s="141" t="str">
        <f>IF(Протокол!H352="","",Протокол!H352)</f>
        <v/>
      </c>
      <c r="F400" s="141" t="str">
        <f>IF(Протокол!I352="","",Протокол!I352)</f>
        <v/>
      </c>
      <c r="G400" s="141" t="str">
        <f>IF(Протокол!J352="","",Протокол!J352)</f>
        <v/>
      </c>
      <c r="H400" s="141" t="str">
        <f>IF(Протокол!K352="","",Протокол!K352)</f>
        <v/>
      </c>
      <c r="I400" s="141" t="str">
        <f>IF(Протокол!L352="","",Протокол!L352)</f>
        <v/>
      </c>
      <c r="J400" s="141" t="str">
        <f>IF(Протокол!M352="","",Протокол!M352)</f>
        <v/>
      </c>
      <c r="K400" s="141" t="str">
        <f>IF(Протокол!N352="","",Протокол!N352)</f>
        <v/>
      </c>
      <c r="L400" s="141" t="str">
        <f>IF(Протокол!O352="","",Протокол!O352)</f>
        <v/>
      </c>
      <c r="M400" s="141" t="str">
        <f>IF(Протокол!P352="","",Протокол!P352)</f>
        <v/>
      </c>
      <c r="N400" s="141" t="str">
        <f>IF(Протокол!Q352="","",Протокол!Q352)</f>
        <v/>
      </c>
      <c r="O400" s="141" t="str">
        <f>IF(Протокол!R352="","",Протокол!R352)</f>
        <v/>
      </c>
      <c r="P400" s="141" t="str">
        <f>IF(Протокол!S352="","",Протокол!S352)</f>
        <v/>
      </c>
      <c r="Q400" s="141" t="str">
        <f>IF(Протокол!T352="","",Протокол!T352)</f>
        <v/>
      </c>
      <c r="R400" s="141" t="str">
        <f>IF(Протокол!U352="","",Протокол!U352)</f>
        <v/>
      </c>
      <c r="S400" s="141" t="str">
        <f>IF(Протокол!V352="","",Протокол!V352)</f>
        <v/>
      </c>
      <c r="T400" s="141" t="str">
        <f>IF(Протокол!W352="","",Протокол!W352)</f>
        <v/>
      </c>
      <c r="U400" s="141" t="str">
        <f>IF(Протокол!X352="","",Протокол!X352)</f>
        <v/>
      </c>
      <c r="V400" s="141" t="str">
        <f>IF(Протокол!Y352="","",Протокол!Y352)</f>
        <v/>
      </c>
      <c r="W400" s="141" t="str">
        <f>IF(Протокол!Z352="","",Протокол!Z352)</f>
        <v/>
      </c>
      <c r="X400" s="141" t="str">
        <f>IF(Протокол!AA352="","",Протокол!AA352)</f>
        <v/>
      </c>
      <c r="Y400" s="141" t="str">
        <f>IF(Протокол!AB352="","",Протокол!AB352)</f>
        <v/>
      </c>
      <c r="Z400" s="141" t="str">
        <f>IF(Протокол!AC352="","",Протокол!AC352)</f>
        <v/>
      </c>
      <c r="AA400" s="141" t="str">
        <f>IF(Протокол!AD352="","",Протокол!AD352)</f>
        <v/>
      </c>
      <c r="AB400" s="141" t="str">
        <f>IF(Протокол!AE352="","",Протокол!AE352)</f>
        <v/>
      </c>
      <c r="AC400" s="141" t="str">
        <f>IF(Протокол!AF352="","",Протокол!AF352)</f>
        <v/>
      </c>
      <c r="AD400" s="141" t="str">
        <f>IF(Протокол!AG352="","",Протокол!AG352)</f>
        <v/>
      </c>
      <c r="AE400" s="141" t="str">
        <f>IF(Протокол!AH352="","",Протокол!AH352)</f>
        <v/>
      </c>
      <c r="AF400" s="141" t="str">
        <f>IF(Протокол!AI352="","",Протокол!AI352)</f>
        <v/>
      </c>
      <c r="AG400" s="141" t="str">
        <f>IF(Протокол!AJ352="","",Протокол!AJ352)</f>
        <v/>
      </c>
      <c r="AH400" s="141" t="str">
        <f>IF(Протокол!AK352="","",Протокол!AK352)</f>
        <v/>
      </c>
      <c r="AI400" s="141" t="str">
        <f>IF(Протокол!AL352="","",Протокол!AL352)</f>
        <v/>
      </c>
      <c r="AJ400" s="141" t="str">
        <f>IF(Протокол!AM352="","",Протокол!AM352)</f>
        <v/>
      </c>
      <c r="AK400" s="141" t="str">
        <f>IF(Протокол!AN352="","",Протокол!AN352)</f>
        <v/>
      </c>
      <c r="AL400" s="141" t="str">
        <f>IF(Протокол!AO352="","",Протокол!AO352)</f>
        <v/>
      </c>
      <c r="AM400" s="141" t="str">
        <f>IF(Протокол!AP352="","",Протокол!AP352)</f>
        <v/>
      </c>
      <c r="AN400" s="141" t="str">
        <f>IF(Протокол!AQ352="","",Протокол!AQ352)</f>
        <v/>
      </c>
      <c r="AO400" s="141" t="str">
        <f>IF(Протокол!AR352="","",Протокол!AR352)</f>
        <v/>
      </c>
      <c r="AP400" s="141" t="str">
        <f>IF(Протокол!AS352="","",Протокол!AS352)</f>
        <v/>
      </c>
      <c r="AQ400" s="141" t="str">
        <f>IF(Протокол!AT352="","",Протокол!AT352)</f>
        <v/>
      </c>
      <c r="AR400" s="141" t="str">
        <f>IF(AND(LEN(C400)&gt;0,AS400&gt;0),Протокол!CU352,"")</f>
        <v/>
      </c>
      <c r="AS400" s="139" t="str">
        <f>IF(Протокол!D352="","",Протокол!D352)</f>
        <v/>
      </c>
      <c r="AT400" s="139" t="str">
        <f>IF(Протокол!F352="","",Протокол!F352)</f>
        <v/>
      </c>
      <c r="AU400" s="141" t="str">
        <f>IF(Протокол!CR352="","",Протокол!CR352)</f>
        <v/>
      </c>
      <c r="AV400" s="141" t="str">
        <f>IF(Протокол!CS352="","",Протокол!CS352)</f>
        <v/>
      </c>
      <c r="AW400" s="141" t="str">
        <f>IF(Протокол!CT352="","",Протокол!CT352)</f>
        <v/>
      </c>
    </row>
    <row r="401" spans="1:49">
      <c r="A401" s="139">
        <f t="shared" si="6"/>
        <v>0</v>
      </c>
      <c r="B401" s="140">
        <f>IF(Протокол!B353="","",Протокол!B353)</f>
        <v>344</v>
      </c>
      <c r="C401" s="140" t="str">
        <f>IF(AND(Протокол!F353="",Протокол!D353=""),"",Протокол!C353)</f>
        <v/>
      </c>
      <c r="D401" s="141" t="str">
        <f>IF(Протокол!G353="","",Протокол!G353)</f>
        <v/>
      </c>
      <c r="E401" s="141" t="str">
        <f>IF(Протокол!H353="","",Протокол!H353)</f>
        <v/>
      </c>
      <c r="F401" s="141" t="str">
        <f>IF(Протокол!I353="","",Протокол!I353)</f>
        <v/>
      </c>
      <c r="G401" s="141" t="str">
        <f>IF(Протокол!J353="","",Протокол!J353)</f>
        <v/>
      </c>
      <c r="H401" s="141" t="str">
        <f>IF(Протокол!K353="","",Протокол!K353)</f>
        <v/>
      </c>
      <c r="I401" s="141" t="str">
        <f>IF(Протокол!L353="","",Протокол!L353)</f>
        <v/>
      </c>
      <c r="J401" s="141" t="str">
        <f>IF(Протокол!M353="","",Протокол!M353)</f>
        <v/>
      </c>
      <c r="K401" s="141" t="str">
        <f>IF(Протокол!N353="","",Протокол!N353)</f>
        <v/>
      </c>
      <c r="L401" s="141" t="str">
        <f>IF(Протокол!O353="","",Протокол!O353)</f>
        <v/>
      </c>
      <c r="M401" s="141" t="str">
        <f>IF(Протокол!P353="","",Протокол!P353)</f>
        <v/>
      </c>
      <c r="N401" s="141" t="str">
        <f>IF(Протокол!Q353="","",Протокол!Q353)</f>
        <v/>
      </c>
      <c r="O401" s="141" t="str">
        <f>IF(Протокол!R353="","",Протокол!R353)</f>
        <v/>
      </c>
      <c r="P401" s="141" t="str">
        <f>IF(Протокол!S353="","",Протокол!S353)</f>
        <v/>
      </c>
      <c r="Q401" s="141" t="str">
        <f>IF(Протокол!T353="","",Протокол!T353)</f>
        <v/>
      </c>
      <c r="R401" s="141" t="str">
        <f>IF(Протокол!U353="","",Протокол!U353)</f>
        <v/>
      </c>
      <c r="S401" s="141" t="str">
        <f>IF(Протокол!V353="","",Протокол!V353)</f>
        <v/>
      </c>
      <c r="T401" s="141" t="str">
        <f>IF(Протокол!W353="","",Протокол!W353)</f>
        <v/>
      </c>
      <c r="U401" s="141" t="str">
        <f>IF(Протокол!X353="","",Протокол!X353)</f>
        <v/>
      </c>
      <c r="V401" s="141" t="str">
        <f>IF(Протокол!Y353="","",Протокол!Y353)</f>
        <v/>
      </c>
      <c r="W401" s="141" t="str">
        <f>IF(Протокол!Z353="","",Протокол!Z353)</f>
        <v/>
      </c>
      <c r="X401" s="141" t="str">
        <f>IF(Протокол!AA353="","",Протокол!AA353)</f>
        <v/>
      </c>
      <c r="Y401" s="141" t="str">
        <f>IF(Протокол!AB353="","",Протокол!AB353)</f>
        <v/>
      </c>
      <c r="Z401" s="141" t="str">
        <f>IF(Протокол!AC353="","",Протокол!AC353)</f>
        <v/>
      </c>
      <c r="AA401" s="141" t="str">
        <f>IF(Протокол!AD353="","",Протокол!AD353)</f>
        <v/>
      </c>
      <c r="AB401" s="141" t="str">
        <f>IF(Протокол!AE353="","",Протокол!AE353)</f>
        <v/>
      </c>
      <c r="AC401" s="141" t="str">
        <f>IF(Протокол!AF353="","",Протокол!AF353)</f>
        <v/>
      </c>
      <c r="AD401" s="141" t="str">
        <f>IF(Протокол!AG353="","",Протокол!AG353)</f>
        <v/>
      </c>
      <c r="AE401" s="141" t="str">
        <f>IF(Протокол!AH353="","",Протокол!AH353)</f>
        <v/>
      </c>
      <c r="AF401" s="141" t="str">
        <f>IF(Протокол!AI353="","",Протокол!AI353)</f>
        <v/>
      </c>
      <c r="AG401" s="141" t="str">
        <f>IF(Протокол!AJ353="","",Протокол!AJ353)</f>
        <v/>
      </c>
      <c r="AH401" s="141" t="str">
        <f>IF(Протокол!AK353="","",Протокол!AK353)</f>
        <v/>
      </c>
      <c r="AI401" s="141" t="str">
        <f>IF(Протокол!AL353="","",Протокол!AL353)</f>
        <v/>
      </c>
      <c r="AJ401" s="141" t="str">
        <f>IF(Протокол!AM353="","",Протокол!AM353)</f>
        <v/>
      </c>
      <c r="AK401" s="141" t="str">
        <f>IF(Протокол!AN353="","",Протокол!AN353)</f>
        <v/>
      </c>
      <c r="AL401" s="141" t="str">
        <f>IF(Протокол!AO353="","",Протокол!AO353)</f>
        <v/>
      </c>
      <c r="AM401" s="141" t="str">
        <f>IF(Протокол!AP353="","",Протокол!AP353)</f>
        <v/>
      </c>
      <c r="AN401" s="141" t="str">
        <f>IF(Протокол!AQ353="","",Протокол!AQ353)</f>
        <v/>
      </c>
      <c r="AO401" s="141" t="str">
        <f>IF(Протокол!AR353="","",Протокол!AR353)</f>
        <v/>
      </c>
      <c r="AP401" s="141" t="str">
        <f>IF(Протокол!AS353="","",Протокол!AS353)</f>
        <v/>
      </c>
      <c r="AQ401" s="141" t="str">
        <f>IF(Протокол!AT353="","",Протокол!AT353)</f>
        <v/>
      </c>
      <c r="AR401" s="141" t="str">
        <f>IF(AND(LEN(C401)&gt;0,AS401&gt;0),Протокол!CU353,"")</f>
        <v/>
      </c>
      <c r="AS401" s="139" t="str">
        <f>IF(Протокол!D353="","",Протокол!D353)</f>
        <v/>
      </c>
      <c r="AT401" s="139" t="str">
        <f>IF(Протокол!F353="","",Протокол!F353)</f>
        <v/>
      </c>
      <c r="AU401" s="141" t="str">
        <f>IF(Протокол!CR353="","",Протокол!CR353)</f>
        <v/>
      </c>
      <c r="AV401" s="141" t="str">
        <f>IF(Протокол!CS353="","",Протокол!CS353)</f>
        <v/>
      </c>
      <c r="AW401" s="141" t="str">
        <f>IF(Протокол!CT353="","",Протокол!CT353)</f>
        <v/>
      </c>
    </row>
    <row r="402" spans="1:49">
      <c r="A402" s="139">
        <f t="shared" si="6"/>
        <v>0</v>
      </c>
      <c r="B402" s="140">
        <f>IF(Протокол!B354="","",Протокол!B354)</f>
        <v>345</v>
      </c>
      <c r="C402" s="140" t="str">
        <f>IF(AND(Протокол!F354="",Протокол!D354=""),"",Протокол!C354)</f>
        <v/>
      </c>
      <c r="D402" s="141" t="str">
        <f>IF(Протокол!G354="","",Протокол!G354)</f>
        <v/>
      </c>
      <c r="E402" s="141" t="str">
        <f>IF(Протокол!H354="","",Протокол!H354)</f>
        <v/>
      </c>
      <c r="F402" s="141" t="str">
        <f>IF(Протокол!I354="","",Протокол!I354)</f>
        <v/>
      </c>
      <c r="G402" s="141" t="str">
        <f>IF(Протокол!J354="","",Протокол!J354)</f>
        <v/>
      </c>
      <c r="H402" s="141" t="str">
        <f>IF(Протокол!K354="","",Протокол!K354)</f>
        <v/>
      </c>
      <c r="I402" s="141" t="str">
        <f>IF(Протокол!L354="","",Протокол!L354)</f>
        <v/>
      </c>
      <c r="J402" s="141" t="str">
        <f>IF(Протокол!M354="","",Протокол!M354)</f>
        <v/>
      </c>
      <c r="K402" s="141" t="str">
        <f>IF(Протокол!N354="","",Протокол!N354)</f>
        <v/>
      </c>
      <c r="L402" s="141" t="str">
        <f>IF(Протокол!O354="","",Протокол!O354)</f>
        <v/>
      </c>
      <c r="M402" s="141" t="str">
        <f>IF(Протокол!P354="","",Протокол!P354)</f>
        <v/>
      </c>
      <c r="N402" s="141" t="str">
        <f>IF(Протокол!Q354="","",Протокол!Q354)</f>
        <v/>
      </c>
      <c r="O402" s="141" t="str">
        <f>IF(Протокол!R354="","",Протокол!R354)</f>
        <v/>
      </c>
      <c r="P402" s="141" t="str">
        <f>IF(Протокол!S354="","",Протокол!S354)</f>
        <v/>
      </c>
      <c r="Q402" s="141" t="str">
        <f>IF(Протокол!T354="","",Протокол!T354)</f>
        <v/>
      </c>
      <c r="R402" s="141" t="str">
        <f>IF(Протокол!U354="","",Протокол!U354)</f>
        <v/>
      </c>
      <c r="S402" s="141" t="str">
        <f>IF(Протокол!V354="","",Протокол!V354)</f>
        <v/>
      </c>
      <c r="T402" s="141" t="str">
        <f>IF(Протокол!W354="","",Протокол!W354)</f>
        <v/>
      </c>
      <c r="U402" s="141" t="str">
        <f>IF(Протокол!X354="","",Протокол!X354)</f>
        <v/>
      </c>
      <c r="V402" s="141" t="str">
        <f>IF(Протокол!Y354="","",Протокол!Y354)</f>
        <v/>
      </c>
      <c r="W402" s="141" t="str">
        <f>IF(Протокол!Z354="","",Протокол!Z354)</f>
        <v/>
      </c>
      <c r="X402" s="141" t="str">
        <f>IF(Протокол!AA354="","",Протокол!AA354)</f>
        <v/>
      </c>
      <c r="Y402" s="141" t="str">
        <f>IF(Протокол!AB354="","",Протокол!AB354)</f>
        <v/>
      </c>
      <c r="Z402" s="141" t="str">
        <f>IF(Протокол!AC354="","",Протокол!AC354)</f>
        <v/>
      </c>
      <c r="AA402" s="141" t="str">
        <f>IF(Протокол!AD354="","",Протокол!AD354)</f>
        <v/>
      </c>
      <c r="AB402" s="141" t="str">
        <f>IF(Протокол!AE354="","",Протокол!AE354)</f>
        <v/>
      </c>
      <c r="AC402" s="141" t="str">
        <f>IF(Протокол!AF354="","",Протокол!AF354)</f>
        <v/>
      </c>
      <c r="AD402" s="141" t="str">
        <f>IF(Протокол!AG354="","",Протокол!AG354)</f>
        <v/>
      </c>
      <c r="AE402" s="141" t="str">
        <f>IF(Протокол!AH354="","",Протокол!AH354)</f>
        <v/>
      </c>
      <c r="AF402" s="141" t="str">
        <f>IF(Протокол!AI354="","",Протокол!AI354)</f>
        <v/>
      </c>
      <c r="AG402" s="141" t="str">
        <f>IF(Протокол!AJ354="","",Протокол!AJ354)</f>
        <v/>
      </c>
      <c r="AH402" s="141" t="str">
        <f>IF(Протокол!AK354="","",Протокол!AK354)</f>
        <v/>
      </c>
      <c r="AI402" s="141" t="str">
        <f>IF(Протокол!AL354="","",Протокол!AL354)</f>
        <v/>
      </c>
      <c r="AJ402" s="141" t="str">
        <f>IF(Протокол!AM354="","",Протокол!AM354)</f>
        <v/>
      </c>
      <c r="AK402" s="141" t="str">
        <f>IF(Протокол!AN354="","",Протокол!AN354)</f>
        <v/>
      </c>
      <c r="AL402" s="141" t="str">
        <f>IF(Протокол!AO354="","",Протокол!AO354)</f>
        <v/>
      </c>
      <c r="AM402" s="141" t="str">
        <f>IF(Протокол!AP354="","",Протокол!AP354)</f>
        <v/>
      </c>
      <c r="AN402" s="141" t="str">
        <f>IF(Протокол!AQ354="","",Протокол!AQ354)</f>
        <v/>
      </c>
      <c r="AO402" s="141" t="str">
        <f>IF(Протокол!AR354="","",Протокол!AR354)</f>
        <v/>
      </c>
      <c r="AP402" s="141" t="str">
        <f>IF(Протокол!AS354="","",Протокол!AS354)</f>
        <v/>
      </c>
      <c r="AQ402" s="141" t="str">
        <f>IF(Протокол!AT354="","",Протокол!AT354)</f>
        <v/>
      </c>
      <c r="AR402" s="141" t="str">
        <f>IF(AND(LEN(C402)&gt;0,AS402&gt;0),Протокол!CU354,"")</f>
        <v/>
      </c>
      <c r="AS402" s="139" t="str">
        <f>IF(Протокол!D354="","",Протокол!D354)</f>
        <v/>
      </c>
      <c r="AT402" s="139" t="str">
        <f>IF(Протокол!F354="","",Протокол!F354)</f>
        <v/>
      </c>
      <c r="AU402" s="141" t="str">
        <f>IF(Протокол!CR354="","",Протокол!CR354)</f>
        <v/>
      </c>
      <c r="AV402" s="141" t="str">
        <f>IF(Протокол!CS354="","",Протокол!CS354)</f>
        <v/>
      </c>
      <c r="AW402" s="141" t="str">
        <f>IF(Протокол!CT354="","",Протокол!CT354)</f>
        <v/>
      </c>
    </row>
    <row r="403" spans="1:49">
      <c r="A403" s="139">
        <f t="shared" si="6"/>
        <v>0</v>
      </c>
      <c r="B403" s="140">
        <f>IF(Протокол!B355="","",Протокол!B355)</f>
        <v>346</v>
      </c>
      <c r="C403" s="140" t="str">
        <f>IF(AND(Протокол!F355="",Протокол!D355=""),"",Протокол!C355)</f>
        <v/>
      </c>
      <c r="D403" s="141" t="str">
        <f>IF(Протокол!G355="","",Протокол!G355)</f>
        <v/>
      </c>
      <c r="E403" s="141" t="str">
        <f>IF(Протокол!H355="","",Протокол!H355)</f>
        <v/>
      </c>
      <c r="F403" s="141" t="str">
        <f>IF(Протокол!I355="","",Протокол!I355)</f>
        <v/>
      </c>
      <c r="G403" s="141" t="str">
        <f>IF(Протокол!J355="","",Протокол!J355)</f>
        <v/>
      </c>
      <c r="H403" s="141" t="str">
        <f>IF(Протокол!K355="","",Протокол!K355)</f>
        <v/>
      </c>
      <c r="I403" s="141" t="str">
        <f>IF(Протокол!L355="","",Протокол!L355)</f>
        <v/>
      </c>
      <c r="J403" s="141" t="str">
        <f>IF(Протокол!M355="","",Протокол!M355)</f>
        <v/>
      </c>
      <c r="K403" s="141" t="str">
        <f>IF(Протокол!N355="","",Протокол!N355)</f>
        <v/>
      </c>
      <c r="L403" s="141" t="str">
        <f>IF(Протокол!O355="","",Протокол!O355)</f>
        <v/>
      </c>
      <c r="M403" s="141" t="str">
        <f>IF(Протокол!P355="","",Протокол!P355)</f>
        <v/>
      </c>
      <c r="N403" s="141" t="str">
        <f>IF(Протокол!Q355="","",Протокол!Q355)</f>
        <v/>
      </c>
      <c r="O403" s="141" t="str">
        <f>IF(Протокол!R355="","",Протокол!R355)</f>
        <v/>
      </c>
      <c r="P403" s="141" t="str">
        <f>IF(Протокол!S355="","",Протокол!S355)</f>
        <v/>
      </c>
      <c r="Q403" s="141" t="str">
        <f>IF(Протокол!T355="","",Протокол!T355)</f>
        <v/>
      </c>
      <c r="R403" s="141" t="str">
        <f>IF(Протокол!U355="","",Протокол!U355)</f>
        <v/>
      </c>
      <c r="S403" s="141" t="str">
        <f>IF(Протокол!V355="","",Протокол!V355)</f>
        <v/>
      </c>
      <c r="T403" s="141" t="str">
        <f>IF(Протокол!W355="","",Протокол!W355)</f>
        <v/>
      </c>
      <c r="U403" s="141" t="str">
        <f>IF(Протокол!X355="","",Протокол!X355)</f>
        <v/>
      </c>
      <c r="V403" s="141" t="str">
        <f>IF(Протокол!Y355="","",Протокол!Y355)</f>
        <v/>
      </c>
      <c r="W403" s="141" t="str">
        <f>IF(Протокол!Z355="","",Протокол!Z355)</f>
        <v/>
      </c>
      <c r="X403" s="141" t="str">
        <f>IF(Протокол!AA355="","",Протокол!AA355)</f>
        <v/>
      </c>
      <c r="Y403" s="141" t="str">
        <f>IF(Протокол!AB355="","",Протокол!AB355)</f>
        <v/>
      </c>
      <c r="Z403" s="141" t="str">
        <f>IF(Протокол!AC355="","",Протокол!AC355)</f>
        <v/>
      </c>
      <c r="AA403" s="141" t="str">
        <f>IF(Протокол!AD355="","",Протокол!AD355)</f>
        <v/>
      </c>
      <c r="AB403" s="141" t="str">
        <f>IF(Протокол!AE355="","",Протокол!AE355)</f>
        <v/>
      </c>
      <c r="AC403" s="141" t="str">
        <f>IF(Протокол!AF355="","",Протокол!AF355)</f>
        <v/>
      </c>
      <c r="AD403" s="141" t="str">
        <f>IF(Протокол!AG355="","",Протокол!AG355)</f>
        <v/>
      </c>
      <c r="AE403" s="141" t="str">
        <f>IF(Протокол!AH355="","",Протокол!AH355)</f>
        <v/>
      </c>
      <c r="AF403" s="141" t="str">
        <f>IF(Протокол!AI355="","",Протокол!AI355)</f>
        <v/>
      </c>
      <c r="AG403" s="141" t="str">
        <f>IF(Протокол!AJ355="","",Протокол!AJ355)</f>
        <v/>
      </c>
      <c r="AH403" s="141" t="str">
        <f>IF(Протокол!AK355="","",Протокол!AK355)</f>
        <v/>
      </c>
      <c r="AI403" s="141" t="str">
        <f>IF(Протокол!AL355="","",Протокол!AL355)</f>
        <v/>
      </c>
      <c r="AJ403" s="141" t="str">
        <f>IF(Протокол!AM355="","",Протокол!AM355)</f>
        <v/>
      </c>
      <c r="AK403" s="141" t="str">
        <f>IF(Протокол!AN355="","",Протокол!AN355)</f>
        <v/>
      </c>
      <c r="AL403" s="141" t="str">
        <f>IF(Протокол!AO355="","",Протокол!AO355)</f>
        <v/>
      </c>
      <c r="AM403" s="141" t="str">
        <f>IF(Протокол!AP355="","",Протокол!AP355)</f>
        <v/>
      </c>
      <c r="AN403" s="141" t="str">
        <f>IF(Протокол!AQ355="","",Протокол!AQ355)</f>
        <v/>
      </c>
      <c r="AO403" s="141" t="str">
        <f>IF(Протокол!AR355="","",Протокол!AR355)</f>
        <v/>
      </c>
      <c r="AP403" s="141" t="str">
        <f>IF(Протокол!AS355="","",Протокол!AS355)</f>
        <v/>
      </c>
      <c r="AQ403" s="141" t="str">
        <f>IF(Протокол!AT355="","",Протокол!AT355)</f>
        <v/>
      </c>
      <c r="AR403" s="141" t="str">
        <f>IF(AND(LEN(C403)&gt;0,AS403&gt;0),Протокол!CU355,"")</f>
        <v/>
      </c>
      <c r="AS403" s="139" t="str">
        <f>IF(Протокол!D355="","",Протокол!D355)</f>
        <v/>
      </c>
      <c r="AT403" s="139" t="str">
        <f>IF(Протокол!F355="","",Протокол!F355)</f>
        <v/>
      </c>
      <c r="AU403" s="141" t="str">
        <f>IF(Протокол!CR355="","",Протокол!CR355)</f>
        <v/>
      </c>
      <c r="AV403" s="141" t="str">
        <f>IF(Протокол!CS355="","",Протокол!CS355)</f>
        <v/>
      </c>
      <c r="AW403" s="141" t="str">
        <f>IF(Протокол!CT355="","",Протокол!CT355)</f>
        <v/>
      </c>
    </row>
    <row r="404" spans="1:49">
      <c r="A404" s="139">
        <f t="shared" si="6"/>
        <v>0</v>
      </c>
      <c r="B404" s="140">
        <f>IF(Протокол!B356="","",Протокол!B356)</f>
        <v>347</v>
      </c>
      <c r="C404" s="140" t="str">
        <f>IF(AND(Протокол!F356="",Протокол!D356=""),"",Протокол!C356)</f>
        <v/>
      </c>
      <c r="D404" s="141" t="str">
        <f>IF(Протокол!G356="","",Протокол!G356)</f>
        <v/>
      </c>
      <c r="E404" s="141" t="str">
        <f>IF(Протокол!H356="","",Протокол!H356)</f>
        <v/>
      </c>
      <c r="F404" s="141" t="str">
        <f>IF(Протокол!I356="","",Протокол!I356)</f>
        <v/>
      </c>
      <c r="G404" s="141" t="str">
        <f>IF(Протокол!J356="","",Протокол!J356)</f>
        <v/>
      </c>
      <c r="H404" s="141" t="str">
        <f>IF(Протокол!K356="","",Протокол!K356)</f>
        <v/>
      </c>
      <c r="I404" s="141" t="str">
        <f>IF(Протокол!L356="","",Протокол!L356)</f>
        <v/>
      </c>
      <c r="J404" s="141" t="str">
        <f>IF(Протокол!M356="","",Протокол!M356)</f>
        <v/>
      </c>
      <c r="K404" s="141" t="str">
        <f>IF(Протокол!N356="","",Протокол!N356)</f>
        <v/>
      </c>
      <c r="L404" s="141" t="str">
        <f>IF(Протокол!O356="","",Протокол!O356)</f>
        <v/>
      </c>
      <c r="M404" s="141" t="str">
        <f>IF(Протокол!P356="","",Протокол!P356)</f>
        <v/>
      </c>
      <c r="N404" s="141" t="str">
        <f>IF(Протокол!Q356="","",Протокол!Q356)</f>
        <v/>
      </c>
      <c r="O404" s="141" t="str">
        <f>IF(Протокол!R356="","",Протокол!R356)</f>
        <v/>
      </c>
      <c r="P404" s="141" t="str">
        <f>IF(Протокол!S356="","",Протокол!S356)</f>
        <v/>
      </c>
      <c r="Q404" s="141" t="str">
        <f>IF(Протокол!T356="","",Протокол!T356)</f>
        <v/>
      </c>
      <c r="R404" s="141" t="str">
        <f>IF(Протокол!U356="","",Протокол!U356)</f>
        <v/>
      </c>
      <c r="S404" s="141" t="str">
        <f>IF(Протокол!V356="","",Протокол!V356)</f>
        <v/>
      </c>
      <c r="T404" s="141" t="str">
        <f>IF(Протокол!W356="","",Протокол!W356)</f>
        <v/>
      </c>
      <c r="U404" s="141" t="str">
        <f>IF(Протокол!X356="","",Протокол!X356)</f>
        <v/>
      </c>
      <c r="V404" s="141" t="str">
        <f>IF(Протокол!Y356="","",Протокол!Y356)</f>
        <v/>
      </c>
      <c r="W404" s="141" t="str">
        <f>IF(Протокол!Z356="","",Протокол!Z356)</f>
        <v/>
      </c>
      <c r="X404" s="141" t="str">
        <f>IF(Протокол!AA356="","",Протокол!AA356)</f>
        <v/>
      </c>
      <c r="Y404" s="141" t="str">
        <f>IF(Протокол!AB356="","",Протокол!AB356)</f>
        <v/>
      </c>
      <c r="Z404" s="141" t="str">
        <f>IF(Протокол!AC356="","",Протокол!AC356)</f>
        <v/>
      </c>
      <c r="AA404" s="141" t="str">
        <f>IF(Протокол!AD356="","",Протокол!AD356)</f>
        <v/>
      </c>
      <c r="AB404" s="141" t="str">
        <f>IF(Протокол!AE356="","",Протокол!AE356)</f>
        <v/>
      </c>
      <c r="AC404" s="141" t="str">
        <f>IF(Протокол!AF356="","",Протокол!AF356)</f>
        <v/>
      </c>
      <c r="AD404" s="141" t="str">
        <f>IF(Протокол!AG356="","",Протокол!AG356)</f>
        <v/>
      </c>
      <c r="AE404" s="141" t="str">
        <f>IF(Протокол!AH356="","",Протокол!AH356)</f>
        <v/>
      </c>
      <c r="AF404" s="141" t="str">
        <f>IF(Протокол!AI356="","",Протокол!AI356)</f>
        <v/>
      </c>
      <c r="AG404" s="141" t="str">
        <f>IF(Протокол!AJ356="","",Протокол!AJ356)</f>
        <v/>
      </c>
      <c r="AH404" s="141" t="str">
        <f>IF(Протокол!AK356="","",Протокол!AK356)</f>
        <v/>
      </c>
      <c r="AI404" s="141" t="str">
        <f>IF(Протокол!AL356="","",Протокол!AL356)</f>
        <v/>
      </c>
      <c r="AJ404" s="141" t="str">
        <f>IF(Протокол!AM356="","",Протокол!AM356)</f>
        <v/>
      </c>
      <c r="AK404" s="141" t="str">
        <f>IF(Протокол!AN356="","",Протокол!AN356)</f>
        <v/>
      </c>
      <c r="AL404" s="141" t="str">
        <f>IF(Протокол!AO356="","",Протокол!AO356)</f>
        <v/>
      </c>
      <c r="AM404" s="141" t="str">
        <f>IF(Протокол!AP356="","",Протокол!AP356)</f>
        <v/>
      </c>
      <c r="AN404" s="141" t="str">
        <f>IF(Протокол!AQ356="","",Протокол!AQ356)</f>
        <v/>
      </c>
      <c r="AO404" s="141" t="str">
        <f>IF(Протокол!AR356="","",Протокол!AR356)</f>
        <v/>
      </c>
      <c r="AP404" s="141" t="str">
        <f>IF(Протокол!AS356="","",Протокол!AS356)</f>
        <v/>
      </c>
      <c r="AQ404" s="141" t="str">
        <f>IF(Протокол!AT356="","",Протокол!AT356)</f>
        <v/>
      </c>
      <c r="AR404" s="141" t="str">
        <f>IF(AND(LEN(C404)&gt;0,AS404&gt;0),Протокол!CU356,"")</f>
        <v/>
      </c>
      <c r="AS404" s="139" t="str">
        <f>IF(Протокол!D356="","",Протокол!D356)</f>
        <v/>
      </c>
      <c r="AT404" s="139" t="str">
        <f>IF(Протокол!F356="","",Протокол!F356)</f>
        <v/>
      </c>
      <c r="AU404" s="141" t="str">
        <f>IF(Протокол!CR356="","",Протокол!CR356)</f>
        <v/>
      </c>
      <c r="AV404" s="141" t="str">
        <f>IF(Протокол!CS356="","",Протокол!CS356)</f>
        <v/>
      </c>
      <c r="AW404" s="141" t="str">
        <f>IF(Протокол!CT356="","",Протокол!CT356)</f>
        <v/>
      </c>
    </row>
    <row r="405" spans="1:49">
      <c r="A405" s="139">
        <f t="shared" si="6"/>
        <v>0</v>
      </c>
      <c r="B405" s="140">
        <f>IF(Протокол!B357="","",Протокол!B357)</f>
        <v>348</v>
      </c>
      <c r="C405" s="140" t="str">
        <f>IF(AND(Протокол!F357="",Протокол!D357=""),"",Протокол!C357)</f>
        <v/>
      </c>
      <c r="D405" s="141" t="str">
        <f>IF(Протокол!G357="","",Протокол!G357)</f>
        <v/>
      </c>
      <c r="E405" s="141" t="str">
        <f>IF(Протокол!H357="","",Протокол!H357)</f>
        <v/>
      </c>
      <c r="F405" s="141" t="str">
        <f>IF(Протокол!I357="","",Протокол!I357)</f>
        <v/>
      </c>
      <c r="G405" s="141" t="str">
        <f>IF(Протокол!J357="","",Протокол!J357)</f>
        <v/>
      </c>
      <c r="H405" s="141" t="str">
        <f>IF(Протокол!K357="","",Протокол!K357)</f>
        <v/>
      </c>
      <c r="I405" s="141" t="str">
        <f>IF(Протокол!L357="","",Протокол!L357)</f>
        <v/>
      </c>
      <c r="J405" s="141" t="str">
        <f>IF(Протокол!M357="","",Протокол!M357)</f>
        <v/>
      </c>
      <c r="K405" s="141" t="str">
        <f>IF(Протокол!N357="","",Протокол!N357)</f>
        <v/>
      </c>
      <c r="L405" s="141" t="str">
        <f>IF(Протокол!O357="","",Протокол!O357)</f>
        <v/>
      </c>
      <c r="M405" s="141" t="str">
        <f>IF(Протокол!P357="","",Протокол!P357)</f>
        <v/>
      </c>
      <c r="N405" s="141" t="str">
        <f>IF(Протокол!Q357="","",Протокол!Q357)</f>
        <v/>
      </c>
      <c r="O405" s="141" t="str">
        <f>IF(Протокол!R357="","",Протокол!R357)</f>
        <v/>
      </c>
      <c r="P405" s="141" t="str">
        <f>IF(Протокол!S357="","",Протокол!S357)</f>
        <v/>
      </c>
      <c r="Q405" s="141" t="str">
        <f>IF(Протокол!T357="","",Протокол!T357)</f>
        <v/>
      </c>
      <c r="R405" s="141" t="str">
        <f>IF(Протокол!U357="","",Протокол!U357)</f>
        <v/>
      </c>
      <c r="S405" s="141" t="str">
        <f>IF(Протокол!V357="","",Протокол!V357)</f>
        <v/>
      </c>
      <c r="T405" s="141" t="str">
        <f>IF(Протокол!W357="","",Протокол!W357)</f>
        <v/>
      </c>
      <c r="U405" s="141" t="str">
        <f>IF(Протокол!X357="","",Протокол!X357)</f>
        <v/>
      </c>
      <c r="V405" s="141" t="str">
        <f>IF(Протокол!Y357="","",Протокол!Y357)</f>
        <v/>
      </c>
      <c r="W405" s="141" t="str">
        <f>IF(Протокол!Z357="","",Протокол!Z357)</f>
        <v/>
      </c>
      <c r="X405" s="141" t="str">
        <f>IF(Протокол!AA357="","",Протокол!AA357)</f>
        <v/>
      </c>
      <c r="Y405" s="141" t="str">
        <f>IF(Протокол!AB357="","",Протокол!AB357)</f>
        <v/>
      </c>
      <c r="Z405" s="141" t="str">
        <f>IF(Протокол!AC357="","",Протокол!AC357)</f>
        <v/>
      </c>
      <c r="AA405" s="141" t="str">
        <f>IF(Протокол!AD357="","",Протокол!AD357)</f>
        <v/>
      </c>
      <c r="AB405" s="141" t="str">
        <f>IF(Протокол!AE357="","",Протокол!AE357)</f>
        <v/>
      </c>
      <c r="AC405" s="141" t="str">
        <f>IF(Протокол!AF357="","",Протокол!AF357)</f>
        <v/>
      </c>
      <c r="AD405" s="141" t="str">
        <f>IF(Протокол!AG357="","",Протокол!AG357)</f>
        <v/>
      </c>
      <c r="AE405" s="141" t="str">
        <f>IF(Протокол!AH357="","",Протокол!AH357)</f>
        <v/>
      </c>
      <c r="AF405" s="141" t="str">
        <f>IF(Протокол!AI357="","",Протокол!AI357)</f>
        <v/>
      </c>
      <c r="AG405" s="141" t="str">
        <f>IF(Протокол!AJ357="","",Протокол!AJ357)</f>
        <v/>
      </c>
      <c r="AH405" s="141" t="str">
        <f>IF(Протокол!AK357="","",Протокол!AK357)</f>
        <v/>
      </c>
      <c r="AI405" s="141" t="str">
        <f>IF(Протокол!AL357="","",Протокол!AL357)</f>
        <v/>
      </c>
      <c r="AJ405" s="141" t="str">
        <f>IF(Протокол!AM357="","",Протокол!AM357)</f>
        <v/>
      </c>
      <c r="AK405" s="141" t="str">
        <f>IF(Протокол!AN357="","",Протокол!AN357)</f>
        <v/>
      </c>
      <c r="AL405" s="141" t="str">
        <f>IF(Протокол!AO357="","",Протокол!AO357)</f>
        <v/>
      </c>
      <c r="AM405" s="141" t="str">
        <f>IF(Протокол!AP357="","",Протокол!AP357)</f>
        <v/>
      </c>
      <c r="AN405" s="141" t="str">
        <f>IF(Протокол!AQ357="","",Протокол!AQ357)</f>
        <v/>
      </c>
      <c r="AO405" s="141" t="str">
        <f>IF(Протокол!AR357="","",Протокол!AR357)</f>
        <v/>
      </c>
      <c r="AP405" s="141" t="str">
        <f>IF(Протокол!AS357="","",Протокол!AS357)</f>
        <v/>
      </c>
      <c r="AQ405" s="141" t="str">
        <f>IF(Протокол!AT357="","",Протокол!AT357)</f>
        <v/>
      </c>
      <c r="AR405" s="141" t="str">
        <f>IF(AND(LEN(C405)&gt;0,AS405&gt;0),Протокол!CU357,"")</f>
        <v/>
      </c>
      <c r="AS405" s="139" t="str">
        <f>IF(Протокол!D357="","",Протокол!D357)</f>
        <v/>
      </c>
      <c r="AT405" s="139" t="str">
        <f>IF(Протокол!F357="","",Протокол!F357)</f>
        <v/>
      </c>
      <c r="AU405" s="141" t="str">
        <f>IF(Протокол!CR357="","",Протокол!CR357)</f>
        <v/>
      </c>
      <c r="AV405" s="141" t="str">
        <f>IF(Протокол!CS357="","",Протокол!CS357)</f>
        <v/>
      </c>
      <c r="AW405" s="141" t="str">
        <f>IF(Протокол!CT357="","",Протокол!CT357)</f>
        <v/>
      </c>
    </row>
    <row r="406" spans="1:49">
      <c r="A406" s="139">
        <f t="shared" si="6"/>
        <v>0</v>
      </c>
      <c r="B406" s="140">
        <f>IF(Протокол!B358="","",Протокол!B358)</f>
        <v>349</v>
      </c>
      <c r="C406" s="140" t="str">
        <f>IF(AND(Протокол!F358="",Протокол!D358=""),"",Протокол!C358)</f>
        <v/>
      </c>
      <c r="D406" s="141" t="str">
        <f>IF(Протокол!G358="","",Протокол!G358)</f>
        <v/>
      </c>
      <c r="E406" s="141" t="str">
        <f>IF(Протокол!H358="","",Протокол!H358)</f>
        <v/>
      </c>
      <c r="F406" s="141" t="str">
        <f>IF(Протокол!I358="","",Протокол!I358)</f>
        <v/>
      </c>
      <c r="G406" s="141" t="str">
        <f>IF(Протокол!J358="","",Протокол!J358)</f>
        <v/>
      </c>
      <c r="H406" s="141" t="str">
        <f>IF(Протокол!K358="","",Протокол!K358)</f>
        <v/>
      </c>
      <c r="I406" s="141" t="str">
        <f>IF(Протокол!L358="","",Протокол!L358)</f>
        <v/>
      </c>
      <c r="J406" s="141" t="str">
        <f>IF(Протокол!M358="","",Протокол!M358)</f>
        <v/>
      </c>
      <c r="K406" s="141" t="str">
        <f>IF(Протокол!N358="","",Протокол!N358)</f>
        <v/>
      </c>
      <c r="L406" s="141" t="str">
        <f>IF(Протокол!O358="","",Протокол!O358)</f>
        <v/>
      </c>
      <c r="M406" s="141" t="str">
        <f>IF(Протокол!P358="","",Протокол!P358)</f>
        <v/>
      </c>
      <c r="N406" s="141" t="str">
        <f>IF(Протокол!Q358="","",Протокол!Q358)</f>
        <v/>
      </c>
      <c r="O406" s="141" t="str">
        <f>IF(Протокол!R358="","",Протокол!R358)</f>
        <v/>
      </c>
      <c r="P406" s="141" t="str">
        <f>IF(Протокол!S358="","",Протокол!S358)</f>
        <v/>
      </c>
      <c r="Q406" s="141" t="str">
        <f>IF(Протокол!T358="","",Протокол!T358)</f>
        <v/>
      </c>
      <c r="R406" s="141" t="str">
        <f>IF(Протокол!U358="","",Протокол!U358)</f>
        <v/>
      </c>
      <c r="S406" s="141" t="str">
        <f>IF(Протокол!V358="","",Протокол!V358)</f>
        <v/>
      </c>
      <c r="T406" s="141" t="str">
        <f>IF(Протокол!W358="","",Протокол!W358)</f>
        <v/>
      </c>
      <c r="U406" s="141" t="str">
        <f>IF(Протокол!X358="","",Протокол!X358)</f>
        <v/>
      </c>
      <c r="V406" s="141" t="str">
        <f>IF(Протокол!Y358="","",Протокол!Y358)</f>
        <v/>
      </c>
      <c r="W406" s="141" t="str">
        <f>IF(Протокол!Z358="","",Протокол!Z358)</f>
        <v/>
      </c>
      <c r="X406" s="141" t="str">
        <f>IF(Протокол!AA358="","",Протокол!AA358)</f>
        <v/>
      </c>
      <c r="Y406" s="141" t="str">
        <f>IF(Протокол!AB358="","",Протокол!AB358)</f>
        <v/>
      </c>
      <c r="Z406" s="141" t="str">
        <f>IF(Протокол!AC358="","",Протокол!AC358)</f>
        <v/>
      </c>
      <c r="AA406" s="141" t="str">
        <f>IF(Протокол!AD358="","",Протокол!AD358)</f>
        <v/>
      </c>
      <c r="AB406" s="141" t="str">
        <f>IF(Протокол!AE358="","",Протокол!AE358)</f>
        <v/>
      </c>
      <c r="AC406" s="141" t="str">
        <f>IF(Протокол!AF358="","",Протокол!AF358)</f>
        <v/>
      </c>
      <c r="AD406" s="141" t="str">
        <f>IF(Протокол!AG358="","",Протокол!AG358)</f>
        <v/>
      </c>
      <c r="AE406" s="141" t="str">
        <f>IF(Протокол!AH358="","",Протокол!AH358)</f>
        <v/>
      </c>
      <c r="AF406" s="141" t="str">
        <f>IF(Протокол!AI358="","",Протокол!AI358)</f>
        <v/>
      </c>
      <c r="AG406" s="141" t="str">
        <f>IF(Протокол!AJ358="","",Протокол!AJ358)</f>
        <v/>
      </c>
      <c r="AH406" s="141" t="str">
        <f>IF(Протокол!AK358="","",Протокол!AK358)</f>
        <v/>
      </c>
      <c r="AI406" s="141" t="str">
        <f>IF(Протокол!AL358="","",Протокол!AL358)</f>
        <v/>
      </c>
      <c r="AJ406" s="141" t="str">
        <f>IF(Протокол!AM358="","",Протокол!AM358)</f>
        <v/>
      </c>
      <c r="AK406" s="141" t="str">
        <f>IF(Протокол!AN358="","",Протокол!AN358)</f>
        <v/>
      </c>
      <c r="AL406" s="141" t="str">
        <f>IF(Протокол!AO358="","",Протокол!AO358)</f>
        <v/>
      </c>
      <c r="AM406" s="141" t="str">
        <f>IF(Протокол!AP358="","",Протокол!AP358)</f>
        <v/>
      </c>
      <c r="AN406" s="141" t="str">
        <f>IF(Протокол!AQ358="","",Протокол!AQ358)</f>
        <v/>
      </c>
      <c r="AO406" s="141" t="str">
        <f>IF(Протокол!AR358="","",Протокол!AR358)</f>
        <v/>
      </c>
      <c r="AP406" s="141" t="str">
        <f>IF(Протокол!AS358="","",Протокол!AS358)</f>
        <v/>
      </c>
      <c r="AQ406" s="141" t="str">
        <f>IF(Протокол!AT358="","",Протокол!AT358)</f>
        <v/>
      </c>
      <c r="AR406" s="141" t="str">
        <f>IF(AND(LEN(C406)&gt;0,AS406&gt;0),Протокол!CU358,"")</f>
        <v/>
      </c>
      <c r="AS406" s="139" t="str">
        <f>IF(Протокол!D358="","",Протокол!D358)</f>
        <v/>
      </c>
      <c r="AT406" s="139" t="str">
        <f>IF(Протокол!F358="","",Протокол!F358)</f>
        <v/>
      </c>
      <c r="AU406" s="141" t="str">
        <f>IF(Протокол!CR358="","",Протокол!CR358)</f>
        <v/>
      </c>
      <c r="AV406" s="141" t="str">
        <f>IF(Протокол!CS358="","",Протокол!CS358)</f>
        <v/>
      </c>
      <c r="AW406" s="141" t="str">
        <f>IF(Протокол!CT358="","",Протокол!CT358)</f>
        <v/>
      </c>
    </row>
    <row r="407" spans="1:49">
      <c r="A407" s="139">
        <f t="shared" si="6"/>
        <v>0</v>
      </c>
      <c r="B407" s="140">
        <f>IF(Протокол!B359="","",Протокол!B359)</f>
        <v>350</v>
      </c>
      <c r="C407" s="140" t="str">
        <f>IF(AND(Протокол!F359="",Протокол!D359=""),"",Протокол!C359)</f>
        <v/>
      </c>
      <c r="D407" s="141" t="str">
        <f>IF(Протокол!G359="","",Протокол!G359)</f>
        <v/>
      </c>
      <c r="E407" s="141" t="str">
        <f>IF(Протокол!H359="","",Протокол!H359)</f>
        <v/>
      </c>
      <c r="F407" s="141" t="str">
        <f>IF(Протокол!I359="","",Протокол!I359)</f>
        <v/>
      </c>
      <c r="G407" s="141" t="str">
        <f>IF(Протокол!J359="","",Протокол!J359)</f>
        <v/>
      </c>
      <c r="H407" s="141" t="str">
        <f>IF(Протокол!K359="","",Протокол!K359)</f>
        <v/>
      </c>
      <c r="I407" s="141" t="str">
        <f>IF(Протокол!L359="","",Протокол!L359)</f>
        <v/>
      </c>
      <c r="J407" s="141" t="str">
        <f>IF(Протокол!M359="","",Протокол!M359)</f>
        <v/>
      </c>
      <c r="K407" s="141" t="str">
        <f>IF(Протокол!N359="","",Протокол!N359)</f>
        <v/>
      </c>
      <c r="L407" s="141" t="str">
        <f>IF(Протокол!O359="","",Протокол!O359)</f>
        <v/>
      </c>
      <c r="M407" s="141" t="str">
        <f>IF(Протокол!P359="","",Протокол!P359)</f>
        <v/>
      </c>
      <c r="N407" s="141" t="str">
        <f>IF(Протокол!Q359="","",Протокол!Q359)</f>
        <v/>
      </c>
      <c r="O407" s="141" t="str">
        <f>IF(Протокол!R359="","",Протокол!R359)</f>
        <v/>
      </c>
      <c r="P407" s="141" t="str">
        <f>IF(Протокол!S359="","",Протокол!S359)</f>
        <v/>
      </c>
      <c r="Q407" s="141" t="str">
        <f>IF(Протокол!T359="","",Протокол!T359)</f>
        <v/>
      </c>
      <c r="R407" s="141" t="str">
        <f>IF(Протокол!U359="","",Протокол!U359)</f>
        <v/>
      </c>
      <c r="S407" s="141" t="str">
        <f>IF(Протокол!V359="","",Протокол!V359)</f>
        <v/>
      </c>
      <c r="T407" s="141" t="str">
        <f>IF(Протокол!W359="","",Протокол!W359)</f>
        <v/>
      </c>
      <c r="U407" s="141" t="str">
        <f>IF(Протокол!X359="","",Протокол!X359)</f>
        <v/>
      </c>
      <c r="V407" s="141" t="str">
        <f>IF(Протокол!Y359="","",Протокол!Y359)</f>
        <v/>
      </c>
      <c r="W407" s="141" t="str">
        <f>IF(Протокол!Z359="","",Протокол!Z359)</f>
        <v/>
      </c>
      <c r="X407" s="141" t="str">
        <f>IF(Протокол!AA359="","",Протокол!AA359)</f>
        <v/>
      </c>
      <c r="Y407" s="141" t="str">
        <f>IF(Протокол!AB359="","",Протокол!AB359)</f>
        <v/>
      </c>
      <c r="Z407" s="141" t="str">
        <f>IF(Протокол!AC359="","",Протокол!AC359)</f>
        <v/>
      </c>
      <c r="AA407" s="141" t="str">
        <f>IF(Протокол!AD359="","",Протокол!AD359)</f>
        <v/>
      </c>
      <c r="AB407" s="141" t="str">
        <f>IF(Протокол!AE359="","",Протокол!AE359)</f>
        <v/>
      </c>
      <c r="AC407" s="141" t="str">
        <f>IF(Протокол!AF359="","",Протокол!AF359)</f>
        <v/>
      </c>
      <c r="AD407" s="141" t="str">
        <f>IF(Протокол!AG359="","",Протокол!AG359)</f>
        <v/>
      </c>
      <c r="AE407" s="141" t="str">
        <f>IF(Протокол!AH359="","",Протокол!AH359)</f>
        <v/>
      </c>
      <c r="AF407" s="141" t="str">
        <f>IF(Протокол!AI359="","",Протокол!AI359)</f>
        <v/>
      </c>
      <c r="AG407" s="141" t="str">
        <f>IF(Протокол!AJ359="","",Протокол!AJ359)</f>
        <v/>
      </c>
      <c r="AH407" s="141" t="str">
        <f>IF(Протокол!AK359="","",Протокол!AK359)</f>
        <v/>
      </c>
      <c r="AI407" s="141" t="str">
        <f>IF(Протокол!AL359="","",Протокол!AL359)</f>
        <v/>
      </c>
      <c r="AJ407" s="141" t="str">
        <f>IF(Протокол!AM359="","",Протокол!AM359)</f>
        <v/>
      </c>
      <c r="AK407" s="141" t="str">
        <f>IF(Протокол!AN359="","",Протокол!AN359)</f>
        <v/>
      </c>
      <c r="AL407" s="141" t="str">
        <f>IF(Протокол!AO359="","",Протокол!AO359)</f>
        <v/>
      </c>
      <c r="AM407" s="141" t="str">
        <f>IF(Протокол!AP359="","",Протокол!AP359)</f>
        <v/>
      </c>
      <c r="AN407" s="141" t="str">
        <f>IF(Протокол!AQ359="","",Протокол!AQ359)</f>
        <v/>
      </c>
      <c r="AO407" s="141" t="str">
        <f>IF(Протокол!AR359="","",Протокол!AR359)</f>
        <v/>
      </c>
      <c r="AP407" s="141" t="str">
        <f>IF(Протокол!AS359="","",Протокол!AS359)</f>
        <v/>
      </c>
      <c r="AQ407" s="141" t="str">
        <f>IF(Протокол!AT359="","",Протокол!AT359)</f>
        <v/>
      </c>
      <c r="AR407" s="141" t="str">
        <f>IF(AND(LEN(C407)&gt;0,AS407&gt;0),Протокол!CU359,"")</f>
        <v/>
      </c>
      <c r="AS407" s="139" t="str">
        <f>IF(Протокол!D359="","",Протокол!D359)</f>
        <v/>
      </c>
      <c r="AT407" s="139" t="str">
        <f>IF(Протокол!F359="","",Протокол!F359)</f>
        <v/>
      </c>
      <c r="AU407" s="141" t="str">
        <f>IF(Протокол!CR359="","",Протокол!CR359)</f>
        <v/>
      </c>
      <c r="AV407" s="141" t="str">
        <f>IF(Протокол!CS359="","",Протокол!CS359)</f>
        <v/>
      </c>
      <c r="AW407" s="141" t="str">
        <f>IF(Протокол!CT359="","",Протокол!CT359)</f>
        <v/>
      </c>
    </row>
    <row r="408" spans="1:49">
      <c r="A408" s="139">
        <f t="shared" si="6"/>
        <v>0</v>
      </c>
      <c r="B408" s="140">
        <f>IF(Протокол!B360="","",Протокол!B360)</f>
        <v>351</v>
      </c>
      <c r="C408" s="140" t="str">
        <f>IF(AND(Протокол!F360="",Протокол!D360=""),"",Протокол!C360)</f>
        <v/>
      </c>
      <c r="D408" s="141" t="str">
        <f>IF(Протокол!G360="","",Протокол!G360)</f>
        <v/>
      </c>
      <c r="E408" s="141" t="str">
        <f>IF(Протокол!H360="","",Протокол!H360)</f>
        <v/>
      </c>
      <c r="F408" s="141" t="str">
        <f>IF(Протокол!I360="","",Протокол!I360)</f>
        <v/>
      </c>
      <c r="G408" s="141" t="str">
        <f>IF(Протокол!J360="","",Протокол!J360)</f>
        <v/>
      </c>
      <c r="H408" s="141" t="str">
        <f>IF(Протокол!K360="","",Протокол!K360)</f>
        <v/>
      </c>
      <c r="I408" s="141" t="str">
        <f>IF(Протокол!L360="","",Протокол!L360)</f>
        <v/>
      </c>
      <c r="J408" s="141" t="str">
        <f>IF(Протокол!M360="","",Протокол!M360)</f>
        <v/>
      </c>
      <c r="K408" s="141" t="str">
        <f>IF(Протокол!N360="","",Протокол!N360)</f>
        <v/>
      </c>
      <c r="L408" s="141" t="str">
        <f>IF(Протокол!O360="","",Протокол!O360)</f>
        <v/>
      </c>
      <c r="M408" s="141" t="str">
        <f>IF(Протокол!P360="","",Протокол!P360)</f>
        <v/>
      </c>
      <c r="N408" s="141" t="str">
        <f>IF(Протокол!Q360="","",Протокол!Q360)</f>
        <v/>
      </c>
      <c r="O408" s="141" t="str">
        <f>IF(Протокол!R360="","",Протокол!R360)</f>
        <v/>
      </c>
      <c r="P408" s="141" t="str">
        <f>IF(Протокол!S360="","",Протокол!S360)</f>
        <v/>
      </c>
      <c r="Q408" s="141" t="str">
        <f>IF(Протокол!T360="","",Протокол!T360)</f>
        <v/>
      </c>
      <c r="R408" s="141" t="str">
        <f>IF(Протокол!U360="","",Протокол!U360)</f>
        <v/>
      </c>
      <c r="S408" s="141" t="str">
        <f>IF(Протокол!V360="","",Протокол!V360)</f>
        <v/>
      </c>
      <c r="T408" s="141" t="str">
        <f>IF(Протокол!W360="","",Протокол!W360)</f>
        <v/>
      </c>
      <c r="U408" s="141" t="str">
        <f>IF(Протокол!X360="","",Протокол!X360)</f>
        <v/>
      </c>
      <c r="V408" s="141" t="str">
        <f>IF(Протокол!Y360="","",Протокол!Y360)</f>
        <v/>
      </c>
      <c r="W408" s="141" t="str">
        <f>IF(Протокол!Z360="","",Протокол!Z360)</f>
        <v/>
      </c>
      <c r="X408" s="141" t="str">
        <f>IF(Протокол!AA360="","",Протокол!AA360)</f>
        <v/>
      </c>
      <c r="Y408" s="141" t="str">
        <f>IF(Протокол!AB360="","",Протокол!AB360)</f>
        <v/>
      </c>
      <c r="Z408" s="141" t="str">
        <f>IF(Протокол!AC360="","",Протокол!AC360)</f>
        <v/>
      </c>
      <c r="AA408" s="141" t="str">
        <f>IF(Протокол!AD360="","",Протокол!AD360)</f>
        <v/>
      </c>
      <c r="AB408" s="141" t="str">
        <f>IF(Протокол!AE360="","",Протокол!AE360)</f>
        <v/>
      </c>
      <c r="AC408" s="141" t="str">
        <f>IF(Протокол!AF360="","",Протокол!AF360)</f>
        <v/>
      </c>
      <c r="AD408" s="141" t="str">
        <f>IF(Протокол!AG360="","",Протокол!AG360)</f>
        <v/>
      </c>
      <c r="AE408" s="141" t="str">
        <f>IF(Протокол!AH360="","",Протокол!AH360)</f>
        <v/>
      </c>
      <c r="AF408" s="141" t="str">
        <f>IF(Протокол!AI360="","",Протокол!AI360)</f>
        <v/>
      </c>
      <c r="AG408" s="141" t="str">
        <f>IF(Протокол!AJ360="","",Протокол!AJ360)</f>
        <v/>
      </c>
      <c r="AH408" s="141" t="str">
        <f>IF(Протокол!AK360="","",Протокол!AK360)</f>
        <v/>
      </c>
      <c r="AI408" s="141" t="str">
        <f>IF(Протокол!AL360="","",Протокол!AL360)</f>
        <v/>
      </c>
      <c r="AJ408" s="141" t="str">
        <f>IF(Протокол!AM360="","",Протокол!AM360)</f>
        <v/>
      </c>
      <c r="AK408" s="141" t="str">
        <f>IF(Протокол!AN360="","",Протокол!AN360)</f>
        <v/>
      </c>
      <c r="AL408" s="141" t="str">
        <f>IF(Протокол!AO360="","",Протокол!AO360)</f>
        <v/>
      </c>
      <c r="AM408" s="141" t="str">
        <f>IF(Протокол!AP360="","",Протокол!AP360)</f>
        <v/>
      </c>
      <c r="AN408" s="141" t="str">
        <f>IF(Протокол!AQ360="","",Протокол!AQ360)</f>
        <v/>
      </c>
      <c r="AO408" s="141" t="str">
        <f>IF(Протокол!AR360="","",Протокол!AR360)</f>
        <v/>
      </c>
      <c r="AP408" s="141" t="str">
        <f>IF(Протокол!AS360="","",Протокол!AS360)</f>
        <v/>
      </c>
      <c r="AQ408" s="141" t="str">
        <f>IF(Протокол!AT360="","",Протокол!AT360)</f>
        <v/>
      </c>
      <c r="AR408" s="141" t="str">
        <f>IF(AND(LEN(C408)&gt;0,AS408&gt;0),Протокол!CU360,"")</f>
        <v/>
      </c>
      <c r="AS408" s="139" t="str">
        <f>IF(Протокол!D360="","",Протокол!D360)</f>
        <v/>
      </c>
      <c r="AT408" s="139" t="str">
        <f>IF(Протокол!F360="","",Протокол!F360)</f>
        <v/>
      </c>
      <c r="AU408" s="141" t="str">
        <f>IF(Протокол!CR360="","",Протокол!CR360)</f>
        <v/>
      </c>
      <c r="AV408" s="141" t="str">
        <f>IF(Протокол!CS360="","",Протокол!CS360)</f>
        <v/>
      </c>
      <c r="AW408" s="141" t="str">
        <f>IF(Протокол!CT360="","",Протокол!CT360)</f>
        <v/>
      </c>
    </row>
    <row r="409" spans="1:49">
      <c r="A409" s="139">
        <f t="shared" si="6"/>
        <v>0</v>
      </c>
      <c r="B409" s="140">
        <f>IF(Протокол!B361="","",Протокол!B361)</f>
        <v>352</v>
      </c>
      <c r="C409" s="140" t="str">
        <f>IF(AND(Протокол!F361="",Протокол!D361=""),"",Протокол!C361)</f>
        <v/>
      </c>
      <c r="D409" s="141" t="str">
        <f>IF(Протокол!G361="","",Протокол!G361)</f>
        <v/>
      </c>
      <c r="E409" s="141" t="str">
        <f>IF(Протокол!H361="","",Протокол!H361)</f>
        <v/>
      </c>
      <c r="F409" s="141" t="str">
        <f>IF(Протокол!I361="","",Протокол!I361)</f>
        <v/>
      </c>
      <c r="G409" s="141" t="str">
        <f>IF(Протокол!J361="","",Протокол!J361)</f>
        <v/>
      </c>
      <c r="H409" s="141" t="str">
        <f>IF(Протокол!K361="","",Протокол!K361)</f>
        <v/>
      </c>
      <c r="I409" s="141" t="str">
        <f>IF(Протокол!L361="","",Протокол!L361)</f>
        <v/>
      </c>
      <c r="J409" s="141" t="str">
        <f>IF(Протокол!M361="","",Протокол!M361)</f>
        <v/>
      </c>
      <c r="K409" s="141" t="str">
        <f>IF(Протокол!N361="","",Протокол!N361)</f>
        <v/>
      </c>
      <c r="L409" s="141" t="str">
        <f>IF(Протокол!O361="","",Протокол!O361)</f>
        <v/>
      </c>
      <c r="M409" s="141" t="str">
        <f>IF(Протокол!P361="","",Протокол!P361)</f>
        <v/>
      </c>
      <c r="N409" s="141" t="str">
        <f>IF(Протокол!Q361="","",Протокол!Q361)</f>
        <v/>
      </c>
      <c r="O409" s="141" t="str">
        <f>IF(Протокол!R361="","",Протокол!R361)</f>
        <v/>
      </c>
      <c r="P409" s="141" t="str">
        <f>IF(Протокол!S361="","",Протокол!S361)</f>
        <v/>
      </c>
      <c r="Q409" s="141" t="str">
        <f>IF(Протокол!T361="","",Протокол!T361)</f>
        <v/>
      </c>
      <c r="R409" s="141" t="str">
        <f>IF(Протокол!U361="","",Протокол!U361)</f>
        <v/>
      </c>
      <c r="S409" s="141" t="str">
        <f>IF(Протокол!V361="","",Протокол!V361)</f>
        <v/>
      </c>
      <c r="T409" s="141" t="str">
        <f>IF(Протокол!W361="","",Протокол!W361)</f>
        <v/>
      </c>
      <c r="U409" s="141" t="str">
        <f>IF(Протокол!X361="","",Протокол!X361)</f>
        <v/>
      </c>
      <c r="V409" s="141" t="str">
        <f>IF(Протокол!Y361="","",Протокол!Y361)</f>
        <v/>
      </c>
      <c r="W409" s="141" t="str">
        <f>IF(Протокол!Z361="","",Протокол!Z361)</f>
        <v/>
      </c>
      <c r="X409" s="141" t="str">
        <f>IF(Протокол!AA361="","",Протокол!AA361)</f>
        <v/>
      </c>
      <c r="Y409" s="141" t="str">
        <f>IF(Протокол!AB361="","",Протокол!AB361)</f>
        <v/>
      </c>
      <c r="Z409" s="141" t="str">
        <f>IF(Протокол!AC361="","",Протокол!AC361)</f>
        <v/>
      </c>
      <c r="AA409" s="141" t="str">
        <f>IF(Протокол!AD361="","",Протокол!AD361)</f>
        <v/>
      </c>
      <c r="AB409" s="141" t="str">
        <f>IF(Протокол!AE361="","",Протокол!AE361)</f>
        <v/>
      </c>
      <c r="AC409" s="141" t="str">
        <f>IF(Протокол!AF361="","",Протокол!AF361)</f>
        <v/>
      </c>
      <c r="AD409" s="141" t="str">
        <f>IF(Протокол!AG361="","",Протокол!AG361)</f>
        <v/>
      </c>
      <c r="AE409" s="141" t="str">
        <f>IF(Протокол!AH361="","",Протокол!AH361)</f>
        <v/>
      </c>
      <c r="AF409" s="141" t="str">
        <f>IF(Протокол!AI361="","",Протокол!AI361)</f>
        <v/>
      </c>
      <c r="AG409" s="141" t="str">
        <f>IF(Протокол!AJ361="","",Протокол!AJ361)</f>
        <v/>
      </c>
      <c r="AH409" s="141" t="str">
        <f>IF(Протокол!AK361="","",Протокол!AK361)</f>
        <v/>
      </c>
      <c r="AI409" s="141" t="str">
        <f>IF(Протокол!AL361="","",Протокол!AL361)</f>
        <v/>
      </c>
      <c r="AJ409" s="141" t="str">
        <f>IF(Протокол!AM361="","",Протокол!AM361)</f>
        <v/>
      </c>
      <c r="AK409" s="141" t="str">
        <f>IF(Протокол!AN361="","",Протокол!AN361)</f>
        <v/>
      </c>
      <c r="AL409" s="141" t="str">
        <f>IF(Протокол!AO361="","",Протокол!AO361)</f>
        <v/>
      </c>
      <c r="AM409" s="141" t="str">
        <f>IF(Протокол!AP361="","",Протокол!AP361)</f>
        <v/>
      </c>
      <c r="AN409" s="141" t="str">
        <f>IF(Протокол!AQ361="","",Протокол!AQ361)</f>
        <v/>
      </c>
      <c r="AO409" s="141" t="str">
        <f>IF(Протокол!AR361="","",Протокол!AR361)</f>
        <v/>
      </c>
      <c r="AP409" s="141" t="str">
        <f>IF(Протокол!AS361="","",Протокол!AS361)</f>
        <v/>
      </c>
      <c r="AQ409" s="141" t="str">
        <f>IF(Протокол!AT361="","",Протокол!AT361)</f>
        <v/>
      </c>
      <c r="AR409" s="141" t="str">
        <f>IF(AND(LEN(C409)&gt;0,AS409&gt;0),Протокол!CU361,"")</f>
        <v/>
      </c>
      <c r="AS409" s="139" t="str">
        <f>IF(Протокол!D361="","",Протокол!D361)</f>
        <v/>
      </c>
      <c r="AT409" s="139" t="str">
        <f>IF(Протокол!F361="","",Протокол!F361)</f>
        <v/>
      </c>
      <c r="AU409" s="141" t="str">
        <f>IF(Протокол!CR361="","",Протокол!CR361)</f>
        <v/>
      </c>
      <c r="AV409" s="141" t="str">
        <f>IF(Протокол!CS361="","",Протокол!CS361)</f>
        <v/>
      </c>
      <c r="AW409" s="141" t="str">
        <f>IF(Протокол!CT361="","",Протокол!CT361)</f>
        <v/>
      </c>
    </row>
    <row r="410" spans="1:49">
      <c r="A410" s="139">
        <f t="shared" si="6"/>
        <v>0</v>
      </c>
      <c r="B410" s="140">
        <f>IF(Протокол!B362="","",Протокол!B362)</f>
        <v>353</v>
      </c>
      <c r="C410" s="140" t="str">
        <f>IF(AND(Протокол!F362="",Протокол!D362=""),"",Протокол!C362)</f>
        <v/>
      </c>
      <c r="D410" s="141" t="str">
        <f>IF(Протокол!G362="","",Протокол!G362)</f>
        <v/>
      </c>
      <c r="E410" s="141" t="str">
        <f>IF(Протокол!H362="","",Протокол!H362)</f>
        <v/>
      </c>
      <c r="F410" s="141" t="str">
        <f>IF(Протокол!I362="","",Протокол!I362)</f>
        <v/>
      </c>
      <c r="G410" s="141" t="str">
        <f>IF(Протокол!J362="","",Протокол!J362)</f>
        <v/>
      </c>
      <c r="H410" s="141" t="str">
        <f>IF(Протокол!K362="","",Протокол!K362)</f>
        <v/>
      </c>
      <c r="I410" s="141" t="str">
        <f>IF(Протокол!L362="","",Протокол!L362)</f>
        <v/>
      </c>
      <c r="J410" s="141" t="str">
        <f>IF(Протокол!M362="","",Протокол!M362)</f>
        <v/>
      </c>
      <c r="K410" s="141" t="str">
        <f>IF(Протокол!N362="","",Протокол!N362)</f>
        <v/>
      </c>
      <c r="L410" s="141" t="str">
        <f>IF(Протокол!O362="","",Протокол!O362)</f>
        <v/>
      </c>
      <c r="M410" s="141" t="str">
        <f>IF(Протокол!P362="","",Протокол!P362)</f>
        <v/>
      </c>
      <c r="N410" s="141" t="str">
        <f>IF(Протокол!Q362="","",Протокол!Q362)</f>
        <v/>
      </c>
      <c r="O410" s="141" t="str">
        <f>IF(Протокол!R362="","",Протокол!R362)</f>
        <v/>
      </c>
      <c r="P410" s="141" t="str">
        <f>IF(Протокол!S362="","",Протокол!S362)</f>
        <v/>
      </c>
      <c r="Q410" s="141" t="str">
        <f>IF(Протокол!T362="","",Протокол!T362)</f>
        <v/>
      </c>
      <c r="R410" s="141" t="str">
        <f>IF(Протокол!U362="","",Протокол!U362)</f>
        <v/>
      </c>
      <c r="S410" s="141" t="str">
        <f>IF(Протокол!V362="","",Протокол!V362)</f>
        <v/>
      </c>
      <c r="T410" s="141" t="str">
        <f>IF(Протокол!W362="","",Протокол!W362)</f>
        <v/>
      </c>
      <c r="U410" s="141" t="str">
        <f>IF(Протокол!X362="","",Протокол!X362)</f>
        <v/>
      </c>
      <c r="V410" s="141" t="str">
        <f>IF(Протокол!Y362="","",Протокол!Y362)</f>
        <v/>
      </c>
      <c r="W410" s="141" t="str">
        <f>IF(Протокол!Z362="","",Протокол!Z362)</f>
        <v/>
      </c>
      <c r="X410" s="141" t="str">
        <f>IF(Протокол!AA362="","",Протокол!AA362)</f>
        <v/>
      </c>
      <c r="Y410" s="141" t="str">
        <f>IF(Протокол!AB362="","",Протокол!AB362)</f>
        <v/>
      </c>
      <c r="Z410" s="141" t="str">
        <f>IF(Протокол!AC362="","",Протокол!AC362)</f>
        <v/>
      </c>
      <c r="AA410" s="141" t="str">
        <f>IF(Протокол!AD362="","",Протокол!AD362)</f>
        <v/>
      </c>
      <c r="AB410" s="141" t="str">
        <f>IF(Протокол!AE362="","",Протокол!AE362)</f>
        <v/>
      </c>
      <c r="AC410" s="141" t="str">
        <f>IF(Протокол!AF362="","",Протокол!AF362)</f>
        <v/>
      </c>
      <c r="AD410" s="141" t="str">
        <f>IF(Протокол!AG362="","",Протокол!AG362)</f>
        <v/>
      </c>
      <c r="AE410" s="141" t="str">
        <f>IF(Протокол!AH362="","",Протокол!AH362)</f>
        <v/>
      </c>
      <c r="AF410" s="141" t="str">
        <f>IF(Протокол!AI362="","",Протокол!AI362)</f>
        <v/>
      </c>
      <c r="AG410" s="141" t="str">
        <f>IF(Протокол!AJ362="","",Протокол!AJ362)</f>
        <v/>
      </c>
      <c r="AH410" s="141" t="str">
        <f>IF(Протокол!AK362="","",Протокол!AK362)</f>
        <v/>
      </c>
      <c r="AI410" s="141" t="str">
        <f>IF(Протокол!AL362="","",Протокол!AL362)</f>
        <v/>
      </c>
      <c r="AJ410" s="141" t="str">
        <f>IF(Протокол!AM362="","",Протокол!AM362)</f>
        <v/>
      </c>
      <c r="AK410" s="141" t="str">
        <f>IF(Протокол!AN362="","",Протокол!AN362)</f>
        <v/>
      </c>
      <c r="AL410" s="141" t="str">
        <f>IF(Протокол!AO362="","",Протокол!AO362)</f>
        <v/>
      </c>
      <c r="AM410" s="141" t="str">
        <f>IF(Протокол!AP362="","",Протокол!AP362)</f>
        <v/>
      </c>
      <c r="AN410" s="141" t="str">
        <f>IF(Протокол!AQ362="","",Протокол!AQ362)</f>
        <v/>
      </c>
      <c r="AO410" s="141" t="str">
        <f>IF(Протокол!AR362="","",Протокол!AR362)</f>
        <v/>
      </c>
      <c r="AP410" s="141" t="str">
        <f>IF(Протокол!AS362="","",Протокол!AS362)</f>
        <v/>
      </c>
      <c r="AQ410" s="141" t="str">
        <f>IF(Протокол!AT362="","",Протокол!AT362)</f>
        <v/>
      </c>
      <c r="AR410" s="141" t="str">
        <f>IF(AND(LEN(C410)&gt;0,AS410&gt;0),Протокол!CU362,"")</f>
        <v/>
      </c>
      <c r="AS410" s="139" t="str">
        <f>IF(Протокол!D362="","",Протокол!D362)</f>
        <v/>
      </c>
      <c r="AT410" s="139" t="str">
        <f>IF(Протокол!F362="","",Протокол!F362)</f>
        <v/>
      </c>
      <c r="AU410" s="141" t="str">
        <f>IF(Протокол!CR362="","",Протокол!CR362)</f>
        <v/>
      </c>
      <c r="AV410" s="141" t="str">
        <f>IF(Протокол!CS362="","",Протокол!CS362)</f>
        <v/>
      </c>
      <c r="AW410" s="141" t="str">
        <f>IF(Протокол!CT362="","",Протокол!CT362)</f>
        <v/>
      </c>
    </row>
    <row r="411" spans="1:49">
      <c r="A411" s="139">
        <f t="shared" si="6"/>
        <v>0</v>
      </c>
      <c r="B411" s="140">
        <f>IF(Протокол!B363="","",Протокол!B363)</f>
        <v>354</v>
      </c>
      <c r="C411" s="140" t="str">
        <f>IF(AND(Протокол!F363="",Протокол!D363=""),"",Протокол!C363)</f>
        <v/>
      </c>
      <c r="D411" s="141" t="str">
        <f>IF(Протокол!G363="","",Протокол!G363)</f>
        <v/>
      </c>
      <c r="E411" s="141" t="str">
        <f>IF(Протокол!H363="","",Протокол!H363)</f>
        <v/>
      </c>
      <c r="F411" s="141" t="str">
        <f>IF(Протокол!I363="","",Протокол!I363)</f>
        <v/>
      </c>
      <c r="G411" s="141" t="str">
        <f>IF(Протокол!J363="","",Протокол!J363)</f>
        <v/>
      </c>
      <c r="H411" s="141" t="str">
        <f>IF(Протокол!K363="","",Протокол!K363)</f>
        <v/>
      </c>
      <c r="I411" s="141" t="str">
        <f>IF(Протокол!L363="","",Протокол!L363)</f>
        <v/>
      </c>
      <c r="J411" s="141" t="str">
        <f>IF(Протокол!M363="","",Протокол!M363)</f>
        <v/>
      </c>
      <c r="K411" s="141" t="str">
        <f>IF(Протокол!N363="","",Протокол!N363)</f>
        <v/>
      </c>
      <c r="L411" s="141" t="str">
        <f>IF(Протокол!O363="","",Протокол!O363)</f>
        <v/>
      </c>
      <c r="M411" s="141" t="str">
        <f>IF(Протокол!P363="","",Протокол!P363)</f>
        <v/>
      </c>
      <c r="N411" s="141" t="str">
        <f>IF(Протокол!Q363="","",Протокол!Q363)</f>
        <v/>
      </c>
      <c r="O411" s="141" t="str">
        <f>IF(Протокол!R363="","",Протокол!R363)</f>
        <v/>
      </c>
      <c r="P411" s="141" t="str">
        <f>IF(Протокол!S363="","",Протокол!S363)</f>
        <v/>
      </c>
      <c r="Q411" s="141" t="str">
        <f>IF(Протокол!T363="","",Протокол!T363)</f>
        <v/>
      </c>
      <c r="R411" s="141" t="str">
        <f>IF(Протокол!U363="","",Протокол!U363)</f>
        <v/>
      </c>
      <c r="S411" s="141" t="str">
        <f>IF(Протокол!V363="","",Протокол!V363)</f>
        <v/>
      </c>
      <c r="T411" s="141" t="str">
        <f>IF(Протокол!W363="","",Протокол!W363)</f>
        <v/>
      </c>
      <c r="U411" s="141" t="str">
        <f>IF(Протокол!X363="","",Протокол!X363)</f>
        <v/>
      </c>
      <c r="V411" s="141" t="str">
        <f>IF(Протокол!Y363="","",Протокол!Y363)</f>
        <v/>
      </c>
      <c r="W411" s="141" t="str">
        <f>IF(Протокол!Z363="","",Протокол!Z363)</f>
        <v/>
      </c>
      <c r="X411" s="141" t="str">
        <f>IF(Протокол!AA363="","",Протокол!AA363)</f>
        <v/>
      </c>
      <c r="Y411" s="141" t="str">
        <f>IF(Протокол!AB363="","",Протокол!AB363)</f>
        <v/>
      </c>
      <c r="Z411" s="141" t="str">
        <f>IF(Протокол!AC363="","",Протокол!AC363)</f>
        <v/>
      </c>
      <c r="AA411" s="141" t="str">
        <f>IF(Протокол!AD363="","",Протокол!AD363)</f>
        <v/>
      </c>
      <c r="AB411" s="141" t="str">
        <f>IF(Протокол!AE363="","",Протокол!AE363)</f>
        <v/>
      </c>
      <c r="AC411" s="141" t="str">
        <f>IF(Протокол!AF363="","",Протокол!AF363)</f>
        <v/>
      </c>
      <c r="AD411" s="141" t="str">
        <f>IF(Протокол!AG363="","",Протокол!AG363)</f>
        <v/>
      </c>
      <c r="AE411" s="141" t="str">
        <f>IF(Протокол!AH363="","",Протокол!AH363)</f>
        <v/>
      </c>
      <c r="AF411" s="141" t="str">
        <f>IF(Протокол!AI363="","",Протокол!AI363)</f>
        <v/>
      </c>
      <c r="AG411" s="141" t="str">
        <f>IF(Протокол!AJ363="","",Протокол!AJ363)</f>
        <v/>
      </c>
      <c r="AH411" s="141" t="str">
        <f>IF(Протокол!AK363="","",Протокол!AK363)</f>
        <v/>
      </c>
      <c r="AI411" s="141" t="str">
        <f>IF(Протокол!AL363="","",Протокол!AL363)</f>
        <v/>
      </c>
      <c r="AJ411" s="141" t="str">
        <f>IF(Протокол!AM363="","",Протокол!AM363)</f>
        <v/>
      </c>
      <c r="AK411" s="141" t="str">
        <f>IF(Протокол!AN363="","",Протокол!AN363)</f>
        <v/>
      </c>
      <c r="AL411" s="141" t="str">
        <f>IF(Протокол!AO363="","",Протокол!AO363)</f>
        <v/>
      </c>
      <c r="AM411" s="141" t="str">
        <f>IF(Протокол!AP363="","",Протокол!AP363)</f>
        <v/>
      </c>
      <c r="AN411" s="141" t="str">
        <f>IF(Протокол!AQ363="","",Протокол!AQ363)</f>
        <v/>
      </c>
      <c r="AO411" s="141" t="str">
        <f>IF(Протокол!AR363="","",Протокол!AR363)</f>
        <v/>
      </c>
      <c r="AP411" s="141" t="str">
        <f>IF(Протокол!AS363="","",Протокол!AS363)</f>
        <v/>
      </c>
      <c r="AQ411" s="141" t="str">
        <f>IF(Протокол!AT363="","",Протокол!AT363)</f>
        <v/>
      </c>
      <c r="AR411" s="141" t="str">
        <f>IF(AND(LEN(C411)&gt;0,AS411&gt;0),Протокол!CU363,"")</f>
        <v/>
      </c>
      <c r="AS411" s="139" t="str">
        <f>IF(Протокол!D363="","",Протокол!D363)</f>
        <v/>
      </c>
      <c r="AT411" s="139" t="str">
        <f>IF(Протокол!F363="","",Протокол!F363)</f>
        <v/>
      </c>
      <c r="AU411" s="141" t="str">
        <f>IF(Протокол!CR363="","",Протокол!CR363)</f>
        <v/>
      </c>
      <c r="AV411" s="141" t="str">
        <f>IF(Протокол!CS363="","",Протокол!CS363)</f>
        <v/>
      </c>
      <c r="AW411" s="141" t="str">
        <f>IF(Протокол!CT363="","",Протокол!CT363)</f>
        <v/>
      </c>
    </row>
    <row r="412" spans="1:49">
      <c r="A412" s="139">
        <f t="shared" si="6"/>
        <v>0</v>
      </c>
      <c r="B412" s="140">
        <f>IF(Протокол!B364="","",Протокол!B364)</f>
        <v>355</v>
      </c>
      <c r="C412" s="140" t="str">
        <f>IF(AND(Протокол!F364="",Протокол!D364=""),"",Протокол!C364)</f>
        <v/>
      </c>
      <c r="D412" s="141" t="str">
        <f>IF(Протокол!G364="","",Протокол!G364)</f>
        <v/>
      </c>
      <c r="E412" s="141" t="str">
        <f>IF(Протокол!H364="","",Протокол!H364)</f>
        <v/>
      </c>
      <c r="F412" s="141" t="str">
        <f>IF(Протокол!I364="","",Протокол!I364)</f>
        <v/>
      </c>
      <c r="G412" s="141" t="str">
        <f>IF(Протокол!J364="","",Протокол!J364)</f>
        <v/>
      </c>
      <c r="H412" s="141" t="str">
        <f>IF(Протокол!K364="","",Протокол!K364)</f>
        <v/>
      </c>
      <c r="I412" s="141" t="str">
        <f>IF(Протокол!L364="","",Протокол!L364)</f>
        <v/>
      </c>
      <c r="J412" s="141" t="str">
        <f>IF(Протокол!M364="","",Протокол!M364)</f>
        <v/>
      </c>
      <c r="K412" s="141" t="str">
        <f>IF(Протокол!N364="","",Протокол!N364)</f>
        <v/>
      </c>
      <c r="L412" s="141" t="str">
        <f>IF(Протокол!O364="","",Протокол!O364)</f>
        <v/>
      </c>
      <c r="M412" s="141" t="str">
        <f>IF(Протокол!P364="","",Протокол!P364)</f>
        <v/>
      </c>
      <c r="N412" s="141" t="str">
        <f>IF(Протокол!Q364="","",Протокол!Q364)</f>
        <v/>
      </c>
      <c r="O412" s="141" t="str">
        <f>IF(Протокол!R364="","",Протокол!R364)</f>
        <v/>
      </c>
      <c r="P412" s="141" t="str">
        <f>IF(Протокол!S364="","",Протокол!S364)</f>
        <v/>
      </c>
      <c r="Q412" s="141" t="str">
        <f>IF(Протокол!T364="","",Протокол!T364)</f>
        <v/>
      </c>
      <c r="R412" s="141" t="str">
        <f>IF(Протокол!U364="","",Протокол!U364)</f>
        <v/>
      </c>
      <c r="S412" s="141" t="str">
        <f>IF(Протокол!V364="","",Протокол!V364)</f>
        <v/>
      </c>
      <c r="T412" s="141" t="str">
        <f>IF(Протокол!W364="","",Протокол!W364)</f>
        <v/>
      </c>
      <c r="U412" s="141" t="str">
        <f>IF(Протокол!X364="","",Протокол!X364)</f>
        <v/>
      </c>
      <c r="V412" s="141" t="str">
        <f>IF(Протокол!Y364="","",Протокол!Y364)</f>
        <v/>
      </c>
      <c r="W412" s="141" t="str">
        <f>IF(Протокол!Z364="","",Протокол!Z364)</f>
        <v/>
      </c>
      <c r="X412" s="141" t="str">
        <f>IF(Протокол!AA364="","",Протокол!AA364)</f>
        <v/>
      </c>
      <c r="Y412" s="141" t="str">
        <f>IF(Протокол!AB364="","",Протокол!AB364)</f>
        <v/>
      </c>
      <c r="Z412" s="141" t="str">
        <f>IF(Протокол!AC364="","",Протокол!AC364)</f>
        <v/>
      </c>
      <c r="AA412" s="141" t="str">
        <f>IF(Протокол!AD364="","",Протокол!AD364)</f>
        <v/>
      </c>
      <c r="AB412" s="141" t="str">
        <f>IF(Протокол!AE364="","",Протокол!AE364)</f>
        <v/>
      </c>
      <c r="AC412" s="141" t="str">
        <f>IF(Протокол!AF364="","",Протокол!AF364)</f>
        <v/>
      </c>
      <c r="AD412" s="141" t="str">
        <f>IF(Протокол!AG364="","",Протокол!AG364)</f>
        <v/>
      </c>
      <c r="AE412" s="141" t="str">
        <f>IF(Протокол!AH364="","",Протокол!AH364)</f>
        <v/>
      </c>
      <c r="AF412" s="141" t="str">
        <f>IF(Протокол!AI364="","",Протокол!AI364)</f>
        <v/>
      </c>
      <c r="AG412" s="141" t="str">
        <f>IF(Протокол!AJ364="","",Протокол!AJ364)</f>
        <v/>
      </c>
      <c r="AH412" s="141" t="str">
        <f>IF(Протокол!AK364="","",Протокол!AK364)</f>
        <v/>
      </c>
      <c r="AI412" s="141" t="str">
        <f>IF(Протокол!AL364="","",Протокол!AL364)</f>
        <v/>
      </c>
      <c r="AJ412" s="141" t="str">
        <f>IF(Протокол!AM364="","",Протокол!AM364)</f>
        <v/>
      </c>
      <c r="AK412" s="141" t="str">
        <f>IF(Протокол!AN364="","",Протокол!AN364)</f>
        <v/>
      </c>
      <c r="AL412" s="141" t="str">
        <f>IF(Протокол!AO364="","",Протокол!AO364)</f>
        <v/>
      </c>
      <c r="AM412" s="141" t="str">
        <f>IF(Протокол!AP364="","",Протокол!AP364)</f>
        <v/>
      </c>
      <c r="AN412" s="141" t="str">
        <f>IF(Протокол!AQ364="","",Протокол!AQ364)</f>
        <v/>
      </c>
      <c r="AO412" s="141" t="str">
        <f>IF(Протокол!AR364="","",Протокол!AR364)</f>
        <v/>
      </c>
      <c r="AP412" s="141" t="str">
        <f>IF(Протокол!AS364="","",Протокол!AS364)</f>
        <v/>
      </c>
      <c r="AQ412" s="141" t="str">
        <f>IF(Протокол!AT364="","",Протокол!AT364)</f>
        <v/>
      </c>
      <c r="AR412" s="141" t="str">
        <f>IF(AND(LEN(C412)&gt;0,AS412&gt;0),Протокол!CU364,"")</f>
        <v/>
      </c>
      <c r="AS412" s="139" t="str">
        <f>IF(Протокол!D364="","",Протокол!D364)</f>
        <v/>
      </c>
      <c r="AT412" s="139" t="str">
        <f>IF(Протокол!F364="","",Протокол!F364)</f>
        <v/>
      </c>
      <c r="AU412" s="141" t="str">
        <f>IF(Протокол!CR364="","",Протокол!CR364)</f>
        <v/>
      </c>
      <c r="AV412" s="141" t="str">
        <f>IF(Протокол!CS364="","",Протокол!CS364)</f>
        <v/>
      </c>
      <c r="AW412" s="141" t="str">
        <f>IF(Протокол!CT364="","",Протокол!CT364)</f>
        <v/>
      </c>
    </row>
    <row r="413" spans="1:49">
      <c r="A413" s="139">
        <f t="shared" si="6"/>
        <v>0</v>
      </c>
      <c r="B413" s="140">
        <f>IF(Протокол!B365="","",Протокол!B365)</f>
        <v>356</v>
      </c>
      <c r="C413" s="140" t="str">
        <f>IF(AND(Протокол!F365="",Протокол!D365=""),"",Протокол!C365)</f>
        <v/>
      </c>
      <c r="D413" s="141" t="str">
        <f>IF(Протокол!G365="","",Протокол!G365)</f>
        <v/>
      </c>
      <c r="E413" s="141" t="str">
        <f>IF(Протокол!H365="","",Протокол!H365)</f>
        <v/>
      </c>
      <c r="F413" s="141" t="str">
        <f>IF(Протокол!I365="","",Протокол!I365)</f>
        <v/>
      </c>
      <c r="G413" s="141" t="str">
        <f>IF(Протокол!J365="","",Протокол!J365)</f>
        <v/>
      </c>
      <c r="H413" s="141" t="str">
        <f>IF(Протокол!K365="","",Протокол!K365)</f>
        <v/>
      </c>
      <c r="I413" s="141" t="str">
        <f>IF(Протокол!L365="","",Протокол!L365)</f>
        <v/>
      </c>
      <c r="J413" s="141" t="str">
        <f>IF(Протокол!M365="","",Протокол!M365)</f>
        <v/>
      </c>
      <c r="K413" s="141" t="str">
        <f>IF(Протокол!N365="","",Протокол!N365)</f>
        <v/>
      </c>
      <c r="L413" s="141" t="str">
        <f>IF(Протокол!O365="","",Протокол!O365)</f>
        <v/>
      </c>
      <c r="M413" s="141" t="str">
        <f>IF(Протокол!P365="","",Протокол!P365)</f>
        <v/>
      </c>
      <c r="N413" s="141" t="str">
        <f>IF(Протокол!Q365="","",Протокол!Q365)</f>
        <v/>
      </c>
      <c r="O413" s="141" t="str">
        <f>IF(Протокол!R365="","",Протокол!R365)</f>
        <v/>
      </c>
      <c r="P413" s="141" t="str">
        <f>IF(Протокол!S365="","",Протокол!S365)</f>
        <v/>
      </c>
      <c r="Q413" s="141" t="str">
        <f>IF(Протокол!T365="","",Протокол!T365)</f>
        <v/>
      </c>
      <c r="R413" s="141" t="str">
        <f>IF(Протокол!U365="","",Протокол!U365)</f>
        <v/>
      </c>
      <c r="S413" s="141" t="str">
        <f>IF(Протокол!V365="","",Протокол!V365)</f>
        <v/>
      </c>
      <c r="T413" s="141" t="str">
        <f>IF(Протокол!W365="","",Протокол!W365)</f>
        <v/>
      </c>
      <c r="U413" s="141" t="str">
        <f>IF(Протокол!X365="","",Протокол!X365)</f>
        <v/>
      </c>
      <c r="V413" s="141" t="str">
        <f>IF(Протокол!Y365="","",Протокол!Y365)</f>
        <v/>
      </c>
      <c r="W413" s="141" t="str">
        <f>IF(Протокол!Z365="","",Протокол!Z365)</f>
        <v/>
      </c>
      <c r="X413" s="141" t="str">
        <f>IF(Протокол!AA365="","",Протокол!AA365)</f>
        <v/>
      </c>
      <c r="Y413" s="141" t="str">
        <f>IF(Протокол!AB365="","",Протокол!AB365)</f>
        <v/>
      </c>
      <c r="Z413" s="141" t="str">
        <f>IF(Протокол!AC365="","",Протокол!AC365)</f>
        <v/>
      </c>
      <c r="AA413" s="141" t="str">
        <f>IF(Протокол!AD365="","",Протокол!AD365)</f>
        <v/>
      </c>
      <c r="AB413" s="141" t="str">
        <f>IF(Протокол!AE365="","",Протокол!AE365)</f>
        <v/>
      </c>
      <c r="AC413" s="141" t="str">
        <f>IF(Протокол!AF365="","",Протокол!AF365)</f>
        <v/>
      </c>
      <c r="AD413" s="141" t="str">
        <f>IF(Протокол!AG365="","",Протокол!AG365)</f>
        <v/>
      </c>
      <c r="AE413" s="141" t="str">
        <f>IF(Протокол!AH365="","",Протокол!AH365)</f>
        <v/>
      </c>
      <c r="AF413" s="141" t="str">
        <f>IF(Протокол!AI365="","",Протокол!AI365)</f>
        <v/>
      </c>
      <c r="AG413" s="141" t="str">
        <f>IF(Протокол!AJ365="","",Протокол!AJ365)</f>
        <v/>
      </c>
      <c r="AH413" s="141" t="str">
        <f>IF(Протокол!AK365="","",Протокол!AK365)</f>
        <v/>
      </c>
      <c r="AI413" s="141" t="str">
        <f>IF(Протокол!AL365="","",Протокол!AL365)</f>
        <v/>
      </c>
      <c r="AJ413" s="141" t="str">
        <f>IF(Протокол!AM365="","",Протокол!AM365)</f>
        <v/>
      </c>
      <c r="AK413" s="141" t="str">
        <f>IF(Протокол!AN365="","",Протокол!AN365)</f>
        <v/>
      </c>
      <c r="AL413" s="141" t="str">
        <f>IF(Протокол!AO365="","",Протокол!AO365)</f>
        <v/>
      </c>
      <c r="AM413" s="141" t="str">
        <f>IF(Протокол!AP365="","",Протокол!AP365)</f>
        <v/>
      </c>
      <c r="AN413" s="141" t="str">
        <f>IF(Протокол!AQ365="","",Протокол!AQ365)</f>
        <v/>
      </c>
      <c r="AO413" s="141" t="str">
        <f>IF(Протокол!AR365="","",Протокол!AR365)</f>
        <v/>
      </c>
      <c r="AP413" s="141" t="str">
        <f>IF(Протокол!AS365="","",Протокол!AS365)</f>
        <v/>
      </c>
      <c r="AQ413" s="141" t="str">
        <f>IF(Протокол!AT365="","",Протокол!AT365)</f>
        <v/>
      </c>
      <c r="AR413" s="141" t="str">
        <f>IF(AND(LEN(C413)&gt;0,AS413&gt;0),Протокол!CU365,"")</f>
        <v/>
      </c>
      <c r="AS413" s="139" t="str">
        <f>IF(Протокол!D365="","",Протокол!D365)</f>
        <v/>
      </c>
      <c r="AT413" s="139" t="str">
        <f>IF(Протокол!F365="","",Протокол!F365)</f>
        <v/>
      </c>
      <c r="AU413" s="141" t="str">
        <f>IF(Протокол!CR365="","",Протокол!CR365)</f>
        <v/>
      </c>
      <c r="AV413" s="141" t="str">
        <f>IF(Протокол!CS365="","",Протокол!CS365)</f>
        <v/>
      </c>
      <c r="AW413" s="141" t="str">
        <f>IF(Протокол!CT365="","",Протокол!CT365)</f>
        <v/>
      </c>
    </row>
    <row r="414" spans="1:49">
      <c r="A414" s="139">
        <f t="shared" si="6"/>
        <v>0</v>
      </c>
      <c r="B414" s="140">
        <f>IF(Протокол!B366="","",Протокол!B366)</f>
        <v>357</v>
      </c>
      <c r="C414" s="140" t="str">
        <f>IF(AND(Протокол!F366="",Протокол!D366=""),"",Протокол!C366)</f>
        <v/>
      </c>
      <c r="D414" s="141" t="str">
        <f>IF(Протокол!G366="","",Протокол!G366)</f>
        <v/>
      </c>
      <c r="E414" s="141" t="str">
        <f>IF(Протокол!H366="","",Протокол!H366)</f>
        <v/>
      </c>
      <c r="F414" s="141" t="str">
        <f>IF(Протокол!I366="","",Протокол!I366)</f>
        <v/>
      </c>
      <c r="G414" s="141" t="str">
        <f>IF(Протокол!J366="","",Протокол!J366)</f>
        <v/>
      </c>
      <c r="H414" s="141" t="str">
        <f>IF(Протокол!K366="","",Протокол!K366)</f>
        <v/>
      </c>
      <c r="I414" s="141" t="str">
        <f>IF(Протокол!L366="","",Протокол!L366)</f>
        <v/>
      </c>
      <c r="J414" s="141" t="str">
        <f>IF(Протокол!M366="","",Протокол!M366)</f>
        <v/>
      </c>
      <c r="K414" s="141" t="str">
        <f>IF(Протокол!N366="","",Протокол!N366)</f>
        <v/>
      </c>
      <c r="L414" s="141" t="str">
        <f>IF(Протокол!O366="","",Протокол!O366)</f>
        <v/>
      </c>
      <c r="M414" s="141" t="str">
        <f>IF(Протокол!P366="","",Протокол!P366)</f>
        <v/>
      </c>
      <c r="N414" s="141" t="str">
        <f>IF(Протокол!Q366="","",Протокол!Q366)</f>
        <v/>
      </c>
      <c r="O414" s="141" t="str">
        <f>IF(Протокол!R366="","",Протокол!R366)</f>
        <v/>
      </c>
      <c r="P414" s="141" t="str">
        <f>IF(Протокол!S366="","",Протокол!S366)</f>
        <v/>
      </c>
      <c r="Q414" s="141" t="str">
        <f>IF(Протокол!T366="","",Протокол!T366)</f>
        <v/>
      </c>
      <c r="R414" s="141" t="str">
        <f>IF(Протокол!U366="","",Протокол!U366)</f>
        <v/>
      </c>
      <c r="S414" s="141" t="str">
        <f>IF(Протокол!V366="","",Протокол!V366)</f>
        <v/>
      </c>
      <c r="T414" s="141" t="str">
        <f>IF(Протокол!W366="","",Протокол!W366)</f>
        <v/>
      </c>
      <c r="U414" s="141" t="str">
        <f>IF(Протокол!X366="","",Протокол!X366)</f>
        <v/>
      </c>
      <c r="V414" s="141" t="str">
        <f>IF(Протокол!Y366="","",Протокол!Y366)</f>
        <v/>
      </c>
      <c r="W414" s="141" t="str">
        <f>IF(Протокол!Z366="","",Протокол!Z366)</f>
        <v/>
      </c>
      <c r="X414" s="141" t="str">
        <f>IF(Протокол!AA366="","",Протокол!AA366)</f>
        <v/>
      </c>
      <c r="Y414" s="141" t="str">
        <f>IF(Протокол!AB366="","",Протокол!AB366)</f>
        <v/>
      </c>
      <c r="Z414" s="141" t="str">
        <f>IF(Протокол!AC366="","",Протокол!AC366)</f>
        <v/>
      </c>
      <c r="AA414" s="141" t="str">
        <f>IF(Протокол!AD366="","",Протокол!AD366)</f>
        <v/>
      </c>
      <c r="AB414" s="141" t="str">
        <f>IF(Протокол!AE366="","",Протокол!AE366)</f>
        <v/>
      </c>
      <c r="AC414" s="141" t="str">
        <f>IF(Протокол!AF366="","",Протокол!AF366)</f>
        <v/>
      </c>
      <c r="AD414" s="141" t="str">
        <f>IF(Протокол!AG366="","",Протокол!AG366)</f>
        <v/>
      </c>
      <c r="AE414" s="141" t="str">
        <f>IF(Протокол!AH366="","",Протокол!AH366)</f>
        <v/>
      </c>
      <c r="AF414" s="141" t="str">
        <f>IF(Протокол!AI366="","",Протокол!AI366)</f>
        <v/>
      </c>
      <c r="AG414" s="141" t="str">
        <f>IF(Протокол!AJ366="","",Протокол!AJ366)</f>
        <v/>
      </c>
      <c r="AH414" s="141" t="str">
        <f>IF(Протокол!AK366="","",Протокол!AK366)</f>
        <v/>
      </c>
      <c r="AI414" s="141" t="str">
        <f>IF(Протокол!AL366="","",Протокол!AL366)</f>
        <v/>
      </c>
      <c r="AJ414" s="141" t="str">
        <f>IF(Протокол!AM366="","",Протокол!AM366)</f>
        <v/>
      </c>
      <c r="AK414" s="141" t="str">
        <f>IF(Протокол!AN366="","",Протокол!AN366)</f>
        <v/>
      </c>
      <c r="AL414" s="141" t="str">
        <f>IF(Протокол!AO366="","",Протокол!AO366)</f>
        <v/>
      </c>
      <c r="AM414" s="141" t="str">
        <f>IF(Протокол!AP366="","",Протокол!AP366)</f>
        <v/>
      </c>
      <c r="AN414" s="141" t="str">
        <f>IF(Протокол!AQ366="","",Протокол!AQ366)</f>
        <v/>
      </c>
      <c r="AO414" s="141" t="str">
        <f>IF(Протокол!AR366="","",Протокол!AR366)</f>
        <v/>
      </c>
      <c r="AP414" s="141" t="str">
        <f>IF(Протокол!AS366="","",Протокол!AS366)</f>
        <v/>
      </c>
      <c r="AQ414" s="141" t="str">
        <f>IF(Протокол!AT366="","",Протокол!AT366)</f>
        <v/>
      </c>
      <c r="AR414" s="141" t="str">
        <f>IF(AND(LEN(C414)&gt;0,AS414&gt;0),Протокол!CU366,"")</f>
        <v/>
      </c>
      <c r="AS414" s="139" t="str">
        <f>IF(Протокол!D366="","",Протокол!D366)</f>
        <v/>
      </c>
      <c r="AT414" s="139" t="str">
        <f>IF(Протокол!F366="","",Протокол!F366)</f>
        <v/>
      </c>
      <c r="AU414" s="141" t="str">
        <f>IF(Протокол!CR366="","",Протокол!CR366)</f>
        <v/>
      </c>
      <c r="AV414" s="141" t="str">
        <f>IF(Протокол!CS366="","",Протокол!CS366)</f>
        <v/>
      </c>
      <c r="AW414" s="141" t="str">
        <f>IF(Протокол!CT366="","",Протокол!CT366)</f>
        <v/>
      </c>
    </row>
    <row r="415" spans="1:49">
      <c r="A415" s="139">
        <f t="shared" si="6"/>
        <v>0</v>
      </c>
      <c r="B415" s="140">
        <f>IF(Протокол!B367="","",Протокол!B367)</f>
        <v>358</v>
      </c>
      <c r="C415" s="140" t="str">
        <f>IF(AND(Протокол!F367="",Протокол!D367=""),"",Протокол!C367)</f>
        <v/>
      </c>
      <c r="D415" s="141" t="str">
        <f>IF(Протокол!G367="","",Протокол!G367)</f>
        <v/>
      </c>
      <c r="E415" s="141" t="str">
        <f>IF(Протокол!H367="","",Протокол!H367)</f>
        <v/>
      </c>
      <c r="F415" s="141" t="str">
        <f>IF(Протокол!I367="","",Протокол!I367)</f>
        <v/>
      </c>
      <c r="G415" s="141" t="str">
        <f>IF(Протокол!J367="","",Протокол!J367)</f>
        <v/>
      </c>
      <c r="H415" s="141" t="str">
        <f>IF(Протокол!K367="","",Протокол!K367)</f>
        <v/>
      </c>
      <c r="I415" s="141" t="str">
        <f>IF(Протокол!L367="","",Протокол!L367)</f>
        <v/>
      </c>
      <c r="J415" s="141" t="str">
        <f>IF(Протокол!M367="","",Протокол!M367)</f>
        <v/>
      </c>
      <c r="K415" s="141" t="str">
        <f>IF(Протокол!N367="","",Протокол!N367)</f>
        <v/>
      </c>
      <c r="L415" s="141" t="str">
        <f>IF(Протокол!O367="","",Протокол!O367)</f>
        <v/>
      </c>
      <c r="M415" s="141" t="str">
        <f>IF(Протокол!P367="","",Протокол!P367)</f>
        <v/>
      </c>
      <c r="N415" s="141" t="str">
        <f>IF(Протокол!Q367="","",Протокол!Q367)</f>
        <v/>
      </c>
      <c r="O415" s="141" t="str">
        <f>IF(Протокол!R367="","",Протокол!R367)</f>
        <v/>
      </c>
      <c r="P415" s="141" t="str">
        <f>IF(Протокол!S367="","",Протокол!S367)</f>
        <v/>
      </c>
      <c r="Q415" s="141" t="str">
        <f>IF(Протокол!T367="","",Протокол!T367)</f>
        <v/>
      </c>
      <c r="R415" s="141" t="str">
        <f>IF(Протокол!U367="","",Протокол!U367)</f>
        <v/>
      </c>
      <c r="S415" s="141" t="str">
        <f>IF(Протокол!V367="","",Протокол!V367)</f>
        <v/>
      </c>
      <c r="T415" s="141" t="str">
        <f>IF(Протокол!W367="","",Протокол!W367)</f>
        <v/>
      </c>
      <c r="U415" s="141" t="str">
        <f>IF(Протокол!X367="","",Протокол!X367)</f>
        <v/>
      </c>
      <c r="V415" s="141" t="str">
        <f>IF(Протокол!Y367="","",Протокол!Y367)</f>
        <v/>
      </c>
      <c r="W415" s="141" t="str">
        <f>IF(Протокол!Z367="","",Протокол!Z367)</f>
        <v/>
      </c>
      <c r="X415" s="141" t="str">
        <f>IF(Протокол!AA367="","",Протокол!AA367)</f>
        <v/>
      </c>
      <c r="Y415" s="141" t="str">
        <f>IF(Протокол!AB367="","",Протокол!AB367)</f>
        <v/>
      </c>
      <c r="Z415" s="141" t="str">
        <f>IF(Протокол!AC367="","",Протокол!AC367)</f>
        <v/>
      </c>
      <c r="AA415" s="141" t="str">
        <f>IF(Протокол!AD367="","",Протокол!AD367)</f>
        <v/>
      </c>
      <c r="AB415" s="141" t="str">
        <f>IF(Протокол!AE367="","",Протокол!AE367)</f>
        <v/>
      </c>
      <c r="AC415" s="141" t="str">
        <f>IF(Протокол!AF367="","",Протокол!AF367)</f>
        <v/>
      </c>
      <c r="AD415" s="141" t="str">
        <f>IF(Протокол!AG367="","",Протокол!AG367)</f>
        <v/>
      </c>
      <c r="AE415" s="141" t="str">
        <f>IF(Протокол!AH367="","",Протокол!AH367)</f>
        <v/>
      </c>
      <c r="AF415" s="141" t="str">
        <f>IF(Протокол!AI367="","",Протокол!AI367)</f>
        <v/>
      </c>
      <c r="AG415" s="141" t="str">
        <f>IF(Протокол!AJ367="","",Протокол!AJ367)</f>
        <v/>
      </c>
      <c r="AH415" s="141" t="str">
        <f>IF(Протокол!AK367="","",Протокол!AK367)</f>
        <v/>
      </c>
      <c r="AI415" s="141" t="str">
        <f>IF(Протокол!AL367="","",Протокол!AL367)</f>
        <v/>
      </c>
      <c r="AJ415" s="141" t="str">
        <f>IF(Протокол!AM367="","",Протокол!AM367)</f>
        <v/>
      </c>
      <c r="AK415" s="141" t="str">
        <f>IF(Протокол!AN367="","",Протокол!AN367)</f>
        <v/>
      </c>
      <c r="AL415" s="141" t="str">
        <f>IF(Протокол!AO367="","",Протокол!AO367)</f>
        <v/>
      </c>
      <c r="AM415" s="141" t="str">
        <f>IF(Протокол!AP367="","",Протокол!AP367)</f>
        <v/>
      </c>
      <c r="AN415" s="141" t="str">
        <f>IF(Протокол!AQ367="","",Протокол!AQ367)</f>
        <v/>
      </c>
      <c r="AO415" s="141" t="str">
        <f>IF(Протокол!AR367="","",Протокол!AR367)</f>
        <v/>
      </c>
      <c r="AP415" s="141" t="str">
        <f>IF(Протокол!AS367="","",Протокол!AS367)</f>
        <v/>
      </c>
      <c r="AQ415" s="141" t="str">
        <f>IF(Протокол!AT367="","",Протокол!AT367)</f>
        <v/>
      </c>
      <c r="AR415" s="141" t="str">
        <f>IF(AND(LEN(C415)&gt;0,AS415&gt;0),Протокол!CU367,"")</f>
        <v/>
      </c>
      <c r="AS415" s="139" t="str">
        <f>IF(Протокол!D367="","",Протокол!D367)</f>
        <v/>
      </c>
      <c r="AT415" s="139" t="str">
        <f>IF(Протокол!F367="","",Протокол!F367)</f>
        <v/>
      </c>
      <c r="AU415" s="141" t="str">
        <f>IF(Протокол!CR367="","",Протокол!CR367)</f>
        <v/>
      </c>
      <c r="AV415" s="141" t="str">
        <f>IF(Протокол!CS367="","",Протокол!CS367)</f>
        <v/>
      </c>
      <c r="AW415" s="141" t="str">
        <f>IF(Протокол!CT367="","",Протокол!CT367)</f>
        <v/>
      </c>
    </row>
    <row r="416" spans="1:49">
      <c r="A416" s="139">
        <f t="shared" si="6"/>
        <v>0</v>
      </c>
      <c r="B416" s="140">
        <f>IF(Протокол!B368="","",Протокол!B368)</f>
        <v>359</v>
      </c>
      <c r="C416" s="140" t="str">
        <f>IF(AND(Протокол!F368="",Протокол!D368=""),"",Протокол!C368)</f>
        <v/>
      </c>
      <c r="D416" s="141" t="str">
        <f>IF(Протокол!G368="","",Протокол!G368)</f>
        <v/>
      </c>
      <c r="E416" s="141" t="str">
        <f>IF(Протокол!H368="","",Протокол!H368)</f>
        <v/>
      </c>
      <c r="F416" s="141" t="str">
        <f>IF(Протокол!I368="","",Протокол!I368)</f>
        <v/>
      </c>
      <c r="G416" s="141" t="str">
        <f>IF(Протокол!J368="","",Протокол!J368)</f>
        <v/>
      </c>
      <c r="H416" s="141" t="str">
        <f>IF(Протокол!K368="","",Протокол!K368)</f>
        <v/>
      </c>
      <c r="I416" s="141" t="str">
        <f>IF(Протокол!L368="","",Протокол!L368)</f>
        <v/>
      </c>
      <c r="J416" s="141" t="str">
        <f>IF(Протокол!M368="","",Протокол!M368)</f>
        <v/>
      </c>
      <c r="K416" s="141" t="str">
        <f>IF(Протокол!N368="","",Протокол!N368)</f>
        <v/>
      </c>
      <c r="L416" s="141" t="str">
        <f>IF(Протокол!O368="","",Протокол!O368)</f>
        <v/>
      </c>
      <c r="M416" s="141" t="str">
        <f>IF(Протокол!P368="","",Протокол!P368)</f>
        <v/>
      </c>
      <c r="N416" s="141" t="str">
        <f>IF(Протокол!Q368="","",Протокол!Q368)</f>
        <v/>
      </c>
      <c r="O416" s="141" t="str">
        <f>IF(Протокол!R368="","",Протокол!R368)</f>
        <v/>
      </c>
      <c r="P416" s="141" t="str">
        <f>IF(Протокол!S368="","",Протокол!S368)</f>
        <v/>
      </c>
      <c r="Q416" s="141" t="str">
        <f>IF(Протокол!T368="","",Протокол!T368)</f>
        <v/>
      </c>
      <c r="R416" s="141" t="str">
        <f>IF(Протокол!U368="","",Протокол!U368)</f>
        <v/>
      </c>
      <c r="S416" s="141" t="str">
        <f>IF(Протокол!V368="","",Протокол!V368)</f>
        <v/>
      </c>
      <c r="T416" s="141" t="str">
        <f>IF(Протокол!W368="","",Протокол!W368)</f>
        <v/>
      </c>
      <c r="U416" s="141" t="str">
        <f>IF(Протокол!X368="","",Протокол!X368)</f>
        <v/>
      </c>
      <c r="V416" s="141" t="str">
        <f>IF(Протокол!Y368="","",Протокол!Y368)</f>
        <v/>
      </c>
      <c r="W416" s="141" t="str">
        <f>IF(Протокол!Z368="","",Протокол!Z368)</f>
        <v/>
      </c>
      <c r="X416" s="141" t="str">
        <f>IF(Протокол!AA368="","",Протокол!AA368)</f>
        <v/>
      </c>
      <c r="Y416" s="141" t="str">
        <f>IF(Протокол!AB368="","",Протокол!AB368)</f>
        <v/>
      </c>
      <c r="Z416" s="141" t="str">
        <f>IF(Протокол!AC368="","",Протокол!AC368)</f>
        <v/>
      </c>
      <c r="AA416" s="141" t="str">
        <f>IF(Протокол!AD368="","",Протокол!AD368)</f>
        <v/>
      </c>
      <c r="AB416" s="141" t="str">
        <f>IF(Протокол!AE368="","",Протокол!AE368)</f>
        <v/>
      </c>
      <c r="AC416" s="141" t="str">
        <f>IF(Протокол!AF368="","",Протокол!AF368)</f>
        <v/>
      </c>
      <c r="AD416" s="141" t="str">
        <f>IF(Протокол!AG368="","",Протокол!AG368)</f>
        <v/>
      </c>
      <c r="AE416" s="141" t="str">
        <f>IF(Протокол!AH368="","",Протокол!AH368)</f>
        <v/>
      </c>
      <c r="AF416" s="141" t="str">
        <f>IF(Протокол!AI368="","",Протокол!AI368)</f>
        <v/>
      </c>
      <c r="AG416" s="141" t="str">
        <f>IF(Протокол!AJ368="","",Протокол!AJ368)</f>
        <v/>
      </c>
      <c r="AH416" s="141" t="str">
        <f>IF(Протокол!AK368="","",Протокол!AK368)</f>
        <v/>
      </c>
      <c r="AI416" s="141" t="str">
        <f>IF(Протокол!AL368="","",Протокол!AL368)</f>
        <v/>
      </c>
      <c r="AJ416" s="141" t="str">
        <f>IF(Протокол!AM368="","",Протокол!AM368)</f>
        <v/>
      </c>
      <c r="AK416" s="141" t="str">
        <f>IF(Протокол!AN368="","",Протокол!AN368)</f>
        <v/>
      </c>
      <c r="AL416" s="141" t="str">
        <f>IF(Протокол!AO368="","",Протокол!AO368)</f>
        <v/>
      </c>
      <c r="AM416" s="141" t="str">
        <f>IF(Протокол!AP368="","",Протокол!AP368)</f>
        <v/>
      </c>
      <c r="AN416" s="141" t="str">
        <f>IF(Протокол!AQ368="","",Протокол!AQ368)</f>
        <v/>
      </c>
      <c r="AO416" s="141" t="str">
        <f>IF(Протокол!AR368="","",Протокол!AR368)</f>
        <v/>
      </c>
      <c r="AP416" s="141" t="str">
        <f>IF(Протокол!AS368="","",Протокол!AS368)</f>
        <v/>
      </c>
      <c r="AQ416" s="141" t="str">
        <f>IF(Протокол!AT368="","",Протокол!AT368)</f>
        <v/>
      </c>
      <c r="AR416" s="141" t="str">
        <f>IF(AND(LEN(C416)&gt;0,AS416&gt;0),Протокол!CU368,"")</f>
        <v/>
      </c>
      <c r="AS416" s="139" t="str">
        <f>IF(Протокол!D368="","",Протокол!D368)</f>
        <v/>
      </c>
      <c r="AT416" s="139" t="str">
        <f>IF(Протокол!F368="","",Протокол!F368)</f>
        <v/>
      </c>
      <c r="AU416" s="141" t="str">
        <f>IF(Протокол!CR368="","",Протокол!CR368)</f>
        <v/>
      </c>
      <c r="AV416" s="141" t="str">
        <f>IF(Протокол!CS368="","",Протокол!CS368)</f>
        <v/>
      </c>
      <c r="AW416" s="141" t="str">
        <f>IF(Протокол!CT368="","",Протокол!CT368)</f>
        <v/>
      </c>
    </row>
    <row r="417" spans="1:49">
      <c r="A417" s="139">
        <f t="shared" si="6"/>
        <v>0</v>
      </c>
      <c r="B417" s="140">
        <f>IF(Протокол!B369="","",Протокол!B369)</f>
        <v>360</v>
      </c>
      <c r="C417" s="140" t="str">
        <f>IF(AND(Протокол!F369="",Протокол!D369=""),"",Протокол!C369)</f>
        <v/>
      </c>
      <c r="D417" s="141" t="str">
        <f>IF(Протокол!G369="","",Протокол!G369)</f>
        <v/>
      </c>
      <c r="E417" s="141" t="str">
        <f>IF(Протокол!H369="","",Протокол!H369)</f>
        <v/>
      </c>
      <c r="F417" s="141" t="str">
        <f>IF(Протокол!I369="","",Протокол!I369)</f>
        <v/>
      </c>
      <c r="G417" s="141" t="str">
        <f>IF(Протокол!J369="","",Протокол!J369)</f>
        <v/>
      </c>
      <c r="H417" s="141" t="str">
        <f>IF(Протокол!K369="","",Протокол!K369)</f>
        <v/>
      </c>
      <c r="I417" s="141" t="str">
        <f>IF(Протокол!L369="","",Протокол!L369)</f>
        <v/>
      </c>
      <c r="J417" s="141" t="str">
        <f>IF(Протокол!M369="","",Протокол!M369)</f>
        <v/>
      </c>
      <c r="K417" s="141" t="str">
        <f>IF(Протокол!N369="","",Протокол!N369)</f>
        <v/>
      </c>
      <c r="L417" s="141" t="str">
        <f>IF(Протокол!O369="","",Протокол!O369)</f>
        <v/>
      </c>
      <c r="M417" s="141" t="str">
        <f>IF(Протокол!P369="","",Протокол!P369)</f>
        <v/>
      </c>
      <c r="N417" s="141" t="str">
        <f>IF(Протокол!Q369="","",Протокол!Q369)</f>
        <v/>
      </c>
      <c r="O417" s="141" t="str">
        <f>IF(Протокол!R369="","",Протокол!R369)</f>
        <v/>
      </c>
      <c r="P417" s="141" t="str">
        <f>IF(Протокол!S369="","",Протокол!S369)</f>
        <v/>
      </c>
      <c r="Q417" s="141" t="str">
        <f>IF(Протокол!T369="","",Протокол!T369)</f>
        <v/>
      </c>
      <c r="R417" s="141" t="str">
        <f>IF(Протокол!U369="","",Протокол!U369)</f>
        <v/>
      </c>
      <c r="S417" s="141" t="str">
        <f>IF(Протокол!V369="","",Протокол!V369)</f>
        <v/>
      </c>
      <c r="T417" s="141" t="str">
        <f>IF(Протокол!W369="","",Протокол!W369)</f>
        <v/>
      </c>
      <c r="U417" s="141" t="str">
        <f>IF(Протокол!X369="","",Протокол!X369)</f>
        <v/>
      </c>
      <c r="V417" s="141" t="str">
        <f>IF(Протокол!Y369="","",Протокол!Y369)</f>
        <v/>
      </c>
      <c r="W417" s="141" t="str">
        <f>IF(Протокол!Z369="","",Протокол!Z369)</f>
        <v/>
      </c>
      <c r="X417" s="141" t="str">
        <f>IF(Протокол!AA369="","",Протокол!AA369)</f>
        <v/>
      </c>
      <c r="Y417" s="141" t="str">
        <f>IF(Протокол!AB369="","",Протокол!AB369)</f>
        <v/>
      </c>
      <c r="Z417" s="141" t="str">
        <f>IF(Протокол!AC369="","",Протокол!AC369)</f>
        <v/>
      </c>
      <c r="AA417" s="141" t="str">
        <f>IF(Протокол!AD369="","",Протокол!AD369)</f>
        <v/>
      </c>
      <c r="AB417" s="141" t="str">
        <f>IF(Протокол!AE369="","",Протокол!AE369)</f>
        <v/>
      </c>
      <c r="AC417" s="141" t="str">
        <f>IF(Протокол!AF369="","",Протокол!AF369)</f>
        <v/>
      </c>
      <c r="AD417" s="141" t="str">
        <f>IF(Протокол!AG369="","",Протокол!AG369)</f>
        <v/>
      </c>
      <c r="AE417" s="141" t="str">
        <f>IF(Протокол!AH369="","",Протокол!AH369)</f>
        <v/>
      </c>
      <c r="AF417" s="141" t="str">
        <f>IF(Протокол!AI369="","",Протокол!AI369)</f>
        <v/>
      </c>
      <c r="AG417" s="141" t="str">
        <f>IF(Протокол!AJ369="","",Протокол!AJ369)</f>
        <v/>
      </c>
      <c r="AH417" s="141" t="str">
        <f>IF(Протокол!AK369="","",Протокол!AK369)</f>
        <v/>
      </c>
      <c r="AI417" s="141" t="str">
        <f>IF(Протокол!AL369="","",Протокол!AL369)</f>
        <v/>
      </c>
      <c r="AJ417" s="141" t="str">
        <f>IF(Протокол!AM369="","",Протокол!AM369)</f>
        <v/>
      </c>
      <c r="AK417" s="141" t="str">
        <f>IF(Протокол!AN369="","",Протокол!AN369)</f>
        <v/>
      </c>
      <c r="AL417" s="141" t="str">
        <f>IF(Протокол!AO369="","",Протокол!AO369)</f>
        <v/>
      </c>
      <c r="AM417" s="141" t="str">
        <f>IF(Протокол!AP369="","",Протокол!AP369)</f>
        <v/>
      </c>
      <c r="AN417" s="141" t="str">
        <f>IF(Протокол!AQ369="","",Протокол!AQ369)</f>
        <v/>
      </c>
      <c r="AO417" s="141" t="str">
        <f>IF(Протокол!AR369="","",Протокол!AR369)</f>
        <v/>
      </c>
      <c r="AP417" s="141" t="str">
        <f>IF(Протокол!AS369="","",Протокол!AS369)</f>
        <v/>
      </c>
      <c r="AQ417" s="141" t="str">
        <f>IF(Протокол!AT369="","",Протокол!AT369)</f>
        <v/>
      </c>
      <c r="AR417" s="141" t="str">
        <f>IF(AND(LEN(C417)&gt;0,AS417&gt;0),Протокол!CU369,"")</f>
        <v/>
      </c>
      <c r="AS417" s="139" t="str">
        <f>IF(Протокол!D369="","",Протокол!D369)</f>
        <v/>
      </c>
      <c r="AT417" s="139" t="str">
        <f>IF(Протокол!F369="","",Протокол!F369)</f>
        <v/>
      </c>
      <c r="AU417" s="141" t="str">
        <f>IF(Протокол!CR369="","",Протокол!CR369)</f>
        <v/>
      </c>
      <c r="AV417" s="141" t="str">
        <f>IF(Протокол!CS369="","",Протокол!CS369)</f>
        <v/>
      </c>
      <c r="AW417" s="141" t="str">
        <f>IF(Протокол!CT369="","",Протокол!CT369)</f>
        <v/>
      </c>
    </row>
    <row r="418" spans="1:49">
      <c r="A418" s="139">
        <f t="shared" si="6"/>
        <v>0</v>
      </c>
      <c r="B418" s="140">
        <f>IF(Протокол!B370="","",Протокол!B370)</f>
        <v>361</v>
      </c>
      <c r="C418" s="140" t="str">
        <f>IF(AND(Протокол!F370="",Протокол!D370=""),"",Протокол!C370)</f>
        <v/>
      </c>
      <c r="D418" s="141" t="str">
        <f>IF(Протокол!G370="","",Протокол!G370)</f>
        <v/>
      </c>
      <c r="E418" s="141" t="str">
        <f>IF(Протокол!H370="","",Протокол!H370)</f>
        <v/>
      </c>
      <c r="F418" s="141" t="str">
        <f>IF(Протокол!I370="","",Протокол!I370)</f>
        <v/>
      </c>
      <c r="G418" s="141" t="str">
        <f>IF(Протокол!J370="","",Протокол!J370)</f>
        <v/>
      </c>
      <c r="H418" s="141" t="str">
        <f>IF(Протокол!K370="","",Протокол!K370)</f>
        <v/>
      </c>
      <c r="I418" s="141" t="str">
        <f>IF(Протокол!L370="","",Протокол!L370)</f>
        <v/>
      </c>
      <c r="J418" s="141" t="str">
        <f>IF(Протокол!M370="","",Протокол!M370)</f>
        <v/>
      </c>
      <c r="K418" s="141" t="str">
        <f>IF(Протокол!N370="","",Протокол!N370)</f>
        <v/>
      </c>
      <c r="L418" s="141" t="str">
        <f>IF(Протокол!O370="","",Протокол!O370)</f>
        <v/>
      </c>
      <c r="M418" s="141" t="str">
        <f>IF(Протокол!P370="","",Протокол!P370)</f>
        <v/>
      </c>
      <c r="N418" s="141" t="str">
        <f>IF(Протокол!Q370="","",Протокол!Q370)</f>
        <v/>
      </c>
      <c r="O418" s="141" t="str">
        <f>IF(Протокол!R370="","",Протокол!R370)</f>
        <v/>
      </c>
      <c r="P418" s="141" t="str">
        <f>IF(Протокол!S370="","",Протокол!S370)</f>
        <v/>
      </c>
      <c r="Q418" s="141" t="str">
        <f>IF(Протокол!T370="","",Протокол!T370)</f>
        <v/>
      </c>
      <c r="R418" s="141" t="str">
        <f>IF(Протокол!U370="","",Протокол!U370)</f>
        <v/>
      </c>
      <c r="S418" s="141" t="str">
        <f>IF(Протокол!V370="","",Протокол!V370)</f>
        <v/>
      </c>
      <c r="T418" s="141" t="str">
        <f>IF(Протокол!W370="","",Протокол!W370)</f>
        <v/>
      </c>
      <c r="U418" s="141" t="str">
        <f>IF(Протокол!X370="","",Протокол!X370)</f>
        <v/>
      </c>
      <c r="V418" s="141" t="str">
        <f>IF(Протокол!Y370="","",Протокол!Y370)</f>
        <v/>
      </c>
      <c r="W418" s="141" t="str">
        <f>IF(Протокол!Z370="","",Протокол!Z370)</f>
        <v/>
      </c>
      <c r="X418" s="141" t="str">
        <f>IF(Протокол!AA370="","",Протокол!AA370)</f>
        <v/>
      </c>
      <c r="Y418" s="141" t="str">
        <f>IF(Протокол!AB370="","",Протокол!AB370)</f>
        <v/>
      </c>
      <c r="Z418" s="141" t="str">
        <f>IF(Протокол!AC370="","",Протокол!AC370)</f>
        <v/>
      </c>
      <c r="AA418" s="141" t="str">
        <f>IF(Протокол!AD370="","",Протокол!AD370)</f>
        <v/>
      </c>
      <c r="AB418" s="141" t="str">
        <f>IF(Протокол!AE370="","",Протокол!AE370)</f>
        <v/>
      </c>
      <c r="AC418" s="141" t="str">
        <f>IF(Протокол!AF370="","",Протокол!AF370)</f>
        <v/>
      </c>
      <c r="AD418" s="141" t="str">
        <f>IF(Протокол!AG370="","",Протокол!AG370)</f>
        <v/>
      </c>
      <c r="AE418" s="141" t="str">
        <f>IF(Протокол!AH370="","",Протокол!AH370)</f>
        <v/>
      </c>
      <c r="AF418" s="141" t="str">
        <f>IF(Протокол!AI370="","",Протокол!AI370)</f>
        <v/>
      </c>
      <c r="AG418" s="141" t="str">
        <f>IF(Протокол!AJ370="","",Протокол!AJ370)</f>
        <v/>
      </c>
      <c r="AH418" s="141" t="str">
        <f>IF(Протокол!AK370="","",Протокол!AK370)</f>
        <v/>
      </c>
      <c r="AI418" s="141" t="str">
        <f>IF(Протокол!AL370="","",Протокол!AL370)</f>
        <v/>
      </c>
      <c r="AJ418" s="141" t="str">
        <f>IF(Протокол!AM370="","",Протокол!AM370)</f>
        <v/>
      </c>
      <c r="AK418" s="141" t="str">
        <f>IF(Протокол!AN370="","",Протокол!AN370)</f>
        <v/>
      </c>
      <c r="AL418" s="141" t="str">
        <f>IF(Протокол!AO370="","",Протокол!AO370)</f>
        <v/>
      </c>
      <c r="AM418" s="141" t="str">
        <f>IF(Протокол!AP370="","",Протокол!AP370)</f>
        <v/>
      </c>
      <c r="AN418" s="141" t="str">
        <f>IF(Протокол!AQ370="","",Протокол!AQ370)</f>
        <v/>
      </c>
      <c r="AO418" s="141" t="str">
        <f>IF(Протокол!AR370="","",Протокол!AR370)</f>
        <v/>
      </c>
      <c r="AP418" s="141" t="str">
        <f>IF(Протокол!AS370="","",Протокол!AS370)</f>
        <v/>
      </c>
      <c r="AQ418" s="141" t="str">
        <f>IF(Протокол!AT370="","",Протокол!AT370)</f>
        <v/>
      </c>
      <c r="AR418" s="141" t="str">
        <f>IF(AND(LEN(C418)&gt;0,AS418&gt;0),Протокол!CU370,"")</f>
        <v/>
      </c>
      <c r="AS418" s="139" t="str">
        <f>IF(Протокол!D370="","",Протокол!D370)</f>
        <v/>
      </c>
      <c r="AT418" s="139" t="str">
        <f>IF(Протокол!F370="","",Протокол!F370)</f>
        <v/>
      </c>
      <c r="AU418" s="141" t="str">
        <f>IF(Протокол!CR370="","",Протокол!CR370)</f>
        <v/>
      </c>
      <c r="AV418" s="141" t="str">
        <f>IF(Протокол!CS370="","",Протокол!CS370)</f>
        <v/>
      </c>
      <c r="AW418" s="141" t="str">
        <f>IF(Протокол!CT370="","",Протокол!CT370)</f>
        <v/>
      </c>
    </row>
    <row r="419" spans="1:49">
      <c r="A419" s="139">
        <f t="shared" si="6"/>
        <v>0</v>
      </c>
      <c r="B419" s="140">
        <f>IF(Протокол!B371="","",Протокол!B371)</f>
        <v>362</v>
      </c>
      <c r="C419" s="140" t="str">
        <f>IF(AND(Протокол!F371="",Протокол!D371=""),"",Протокол!C371)</f>
        <v/>
      </c>
      <c r="D419" s="141" t="str">
        <f>IF(Протокол!G371="","",Протокол!G371)</f>
        <v/>
      </c>
      <c r="E419" s="141" t="str">
        <f>IF(Протокол!H371="","",Протокол!H371)</f>
        <v/>
      </c>
      <c r="F419" s="141" t="str">
        <f>IF(Протокол!I371="","",Протокол!I371)</f>
        <v/>
      </c>
      <c r="G419" s="141" t="str">
        <f>IF(Протокол!J371="","",Протокол!J371)</f>
        <v/>
      </c>
      <c r="H419" s="141" t="str">
        <f>IF(Протокол!K371="","",Протокол!K371)</f>
        <v/>
      </c>
      <c r="I419" s="141" t="str">
        <f>IF(Протокол!L371="","",Протокол!L371)</f>
        <v/>
      </c>
      <c r="J419" s="141" t="str">
        <f>IF(Протокол!M371="","",Протокол!M371)</f>
        <v/>
      </c>
      <c r="K419" s="141" t="str">
        <f>IF(Протокол!N371="","",Протокол!N371)</f>
        <v/>
      </c>
      <c r="L419" s="141" t="str">
        <f>IF(Протокол!O371="","",Протокол!O371)</f>
        <v/>
      </c>
      <c r="M419" s="141" t="str">
        <f>IF(Протокол!P371="","",Протокол!P371)</f>
        <v/>
      </c>
      <c r="N419" s="141" t="str">
        <f>IF(Протокол!Q371="","",Протокол!Q371)</f>
        <v/>
      </c>
      <c r="O419" s="141" t="str">
        <f>IF(Протокол!R371="","",Протокол!R371)</f>
        <v/>
      </c>
      <c r="P419" s="141" t="str">
        <f>IF(Протокол!S371="","",Протокол!S371)</f>
        <v/>
      </c>
      <c r="Q419" s="141" t="str">
        <f>IF(Протокол!T371="","",Протокол!T371)</f>
        <v/>
      </c>
      <c r="R419" s="141" t="str">
        <f>IF(Протокол!U371="","",Протокол!U371)</f>
        <v/>
      </c>
      <c r="S419" s="141" t="str">
        <f>IF(Протокол!V371="","",Протокол!V371)</f>
        <v/>
      </c>
      <c r="T419" s="141" t="str">
        <f>IF(Протокол!W371="","",Протокол!W371)</f>
        <v/>
      </c>
      <c r="U419" s="141" t="str">
        <f>IF(Протокол!X371="","",Протокол!X371)</f>
        <v/>
      </c>
      <c r="V419" s="141" t="str">
        <f>IF(Протокол!Y371="","",Протокол!Y371)</f>
        <v/>
      </c>
      <c r="W419" s="141" t="str">
        <f>IF(Протокол!Z371="","",Протокол!Z371)</f>
        <v/>
      </c>
      <c r="X419" s="141" t="str">
        <f>IF(Протокол!AA371="","",Протокол!AA371)</f>
        <v/>
      </c>
      <c r="Y419" s="141" t="str">
        <f>IF(Протокол!AB371="","",Протокол!AB371)</f>
        <v/>
      </c>
      <c r="Z419" s="141" t="str">
        <f>IF(Протокол!AC371="","",Протокол!AC371)</f>
        <v/>
      </c>
      <c r="AA419" s="141" t="str">
        <f>IF(Протокол!AD371="","",Протокол!AD371)</f>
        <v/>
      </c>
      <c r="AB419" s="141" t="str">
        <f>IF(Протокол!AE371="","",Протокол!AE371)</f>
        <v/>
      </c>
      <c r="AC419" s="141" t="str">
        <f>IF(Протокол!AF371="","",Протокол!AF371)</f>
        <v/>
      </c>
      <c r="AD419" s="141" t="str">
        <f>IF(Протокол!AG371="","",Протокол!AG371)</f>
        <v/>
      </c>
      <c r="AE419" s="141" t="str">
        <f>IF(Протокол!AH371="","",Протокол!AH371)</f>
        <v/>
      </c>
      <c r="AF419" s="141" t="str">
        <f>IF(Протокол!AI371="","",Протокол!AI371)</f>
        <v/>
      </c>
      <c r="AG419" s="141" t="str">
        <f>IF(Протокол!AJ371="","",Протокол!AJ371)</f>
        <v/>
      </c>
      <c r="AH419" s="141" t="str">
        <f>IF(Протокол!AK371="","",Протокол!AK371)</f>
        <v/>
      </c>
      <c r="AI419" s="141" t="str">
        <f>IF(Протокол!AL371="","",Протокол!AL371)</f>
        <v/>
      </c>
      <c r="AJ419" s="141" t="str">
        <f>IF(Протокол!AM371="","",Протокол!AM371)</f>
        <v/>
      </c>
      <c r="AK419" s="141" t="str">
        <f>IF(Протокол!AN371="","",Протокол!AN371)</f>
        <v/>
      </c>
      <c r="AL419" s="141" t="str">
        <f>IF(Протокол!AO371="","",Протокол!AO371)</f>
        <v/>
      </c>
      <c r="AM419" s="141" t="str">
        <f>IF(Протокол!AP371="","",Протокол!AP371)</f>
        <v/>
      </c>
      <c r="AN419" s="141" t="str">
        <f>IF(Протокол!AQ371="","",Протокол!AQ371)</f>
        <v/>
      </c>
      <c r="AO419" s="141" t="str">
        <f>IF(Протокол!AR371="","",Протокол!AR371)</f>
        <v/>
      </c>
      <c r="AP419" s="141" t="str">
        <f>IF(Протокол!AS371="","",Протокол!AS371)</f>
        <v/>
      </c>
      <c r="AQ419" s="141" t="str">
        <f>IF(Протокол!AT371="","",Протокол!AT371)</f>
        <v/>
      </c>
      <c r="AR419" s="141" t="str">
        <f>IF(AND(LEN(C419)&gt;0,AS419&gt;0),Протокол!CU371,"")</f>
        <v/>
      </c>
      <c r="AS419" s="139" t="str">
        <f>IF(Протокол!D371="","",Протокол!D371)</f>
        <v/>
      </c>
      <c r="AT419" s="139" t="str">
        <f>IF(Протокол!F371="","",Протокол!F371)</f>
        <v/>
      </c>
      <c r="AU419" s="141" t="str">
        <f>IF(Протокол!CR371="","",Протокол!CR371)</f>
        <v/>
      </c>
      <c r="AV419" s="141" t="str">
        <f>IF(Протокол!CS371="","",Протокол!CS371)</f>
        <v/>
      </c>
      <c r="AW419" s="141" t="str">
        <f>IF(Протокол!CT371="","",Протокол!CT371)</f>
        <v/>
      </c>
    </row>
    <row r="420" spans="1:49">
      <c r="A420" s="139">
        <f t="shared" si="6"/>
        <v>0</v>
      </c>
      <c r="B420" s="140">
        <f>IF(Протокол!B372="","",Протокол!B372)</f>
        <v>363</v>
      </c>
      <c r="C420" s="140" t="str">
        <f>IF(AND(Протокол!F372="",Протокол!D372=""),"",Протокол!C372)</f>
        <v/>
      </c>
      <c r="D420" s="141" t="str">
        <f>IF(Протокол!G372="","",Протокол!G372)</f>
        <v/>
      </c>
      <c r="E420" s="141" t="str">
        <f>IF(Протокол!H372="","",Протокол!H372)</f>
        <v/>
      </c>
      <c r="F420" s="141" t="str">
        <f>IF(Протокол!I372="","",Протокол!I372)</f>
        <v/>
      </c>
      <c r="G420" s="141" t="str">
        <f>IF(Протокол!J372="","",Протокол!J372)</f>
        <v/>
      </c>
      <c r="H420" s="141" t="str">
        <f>IF(Протокол!K372="","",Протокол!K372)</f>
        <v/>
      </c>
      <c r="I420" s="141" t="str">
        <f>IF(Протокол!L372="","",Протокол!L372)</f>
        <v/>
      </c>
      <c r="J420" s="141" t="str">
        <f>IF(Протокол!M372="","",Протокол!M372)</f>
        <v/>
      </c>
      <c r="K420" s="141" t="str">
        <f>IF(Протокол!N372="","",Протокол!N372)</f>
        <v/>
      </c>
      <c r="L420" s="141" t="str">
        <f>IF(Протокол!O372="","",Протокол!O372)</f>
        <v/>
      </c>
      <c r="M420" s="141" t="str">
        <f>IF(Протокол!P372="","",Протокол!P372)</f>
        <v/>
      </c>
      <c r="N420" s="141" t="str">
        <f>IF(Протокол!Q372="","",Протокол!Q372)</f>
        <v/>
      </c>
      <c r="O420" s="141" t="str">
        <f>IF(Протокол!R372="","",Протокол!R372)</f>
        <v/>
      </c>
      <c r="P420" s="141" t="str">
        <f>IF(Протокол!S372="","",Протокол!S372)</f>
        <v/>
      </c>
      <c r="Q420" s="141" t="str">
        <f>IF(Протокол!T372="","",Протокол!T372)</f>
        <v/>
      </c>
      <c r="R420" s="141" t="str">
        <f>IF(Протокол!U372="","",Протокол!U372)</f>
        <v/>
      </c>
      <c r="S420" s="141" t="str">
        <f>IF(Протокол!V372="","",Протокол!V372)</f>
        <v/>
      </c>
      <c r="T420" s="141" t="str">
        <f>IF(Протокол!W372="","",Протокол!W372)</f>
        <v/>
      </c>
      <c r="U420" s="141" t="str">
        <f>IF(Протокол!X372="","",Протокол!X372)</f>
        <v/>
      </c>
      <c r="V420" s="141" t="str">
        <f>IF(Протокол!Y372="","",Протокол!Y372)</f>
        <v/>
      </c>
      <c r="W420" s="141" t="str">
        <f>IF(Протокол!Z372="","",Протокол!Z372)</f>
        <v/>
      </c>
      <c r="X420" s="141" t="str">
        <f>IF(Протокол!AA372="","",Протокол!AA372)</f>
        <v/>
      </c>
      <c r="Y420" s="141" t="str">
        <f>IF(Протокол!AB372="","",Протокол!AB372)</f>
        <v/>
      </c>
      <c r="Z420" s="141" t="str">
        <f>IF(Протокол!AC372="","",Протокол!AC372)</f>
        <v/>
      </c>
      <c r="AA420" s="141" t="str">
        <f>IF(Протокол!AD372="","",Протокол!AD372)</f>
        <v/>
      </c>
      <c r="AB420" s="141" t="str">
        <f>IF(Протокол!AE372="","",Протокол!AE372)</f>
        <v/>
      </c>
      <c r="AC420" s="141" t="str">
        <f>IF(Протокол!AF372="","",Протокол!AF372)</f>
        <v/>
      </c>
      <c r="AD420" s="141" t="str">
        <f>IF(Протокол!AG372="","",Протокол!AG372)</f>
        <v/>
      </c>
      <c r="AE420" s="141" t="str">
        <f>IF(Протокол!AH372="","",Протокол!AH372)</f>
        <v/>
      </c>
      <c r="AF420" s="141" t="str">
        <f>IF(Протокол!AI372="","",Протокол!AI372)</f>
        <v/>
      </c>
      <c r="AG420" s="141" t="str">
        <f>IF(Протокол!AJ372="","",Протокол!AJ372)</f>
        <v/>
      </c>
      <c r="AH420" s="141" t="str">
        <f>IF(Протокол!AK372="","",Протокол!AK372)</f>
        <v/>
      </c>
      <c r="AI420" s="141" t="str">
        <f>IF(Протокол!AL372="","",Протокол!AL372)</f>
        <v/>
      </c>
      <c r="AJ420" s="141" t="str">
        <f>IF(Протокол!AM372="","",Протокол!AM372)</f>
        <v/>
      </c>
      <c r="AK420" s="141" t="str">
        <f>IF(Протокол!AN372="","",Протокол!AN372)</f>
        <v/>
      </c>
      <c r="AL420" s="141" t="str">
        <f>IF(Протокол!AO372="","",Протокол!AO372)</f>
        <v/>
      </c>
      <c r="AM420" s="141" t="str">
        <f>IF(Протокол!AP372="","",Протокол!AP372)</f>
        <v/>
      </c>
      <c r="AN420" s="141" t="str">
        <f>IF(Протокол!AQ372="","",Протокол!AQ372)</f>
        <v/>
      </c>
      <c r="AO420" s="141" t="str">
        <f>IF(Протокол!AR372="","",Протокол!AR372)</f>
        <v/>
      </c>
      <c r="AP420" s="141" t="str">
        <f>IF(Протокол!AS372="","",Протокол!AS372)</f>
        <v/>
      </c>
      <c r="AQ420" s="141" t="str">
        <f>IF(Протокол!AT372="","",Протокол!AT372)</f>
        <v/>
      </c>
      <c r="AR420" s="141" t="str">
        <f>IF(AND(LEN(C420)&gt;0,AS420&gt;0),Протокол!CU372,"")</f>
        <v/>
      </c>
      <c r="AS420" s="139" t="str">
        <f>IF(Протокол!D372="","",Протокол!D372)</f>
        <v/>
      </c>
      <c r="AT420" s="139" t="str">
        <f>IF(Протокол!F372="","",Протокол!F372)</f>
        <v/>
      </c>
      <c r="AU420" s="141" t="str">
        <f>IF(Протокол!CR372="","",Протокол!CR372)</f>
        <v/>
      </c>
      <c r="AV420" s="141" t="str">
        <f>IF(Протокол!CS372="","",Протокол!CS372)</f>
        <v/>
      </c>
      <c r="AW420" s="141" t="str">
        <f>IF(Протокол!CT372="","",Протокол!CT372)</f>
        <v/>
      </c>
    </row>
    <row r="421" spans="1:49">
      <c r="A421" s="139">
        <f t="shared" ref="A421:A484" si="7">IF(LEN(C421)&gt;0,1,0)</f>
        <v>0</v>
      </c>
      <c r="B421" s="140">
        <f>IF(Протокол!B373="","",Протокол!B373)</f>
        <v>364</v>
      </c>
      <c r="C421" s="140" t="str">
        <f>IF(AND(Протокол!F373="",Протокол!D373=""),"",Протокол!C373)</f>
        <v/>
      </c>
      <c r="D421" s="141" t="str">
        <f>IF(Протокол!G373="","",Протокол!G373)</f>
        <v/>
      </c>
      <c r="E421" s="141" t="str">
        <f>IF(Протокол!H373="","",Протокол!H373)</f>
        <v/>
      </c>
      <c r="F421" s="141" t="str">
        <f>IF(Протокол!I373="","",Протокол!I373)</f>
        <v/>
      </c>
      <c r="G421" s="141" t="str">
        <f>IF(Протокол!J373="","",Протокол!J373)</f>
        <v/>
      </c>
      <c r="H421" s="141" t="str">
        <f>IF(Протокол!K373="","",Протокол!K373)</f>
        <v/>
      </c>
      <c r="I421" s="141" t="str">
        <f>IF(Протокол!L373="","",Протокол!L373)</f>
        <v/>
      </c>
      <c r="J421" s="141" t="str">
        <f>IF(Протокол!M373="","",Протокол!M373)</f>
        <v/>
      </c>
      <c r="K421" s="141" t="str">
        <f>IF(Протокол!N373="","",Протокол!N373)</f>
        <v/>
      </c>
      <c r="L421" s="141" t="str">
        <f>IF(Протокол!O373="","",Протокол!O373)</f>
        <v/>
      </c>
      <c r="M421" s="141" t="str">
        <f>IF(Протокол!P373="","",Протокол!P373)</f>
        <v/>
      </c>
      <c r="N421" s="141" t="str">
        <f>IF(Протокол!Q373="","",Протокол!Q373)</f>
        <v/>
      </c>
      <c r="O421" s="141" t="str">
        <f>IF(Протокол!R373="","",Протокол!R373)</f>
        <v/>
      </c>
      <c r="P421" s="141" t="str">
        <f>IF(Протокол!S373="","",Протокол!S373)</f>
        <v/>
      </c>
      <c r="Q421" s="141" t="str">
        <f>IF(Протокол!T373="","",Протокол!T373)</f>
        <v/>
      </c>
      <c r="R421" s="141" t="str">
        <f>IF(Протокол!U373="","",Протокол!U373)</f>
        <v/>
      </c>
      <c r="S421" s="141" t="str">
        <f>IF(Протокол!V373="","",Протокол!V373)</f>
        <v/>
      </c>
      <c r="T421" s="141" t="str">
        <f>IF(Протокол!W373="","",Протокол!W373)</f>
        <v/>
      </c>
      <c r="U421" s="141" t="str">
        <f>IF(Протокол!X373="","",Протокол!X373)</f>
        <v/>
      </c>
      <c r="V421" s="141" t="str">
        <f>IF(Протокол!Y373="","",Протокол!Y373)</f>
        <v/>
      </c>
      <c r="W421" s="141" t="str">
        <f>IF(Протокол!Z373="","",Протокол!Z373)</f>
        <v/>
      </c>
      <c r="X421" s="141" t="str">
        <f>IF(Протокол!AA373="","",Протокол!AA373)</f>
        <v/>
      </c>
      <c r="Y421" s="141" t="str">
        <f>IF(Протокол!AB373="","",Протокол!AB373)</f>
        <v/>
      </c>
      <c r="Z421" s="141" t="str">
        <f>IF(Протокол!AC373="","",Протокол!AC373)</f>
        <v/>
      </c>
      <c r="AA421" s="141" t="str">
        <f>IF(Протокол!AD373="","",Протокол!AD373)</f>
        <v/>
      </c>
      <c r="AB421" s="141" t="str">
        <f>IF(Протокол!AE373="","",Протокол!AE373)</f>
        <v/>
      </c>
      <c r="AC421" s="141" t="str">
        <f>IF(Протокол!AF373="","",Протокол!AF373)</f>
        <v/>
      </c>
      <c r="AD421" s="141" t="str">
        <f>IF(Протокол!AG373="","",Протокол!AG373)</f>
        <v/>
      </c>
      <c r="AE421" s="141" t="str">
        <f>IF(Протокол!AH373="","",Протокол!AH373)</f>
        <v/>
      </c>
      <c r="AF421" s="141" t="str">
        <f>IF(Протокол!AI373="","",Протокол!AI373)</f>
        <v/>
      </c>
      <c r="AG421" s="141" t="str">
        <f>IF(Протокол!AJ373="","",Протокол!AJ373)</f>
        <v/>
      </c>
      <c r="AH421" s="141" t="str">
        <f>IF(Протокол!AK373="","",Протокол!AK373)</f>
        <v/>
      </c>
      <c r="AI421" s="141" t="str">
        <f>IF(Протокол!AL373="","",Протокол!AL373)</f>
        <v/>
      </c>
      <c r="AJ421" s="141" t="str">
        <f>IF(Протокол!AM373="","",Протокол!AM373)</f>
        <v/>
      </c>
      <c r="AK421" s="141" t="str">
        <f>IF(Протокол!AN373="","",Протокол!AN373)</f>
        <v/>
      </c>
      <c r="AL421" s="141" t="str">
        <f>IF(Протокол!AO373="","",Протокол!AO373)</f>
        <v/>
      </c>
      <c r="AM421" s="141" t="str">
        <f>IF(Протокол!AP373="","",Протокол!AP373)</f>
        <v/>
      </c>
      <c r="AN421" s="141" t="str">
        <f>IF(Протокол!AQ373="","",Протокол!AQ373)</f>
        <v/>
      </c>
      <c r="AO421" s="141" t="str">
        <f>IF(Протокол!AR373="","",Протокол!AR373)</f>
        <v/>
      </c>
      <c r="AP421" s="141" t="str">
        <f>IF(Протокол!AS373="","",Протокол!AS373)</f>
        <v/>
      </c>
      <c r="AQ421" s="141" t="str">
        <f>IF(Протокол!AT373="","",Протокол!AT373)</f>
        <v/>
      </c>
      <c r="AR421" s="141" t="str">
        <f>IF(AND(LEN(C421)&gt;0,AS421&gt;0),Протокол!CU373,"")</f>
        <v/>
      </c>
      <c r="AS421" s="139" t="str">
        <f>IF(Протокол!D373="","",Протокол!D373)</f>
        <v/>
      </c>
      <c r="AT421" s="139" t="str">
        <f>IF(Протокол!F373="","",Протокол!F373)</f>
        <v/>
      </c>
      <c r="AU421" s="141" t="str">
        <f>IF(Протокол!CR373="","",Протокол!CR373)</f>
        <v/>
      </c>
      <c r="AV421" s="141" t="str">
        <f>IF(Протокол!CS373="","",Протокол!CS373)</f>
        <v/>
      </c>
      <c r="AW421" s="141" t="str">
        <f>IF(Протокол!CT373="","",Протокол!CT373)</f>
        <v/>
      </c>
    </row>
    <row r="422" spans="1:49">
      <c r="A422" s="139">
        <f t="shared" si="7"/>
        <v>0</v>
      </c>
      <c r="B422" s="140">
        <f>IF(Протокол!B374="","",Протокол!B374)</f>
        <v>365</v>
      </c>
      <c r="C422" s="140" t="str">
        <f>IF(AND(Протокол!F374="",Протокол!D374=""),"",Протокол!C374)</f>
        <v/>
      </c>
      <c r="D422" s="141" t="str">
        <f>IF(Протокол!G374="","",Протокол!G374)</f>
        <v/>
      </c>
      <c r="E422" s="141" t="str">
        <f>IF(Протокол!H374="","",Протокол!H374)</f>
        <v/>
      </c>
      <c r="F422" s="141" t="str">
        <f>IF(Протокол!I374="","",Протокол!I374)</f>
        <v/>
      </c>
      <c r="G422" s="141" t="str">
        <f>IF(Протокол!J374="","",Протокол!J374)</f>
        <v/>
      </c>
      <c r="H422" s="141" t="str">
        <f>IF(Протокол!K374="","",Протокол!K374)</f>
        <v/>
      </c>
      <c r="I422" s="141" t="str">
        <f>IF(Протокол!L374="","",Протокол!L374)</f>
        <v/>
      </c>
      <c r="J422" s="141" t="str">
        <f>IF(Протокол!M374="","",Протокол!M374)</f>
        <v/>
      </c>
      <c r="K422" s="141" t="str">
        <f>IF(Протокол!N374="","",Протокол!N374)</f>
        <v/>
      </c>
      <c r="L422" s="141" t="str">
        <f>IF(Протокол!O374="","",Протокол!O374)</f>
        <v/>
      </c>
      <c r="M422" s="141" t="str">
        <f>IF(Протокол!P374="","",Протокол!P374)</f>
        <v/>
      </c>
      <c r="N422" s="141" t="str">
        <f>IF(Протокол!Q374="","",Протокол!Q374)</f>
        <v/>
      </c>
      <c r="O422" s="141" t="str">
        <f>IF(Протокол!R374="","",Протокол!R374)</f>
        <v/>
      </c>
      <c r="P422" s="141" t="str">
        <f>IF(Протокол!S374="","",Протокол!S374)</f>
        <v/>
      </c>
      <c r="Q422" s="141" t="str">
        <f>IF(Протокол!T374="","",Протокол!T374)</f>
        <v/>
      </c>
      <c r="R422" s="141" t="str">
        <f>IF(Протокол!U374="","",Протокол!U374)</f>
        <v/>
      </c>
      <c r="S422" s="141" t="str">
        <f>IF(Протокол!V374="","",Протокол!V374)</f>
        <v/>
      </c>
      <c r="T422" s="141" t="str">
        <f>IF(Протокол!W374="","",Протокол!W374)</f>
        <v/>
      </c>
      <c r="U422" s="141" t="str">
        <f>IF(Протокол!X374="","",Протокол!X374)</f>
        <v/>
      </c>
      <c r="V422" s="141" t="str">
        <f>IF(Протокол!Y374="","",Протокол!Y374)</f>
        <v/>
      </c>
      <c r="W422" s="141" t="str">
        <f>IF(Протокол!Z374="","",Протокол!Z374)</f>
        <v/>
      </c>
      <c r="X422" s="141" t="str">
        <f>IF(Протокол!AA374="","",Протокол!AA374)</f>
        <v/>
      </c>
      <c r="Y422" s="141" t="str">
        <f>IF(Протокол!AB374="","",Протокол!AB374)</f>
        <v/>
      </c>
      <c r="Z422" s="141" t="str">
        <f>IF(Протокол!AC374="","",Протокол!AC374)</f>
        <v/>
      </c>
      <c r="AA422" s="141" t="str">
        <f>IF(Протокол!AD374="","",Протокол!AD374)</f>
        <v/>
      </c>
      <c r="AB422" s="141" t="str">
        <f>IF(Протокол!AE374="","",Протокол!AE374)</f>
        <v/>
      </c>
      <c r="AC422" s="141" t="str">
        <f>IF(Протокол!AF374="","",Протокол!AF374)</f>
        <v/>
      </c>
      <c r="AD422" s="141" t="str">
        <f>IF(Протокол!AG374="","",Протокол!AG374)</f>
        <v/>
      </c>
      <c r="AE422" s="141" t="str">
        <f>IF(Протокол!AH374="","",Протокол!AH374)</f>
        <v/>
      </c>
      <c r="AF422" s="141" t="str">
        <f>IF(Протокол!AI374="","",Протокол!AI374)</f>
        <v/>
      </c>
      <c r="AG422" s="141" t="str">
        <f>IF(Протокол!AJ374="","",Протокол!AJ374)</f>
        <v/>
      </c>
      <c r="AH422" s="141" t="str">
        <f>IF(Протокол!AK374="","",Протокол!AK374)</f>
        <v/>
      </c>
      <c r="AI422" s="141" t="str">
        <f>IF(Протокол!AL374="","",Протокол!AL374)</f>
        <v/>
      </c>
      <c r="AJ422" s="141" t="str">
        <f>IF(Протокол!AM374="","",Протокол!AM374)</f>
        <v/>
      </c>
      <c r="AK422" s="141" t="str">
        <f>IF(Протокол!AN374="","",Протокол!AN374)</f>
        <v/>
      </c>
      <c r="AL422" s="141" t="str">
        <f>IF(Протокол!AO374="","",Протокол!AO374)</f>
        <v/>
      </c>
      <c r="AM422" s="141" t="str">
        <f>IF(Протокол!AP374="","",Протокол!AP374)</f>
        <v/>
      </c>
      <c r="AN422" s="141" t="str">
        <f>IF(Протокол!AQ374="","",Протокол!AQ374)</f>
        <v/>
      </c>
      <c r="AO422" s="141" t="str">
        <f>IF(Протокол!AR374="","",Протокол!AR374)</f>
        <v/>
      </c>
      <c r="AP422" s="141" t="str">
        <f>IF(Протокол!AS374="","",Протокол!AS374)</f>
        <v/>
      </c>
      <c r="AQ422" s="141" t="str">
        <f>IF(Протокол!AT374="","",Протокол!AT374)</f>
        <v/>
      </c>
      <c r="AR422" s="141" t="str">
        <f>IF(AND(LEN(C422)&gt;0,AS422&gt;0),Протокол!CU374,"")</f>
        <v/>
      </c>
      <c r="AS422" s="139" t="str">
        <f>IF(Протокол!D374="","",Протокол!D374)</f>
        <v/>
      </c>
      <c r="AT422" s="139" t="str">
        <f>IF(Протокол!F374="","",Протокол!F374)</f>
        <v/>
      </c>
      <c r="AU422" s="141" t="str">
        <f>IF(Протокол!CR374="","",Протокол!CR374)</f>
        <v/>
      </c>
      <c r="AV422" s="141" t="str">
        <f>IF(Протокол!CS374="","",Протокол!CS374)</f>
        <v/>
      </c>
      <c r="AW422" s="141" t="str">
        <f>IF(Протокол!CT374="","",Протокол!CT374)</f>
        <v/>
      </c>
    </row>
    <row r="423" spans="1:49">
      <c r="A423" s="139">
        <f t="shared" si="7"/>
        <v>0</v>
      </c>
      <c r="B423" s="140">
        <f>IF(Протокол!B375="","",Протокол!B375)</f>
        <v>366</v>
      </c>
      <c r="C423" s="140" t="str">
        <f>IF(AND(Протокол!F375="",Протокол!D375=""),"",Протокол!C375)</f>
        <v/>
      </c>
      <c r="D423" s="141" t="str">
        <f>IF(Протокол!G375="","",Протокол!G375)</f>
        <v/>
      </c>
      <c r="E423" s="141" t="str">
        <f>IF(Протокол!H375="","",Протокол!H375)</f>
        <v/>
      </c>
      <c r="F423" s="141" t="str">
        <f>IF(Протокол!I375="","",Протокол!I375)</f>
        <v/>
      </c>
      <c r="G423" s="141" t="str">
        <f>IF(Протокол!J375="","",Протокол!J375)</f>
        <v/>
      </c>
      <c r="H423" s="141" t="str">
        <f>IF(Протокол!K375="","",Протокол!K375)</f>
        <v/>
      </c>
      <c r="I423" s="141" t="str">
        <f>IF(Протокол!L375="","",Протокол!L375)</f>
        <v/>
      </c>
      <c r="J423" s="141" t="str">
        <f>IF(Протокол!M375="","",Протокол!M375)</f>
        <v/>
      </c>
      <c r="K423" s="141" t="str">
        <f>IF(Протокол!N375="","",Протокол!N375)</f>
        <v/>
      </c>
      <c r="L423" s="141" t="str">
        <f>IF(Протокол!O375="","",Протокол!O375)</f>
        <v/>
      </c>
      <c r="M423" s="141" t="str">
        <f>IF(Протокол!P375="","",Протокол!P375)</f>
        <v/>
      </c>
      <c r="N423" s="141" t="str">
        <f>IF(Протокол!Q375="","",Протокол!Q375)</f>
        <v/>
      </c>
      <c r="O423" s="141" t="str">
        <f>IF(Протокол!R375="","",Протокол!R375)</f>
        <v/>
      </c>
      <c r="P423" s="141" t="str">
        <f>IF(Протокол!S375="","",Протокол!S375)</f>
        <v/>
      </c>
      <c r="Q423" s="141" t="str">
        <f>IF(Протокол!T375="","",Протокол!T375)</f>
        <v/>
      </c>
      <c r="R423" s="141" t="str">
        <f>IF(Протокол!U375="","",Протокол!U375)</f>
        <v/>
      </c>
      <c r="S423" s="141" t="str">
        <f>IF(Протокол!V375="","",Протокол!V375)</f>
        <v/>
      </c>
      <c r="T423" s="141" t="str">
        <f>IF(Протокол!W375="","",Протокол!W375)</f>
        <v/>
      </c>
      <c r="U423" s="141" t="str">
        <f>IF(Протокол!X375="","",Протокол!X375)</f>
        <v/>
      </c>
      <c r="V423" s="141" t="str">
        <f>IF(Протокол!Y375="","",Протокол!Y375)</f>
        <v/>
      </c>
      <c r="W423" s="141" t="str">
        <f>IF(Протокол!Z375="","",Протокол!Z375)</f>
        <v/>
      </c>
      <c r="X423" s="141" t="str">
        <f>IF(Протокол!AA375="","",Протокол!AA375)</f>
        <v/>
      </c>
      <c r="Y423" s="141" t="str">
        <f>IF(Протокол!AB375="","",Протокол!AB375)</f>
        <v/>
      </c>
      <c r="Z423" s="141" t="str">
        <f>IF(Протокол!AC375="","",Протокол!AC375)</f>
        <v/>
      </c>
      <c r="AA423" s="141" t="str">
        <f>IF(Протокол!AD375="","",Протокол!AD375)</f>
        <v/>
      </c>
      <c r="AB423" s="141" t="str">
        <f>IF(Протокол!AE375="","",Протокол!AE375)</f>
        <v/>
      </c>
      <c r="AC423" s="141" t="str">
        <f>IF(Протокол!AF375="","",Протокол!AF375)</f>
        <v/>
      </c>
      <c r="AD423" s="141" t="str">
        <f>IF(Протокол!AG375="","",Протокол!AG375)</f>
        <v/>
      </c>
      <c r="AE423" s="141" t="str">
        <f>IF(Протокол!AH375="","",Протокол!AH375)</f>
        <v/>
      </c>
      <c r="AF423" s="141" t="str">
        <f>IF(Протокол!AI375="","",Протокол!AI375)</f>
        <v/>
      </c>
      <c r="AG423" s="141" t="str">
        <f>IF(Протокол!AJ375="","",Протокол!AJ375)</f>
        <v/>
      </c>
      <c r="AH423" s="141" t="str">
        <f>IF(Протокол!AK375="","",Протокол!AK375)</f>
        <v/>
      </c>
      <c r="AI423" s="141" t="str">
        <f>IF(Протокол!AL375="","",Протокол!AL375)</f>
        <v/>
      </c>
      <c r="AJ423" s="141" t="str">
        <f>IF(Протокол!AM375="","",Протокол!AM375)</f>
        <v/>
      </c>
      <c r="AK423" s="141" t="str">
        <f>IF(Протокол!AN375="","",Протокол!AN375)</f>
        <v/>
      </c>
      <c r="AL423" s="141" t="str">
        <f>IF(Протокол!AO375="","",Протокол!AO375)</f>
        <v/>
      </c>
      <c r="AM423" s="141" t="str">
        <f>IF(Протокол!AP375="","",Протокол!AP375)</f>
        <v/>
      </c>
      <c r="AN423" s="141" t="str">
        <f>IF(Протокол!AQ375="","",Протокол!AQ375)</f>
        <v/>
      </c>
      <c r="AO423" s="141" t="str">
        <f>IF(Протокол!AR375="","",Протокол!AR375)</f>
        <v/>
      </c>
      <c r="AP423" s="141" t="str">
        <f>IF(Протокол!AS375="","",Протокол!AS375)</f>
        <v/>
      </c>
      <c r="AQ423" s="141" t="str">
        <f>IF(Протокол!AT375="","",Протокол!AT375)</f>
        <v/>
      </c>
      <c r="AR423" s="141" t="str">
        <f>IF(AND(LEN(C423)&gt;0,AS423&gt;0),Протокол!CU375,"")</f>
        <v/>
      </c>
      <c r="AS423" s="139" t="str">
        <f>IF(Протокол!D375="","",Протокол!D375)</f>
        <v/>
      </c>
      <c r="AT423" s="139" t="str">
        <f>IF(Протокол!F375="","",Протокол!F375)</f>
        <v/>
      </c>
      <c r="AU423" s="141" t="str">
        <f>IF(Протокол!CR375="","",Протокол!CR375)</f>
        <v/>
      </c>
      <c r="AV423" s="141" t="str">
        <f>IF(Протокол!CS375="","",Протокол!CS375)</f>
        <v/>
      </c>
      <c r="AW423" s="141" t="str">
        <f>IF(Протокол!CT375="","",Протокол!CT375)</f>
        <v/>
      </c>
    </row>
    <row r="424" spans="1:49">
      <c r="A424" s="139">
        <f t="shared" si="7"/>
        <v>0</v>
      </c>
      <c r="B424" s="140">
        <f>IF(Протокол!B376="","",Протокол!B376)</f>
        <v>367</v>
      </c>
      <c r="C424" s="140" t="str">
        <f>IF(AND(Протокол!F376="",Протокол!D376=""),"",Протокол!C376)</f>
        <v/>
      </c>
      <c r="D424" s="141" t="str">
        <f>IF(Протокол!G376="","",Протокол!G376)</f>
        <v/>
      </c>
      <c r="E424" s="141" t="str">
        <f>IF(Протокол!H376="","",Протокол!H376)</f>
        <v/>
      </c>
      <c r="F424" s="141" t="str">
        <f>IF(Протокол!I376="","",Протокол!I376)</f>
        <v/>
      </c>
      <c r="G424" s="141" t="str">
        <f>IF(Протокол!J376="","",Протокол!J376)</f>
        <v/>
      </c>
      <c r="H424" s="141" t="str">
        <f>IF(Протокол!K376="","",Протокол!K376)</f>
        <v/>
      </c>
      <c r="I424" s="141" t="str">
        <f>IF(Протокол!L376="","",Протокол!L376)</f>
        <v/>
      </c>
      <c r="J424" s="141" t="str">
        <f>IF(Протокол!M376="","",Протокол!M376)</f>
        <v/>
      </c>
      <c r="K424" s="141" t="str">
        <f>IF(Протокол!N376="","",Протокол!N376)</f>
        <v/>
      </c>
      <c r="L424" s="141" t="str">
        <f>IF(Протокол!O376="","",Протокол!O376)</f>
        <v/>
      </c>
      <c r="M424" s="141" t="str">
        <f>IF(Протокол!P376="","",Протокол!P376)</f>
        <v/>
      </c>
      <c r="N424" s="141" t="str">
        <f>IF(Протокол!Q376="","",Протокол!Q376)</f>
        <v/>
      </c>
      <c r="O424" s="141" t="str">
        <f>IF(Протокол!R376="","",Протокол!R376)</f>
        <v/>
      </c>
      <c r="P424" s="141" t="str">
        <f>IF(Протокол!S376="","",Протокол!S376)</f>
        <v/>
      </c>
      <c r="Q424" s="141" t="str">
        <f>IF(Протокол!T376="","",Протокол!T376)</f>
        <v/>
      </c>
      <c r="R424" s="141" t="str">
        <f>IF(Протокол!U376="","",Протокол!U376)</f>
        <v/>
      </c>
      <c r="S424" s="141" t="str">
        <f>IF(Протокол!V376="","",Протокол!V376)</f>
        <v/>
      </c>
      <c r="T424" s="141" t="str">
        <f>IF(Протокол!W376="","",Протокол!W376)</f>
        <v/>
      </c>
      <c r="U424" s="141" t="str">
        <f>IF(Протокол!X376="","",Протокол!X376)</f>
        <v/>
      </c>
      <c r="V424" s="141" t="str">
        <f>IF(Протокол!Y376="","",Протокол!Y376)</f>
        <v/>
      </c>
      <c r="W424" s="141" t="str">
        <f>IF(Протокол!Z376="","",Протокол!Z376)</f>
        <v/>
      </c>
      <c r="X424" s="141" t="str">
        <f>IF(Протокол!AA376="","",Протокол!AA376)</f>
        <v/>
      </c>
      <c r="Y424" s="141" t="str">
        <f>IF(Протокол!AB376="","",Протокол!AB376)</f>
        <v/>
      </c>
      <c r="Z424" s="141" t="str">
        <f>IF(Протокол!AC376="","",Протокол!AC376)</f>
        <v/>
      </c>
      <c r="AA424" s="141" t="str">
        <f>IF(Протокол!AD376="","",Протокол!AD376)</f>
        <v/>
      </c>
      <c r="AB424" s="141" t="str">
        <f>IF(Протокол!AE376="","",Протокол!AE376)</f>
        <v/>
      </c>
      <c r="AC424" s="141" t="str">
        <f>IF(Протокол!AF376="","",Протокол!AF376)</f>
        <v/>
      </c>
      <c r="AD424" s="141" t="str">
        <f>IF(Протокол!AG376="","",Протокол!AG376)</f>
        <v/>
      </c>
      <c r="AE424" s="141" t="str">
        <f>IF(Протокол!AH376="","",Протокол!AH376)</f>
        <v/>
      </c>
      <c r="AF424" s="141" t="str">
        <f>IF(Протокол!AI376="","",Протокол!AI376)</f>
        <v/>
      </c>
      <c r="AG424" s="141" t="str">
        <f>IF(Протокол!AJ376="","",Протокол!AJ376)</f>
        <v/>
      </c>
      <c r="AH424" s="141" t="str">
        <f>IF(Протокол!AK376="","",Протокол!AK376)</f>
        <v/>
      </c>
      <c r="AI424" s="141" t="str">
        <f>IF(Протокол!AL376="","",Протокол!AL376)</f>
        <v/>
      </c>
      <c r="AJ424" s="141" t="str">
        <f>IF(Протокол!AM376="","",Протокол!AM376)</f>
        <v/>
      </c>
      <c r="AK424" s="141" t="str">
        <f>IF(Протокол!AN376="","",Протокол!AN376)</f>
        <v/>
      </c>
      <c r="AL424" s="141" t="str">
        <f>IF(Протокол!AO376="","",Протокол!AO376)</f>
        <v/>
      </c>
      <c r="AM424" s="141" t="str">
        <f>IF(Протокол!AP376="","",Протокол!AP376)</f>
        <v/>
      </c>
      <c r="AN424" s="141" t="str">
        <f>IF(Протокол!AQ376="","",Протокол!AQ376)</f>
        <v/>
      </c>
      <c r="AO424" s="141" t="str">
        <f>IF(Протокол!AR376="","",Протокол!AR376)</f>
        <v/>
      </c>
      <c r="AP424" s="141" t="str">
        <f>IF(Протокол!AS376="","",Протокол!AS376)</f>
        <v/>
      </c>
      <c r="AQ424" s="141" t="str">
        <f>IF(Протокол!AT376="","",Протокол!AT376)</f>
        <v/>
      </c>
      <c r="AR424" s="141" t="str">
        <f>IF(AND(LEN(C424)&gt;0,AS424&gt;0),Протокол!CU376,"")</f>
        <v/>
      </c>
      <c r="AS424" s="139" t="str">
        <f>IF(Протокол!D376="","",Протокол!D376)</f>
        <v/>
      </c>
      <c r="AT424" s="139" t="str">
        <f>IF(Протокол!F376="","",Протокол!F376)</f>
        <v/>
      </c>
      <c r="AU424" s="141" t="str">
        <f>IF(Протокол!CR376="","",Протокол!CR376)</f>
        <v/>
      </c>
      <c r="AV424" s="141" t="str">
        <f>IF(Протокол!CS376="","",Протокол!CS376)</f>
        <v/>
      </c>
      <c r="AW424" s="141" t="str">
        <f>IF(Протокол!CT376="","",Протокол!CT376)</f>
        <v/>
      </c>
    </row>
    <row r="425" spans="1:49">
      <c r="A425" s="139">
        <f t="shared" si="7"/>
        <v>0</v>
      </c>
      <c r="B425" s="140">
        <f>IF(Протокол!B377="","",Протокол!B377)</f>
        <v>368</v>
      </c>
      <c r="C425" s="140" t="str">
        <f>IF(AND(Протокол!F377="",Протокол!D377=""),"",Протокол!C377)</f>
        <v/>
      </c>
      <c r="D425" s="141" t="str">
        <f>IF(Протокол!G377="","",Протокол!G377)</f>
        <v/>
      </c>
      <c r="E425" s="141" t="str">
        <f>IF(Протокол!H377="","",Протокол!H377)</f>
        <v/>
      </c>
      <c r="F425" s="141" t="str">
        <f>IF(Протокол!I377="","",Протокол!I377)</f>
        <v/>
      </c>
      <c r="G425" s="141" t="str">
        <f>IF(Протокол!J377="","",Протокол!J377)</f>
        <v/>
      </c>
      <c r="H425" s="141" t="str">
        <f>IF(Протокол!K377="","",Протокол!K377)</f>
        <v/>
      </c>
      <c r="I425" s="141" t="str">
        <f>IF(Протокол!L377="","",Протокол!L377)</f>
        <v/>
      </c>
      <c r="J425" s="141" t="str">
        <f>IF(Протокол!M377="","",Протокол!M377)</f>
        <v/>
      </c>
      <c r="K425" s="141" t="str">
        <f>IF(Протокол!N377="","",Протокол!N377)</f>
        <v/>
      </c>
      <c r="L425" s="141" t="str">
        <f>IF(Протокол!O377="","",Протокол!O377)</f>
        <v/>
      </c>
      <c r="M425" s="141" t="str">
        <f>IF(Протокол!P377="","",Протокол!P377)</f>
        <v/>
      </c>
      <c r="N425" s="141" t="str">
        <f>IF(Протокол!Q377="","",Протокол!Q377)</f>
        <v/>
      </c>
      <c r="O425" s="141" t="str">
        <f>IF(Протокол!R377="","",Протокол!R377)</f>
        <v/>
      </c>
      <c r="P425" s="141" t="str">
        <f>IF(Протокол!S377="","",Протокол!S377)</f>
        <v/>
      </c>
      <c r="Q425" s="141" t="str">
        <f>IF(Протокол!T377="","",Протокол!T377)</f>
        <v/>
      </c>
      <c r="R425" s="141" t="str">
        <f>IF(Протокол!U377="","",Протокол!U377)</f>
        <v/>
      </c>
      <c r="S425" s="141" t="str">
        <f>IF(Протокол!V377="","",Протокол!V377)</f>
        <v/>
      </c>
      <c r="T425" s="141" t="str">
        <f>IF(Протокол!W377="","",Протокол!W377)</f>
        <v/>
      </c>
      <c r="U425" s="141" t="str">
        <f>IF(Протокол!X377="","",Протокол!X377)</f>
        <v/>
      </c>
      <c r="V425" s="141" t="str">
        <f>IF(Протокол!Y377="","",Протокол!Y377)</f>
        <v/>
      </c>
      <c r="W425" s="141" t="str">
        <f>IF(Протокол!Z377="","",Протокол!Z377)</f>
        <v/>
      </c>
      <c r="X425" s="141" t="str">
        <f>IF(Протокол!AA377="","",Протокол!AA377)</f>
        <v/>
      </c>
      <c r="Y425" s="141" t="str">
        <f>IF(Протокол!AB377="","",Протокол!AB377)</f>
        <v/>
      </c>
      <c r="Z425" s="141" t="str">
        <f>IF(Протокол!AC377="","",Протокол!AC377)</f>
        <v/>
      </c>
      <c r="AA425" s="141" t="str">
        <f>IF(Протокол!AD377="","",Протокол!AD377)</f>
        <v/>
      </c>
      <c r="AB425" s="141" t="str">
        <f>IF(Протокол!AE377="","",Протокол!AE377)</f>
        <v/>
      </c>
      <c r="AC425" s="141" t="str">
        <f>IF(Протокол!AF377="","",Протокол!AF377)</f>
        <v/>
      </c>
      <c r="AD425" s="141" t="str">
        <f>IF(Протокол!AG377="","",Протокол!AG377)</f>
        <v/>
      </c>
      <c r="AE425" s="141" t="str">
        <f>IF(Протокол!AH377="","",Протокол!AH377)</f>
        <v/>
      </c>
      <c r="AF425" s="141" t="str">
        <f>IF(Протокол!AI377="","",Протокол!AI377)</f>
        <v/>
      </c>
      <c r="AG425" s="141" t="str">
        <f>IF(Протокол!AJ377="","",Протокол!AJ377)</f>
        <v/>
      </c>
      <c r="AH425" s="141" t="str">
        <f>IF(Протокол!AK377="","",Протокол!AK377)</f>
        <v/>
      </c>
      <c r="AI425" s="141" t="str">
        <f>IF(Протокол!AL377="","",Протокол!AL377)</f>
        <v/>
      </c>
      <c r="AJ425" s="141" t="str">
        <f>IF(Протокол!AM377="","",Протокол!AM377)</f>
        <v/>
      </c>
      <c r="AK425" s="141" t="str">
        <f>IF(Протокол!AN377="","",Протокол!AN377)</f>
        <v/>
      </c>
      <c r="AL425" s="141" t="str">
        <f>IF(Протокол!AO377="","",Протокол!AO377)</f>
        <v/>
      </c>
      <c r="AM425" s="141" t="str">
        <f>IF(Протокол!AP377="","",Протокол!AP377)</f>
        <v/>
      </c>
      <c r="AN425" s="141" t="str">
        <f>IF(Протокол!AQ377="","",Протокол!AQ377)</f>
        <v/>
      </c>
      <c r="AO425" s="141" t="str">
        <f>IF(Протокол!AR377="","",Протокол!AR377)</f>
        <v/>
      </c>
      <c r="AP425" s="141" t="str">
        <f>IF(Протокол!AS377="","",Протокол!AS377)</f>
        <v/>
      </c>
      <c r="AQ425" s="141" t="str">
        <f>IF(Протокол!AT377="","",Протокол!AT377)</f>
        <v/>
      </c>
      <c r="AR425" s="141" t="str">
        <f>IF(AND(LEN(C425)&gt;0,AS425&gt;0),Протокол!CU377,"")</f>
        <v/>
      </c>
      <c r="AS425" s="139" t="str">
        <f>IF(Протокол!D377="","",Протокол!D377)</f>
        <v/>
      </c>
      <c r="AT425" s="139" t="str">
        <f>IF(Протокол!F377="","",Протокол!F377)</f>
        <v/>
      </c>
      <c r="AU425" s="141" t="str">
        <f>IF(Протокол!CR377="","",Протокол!CR377)</f>
        <v/>
      </c>
      <c r="AV425" s="141" t="str">
        <f>IF(Протокол!CS377="","",Протокол!CS377)</f>
        <v/>
      </c>
      <c r="AW425" s="141" t="str">
        <f>IF(Протокол!CT377="","",Протокол!CT377)</f>
        <v/>
      </c>
    </row>
    <row r="426" spans="1:49">
      <c r="A426" s="139">
        <f t="shared" si="7"/>
        <v>0</v>
      </c>
      <c r="B426" s="140">
        <f>IF(Протокол!B378="","",Протокол!B378)</f>
        <v>369</v>
      </c>
      <c r="C426" s="140" t="str">
        <f>IF(AND(Протокол!F378="",Протокол!D378=""),"",Протокол!C378)</f>
        <v/>
      </c>
      <c r="D426" s="141" t="str">
        <f>IF(Протокол!G378="","",Протокол!G378)</f>
        <v/>
      </c>
      <c r="E426" s="141" t="str">
        <f>IF(Протокол!H378="","",Протокол!H378)</f>
        <v/>
      </c>
      <c r="F426" s="141" t="str">
        <f>IF(Протокол!I378="","",Протокол!I378)</f>
        <v/>
      </c>
      <c r="G426" s="141" t="str">
        <f>IF(Протокол!J378="","",Протокол!J378)</f>
        <v/>
      </c>
      <c r="H426" s="141" t="str">
        <f>IF(Протокол!K378="","",Протокол!K378)</f>
        <v/>
      </c>
      <c r="I426" s="141" t="str">
        <f>IF(Протокол!L378="","",Протокол!L378)</f>
        <v/>
      </c>
      <c r="J426" s="141" t="str">
        <f>IF(Протокол!M378="","",Протокол!M378)</f>
        <v/>
      </c>
      <c r="K426" s="141" t="str">
        <f>IF(Протокол!N378="","",Протокол!N378)</f>
        <v/>
      </c>
      <c r="L426" s="141" t="str">
        <f>IF(Протокол!O378="","",Протокол!O378)</f>
        <v/>
      </c>
      <c r="M426" s="141" t="str">
        <f>IF(Протокол!P378="","",Протокол!P378)</f>
        <v/>
      </c>
      <c r="N426" s="141" t="str">
        <f>IF(Протокол!Q378="","",Протокол!Q378)</f>
        <v/>
      </c>
      <c r="O426" s="141" t="str">
        <f>IF(Протокол!R378="","",Протокол!R378)</f>
        <v/>
      </c>
      <c r="P426" s="141" t="str">
        <f>IF(Протокол!S378="","",Протокол!S378)</f>
        <v/>
      </c>
      <c r="Q426" s="141" t="str">
        <f>IF(Протокол!T378="","",Протокол!T378)</f>
        <v/>
      </c>
      <c r="R426" s="141" t="str">
        <f>IF(Протокол!U378="","",Протокол!U378)</f>
        <v/>
      </c>
      <c r="S426" s="141" t="str">
        <f>IF(Протокол!V378="","",Протокол!V378)</f>
        <v/>
      </c>
      <c r="T426" s="141" t="str">
        <f>IF(Протокол!W378="","",Протокол!W378)</f>
        <v/>
      </c>
      <c r="U426" s="141" t="str">
        <f>IF(Протокол!X378="","",Протокол!X378)</f>
        <v/>
      </c>
      <c r="V426" s="141" t="str">
        <f>IF(Протокол!Y378="","",Протокол!Y378)</f>
        <v/>
      </c>
      <c r="W426" s="141" t="str">
        <f>IF(Протокол!Z378="","",Протокол!Z378)</f>
        <v/>
      </c>
      <c r="X426" s="141" t="str">
        <f>IF(Протокол!AA378="","",Протокол!AA378)</f>
        <v/>
      </c>
      <c r="Y426" s="141" t="str">
        <f>IF(Протокол!AB378="","",Протокол!AB378)</f>
        <v/>
      </c>
      <c r="Z426" s="141" t="str">
        <f>IF(Протокол!AC378="","",Протокол!AC378)</f>
        <v/>
      </c>
      <c r="AA426" s="141" t="str">
        <f>IF(Протокол!AD378="","",Протокол!AD378)</f>
        <v/>
      </c>
      <c r="AB426" s="141" t="str">
        <f>IF(Протокол!AE378="","",Протокол!AE378)</f>
        <v/>
      </c>
      <c r="AC426" s="141" t="str">
        <f>IF(Протокол!AF378="","",Протокол!AF378)</f>
        <v/>
      </c>
      <c r="AD426" s="141" t="str">
        <f>IF(Протокол!AG378="","",Протокол!AG378)</f>
        <v/>
      </c>
      <c r="AE426" s="141" t="str">
        <f>IF(Протокол!AH378="","",Протокол!AH378)</f>
        <v/>
      </c>
      <c r="AF426" s="141" t="str">
        <f>IF(Протокол!AI378="","",Протокол!AI378)</f>
        <v/>
      </c>
      <c r="AG426" s="141" t="str">
        <f>IF(Протокол!AJ378="","",Протокол!AJ378)</f>
        <v/>
      </c>
      <c r="AH426" s="141" t="str">
        <f>IF(Протокол!AK378="","",Протокол!AK378)</f>
        <v/>
      </c>
      <c r="AI426" s="141" t="str">
        <f>IF(Протокол!AL378="","",Протокол!AL378)</f>
        <v/>
      </c>
      <c r="AJ426" s="141" t="str">
        <f>IF(Протокол!AM378="","",Протокол!AM378)</f>
        <v/>
      </c>
      <c r="AK426" s="141" t="str">
        <f>IF(Протокол!AN378="","",Протокол!AN378)</f>
        <v/>
      </c>
      <c r="AL426" s="141" t="str">
        <f>IF(Протокол!AO378="","",Протокол!AO378)</f>
        <v/>
      </c>
      <c r="AM426" s="141" t="str">
        <f>IF(Протокол!AP378="","",Протокол!AP378)</f>
        <v/>
      </c>
      <c r="AN426" s="141" t="str">
        <f>IF(Протокол!AQ378="","",Протокол!AQ378)</f>
        <v/>
      </c>
      <c r="AO426" s="141" t="str">
        <f>IF(Протокол!AR378="","",Протокол!AR378)</f>
        <v/>
      </c>
      <c r="AP426" s="141" t="str">
        <f>IF(Протокол!AS378="","",Протокол!AS378)</f>
        <v/>
      </c>
      <c r="AQ426" s="141" t="str">
        <f>IF(Протокол!AT378="","",Протокол!AT378)</f>
        <v/>
      </c>
      <c r="AR426" s="141" t="str">
        <f>IF(AND(LEN(C426)&gt;0,AS426&gt;0),Протокол!CU378,"")</f>
        <v/>
      </c>
      <c r="AS426" s="139" t="str">
        <f>IF(Протокол!D378="","",Протокол!D378)</f>
        <v/>
      </c>
      <c r="AT426" s="139" t="str">
        <f>IF(Протокол!F378="","",Протокол!F378)</f>
        <v/>
      </c>
      <c r="AU426" s="141" t="str">
        <f>IF(Протокол!CR378="","",Протокол!CR378)</f>
        <v/>
      </c>
      <c r="AV426" s="141" t="str">
        <f>IF(Протокол!CS378="","",Протокол!CS378)</f>
        <v/>
      </c>
      <c r="AW426" s="141" t="str">
        <f>IF(Протокол!CT378="","",Протокол!CT378)</f>
        <v/>
      </c>
    </row>
    <row r="427" spans="1:49">
      <c r="A427" s="139">
        <f t="shared" si="7"/>
        <v>0</v>
      </c>
      <c r="B427" s="140">
        <f>IF(Протокол!B379="","",Протокол!B379)</f>
        <v>370</v>
      </c>
      <c r="C427" s="140" t="str">
        <f>IF(AND(Протокол!F379="",Протокол!D379=""),"",Протокол!C379)</f>
        <v/>
      </c>
      <c r="D427" s="141" t="str">
        <f>IF(Протокол!G379="","",Протокол!G379)</f>
        <v/>
      </c>
      <c r="E427" s="141" t="str">
        <f>IF(Протокол!H379="","",Протокол!H379)</f>
        <v/>
      </c>
      <c r="F427" s="141" t="str">
        <f>IF(Протокол!I379="","",Протокол!I379)</f>
        <v/>
      </c>
      <c r="G427" s="141" t="str">
        <f>IF(Протокол!J379="","",Протокол!J379)</f>
        <v/>
      </c>
      <c r="H427" s="141" t="str">
        <f>IF(Протокол!K379="","",Протокол!K379)</f>
        <v/>
      </c>
      <c r="I427" s="141" t="str">
        <f>IF(Протокол!L379="","",Протокол!L379)</f>
        <v/>
      </c>
      <c r="J427" s="141" t="str">
        <f>IF(Протокол!M379="","",Протокол!M379)</f>
        <v/>
      </c>
      <c r="K427" s="141" t="str">
        <f>IF(Протокол!N379="","",Протокол!N379)</f>
        <v/>
      </c>
      <c r="L427" s="141" t="str">
        <f>IF(Протокол!O379="","",Протокол!O379)</f>
        <v/>
      </c>
      <c r="M427" s="141" t="str">
        <f>IF(Протокол!P379="","",Протокол!P379)</f>
        <v/>
      </c>
      <c r="N427" s="141" t="str">
        <f>IF(Протокол!Q379="","",Протокол!Q379)</f>
        <v/>
      </c>
      <c r="O427" s="141" t="str">
        <f>IF(Протокол!R379="","",Протокол!R379)</f>
        <v/>
      </c>
      <c r="P427" s="141" t="str">
        <f>IF(Протокол!S379="","",Протокол!S379)</f>
        <v/>
      </c>
      <c r="Q427" s="141" t="str">
        <f>IF(Протокол!T379="","",Протокол!T379)</f>
        <v/>
      </c>
      <c r="R427" s="141" t="str">
        <f>IF(Протокол!U379="","",Протокол!U379)</f>
        <v/>
      </c>
      <c r="S427" s="141" t="str">
        <f>IF(Протокол!V379="","",Протокол!V379)</f>
        <v/>
      </c>
      <c r="T427" s="141" t="str">
        <f>IF(Протокол!W379="","",Протокол!W379)</f>
        <v/>
      </c>
      <c r="U427" s="141" t="str">
        <f>IF(Протокол!X379="","",Протокол!X379)</f>
        <v/>
      </c>
      <c r="V427" s="141" t="str">
        <f>IF(Протокол!Y379="","",Протокол!Y379)</f>
        <v/>
      </c>
      <c r="W427" s="141" t="str">
        <f>IF(Протокол!Z379="","",Протокол!Z379)</f>
        <v/>
      </c>
      <c r="X427" s="141" t="str">
        <f>IF(Протокол!AA379="","",Протокол!AA379)</f>
        <v/>
      </c>
      <c r="Y427" s="141" t="str">
        <f>IF(Протокол!AB379="","",Протокол!AB379)</f>
        <v/>
      </c>
      <c r="Z427" s="141" t="str">
        <f>IF(Протокол!AC379="","",Протокол!AC379)</f>
        <v/>
      </c>
      <c r="AA427" s="141" t="str">
        <f>IF(Протокол!AD379="","",Протокол!AD379)</f>
        <v/>
      </c>
      <c r="AB427" s="141" t="str">
        <f>IF(Протокол!AE379="","",Протокол!AE379)</f>
        <v/>
      </c>
      <c r="AC427" s="141" t="str">
        <f>IF(Протокол!AF379="","",Протокол!AF379)</f>
        <v/>
      </c>
      <c r="AD427" s="141" t="str">
        <f>IF(Протокол!AG379="","",Протокол!AG379)</f>
        <v/>
      </c>
      <c r="AE427" s="141" t="str">
        <f>IF(Протокол!AH379="","",Протокол!AH379)</f>
        <v/>
      </c>
      <c r="AF427" s="141" t="str">
        <f>IF(Протокол!AI379="","",Протокол!AI379)</f>
        <v/>
      </c>
      <c r="AG427" s="141" t="str">
        <f>IF(Протокол!AJ379="","",Протокол!AJ379)</f>
        <v/>
      </c>
      <c r="AH427" s="141" t="str">
        <f>IF(Протокол!AK379="","",Протокол!AK379)</f>
        <v/>
      </c>
      <c r="AI427" s="141" t="str">
        <f>IF(Протокол!AL379="","",Протокол!AL379)</f>
        <v/>
      </c>
      <c r="AJ427" s="141" t="str">
        <f>IF(Протокол!AM379="","",Протокол!AM379)</f>
        <v/>
      </c>
      <c r="AK427" s="141" t="str">
        <f>IF(Протокол!AN379="","",Протокол!AN379)</f>
        <v/>
      </c>
      <c r="AL427" s="141" t="str">
        <f>IF(Протокол!AO379="","",Протокол!AO379)</f>
        <v/>
      </c>
      <c r="AM427" s="141" t="str">
        <f>IF(Протокол!AP379="","",Протокол!AP379)</f>
        <v/>
      </c>
      <c r="AN427" s="141" t="str">
        <f>IF(Протокол!AQ379="","",Протокол!AQ379)</f>
        <v/>
      </c>
      <c r="AO427" s="141" t="str">
        <f>IF(Протокол!AR379="","",Протокол!AR379)</f>
        <v/>
      </c>
      <c r="AP427" s="141" t="str">
        <f>IF(Протокол!AS379="","",Протокол!AS379)</f>
        <v/>
      </c>
      <c r="AQ427" s="141" t="str">
        <f>IF(Протокол!AT379="","",Протокол!AT379)</f>
        <v/>
      </c>
      <c r="AR427" s="141" t="str">
        <f>IF(AND(LEN(C427)&gt;0,AS427&gt;0),Протокол!CU379,"")</f>
        <v/>
      </c>
      <c r="AS427" s="139" t="str">
        <f>IF(Протокол!D379="","",Протокол!D379)</f>
        <v/>
      </c>
      <c r="AT427" s="139" t="str">
        <f>IF(Протокол!F379="","",Протокол!F379)</f>
        <v/>
      </c>
      <c r="AU427" s="141" t="str">
        <f>IF(Протокол!CR379="","",Протокол!CR379)</f>
        <v/>
      </c>
      <c r="AV427" s="141" t="str">
        <f>IF(Протокол!CS379="","",Протокол!CS379)</f>
        <v/>
      </c>
      <c r="AW427" s="141" t="str">
        <f>IF(Протокол!CT379="","",Протокол!CT379)</f>
        <v/>
      </c>
    </row>
    <row r="428" spans="1:49">
      <c r="A428" s="139">
        <f t="shared" si="7"/>
        <v>0</v>
      </c>
      <c r="B428" s="140">
        <f>IF(Протокол!B380="","",Протокол!B380)</f>
        <v>371</v>
      </c>
      <c r="C428" s="140" t="str">
        <f>IF(AND(Протокол!F380="",Протокол!D380=""),"",Протокол!C380)</f>
        <v/>
      </c>
      <c r="D428" s="141" t="str">
        <f>IF(Протокол!G380="","",Протокол!G380)</f>
        <v/>
      </c>
      <c r="E428" s="141" t="str">
        <f>IF(Протокол!H380="","",Протокол!H380)</f>
        <v/>
      </c>
      <c r="F428" s="141" t="str">
        <f>IF(Протокол!I380="","",Протокол!I380)</f>
        <v/>
      </c>
      <c r="G428" s="141" t="str">
        <f>IF(Протокол!J380="","",Протокол!J380)</f>
        <v/>
      </c>
      <c r="H428" s="141" t="str">
        <f>IF(Протокол!K380="","",Протокол!K380)</f>
        <v/>
      </c>
      <c r="I428" s="141" t="str">
        <f>IF(Протокол!L380="","",Протокол!L380)</f>
        <v/>
      </c>
      <c r="J428" s="141" t="str">
        <f>IF(Протокол!M380="","",Протокол!M380)</f>
        <v/>
      </c>
      <c r="K428" s="141" t="str">
        <f>IF(Протокол!N380="","",Протокол!N380)</f>
        <v/>
      </c>
      <c r="L428" s="141" t="str">
        <f>IF(Протокол!O380="","",Протокол!O380)</f>
        <v/>
      </c>
      <c r="M428" s="141" t="str">
        <f>IF(Протокол!P380="","",Протокол!P380)</f>
        <v/>
      </c>
      <c r="N428" s="141" t="str">
        <f>IF(Протокол!Q380="","",Протокол!Q380)</f>
        <v/>
      </c>
      <c r="O428" s="141" t="str">
        <f>IF(Протокол!R380="","",Протокол!R380)</f>
        <v/>
      </c>
      <c r="P428" s="141" t="str">
        <f>IF(Протокол!S380="","",Протокол!S380)</f>
        <v/>
      </c>
      <c r="Q428" s="141" t="str">
        <f>IF(Протокол!T380="","",Протокол!T380)</f>
        <v/>
      </c>
      <c r="R428" s="141" t="str">
        <f>IF(Протокол!U380="","",Протокол!U380)</f>
        <v/>
      </c>
      <c r="S428" s="141" t="str">
        <f>IF(Протокол!V380="","",Протокол!V380)</f>
        <v/>
      </c>
      <c r="T428" s="141" t="str">
        <f>IF(Протокол!W380="","",Протокол!W380)</f>
        <v/>
      </c>
      <c r="U428" s="141" t="str">
        <f>IF(Протокол!X380="","",Протокол!X380)</f>
        <v/>
      </c>
      <c r="V428" s="141" t="str">
        <f>IF(Протокол!Y380="","",Протокол!Y380)</f>
        <v/>
      </c>
      <c r="W428" s="141" t="str">
        <f>IF(Протокол!Z380="","",Протокол!Z380)</f>
        <v/>
      </c>
      <c r="X428" s="141" t="str">
        <f>IF(Протокол!AA380="","",Протокол!AA380)</f>
        <v/>
      </c>
      <c r="Y428" s="141" t="str">
        <f>IF(Протокол!AB380="","",Протокол!AB380)</f>
        <v/>
      </c>
      <c r="Z428" s="141" t="str">
        <f>IF(Протокол!AC380="","",Протокол!AC380)</f>
        <v/>
      </c>
      <c r="AA428" s="141" t="str">
        <f>IF(Протокол!AD380="","",Протокол!AD380)</f>
        <v/>
      </c>
      <c r="AB428" s="141" t="str">
        <f>IF(Протокол!AE380="","",Протокол!AE380)</f>
        <v/>
      </c>
      <c r="AC428" s="141" t="str">
        <f>IF(Протокол!AF380="","",Протокол!AF380)</f>
        <v/>
      </c>
      <c r="AD428" s="141" t="str">
        <f>IF(Протокол!AG380="","",Протокол!AG380)</f>
        <v/>
      </c>
      <c r="AE428" s="141" t="str">
        <f>IF(Протокол!AH380="","",Протокол!AH380)</f>
        <v/>
      </c>
      <c r="AF428" s="141" t="str">
        <f>IF(Протокол!AI380="","",Протокол!AI380)</f>
        <v/>
      </c>
      <c r="AG428" s="141" t="str">
        <f>IF(Протокол!AJ380="","",Протокол!AJ380)</f>
        <v/>
      </c>
      <c r="AH428" s="141" t="str">
        <f>IF(Протокол!AK380="","",Протокол!AK380)</f>
        <v/>
      </c>
      <c r="AI428" s="141" t="str">
        <f>IF(Протокол!AL380="","",Протокол!AL380)</f>
        <v/>
      </c>
      <c r="AJ428" s="141" t="str">
        <f>IF(Протокол!AM380="","",Протокол!AM380)</f>
        <v/>
      </c>
      <c r="AK428" s="141" t="str">
        <f>IF(Протокол!AN380="","",Протокол!AN380)</f>
        <v/>
      </c>
      <c r="AL428" s="141" t="str">
        <f>IF(Протокол!AO380="","",Протокол!AO380)</f>
        <v/>
      </c>
      <c r="AM428" s="141" t="str">
        <f>IF(Протокол!AP380="","",Протокол!AP380)</f>
        <v/>
      </c>
      <c r="AN428" s="141" t="str">
        <f>IF(Протокол!AQ380="","",Протокол!AQ380)</f>
        <v/>
      </c>
      <c r="AO428" s="141" t="str">
        <f>IF(Протокол!AR380="","",Протокол!AR380)</f>
        <v/>
      </c>
      <c r="AP428" s="141" t="str">
        <f>IF(Протокол!AS380="","",Протокол!AS380)</f>
        <v/>
      </c>
      <c r="AQ428" s="141" t="str">
        <f>IF(Протокол!AT380="","",Протокол!AT380)</f>
        <v/>
      </c>
      <c r="AR428" s="141" t="str">
        <f>IF(AND(LEN(C428)&gt;0,AS428&gt;0),Протокол!CU380,"")</f>
        <v/>
      </c>
      <c r="AS428" s="139" t="str">
        <f>IF(Протокол!D380="","",Протокол!D380)</f>
        <v/>
      </c>
      <c r="AT428" s="139" t="str">
        <f>IF(Протокол!F380="","",Протокол!F380)</f>
        <v/>
      </c>
      <c r="AU428" s="141" t="str">
        <f>IF(Протокол!CR380="","",Протокол!CR380)</f>
        <v/>
      </c>
      <c r="AV428" s="141" t="str">
        <f>IF(Протокол!CS380="","",Протокол!CS380)</f>
        <v/>
      </c>
      <c r="AW428" s="141" t="str">
        <f>IF(Протокол!CT380="","",Протокол!CT380)</f>
        <v/>
      </c>
    </row>
    <row r="429" spans="1:49">
      <c r="A429" s="139">
        <f t="shared" si="7"/>
        <v>0</v>
      </c>
      <c r="B429" s="140">
        <f>IF(Протокол!B381="","",Протокол!B381)</f>
        <v>372</v>
      </c>
      <c r="C429" s="140" t="str">
        <f>IF(AND(Протокол!F381="",Протокол!D381=""),"",Протокол!C381)</f>
        <v/>
      </c>
      <c r="D429" s="141" t="str">
        <f>IF(Протокол!G381="","",Протокол!G381)</f>
        <v/>
      </c>
      <c r="E429" s="141" t="str">
        <f>IF(Протокол!H381="","",Протокол!H381)</f>
        <v/>
      </c>
      <c r="F429" s="141" t="str">
        <f>IF(Протокол!I381="","",Протокол!I381)</f>
        <v/>
      </c>
      <c r="G429" s="141" t="str">
        <f>IF(Протокол!J381="","",Протокол!J381)</f>
        <v/>
      </c>
      <c r="H429" s="141" t="str">
        <f>IF(Протокол!K381="","",Протокол!K381)</f>
        <v/>
      </c>
      <c r="I429" s="141" t="str">
        <f>IF(Протокол!L381="","",Протокол!L381)</f>
        <v/>
      </c>
      <c r="J429" s="141" t="str">
        <f>IF(Протокол!M381="","",Протокол!M381)</f>
        <v/>
      </c>
      <c r="K429" s="141" t="str">
        <f>IF(Протокол!N381="","",Протокол!N381)</f>
        <v/>
      </c>
      <c r="L429" s="141" t="str">
        <f>IF(Протокол!O381="","",Протокол!O381)</f>
        <v/>
      </c>
      <c r="M429" s="141" t="str">
        <f>IF(Протокол!P381="","",Протокол!P381)</f>
        <v/>
      </c>
      <c r="N429" s="141" t="str">
        <f>IF(Протокол!Q381="","",Протокол!Q381)</f>
        <v/>
      </c>
      <c r="O429" s="141" t="str">
        <f>IF(Протокол!R381="","",Протокол!R381)</f>
        <v/>
      </c>
      <c r="P429" s="141" t="str">
        <f>IF(Протокол!S381="","",Протокол!S381)</f>
        <v/>
      </c>
      <c r="Q429" s="141" t="str">
        <f>IF(Протокол!T381="","",Протокол!T381)</f>
        <v/>
      </c>
      <c r="R429" s="141" t="str">
        <f>IF(Протокол!U381="","",Протокол!U381)</f>
        <v/>
      </c>
      <c r="S429" s="141" t="str">
        <f>IF(Протокол!V381="","",Протокол!V381)</f>
        <v/>
      </c>
      <c r="T429" s="141" t="str">
        <f>IF(Протокол!W381="","",Протокол!W381)</f>
        <v/>
      </c>
      <c r="U429" s="141" t="str">
        <f>IF(Протокол!X381="","",Протокол!X381)</f>
        <v/>
      </c>
      <c r="V429" s="141" t="str">
        <f>IF(Протокол!Y381="","",Протокол!Y381)</f>
        <v/>
      </c>
      <c r="W429" s="141" t="str">
        <f>IF(Протокол!Z381="","",Протокол!Z381)</f>
        <v/>
      </c>
      <c r="X429" s="141" t="str">
        <f>IF(Протокол!AA381="","",Протокол!AA381)</f>
        <v/>
      </c>
      <c r="Y429" s="141" t="str">
        <f>IF(Протокол!AB381="","",Протокол!AB381)</f>
        <v/>
      </c>
      <c r="Z429" s="141" t="str">
        <f>IF(Протокол!AC381="","",Протокол!AC381)</f>
        <v/>
      </c>
      <c r="AA429" s="141" t="str">
        <f>IF(Протокол!AD381="","",Протокол!AD381)</f>
        <v/>
      </c>
      <c r="AB429" s="141" t="str">
        <f>IF(Протокол!AE381="","",Протокол!AE381)</f>
        <v/>
      </c>
      <c r="AC429" s="141" t="str">
        <f>IF(Протокол!AF381="","",Протокол!AF381)</f>
        <v/>
      </c>
      <c r="AD429" s="141" t="str">
        <f>IF(Протокол!AG381="","",Протокол!AG381)</f>
        <v/>
      </c>
      <c r="AE429" s="141" t="str">
        <f>IF(Протокол!AH381="","",Протокол!AH381)</f>
        <v/>
      </c>
      <c r="AF429" s="141" t="str">
        <f>IF(Протокол!AI381="","",Протокол!AI381)</f>
        <v/>
      </c>
      <c r="AG429" s="141" t="str">
        <f>IF(Протокол!AJ381="","",Протокол!AJ381)</f>
        <v/>
      </c>
      <c r="AH429" s="141" t="str">
        <f>IF(Протокол!AK381="","",Протокол!AK381)</f>
        <v/>
      </c>
      <c r="AI429" s="141" t="str">
        <f>IF(Протокол!AL381="","",Протокол!AL381)</f>
        <v/>
      </c>
      <c r="AJ429" s="141" t="str">
        <f>IF(Протокол!AM381="","",Протокол!AM381)</f>
        <v/>
      </c>
      <c r="AK429" s="141" t="str">
        <f>IF(Протокол!AN381="","",Протокол!AN381)</f>
        <v/>
      </c>
      <c r="AL429" s="141" t="str">
        <f>IF(Протокол!AO381="","",Протокол!AO381)</f>
        <v/>
      </c>
      <c r="AM429" s="141" t="str">
        <f>IF(Протокол!AP381="","",Протокол!AP381)</f>
        <v/>
      </c>
      <c r="AN429" s="141" t="str">
        <f>IF(Протокол!AQ381="","",Протокол!AQ381)</f>
        <v/>
      </c>
      <c r="AO429" s="141" t="str">
        <f>IF(Протокол!AR381="","",Протокол!AR381)</f>
        <v/>
      </c>
      <c r="AP429" s="141" t="str">
        <f>IF(Протокол!AS381="","",Протокол!AS381)</f>
        <v/>
      </c>
      <c r="AQ429" s="141" t="str">
        <f>IF(Протокол!AT381="","",Протокол!AT381)</f>
        <v/>
      </c>
      <c r="AR429" s="141" t="str">
        <f>IF(AND(LEN(C429)&gt;0,AS429&gt;0),Протокол!CU381,"")</f>
        <v/>
      </c>
      <c r="AS429" s="139" t="str">
        <f>IF(Протокол!D381="","",Протокол!D381)</f>
        <v/>
      </c>
      <c r="AT429" s="139" t="str">
        <f>IF(Протокол!F381="","",Протокол!F381)</f>
        <v/>
      </c>
      <c r="AU429" s="141" t="str">
        <f>IF(Протокол!CR381="","",Протокол!CR381)</f>
        <v/>
      </c>
      <c r="AV429" s="141" t="str">
        <f>IF(Протокол!CS381="","",Протокол!CS381)</f>
        <v/>
      </c>
      <c r="AW429" s="141" t="str">
        <f>IF(Протокол!CT381="","",Протокол!CT381)</f>
        <v/>
      </c>
    </row>
    <row r="430" spans="1:49">
      <c r="A430" s="139">
        <f t="shared" si="7"/>
        <v>0</v>
      </c>
      <c r="B430" s="140">
        <f>IF(Протокол!B382="","",Протокол!B382)</f>
        <v>373</v>
      </c>
      <c r="C430" s="140" t="str">
        <f>IF(AND(Протокол!F382="",Протокол!D382=""),"",Протокол!C382)</f>
        <v/>
      </c>
      <c r="D430" s="141" t="str">
        <f>IF(Протокол!G382="","",Протокол!G382)</f>
        <v/>
      </c>
      <c r="E430" s="141" t="str">
        <f>IF(Протокол!H382="","",Протокол!H382)</f>
        <v/>
      </c>
      <c r="F430" s="141" t="str">
        <f>IF(Протокол!I382="","",Протокол!I382)</f>
        <v/>
      </c>
      <c r="G430" s="141" t="str">
        <f>IF(Протокол!J382="","",Протокол!J382)</f>
        <v/>
      </c>
      <c r="H430" s="141" t="str">
        <f>IF(Протокол!K382="","",Протокол!K382)</f>
        <v/>
      </c>
      <c r="I430" s="141" t="str">
        <f>IF(Протокол!L382="","",Протокол!L382)</f>
        <v/>
      </c>
      <c r="J430" s="141" t="str">
        <f>IF(Протокол!M382="","",Протокол!M382)</f>
        <v/>
      </c>
      <c r="K430" s="141" t="str">
        <f>IF(Протокол!N382="","",Протокол!N382)</f>
        <v/>
      </c>
      <c r="L430" s="141" t="str">
        <f>IF(Протокол!O382="","",Протокол!O382)</f>
        <v/>
      </c>
      <c r="M430" s="141" t="str">
        <f>IF(Протокол!P382="","",Протокол!P382)</f>
        <v/>
      </c>
      <c r="N430" s="141" t="str">
        <f>IF(Протокол!Q382="","",Протокол!Q382)</f>
        <v/>
      </c>
      <c r="O430" s="141" t="str">
        <f>IF(Протокол!R382="","",Протокол!R382)</f>
        <v/>
      </c>
      <c r="P430" s="141" t="str">
        <f>IF(Протокол!S382="","",Протокол!S382)</f>
        <v/>
      </c>
      <c r="Q430" s="141" t="str">
        <f>IF(Протокол!T382="","",Протокол!T382)</f>
        <v/>
      </c>
      <c r="R430" s="141" t="str">
        <f>IF(Протокол!U382="","",Протокол!U382)</f>
        <v/>
      </c>
      <c r="S430" s="141" t="str">
        <f>IF(Протокол!V382="","",Протокол!V382)</f>
        <v/>
      </c>
      <c r="T430" s="141" t="str">
        <f>IF(Протокол!W382="","",Протокол!W382)</f>
        <v/>
      </c>
      <c r="U430" s="141" t="str">
        <f>IF(Протокол!X382="","",Протокол!X382)</f>
        <v/>
      </c>
      <c r="V430" s="141" t="str">
        <f>IF(Протокол!Y382="","",Протокол!Y382)</f>
        <v/>
      </c>
      <c r="W430" s="141" t="str">
        <f>IF(Протокол!Z382="","",Протокол!Z382)</f>
        <v/>
      </c>
      <c r="X430" s="141" t="str">
        <f>IF(Протокол!AA382="","",Протокол!AA382)</f>
        <v/>
      </c>
      <c r="Y430" s="141" t="str">
        <f>IF(Протокол!AB382="","",Протокол!AB382)</f>
        <v/>
      </c>
      <c r="Z430" s="141" t="str">
        <f>IF(Протокол!AC382="","",Протокол!AC382)</f>
        <v/>
      </c>
      <c r="AA430" s="141" t="str">
        <f>IF(Протокол!AD382="","",Протокол!AD382)</f>
        <v/>
      </c>
      <c r="AB430" s="141" t="str">
        <f>IF(Протокол!AE382="","",Протокол!AE382)</f>
        <v/>
      </c>
      <c r="AC430" s="141" t="str">
        <f>IF(Протокол!AF382="","",Протокол!AF382)</f>
        <v/>
      </c>
      <c r="AD430" s="141" t="str">
        <f>IF(Протокол!AG382="","",Протокол!AG382)</f>
        <v/>
      </c>
      <c r="AE430" s="141" t="str">
        <f>IF(Протокол!AH382="","",Протокол!AH382)</f>
        <v/>
      </c>
      <c r="AF430" s="141" t="str">
        <f>IF(Протокол!AI382="","",Протокол!AI382)</f>
        <v/>
      </c>
      <c r="AG430" s="141" t="str">
        <f>IF(Протокол!AJ382="","",Протокол!AJ382)</f>
        <v/>
      </c>
      <c r="AH430" s="141" t="str">
        <f>IF(Протокол!AK382="","",Протокол!AK382)</f>
        <v/>
      </c>
      <c r="AI430" s="141" t="str">
        <f>IF(Протокол!AL382="","",Протокол!AL382)</f>
        <v/>
      </c>
      <c r="AJ430" s="141" t="str">
        <f>IF(Протокол!AM382="","",Протокол!AM382)</f>
        <v/>
      </c>
      <c r="AK430" s="141" t="str">
        <f>IF(Протокол!AN382="","",Протокол!AN382)</f>
        <v/>
      </c>
      <c r="AL430" s="141" t="str">
        <f>IF(Протокол!AO382="","",Протокол!AO382)</f>
        <v/>
      </c>
      <c r="AM430" s="141" t="str">
        <f>IF(Протокол!AP382="","",Протокол!AP382)</f>
        <v/>
      </c>
      <c r="AN430" s="141" t="str">
        <f>IF(Протокол!AQ382="","",Протокол!AQ382)</f>
        <v/>
      </c>
      <c r="AO430" s="141" t="str">
        <f>IF(Протокол!AR382="","",Протокол!AR382)</f>
        <v/>
      </c>
      <c r="AP430" s="141" t="str">
        <f>IF(Протокол!AS382="","",Протокол!AS382)</f>
        <v/>
      </c>
      <c r="AQ430" s="141" t="str">
        <f>IF(Протокол!AT382="","",Протокол!AT382)</f>
        <v/>
      </c>
      <c r="AR430" s="141" t="str">
        <f>IF(AND(LEN(C430)&gt;0,AS430&gt;0),Протокол!CU382,"")</f>
        <v/>
      </c>
      <c r="AS430" s="139" t="str">
        <f>IF(Протокол!D382="","",Протокол!D382)</f>
        <v/>
      </c>
      <c r="AT430" s="139" t="str">
        <f>IF(Протокол!F382="","",Протокол!F382)</f>
        <v/>
      </c>
      <c r="AU430" s="141" t="str">
        <f>IF(Протокол!CR382="","",Протокол!CR382)</f>
        <v/>
      </c>
      <c r="AV430" s="141" t="str">
        <f>IF(Протокол!CS382="","",Протокол!CS382)</f>
        <v/>
      </c>
      <c r="AW430" s="141" t="str">
        <f>IF(Протокол!CT382="","",Протокол!CT382)</f>
        <v/>
      </c>
    </row>
    <row r="431" spans="1:49">
      <c r="A431" s="139">
        <f t="shared" si="7"/>
        <v>0</v>
      </c>
      <c r="B431" s="140">
        <f>IF(Протокол!B383="","",Протокол!B383)</f>
        <v>374</v>
      </c>
      <c r="C431" s="140" t="str">
        <f>IF(AND(Протокол!F383="",Протокол!D383=""),"",Протокол!C383)</f>
        <v/>
      </c>
      <c r="D431" s="141" t="str">
        <f>IF(Протокол!G383="","",Протокол!G383)</f>
        <v/>
      </c>
      <c r="E431" s="141" t="str">
        <f>IF(Протокол!H383="","",Протокол!H383)</f>
        <v/>
      </c>
      <c r="F431" s="141" t="str">
        <f>IF(Протокол!I383="","",Протокол!I383)</f>
        <v/>
      </c>
      <c r="G431" s="141" t="str">
        <f>IF(Протокол!J383="","",Протокол!J383)</f>
        <v/>
      </c>
      <c r="H431" s="141" t="str">
        <f>IF(Протокол!K383="","",Протокол!K383)</f>
        <v/>
      </c>
      <c r="I431" s="141" t="str">
        <f>IF(Протокол!L383="","",Протокол!L383)</f>
        <v/>
      </c>
      <c r="J431" s="141" t="str">
        <f>IF(Протокол!M383="","",Протокол!M383)</f>
        <v/>
      </c>
      <c r="K431" s="141" t="str">
        <f>IF(Протокол!N383="","",Протокол!N383)</f>
        <v/>
      </c>
      <c r="L431" s="141" t="str">
        <f>IF(Протокол!O383="","",Протокол!O383)</f>
        <v/>
      </c>
      <c r="M431" s="141" t="str">
        <f>IF(Протокол!P383="","",Протокол!P383)</f>
        <v/>
      </c>
      <c r="N431" s="141" t="str">
        <f>IF(Протокол!Q383="","",Протокол!Q383)</f>
        <v/>
      </c>
      <c r="O431" s="141" t="str">
        <f>IF(Протокол!R383="","",Протокол!R383)</f>
        <v/>
      </c>
      <c r="P431" s="141" t="str">
        <f>IF(Протокол!S383="","",Протокол!S383)</f>
        <v/>
      </c>
      <c r="Q431" s="141" t="str">
        <f>IF(Протокол!T383="","",Протокол!T383)</f>
        <v/>
      </c>
      <c r="R431" s="141" t="str">
        <f>IF(Протокол!U383="","",Протокол!U383)</f>
        <v/>
      </c>
      <c r="S431" s="141" t="str">
        <f>IF(Протокол!V383="","",Протокол!V383)</f>
        <v/>
      </c>
      <c r="T431" s="141" t="str">
        <f>IF(Протокол!W383="","",Протокол!W383)</f>
        <v/>
      </c>
      <c r="U431" s="141" t="str">
        <f>IF(Протокол!X383="","",Протокол!X383)</f>
        <v/>
      </c>
      <c r="V431" s="141" t="str">
        <f>IF(Протокол!Y383="","",Протокол!Y383)</f>
        <v/>
      </c>
      <c r="W431" s="141" t="str">
        <f>IF(Протокол!Z383="","",Протокол!Z383)</f>
        <v/>
      </c>
      <c r="X431" s="141" t="str">
        <f>IF(Протокол!AA383="","",Протокол!AA383)</f>
        <v/>
      </c>
      <c r="Y431" s="141" t="str">
        <f>IF(Протокол!AB383="","",Протокол!AB383)</f>
        <v/>
      </c>
      <c r="Z431" s="141" t="str">
        <f>IF(Протокол!AC383="","",Протокол!AC383)</f>
        <v/>
      </c>
      <c r="AA431" s="141" t="str">
        <f>IF(Протокол!AD383="","",Протокол!AD383)</f>
        <v/>
      </c>
      <c r="AB431" s="141" t="str">
        <f>IF(Протокол!AE383="","",Протокол!AE383)</f>
        <v/>
      </c>
      <c r="AC431" s="141" t="str">
        <f>IF(Протокол!AF383="","",Протокол!AF383)</f>
        <v/>
      </c>
      <c r="AD431" s="141" t="str">
        <f>IF(Протокол!AG383="","",Протокол!AG383)</f>
        <v/>
      </c>
      <c r="AE431" s="141" t="str">
        <f>IF(Протокол!AH383="","",Протокол!AH383)</f>
        <v/>
      </c>
      <c r="AF431" s="141" t="str">
        <f>IF(Протокол!AI383="","",Протокол!AI383)</f>
        <v/>
      </c>
      <c r="AG431" s="141" t="str">
        <f>IF(Протокол!AJ383="","",Протокол!AJ383)</f>
        <v/>
      </c>
      <c r="AH431" s="141" t="str">
        <f>IF(Протокол!AK383="","",Протокол!AK383)</f>
        <v/>
      </c>
      <c r="AI431" s="141" t="str">
        <f>IF(Протокол!AL383="","",Протокол!AL383)</f>
        <v/>
      </c>
      <c r="AJ431" s="141" t="str">
        <f>IF(Протокол!AM383="","",Протокол!AM383)</f>
        <v/>
      </c>
      <c r="AK431" s="141" t="str">
        <f>IF(Протокол!AN383="","",Протокол!AN383)</f>
        <v/>
      </c>
      <c r="AL431" s="141" t="str">
        <f>IF(Протокол!AO383="","",Протокол!AO383)</f>
        <v/>
      </c>
      <c r="AM431" s="141" t="str">
        <f>IF(Протокол!AP383="","",Протокол!AP383)</f>
        <v/>
      </c>
      <c r="AN431" s="141" t="str">
        <f>IF(Протокол!AQ383="","",Протокол!AQ383)</f>
        <v/>
      </c>
      <c r="AO431" s="141" t="str">
        <f>IF(Протокол!AR383="","",Протокол!AR383)</f>
        <v/>
      </c>
      <c r="AP431" s="141" t="str">
        <f>IF(Протокол!AS383="","",Протокол!AS383)</f>
        <v/>
      </c>
      <c r="AQ431" s="141" t="str">
        <f>IF(Протокол!AT383="","",Протокол!AT383)</f>
        <v/>
      </c>
      <c r="AR431" s="141" t="str">
        <f>IF(AND(LEN(C431)&gt;0,AS431&gt;0),Протокол!CU383,"")</f>
        <v/>
      </c>
      <c r="AS431" s="139" t="str">
        <f>IF(Протокол!D383="","",Протокол!D383)</f>
        <v/>
      </c>
      <c r="AT431" s="139" t="str">
        <f>IF(Протокол!F383="","",Протокол!F383)</f>
        <v/>
      </c>
      <c r="AU431" s="141" t="str">
        <f>IF(Протокол!CR383="","",Протокол!CR383)</f>
        <v/>
      </c>
      <c r="AV431" s="141" t="str">
        <f>IF(Протокол!CS383="","",Протокол!CS383)</f>
        <v/>
      </c>
      <c r="AW431" s="141" t="str">
        <f>IF(Протокол!CT383="","",Протокол!CT383)</f>
        <v/>
      </c>
    </row>
    <row r="432" spans="1:49">
      <c r="A432" s="139">
        <f t="shared" si="7"/>
        <v>0</v>
      </c>
      <c r="B432" s="140">
        <f>IF(Протокол!B384="","",Протокол!B384)</f>
        <v>375</v>
      </c>
      <c r="C432" s="140" t="str">
        <f>IF(AND(Протокол!F384="",Протокол!D384=""),"",Протокол!C384)</f>
        <v/>
      </c>
      <c r="D432" s="141" t="str">
        <f>IF(Протокол!G384="","",Протокол!G384)</f>
        <v/>
      </c>
      <c r="E432" s="141" t="str">
        <f>IF(Протокол!H384="","",Протокол!H384)</f>
        <v/>
      </c>
      <c r="F432" s="141" t="str">
        <f>IF(Протокол!I384="","",Протокол!I384)</f>
        <v/>
      </c>
      <c r="G432" s="141" t="str">
        <f>IF(Протокол!J384="","",Протокол!J384)</f>
        <v/>
      </c>
      <c r="H432" s="141" t="str">
        <f>IF(Протокол!K384="","",Протокол!K384)</f>
        <v/>
      </c>
      <c r="I432" s="141" t="str">
        <f>IF(Протокол!L384="","",Протокол!L384)</f>
        <v/>
      </c>
      <c r="J432" s="141" t="str">
        <f>IF(Протокол!M384="","",Протокол!M384)</f>
        <v/>
      </c>
      <c r="K432" s="141" t="str">
        <f>IF(Протокол!N384="","",Протокол!N384)</f>
        <v/>
      </c>
      <c r="L432" s="141" t="str">
        <f>IF(Протокол!O384="","",Протокол!O384)</f>
        <v/>
      </c>
      <c r="M432" s="141" t="str">
        <f>IF(Протокол!P384="","",Протокол!P384)</f>
        <v/>
      </c>
      <c r="N432" s="141" t="str">
        <f>IF(Протокол!Q384="","",Протокол!Q384)</f>
        <v/>
      </c>
      <c r="O432" s="141" t="str">
        <f>IF(Протокол!R384="","",Протокол!R384)</f>
        <v/>
      </c>
      <c r="P432" s="141" t="str">
        <f>IF(Протокол!S384="","",Протокол!S384)</f>
        <v/>
      </c>
      <c r="Q432" s="141" t="str">
        <f>IF(Протокол!T384="","",Протокол!T384)</f>
        <v/>
      </c>
      <c r="R432" s="141" t="str">
        <f>IF(Протокол!U384="","",Протокол!U384)</f>
        <v/>
      </c>
      <c r="S432" s="141" t="str">
        <f>IF(Протокол!V384="","",Протокол!V384)</f>
        <v/>
      </c>
      <c r="T432" s="141" t="str">
        <f>IF(Протокол!W384="","",Протокол!W384)</f>
        <v/>
      </c>
      <c r="U432" s="141" t="str">
        <f>IF(Протокол!X384="","",Протокол!X384)</f>
        <v/>
      </c>
      <c r="V432" s="141" t="str">
        <f>IF(Протокол!Y384="","",Протокол!Y384)</f>
        <v/>
      </c>
      <c r="W432" s="141" t="str">
        <f>IF(Протокол!Z384="","",Протокол!Z384)</f>
        <v/>
      </c>
      <c r="X432" s="141" t="str">
        <f>IF(Протокол!AA384="","",Протокол!AA384)</f>
        <v/>
      </c>
      <c r="Y432" s="141" t="str">
        <f>IF(Протокол!AB384="","",Протокол!AB384)</f>
        <v/>
      </c>
      <c r="Z432" s="141" t="str">
        <f>IF(Протокол!AC384="","",Протокол!AC384)</f>
        <v/>
      </c>
      <c r="AA432" s="141" t="str">
        <f>IF(Протокол!AD384="","",Протокол!AD384)</f>
        <v/>
      </c>
      <c r="AB432" s="141" t="str">
        <f>IF(Протокол!AE384="","",Протокол!AE384)</f>
        <v/>
      </c>
      <c r="AC432" s="141" t="str">
        <f>IF(Протокол!AF384="","",Протокол!AF384)</f>
        <v/>
      </c>
      <c r="AD432" s="141" t="str">
        <f>IF(Протокол!AG384="","",Протокол!AG384)</f>
        <v/>
      </c>
      <c r="AE432" s="141" t="str">
        <f>IF(Протокол!AH384="","",Протокол!AH384)</f>
        <v/>
      </c>
      <c r="AF432" s="141" t="str">
        <f>IF(Протокол!AI384="","",Протокол!AI384)</f>
        <v/>
      </c>
      <c r="AG432" s="141" t="str">
        <f>IF(Протокол!AJ384="","",Протокол!AJ384)</f>
        <v/>
      </c>
      <c r="AH432" s="141" t="str">
        <f>IF(Протокол!AK384="","",Протокол!AK384)</f>
        <v/>
      </c>
      <c r="AI432" s="141" t="str">
        <f>IF(Протокол!AL384="","",Протокол!AL384)</f>
        <v/>
      </c>
      <c r="AJ432" s="141" t="str">
        <f>IF(Протокол!AM384="","",Протокол!AM384)</f>
        <v/>
      </c>
      <c r="AK432" s="141" t="str">
        <f>IF(Протокол!AN384="","",Протокол!AN384)</f>
        <v/>
      </c>
      <c r="AL432" s="141" t="str">
        <f>IF(Протокол!AO384="","",Протокол!AO384)</f>
        <v/>
      </c>
      <c r="AM432" s="141" t="str">
        <f>IF(Протокол!AP384="","",Протокол!AP384)</f>
        <v/>
      </c>
      <c r="AN432" s="141" t="str">
        <f>IF(Протокол!AQ384="","",Протокол!AQ384)</f>
        <v/>
      </c>
      <c r="AO432" s="141" t="str">
        <f>IF(Протокол!AR384="","",Протокол!AR384)</f>
        <v/>
      </c>
      <c r="AP432" s="141" t="str">
        <f>IF(Протокол!AS384="","",Протокол!AS384)</f>
        <v/>
      </c>
      <c r="AQ432" s="141" t="str">
        <f>IF(Протокол!AT384="","",Протокол!AT384)</f>
        <v/>
      </c>
      <c r="AR432" s="141" t="str">
        <f>IF(AND(LEN(C432)&gt;0,AS432&gt;0),Протокол!CU384,"")</f>
        <v/>
      </c>
      <c r="AS432" s="139" t="str">
        <f>IF(Протокол!D384="","",Протокол!D384)</f>
        <v/>
      </c>
      <c r="AT432" s="139" t="str">
        <f>IF(Протокол!F384="","",Протокол!F384)</f>
        <v/>
      </c>
      <c r="AU432" s="141" t="str">
        <f>IF(Протокол!CR384="","",Протокол!CR384)</f>
        <v/>
      </c>
      <c r="AV432" s="141" t="str">
        <f>IF(Протокол!CS384="","",Протокол!CS384)</f>
        <v/>
      </c>
      <c r="AW432" s="141" t="str">
        <f>IF(Протокол!CT384="","",Протокол!CT384)</f>
        <v/>
      </c>
    </row>
    <row r="433" spans="1:49">
      <c r="A433" s="139">
        <f t="shared" si="7"/>
        <v>0</v>
      </c>
      <c r="B433" s="140">
        <f>IF(Протокол!B385="","",Протокол!B385)</f>
        <v>376</v>
      </c>
      <c r="C433" s="140" t="str">
        <f>IF(AND(Протокол!F385="",Протокол!D385=""),"",Протокол!C385)</f>
        <v/>
      </c>
      <c r="D433" s="141" t="str">
        <f>IF(Протокол!G385="","",Протокол!G385)</f>
        <v/>
      </c>
      <c r="E433" s="141" t="str">
        <f>IF(Протокол!H385="","",Протокол!H385)</f>
        <v/>
      </c>
      <c r="F433" s="141" t="str">
        <f>IF(Протокол!I385="","",Протокол!I385)</f>
        <v/>
      </c>
      <c r="G433" s="141" t="str">
        <f>IF(Протокол!J385="","",Протокол!J385)</f>
        <v/>
      </c>
      <c r="H433" s="141" t="str">
        <f>IF(Протокол!K385="","",Протокол!K385)</f>
        <v/>
      </c>
      <c r="I433" s="141" t="str">
        <f>IF(Протокол!L385="","",Протокол!L385)</f>
        <v/>
      </c>
      <c r="J433" s="141" t="str">
        <f>IF(Протокол!M385="","",Протокол!M385)</f>
        <v/>
      </c>
      <c r="K433" s="141" t="str">
        <f>IF(Протокол!N385="","",Протокол!N385)</f>
        <v/>
      </c>
      <c r="L433" s="141" t="str">
        <f>IF(Протокол!O385="","",Протокол!O385)</f>
        <v/>
      </c>
      <c r="M433" s="141" t="str">
        <f>IF(Протокол!P385="","",Протокол!P385)</f>
        <v/>
      </c>
      <c r="N433" s="141" t="str">
        <f>IF(Протокол!Q385="","",Протокол!Q385)</f>
        <v/>
      </c>
      <c r="O433" s="141" t="str">
        <f>IF(Протокол!R385="","",Протокол!R385)</f>
        <v/>
      </c>
      <c r="P433" s="141" t="str">
        <f>IF(Протокол!S385="","",Протокол!S385)</f>
        <v/>
      </c>
      <c r="Q433" s="141" t="str">
        <f>IF(Протокол!T385="","",Протокол!T385)</f>
        <v/>
      </c>
      <c r="R433" s="141" t="str">
        <f>IF(Протокол!U385="","",Протокол!U385)</f>
        <v/>
      </c>
      <c r="S433" s="141" t="str">
        <f>IF(Протокол!V385="","",Протокол!V385)</f>
        <v/>
      </c>
      <c r="T433" s="141" t="str">
        <f>IF(Протокол!W385="","",Протокол!W385)</f>
        <v/>
      </c>
      <c r="U433" s="141" t="str">
        <f>IF(Протокол!X385="","",Протокол!X385)</f>
        <v/>
      </c>
      <c r="V433" s="141" t="str">
        <f>IF(Протокол!Y385="","",Протокол!Y385)</f>
        <v/>
      </c>
      <c r="W433" s="141" t="str">
        <f>IF(Протокол!Z385="","",Протокол!Z385)</f>
        <v/>
      </c>
      <c r="X433" s="141" t="str">
        <f>IF(Протокол!AA385="","",Протокол!AA385)</f>
        <v/>
      </c>
      <c r="Y433" s="141" t="str">
        <f>IF(Протокол!AB385="","",Протокол!AB385)</f>
        <v/>
      </c>
      <c r="Z433" s="141" t="str">
        <f>IF(Протокол!AC385="","",Протокол!AC385)</f>
        <v/>
      </c>
      <c r="AA433" s="141" t="str">
        <f>IF(Протокол!AD385="","",Протокол!AD385)</f>
        <v/>
      </c>
      <c r="AB433" s="141" t="str">
        <f>IF(Протокол!AE385="","",Протокол!AE385)</f>
        <v/>
      </c>
      <c r="AC433" s="141" t="str">
        <f>IF(Протокол!AF385="","",Протокол!AF385)</f>
        <v/>
      </c>
      <c r="AD433" s="141" t="str">
        <f>IF(Протокол!AG385="","",Протокол!AG385)</f>
        <v/>
      </c>
      <c r="AE433" s="141" t="str">
        <f>IF(Протокол!AH385="","",Протокол!AH385)</f>
        <v/>
      </c>
      <c r="AF433" s="141" t="str">
        <f>IF(Протокол!AI385="","",Протокол!AI385)</f>
        <v/>
      </c>
      <c r="AG433" s="141" t="str">
        <f>IF(Протокол!AJ385="","",Протокол!AJ385)</f>
        <v/>
      </c>
      <c r="AH433" s="141" t="str">
        <f>IF(Протокол!AK385="","",Протокол!AK385)</f>
        <v/>
      </c>
      <c r="AI433" s="141" t="str">
        <f>IF(Протокол!AL385="","",Протокол!AL385)</f>
        <v/>
      </c>
      <c r="AJ433" s="141" t="str">
        <f>IF(Протокол!AM385="","",Протокол!AM385)</f>
        <v/>
      </c>
      <c r="AK433" s="141" t="str">
        <f>IF(Протокол!AN385="","",Протокол!AN385)</f>
        <v/>
      </c>
      <c r="AL433" s="141" t="str">
        <f>IF(Протокол!AO385="","",Протокол!AO385)</f>
        <v/>
      </c>
      <c r="AM433" s="141" t="str">
        <f>IF(Протокол!AP385="","",Протокол!AP385)</f>
        <v/>
      </c>
      <c r="AN433" s="141" t="str">
        <f>IF(Протокол!AQ385="","",Протокол!AQ385)</f>
        <v/>
      </c>
      <c r="AO433" s="141" t="str">
        <f>IF(Протокол!AR385="","",Протокол!AR385)</f>
        <v/>
      </c>
      <c r="AP433" s="141" t="str">
        <f>IF(Протокол!AS385="","",Протокол!AS385)</f>
        <v/>
      </c>
      <c r="AQ433" s="141" t="str">
        <f>IF(Протокол!AT385="","",Протокол!AT385)</f>
        <v/>
      </c>
      <c r="AR433" s="141" t="str">
        <f>IF(AND(LEN(C433)&gt;0,AS433&gt;0),Протокол!CU385,"")</f>
        <v/>
      </c>
      <c r="AS433" s="139" t="str">
        <f>IF(Протокол!D385="","",Протокол!D385)</f>
        <v/>
      </c>
      <c r="AT433" s="139" t="str">
        <f>IF(Протокол!F385="","",Протокол!F385)</f>
        <v/>
      </c>
      <c r="AU433" s="141" t="str">
        <f>IF(Протокол!CR385="","",Протокол!CR385)</f>
        <v/>
      </c>
      <c r="AV433" s="141" t="str">
        <f>IF(Протокол!CS385="","",Протокол!CS385)</f>
        <v/>
      </c>
      <c r="AW433" s="141" t="str">
        <f>IF(Протокол!CT385="","",Протокол!CT385)</f>
        <v/>
      </c>
    </row>
    <row r="434" spans="1:49">
      <c r="A434" s="139">
        <f t="shared" si="7"/>
        <v>0</v>
      </c>
      <c r="B434" s="140">
        <f>IF(Протокол!B386="","",Протокол!B386)</f>
        <v>377</v>
      </c>
      <c r="C434" s="140" t="str">
        <f>IF(AND(Протокол!F386="",Протокол!D386=""),"",Протокол!C386)</f>
        <v/>
      </c>
      <c r="D434" s="141" t="str">
        <f>IF(Протокол!G386="","",Протокол!G386)</f>
        <v/>
      </c>
      <c r="E434" s="141" t="str">
        <f>IF(Протокол!H386="","",Протокол!H386)</f>
        <v/>
      </c>
      <c r="F434" s="141" t="str">
        <f>IF(Протокол!I386="","",Протокол!I386)</f>
        <v/>
      </c>
      <c r="G434" s="141" t="str">
        <f>IF(Протокол!J386="","",Протокол!J386)</f>
        <v/>
      </c>
      <c r="H434" s="141" t="str">
        <f>IF(Протокол!K386="","",Протокол!K386)</f>
        <v/>
      </c>
      <c r="I434" s="141" t="str">
        <f>IF(Протокол!L386="","",Протокол!L386)</f>
        <v/>
      </c>
      <c r="J434" s="141" t="str">
        <f>IF(Протокол!M386="","",Протокол!M386)</f>
        <v/>
      </c>
      <c r="K434" s="141" t="str">
        <f>IF(Протокол!N386="","",Протокол!N386)</f>
        <v/>
      </c>
      <c r="L434" s="141" t="str">
        <f>IF(Протокол!O386="","",Протокол!O386)</f>
        <v/>
      </c>
      <c r="M434" s="141" t="str">
        <f>IF(Протокол!P386="","",Протокол!P386)</f>
        <v/>
      </c>
      <c r="N434" s="141" t="str">
        <f>IF(Протокол!Q386="","",Протокол!Q386)</f>
        <v/>
      </c>
      <c r="O434" s="141" t="str">
        <f>IF(Протокол!R386="","",Протокол!R386)</f>
        <v/>
      </c>
      <c r="P434" s="141" t="str">
        <f>IF(Протокол!S386="","",Протокол!S386)</f>
        <v/>
      </c>
      <c r="Q434" s="141" t="str">
        <f>IF(Протокол!T386="","",Протокол!T386)</f>
        <v/>
      </c>
      <c r="R434" s="141" t="str">
        <f>IF(Протокол!U386="","",Протокол!U386)</f>
        <v/>
      </c>
      <c r="S434" s="141" t="str">
        <f>IF(Протокол!V386="","",Протокол!V386)</f>
        <v/>
      </c>
      <c r="T434" s="141" t="str">
        <f>IF(Протокол!W386="","",Протокол!W386)</f>
        <v/>
      </c>
      <c r="U434" s="141" t="str">
        <f>IF(Протокол!X386="","",Протокол!X386)</f>
        <v/>
      </c>
      <c r="V434" s="141" t="str">
        <f>IF(Протокол!Y386="","",Протокол!Y386)</f>
        <v/>
      </c>
      <c r="W434" s="141" t="str">
        <f>IF(Протокол!Z386="","",Протокол!Z386)</f>
        <v/>
      </c>
      <c r="X434" s="141" t="str">
        <f>IF(Протокол!AA386="","",Протокол!AA386)</f>
        <v/>
      </c>
      <c r="Y434" s="141" t="str">
        <f>IF(Протокол!AB386="","",Протокол!AB386)</f>
        <v/>
      </c>
      <c r="Z434" s="141" t="str">
        <f>IF(Протокол!AC386="","",Протокол!AC386)</f>
        <v/>
      </c>
      <c r="AA434" s="141" t="str">
        <f>IF(Протокол!AD386="","",Протокол!AD386)</f>
        <v/>
      </c>
      <c r="AB434" s="141" t="str">
        <f>IF(Протокол!AE386="","",Протокол!AE386)</f>
        <v/>
      </c>
      <c r="AC434" s="141" t="str">
        <f>IF(Протокол!AF386="","",Протокол!AF386)</f>
        <v/>
      </c>
      <c r="AD434" s="141" t="str">
        <f>IF(Протокол!AG386="","",Протокол!AG386)</f>
        <v/>
      </c>
      <c r="AE434" s="141" t="str">
        <f>IF(Протокол!AH386="","",Протокол!AH386)</f>
        <v/>
      </c>
      <c r="AF434" s="141" t="str">
        <f>IF(Протокол!AI386="","",Протокол!AI386)</f>
        <v/>
      </c>
      <c r="AG434" s="141" t="str">
        <f>IF(Протокол!AJ386="","",Протокол!AJ386)</f>
        <v/>
      </c>
      <c r="AH434" s="141" t="str">
        <f>IF(Протокол!AK386="","",Протокол!AK386)</f>
        <v/>
      </c>
      <c r="AI434" s="141" t="str">
        <f>IF(Протокол!AL386="","",Протокол!AL386)</f>
        <v/>
      </c>
      <c r="AJ434" s="141" t="str">
        <f>IF(Протокол!AM386="","",Протокол!AM386)</f>
        <v/>
      </c>
      <c r="AK434" s="141" t="str">
        <f>IF(Протокол!AN386="","",Протокол!AN386)</f>
        <v/>
      </c>
      <c r="AL434" s="141" t="str">
        <f>IF(Протокол!AO386="","",Протокол!AO386)</f>
        <v/>
      </c>
      <c r="AM434" s="141" t="str">
        <f>IF(Протокол!AP386="","",Протокол!AP386)</f>
        <v/>
      </c>
      <c r="AN434" s="141" t="str">
        <f>IF(Протокол!AQ386="","",Протокол!AQ386)</f>
        <v/>
      </c>
      <c r="AO434" s="141" t="str">
        <f>IF(Протокол!AR386="","",Протокол!AR386)</f>
        <v/>
      </c>
      <c r="AP434" s="141" t="str">
        <f>IF(Протокол!AS386="","",Протокол!AS386)</f>
        <v/>
      </c>
      <c r="AQ434" s="141" t="str">
        <f>IF(Протокол!AT386="","",Протокол!AT386)</f>
        <v/>
      </c>
      <c r="AR434" s="141" t="str">
        <f>IF(AND(LEN(C434)&gt;0,AS434&gt;0),Протокол!CU386,"")</f>
        <v/>
      </c>
      <c r="AS434" s="139" t="str">
        <f>IF(Протокол!D386="","",Протокол!D386)</f>
        <v/>
      </c>
      <c r="AT434" s="139" t="str">
        <f>IF(Протокол!F386="","",Протокол!F386)</f>
        <v/>
      </c>
      <c r="AU434" s="141" t="str">
        <f>IF(Протокол!CR386="","",Протокол!CR386)</f>
        <v/>
      </c>
      <c r="AV434" s="141" t="str">
        <f>IF(Протокол!CS386="","",Протокол!CS386)</f>
        <v/>
      </c>
      <c r="AW434" s="141" t="str">
        <f>IF(Протокол!CT386="","",Протокол!CT386)</f>
        <v/>
      </c>
    </row>
    <row r="435" spans="1:49">
      <c r="A435" s="139">
        <f t="shared" si="7"/>
        <v>0</v>
      </c>
      <c r="B435" s="140">
        <f>IF(Протокол!B387="","",Протокол!B387)</f>
        <v>378</v>
      </c>
      <c r="C435" s="140" t="str">
        <f>IF(AND(Протокол!F387="",Протокол!D387=""),"",Протокол!C387)</f>
        <v/>
      </c>
      <c r="D435" s="141" t="str">
        <f>IF(Протокол!G387="","",Протокол!G387)</f>
        <v/>
      </c>
      <c r="E435" s="141" t="str">
        <f>IF(Протокол!H387="","",Протокол!H387)</f>
        <v/>
      </c>
      <c r="F435" s="141" t="str">
        <f>IF(Протокол!I387="","",Протокол!I387)</f>
        <v/>
      </c>
      <c r="G435" s="141" t="str">
        <f>IF(Протокол!J387="","",Протокол!J387)</f>
        <v/>
      </c>
      <c r="H435" s="141" t="str">
        <f>IF(Протокол!K387="","",Протокол!K387)</f>
        <v/>
      </c>
      <c r="I435" s="141" t="str">
        <f>IF(Протокол!L387="","",Протокол!L387)</f>
        <v/>
      </c>
      <c r="J435" s="141" t="str">
        <f>IF(Протокол!M387="","",Протокол!M387)</f>
        <v/>
      </c>
      <c r="K435" s="141" t="str">
        <f>IF(Протокол!N387="","",Протокол!N387)</f>
        <v/>
      </c>
      <c r="L435" s="141" t="str">
        <f>IF(Протокол!O387="","",Протокол!O387)</f>
        <v/>
      </c>
      <c r="M435" s="141" t="str">
        <f>IF(Протокол!P387="","",Протокол!P387)</f>
        <v/>
      </c>
      <c r="N435" s="141" t="str">
        <f>IF(Протокол!Q387="","",Протокол!Q387)</f>
        <v/>
      </c>
      <c r="O435" s="141" t="str">
        <f>IF(Протокол!R387="","",Протокол!R387)</f>
        <v/>
      </c>
      <c r="P435" s="141" t="str">
        <f>IF(Протокол!S387="","",Протокол!S387)</f>
        <v/>
      </c>
      <c r="Q435" s="141" t="str">
        <f>IF(Протокол!T387="","",Протокол!T387)</f>
        <v/>
      </c>
      <c r="R435" s="141" t="str">
        <f>IF(Протокол!U387="","",Протокол!U387)</f>
        <v/>
      </c>
      <c r="S435" s="141" t="str">
        <f>IF(Протокол!V387="","",Протокол!V387)</f>
        <v/>
      </c>
      <c r="T435" s="141" t="str">
        <f>IF(Протокол!W387="","",Протокол!W387)</f>
        <v/>
      </c>
      <c r="U435" s="141" t="str">
        <f>IF(Протокол!X387="","",Протокол!X387)</f>
        <v/>
      </c>
      <c r="V435" s="141" t="str">
        <f>IF(Протокол!Y387="","",Протокол!Y387)</f>
        <v/>
      </c>
      <c r="W435" s="141" t="str">
        <f>IF(Протокол!Z387="","",Протокол!Z387)</f>
        <v/>
      </c>
      <c r="X435" s="141" t="str">
        <f>IF(Протокол!AA387="","",Протокол!AA387)</f>
        <v/>
      </c>
      <c r="Y435" s="141" t="str">
        <f>IF(Протокол!AB387="","",Протокол!AB387)</f>
        <v/>
      </c>
      <c r="Z435" s="141" t="str">
        <f>IF(Протокол!AC387="","",Протокол!AC387)</f>
        <v/>
      </c>
      <c r="AA435" s="141" t="str">
        <f>IF(Протокол!AD387="","",Протокол!AD387)</f>
        <v/>
      </c>
      <c r="AB435" s="141" t="str">
        <f>IF(Протокол!AE387="","",Протокол!AE387)</f>
        <v/>
      </c>
      <c r="AC435" s="141" t="str">
        <f>IF(Протокол!AF387="","",Протокол!AF387)</f>
        <v/>
      </c>
      <c r="AD435" s="141" t="str">
        <f>IF(Протокол!AG387="","",Протокол!AG387)</f>
        <v/>
      </c>
      <c r="AE435" s="141" t="str">
        <f>IF(Протокол!AH387="","",Протокол!AH387)</f>
        <v/>
      </c>
      <c r="AF435" s="141" t="str">
        <f>IF(Протокол!AI387="","",Протокол!AI387)</f>
        <v/>
      </c>
      <c r="AG435" s="141" t="str">
        <f>IF(Протокол!AJ387="","",Протокол!AJ387)</f>
        <v/>
      </c>
      <c r="AH435" s="141" t="str">
        <f>IF(Протокол!AK387="","",Протокол!AK387)</f>
        <v/>
      </c>
      <c r="AI435" s="141" t="str">
        <f>IF(Протокол!AL387="","",Протокол!AL387)</f>
        <v/>
      </c>
      <c r="AJ435" s="141" t="str">
        <f>IF(Протокол!AM387="","",Протокол!AM387)</f>
        <v/>
      </c>
      <c r="AK435" s="141" t="str">
        <f>IF(Протокол!AN387="","",Протокол!AN387)</f>
        <v/>
      </c>
      <c r="AL435" s="141" t="str">
        <f>IF(Протокол!AO387="","",Протокол!AO387)</f>
        <v/>
      </c>
      <c r="AM435" s="141" t="str">
        <f>IF(Протокол!AP387="","",Протокол!AP387)</f>
        <v/>
      </c>
      <c r="AN435" s="141" t="str">
        <f>IF(Протокол!AQ387="","",Протокол!AQ387)</f>
        <v/>
      </c>
      <c r="AO435" s="141" t="str">
        <f>IF(Протокол!AR387="","",Протокол!AR387)</f>
        <v/>
      </c>
      <c r="AP435" s="141" t="str">
        <f>IF(Протокол!AS387="","",Протокол!AS387)</f>
        <v/>
      </c>
      <c r="AQ435" s="141" t="str">
        <f>IF(Протокол!AT387="","",Протокол!AT387)</f>
        <v/>
      </c>
      <c r="AR435" s="141" t="str">
        <f>IF(AND(LEN(C435)&gt;0,AS435&gt;0),Протокол!CU387,"")</f>
        <v/>
      </c>
      <c r="AS435" s="139" t="str">
        <f>IF(Протокол!D387="","",Протокол!D387)</f>
        <v/>
      </c>
      <c r="AT435" s="139" t="str">
        <f>IF(Протокол!F387="","",Протокол!F387)</f>
        <v/>
      </c>
      <c r="AU435" s="141" t="str">
        <f>IF(Протокол!CR387="","",Протокол!CR387)</f>
        <v/>
      </c>
      <c r="AV435" s="141" t="str">
        <f>IF(Протокол!CS387="","",Протокол!CS387)</f>
        <v/>
      </c>
      <c r="AW435" s="141" t="str">
        <f>IF(Протокол!CT387="","",Протокол!CT387)</f>
        <v/>
      </c>
    </row>
    <row r="436" spans="1:49">
      <c r="A436" s="139">
        <f t="shared" si="7"/>
        <v>0</v>
      </c>
      <c r="B436" s="140">
        <f>IF(Протокол!B388="","",Протокол!B388)</f>
        <v>379</v>
      </c>
      <c r="C436" s="140" t="str">
        <f>IF(AND(Протокол!F388="",Протокол!D388=""),"",Протокол!C388)</f>
        <v/>
      </c>
      <c r="D436" s="141" t="str">
        <f>IF(Протокол!G388="","",Протокол!G388)</f>
        <v/>
      </c>
      <c r="E436" s="141" t="str">
        <f>IF(Протокол!H388="","",Протокол!H388)</f>
        <v/>
      </c>
      <c r="F436" s="141" t="str">
        <f>IF(Протокол!I388="","",Протокол!I388)</f>
        <v/>
      </c>
      <c r="G436" s="141" t="str">
        <f>IF(Протокол!J388="","",Протокол!J388)</f>
        <v/>
      </c>
      <c r="H436" s="141" t="str">
        <f>IF(Протокол!K388="","",Протокол!K388)</f>
        <v/>
      </c>
      <c r="I436" s="141" t="str">
        <f>IF(Протокол!L388="","",Протокол!L388)</f>
        <v/>
      </c>
      <c r="J436" s="141" t="str">
        <f>IF(Протокол!M388="","",Протокол!M388)</f>
        <v/>
      </c>
      <c r="K436" s="141" t="str">
        <f>IF(Протокол!N388="","",Протокол!N388)</f>
        <v/>
      </c>
      <c r="L436" s="141" t="str">
        <f>IF(Протокол!O388="","",Протокол!O388)</f>
        <v/>
      </c>
      <c r="M436" s="141" t="str">
        <f>IF(Протокол!P388="","",Протокол!P388)</f>
        <v/>
      </c>
      <c r="N436" s="141" t="str">
        <f>IF(Протокол!Q388="","",Протокол!Q388)</f>
        <v/>
      </c>
      <c r="O436" s="141" t="str">
        <f>IF(Протокол!R388="","",Протокол!R388)</f>
        <v/>
      </c>
      <c r="P436" s="141" t="str">
        <f>IF(Протокол!S388="","",Протокол!S388)</f>
        <v/>
      </c>
      <c r="Q436" s="141" t="str">
        <f>IF(Протокол!T388="","",Протокол!T388)</f>
        <v/>
      </c>
      <c r="R436" s="141" t="str">
        <f>IF(Протокол!U388="","",Протокол!U388)</f>
        <v/>
      </c>
      <c r="S436" s="141" t="str">
        <f>IF(Протокол!V388="","",Протокол!V388)</f>
        <v/>
      </c>
      <c r="T436" s="141" t="str">
        <f>IF(Протокол!W388="","",Протокол!W388)</f>
        <v/>
      </c>
      <c r="U436" s="141" t="str">
        <f>IF(Протокол!X388="","",Протокол!X388)</f>
        <v/>
      </c>
      <c r="V436" s="141" t="str">
        <f>IF(Протокол!Y388="","",Протокол!Y388)</f>
        <v/>
      </c>
      <c r="W436" s="141" t="str">
        <f>IF(Протокол!Z388="","",Протокол!Z388)</f>
        <v/>
      </c>
      <c r="X436" s="141" t="str">
        <f>IF(Протокол!AA388="","",Протокол!AA388)</f>
        <v/>
      </c>
      <c r="Y436" s="141" t="str">
        <f>IF(Протокол!AB388="","",Протокол!AB388)</f>
        <v/>
      </c>
      <c r="Z436" s="141" t="str">
        <f>IF(Протокол!AC388="","",Протокол!AC388)</f>
        <v/>
      </c>
      <c r="AA436" s="141" t="str">
        <f>IF(Протокол!AD388="","",Протокол!AD388)</f>
        <v/>
      </c>
      <c r="AB436" s="141" t="str">
        <f>IF(Протокол!AE388="","",Протокол!AE388)</f>
        <v/>
      </c>
      <c r="AC436" s="141" t="str">
        <f>IF(Протокол!AF388="","",Протокол!AF388)</f>
        <v/>
      </c>
      <c r="AD436" s="141" t="str">
        <f>IF(Протокол!AG388="","",Протокол!AG388)</f>
        <v/>
      </c>
      <c r="AE436" s="141" t="str">
        <f>IF(Протокол!AH388="","",Протокол!AH388)</f>
        <v/>
      </c>
      <c r="AF436" s="141" t="str">
        <f>IF(Протокол!AI388="","",Протокол!AI388)</f>
        <v/>
      </c>
      <c r="AG436" s="141" t="str">
        <f>IF(Протокол!AJ388="","",Протокол!AJ388)</f>
        <v/>
      </c>
      <c r="AH436" s="141" t="str">
        <f>IF(Протокол!AK388="","",Протокол!AK388)</f>
        <v/>
      </c>
      <c r="AI436" s="141" t="str">
        <f>IF(Протокол!AL388="","",Протокол!AL388)</f>
        <v/>
      </c>
      <c r="AJ436" s="141" t="str">
        <f>IF(Протокол!AM388="","",Протокол!AM388)</f>
        <v/>
      </c>
      <c r="AK436" s="141" t="str">
        <f>IF(Протокол!AN388="","",Протокол!AN388)</f>
        <v/>
      </c>
      <c r="AL436" s="141" t="str">
        <f>IF(Протокол!AO388="","",Протокол!AO388)</f>
        <v/>
      </c>
      <c r="AM436" s="141" t="str">
        <f>IF(Протокол!AP388="","",Протокол!AP388)</f>
        <v/>
      </c>
      <c r="AN436" s="141" t="str">
        <f>IF(Протокол!AQ388="","",Протокол!AQ388)</f>
        <v/>
      </c>
      <c r="AO436" s="141" t="str">
        <f>IF(Протокол!AR388="","",Протокол!AR388)</f>
        <v/>
      </c>
      <c r="AP436" s="141" t="str">
        <f>IF(Протокол!AS388="","",Протокол!AS388)</f>
        <v/>
      </c>
      <c r="AQ436" s="141" t="str">
        <f>IF(Протокол!AT388="","",Протокол!AT388)</f>
        <v/>
      </c>
      <c r="AR436" s="141" t="str">
        <f>IF(AND(LEN(C436)&gt;0,AS436&gt;0),Протокол!CU388,"")</f>
        <v/>
      </c>
      <c r="AS436" s="139" t="str">
        <f>IF(Протокол!D388="","",Протокол!D388)</f>
        <v/>
      </c>
      <c r="AT436" s="139" t="str">
        <f>IF(Протокол!F388="","",Протокол!F388)</f>
        <v/>
      </c>
      <c r="AU436" s="141" t="str">
        <f>IF(Протокол!CR388="","",Протокол!CR388)</f>
        <v/>
      </c>
      <c r="AV436" s="141" t="str">
        <f>IF(Протокол!CS388="","",Протокол!CS388)</f>
        <v/>
      </c>
      <c r="AW436" s="141" t="str">
        <f>IF(Протокол!CT388="","",Протокол!CT388)</f>
        <v/>
      </c>
    </row>
    <row r="437" spans="1:49">
      <c r="A437" s="139">
        <f t="shared" si="7"/>
        <v>0</v>
      </c>
      <c r="B437" s="140">
        <f>IF(Протокол!B389="","",Протокол!B389)</f>
        <v>380</v>
      </c>
      <c r="C437" s="140" t="str">
        <f>IF(AND(Протокол!F389="",Протокол!D389=""),"",Протокол!C389)</f>
        <v/>
      </c>
      <c r="D437" s="141" t="str">
        <f>IF(Протокол!G389="","",Протокол!G389)</f>
        <v/>
      </c>
      <c r="E437" s="141" t="str">
        <f>IF(Протокол!H389="","",Протокол!H389)</f>
        <v/>
      </c>
      <c r="F437" s="141" t="str">
        <f>IF(Протокол!I389="","",Протокол!I389)</f>
        <v/>
      </c>
      <c r="G437" s="141" t="str">
        <f>IF(Протокол!J389="","",Протокол!J389)</f>
        <v/>
      </c>
      <c r="H437" s="141" t="str">
        <f>IF(Протокол!K389="","",Протокол!K389)</f>
        <v/>
      </c>
      <c r="I437" s="141" t="str">
        <f>IF(Протокол!L389="","",Протокол!L389)</f>
        <v/>
      </c>
      <c r="J437" s="141" t="str">
        <f>IF(Протокол!M389="","",Протокол!M389)</f>
        <v/>
      </c>
      <c r="K437" s="141" t="str">
        <f>IF(Протокол!N389="","",Протокол!N389)</f>
        <v/>
      </c>
      <c r="L437" s="141" t="str">
        <f>IF(Протокол!O389="","",Протокол!O389)</f>
        <v/>
      </c>
      <c r="M437" s="141" t="str">
        <f>IF(Протокол!P389="","",Протокол!P389)</f>
        <v/>
      </c>
      <c r="N437" s="141" t="str">
        <f>IF(Протокол!Q389="","",Протокол!Q389)</f>
        <v/>
      </c>
      <c r="O437" s="141" t="str">
        <f>IF(Протокол!R389="","",Протокол!R389)</f>
        <v/>
      </c>
      <c r="P437" s="141" t="str">
        <f>IF(Протокол!S389="","",Протокол!S389)</f>
        <v/>
      </c>
      <c r="Q437" s="141" t="str">
        <f>IF(Протокол!T389="","",Протокол!T389)</f>
        <v/>
      </c>
      <c r="R437" s="141" t="str">
        <f>IF(Протокол!U389="","",Протокол!U389)</f>
        <v/>
      </c>
      <c r="S437" s="141" t="str">
        <f>IF(Протокол!V389="","",Протокол!V389)</f>
        <v/>
      </c>
      <c r="T437" s="141" t="str">
        <f>IF(Протокол!W389="","",Протокол!W389)</f>
        <v/>
      </c>
      <c r="U437" s="141" t="str">
        <f>IF(Протокол!X389="","",Протокол!X389)</f>
        <v/>
      </c>
      <c r="V437" s="141" t="str">
        <f>IF(Протокол!Y389="","",Протокол!Y389)</f>
        <v/>
      </c>
      <c r="W437" s="141" t="str">
        <f>IF(Протокол!Z389="","",Протокол!Z389)</f>
        <v/>
      </c>
      <c r="X437" s="141" t="str">
        <f>IF(Протокол!AA389="","",Протокол!AA389)</f>
        <v/>
      </c>
      <c r="Y437" s="141" t="str">
        <f>IF(Протокол!AB389="","",Протокол!AB389)</f>
        <v/>
      </c>
      <c r="Z437" s="141" t="str">
        <f>IF(Протокол!AC389="","",Протокол!AC389)</f>
        <v/>
      </c>
      <c r="AA437" s="141" t="str">
        <f>IF(Протокол!AD389="","",Протокол!AD389)</f>
        <v/>
      </c>
      <c r="AB437" s="141" t="str">
        <f>IF(Протокол!AE389="","",Протокол!AE389)</f>
        <v/>
      </c>
      <c r="AC437" s="141" t="str">
        <f>IF(Протокол!AF389="","",Протокол!AF389)</f>
        <v/>
      </c>
      <c r="AD437" s="141" t="str">
        <f>IF(Протокол!AG389="","",Протокол!AG389)</f>
        <v/>
      </c>
      <c r="AE437" s="141" t="str">
        <f>IF(Протокол!AH389="","",Протокол!AH389)</f>
        <v/>
      </c>
      <c r="AF437" s="141" t="str">
        <f>IF(Протокол!AI389="","",Протокол!AI389)</f>
        <v/>
      </c>
      <c r="AG437" s="141" t="str">
        <f>IF(Протокол!AJ389="","",Протокол!AJ389)</f>
        <v/>
      </c>
      <c r="AH437" s="141" t="str">
        <f>IF(Протокол!AK389="","",Протокол!AK389)</f>
        <v/>
      </c>
      <c r="AI437" s="141" t="str">
        <f>IF(Протокол!AL389="","",Протокол!AL389)</f>
        <v/>
      </c>
      <c r="AJ437" s="141" t="str">
        <f>IF(Протокол!AM389="","",Протокол!AM389)</f>
        <v/>
      </c>
      <c r="AK437" s="141" t="str">
        <f>IF(Протокол!AN389="","",Протокол!AN389)</f>
        <v/>
      </c>
      <c r="AL437" s="141" t="str">
        <f>IF(Протокол!AO389="","",Протокол!AO389)</f>
        <v/>
      </c>
      <c r="AM437" s="141" t="str">
        <f>IF(Протокол!AP389="","",Протокол!AP389)</f>
        <v/>
      </c>
      <c r="AN437" s="141" t="str">
        <f>IF(Протокол!AQ389="","",Протокол!AQ389)</f>
        <v/>
      </c>
      <c r="AO437" s="141" t="str">
        <f>IF(Протокол!AR389="","",Протокол!AR389)</f>
        <v/>
      </c>
      <c r="AP437" s="141" t="str">
        <f>IF(Протокол!AS389="","",Протокол!AS389)</f>
        <v/>
      </c>
      <c r="AQ437" s="141" t="str">
        <f>IF(Протокол!AT389="","",Протокол!AT389)</f>
        <v/>
      </c>
      <c r="AR437" s="141" t="str">
        <f>IF(AND(LEN(C437)&gt;0,AS437&gt;0),Протокол!CU389,"")</f>
        <v/>
      </c>
      <c r="AS437" s="139" t="str">
        <f>IF(Протокол!D389="","",Протокол!D389)</f>
        <v/>
      </c>
      <c r="AT437" s="139" t="str">
        <f>IF(Протокол!F389="","",Протокол!F389)</f>
        <v/>
      </c>
      <c r="AU437" s="141" t="str">
        <f>IF(Протокол!CR389="","",Протокол!CR389)</f>
        <v/>
      </c>
      <c r="AV437" s="141" t="str">
        <f>IF(Протокол!CS389="","",Протокол!CS389)</f>
        <v/>
      </c>
      <c r="AW437" s="141" t="str">
        <f>IF(Протокол!CT389="","",Протокол!CT389)</f>
        <v/>
      </c>
    </row>
    <row r="438" spans="1:49">
      <c r="A438" s="139">
        <f t="shared" si="7"/>
        <v>0</v>
      </c>
      <c r="B438" s="140">
        <f>IF(Протокол!B390="","",Протокол!B390)</f>
        <v>381</v>
      </c>
      <c r="C438" s="140" t="str">
        <f>IF(AND(Протокол!F390="",Протокол!D390=""),"",Протокол!C390)</f>
        <v/>
      </c>
      <c r="D438" s="141" t="str">
        <f>IF(Протокол!G390="","",Протокол!G390)</f>
        <v/>
      </c>
      <c r="E438" s="141" t="str">
        <f>IF(Протокол!H390="","",Протокол!H390)</f>
        <v/>
      </c>
      <c r="F438" s="141" t="str">
        <f>IF(Протокол!I390="","",Протокол!I390)</f>
        <v/>
      </c>
      <c r="G438" s="141" t="str">
        <f>IF(Протокол!J390="","",Протокол!J390)</f>
        <v/>
      </c>
      <c r="H438" s="141" t="str">
        <f>IF(Протокол!K390="","",Протокол!K390)</f>
        <v/>
      </c>
      <c r="I438" s="141" t="str">
        <f>IF(Протокол!L390="","",Протокол!L390)</f>
        <v/>
      </c>
      <c r="J438" s="141" t="str">
        <f>IF(Протокол!M390="","",Протокол!M390)</f>
        <v/>
      </c>
      <c r="K438" s="141" t="str">
        <f>IF(Протокол!N390="","",Протокол!N390)</f>
        <v/>
      </c>
      <c r="L438" s="141" t="str">
        <f>IF(Протокол!O390="","",Протокол!O390)</f>
        <v/>
      </c>
      <c r="M438" s="141" t="str">
        <f>IF(Протокол!P390="","",Протокол!P390)</f>
        <v/>
      </c>
      <c r="N438" s="141" t="str">
        <f>IF(Протокол!Q390="","",Протокол!Q390)</f>
        <v/>
      </c>
      <c r="O438" s="141" t="str">
        <f>IF(Протокол!R390="","",Протокол!R390)</f>
        <v/>
      </c>
      <c r="P438" s="141" t="str">
        <f>IF(Протокол!S390="","",Протокол!S390)</f>
        <v/>
      </c>
      <c r="Q438" s="141" t="str">
        <f>IF(Протокол!T390="","",Протокол!T390)</f>
        <v/>
      </c>
      <c r="R438" s="141" t="str">
        <f>IF(Протокол!U390="","",Протокол!U390)</f>
        <v/>
      </c>
      <c r="S438" s="141" t="str">
        <f>IF(Протокол!V390="","",Протокол!V390)</f>
        <v/>
      </c>
      <c r="T438" s="141" t="str">
        <f>IF(Протокол!W390="","",Протокол!W390)</f>
        <v/>
      </c>
      <c r="U438" s="141" t="str">
        <f>IF(Протокол!X390="","",Протокол!X390)</f>
        <v/>
      </c>
      <c r="V438" s="141" t="str">
        <f>IF(Протокол!Y390="","",Протокол!Y390)</f>
        <v/>
      </c>
      <c r="W438" s="141" t="str">
        <f>IF(Протокол!Z390="","",Протокол!Z390)</f>
        <v/>
      </c>
      <c r="X438" s="141" t="str">
        <f>IF(Протокол!AA390="","",Протокол!AA390)</f>
        <v/>
      </c>
      <c r="Y438" s="141" t="str">
        <f>IF(Протокол!AB390="","",Протокол!AB390)</f>
        <v/>
      </c>
      <c r="Z438" s="141" t="str">
        <f>IF(Протокол!AC390="","",Протокол!AC390)</f>
        <v/>
      </c>
      <c r="AA438" s="141" t="str">
        <f>IF(Протокол!AD390="","",Протокол!AD390)</f>
        <v/>
      </c>
      <c r="AB438" s="141" t="str">
        <f>IF(Протокол!AE390="","",Протокол!AE390)</f>
        <v/>
      </c>
      <c r="AC438" s="141" t="str">
        <f>IF(Протокол!AF390="","",Протокол!AF390)</f>
        <v/>
      </c>
      <c r="AD438" s="141" t="str">
        <f>IF(Протокол!AG390="","",Протокол!AG390)</f>
        <v/>
      </c>
      <c r="AE438" s="141" t="str">
        <f>IF(Протокол!AH390="","",Протокол!AH390)</f>
        <v/>
      </c>
      <c r="AF438" s="141" t="str">
        <f>IF(Протокол!AI390="","",Протокол!AI390)</f>
        <v/>
      </c>
      <c r="AG438" s="141" t="str">
        <f>IF(Протокол!AJ390="","",Протокол!AJ390)</f>
        <v/>
      </c>
      <c r="AH438" s="141" t="str">
        <f>IF(Протокол!AK390="","",Протокол!AK390)</f>
        <v/>
      </c>
      <c r="AI438" s="141" t="str">
        <f>IF(Протокол!AL390="","",Протокол!AL390)</f>
        <v/>
      </c>
      <c r="AJ438" s="141" t="str">
        <f>IF(Протокол!AM390="","",Протокол!AM390)</f>
        <v/>
      </c>
      <c r="AK438" s="141" t="str">
        <f>IF(Протокол!AN390="","",Протокол!AN390)</f>
        <v/>
      </c>
      <c r="AL438" s="141" t="str">
        <f>IF(Протокол!AO390="","",Протокол!AO390)</f>
        <v/>
      </c>
      <c r="AM438" s="141" t="str">
        <f>IF(Протокол!AP390="","",Протокол!AP390)</f>
        <v/>
      </c>
      <c r="AN438" s="141" t="str">
        <f>IF(Протокол!AQ390="","",Протокол!AQ390)</f>
        <v/>
      </c>
      <c r="AO438" s="141" t="str">
        <f>IF(Протокол!AR390="","",Протокол!AR390)</f>
        <v/>
      </c>
      <c r="AP438" s="141" t="str">
        <f>IF(Протокол!AS390="","",Протокол!AS390)</f>
        <v/>
      </c>
      <c r="AQ438" s="141" t="str">
        <f>IF(Протокол!AT390="","",Протокол!AT390)</f>
        <v/>
      </c>
      <c r="AR438" s="141" t="str">
        <f>IF(AND(LEN(C438)&gt;0,AS438&gt;0),Протокол!CU390,"")</f>
        <v/>
      </c>
      <c r="AS438" s="139" t="str">
        <f>IF(Протокол!D390="","",Протокол!D390)</f>
        <v/>
      </c>
      <c r="AT438" s="139" t="str">
        <f>IF(Протокол!F390="","",Протокол!F390)</f>
        <v/>
      </c>
      <c r="AU438" s="141" t="str">
        <f>IF(Протокол!CR390="","",Протокол!CR390)</f>
        <v/>
      </c>
      <c r="AV438" s="141" t="str">
        <f>IF(Протокол!CS390="","",Протокол!CS390)</f>
        <v/>
      </c>
      <c r="AW438" s="141" t="str">
        <f>IF(Протокол!CT390="","",Протокол!CT390)</f>
        <v/>
      </c>
    </row>
    <row r="439" spans="1:49">
      <c r="A439" s="139">
        <f t="shared" si="7"/>
        <v>0</v>
      </c>
      <c r="B439" s="140">
        <f>IF(Протокол!B391="","",Протокол!B391)</f>
        <v>382</v>
      </c>
      <c r="C439" s="140" t="str">
        <f>IF(AND(Протокол!F391="",Протокол!D391=""),"",Протокол!C391)</f>
        <v/>
      </c>
      <c r="D439" s="141" t="str">
        <f>IF(Протокол!G391="","",Протокол!G391)</f>
        <v/>
      </c>
      <c r="E439" s="141" t="str">
        <f>IF(Протокол!H391="","",Протокол!H391)</f>
        <v/>
      </c>
      <c r="F439" s="141" t="str">
        <f>IF(Протокол!I391="","",Протокол!I391)</f>
        <v/>
      </c>
      <c r="G439" s="141" t="str">
        <f>IF(Протокол!J391="","",Протокол!J391)</f>
        <v/>
      </c>
      <c r="H439" s="141" t="str">
        <f>IF(Протокол!K391="","",Протокол!K391)</f>
        <v/>
      </c>
      <c r="I439" s="141" t="str">
        <f>IF(Протокол!L391="","",Протокол!L391)</f>
        <v/>
      </c>
      <c r="J439" s="141" t="str">
        <f>IF(Протокол!M391="","",Протокол!M391)</f>
        <v/>
      </c>
      <c r="K439" s="141" t="str">
        <f>IF(Протокол!N391="","",Протокол!N391)</f>
        <v/>
      </c>
      <c r="L439" s="141" t="str">
        <f>IF(Протокол!O391="","",Протокол!O391)</f>
        <v/>
      </c>
      <c r="M439" s="141" t="str">
        <f>IF(Протокол!P391="","",Протокол!P391)</f>
        <v/>
      </c>
      <c r="N439" s="141" t="str">
        <f>IF(Протокол!Q391="","",Протокол!Q391)</f>
        <v/>
      </c>
      <c r="O439" s="141" t="str">
        <f>IF(Протокол!R391="","",Протокол!R391)</f>
        <v/>
      </c>
      <c r="P439" s="141" t="str">
        <f>IF(Протокол!S391="","",Протокол!S391)</f>
        <v/>
      </c>
      <c r="Q439" s="141" t="str">
        <f>IF(Протокол!T391="","",Протокол!T391)</f>
        <v/>
      </c>
      <c r="R439" s="141" t="str">
        <f>IF(Протокол!U391="","",Протокол!U391)</f>
        <v/>
      </c>
      <c r="S439" s="141" t="str">
        <f>IF(Протокол!V391="","",Протокол!V391)</f>
        <v/>
      </c>
      <c r="T439" s="141" t="str">
        <f>IF(Протокол!W391="","",Протокол!W391)</f>
        <v/>
      </c>
      <c r="U439" s="141" t="str">
        <f>IF(Протокол!X391="","",Протокол!X391)</f>
        <v/>
      </c>
      <c r="V439" s="141" t="str">
        <f>IF(Протокол!Y391="","",Протокол!Y391)</f>
        <v/>
      </c>
      <c r="W439" s="141" t="str">
        <f>IF(Протокол!Z391="","",Протокол!Z391)</f>
        <v/>
      </c>
      <c r="X439" s="141" t="str">
        <f>IF(Протокол!AA391="","",Протокол!AA391)</f>
        <v/>
      </c>
      <c r="Y439" s="141" t="str">
        <f>IF(Протокол!AB391="","",Протокол!AB391)</f>
        <v/>
      </c>
      <c r="Z439" s="141" t="str">
        <f>IF(Протокол!AC391="","",Протокол!AC391)</f>
        <v/>
      </c>
      <c r="AA439" s="141" t="str">
        <f>IF(Протокол!AD391="","",Протокол!AD391)</f>
        <v/>
      </c>
      <c r="AB439" s="141" t="str">
        <f>IF(Протокол!AE391="","",Протокол!AE391)</f>
        <v/>
      </c>
      <c r="AC439" s="141" t="str">
        <f>IF(Протокол!AF391="","",Протокол!AF391)</f>
        <v/>
      </c>
      <c r="AD439" s="141" t="str">
        <f>IF(Протокол!AG391="","",Протокол!AG391)</f>
        <v/>
      </c>
      <c r="AE439" s="141" t="str">
        <f>IF(Протокол!AH391="","",Протокол!AH391)</f>
        <v/>
      </c>
      <c r="AF439" s="141" t="str">
        <f>IF(Протокол!AI391="","",Протокол!AI391)</f>
        <v/>
      </c>
      <c r="AG439" s="141" t="str">
        <f>IF(Протокол!AJ391="","",Протокол!AJ391)</f>
        <v/>
      </c>
      <c r="AH439" s="141" t="str">
        <f>IF(Протокол!AK391="","",Протокол!AK391)</f>
        <v/>
      </c>
      <c r="AI439" s="141" t="str">
        <f>IF(Протокол!AL391="","",Протокол!AL391)</f>
        <v/>
      </c>
      <c r="AJ439" s="141" t="str">
        <f>IF(Протокол!AM391="","",Протокол!AM391)</f>
        <v/>
      </c>
      <c r="AK439" s="141" t="str">
        <f>IF(Протокол!AN391="","",Протокол!AN391)</f>
        <v/>
      </c>
      <c r="AL439" s="141" t="str">
        <f>IF(Протокол!AO391="","",Протокол!AO391)</f>
        <v/>
      </c>
      <c r="AM439" s="141" t="str">
        <f>IF(Протокол!AP391="","",Протокол!AP391)</f>
        <v/>
      </c>
      <c r="AN439" s="141" t="str">
        <f>IF(Протокол!AQ391="","",Протокол!AQ391)</f>
        <v/>
      </c>
      <c r="AO439" s="141" t="str">
        <f>IF(Протокол!AR391="","",Протокол!AR391)</f>
        <v/>
      </c>
      <c r="AP439" s="141" t="str">
        <f>IF(Протокол!AS391="","",Протокол!AS391)</f>
        <v/>
      </c>
      <c r="AQ439" s="141" t="str">
        <f>IF(Протокол!AT391="","",Протокол!AT391)</f>
        <v/>
      </c>
      <c r="AR439" s="141" t="str">
        <f>IF(AND(LEN(C439)&gt;0,AS439&gt;0),Протокол!CU391,"")</f>
        <v/>
      </c>
      <c r="AS439" s="139" t="str">
        <f>IF(Протокол!D391="","",Протокол!D391)</f>
        <v/>
      </c>
      <c r="AT439" s="139" t="str">
        <f>IF(Протокол!F391="","",Протокол!F391)</f>
        <v/>
      </c>
      <c r="AU439" s="141" t="str">
        <f>IF(Протокол!CR391="","",Протокол!CR391)</f>
        <v/>
      </c>
      <c r="AV439" s="141" t="str">
        <f>IF(Протокол!CS391="","",Протокол!CS391)</f>
        <v/>
      </c>
      <c r="AW439" s="141" t="str">
        <f>IF(Протокол!CT391="","",Протокол!CT391)</f>
        <v/>
      </c>
    </row>
    <row r="440" spans="1:49">
      <c r="A440" s="139">
        <f t="shared" si="7"/>
        <v>0</v>
      </c>
      <c r="B440" s="140">
        <f>IF(Протокол!B392="","",Протокол!B392)</f>
        <v>383</v>
      </c>
      <c r="C440" s="140" t="str">
        <f>IF(AND(Протокол!F392="",Протокол!D392=""),"",Протокол!C392)</f>
        <v/>
      </c>
      <c r="D440" s="141" t="str">
        <f>IF(Протокол!G392="","",Протокол!G392)</f>
        <v/>
      </c>
      <c r="E440" s="141" t="str">
        <f>IF(Протокол!H392="","",Протокол!H392)</f>
        <v/>
      </c>
      <c r="F440" s="141" t="str">
        <f>IF(Протокол!I392="","",Протокол!I392)</f>
        <v/>
      </c>
      <c r="G440" s="141" t="str">
        <f>IF(Протокол!J392="","",Протокол!J392)</f>
        <v/>
      </c>
      <c r="H440" s="141" t="str">
        <f>IF(Протокол!K392="","",Протокол!K392)</f>
        <v/>
      </c>
      <c r="I440" s="141" t="str">
        <f>IF(Протокол!L392="","",Протокол!L392)</f>
        <v/>
      </c>
      <c r="J440" s="141" t="str">
        <f>IF(Протокол!M392="","",Протокол!M392)</f>
        <v/>
      </c>
      <c r="K440" s="141" t="str">
        <f>IF(Протокол!N392="","",Протокол!N392)</f>
        <v/>
      </c>
      <c r="L440" s="141" t="str">
        <f>IF(Протокол!O392="","",Протокол!O392)</f>
        <v/>
      </c>
      <c r="M440" s="141" t="str">
        <f>IF(Протокол!P392="","",Протокол!P392)</f>
        <v/>
      </c>
      <c r="N440" s="141" t="str">
        <f>IF(Протокол!Q392="","",Протокол!Q392)</f>
        <v/>
      </c>
      <c r="O440" s="141" t="str">
        <f>IF(Протокол!R392="","",Протокол!R392)</f>
        <v/>
      </c>
      <c r="P440" s="141" t="str">
        <f>IF(Протокол!S392="","",Протокол!S392)</f>
        <v/>
      </c>
      <c r="Q440" s="141" t="str">
        <f>IF(Протокол!T392="","",Протокол!T392)</f>
        <v/>
      </c>
      <c r="R440" s="141" t="str">
        <f>IF(Протокол!U392="","",Протокол!U392)</f>
        <v/>
      </c>
      <c r="S440" s="141" t="str">
        <f>IF(Протокол!V392="","",Протокол!V392)</f>
        <v/>
      </c>
      <c r="T440" s="141" t="str">
        <f>IF(Протокол!W392="","",Протокол!W392)</f>
        <v/>
      </c>
      <c r="U440" s="141" t="str">
        <f>IF(Протокол!X392="","",Протокол!X392)</f>
        <v/>
      </c>
      <c r="V440" s="141" t="str">
        <f>IF(Протокол!Y392="","",Протокол!Y392)</f>
        <v/>
      </c>
      <c r="W440" s="141" t="str">
        <f>IF(Протокол!Z392="","",Протокол!Z392)</f>
        <v/>
      </c>
      <c r="X440" s="141" t="str">
        <f>IF(Протокол!AA392="","",Протокол!AA392)</f>
        <v/>
      </c>
      <c r="Y440" s="141" t="str">
        <f>IF(Протокол!AB392="","",Протокол!AB392)</f>
        <v/>
      </c>
      <c r="Z440" s="141" t="str">
        <f>IF(Протокол!AC392="","",Протокол!AC392)</f>
        <v/>
      </c>
      <c r="AA440" s="141" t="str">
        <f>IF(Протокол!AD392="","",Протокол!AD392)</f>
        <v/>
      </c>
      <c r="AB440" s="141" t="str">
        <f>IF(Протокол!AE392="","",Протокол!AE392)</f>
        <v/>
      </c>
      <c r="AC440" s="141" t="str">
        <f>IF(Протокол!AF392="","",Протокол!AF392)</f>
        <v/>
      </c>
      <c r="AD440" s="141" t="str">
        <f>IF(Протокол!AG392="","",Протокол!AG392)</f>
        <v/>
      </c>
      <c r="AE440" s="141" t="str">
        <f>IF(Протокол!AH392="","",Протокол!AH392)</f>
        <v/>
      </c>
      <c r="AF440" s="141" t="str">
        <f>IF(Протокол!AI392="","",Протокол!AI392)</f>
        <v/>
      </c>
      <c r="AG440" s="141" t="str">
        <f>IF(Протокол!AJ392="","",Протокол!AJ392)</f>
        <v/>
      </c>
      <c r="AH440" s="141" t="str">
        <f>IF(Протокол!AK392="","",Протокол!AK392)</f>
        <v/>
      </c>
      <c r="AI440" s="141" t="str">
        <f>IF(Протокол!AL392="","",Протокол!AL392)</f>
        <v/>
      </c>
      <c r="AJ440" s="141" t="str">
        <f>IF(Протокол!AM392="","",Протокол!AM392)</f>
        <v/>
      </c>
      <c r="AK440" s="141" t="str">
        <f>IF(Протокол!AN392="","",Протокол!AN392)</f>
        <v/>
      </c>
      <c r="AL440" s="141" t="str">
        <f>IF(Протокол!AO392="","",Протокол!AO392)</f>
        <v/>
      </c>
      <c r="AM440" s="141" t="str">
        <f>IF(Протокол!AP392="","",Протокол!AP392)</f>
        <v/>
      </c>
      <c r="AN440" s="141" t="str">
        <f>IF(Протокол!AQ392="","",Протокол!AQ392)</f>
        <v/>
      </c>
      <c r="AO440" s="141" t="str">
        <f>IF(Протокол!AR392="","",Протокол!AR392)</f>
        <v/>
      </c>
      <c r="AP440" s="141" t="str">
        <f>IF(Протокол!AS392="","",Протокол!AS392)</f>
        <v/>
      </c>
      <c r="AQ440" s="141" t="str">
        <f>IF(Протокол!AT392="","",Протокол!AT392)</f>
        <v/>
      </c>
      <c r="AR440" s="141" t="str">
        <f>IF(AND(LEN(C440)&gt;0,AS440&gt;0),Протокол!CU392,"")</f>
        <v/>
      </c>
      <c r="AS440" s="139" t="str">
        <f>IF(Протокол!D392="","",Протокол!D392)</f>
        <v/>
      </c>
      <c r="AT440" s="139" t="str">
        <f>IF(Протокол!F392="","",Протокол!F392)</f>
        <v/>
      </c>
      <c r="AU440" s="141" t="str">
        <f>IF(Протокол!CR392="","",Протокол!CR392)</f>
        <v/>
      </c>
      <c r="AV440" s="141" t="str">
        <f>IF(Протокол!CS392="","",Протокол!CS392)</f>
        <v/>
      </c>
      <c r="AW440" s="141" t="str">
        <f>IF(Протокол!CT392="","",Протокол!CT392)</f>
        <v/>
      </c>
    </row>
    <row r="441" spans="1:49">
      <c r="A441" s="139">
        <f t="shared" si="7"/>
        <v>0</v>
      </c>
      <c r="B441" s="140">
        <f>IF(Протокол!B393="","",Протокол!B393)</f>
        <v>384</v>
      </c>
      <c r="C441" s="140" t="str">
        <f>IF(AND(Протокол!F393="",Протокол!D393=""),"",Протокол!C393)</f>
        <v/>
      </c>
      <c r="D441" s="141" t="str">
        <f>IF(Протокол!G393="","",Протокол!G393)</f>
        <v/>
      </c>
      <c r="E441" s="141" t="str">
        <f>IF(Протокол!H393="","",Протокол!H393)</f>
        <v/>
      </c>
      <c r="F441" s="141" t="str">
        <f>IF(Протокол!I393="","",Протокол!I393)</f>
        <v/>
      </c>
      <c r="G441" s="141" t="str">
        <f>IF(Протокол!J393="","",Протокол!J393)</f>
        <v/>
      </c>
      <c r="H441" s="141" t="str">
        <f>IF(Протокол!K393="","",Протокол!K393)</f>
        <v/>
      </c>
      <c r="I441" s="141" t="str">
        <f>IF(Протокол!L393="","",Протокол!L393)</f>
        <v/>
      </c>
      <c r="J441" s="141" t="str">
        <f>IF(Протокол!M393="","",Протокол!M393)</f>
        <v/>
      </c>
      <c r="K441" s="141" t="str">
        <f>IF(Протокол!N393="","",Протокол!N393)</f>
        <v/>
      </c>
      <c r="L441" s="141" t="str">
        <f>IF(Протокол!O393="","",Протокол!O393)</f>
        <v/>
      </c>
      <c r="M441" s="141" t="str">
        <f>IF(Протокол!P393="","",Протокол!P393)</f>
        <v/>
      </c>
      <c r="N441" s="141" t="str">
        <f>IF(Протокол!Q393="","",Протокол!Q393)</f>
        <v/>
      </c>
      <c r="O441" s="141" t="str">
        <f>IF(Протокол!R393="","",Протокол!R393)</f>
        <v/>
      </c>
      <c r="P441" s="141" t="str">
        <f>IF(Протокол!S393="","",Протокол!S393)</f>
        <v/>
      </c>
      <c r="Q441" s="141" t="str">
        <f>IF(Протокол!T393="","",Протокол!T393)</f>
        <v/>
      </c>
      <c r="R441" s="141" t="str">
        <f>IF(Протокол!U393="","",Протокол!U393)</f>
        <v/>
      </c>
      <c r="S441" s="141" t="str">
        <f>IF(Протокол!V393="","",Протокол!V393)</f>
        <v/>
      </c>
      <c r="T441" s="141" t="str">
        <f>IF(Протокол!W393="","",Протокол!W393)</f>
        <v/>
      </c>
      <c r="U441" s="141" t="str">
        <f>IF(Протокол!X393="","",Протокол!X393)</f>
        <v/>
      </c>
      <c r="V441" s="141" t="str">
        <f>IF(Протокол!Y393="","",Протокол!Y393)</f>
        <v/>
      </c>
      <c r="W441" s="141" t="str">
        <f>IF(Протокол!Z393="","",Протокол!Z393)</f>
        <v/>
      </c>
      <c r="X441" s="141" t="str">
        <f>IF(Протокол!AA393="","",Протокол!AA393)</f>
        <v/>
      </c>
      <c r="Y441" s="141" t="str">
        <f>IF(Протокол!AB393="","",Протокол!AB393)</f>
        <v/>
      </c>
      <c r="Z441" s="141" t="str">
        <f>IF(Протокол!AC393="","",Протокол!AC393)</f>
        <v/>
      </c>
      <c r="AA441" s="141" t="str">
        <f>IF(Протокол!AD393="","",Протокол!AD393)</f>
        <v/>
      </c>
      <c r="AB441" s="141" t="str">
        <f>IF(Протокол!AE393="","",Протокол!AE393)</f>
        <v/>
      </c>
      <c r="AC441" s="141" t="str">
        <f>IF(Протокол!AF393="","",Протокол!AF393)</f>
        <v/>
      </c>
      <c r="AD441" s="141" t="str">
        <f>IF(Протокол!AG393="","",Протокол!AG393)</f>
        <v/>
      </c>
      <c r="AE441" s="141" t="str">
        <f>IF(Протокол!AH393="","",Протокол!AH393)</f>
        <v/>
      </c>
      <c r="AF441" s="141" t="str">
        <f>IF(Протокол!AI393="","",Протокол!AI393)</f>
        <v/>
      </c>
      <c r="AG441" s="141" t="str">
        <f>IF(Протокол!AJ393="","",Протокол!AJ393)</f>
        <v/>
      </c>
      <c r="AH441" s="141" t="str">
        <f>IF(Протокол!AK393="","",Протокол!AK393)</f>
        <v/>
      </c>
      <c r="AI441" s="141" t="str">
        <f>IF(Протокол!AL393="","",Протокол!AL393)</f>
        <v/>
      </c>
      <c r="AJ441" s="141" t="str">
        <f>IF(Протокол!AM393="","",Протокол!AM393)</f>
        <v/>
      </c>
      <c r="AK441" s="141" t="str">
        <f>IF(Протокол!AN393="","",Протокол!AN393)</f>
        <v/>
      </c>
      <c r="AL441" s="141" t="str">
        <f>IF(Протокол!AO393="","",Протокол!AO393)</f>
        <v/>
      </c>
      <c r="AM441" s="141" t="str">
        <f>IF(Протокол!AP393="","",Протокол!AP393)</f>
        <v/>
      </c>
      <c r="AN441" s="141" t="str">
        <f>IF(Протокол!AQ393="","",Протокол!AQ393)</f>
        <v/>
      </c>
      <c r="AO441" s="141" t="str">
        <f>IF(Протокол!AR393="","",Протокол!AR393)</f>
        <v/>
      </c>
      <c r="AP441" s="141" t="str">
        <f>IF(Протокол!AS393="","",Протокол!AS393)</f>
        <v/>
      </c>
      <c r="AQ441" s="141" t="str">
        <f>IF(Протокол!AT393="","",Протокол!AT393)</f>
        <v/>
      </c>
      <c r="AR441" s="141" t="str">
        <f>IF(AND(LEN(C441)&gt;0,AS441&gt;0),Протокол!CU393,"")</f>
        <v/>
      </c>
      <c r="AS441" s="139" t="str">
        <f>IF(Протокол!D393="","",Протокол!D393)</f>
        <v/>
      </c>
      <c r="AT441" s="139" t="str">
        <f>IF(Протокол!F393="","",Протокол!F393)</f>
        <v/>
      </c>
      <c r="AU441" s="141" t="str">
        <f>IF(Протокол!CR393="","",Протокол!CR393)</f>
        <v/>
      </c>
      <c r="AV441" s="141" t="str">
        <f>IF(Протокол!CS393="","",Протокол!CS393)</f>
        <v/>
      </c>
      <c r="AW441" s="141" t="str">
        <f>IF(Протокол!CT393="","",Протокол!CT393)</f>
        <v/>
      </c>
    </row>
    <row r="442" spans="1:49">
      <c r="A442" s="139">
        <f t="shared" si="7"/>
        <v>0</v>
      </c>
      <c r="B442" s="140">
        <f>IF(Протокол!B394="","",Протокол!B394)</f>
        <v>385</v>
      </c>
      <c r="C442" s="140" t="str">
        <f>IF(AND(Протокол!F394="",Протокол!D394=""),"",Протокол!C394)</f>
        <v/>
      </c>
      <c r="D442" s="141" t="str">
        <f>IF(Протокол!G394="","",Протокол!G394)</f>
        <v/>
      </c>
      <c r="E442" s="141" t="str">
        <f>IF(Протокол!H394="","",Протокол!H394)</f>
        <v/>
      </c>
      <c r="F442" s="141" t="str">
        <f>IF(Протокол!I394="","",Протокол!I394)</f>
        <v/>
      </c>
      <c r="G442" s="141" t="str">
        <f>IF(Протокол!J394="","",Протокол!J394)</f>
        <v/>
      </c>
      <c r="H442" s="141" t="str">
        <f>IF(Протокол!K394="","",Протокол!K394)</f>
        <v/>
      </c>
      <c r="I442" s="141" t="str">
        <f>IF(Протокол!L394="","",Протокол!L394)</f>
        <v/>
      </c>
      <c r="J442" s="141" t="str">
        <f>IF(Протокол!M394="","",Протокол!M394)</f>
        <v/>
      </c>
      <c r="K442" s="141" t="str">
        <f>IF(Протокол!N394="","",Протокол!N394)</f>
        <v/>
      </c>
      <c r="L442" s="141" t="str">
        <f>IF(Протокол!O394="","",Протокол!O394)</f>
        <v/>
      </c>
      <c r="M442" s="141" t="str">
        <f>IF(Протокол!P394="","",Протокол!P394)</f>
        <v/>
      </c>
      <c r="N442" s="141" t="str">
        <f>IF(Протокол!Q394="","",Протокол!Q394)</f>
        <v/>
      </c>
      <c r="O442" s="141" t="str">
        <f>IF(Протокол!R394="","",Протокол!R394)</f>
        <v/>
      </c>
      <c r="P442" s="141" t="str">
        <f>IF(Протокол!S394="","",Протокол!S394)</f>
        <v/>
      </c>
      <c r="Q442" s="141" t="str">
        <f>IF(Протокол!T394="","",Протокол!T394)</f>
        <v/>
      </c>
      <c r="R442" s="141" t="str">
        <f>IF(Протокол!U394="","",Протокол!U394)</f>
        <v/>
      </c>
      <c r="S442" s="141" t="str">
        <f>IF(Протокол!V394="","",Протокол!V394)</f>
        <v/>
      </c>
      <c r="T442" s="141" t="str">
        <f>IF(Протокол!W394="","",Протокол!W394)</f>
        <v/>
      </c>
      <c r="U442" s="141" t="str">
        <f>IF(Протокол!X394="","",Протокол!X394)</f>
        <v/>
      </c>
      <c r="V442" s="141" t="str">
        <f>IF(Протокол!Y394="","",Протокол!Y394)</f>
        <v/>
      </c>
      <c r="W442" s="141" t="str">
        <f>IF(Протокол!Z394="","",Протокол!Z394)</f>
        <v/>
      </c>
      <c r="X442" s="141" t="str">
        <f>IF(Протокол!AA394="","",Протокол!AA394)</f>
        <v/>
      </c>
      <c r="Y442" s="141" t="str">
        <f>IF(Протокол!AB394="","",Протокол!AB394)</f>
        <v/>
      </c>
      <c r="Z442" s="141" t="str">
        <f>IF(Протокол!AC394="","",Протокол!AC394)</f>
        <v/>
      </c>
      <c r="AA442" s="141" t="str">
        <f>IF(Протокол!AD394="","",Протокол!AD394)</f>
        <v/>
      </c>
      <c r="AB442" s="141" t="str">
        <f>IF(Протокол!AE394="","",Протокол!AE394)</f>
        <v/>
      </c>
      <c r="AC442" s="141" t="str">
        <f>IF(Протокол!AF394="","",Протокол!AF394)</f>
        <v/>
      </c>
      <c r="AD442" s="141" t="str">
        <f>IF(Протокол!AG394="","",Протокол!AG394)</f>
        <v/>
      </c>
      <c r="AE442" s="141" t="str">
        <f>IF(Протокол!AH394="","",Протокол!AH394)</f>
        <v/>
      </c>
      <c r="AF442" s="141" t="str">
        <f>IF(Протокол!AI394="","",Протокол!AI394)</f>
        <v/>
      </c>
      <c r="AG442" s="141" t="str">
        <f>IF(Протокол!AJ394="","",Протокол!AJ394)</f>
        <v/>
      </c>
      <c r="AH442" s="141" t="str">
        <f>IF(Протокол!AK394="","",Протокол!AK394)</f>
        <v/>
      </c>
      <c r="AI442" s="141" t="str">
        <f>IF(Протокол!AL394="","",Протокол!AL394)</f>
        <v/>
      </c>
      <c r="AJ442" s="141" t="str">
        <f>IF(Протокол!AM394="","",Протокол!AM394)</f>
        <v/>
      </c>
      <c r="AK442" s="141" t="str">
        <f>IF(Протокол!AN394="","",Протокол!AN394)</f>
        <v/>
      </c>
      <c r="AL442" s="141" t="str">
        <f>IF(Протокол!AO394="","",Протокол!AO394)</f>
        <v/>
      </c>
      <c r="AM442" s="141" t="str">
        <f>IF(Протокол!AP394="","",Протокол!AP394)</f>
        <v/>
      </c>
      <c r="AN442" s="141" t="str">
        <f>IF(Протокол!AQ394="","",Протокол!AQ394)</f>
        <v/>
      </c>
      <c r="AO442" s="141" t="str">
        <f>IF(Протокол!AR394="","",Протокол!AR394)</f>
        <v/>
      </c>
      <c r="AP442" s="141" t="str">
        <f>IF(Протокол!AS394="","",Протокол!AS394)</f>
        <v/>
      </c>
      <c r="AQ442" s="141" t="str">
        <f>IF(Протокол!AT394="","",Протокол!AT394)</f>
        <v/>
      </c>
      <c r="AR442" s="141" t="str">
        <f>IF(AND(LEN(C442)&gt;0,AS442&gt;0),Протокол!CU394,"")</f>
        <v/>
      </c>
      <c r="AS442" s="139" t="str">
        <f>IF(Протокол!D394="","",Протокол!D394)</f>
        <v/>
      </c>
      <c r="AT442" s="139" t="str">
        <f>IF(Протокол!F394="","",Протокол!F394)</f>
        <v/>
      </c>
      <c r="AU442" s="141" t="str">
        <f>IF(Протокол!CR394="","",Протокол!CR394)</f>
        <v/>
      </c>
      <c r="AV442" s="141" t="str">
        <f>IF(Протокол!CS394="","",Протокол!CS394)</f>
        <v/>
      </c>
      <c r="AW442" s="141" t="str">
        <f>IF(Протокол!CT394="","",Протокол!CT394)</f>
        <v/>
      </c>
    </row>
    <row r="443" spans="1:49">
      <c r="A443" s="139">
        <f t="shared" si="7"/>
        <v>0</v>
      </c>
      <c r="B443" s="140">
        <f>IF(Протокол!B395="","",Протокол!B395)</f>
        <v>386</v>
      </c>
      <c r="C443" s="140" t="str">
        <f>IF(AND(Протокол!F395="",Протокол!D395=""),"",Протокол!C395)</f>
        <v/>
      </c>
      <c r="D443" s="141" t="str">
        <f>IF(Протокол!G395="","",Протокол!G395)</f>
        <v/>
      </c>
      <c r="E443" s="141" t="str">
        <f>IF(Протокол!H395="","",Протокол!H395)</f>
        <v/>
      </c>
      <c r="F443" s="141" t="str">
        <f>IF(Протокол!I395="","",Протокол!I395)</f>
        <v/>
      </c>
      <c r="G443" s="141" t="str">
        <f>IF(Протокол!J395="","",Протокол!J395)</f>
        <v/>
      </c>
      <c r="H443" s="141" t="str">
        <f>IF(Протокол!K395="","",Протокол!K395)</f>
        <v/>
      </c>
      <c r="I443" s="141" t="str">
        <f>IF(Протокол!L395="","",Протокол!L395)</f>
        <v/>
      </c>
      <c r="J443" s="141" t="str">
        <f>IF(Протокол!M395="","",Протокол!M395)</f>
        <v/>
      </c>
      <c r="K443" s="141" t="str">
        <f>IF(Протокол!N395="","",Протокол!N395)</f>
        <v/>
      </c>
      <c r="L443" s="141" t="str">
        <f>IF(Протокол!O395="","",Протокол!O395)</f>
        <v/>
      </c>
      <c r="M443" s="141" t="str">
        <f>IF(Протокол!P395="","",Протокол!P395)</f>
        <v/>
      </c>
      <c r="N443" s="141" t="str">
        <f>IF(Протокол!Q395="","",Протокол!Q395)</f>
        <v/>
      </c>
      <c r="O443" s="141" t="str">
        <f>IF(Протокол!R395="","",Протокол!R395)</f>
        <v/>
      </c>
      <c r="P443" s="141" t="str">
        <f>IF(Протокол!S395="","",Протокол!S395)</f>
        <v/>
      </c>
      <c r="Q443" s="141" t="str">
        <f>IF(Протокол!T395="","",Протокол!T395)</f>
        <v/>
      </c>
      <c r="R443" s="141" t="str">
        <f>IF(Протокол!U395="","",Протокол!U395)</f>
        <v/>
      </c>
      <c r="S443" s="141" t="str">
        <f>IF(Протокол!V395="","",Протокол!V395)</f>
        <v/>
      </c>
      <c r="T443" s="141" t="str">
        <f>IF(Протокол!W395="","",Протокол!W395)</f>
        <v/>
      </c>
      <c r="U443" s="141" t="str">
        <f>IF(Протокол!X395="","",Протокол!X395)</f>
        <v/>
      </c>
      <c r="V443" s="141" t="str">
        <f>IF(Протокол!Y395="","",Протокол!Y395)</f>
        <v/>
      </c>
      <c r="W443" s="141" t="str">
        <f>IF(Протокол!Z395="","",Протокол!Z395)</f>
        <v/>
      </c>
      <c r="X443" s="141" t="str">
        <f>IF(Протокол!AA395="","",Протокол!AA395)</f>
        <v/>
      </c>
      <c r="Y443" s="141" t="str">
        <f>IF(Протокол!AB395="","",Протокол!AB395)</f>
        <v/>
      </c>
      <c r="Z443" s="141" t="str">
        <f>IF(Протокол!AC395="","",Протокол!AC395)</f>
        <v/>
      </c>
      <c r="AA443" s="141" t="str">
        <f>IF(Протокол!AD395="","",Протокол!AD395)</f>
        <v/>
      </c>
      <c r="AB443" s="141" t="str">
        <f>IF(Протокол!AE395="","",Протокол!AE395)</f>
        <v/>
      </c>
      <c r="AC443" s="141" t="str">
        <f>IF(Протокол!AF395="","",Протокол!AF395)</f>
        <v/>
      </c>
      <c r="AD443" s="141" t="str">
        <f>IF(Протокол!AG395="","",Протокол!AG395)</f>
        <v/>
      </c>
      <c r="AE443" s="141" t="str">
        <f>IF(Протокол!AH395="","",Протокол!AH395)</f>
        <v/>
      </c>
      <c r="AF443" s="141" t="str">
        <f>IF(Протокол!AI395="","",Протокол!AI395)</f>
        <v/>
      </c>
      <c r="AG443" s="141" t="str">
        <f>IF(Протокол!AJ395="","",Протокол!AJ395)</f>
        <v/>
      </c>
      <c r="AH443" s="141" t="str">
        <f>IF(Протокол!AK395="","",Протокол!AK395)</f>
        <v/>
      </c>
      <c r="AI443" s="141" t="str">
        <f>IF(Протокол!AL395="","",Протокол!AL395)</f>
        <v/>
      </c>
      <c r="AJ443" s="141" t="str">
        <f>IF(Протокол!AM395="","",Протокол!AM395)</f>
        <v/>
      </c>
      <c r="AK443" s="141" t="str">
        <f>IF(Протокол!AN395="","",Протокол!AN395)</f>
        <v/>
      </c>
      <c r="AL443" s="141" t="str">
        <f>IF(Протокол!AO395="","",Протокол!AO395)</f>
        <v/>
      </c>
      <c r="AM443" s="141" t="str">
        <f>IF(Протокол!AP395="","",Протокол!AP395)</f>
        <v/>
      </c>
      <c r="AN443" s="141" t="str">
        <f>IF(Протокол!AQ395="","",Протокол!AQ395)</f>
        <v/>
      </c>
      <c r="AO443" s="141" t="str">
        <f>IF(Протокол!AR395="","",Протокол!AR395)</f>
        <v/>
      </c>
      <c r="AP443" s="141" t="str">
        <f>IF(Протокол!AS395="","",Протокол!AS395)</f>
        <v/>
      </c>
      <c r="AQ443" s="141" t="str">
        <f>IF(Протокол!AT395="","",Протокол!AT395)</f>
        <v/>
      </c>
      <c r="AR443" s="141" t="str">
        <f>IF(AND(LEN(C443)&gt;0,AS443&gt;0),Протокол!CU395,"")</f>
        <v/>
      </c>
      <c r="AS443" s="139" t="str">
        <f>IF(Протокол!D395="","",Протокол!D395)</f>
        <v/>
      </c>
      <c r="AT443" s="139" t="str">
        <f>IF(Протокол!F395="","",Протокол!F395)</f>
        <v/>
      </c>
      <c r="AU443" s="141" t="str">
        <f>IF(Протокол!CR395="","",Протокол!CR395)</f>
        <v/>
      </c>
      <c r="AV443" s="141" t="str">
        <f>IF(Протокол!CS395="","",Протокол!CS395)</f>
        <v/>
      </c>
      <c r="AW443" s="141" t="str">
        <f>IF(Протокол!CT395="","",Протокол!CT395)</f>
        <v/>
      </c>
    </row>
    <row r="444" spans="1:49">
      <c r="A444" s="139">
        <f t="shared" si="7"/>
        <v>0</v>
      </c>
      <c r="B444" s="140">
        <f>IF(Протокол!B396="","",Протокол!B396)</f>
        <v>387</v>
      </c>
      <c r="C444" s="140" t="str">
        <f>IF(AND(Протокол!F396="",Протокол!D396=""),"",Протокол!C396)</f>
        <v/>
      </c>
      <c r="D444" s="141" t="str">
        <f>IF(Протокол!G396="","",Протокол!G396)</f>
        <v/>
      </c>
      <c r="E444" s="141" t="str">
        <f>IF(Протокол!H396="","",Протокол!H396)</f>
        <v/>
      </c>
      <c r="F444" s="141" t="str">
        <f>IF(Протокол!I396="","",Протокол!I396)</f>
        <v/>
      </c>
      <c r="G444" s="141" t="str">
        <f>IF(Протокол!J396="","",Протокол!J396)</f>
        <v/>
      </c>
      <c r="H444" s="141" t="str">
        <f>IF(Протокол!K396="","",Протокол!K396)</f>
        <v/>
      </c>
      <c r="I444" s="141" t="str">
        <f>IF(Протокол!L396="","",Протокол!L396)</f>
        <v/>
      </c>
      <c r="J444" s="141" t="str">
        <f>IF(Протокол!M396="","",Протокол!M396)</f>
        <v/>
      </c>
      <c r="K444" s="141" t="str">
        <f>IF(Протокол!N396="","",Протокол!N396)</f>
        <v/>
      </c>
      <c r="L444" s="141" t="str">
        <f>IF(Протокол!O396="","",Протокол!O396)</f>
        <v/>
      </c>
      <c r="M444" s="141" t="str">
        <f>IF(Протокол!P396="","",Протокол!P396)</f>
        <v/>
      </c>
      <c r="N444" s="141" t="str">
        <f>IF(Протокол!Q396="","",Протокол!Q396)</f>
        <v/>
      </c>
      <c r="O444" s="141" t="str">
        <f>IF(Протокол!R396="","",Протокол!R396)</f>
        <v/>
      </c>
      <c r="P444" s="141" t="str">
        <f>IF(Протокол!S396="","",Протокол!S396)</f>
        <v/>
      </c>
      <c r="Q444" s="141" t="str">
        <f>IF(Протокол!T396="","",Протокол!T396)</f>
        <v/>
      </c>
      <c r="R444" s="141" t="str">
        <f>IF(Протокол!U396="","",Протокол!U396)</f>
        <v/>
      </c>
      <c r="S444" s="141" t="str">
        <f>IF(Протокол!V396="","",Протокол!V396)</f>
        <v/>
      </c>
      <c r="T444" s="141" t="str">
        <f>IF(Протокол!W396="","",Протокол!W396)</f>
        <v/>
      </c>
      <c r="U444" s="141" t="str">
        <f>IF(Протокол!X396="","",Протокол!X396)</f>
        <v/>
      </c>
      <c r="V444" s="141" t="str">
        <f>IF(Протокол!Y396="","",Протокол!Y396)</f>
        <v/>
      </c>
      <c r="W444" s="141" t="str">
        <f>IF(Протокол!Z396="","",Протокол!Z396)</f>
        <v/>
      </c>
      <c r="X444" s="141" t="str">
        <f>IF(Протокол!AA396="","",Протокол!AA396)</f>
        <v/>
      </c>
      <c r="Y444" s="141" t="str">
        <f>IF(Протокол!AB396="","",Протокол!AB396)</f>
        <v/>
      </c>
      <c r="Z444" s="141" t="str">
        <f>IF(Протокол!AC396="","",Протокол!AC396)</f>
        <v/>
      </c>
      <c r="AA444" s="141" t="str">
        <f>IF(Протокол!AD396="","",Протокол!AD396)</f>
        <v/>
      </c>
      <c r="AB444" s="141" t="str">
        <f>IF(Протокол!AE396="","",Протокол!AE396)</f>
        <v/>
      </c>
      <c r="AC444" s="141" t="str">
        <f>IF(Протокол!AF396="","",Протокол!AF396)</f>
        <v/>
      </c>
      <c r="AD444" s="141" t="str">
        <f>IF(Протокол!AG396="","",Протокол!AG396)</f>
        <v/>
      </c>
      <c r="AE444" s="141" t="str">
        <f>IF(Протокол!AH396="","",Протокол!AH396)</f>
        <v/>
      </c>
      <c r="AF444" s="141" t="str">
        <f>IF(Протокол!AI396="","",Протокол!AI396)</f>
        <v/>
      </c>
      <c r="AG444" s="141" t="str">
        <f>IF(Протокол!AJ396="","",Протокол!AJ396)</f>
        <v/>
      </c>
      <c r="AH444" s="141" t="str">
        <f>IF(Протокол!AK396="","",Протокол!AK396)</f>
        <v/>
      </c>
      <c r="AI444" s="141" t="str">
        <f>IF(Протокол!AL396="","",Протокол!AL396)</f>
        <v/>
      </c>
      <c r="AJ444" s="141" t="str">
        <f>IF(Протокол!AM396="","",Протокол!AM396)</f>
        <v/>
      </c>
      <c r="AK444" s="141" t="str">
        <f>IF(Протокол!AN396="","",Протокол!AN396)</f>
        <v/>
      </c>
      <c r="AL444" s="141" t="str">
        <f>IF(Протокол!AO396="","",Протокол!AO396)</f>
        <v/>
      </c>
      <c r="AM444" s="141" t="str">
        <f>IF(Протокол!AP396="","",Протокол!AP396)</f>
        <v/>
      </c>
      <c r="AN444" s="141" t="str">
        <f>IF(Протокол!AQ396="","",Протокол!AQ396)</f>
        <v/>
      </c>
      <c r="AO444" s="141" t="str">
        <f>IF(Протокол!AR396="","",Протокол!AR396)</f>
        <v/>
      </c>
      <c r="AP444" s="141" t="str">
        <f>IF(Протокол!AS396="","",Протокол!AS396)</f>
        <v/>
      </c>
      <c r="AQ444" s="141" t="str">
        <f>IF(Протокол!AT396="","",Протокол!AT396)</f>
        <v/>
      </c>
      <c r="AR444" s="141" t="str">
        <f>IF(AND(LEN(C444)&gt;0,AS444&gt;0),Протокол!CU396,"")</f>
        <v/>
      </c>
      <c r="AS444" s="139" t="str">
        <f>IF(Протокол!D396="","",Протокол!D396)</f>
        <v/>
      </c>
      <c r="AT444" s="139" t="str">
        <f>IF(Протокол!F396="","",Протокол!F396)</f>
        <v/>
      </c>
      <c r="AU444" s="141" t="str">
        <f>IF(Протокол!CR396="","",Протокол!CR396)</f>
        <v/>
      </c>
      <c r="AV444" s="141" t="str">
        <f>IF(Протокол!CS396="","",Протокол!CS396)</f>
        <v/>
      </c>
      <c r="AW444" s="141" t="str">
        <f>IF(Протокол!CT396="","",Протокол!CT396)</f>
        <v/>
      </c>
    </row>
    <row r="445" spans="1:49">
      <c r="A445" s="139">
        <f t="shared" si="7"/>
        <v>0</v>
      </c>
      <c r="B445" s="140">
        <f>IF(Протокол!B397="","",Протокол!B397)</f>
        <v>388</v>
      </c>
      <c r="C445" s="140" t="str">
        <f>IF(AND(Протокол!F397="",Протокол!D397=""),"",Протокол!C397)</f>
        <v/>
      </c>
      <c r="D445" s="141" t="str">
        <f>IF(Протокол!G397="","",Протокол!G397)</f>
        <v/>
      </c>
      <c r="E445" s="141" t="str">
        <f>IF(Протокол!H397="","",Протокол!H397)</f>
        <v/>
      </c>
      <c r="F445" s="141" t="str">
        <f>IF(Протокол!I397="","",Протокол!I397)</f>
        <v/>
      </c>
      <c r="G445" s="141" t="str">
        <f>IF(Протокол!J397="","",Протокол!J397)</f>
        <v/>
      </c>
      <c r="H445" s="141" t="str">
        <f>IF(Протокол!K397="","",Протокол!K397)</f>
        <v/>
      </c>
      <c r="I445" s="141" t="str">
        <f>IF(Протокол!L397="","",Протокол!L397)</f>
        <v/>
      </c>
      <c r="J445" s="141" t="str">
        <f>IF(Протокол!M397="","",Протокол!M397)</f>
        <v/>
      </c>
      <c r="K445" s="141" t="str">
        <f>IF(Протокол!N397="","",Протокол!N397)</f>
        <v/>
      </c>
      <c r="L445" s="141" t="str">
        <f>IF(Протокол!O397="","",Протокол!O397)</f>
        <v/>
      </c>
      <c r="M445" s="141" t="str">
        <f>IF(Протокол!P397="","",Протокол!P397)</f>
        <v/>
      </c>
      <c r="N445" s="141" t="str">
        <f>IF(Протокол!Q397="","",Протокол!Q397)</f>
        <v/>
      </c>
      <c r="O445" s="141" t="str">
        <f>IF(Протокол!R397="","",Протокол!R397)</f>
        <v/>
      </c>
      <c r="P445" s="141" t="str">
        <f>IF(Протокол!S397="","",Протокол!S397)</f>
        <v/>
      </c>
      <c r="Q445" s="141" t="str">
        <f>IF(Протокол!T397="","",Протокол!T397)</f>
        <v/>
      </c>
      <c r="R445" s="141" t="str">
        <f>IF(Протокол!U397="","",Протокол!U397)</f>
        <v/>
      </c>
      <c r="S445" s="141" t="str">
        <f>IF(Протокол!V397="","",Протокол!V397)</f>
        <v/>
      </c>
      <c r="T445" s="141" t="str">
        <f>IF(Протокол!W397="","",Протокол!W397)</f>
        <v/>
      </c>
      <c r="U445" s="141" t="str">
        <f>IF(Протокол!X397="","",Протокол!X397)</f>
        <v/>
      </c>
      <c r="V445" s="141" t="str">
        <f>IF(Протокол!Y397="","",Протокол!Y397)</f>
        <v/>
      </c>
      <c r="W445" s="141" t="str">
        <f>IF(Протокол!Z397="","",Протокол!Z397)</f>
        <v/>
      </c>
      <c r="X445" s="141" t="str">
        <f>IF(Протокол!AA397="","",Протокол!AA397)</f>
        <v/>
      </c>
      <c r="Y445" s="141" t="str">
        <f>IF(Протокол!AB397="","",Протокол!AB397)</f>
        <v/>
      </c>
      <c r="Z445" s="141" t="str">
        <f>IF(Протокол!AC397="","",Протокол!AC397)</f>
        <v/>
      </c>
      <c r="AA445" s="141" t="str">
        <f>IF(Протокол!AD397="","",Протокол!AD397)</f>
        <v/>
      </c>
      <c r="AB445" s="141" t="str">
        <f>IF(Протокол!AE397="","",Протокол!AE397)</f>
        <v/>
      </c>
      <c r="AC445" s="141" t="str">
        <f>IF(Протокол!AF397="","",Протокол!AF397)</f>
        <v/>
      </c>
      <c r="AD445" s="141" t="str">
        <f>IF(Протокол!AG397="","",Протокол!AG397)</f>
        <v/>
      </c>
      <c r="AE445" s="141" t="str">
        <f>IF(Протокол!AH397="","",Протокол!AH397)</f>
        <v/>
      </c>
      <c r="AF445" s="141" t="str">
        <f>IF(Протокол!AI397="","",Протокол!AI397)</f>
        <v/>
      </c>
      <c r="AG445" s="141" t="str">
        <f>IF(Протокол!AJ397="","",Протокол!AJ397)</f>
        <v/>
      </c>
      <c r="AH445" s="141" t="str">
        <f>IF(Протокол!AK397="","",Протокол!AK397)</f>
        <v/>
      </c>
      <c r="AI445" s="141" t="str">
        <f>IF(Протокол!AL397="","",Протокол!AL397)</f>
        <v/>
      </c>
      <c r="AJ445" s="141" t="str">
        <f>IF(Протокол!AM397="","",Протокол!AM397)</f>
        <v/>
      </c>
      <c r="AK445" s="141" t="str">
        <f>IF(Протокол!AN397="","",Протокол!AN397)</f>
        <v/>
      </c>
      <c r="AL445" s="141" t="str">
        <f>IF(Протокол!AO397="","",Протокол!AO397)</f>
        <v/>
      </c>
      <c r="AM445" s="141" t="str">
        <f>IF(Протокол!AP397="","",Протокол!AP397)</f>
        <v/>
      </c>
      <c r="AN445" s="141" t="str">
        <f>IF(Протокол!AQ397="","",Протокол!AQ397)</f>
        <v/>
      </c>
      <c r="AO445" s="141" t="str">
        <f>IF(Протокол!AR397="","",Протокол!AR397)</f>
        <v/>
      </c>
      <c r="AP445" s="141" t="str">
        <f>IF(Протокол!AS397="","",Протокол!AS397)</f>
        <v/>
      </c>
      <c r="AQ445" s="141" t="str">
        <f>IF(Протокол!AT397="","",Протокол!AT397)</f>
        <v/>
      </c>
      <c r="AR445" s="141" t="str">
        <f>IF(AND(LEN(C445)&gt;0,AS445&gt;0),Протокол!CU397,"")</f>
        <v/>
      </c>
      <c r="AS445" s="139" t="str">
        <f>IF(Протокол!D397="","",Протокол!D397)</f>
        <v/>
      </c>
      <c r="AT445" s="139" t="str">
        <f>IF(Протокол!F397="","",Протокол!F397)</f>
        <v/>
      </c>
      <c r="AU445" s="141" t="str">
        <f>IF(Протокол!CR397="","",Протокол!CR397)</f>
        <v/>
      </c>
      <c r="AV445" s="141" t="str">
        <f>IF(Протокол!CS397="","",Протокол!CS397)</f>
        <v/>
      </c>
      <c r="AW445" s="141" t="str">
        <f>IF(Протокол!CT397="","",Протокол!CT397)</f>
        <v/>
      </c>
    </row>
    <row r="446" spans="1:49">
      <c r="A446" s="139">
        <f t="shared" si="7"/>
        <v>0</v>
      </c>
      <c r="B446" s="140">
        <f>IF(Протокол!B398="","",Протокол!B398)</f>
        <v>389</v>
      </c>
      <c r="C446" s="140" t="str">
        <f>IF(AND(Протокол!F398="",Протокол!D398=""),"",Протокол!C398)</f>
        <v/>
      </c>
      <c r="D446" s="141" t="str">
        <f>IF(Протокол!G398="","",Протокол!G398)</f>
        <v/>
      </c>
      <c r="E446" s="141" t="str">
        <f>IF(Протокол!H398="","",Протокол!H398)</f>
        <v/>
      </c>
      <c r="F446" s="141" t="str">
        <f>IF(Протокол!I398="","",Протокол!I398)</f>
        <v/>
      </c>
      <c r="G446" s="141" t="str">
        <f>IF(Протокол!J398="","",Протокол!J398)</f>
        <v/>
      </c>
      <c r="H446" s="141" t="str">
        <f>IF(Протокол!K398="","",Протокол!K398)</f>
        <v/>
      </c>
      <c r="I446" s="141" t="str">
        <f>IF(Протокол!L398="","",Протокол!L398)</f>
        <v/>
      </c>
      <c r="J446" s="141" t="str">
        <f>IF(Протокол!M398="","",Протокол!M398)</f>
        <v/>
      </c>
      <c r="K446" s="141" t="str">
        <f>IF(Протокол!N398="","",Протокол!N398)</f>
        <v/>
      </c>
      <c r="L446" s="141" t="str">
        <f>IF(Протокол!O398="","",Протокол!O398)</f>
        <v/>
      </c>
      <c r="M446" s="141" t="str">
        <f>IF(Протокол!P398="","",Протокол!P398)</f>
        <v/>
      </c>
      <c r="N446" s="141" t="str">
        <f>IF(Протокол!Q398="","",Протокол!Q398)</f>
        <v/>
      </c>
      <c r="O446" s="141" t="str">
        <f>IF(Протокол!R398="","",Протокол!R398)</f>
        <v/>
      </c>
      <c r="P446" s="141" t="str">
        <f>IF(Протокол!S398="","",Протокол!S398)</f>
        <v/>
      </c>
      <c r="Q446" s="141" t="str">
        <f>IF(Протокол!T398="","",Протокол!T398)</f>
        <v/>
      </c>
      <c r="R446" s="141" t="str">
        <f>IF(Протокол!U398="","",Протокол!U398)</f>
        <v/>
      </c>
      <c r="S446" s="141" t="str">
        <f>IF(Протокол!V398="","",Протокол!V398)</f>
        <v/>
      </c>
      <c r="T446" s="141" t="str">
        <f>IF(Протокол!W398="","",Протокол!W398)</f>
        <v/>
      </c>
      <c r="U446" s="141" t="str">
        <f>IF(Протокол!X398="","",Протокол!X398)</f>
        <v/>
      </c>
      <c r="V446" s="141" t="str">
        <f>IF(Протокол!Y398="","",Протокол!Y398)</f>
        <v/>
      </c>
      <c r="W446" s="141" t="str">
        <f>IF(Протокол!Z398="","",Протокол!Z398)</f>
        <v/>
      </c>
      <c r="X446" s="141" t="str">
        <f>IF(Протокол!AA398="","",Протокол!AA398)</f>
        <v/>
      </c>
      <c r="Y446" s="141" t="str">
        <f>IF(Протокол!AB398="","",Протокол!AB398)</f>
        <v/>
      </c>
      <c r="Z446" s="141" t="str">
        <f>IF(Протокол!AC398="","",Протокол!AC398)</f>
        <v/>
      </c>
      <c r="AA446" s="141" t="str">
        <f>IF(Протокол!AD398="","",Протокол!AD398)</f>
        <v/>
      </c>
      <c r="AB446" s="141" t="str">
        <f>IF(Протокол!AE398="","",Протокол!AE398)</f>
        <v/>
      </c>
      <c r="AC446" s="141" t="str">
        <f>IF(Протокол!AF398="","",Протокол!AF398)</f>
        <v/>
      </c>
      <c r="AD446" s="141" t="str">
        <f>IF(Протокол!AG398="","",Протокол!AG398)</f>
        <v/>
      </c>
      <c r="AE446" s="141" t="str">
        <f>IF(Протокол!AH398="","",Протокол!AH398)</f>
        <v/>
      </c>
      <c r="AF446" s="141" t="str">
        <f>IF(Протокол!AI398="","",Протокол!AI398)</f>
        <v/>
      </c>
      <c r="AG446" s="141" t="str">
        <f>IF(Протокол!AJ398="","",Протокол!AJ398)</f>
        <v/>
      </c>
      <c r="AH446" s="141" t="str">
        <f>IF(Протокол!AK398="","",Протокол!AK398)</f>
        <v/>
      </c>
      <c r="AI446" s="141" t="str">
        <f>IF(Протокол!AL398="","",Протокол!AL398)</f>
        <v/>
      </c>
      <c r="AJ446" s="141" t="str">
        <f>IF(Протокол!AM398="","",Протокол!AM398)</f>
        <v/>
      </c>
      <c r="AK446" s="141" t="str">
        <f>IF(Протокол!AN398="","",Протокол!AN398)</f>
        <v/>
      </c>
      <c r="AL446" s="141" t="str">
        <f>IF(Протокол!AO398="","",Протокол!AO398)</f>
        <v/>
      </c>
      <c r="AM446" s="141" t="str">
        <f>IF(Протокол!AP398="","",Протокол!AP398)</f>
        <v/>
      </c>
      <c r="AN446" s="141" t="str">
        <f>IF(Протокол!AQ398="","",Протокол!AQ398)</f>
        <v/>
      </c>
      <c r="AO446" s="141" t="str">
        <f>IF(Протокол!AR398="","",Протокол!AR398)</f>
        <v/>
      </c>
      <c r="AP446" s="141" t="str">
        <f>IF(Протокол!AS398="","",Протокол!AS398)</f>
        <v/>
      </c>
      <c r="AQ446" s="141" t="str">
        <f>IF(Протокол!AT398="","",Протокол!AT398)</f>
        <v/>
      </c>
      <c r="AR446" s="141" t="str">
        <f>IF(AND(LEN(C446)&gt;0,AS446&gt;0),Протокол!CU398,"")</f>
        <v/>
      </c>
      <c r="AS446" s="139" t="str">
        <f>IF(Протокол!D398="","",Протокол!D398)</f>
        <v/>
      </c>
      <c r="AT446" s="139" t="str">
        <f>IF(Протокол!F398="","",Протокол!F398)</f>
        <v/>
      </c>
      <c r="AU446" s="141" t="str">
        <f>IF(Протокол!CR398="","",Протокол!CR398)</f>
        <v/>
      </c>
      <c r="AV446" s="141" t="str">
        <f>IF(Протокол!CS398="","",Протокол!CS398)</f>
        <v/>
      </c>
      <c r="AW446" s="141" t="str">
        <f>IF(Протокол!CT398="","",Протокол!CT398)</f>
        <v/>
      </c>
    </row>
    <row r="447" spans="1:49">
      <c r="A447" s="139">
        <f t="shared" si="7"/>
        <v>0</v>
      </c>
      <c r="B447" s="140">
        <f>IF(Протокол!B399="","",Протокол!B399)</f>
        <v>390</v>
      </c>
      <c r="C447" s="140" t="str">
        <f>IF(AND(Протокол!F399="",Протокол!D399=""),"",Протокол!C399)</f>
        <v/>
      </c>
      <c r="D447" s="141" t="str">
        <f>IF(Протокол!G399="","",Протокол!G399)</f>
        <v/>
      </c>
      <c r="E447" s="141" t="str">
        <f>IF(Протокол!H399="","",Протокол!H399)</f>
        <v/>
      </c>
      <c r="F447" s="141" t="str">
        <f>IF(Протокол!I399="","",Протокол!I399)</f>
        <v/>
      </c>
      <c r="G447" s="141" t="str">
        <f>IF(Протокол!J399="","",Протокол!J399)</f>
        <v/>
      </c>
      <c r="H447" s="141" t="str">
        <f>IF(Протокол!K399="","",Протокол!K399)</f>
        <v/>
      </c>
      <c r="I447" s="141" t="str">
        <f>IF(Протокол!L399="","",Протокол!L399)</f>
        <v/>
      </c>
      <c r="J447" s="141" t="str">
        <f>IF(Протокол!M399="","",Протокол!M399)</f>
        <v/>
      </c>
      <c r="K447" s="141" t="str">
        <f>IF(Протокол!N399="","",Протокол!N399)</f>
        <v/>
      </c>
      <c r="L447" s="141" t="str">
        <f>IF(Протокол!O399="","",Протокол!O399)</f>
        <v/>
      </c>
      <c r="M447" s="141" t="str">
        <f>IF(Протокол!P399="","",Протокол!P399)</f>
        <v/>
      </c>
      <c r="N447" s="141" t="str">
        <f>IF(Протокол!Q399="","",Протокол!Q399)</f>
        <v/>
      </c>
      <c r="O447" s="141" t="str">
        <f>IF(Протокол!R399="","",Протокол!R399)</f>
        <v/>
      </c>
      <c r="P447" s="141" t="str">
        <f>IF(Протокол!S399="","",Протокол!S399)</f>
        <v/>
      </c>
      <c r="Q447" s="141" t="str">
        <f>IF(Протокол!T399="","",Протокол!T399)</f>
        <v/>
      </c>
      <c r="R447" s="141" t="str">
        <f>IF(Протокол!U399="","",Протокол!U399)</f>
        <v/>
      </c>
      <c r="S447" s="141" t="str">
        <f>IF(Протокол!V399="","",Протокол!V399)</f>
        <v/>
      </c>
      <c r="T447" s="141" t="str">
        <f>IF(Протокол!W399="","",Протокол!W399)</f>
        <v/>
      </c>
      <c r="U447" s="141" t="str">
        <f>IF(Протокол!X399="","",Протокол!X399)</f>
        <v/>
      </c>
      <c r="V447" s="141" t="str">
        <f>IF(Протокол!Y399="","",Протокол!Y399)</f>
        <v/>
      </c>
      <c r="W447" s="141" t="str">
        <f>IF(Протокол!Z399="","",Протокол!Z399)</f>
        <v/>
      </c>
      <c r="X447" s="141" t="str">
        <f>IF(Протокол!AA399="","",Протокол!AA399)</f>
        <v/>
      </c>
      <c r="Y447" s="141" t="str">
        <f>IF(Протокол!AB399="","",Протокол!AB399)</f>
        <v/>
      </c>
      <c r="Z447" s="141" t="str">
        <f>IF(Протокол!AC399="","",Протокол!AC399)</f>
        <v/>
      </c>
      <c r="AA447" s="141" t="str">
        <f>IF(Протокол!AD399="","",Протокол!AD399)</f>
        <v/>
      </c>
      <c r="AB447" s="141" t="str">
        <f>IF(Протокол!AE399="","",Протокол!AE399)</f>
        <v/>
      </c>
      <c r="AC447" s="141" t="str">
        <f>IF(Протокол!AF399="","",Протокол!AF399)</f>
        <v/>
      </c>
      <c r="AD447" s="141" t="str">
        <f>IF(Протокол!AG399="","",Протокол!AG399)</f>
        <v/>
      </c>
      <c r="AE447" s="141" t="str">
        <f>IF(Протокол!AH399="","",Протокол!AH399)</f>
        <v/>
      </c>
      <c r="AF447" s="141" t="str">
        <f>IF(Протокол!AI399="","",Протокол!AI399)</f>
        <v/>
      </c>
      <c r="AG447" s="141" t="str">
        <f>IF(Протокол!AJ399="","",Протокол!AJ399)</f>
        <v/>
      </c>
      <c r="AH447" s="141" t="str">
        <f>IF(Протокол!AK399="","",Протокол!AK399)</f>
        <v/>
      </c>
      <c r="AI447" s="141" t="str">
        <f>IF(Протокол!AL399="","",Протокол!AL399)</f>
        <v/>
      </c>
      <c r="AJ447" s="141" t="str">
        <f>IF(Протокол!AM399="","",Протокол!AM399)</f>
        <v/>
      </c>
      <c r="AK447" s="141" t="str">
        <f>IF(Протокол!AN399="","",Протокол!AN399)</f>
        <v/>
      </c>
      <c r="AL447" s="141" t="str">
        <f>IF(Протокол!AO399="","",Протокол!AO399)</f>
        <v/>
      </c>
      <c r="AM447" s="141" t="str">
        <f>IF(Протокол!AP399="","",Протокол!AP399)</f>
        <v/>
      </c>
      <c r="AN447" s="141" t="str">
        <f>IF(Протокол!AQ399="","",Протокол!AQ399)</f>
        <v/>
      </c>
      <c r="AO447" s="141" t="str">
        <f>IF(Протокол!AR399="","",Протокол!AR399)</f>
        <v/>
      </c>
      <c r="AP447" s="141" t="str">
        <f>IF(Протокол!AS399="","",Протокол!AS399)</f>
        <v/>
      </c>
      <c r="AQ447" s="141" t="str">
        <f>IF(Протокол!AT399="","",Протокол!AT399)</f>
        <v/>
      </c>
      <c r="AR447" s="141" t="str">
        <f>IF(AND(LEN(C447)&gt;0,AS447&gt;0),Протокол!CU399,"")</f>
        <v/>
      </c>
      <c r="AS447" s="139" t="str">
        <f>IF(Протокол!D399="","",Протокол!D399)</f>
        <v/>
      </c>
      <c r="AT447" s="139" t="str">
        <f>IF(Протокол!F399="","",Протокол!F399)</f>
        <v/>
      </c>
      <c r="AU447" s="141" t="str">
        <f>IF(Протокол!CR399="","",Протокол!CR399)</f>
        <v/>
      </c>
      <c r="AV447" s="141" t="str">
        <f>IF(Протокол!CS399="","",Протокол!CS399)</f>
        <v/>
      </c>
      <c r="AW447" s="141" t="str">
        <f>IF(Протокол!CT399="","",Протокол!CT399)</f>
        <v/>
      </c>
    </row>
    <row r="448" spans="1:49">
      <c r="A448" s="139">
        <f t="shared" si="7"/>
        <v>0</v>
      </c>
      <c r="B448" s="140">
        <f>IF(Протокол!B400="","",Протокол!B400)</f>
        <v>391</v>
      </c>
      <c r="C448" s="140" t="str">
        <f>IF(AND(Протокол!F400="",Протокол!D400=""),"",Протокол!C400)</f>
        <v/>
      </c>
      <c r="D448" s="141" t="str">
        <f>IF(Протокол!G400="","",Протокол!G400)</f>
        <v/>
      </c>
      <c r="E448" s="141" t="str">
        <f>IF(Протокол!H400="","",Протокол!H400)</f>
        <v/>
      </c>
      <c r="F448" s="141" t="str">
        <f>IF(Протокол!I400="","",Протокол!I400)</f>
        <v/>
      </c>
      <c r="G448" s="141" t="str">
        <f>IF(Протокол!J400="","",Протокол!J400)</f>
        <v/>
      </c>
      <c r="H448" s="141" t="str">
        <f>IF(Протокол!K400="","",Протокол!K400)</f>
        <v/>
      </c>
      <c r="I448" s="141" t="str">
        <f>IF(Протокол!L400="","",Протокол!L400)</f>
        <v/>
      </c>
      <c r="J448" s="141" t="str">
        <f>IF(Протокол!M400="","",Протокол!M400)</f>
        <v/>
      </c>
      <c r="K448" s="141" t="str">
        <f>IF(Протокол!N400="","",Протокол!N400)</f>
        <v/>
      </c>
      <c r="L448" s="141" t="str">
        <f>IF(Протокол!O400="","",Протокол!O400)</f>
        <v/>
      </c>
      <c r="M448" s="141" t="str">
        <f>IF(Протокол!P400="","",Протокол!P400)</f>
        <v/>
      </c>
      <c r="N448" s="141" t="str">
        <f>IF(Протокол!Q400="","",Протокол!Q400)</f>
        <v/>
      </c>
      <c r="O448" s="141" t="str">
        <f>IF(Протокол!R400="","",Протокол!R400)</f>
        <v/>
      </c>
      <c r="P448" s="141" t="str">
        <f>IF(Протокол!S400="","",Протокол!S400)</f>
        <v/>
      </c>
      <c r="Q448" s="141" t="str">
        <f>IF(Протокол!T400="","",Протокол!T400)</f>
        <v/>
      </c>
      <c r="R448" s="141" t="str">
        <f>IF(Протокол!U400="","",Протокол!U400)</f>
        <v/>
      </c>
      <c r="S448" s="141" t="str">
        <f>IF(Протокол!V400="","",Протокол!V400)</f>
        <v/>
      </c>
      <c r="T448" s="141" t="str">
        <f>IF(Протокол!W400="","",Протокол!W400)</f>
        <v/>
      </c>
      <c r="U448" s="141" t="str">
        <f>IF(Протокол!X400="","",Протокол!X400)</f>
        <v/>
      </c>
      <c r="V448" s="141" t="str">
        <f>IF(Протокол!Y400="","",Протокол!Y400)</f>
        <v/>
      </c>
      <c r="W448" s="141" t="str">
        <f>IF(Протокол!Z400="","",Протокол!Z400)</f>
        <v/>
      </c>
      <c r="X448" s="141" t="str">
        <f>IF(Протокол!AA400="","",Протокол!AA400)</f>
        <v/>
      </c>
      <c r="Y448" s="141" t="str">
        <f>IF(Протокол!AB400="","",Протокол!AB400)</f>
        <v/>
      </c>
      <c r="Z448" s="141" t="str">
        <f>IF(Протокол!AC400="","",Протокол!AC400)</f>
        <v/>
      </c>
      <c r="AA448" s="141" t="str">
        <f>IF(Протокол!AD400="","",Протокол!AD400)</f>
        <v/>
      </c>
      <c r="AB448" s="141" t="str">
        <f>IF(Протокол!AE400="","",Протокол!AE400)</f>
        <v/>
      </c>
      <c r="AC448" s="141" t="str">
        <f>IF(Протокол!AF400="","",Протокол!AF400)</f>
        <v/>
      </c>
      <c r="AD448" s="141" t="str">
        <f>IF(Протокол!AG400="","",Протокол!AG400)</f>
        <v/>
      </c>
      <c r="AE448" s="141" t="str">
        <f>IF(Протокол!AH400="","",Протокол!AH400)</f>
        <v/>
      </c>
      <c r="AF448" s="141" t="str">
        <f>IF(Протокол!AI400="","",Протокол!AI400)</f>
        <v/>
      </c>
      <c r="AG448" s="141" t="str">
        <f>IF(Протокол!AJ400="","",Протокол!AJ400)</f>
        <v/>
      </c>
      <c r="AH448" s="141" t="str">
        <f>IF(Протокол!AK400="","",Протокол!AK400)</f>
        <v/>
      </c>
      <c r="AI448" s="141" t="str">
        <f>IF(Протокол!AL400="","",Протокол!AL400)</f>
        <v/>
      </c>
      <c r="AJ448" s="141" t="str">
        <f>IF(Протокол!AM400="","",Протокол!AM400)</f>
        <v/>
      </c>
      <c r="AK448" s="141" t="str">
        <f>IF(Протокол!AN400="","",Протокол!AN400)</f>
        <v/>
      </c>
      <c r="AL448" s="141" t="str">
        <f>IF(Протокол!AO400="","",Протокол!AO400)</f>
        <v/>
      </c>
      <c r="AM448" s="141" t="str">
        <f>IF(Протокол!AP400="","",Протокол!AP400)</f>
        <v/>
      </c>
      <c r="AN448" s="141" t="str">
        <f>IF(Протокол!AQ400="","",Протокол!AQ400)</f>
        <v/>
      </c>
      <c r="AO448" s="141" t="str">
        <f>IF(Протокол!AR400="","",Протокол!AR400)</f>
        <v/>
      </c>
      <c r="AP448" s="141" t="str">
        <f>IF(Протокол!AS400="","",Протокол!AS400)</f>
        <v/>
      </c>
      <c r="AQ448" s="141" t="str">
        <f>IF(Протокол!AT400="","",Протокол!AT400)</f>
        <v/>
      </c>
      <c r="AR448" s="141" t="str">
        <f>IF(AND(LEN(C448)&gt;0,AS448&gt;0),Протокол!CU400,"")</f>
        <v/>
      </c>
      <c r="AS448" s="139" t="str">
        <f>IF(Протокол!D400="","",Протокол!D400)</f>
        <v/>
      </c>
      <c r="AT448" s="139" t="str">
        <f>IF(Протокол!F400="","",Протокол!F400)</f>
        <v/>
      </c>
      <c r="AU448" s="141" t="str">
        <f>IF(Протокол!CR400="","",Протокол!CR400)</f>
        <v/>
      </c>
      <c r="AV448" s="141" t="str">
        <f>IF(Протокол!CS400="","",Протокол!CS400)</f>
        <v/>
      </c>
      <c r="AW448" s="141" t="str">
        <f>IF(Протокол!CT400="","",Протокол!CT400)</f>
        <v/>
      </c>
    </row>
    <row r="449" spans="1:49">
      <c r="A449" s="139">
        <f t="shared" si="7"/>
        <v>0</v>
      </c>
      <c r="B449" s="140">
        <f>IF(Протокол!B401="","",Протокол!B401)</f>
        <v>392</v>
      </c>
      <c r="C449" s="140" t="str">
        <f>IF(AND(Протокол!F401="",Протокол!D401=""),"",Протокол!C401)</f>
        <v/>
      </c>
      <c r="D449" s="141" t="str">
        <f>IF(Протокол!G401="","",Протокол!G401)</f>
        <v/>
      </c>
      <c r="E449" s="141" t="str">
        <f>IF(Протокол!H401="","",Протокол!H401)</f>
        <v/>
      </c>
      <c r="F449" s="141" t="str">
        <f>IF(Протокол!I401="","",Протокол!I401)</f>
        <v/>
      </c>
      <c r="G449" s="141" t="str">
        <f>IF(Протокол!J401="","",Протокол!J401)</f>
        <v/>
      </c>
      <c r="H449" s="141" t="str">
        <f>IF(Протокол!K401="","",Протокол!K401)</f>
        <v/>
      </c>
      <c r="I449" s="141" t="str">
        <f>IF(Протокол!L401="","",Протокол!L401)</f>
        <v/>
      </c>
      <c r="J449" s="141" t="str">
        <f>IF(Протокол!M401="","",Протокол!M401)</f>
        <v/>
      </c>
      <c r="K449" s="141" t="str">
        <f>IF(Протокол!N401="","",Протокол!N401)</f>
        <v/>
      </c>
      <c r="L449" s="141" t="str">
        <f>IF(Протокол!O401="","",Протокол!O401)</f>
        <v/>
      </c>
      <c r="M449" s="141" t="str">
        <f>IF(Протокол!P401="","",Протокол!P401)</f>
        <v/>
      </c>
      <c r="N449" s="141" t="str">
        <f>IF(Протокол!Q401="","",Протокол!Q401)</f>
        <v/>
      </c>
      <c r="O449" s="141" t="str">
        <f>IF(Протокол!R401="","",Протокол!R401)</f>
        <v/>
      </c>
      <c r="P449" s="141" t="str">
        <f>IF(Протокол!S401="","",Протокол!S401)</f>
        <v/>
      </c>
      <c r="Q449" s="141" t="str">
        <f>IF(Протокол!T401="","",Протокол!T401)</f>
        <v/>
      </c>
      <c r="R449" s="141" t="str">
        <f>IF(Протокол!U401="","",Протокол!U401)</f>
        <v/>
      </c>
      <c r="S449" s="141" t="str">
        <f>IF(Протокол!V401="","",Протокол!V401)</f>
        <v/>
      </c>
      <c r="T449" s="141" t="str">
        <f>IF(Протокол!W401="","",Протокол!W401)</f>
        <v/>
      </c>
      <c r="U449" s="141" t="str">
        <f>IF(Протокол!X401="","",Протокол!X401)</f>
        <v/>
      </c>
      <c r="V449" s="141" t="str">
        <f>IF(Протокол!Y401="","",Протокол!Y401)</f>
        <v/>
      </c>
      <c r="W449" s="141" t="str">
        <f>IF(Протокол!Z401="","",Протокол!Z401)</f>
        <v/>
      </c>
      <c r="X449" s="141" t="str">
        <f>IF(Протокол!AA401="","",Протокол!AA401)</f>
        <v/>
      </c>
      <c r="Y449" s="141" t="str">
        <f>IF(Протокол!AB401="","",Протокол!AB401)</f>
        <v/>
      </c>
      <c r="Z449" s="141" t="str">
        <f>IF(Протокол!AC401="","",Протокол!AC401)</f>
        <v/>
      </c>
      <c r="AA449" s="141" t="str">
        <f>IF(Протокол!AD401="","",Протокол!AD401)</f>
        <v/>
      </c>
      <c r="AB449" s="141" t="str">
        <f>IF(Протокол!AE401="","",Протокол!AE401)</f>
        <v/>
      </c>
      <c r="AC449" s="141" t="str">
        <f>IF(Протокол!AF401="","",Протокол!AF401)</f>
        <v/>
      </c>
      <c r="AD449" s="141" t="str">
        <f>IF(Протокол!AG401="","",Протокол!AG401)</f>
        <v/>
      </c>
      <c r="AE449" s="141" t="str">
        <f>IF(Протокол!AH401="","",Протокол!AH401)</f>
        <v/>
      </c>
      <c r="AF449" s="141" t="str">
        <f>IF(Протокол!AI401="","",Протокол!AI401)</f>
        <v/>
      </c>
      <c r="AG449" s="141" t="str">
        <f>IF(Протокол!AJ401="","",Протокол!AJ401)</f>
        <v/>
      </c>
      <c r="AH449" s="141" t="str">
        <f>IF(Протокол!AK401="","",Протокол!AK401)</f>
        <v/>
      </c>
      <c r="AI449" s="141" t="str">
        <f>IF(Протокол!AL401="","",Протокол!AL401)</f>
        <v/>
      </c>
      <c r="AJ449" s="141" t="str">
        <f>IF(Протокол!AM401="","",Протокол!AM401)</f>
        <v/>
      </c>
      <c r="AK449" s="141" t="str">
        <f>IF(Протокол!AN401="","",Протокол!AN401)</f>
        <v/>
      </c>
      <c r="AL449" s="141" t="str">
        <f>IF(Протокол!AO401="","",Протокол!AO401)</f>
        <v/>
      </c>
      <c r="AM449" s="141" t="str">
        <f>IF(Протокол!AP401="","",Протокол!AP401)</f>
        <v/>
      </c>
      <c r="AN449" s="141" t="str">
        <f>IF(Протокол!AQ401="","",Протокол!AQ401)</f>
        <v/>
      </c>
      <c r="AO449" s="141" t="str">
        <f>IF(Протокол!AR401="","",Протокол!AR401)</f>
        <v/>
      </c>
      <c r="AP449" s="141" t="str">
        <f>IF(Протокол!AS401="","",Протокол!AS401)</f>
        <v/>
      </c>
      <c r="AQ449" s="141" t="str">
        <f>IF(Протокол!AT401="","",Протокол!AT401)</f>
        <v/>
      </c>
      <c r="AR449" s="141" t="str">
        <f>IF(AND(LEN(C449)&gt;0,AS449&gt;0),Протокол!CU401,"")</f>
        <v/>
      </c>
      <c r="AS449" s="139" t="str">
        <f>IF(Протокол!D401="","",Протокол!D401)</f>
        <v/>
      </c>
      <c r="AT449" s="139" t="str">
        <f>IF(Протокол!F401="","",Протокол!F401)</f>
        <v/>
      </c>
      <c r="AU449" s="141" t="str">
        <f>IF(Протокол!CR401="","",Протокол!CR401)</f>
        <v/>
      </c>
      <c r="AV449" s="141" t="str">
        <f>IF(Протокол!CS401="","",Протокол!CS401)</f>
        <v/>
      </c>
      <c r="AW449" s="141" t="str">
        <f>IF(Протокол!CT401="","",Протокол!CT401)</f>
        <v/>
      </c>
    </row>
    <row r="450" spans="1:49">
      <c r="A450" s="139">
        <f t="shared" si="7"/>
        <v>0</v>
      </c>
      <c r="B450" s="140">
        <f>IF(Протокол!B402="","",Протокол!B402)</f>
        <v>393</v>
      </c>
      <c r="C450" s="140" t="str">
        <f>IF(AND(Протокол!F402="",Протокол!D402=""),"",Протокол!C402)</f>
        <v/>
      </c>
      <c r="D450" s="141" t="str">
        <f>IF(Протокол!G402="","",Протокол!G402)</f>
        <v/>
      </c>
      <c r="E450" s="141" t="str">
        <f>IF(Протокол!H402="","",Протокол!H402)</f>
        <v/>
      </c>
      <c r="F450" s="141" t="str">
        <f>IF(Протокол!I402="","",Протокол!I402)</f>
        <v/>
      </c>
      <c r="G450" s="141" t="str">
        <f>IF(Протокол!J402="","",Протокол!J402)</f>
        <v/>
      </c>
      <c r="H450" s="141" t="str">
        <f>IF(Протокол!K402="","",Протокол!K402)</f>
        <v/>
      </c>
      <c r="I450" s="141" t="str">
        <f>IF(Протокол!L402="","",Протокол!L402)</f>
        <v/>
      </c>
      <c r="J450" s="141" t="str">
        <f>IF(Протокол!M402="","",Протокол!M402)</f>
        <v/>
      </c>
      <c r="K450" s="141" t="str">
        <f>IF(Протокол!N402="","",Протокол!N402)</f>
        <v/>
      </c>
      <c r="L450" s="141" t="str">
        <f>IF(Протокол!O402="","",Протокол!O402)</f>
        <v/>
      </c>
      <c r="M450" s="141" t="str">
        <f>IF(Протокол!P402="","",Протокол!P402)</f>
        <v/>
      </c>
      <c r="N450" s="141" t="str">
        <f>IF(Протокол!Q402="","",Протокол!Q402)</f>
        <v/>
      </c>
      <c r="O450" s="141" t="str">
        <f>IF(Протокол!R402="","",Протокол!R402)</f>
        <v/>
      </c>
      <c r="P450" s="141" t="str">
        <f>IF(Протокол!S402="","",Протокол!S402)</f>
        <v/>
      </c>
      <c r="Q450" s="141" t="str">
        <f>IF(Протокол!T402="","",Протокол!T402)</f>
        <v/>
      </c>
      <c r="R450" s="141" t="str">
        <f>IF(Протокол!U402="","",Протокол!U402)</f>
        <v/>
      </c>
      <c r="S450" s="141" t="str">
        <f>IF(Протокол!V402="","",Протокол!V402)</f>
        <v/>
      </c>
      <c r="T450" s="141" t="str">
        <f>IF(Протокол!W402="","",Протокол!W402)</f>
        <v/>
      </c>
      <c r="U450" s="141" t="str">
        <f>IF(Протокол!X402="","",Протокол!X402)</f>
        <v/>
      </c>
      <c r="V450" s="141" t="str">
        <f>IF(Протокол!Y402="","",Протокол!Y402)</f>
        <v/>
      </c>
      <c r="W450" s="141" t="str">
        <f>IF(Протокол!Z402="","",Протокол!Z402)</f>
        <v/>
      </c>
      <c r="X450" s="141" t="str">
        <f>IF(Протокол!AA402="","",Протокол!AA402)</f>
        <v/>
      </c>
      <c r="Y450" s="141" t="str">
        <f>IF(Протокол!AB402="","",Протокол!AB402)</f>
        <v/>
      </c>
      <c r="Z450" s="141" t="str">
        <f>IF(Протокол!AC402="","",Протокол!AC402)</f>
        <v/>
      </c>
      <c r="AA450" s="141" t="str">
        <f>IF(Протокол!AD402="","",Протокол!AD402)</f>
        <v/>
      </c>
      <c r="AB450" s="141" t="str">
        <f>IF(Протокол!AE402="","",Протокол!AE402)</f>
        <v/>
      </c>
      <c r="AC450" s="141" t="str">
        <f>IF(Протокол!AF402="","",Протокол!AF402)</f>
        <v/>
      </c>
      <c r="AD450" s="141" t="str">
        <f>IF(Протокол!AG402="","",Протокол!AG402)</f>
        <v/>
      </c>
      <c r="AE450" s="141" t="str">
        <f>IF(Протокол!AH402="","",Протокол!AH402)</f>
        <v/>
      </c>
      <c r="AF450" s="141" t="str">
        <f>IF(Протокол!AI402="","",Протокол!AI402)</f>
        <v/>
      </c>
      <c r="AG450" s="141" t="str">
        <f>IF(Протокол!AJ402="","",Протокол!AJ402)</f>
        <v/>
      </c>
      <c r="AH450" s="141" t="str">
        <f>IF(Протокол!AK402="","",Протокол!AK402)</f>
        <v/>
      </c>
      <c r="AI450" s="141" t="str">
        <f>IF(Протокол!AL402="","",Протокол!AL402)</f>
        <v/>
      </c>
      <c r="AJ450" s="141" t="str">
        <f>IF(Протокол!AM402="","",Протокол!AM402)</f>
        <v/>
      </c>
      <c r="AK450" s="141" t="str">
        <f>IF(Протокол!AN402="","",Протокол!AN402)</f>
        <v/>
      </c>
      <c r="AL450" s="141" t="str">
        <f>IF(Протокол!AO402="","",Протокол!AO402)</f>
        <v/>
      </c>
      <c r="AM450" s="141" t="str">
        <f>IF(Протокол!AP402="","",Протокол!AP402)</f>
        <v/>
      </c>
      <c r="AN450" s="141" t="str">
        <f>IF(Протокол!AQ402="","",Протокол!AQ402)</f>
        <v/>
      </c>
      <c r="AO450" s="141" t="str">
        <f>IF(Протокол!AR402="","",Протокол!AR402)</f>
        <v/>
      </c>
      <c r="AP450" s="141" t="str">
        <f>IF(Протокол!AS402="","",Протокол!AS402)</f>
        <v/>
      </c>
      <c r="AQ450" s="141" t="str">
        <f>IF(Протокол!AT402="","",Протокол!AT402)</f>
        <v/>
      </c>
      <c r="AR450" s="141" t="str">
        <f>IF(AND(LEN(C450)&gt;0,AS450&gt;0),Протокол!CU402,"")</f>
        <v/>
      </c>
      <c r="AS450" s="139" t="str">
        <f>IF(Протокол!D402="","",Протокол!D402)</f>
        <v/>
      </c>
      <c r="AT450" s="139" t="str">
        <f>IF(Протокол!F402="","",Протокол!F402)</f>
        <v/>
      </c>
      <c r="AU450" s="141" t="str">
        <f>IF(Протокол!CR402="","",Протокол!CR402)</f>
        <v/>
      </c>
      <c r="AV450" s="141" t="str">
        <f>IF(Протокол!CS402="","",Протокол!CS402)</f>
        <v/>
      </c>
      <c r="AW450" s="141" t="str">
        <f>IF(Протокол!CT402="","",Протокол!CT402)</f>
        <v/>
      </c>
    </row>
    <row r="451" spans="1:49">
      <c r="A451" s="139">
        <f t="shared" si="7"/>
        <v>0</v>
      </c>
      <c r="B451" s="140">
        <f>IF(Протокол!B403="","",Протокол!B403)</f>
        <v>394</v>
      </c>
      <c r="C451" s="140" t="str">
        <f>IF(AND(Протокол!F403="",Протокол!D403=""),"",Протокол!C403)</f>
        <v/>
      </c>
      <c r="D451" s="141" t="str">
        <f>IF(Протокол!G403="","",Протокол!G403)</f>
        <v/>
      </c>
      <c r="E451" s="141" t="str">
        <f>IF(Протокол!H403="","",Протокол!H403)</f>
        <v/>
      </c>
      <c r="F451" s="141" t="str">
        <f>IF(Протокол!I403="","",Протокол!I403)</f>
        <v/>
      </c>
      <c r="G451" s="141" t="str">
        <f>IF(Протокол!J403="","",Протокол!J403)</f>
        <v/>
      </c>
      <c r="H451" s="141" t="str">
        <f>IF(Протокол!K403="","",Протокол!K403)</f>
        <v/>
      </c>
      <c r="I451" s="141" t="str">
        <f>IF(Протокол!L403="","",Протокол!L403)</f>
        <v/>
      </c>
      <c r="J451" s="141" t="str">
        <f>IF(Протокол!M403="","",Протокол!M403)</f>
        <v/>
      </c>
      <c r="K451" s="141" t="str">
        <f>IF(Протокол!N403="","",Протокол!N403)</f>
        <v/>
      </c>
      <c r="L451" s="141" t="str">
        <f>IF(Протокол!O403="","",Протокол!O403)</f>
        <v/>
      </c>
      <c r="M451" s="141" t="str">
        <f>IF(Протокол!P403="","",Протокол!P403)</f>
        <v/>
      </c>
      <c r="N451" s="141" t="str">
        <f>IF(Протокол!Q403="","",Протокол!Q403)</f>
        <v/>
      </c>
      <c r="O451" s="141" t="str">
        <f>IF(Протокол!R403="","",Протокол!R403)</f>
        <v/>
      </c>
      <c r="P451" s="141" t="str">
        <f>IF(Протокол!S403="","",Протокол!S403)</f>
        <v/>
      </c>
      <c r="Q451" s="141" t="str">
        <f>IF(Протокол!T403="","",Протокол!T403)</f>
        <v/>
      </c>
      <c r="R451" s="141" t="str">
        <f>IF(Протокол!U403="","",Протокол!U403)</f>
        <v/>
      </c>
      <c r="S451" s="141" t="str">
        <f>IF(Протокол!V403="","",Протокол!V403)</f>
        <v/>
      </c>
      <c r="T451" s="141" t="str">
        <f>IF(Протокол!W403="","",Протокол!W403)</f>
        <v/>
      </c>
      <c r="U451" s="141" t="str">
        <f>IF(Протокол!X403="","",Протокол!X403)</f>
        <v/>
      </c>
      <c r="V451" s="141" t="str">
        <f>IF(Протокол!Y403="","",Протокол!Y403)</f>
        <v/>
      </c>
      <c r="W451" s="141" t="str">
        <f>IF(Протокол!Z403="","",Протокол!Z403)</f>
        <v/>
      </c>
      <c r="X451" s="141" t="str">
        <f>IF(Протокол!AA403="","",Протокол!AA403)</f>
        <v/>
      </c>
      <c r="Y451" s="141" t="str">
        <f>IF(Протокол!AB403="","",Протокол!AB403)</f>
        <v/>
      </c>
      <c r="Z451" s="141" t="str">
        <f>IF(Протокол!AC403="","",Протокол!AC403)</f>
        <v/>
      </c>
      <c r="AA451" s="141" t="str">
        <f>IF(Протокол!AD403="","",Протокол!AD403)</f>
        <v/>
      </c>
      <c r="AB451" s="141" t="str">
        <f>IF(Протокол!AE403="","",Протокол!AE403)</f>
        <v/>
      </c>
      <c r="AC451" s="141" t="str">
        <f>IF(Протокол!AF403="","",Протокол!AF403)</f>
        <v/>
      </c>
      <c r="AD451" s="141" t="str">
        <f>IF(Протокол!AG403="","",Протокол!AG403)</f>
        <v/>
      </c>
      <c r="AE451" s="141" t="str">
        <f>IF(Протокол!AH403="","",Протокол!AH403)</f>
        <v/>
      </c>
      <c r="AF451" s="141" t="str">
        <f>IF(Протокол!AI403="","",Протокол!AI403)</f>
        <v/>
      </c>
      <c r="AG451" s="141" t="str">
        <f>IF(Протокол!AJ403="","",Протокол!AJ403)</f>
        <v/>
      </c>
      <c r="AH451" s="141" t="str">
        <f>IF(Протокол!AK403="","",Протокол!AK403)</f>
        <v/>
      </c>
      <c r="AI451" s="141" t="str">
        <f>IF(Протокол!AL403="","",Протокол!AL403)</f>
        <v/>
      </c>
      <c r="AJ451" s="141" t="str">
        <f>IF(Протокол!AM403="","",Протокол!AM403)</f>
        <v/>
      </c>
      <c r="AK451" s="141" t="str">
        <f>IF(Протокол!AN403="","",Протокол!AN403)</f>
        <v/>
      </c>
      <c r="AL451" s="141" t="str">
        <f>IF(Протокол!AO403="","",Протокол!AO403)</f>
        <v/>
      </c>
      <c r="AM451" s="141" t="str">
        <f>IF(Протокол!AP403="","",Протокол!AP403)</f>
        <v/>
      </c>
      <c r="AN451" s="141" t="str">
        <f>IF(Протокол!AQ403="","",Протокол!AQ403)</f>
        <v/>
      </c>
      <c r="AO451" s="141" t="str">
        <f>IF(Протокол!AR403="","",Протокол!AR403)</f>
        <v/>
      </c>
      <c r="AP451" s="141" t="str">
        <f>IF(Протокол!AS403="","",Протокол!AS403)</f>
        <v/>
      </c>
      <c r="AQ451" s="141" t="str">
        <f>IF(Протокол!AT403="","",Протокол!AT403)</f>
        <v/>
      </c>
      <c r="AR451" s="141" t="str">
        <f>IF(AND(LEN(C451)&gt;0,AS451&gt;0),Протокол!CU403,"")</f>
        <v/>
      </c>
      <c r="AS451" s="139" t="str">
        <f>IF(Протокол!D403="","",Протокол!D403)</f>
        <v/>
      </c>
      <c r="AT451" s="139" t="str">
        <f>IF(Протокол!F403="","",Протокол!F403)</f>
        <v/>
      </c>
      <c r="AU451" s="141" t="str">
        <f>IF(Протокол!CR403="","",Протокол!CR403)</f>
        <v/>
      </c>
      <c r="AV451" s="141" t="str">
        <f>IF(Протокол!CS403="","",Протокол!CS403)</f>
        <v/>
      </c>
      <c r="AW451" s="141" t="str">
        <f>IF(Протокол!CT403="","",Протокол!CT403)</f>
        <v/>
      </c>
    </row>
    <row r="452" spans="1:49">
      <c r="A452" s="139">
        <f t="shared" si="7"/>
        <v>0</v>
      </c>
      <c r="B452" s="140">
        <f>IF(Протокол!B404="","",Протокол!B404)</f>
        <v>395</v>
      </c>
      <c r="C452" s="140" t="str">
        <f>IF(AND(Протокол!F404="",Протокол!D404=""),"",Протокол!C404)</f>
        <v/>
      </c>
      <c r="D452" s="141" t="str">
        <f>IF(Протокол!G404="","",Протокол!G404)</f>
        <v/>
      </c>
      <c r="E452" s="141" t="str">
        <f>IF(Протокол!H404="","",Протокол!H404)</f>
        <v/>
      </c>
      <c r="F452" s="141" t="str">
        <f>IF(Протокол!I404="","",Протокол!I404)</f>
        <v/>
      </c>
      <c r="G452" s="141" t="str">
        <f>IF(Протокол!J404="","",Протокол!J404)</f>
        <v/>
      </c>
      <c r="H452" s="141" t="str">
        <f>IF(Протокол!K404="","",Протокол!K404)</f>
        <v/>
      </c>
      <c r="I452" s="141" t="str">
        <f>IF(Протокол!L404="","",Протокол!L404)</f>
        <v/>
      </c>
      <c r="J452" s="141" t="str">
        <f>IF(Протокол!M404="","",Протокол!M404)</f>
        <v/>
      </c>
      <c r="K452" s="141" t="str">
        <f>IF(Протокол!N404="","",Протокол!N404)</f>
        <v/>
      </c>
      <c r="L452" s="141" t="str">
        <f>IF(Протокол!O404="","",Протокол!O404)</f>
        <v/>
      </c>
      <c r="M452" s="141" t="str">
        <f>IF(Протокол!P404="","",Протокол!P404)</f>
        <v/>
      </c>
      <c r="N452" s="141" t="str">
        <f>IF(Протокол!Q404="","",Протокол!Q404)</f>
        <v/>
      </c>
      <c r="O452" s="141" t="str">
        <f>IF(Протокол!R404="","",Протокол!R404)</f>
        <v/>
      </c>
      <c r="P452" s="141" t="str">
        <f>IF(Протокол!S404="","",Протокол!S404)</f>
        <v/>
      </c>
      <c r="Q452" s="141" t="str">
        <f>IF(Протокол!T404="","",Протокол!T404)</f>
        <v/>
      </c>
      <c r="R452" s="141" t="str">
        <f>IF(Протокол!U404="","",Протокол!U404)</f>
        <v/>
      </c>
      <c r="S452" s="141" t="str">
        <f>IF(Протокол!V404="","",Протокол!V404)</f>
        <v/>
      </c>
      <c r="T452" s="141" t="str">
        <f>IF(Протокол!W404="","",Протокол!W404)</f>
        <v/>
      </c>
      <c r="U452" s="141" t="str">
        <f>IF(Протокол!X404="","",Протокол!X404)</f>
        <v/>
      </c>
      <c r="V452" s="141" t="str">
        <f>IF(Протокол!Y404="","",Протокол!Y404)</f>
        <v/>
      </c>
      <c r="W452" s="141" t="str">
        <f>IF(Протокол!Z404="","",Протокол!Z404)</f>
        <v/>
      </c>
      <c r="X452" s="141" t="str">
        <f>IF(Протокол!AA404="","",Протокол!AA404)</f>
        <v/>
      </c>
      <c r="Y452" s="141" t="str">
        <f>IF(Протокол!AB404="","",Протокол!AB404)</f>
        <v/>
      </c>
      <c r="Z452" s="141" t="str">
        <f>IF(Протокол!AC404="","",Протокол!AC404)</f>
        <v/>
      </c>
      <c r="AA452" s="141" t="str">
        <f>IF(Протокол!AD404="","",Протокол!AD404)</f>
        <v/>
      </c>
      <c r="AB452" s="141" t="str">
        <f>IF(Протокол!AE404="","",Протокол!AE404)</f>
        <v/>
      </c>
      <c r="AC452" s="141" t="str">
        <f>IF(Протокол!AF404="","",Протокол!AF404)</f>
        <v/>
      </c>
      <c r="AD452" s="141" t="str">
        <f>IF(Протокол!AG404="","",Протокол!AG404)</f>
        <v/>
      </c>
      <c r="AE452" s="141" t="str">
        <f>IF(Протокол!AH404="","",Протокол!AH404)</f>
        <v/>
      </c>
      <c r="AF452" s="141" t="str">
        <f>IF(Протокол!AI404="","",Протокол!AI404)</f>
        <v/>
      </c>
      <c r="AG452" s="141" t="str">
        <f>IF(Протокол!AJ404="","",Протокол!AJ404)</f>
        <v/>
      </c>
      <c r="AH452" s="141" t="str">
        <f>IF(Протокол!AK404="","",Протокол!AK404)</f>
        <v/>
      </c>
      <c r="AI452" s="141" t="str">
        <f>IF(Протокол!AL404="","",Протокол!AL404)</f>
        <v/>
      </c>
      <c r="AJ452" s="141" t="str">
        <f>IF(Протокол!AM404="","",Протокол!AM404)</f>
        <v/>
      </c>
      <c r="AK452" s="141" t="str">
        <f>IF(Протокол!AN404="","",Протокол!AN404)</f>
        <v/>
      </c>
      <c r="AL452" s="141" t="str">
        <f>IF(Протокол!AO404="","",Протокол!AO404)</f>
        <v/>
      </c>
      <c r="AM452" s="141" t="str">
        <f>IF(Протокол!AP404="","",Протокол!AP404)</f>
        <v/>
      </c>
      <c r="AN452" s="141" t="str">
        <f>IF(Протокол!AQ404="","",Протокол!AQ404)</f>
        <v/>
      </c>
      <c r="AO452" s="141" t="str">
        <f>IF(Протокол!AR404="","",Протокол!AR404)</f>
        <v/>
      </c>
      <c r="AP452" s="141" t="str">
        <f>IF(Протокол!AS404="","",Протокол!AS404)</f>
        <v/>
      </c>
      <c r="AQ452" s="141" t="str">
        <f>IF(Протокол!AT404="","",Протокол!AT404)</f>
        <v/>
      </c>
      <c r="AR452" s="141" t="str">
        <f>IF(AND(LEN(C452)&gt;0,AS452&gt;0),Протокол!CU404,"")</f>
        <v/>
      </c>
      <c r="AS452" s="139" t="str">
        <f>IF(Протокол!D404="","",Протокол!D404)</f>
        <v/>
      </c>
      <c r="AT452" s="139" t="str">
        <f>IF(Протокол!F404="","",Протокол!F404)</f>
        <v/>
      </c>
      <c r="AU452" s="141" t="str">
        <f>IF(Протокол!CR404="","",Протокол!CR404)</f>
        <v/>
      </c>
      <c r="AV452" s="141" t="str">
        <f>IF(Протокол!CS404="","",Протокол!CS404)</f>
        <v/>
      </c>
      <c r="AW452" s="141" t="str">
        <f>IF(Протокол!CT404="","",Протокол!CT404)</f>
        <v/>
      </c>
    </row>
    <row r="453" spans="1:49">
      <c r="A453" s="139">
        <f t="shared" si="7"/>
        <v>0</v>
      </c>
      <c r="B453" s="140">
        <f>IF(Протокол!B405="","",Протокол!B405)</f>
        <v>396</v>
      </c>
      <c r="C453" s="140" t="str">
        <f>IF(AND(Протокол!F405="",Протокол!D405=""),"",Протокол!C405)</f>
        <v/>
      </c>
      <c r="D453" s="141" t="str">
        <f>IF(Протокол!G405="","",Протокол!G405)</f>
        <v/>
      </c>
      <c r="E453" s="141" t="str">
        <f>IF(Протокол!H405="","",Протокол!H405)</f>
        <v/>
      </c>
      <c r="F453" s="141" t="str">
        <f>IF(Протокол!I405="","",Протокол!I405)</f>
        <v/>
      </c>
      <c r="G453" s="141" t="str">
        <f>IF(Протокол!J405="","",Протокол!J405)</f>
        <v/>
      </c>
      <c r="H453" s="141" t="str">
        <f>IF(Протокол!K405="","",Протокол!K405)</f>
        <v/>
      </c>
      <c r="I453" s="141" t="str">
        <f>IF(Протокол!L405="","",Протокол!L405)</f>
        <v/>
      </c>
      <c r="J453" s="141" t="str">
        <f>IF(Протокол!M405="","",Протокол!M405)</f>
        <v/>
      </c>
      <c r="K453" s="141" t="str">
        <f>IF(Протокол!N405="","",Протокол!N405)</f>
        <v/>
      </c>
      <c r="L453" s="141" t="str">
        <f>IF(Протокол!O405="","",Протокол!O405)</f>
        <v/>
      </c>
      <c r="M453" s="141" t="str">
        <f>IF(Протокол!P405="","",Протокол!P405)</f>
        <v/>
      </c>
      <c r="N453" s="141" t="str">
        <f>IF(Протокол!Q405="","",Протокол!Q405)</f>
        <v/>
      </c>
      <c r="O453" s="141" t="str">
        <f>IF(Протокол!R405="","",Протокол!R405)</f>
        <v/>
      </c>
      <c r="P453" s="141" t="str">
        <f>IF(Протокол!S405="","",Протокол!S405)</f>
        <v/>
      </c>
      <c r="Q453" s="141" t="str">
        <f>IF(Протокол!T405="","",Протокол!T405)</f>
        <v/>
      </c>
      <c r="R453" s="141" t="str">
        <f>IF(Протокол!U405="","",Протокол!U405)</f>
        <v/>
      </c>
      <c r="S453" s="141" t="str">
        <f>IF(Протокол!V405="","",Протокол!V405)</f>
        <v/>
      </c>
      <c r="T453" s="141" t="str">
        <f>IF(Протокол!W405="","",Протокол!W405)</f>
        <v/>
      </c>
      <c r="U453" s="141" t="str">
        <f>IF(Протокол!X405="","",Протокол!X405)</f>
        <v/>
      </c>
      <c r="V453" s="141" t="str">
        <f>IF(Протокол!Y405="","",Протокол!Y405)</f>
        <v/>
      </c>
      <c r="W453" s="141" t="str">
        <f>IF(Протокол!Z405="","",Протокол!Z405)</f>
        <v/>
      </c>
      <c r="X453" s="141" t="str">
        <f>IF(Протокол!AA405="","",Протокол!AA405)</f>
        <v/>
      </c>
      <c r="Y453" s="141" t="str">
        <f>IF(Протокол!AB405="","",Протокол!AB405)</f>
        <v/>
      </c>
      <c r="Z453" s="141" t="str">
        <f>IF(Протокол!AC405="","",Протокол!AC405)</f>
        <v/>
      </c>
      <c r="AA453" s="141" t="str">
        <f>IF(Протокол!AD405="","",Протокол!AD405)</f>
        <v/>
      </c>
      <c r="AB453" s="141" t="str">
        <f>IF(Протокол!AE405="","",Протокол!AE405)</f>
        <v/>
      </c>
      <c r="AC453" s="141" t="str">
        <f>IF(Протокол!AF405="","",Протокол!AF405)</f>
        <v/>
      </c>
      <c r="AD453" s="141" t="str">
        <f>IF(Протокол!AG405="","",Протокол!AG405)</f>
        <v/>
      </c>
      <c r="AE453" s="141" t="str">
        <f>IF(Протокол!AH405="","",Протокол!AH405)</f>
        <v/>
      </c>
      <c r="AF453" s="141" t="str">
        <f>IF(Протокол!AI405="","",Протокол!AI405)</f>
        <v/>
      </c>
      <c r="AG453" s="141" t="str">
        <f>IF(Протокол!AJ405="","",Протокол!AJ405)</f>
        <v/>
      </c>
      <c r="AH453" s="141" t="str">
        <f>IF(Протокол!AK405="","",Протокол!AK405)</f>
        <v/>
      </c>
      <c r="AI453" s="141" t="str">
        <f>IF(Протокол!AL405="","",Протокол!AL405)</f>
        <v/>
      </c>
      <c r="AJ453" s="141" t="str">
        <f>IF(Протокол!AM405="","",Протокол!AM405)</f>
        <v/>
      </c>
      <c r="AK453" s="141" t="str">
        <f>IF(Протокол!AN405="","",Протокол!AN405)</f>
        <v/>
      </c>
      <c r="AL453" s="141" t="str">
        <f>IF(Протокол!AO405="","",Протокол!AO405)</f>
        <v/>
      </c>
      <c r="AM453" s="141" t="str">
        <f>IF(Протокол!AP405="","",Протокол!AP405)</f>
        <v/>
      </c>
      <c r="AN453" s="141" t="str">
        <f>IF(Протокол!AQ405="","",Протокол!AQ405)</f>
        <v/>
      </c>
      <c r="AO453" s="141" t="str">
        <f>IF(Протокол!AR405="","",Протокол!AR405)</f>
        <v/>
      </c>
      <c r="AP453" s="141" t="str">
        <f>IF(Протокол!AS405="","",Протокол!AS405)</f>
        <v/>
      </c>
      <c r="AQ453" s="141" t="str">
        <f>IF(Протокол!AT405="","",Протокол!AT405)</f>
        <v/>
      </c>
      <c r="AR453" s="141" t="str">
        <f>IF(AND(LEN(C453)&gt;0,AS453&gt;0),Протокол!CU405,"")</f>
        <v/>
      </c>
      <c r="AS453" s="139" t="str">
        <f>IF(Протокол!D405="","",Протокол!D405)</f>
        <v/>
      </c>
      <c r="AT453" s="139" t="str">
        <f>IF(Протокол!F405="","",Протокол!F405)</f>
        <v/>
      </c>
      <c r="AU453" s="141" t="str">
        <f>IF(Протокол!CR405="","",Протокол!CR405)</f>
        <v/>
      </c>
      <c r="AV453" s="141" t="str">
        <f>IF(Протокол!CS405="","",Протокол!CS405)</f>
        <v/>
      </c>
      <c r="AW453" s="141" t="str">
        <f>IF(Протокол!CT405="","",Протокол!CT405)</f>
        <v/>
      </c>
    </row>
    <row r="454" spans="1:49">
      <c r="A454" s="139">
        <f t="shared" si="7"/>
        <v>0</v>
      </c>
      <c r="B454" s="140">
        <f>IF(Протокол!B406="","",Протокол!B406)</f>
        <v>397</v>
      </c>
      <c r="C454" s="140" t="str">
        <f>IF(AND(Протокол!F406="",Протокол!D406=""),"",Протокол!C406)</f>
        <v/>
      </c>
      <c r="D454" s="141" t="str">
        <f>IF(Протокол!G406="","",Протокол!G406)</f>
        <v/>
      </c>
      <c r="E454" s="141" t="str">
        <f>IF(Протокол!H406="","",Протокол!H406)</f>
        <v/>
      </c>
      <c r="F454" s="141" t="str">
        <f>IF(Протокол!I406="","",Протокол!I406)</f>
        <v/>
      </c>
      <c r="G454" s="141" t="str">
        <f>IF(Протокол!J406="","",Протокол!J406)</f>
        <v/>
      </c>
      <c r="H454" s="141" t="str">
        <f>IF(Протокол!K406="","",Протокол!K406)</f>
        <v/>
      </c>
      <c r="I454" s="141" t="str">
        <f>IF(Протокол!L406="","",Протокол!L406)</f>
        <v/>
      </c>
      <c r="J454" s="141" t="str">
        <f>IF(Протокол!M406="","",Протокол!M406)</f>
        <v/>
      </c>
      <c r="K454" s="141" t="str">
        <f>IF(Протокол!N406="","",Протокол!N406)</f>
        <v/>
      </c>
      <c r="L454" s="141" t="str">
        <f>IF(Протокол!O406="","",Протокол!O406)</f>
        <v/>
      </c>
      <c r="M454" s="141" t="str">
        <f>IF(Протокол!P406="","",Протокол!P406)</f>
        <v/>
      </c>
      <c r="N454" s="141" t="str">
        <f>IF(Протокол!Q406="","",Протокол!Q406)</f>
        <v/>
      </c>
      <c r="O454" s="141" t="str">
        <f>IF(Протокол!R406="","",Протокол!R406)</f>
        <v/>
      </c>
      <c r="P454" s="141" t="str">
        <f>IF(Протокол!S406="","",Протокол!S406)</f>
        <v/>
      </c>
      <c r="Q454" s="141" t="str">
        <f>IF(Протокол!T406="","",Протокол!T406)</f>
        <v/>
      </c>
      <c r="R454" s="141" t="str">
        <f>IF(Протокол!U406="","",Протокол!U406)</f>
        <v/>
      </c>
      <c r="S454" s="141" t="str">
        <f>IF(Протокол!V406="","",Протокол!V406)</f>
        <v/>
      </c>
      <c r="T454" s="141" t="str">
        <f>IF(Протокол!W406="","",Протокол!W406)</f>
        <v/>
      </c>
      <c r="U454" s="141" t="str">
        <f>IF(Протокол!X406="","",Протокол!X406)</f>
        <v/>
      </c>
      <c r="V454" s="141" t="str">
        <f>IF(Протокол!Y406="","",Протокол!Y406)</f>
        <v/>
      </c>
      <c r="W454" s="141" t="str">
        <f>IF(Протокол!Z406="","",Протокол!Z406)</f>
        <v/>
      </c>
      <c r="X454" s="141" t="str">
        <f>IF(Протокол!AA406="","",Протокол!AA406)</f>
        <v/>
      </c>
      <c r="Y454" s="141" t="str">
        <f>IF(Протокол!AB406="","",Протокол!AB406)</f>
        <v/>
      </c>
      <c r="Z454" s="141" t="str">
        <f>IF(Протокол!AC406="","",Протокол!AC406)</f>
        <v/>
      </c>
      <c r="AA454" s="141" t="str">
        <f>IF(Протокол!AD406="","",Протокол!AD406)</f>
        <v/>
      </c>
      <c r="AB454" s="141" t="str">
        <f>IF(Протокол!AE406="","",Протокол!AE406)</f>
        <v/>
      </c>
      <c r="AC454" s="141" t="str">
        <f>IF(Протокол!AF406="","",Протокол!AF406)</f>
        <v/>
      </c>
      <c r="AD454" s="141" t="str">
        <f>IF(Протокол!AG406="","",Протокол!AG406)</f>
        <v/>
      </c>
      <c r="AE454" s="141" t="str">
        <f>IF(Протокол!AH406="","",Протокол!AH406)</f>
        <v/>
      </c>
      <c r="AF454" s="141" t="str">
        <f>IF(Протокол!AI406="","",Протокол!AI406)</f>
        <v/>
      </c>
      <c r="AG454" s="141" t="str">
        <f>IF(Протокол!AJ406="","",Протокол!AJ406)</f>
        <v/>
      </c>
      <c r="AH454" s="141" t="str">
        <f>IF(Протокол!AK406="","",Протокол!AK406)</f>
        <v/>
      </c>
      <c r="AI454" s="141" t="str">
        <f>IF(Протокол!AL406="","",Протокол!AL406)</f>
        <v/>
      </c>
      <c r="AJ454" s="141" t="str">
        <f>IF(Протокол!AM406="","",Протокол!AM406)</f>
        <v/>
      </c>
      <c r="AK454" s="141" t="str">
        <f>IF(Протокол!AN406="","",Протокол!AN406)</f>
        <v/>
      </c>
      <c r="AL454" s="141" t="str">
        <f>IF(Протокол!AO406="","",Протокол!AO406)</f>
        <v/>
      </c>
      <c r="AM454" s="141" t="str">
        <f>IF(Протокол!AP406="","",Протокол!AP406)</f>
        <v/>
      </c>
      <c r="AN454" s="141" t="str">
        <f>IF(Протокол!AQ406="","",Протокол!AQ406)</f>
        <v/>
      </c>
      <c r="AO454" s="141" t="str">
        <f>IF(Протокол!AR406="","",Протокол!AR406)</f>
        <v/>
      </c>
      <c r="AP454" s="141" t="str">
        <f>IF(Протокол!AS406="","",Протокол!AS406)</f>
        <v/>
      </c>
      <c r="AQ454" s="141" t="str">
        <f>IF(Протокол!AT406="","",Протокол!AT406)</f>
        <v/>
      </c>
      <c r="AR454" s="141" t="str">
        <f>IF(AND(LEN(C454)&gt;0,AS454&gt;0),Протокол!CU406,"")</f>
        <v/>
      </c>
      <c r="AS454" s="139" t="str">
        <f>IF(Протокол!D406="","",Протокол!D406)</f>
        <v/>
      </c>
      <c r="AT454" s="139" t="str">
        <f>IF(Протокол!F406="","",Протокол!F406)</f>
        <v/>
      </c>
      <c r="AU454" s="141" t="str">
        <f>IF(Протокол!CR406="","",Протокол!CR406)</f>
        <v/>
      </c>
      <c r="AV454" s="141" t="str">
        <f>IF(Протокол!CS406="","",Протокол!CS406)</f>
        <v/>
      </c>
      <c r="AW454" s="141" t="str">
        <f>IF(Протокол!CT406="","",Протокол!CT406)</f>
        <v/>
      </c>
    </row>
    <row r="455" spans="1:49">
      <c r="A455" s="139">
        <f t="shared" si="7"/>
        <v>0</v>
      </c>
      <c r="B455" s="140">
        <f>IF(Протокол!B407="","",Протокол!B407)</f>
        <v>398</v>
      </c>
      <c r="C455" s="140" t="str">
        <f>IF(AND(Протокол!F407="",Протокол!D407=""),"",Протокол!C407)</f>
        <v/>
      </c>
      <c r="D455" s="141" t="str">
        <f>IF(Протокол!G407="","",Протокол!G407)</f>
        <v/>
      </c>
      <c r="E455" s="141" t="str">
        <f>IF(Протокол!H407="","",Протокол!H407)</f>
        <v/>
      </c>
      <c r="F455" s="141" t="str">
        <f>IF(Протокол!I407="","",Протокол!I407)</f>
        <v/>
      </c>
      <c r="G455" s="141" t="str">
        <f>IF(Протокол!J407="","",Протокол!J407)</f>
        <v/>
      </c>
      <c r="H455" s="141" t="str">
        <f>IF(Протокол!K407="","",Протокол!K407)</f>
        <v/>
      </c>
      <c r="I455" s="141" t="str">
        <f>IF(Протокол!L407="","",Протокол!L407)</f>
        <v/>
      </c>
      <c r="J455" s="141" t="str">
        <f>IF(Протокол!M407="","",Протокол!M407)</f>
        <v/>
      </c>
      <c r="K455" s="141" t="str">
        <f>IF(Протокол!N407="","",Протокол!N407)</f>
        <v/>
      </c>
      <c r="L455" s="141" t="str">
        <f>IF(Протокол!O407="","",Протокол!O407)</f>
        <v/>
      </c>
      <c r="M455" s="141" t="str">
        <f>IF(Протокол!P407="","",Протокол!P407)</f>
        <v/>
      </c>
      <c r="N455" s="141" t="str">
        <f>IF(Протокол!Q407="","",Протокол!Q407)</f>
        <v/>
      </c>
      <c r="O455" s="141" t="str">
        <f>IF(Протокол!R407="","",Протокол!R407)</f>
        <v/>
      </c>
      <c r="P455" s="141" t="str">
        <f>IF(Протокол!S407="","",Протокол!S407)</f>
        <v/>
      </c>
      <c r="Q455" s="141" t="str">
        <f>IF(Протокол!T407="","",Протокол!T407)</f>
        <v/>
      </c>
      <c r="R455" s="141" t="str">
        <f>IF(Протокол!U407="","",Протокол!U407)</f>
        <v/>
      </c>
      <c r="S455" s="141" t="str">
        <f>IF(Протокол!V407="","",Протокол!V407)</f>
        <v/>
      </c>
      <c r="T455" s="141" t="str">
        <f>IF(Протокол!W407="","",Протокол!W407)</f>
        <v/>
      </c>
      <c r="U455" s="141" t="str">
        <f>IF(Протокол!X407="","",Протокол!X407)</f>
        <v/>
      </c>
      <c r="V455" s="141" t="str">
        <f>IF(Протокол!Y407="","",Протокол!Y407)</f>
        <v/>
      </c>
      <c r="W455" s="141" t="str">
        <f>IF(Протокол!Z407="","",Протокол!Z407)</f>
        <v/>
      </c>
      <c r="X455" s="141" t="str">
        <f>IF(Протокол!AA407="","",Протокол!AA407)</f>
        <v/>
      </c>
      <c r="Y455" s="141" t="str">
        <f>IF(Протокол!AB407="","",Протокол!AB407)</f>
        <v/>
      </c>
      <c r="Z455" s="141" t="str">
        <f>IF(Протокол!AC407="","",Протокол!AC407)</f>
        <v/>
      </c>
      <c r="AA455" s="141" t="str">
        <f>IF(Протокол!AD407="","",Протокол!AD407)</f>
        <v/>
      </c>
      <c r="AB455" s="141" t="str">
        <f>IF(Протокол!AE407="","",Протокол!AE407)</f>
        <v/>
      </c>
      <c r="AC455" s="141" t="str">
        <f>IF(Протокол!AF407="","",Протокол!AF407)</f>
        <v/>
      </c>
      <c r="AD455" s="141" t="str">
        <f>IF(Протокол!AG407="","",Протокол!AG407)</f>
        <v/>
      </c>
      <c r="AE455" s="141" t="str">
        <f>IF(Протокол!AH407="","",Протокол!AH407)</f>
        <v/>
      </c>
      <c r="AF455" s="141" t="str">
        <f>IF(Протокол!AI407="","",Протокол!AI407)</f>
        <v/>
      </c>
      <c r="AG455" s="141" t="str">
        <f>IF(Протокол!AJ407="","",Протокол!AJ407)</f>
        <v/>
      </c>
      <c r="AH455" s="141" t="str">
        <f>IF(Протокол!AK407="","",Протокол!AK407)</f>
        <v/>
      </c>
      <c r="AI455" s="141" t="str">
        <f>IF(Протокол!AL407="","",Протокол!AL407)</f>
        <v/>
      </c>
      <c r="AJ455" s="141" t="str">
        <f>IF(Протокол!AM407="","",Протокол!AM407)</f>
        <v/>
      </c>
      <c r="AK455" s="141" t="str">
        <f>IF(Протокол!AN407="","",Протокол!AN407)</f>
        <v/>
      </c>
      <c r="AL455" s="141" t="str">
        <f>IF(Протокол!AO407="","",Протокол!AO407)</f>
        <v/>
      </c>
      <c r="AM455" s="141" t="str">
        <f>IF(Протокол!AP407="","",Протокол!AP407)</f>
        <v/>
      </c>
      <c r="AN455" s="141" t="str">
        <f>IF(Протокол!AQ407="","",Протокол!AQ407)</f>
        <v/>
      </c>
      <c r="AO455" s="141" t="str">
        <f>IF(Протокол!AR407="","",Протокол!AR407)</f>
        <v/>
      </c>
      <c r="AP455" s="141" t="str">
        <f>IF(Протокол!AS407="","",Протокол!AS407)</f>
        <v/>
      </c>
      <c r="AQ455" s="141" t="str">
        <f>IF(Протокол!AT407="","",Протокол!AT407)</f>
        <v/>
      </c>
      <c r="AR455" s="141" t="str">
        <f>IF(AND(LEN(C455)&gt;0,AS455&gt;0),Протокол!CU407,"")</f>
        <v/>
      </c>
      <c r="AS455" s="139" t="str">
        <f>IF(Протокол!D407="","",Протокол!D407)</f>
        <v/>
      </c>
      <c r="AT455" s="139" t="str">
        <f>IF(Протокол!F407="","",Протокол!F407)</f>
        <v/>
      </c>
      <c r="AU455" s="141" t="str">
        <f>IF(Протокол!CR407="","",Протокол!CR407)</f>
        <v/>
      </c>
      <c r="AV455" s="141" t="str">
        <f>IF(Протокол!CS407="","",Протокол!CS407)</f>
        <v/>
      </c>
      <c r="AW455" s="141" t="str">
        <f>IF(Протокол!CT407="","",Протокол!CT407)</f>
        <v/>
      </c>
    </row>
    <row r="456" spans="1:49">
      <c r="A456" s="139">
        <f t="shared" si="7"/>
        <v>0</v>
      </c>
      <c r="B456" s="140">
        <f>IF(Протокол!B408="","",Протокол!B408)</f>
        <v>399</v>
      </c>
      <c r="C456" s="140" t="str">
        <f>IF(AND(Протокол!F408="",Протокол!D408=""),"",Протокол!C408)</f>
        <v/>
      </c>
      <c r="D456" s="141" t="str">
        <f>IF(Протокол!G408="","",Протокол!G408)</f>
        <v/>
      </c>
      <c r="E456" s="141" t="str">
        <f>IF(Протокол!H408="","",Протокол!H408)</f>
        <v/>
      </c>
      <c r="F456" s="141" t="str">
        <f>IF(Протокол!I408="","",Протокол!I408)</f>
        <v/>
      </c>
      <c r="G456" s="141" t="str">
        <f>IF(Протокол!J408="","",Протокол!J408)</f>
        <v/>
      </c>
      <c r="H456" s="141" t="str">
        <f>IF(Протокол!K408="","",Протокол!K408)</f>
        <v/>
      </c>
      <c r="I456" s="141" t="str">
        <f>IF(Протокол!L408="","",Протокол!L408)</f>
        <v/>
      </c>
      <c r="J456" s="141" t="str">
        <f>IF(Протокол!M408="","",Протокол!M408)</f>
        <v/>
      </c>
      <c r="K456" s="141" t="str">
        <f>IF(Протокол!N408="","",Протокол!N408)</f>
        <v/>
      </c>
      <c r="L456" s="141" t="str">
        <f>IF(Протокол!O408="","",Протокол!O408)</f>
        <v/>
      </c>
      <c r="M456" s="141" t="str">
        <f>IF(Протокол!P408="","",Протокол!P408)</f>
        <v/>
      </c>
      <c r="N456" s="141" t="str">
        <f>IF(Протокол!Q408="","",Протокол!Q408)</f>
        <v/>
      </c>
      <c r="O456" s="141" t="str">
        <f>IF(Протокол!R408="","",Протокол!R408)</f>
        <v/>
      </c>
      <c r="P456" s="141" t="str">
        <f>IF(Протокол!S408="","",Протокол!S408)</f>
        <v/>
      </c>
      <c r="Q456" s="141" t="str">
        <f>IF(Протокол!T408="","",Протокол!T408)</f>
        <v/>
      </c>
      <c r="R456" s="141" t="str">
        <f>IF(Протокол!U408="","",Протокол!U408)</f>
        <v/>
      </c>
      <c r="S456" s="141" t="str">
        <f>IF(Протокол!V408="","",Протокол!V408)</f>
        <v/>
      </c>
      <c r="T456" s="141" t="str">
        <f>IF(Протокол!W408="","",Протокол!W408)</f>
        <v/>
      </c>
      <c r="U456" s="141" t="str">
        <f>IF(Протокол!X408="","",Протокол!X408)</f>
        <v/>
      </c>
      <c r="V456" s="141" t="str">
        <f>IF(Протокол!Y408="","",Протокол!Y408)</f>
        <v/>
      </c>
      <c r="W456" s="141" t="str">
        <f>IF(Протокол!Z408="","",Протокол!Z408)</f>
        <v/>
      </c>
      <c r="X456" s="141" t="str">
        <f>IF(Протокол!AA408="","",Протокол!AA408)</f>
        <v/>
      </c>
      <c r="Y456" s="141" t="str">
        <f>IF(Протокол!AB408="","",Протокол!AB408)</f>
        <v/>
      </c>
      <c r="Z456" s="141" t="str">
        <f>IF(Протокол!AC408="","",Протокол!AC408)</f>
        <v/>
      </c>
      <c r="AA456" s="141" t="str">
        <f>IF(Протокол!AD408="","",Протокол!AD408)</f>
        <v/>
      </c>
      <c r="AB456" s="141" t="str">
        <f>IF(Протокол!AE408="","",Протокол!AE408)</f>
        <v/>
      </c>
      <c r="AC456" s="141" t="str">
        <f>IF(Протокол!AF408="","",Протокол!AF408)</f>
        <v/>
      </c>
      <c r="AD456" s="141" t="str">
        <f>IF(Протокол!AG408="","",Протокол!AG408)</f>
        <v/>
      </c>
      <c r="AE456" s="141" t="str">
        <f>IF(Протокол!AH408="","",Протокол!AH408)</f>
        <v/>
      </c>
      <c r="AF456" s="141" t="str">
        <f>IF(Протокол!AI408="","",Протокол!AI408)</f>
        <v/>
      </c>
      <c r="AG456" s="141" t="str">
        <f>IF(Протокол!AJ408="","",Протокол!AJ408)</f>
        <v/>
      </c>
      <c r="AH456" s="141" t="str">
        <f>IF(Протокол!AK408="","",Протокол!AK408)</f>
        <v/>
      </c>
      <c r="AI456" s="141" t="str">
        <f>IF(Протокол!AL408="","",Протокол!AL408)</f>
        <v/>
      </c>
      <c r="AJ456" s="141" t="str">
        <f>IF(Протокол!AM408="","",Протокол!AM408)</f>
        <v/>
      </c>
      <c r="AK456" s="141" t="str">
        <f>IF(Протокол!AN408="","",Протокол!AN408)</f>
        <v/>
      </c>
      <c r="AL456" s="141" t="str">
        <f>IF(Протокол!AO408="","",Протокол!AO408)</f>
        <v/>
      </c>
      <c r="AM456" s="141" t="str">
        <f>IF(Протокол!AP408="","",Протокол!AP408)</f>
        <v/>
      </c>
      <c r="AN456" s="141" t="str">
        <f>IF(Протокол!AQ408="","",Протокол!AQ408)</f>
        <v/>
      </c>
      <c r="AO456" s="141" t="str">
        <f>IF(Протокол!AR408="","",Протокол!AR408)</f>
        <v/>
      </c>
      <c r="AP456" s="141" t="str">
        <f>IF(Протокол!AS408="","",Протокол!AS408)</f>
        <v/>
      </c>
      <c r="AQ456" s="141" t="str">
        <f>IF(Протокол!AT408="","",Протокол!AT408)</f>
        <v/>
      </c>
      <c r="AR456" s="141" t="str">
        <f>IF(AND(LEN(C456)&gt;0,AS456&gt;0),Протокол!CU408,"")</f>
        <v/>
      </c>
      <c r="AS456" s="139" t="str">
        <f>IF(Протокол!D408="","",Протокол!D408)</f>
        <v/>
      </c>
      <c r="AT456" s="139" t="str">
        <f>IF(Протокол!F408="","",Протокол!F408)</f>
        <v/>
      </c>
      <c r="AU456" s="141" t="str">
        <f>IF(Протокол!CR408="","",Протокол!CR408)</f>
        <v/>
      </c>
      <c r="AV456" s="141" t="str">
        <f>IF(Протокол!CS408="","",Протокол!CS408)</f>
        <v/>
      </c>
      <c r="AW456" s="141" t="str">
        <f>IF(Протокол!CT408="","",Протокол!CT408)</f>
        <v/>
      </c>
    </row>
    <row r="457" spans="1:49">
      <c r="A457" s="139">
        <f t="shared" si="7"/>
        <v>0</v>
      </c>
      <c r="B457" s="140">
        <f>IF(Протокол!B409="","",Протокол!B409)</f>
        <v>400</v>
      </c>
      <c r="C457" s="140" t="str">
        <f>IF(AND(Протокол!F409="",Протокол!D409=""),"",Протокол!C409)</f>
        <v/>
      </c>
      <c r="D457" s="141" t="str">
        <f>IF(Протокол!G409="","",Протокол!G409)</f>
        <v/>
      </c>
      <c r="E457" s="141" t="str">
        <f>IF(Протокол!H409="","",Протокол!H409)</f>
        <v/>
      </c>
      <c r="F457" s="141" t="str">
        <f>IF(Протокол!I409="","",Протокол!I409)</f>
        <v/>
      </c>
      <c r="G457" s="141" t="str">
        <f>IF(Протокол!J409="","",Протокол!J409)</f>
        <v/>
      </c>
      <c r="H457" s="141" t="str">
        <f>IF(Протокол!K409="","",Протокол!K409)</f>
        <v/>
      </c>
      <c r="I457" s="141" t="str">
        <f>IF(Протокол!L409="","",Протокол!L409)</f>
        <v/>
      </c>
      <c r="J457" s="141" t="str">
        <f>IF(Протокол!M409="","",Протокол!M409)</f>
        <v/>
      </c>
      <c r="K457" s="141" t="str">
        <f>IF(Протокол!N409="","",Протокол!N409)</f>
        <v/>
      </c>
      <c r="L457" s="141" t="str">
        <f>IF(Протокол!O409="","",Протокол!O409)</f>
        <v/>
      </c>
      <c r="M457" s="141" t="str">
        <f>IF(Протокол!P409="","",Протокол!P409)</f>
        <v/>
      </c>
      <c r="N457" s="141" t="str">
        <f>IF(Протокол!Q409="","",Протокол!Q409)</f>
        <v/>
      </c>
      <c r="O457" s="141" t="str">
        <f>IF(Протокол!R409="","",Протокол!R409)</f>
        <v/>
      </c>
      <c r="P457" s="141" t="str">
        <f>IF(Протокол!S409="","",Протокол!S409)</f>
        <v/>
      </c>
      <c r="Q457" s="141" t="str">
        <f>IF(Протокол!T409="","",Протокол!T409)</f>
        <v/>
      </c>
      <c r="R457" s="141" t="str">
        <f>IF(Протокол!U409="","",Протокол!U409)</f>
        <v/>
      </c>
      <c r="S457" s="141" t="str">
        <f>IF(Протокол!V409="","",Протокол!V409)</f>
        <v/>
      </c>
      <c r="T457" s="141" t="str">
        <f>IF(Протокол!W409="","",Протокол!W409)</f>
        <v/>
      </c>
      <c r="U457" s="141" t="str">
        <f>IF(Протокол!X409="","",Протокол!X409)</f>
        <v/>
      </c>
      <c r="V457" s="141" t="str">
        <f>IF(Протокол!Y409="","",Протокол!Y409)</f>
        <v/>
      </c>
      <c r="W457" s="141" t="str">
        <f>IF(Протокол!Z409="","",Протокол!Z409)</f>
        <v/>
      </c>
      <c r="X457" s="141" t="str">
        <f>IF(Протокол!AA409="","",Протокол!AA409)</f>
        <v/>
      </c>
      <c r="Y457" s="141" t="str">
        <f>IF(Протокол!AB409="","",Протокол!AB409)</f>
        <v/>
      </c>
      <c r="Z457" s="141" t="str">
        <f>IF(Протокол!AC409="","",Протокол!AC409)</f>
        <v/>
      </c>
      <c r="AA457" s="141" t="str">
        <f>IF(Протокол!AD409="","",Протокол!AD409)</f>
        <v/>
      </c>
      <c r="AB457" s="141" t="str">
        <f>IF(Протокол!AE409="","",Протокол!AE409)</f>
        <v/>
      </c>
      <c r="AC457" s="141" t="str">
        <f>IF(Протокол!AF409="","",Протокол!AF409)</f>
        <v/>
      </c>
      <c r="AD457" s="141" t="str">
        <f>IF(Протокол!AG409="","",Протокол!AG409)</f>
        <v/>
      </c>
      <c r="AE457" s="141" t="str">
        <f>IF(Протокол!AH409="","",Протокол!AH409)</f>
        <v/>
      </c>
      <c r="AF457" s="141" t="str">
        <f>IF(Протокол!AI409="","",Протокол!AI409)</f>
        <v/>
      </c>
      <c r="AG457" s="141" t="str">
        <f>IF(Протокол!AJ409="","",Протокол!AJ409)</f>
        <v/>
      </c>
      <c r="AH457" s="141" t="str">
        <f>IF(Протокол!AK409="","",Протокол!AK409)</f>
        <v/>
      </c>
      <c r="AI457" s="141" t="str">
        <f>IF(Протокол!AL409="","",Протокол!AL409)</f>
        <v/>
      </c>
      <c r="AJ457" s="141" t="str">
        <f>IF(Протокол!AM409="","",Протокол!AM409)</f>
        <v/>
      </c>
      <c r="AK457" s="141" t="str">
        <f>IF(Протокол!AN409="","",Протокол!AN409)</f>
        <v/>
      </c>
      <c r="AL457" s="141" t="str">
        <f>IF(Протокол!AO409="","",Протокол!AO409)</f>
        <v/>
      </c>
      <c r="AM457" s="141" t="str">
        <f>IF(Протокол!AP409="","",Протокол!AP409)</f>
        <v/>
      </c>
      <c r="AN457" s="141" t="str">
        <f>IF(Протокол!AQ409="","",Протокол!AQ409)</f>
        <v/>
      </c>
      <c r="AO457" s="141" t="str">
        <f>IF(Протокол!AR409="","",Протокол!AR409)</f>
        <v/>
      </c>
      <c r="AP457" s="141" t="str">
        <f>IF(Протокол!AS409="","",Протокол!AS409)</f>
        <v/>
      </c>
      <c r="AQ457" s="141" t="str">
        <f>IF(Протокол!AT409="","",Протокол!AT409)</f>
        <v/>
      </c>
      <c r="AR457" s="141" t="str">
        <f>IF(AND(LEN(C457)&gt;0,AS457&gt;0),Протокол!CU409,"")</f>
        <v/>
      </c>
      <c r="AS457" s="139" t="str">
        <f>IF(Протокол!D409="","",Протокол!D409)</f>
        <v/>
      </c>
      <c r="AT457" s="139" t="str">
        <f>IF(Протокол!F409="","",Протокол!F409)</f>
        <v/>
      </c>
      <c r="AU457" s="141" t="str">
        <f>IF(Протокол!CR409="","",Протокол!CR409)</f>
        <v/>
      </c>
      <c r="AV457" s="141" t="str">
        <f>IF(Протокол!CS409="","",Протокол!CS409)</f>
        <v/>
      </c>
      <c r="AW457" s="141" t="str">
        <f>IF(Протокол!CT409="","",Протокол!CT409)</f>
        <v/>
      </c>
    </row>
    <row r="458" spans="1:49">
      <c r="A458" s="139">
        <f t="shared" si="7"/>
        <v>0</v>
      </c>
      <c r="B458" s="140">
        <f>IF(Протокол!B410="","",Протокол!B410)</f>
        <v>401</v>
      </c>
      <c r="C458" s="140" t="str">
        <f>IF(AND(Протокол!F410="",Протокол!D410=""),"",Протокол!C410)</f>
        <v/>
      </c>
      <c r="D458" s="141" t="str">
        <f>IF(Протокол!G410="","",Протокол!G410)</f>
        <v/>
      </c>
      <c r="E458" s="141" t="str">
        <f>IF(Протокол!H410="","",Протокол!H410)</f>
        <v/>
      </c>
      <c r="F458" s="141" t="str">
        <f>IF(Протокол!I410="","",Протокол!I410)</f>
        <v/>
      </c>
      <c r="G458" s="141" t="str">
        <f>IF(Протокол!J410="","",Протокол!J410)</f>
        <v/>
      </c>
      <c r="H458" s="141" t="str">
        <f>IF(Протокол!K410="","",Протокол!K410)</f>
        <v/>
      </c>
      <c r="I458" s="141" t="str">
        <f>IF(Протокол!L410="","",Протокол!L410)</f>
        <v/>
      </c>
      <c r="J458" s="141" t="str">
        <f>IF(Протокол!M410="","",Протокол!M410)</f>
        <v/>
      </c>
      <c r="K458" s="141" t="str">
        <f>IF(Протокол!N410="","",Протокол!N410)</f>
        <v/>
      </c>
      <c r="L458" s="141" t="str">
        <f>IF(Протокол!O410="","",Протокол!O410)</f>
        <v/>
      </c>
      <c r="M458" s="141" t="str">
        <f>IF(Протокол!P410="","",Протокол!P410)</f>
        <v/>
      </c>
      <c r="N458" s="141" t="str">
        <f>IF(Протокол!Q410="","",Протокол!Q410)</f>
        <v/>
      </c>
      <c r="O458" s="141" t="str">
        <f>IF(Протокол!R410="","",Протокол!R410)</f>
        <v/>
      </c>
      <c r="P458" s="141" t="str">
        <f>IF(Протокол!S410="","",Протокол!S410)</f>
        <v/>
      </c>
      <c r="Q458" s="141" t="str">
        <f>IF(Протокол!T410="","",Протокол!T410)</f>
        <v/>
      </c>
      <c r="R458" s="141" t="str">
        <f>IF(Протокол!U410="","",Протокол!U410)</f>
        <v/>
      </c>
      <c r="S458" s="141" t="str">
        <f>IF(Протокол!V410="","",Протокол!V410)</f>
        <v/>
      </c>
      <c r="T458" s="141" t="str">
        <f>IF(Протокол!W410="","",Протокол!W410)</f>
        <v/>
      </c>
      <c r="U458" s="141" t="str">
        <f>IF(Протокол!X410="","",Протокол!X410)</f>
        <v/>
      </c>
      <c r="V458" s="141" t="str">
        <f>IF(Протокол!Y410="","",Протокол!Y410)</f>
        <v/>
      </c>
      <c r="W458" s="141" t="str">
        <f>IF(Протокол!Z410="","",Протокол!Z410)</f>
        <v/>
      </c>
      <c r="X458" s="141" t="str">
        <f>IF(Протокол!AA410="","",Протокол!AA410)</f>
        <v/>
      </c>
      <c r="Y458" s="141" t="str">
        <f>IF(Протокол!AB410="","",Протокол!AB410)</f>
        <v/>
      </c>
      <c r="Z458" s="141" t="str">
        <f>IF(Протокол!AC410="","",Протокол!AC410)</f>
        <v/>
      </c>
      <c r="AA458" s="141" t="str">
        <f>IF(Протокол!AD410="","",Протокол!AD410)</f>
        <v/>
      </c>
      <c r="AB458" s="141" t="str">
        <f>IF(Протокол!AE410="","",Протокол!AE410)</f>
        <v/>
      </c>
      <c r="AC458" s="141" t="str">
        <f>IF(Протокол!AF410="","",Протокол!AF410)</f>
        <v/>
      </c>
      <c r="AD458" s="141" t="str">
        <f>IF(Протокол!AG410="","",Протокол!AG410)</f>
        <v/>
      </c>
      <c r="AE458" s="141" t="str">
        <f>IF(Протокол!AH410="","",Протокол!AH410)</f>
        <v/>
      </c>
      <c r="AF458" s="141" t="str">
        <f>IF(Протокол!AI410="","",Протокол!AI410)</f>
        <v/>
      </c>
      <c r="AG458" s="141" t="str">
        <f>IF(Протокол!AJ410="","",Протокол!AJ410)</f>
        <v/>
      </c>
      <c r="AH458" s="141" t="str">
        <f>IF(Протокол!AK410="","",Протокол!AK410)</f>
        <v/>
      </c>
      <c r="AI458" s="141" t="str">
        <f>IF(Протокол!AL410="","",Протокол!AL410)</f>
        <v/>
      </c>
      <c r="AJ458" s="141" t="str">
        <f>IF(Протокол!AM410="","",Протокол!AM410)</f>
        <v/>
      </c>
      <c r="AK458" s="141" t="str">
        <f>IF(Протокол!AN410="","",Протокол!AN410)</f>
        <v/>
      </c>
      <c r="AL458" s="141" t="str">
        <f>IF(Протокол!AO410="","",Протокол!AO410)</f>
        <v/>
      </c>
      <c r="AM458" s="141" t="str">
        <f>IF(Протокол!AP410="","",Протокол!AP410)</f>
        <v/>
      </c>
      <c r="AN458" s="141" t="str">
        <f>IF(Протокол!AQ410="","",Протокол!AQ410)</f>
        <v/>
      </c>
      <c r="AO458" s="141" t="str">
        <f>IF(Протокол!AR410="","",Протокол!AR410)</f>
        <v/>
      </c>
      <c r="AP458" s="141" t="str">
        <f>IF(Протокол!AS410="","",Протокол!AS410)</f>
        <v/>
      </c>
      <c r="AQ458" s="141" t="str">
        <f>IF(Протокол!AT410="","",Протокол!AT410)</f>
        <v/>
      </c>
      <c r="AR458" s="141" t="str">
        <f>IF(AND(LEN(C458)&gt;0,AS458&gt;0),Протокол!CU410,"")</f>
        <v/>
      </c>
      <c r="AS458" s="139" t="str">
        <f>IF(Протокол!D410="","",Протокол!D410)</f>
        <v/>
      </c>
      <c r="AT458" s="139" t="str">
        <f>IF(Протокол!F410="","",Протокол!F410)</f>
        <v/>
      </c>
      <c r="AU458" s="141" t="str">
        <f>IF(Протокол!CR410="","",Протокол!CR410)</f>
        <v/>
      </c>
      <c r="AV458" s="141" t="str">
        <f>IF(Протокол!CS410="","",Протокол!CS410)</f>
        <v/>
      </c>
      <c r="AW458" s="141" t="str">
        <f>IF(Протокол!CT410="","",Протокол!CT410)</f>
        <v/>
      </c>
    </row>
    <row r="459" spans="1:49">
      <c r="A459" s="139">
        <f t="shared" si="7"/>
        <v>0</v>
      </c>
      <c r="B459" s="140">
        <f>IF(Протокол!B411="","",Протокол!B411)</f>
        <v>402</v>
      </c>
      <c r="C459" s="140" t="str">
        <f>IF(AND(Протокол!F411="",Протокол!D411=""),"",Протокол!C411)</f>
        <v/>
      </c>
      <c r="D459" s="141" t="str">
        <f>IF(Протокол!G411="","",Протокол!G411)</f>
        <v/>
      </c>
      <c r="E459" s="141" t="str">
        <f>IF(Протокол!H411="","",Протокол!H411)</f>
        <v/>
      </c>
      <c r="F459" s="141" t="str">
        <f>IF(Протокол!I411="","",Протокол!I411)</f>
        <v/>
      </c>
      <c r="G459" s="141" t="str">
        <f>IF(Протокол!J411="","",Протокол!J411)</f>
        <v/>
      </c>
      <c r="H459" s="141" t="str">
        <f>IF(Протокол!K411="","",Протокол!K411)</f>
        <v/>
      </c>
      <c r="I459" s="141" t="str">
        <f>IF(Протокол!L411="","",Протокол!L411)</f>
        <v/>
      </c>
      <c r="J459" s="141" t="str">
        <f>IF(Протокол!M411="","",Протокол!M411)</f>
        <v/>
      </c>
      <c r="K459" s="141" t="str">
        <f>IF(Протокол!N411="","",Протокол!N411)</f>
        <v/>
      </c>
      <c r="L459" s="141" t="str">
        <f>IF(Протокол!O411="","",Протокол!O411)</f>
        <v/>
      </c>
      <c r="M459" s="141" t="str">
        <f>IF(Протокол!P411="","",Протокол!P411)</f>
        <v/>
      </c>
      <c r="N459" s="141" t="str">
        <f>IF(Протокол!Q411="","",Протокол!Q411)</f>
        <v/>
      </c>
      <c r="O459" s="141" t="str">
        <f>IF(Протокол!R411="","",Протокол!R411)</f>
        <v/>
      </c>
      <c r="P459" s="141" t="str">
        <f>IF(Протокол!S411="","",Протокол!S411)</f>
        <v/>
      </c>
      <c r="Q459" s="141" t="str">
        <f>IF(Протокол!T411="","",Протокол!T411)</f>
        <v/>
      </c>
      <c r="R459" s="141" t="str">
        <f>IF(Протокол!U411="","",Протокол!U411)</f>
        <v/>
      </c>
      <c r="S459" s="141" t="str">
        <f>IF(Протокол!V411="","",Протокол!V411)</f>
        <v/>
      </c>
      <c r="T459" s="141" t="str">
        <f>IF(Протокол!W411="","",Протокол!W411)</f>
        <v/>
      </c>
      <c r="U459" s="141" t="str">
        <f>IF(Протокол!X411="","",Протокол!X411)</f>
        <v/>
      </c>
      <c r="V459" s="141" t="str">
        <f>IF(Протокол!Y411="","",Протокол!Y411)</f>
        <v/>
      </c>
      <c r="W459" s="141" t="str">
        <f>IF(Протокол!Z411="","",Протокол!Z411)</f>
        <v/>
      </c>
      <c r="X459" s="141" t="str">
        <f>IF(Протокол!AA411="","",Протокол!AA411)</f>
        <v/>
      </c>
      <c r="Y459" s="141" t="str">
        <f>IF(Протокол!AB411="","",Протокол!AB411)</f>
        <v/>
      </c>
      <c r="Z459" s="141" t="str">
        <f>IF(Протокол!AC411="","",Протокол!AC411)</f>
        <v/>
      </c>
      <c r="AA459" s="141" t="str">
        <f>IF(Протокол!AD411="","",Протокол!AD411)</f>
        <v/>
      </c>
      <c r="AB459" s="141" t="str">
        <f>IF(Протокол!AE411="","",Протокол!AE411)</f>
        <v/>
      </c>
      <c r="AC459" s="141" t="str">
        <f>IF(Протокол!AF411="","",Протокол!AF411)</f>
        <v/>
      </c>
      <c r="AD459" s="141" t="str">
        <f>IF(Протокол!AG411="","",Протокол!AG411)</f>
        <v/>
      </c>
      <c r="AE459" s="141" t="str">
        <f>IF(Протокол!AH411="","",Протокол!AH411)</f>
        <v/>
      </c>
      <c r="AF459" s="141" t="str">
        <f>IF(Протокол!AI411="","",Протокол!AI411)</f>
        <v/>
      </c>
      <c r="AG459" s="141" t="str">
        <f>IF(Протокол!AJ411="","",Протокол!AJ411)</f>
        <v/>
      </c>
      <c r="AH459" s="141" t="str">
        <f>IF(Протокол!AK411="","",Протокол!AK411)</f>
        <v/>
      </c>
      <c r="AI459" s="141" t="str">
        <f>IF(Протокол!AL411="","",Протокол!AL411)</f>
        <v/>
      </c>
      <c r="AJ459" s="141" t="str">
        <f>IF(Протокол!AM411="","",Протокол!AM411)</f>
        <v/>
      </c>
      <c r="AK459" s="141" t="str">
        <f>IF(Протокол!AN411="","",Протокол!AN411)</f>
        <v/>
      </c>
      <c r="AL459" s="141" t="str">
        <f>IF(Протокол!AO411="","",Протокол!AO411)</f>
        <v/>
      </c>
      <c r="AM459" s="141" t="str">
        <f>IF(Протокол!AP411="","",Протокол!AP411)</f>
        <v/>
      </c>
      <c r="AN459" s="141" t="str">
        <f>IF(Протокол!AQ411="","",Протокол!AQ411)</f>
        <v/>
      </c>
      <c r="AO459" s="141" t="str">
        <f>IF(Протокол!AR411="","",Протокол!AR411)</f>
        <v/>
      </c>
      <c r="AP459" s="141" t="str">
        <f>IF(Протокол!AS411="","",Протокол!AS411)</f>
        <v/>
      </c>
      <c r="AQ459" s="141" t="str">
        <f>IF(Протокол!AT411="","",Протокол!AT411)</f>
        <v/>
      </c>
      <c r="AR459" s="141" t="str">
        <f>IF(AND(LEN(C459)&gt;0,AS459&gt;0),Протокол!CU411,"")</f>
        <v/>
      </c>
      <c r="AS459" s="139" t="str">
        <f>IF(Протокол!D411="","",Протокол!D411)</f>
        <v/>
      </c>
      <c r="AT459" s="139" t="str">
        <f>IF(Протокол!F411="","",Протокол!F411)</f>
        <v/>
      </c>
      <c r="AU459" s="141" t="str">
        <f>IF(Протокол!CR411="","",Протокол!CR411)</f>
        <v/>
      </c>
      <c r="AV459" s="141" t="str">
        <f>IF(Протокол!CS411="","",Протокол!CS411)</f>
        <v/>
      </c>
      <c r="AW459" s="141" t="str">
        <f>IF(Протокол!CT411="","",Протокол!CT411)</f>
        <v/>
      </c>
    </row>
    <row r="460" spans="1:49">
      <c r="A460" s="139">
        <f t="shared" si="7"/>
        <v>0</v>
      </c>
      <c r="B460" s="140">
        <f>IF(Протокол!B412="","",Протокол!B412)</f>
        <v>403</v>
      </c>
      <c r="C460" s="140" t="str">
        <f>IF(AND(Протокол!F412="",Протокол!D412=""),"",Протокол!C412)</f>
        <v/>
      </c>
      <c r="D460" s="141" t="str">
        <f>IF(Протокол!G412="","",Протокол!G412)</f>
        <v/>
      </c>
      <c r="E460" s="141" t="str">
        <f>IF(Протокол!H412="","",Протокол!H412)</f>
        <v/>
      </c>
      <c r="F460" s="141" t="str">
        <f>IF(Протокол!I412="","",Протокол!I412)</f>
        <v/>
      </c>
      <c r="G460" s="141" t="str">
        <f>IF(Протокол!J412="","",Протокол!J412)</f>
        <v/>
      </c>
      <c r="H460" s="141" t="str">
        <f>IF(Протокол!K412="","",Протокол!K412)</f>
        <v/>
      </c>
      <c r="I460" s="141" t="str">
        <f>IF(Протокол!L412="","",Протокол!L412)</f>
        <v/>
      </c>
      <c r="J460" s="141" t="str">
        <f>IF(Протокол!M412="","",Протокол!M412)</f>
        <v/>
      </c>
      <c r="K460" s="141" t="str">
        <f>IF(Протокол!N412="","",Протокол!N412)</f>
        <v/>
      </c>
      <c r="L460" s="141" t="str">
        <f>IF(Протокол!O412="","",Протокол!O412)</f>
        <v/>
      </c>
      <c r="M460" s="141" t="str">
        <f>IF(Протокол!P412="","",Протокол!P412)</f>
        <v/>
      </c>
      <c r="N460" s="141" t="str">
        <f>IF(Протокол!Q412="","",Протокол!Q412)</f>
        <v/>
      </c>
      <c r="O460" s="141" t="str">
        <f>IF(Протокол!R412="","",Протокол!R412)</f>
        <v/>
      </c>
      <c r="P460" s="141" t="str">
        <f>IF(Протокол!S412="","",Протокол!S412)</f>
        <v/>
      </c>
      <c r="Q460" s="141" t="str">
        <f>IF(Протокол!T412="","",Протокол!T412)</f>
        <v/>
      </c>
      <c r="R460" s="141" t="str">
        <f>IF(Протокол!U412="","",Протокол!U412)</f>
        <v/>
      </c>
      <c r="S460" s="141" t="str">
        <f>IF(Протокол!V412="","",Протокол!V412)</f>
        <v/>
      </c>
      <c r="T460" s="141" t="str">
        <f>IF(Протокол!W412="","",Протокол!W412)</f>
        <v/>
      </c>
      <c r="U460" s="141" t="str">
        <f>IF(Протокол!X412="","",Протокол!X412)</f>
        <v/>
      </c>
      <c r="V460" s="141" t="str">
        <f>IF(Протокол!Y412="","",Протокол!Y412)</f>
        <v/>
      </c>
      <c r="W460" s="141" t="str">
        <f>IF(Протокол!Z412="","",Протокол!Z412)</f>
        <v/>
      </c>
      <c r="X460" s="141" t="str">
        <f>IF(Протокол!AA412="","",Протокол!AA412)</f>
        <v/>
      </c>
      <c r="Y460" s="141" t="str">
        <f>IF(Протокол!AB412="","",Протокол!AB412)</f>
        <v/>
      </c>
      <c r="Z460" s="141" t="str">
        <f>IF(Протокол!AC412="","",Протокол!AC412)</f>
        <v/>
      </c>
      <c r="AA460" s="141" t="str">
        <f>IF(Протокол!AD412="","",Протокол!AD412)</f>
        <v/>
      </c>
      <c r="AB460" s="141" t="str">
        <f>IF(Протокол!AE412="","",Протокол!AE412)</f>
        <v/>
      </c>
      <c r="AC460" s="141" t="str">
        <f>IF(Протокол!AF412="","",Протокол!AF412)</f>
        <v/>
      </c>
      <c r="AD460" s="141" t="str">
        <f>IF(Протокол!AG412="","",Протокол!AG412)</f>
        <v/>
      </c>
      <c r="AE460" s="141" t="str">
        <f>IF(Протокол!AH412="","",Протокол!AH412)</f>
        <v/>
      </c>
      <c r="AF460" s="141" t="str">
        <f>IF(Протокол!AI412="","",Протокол!AI412)</f>
        <v/>
      </c>
      <c r="AG460" s="141" t="str">
        <f>IF(Протокол!AJ412="","",Протокол!AJ412)</f>
        <v/>
      </c>
      <c r="AH460" s="141" t="str">
        <f>IF(Протокол!AK412="","",Протокол!AK412)</f>
        <v/>
      </c>
      <c r="AI460" s="141" t="str">
        <f>IF(Протокол!AL412="","",Протокол!AL412)</f>
        <v/>
      </c>
      <c r="AJ460" s="141" t="str">
        <f>IF(Протокол!AM412="","",Протокол!AM412)</f>
        <v/>
      </c>
      <c r="AK460" s="141" t="str">
        <f>IF(Протокол!AN412="","",Протокол!AN412)</f>
        <v/>
      </c>
      <c r="AL460" s="141" t="str">
        <f>IF(Протокол!AO412="","",Протокол!AO412)</f>
        <v/>
      </c>
      <c r="AM460" s="141" t="str">
        <f>IF(Протокол!AP412="","",Протокол!AP412)</f>
        <v/>
      </c>
      <c r="AN460" s="141" t="str">
        <f>IF(Протокол!AQ412="","",Протокол!AQ412)</f>
        <v/>
      </c>
      <c r="AO460" s="141" t="str">
        <f>IF(Протокол!AR412="","",Протокол!AR412)</f>
        <v/>
      </c>
      <c r="AP460" s="141" t="str">
        <f>IF(Протокол!AS412="","",Протокол!AS412)</f>
        <v/>
      </c>
      <c r="AQ460" s="141" t="str">
        <f>IF(Протокол!AT412="","",Протокол!AT412)</f>
        <v/>
      </c>
      <c r="AR460" s="141" t="str">
        <f>IF(AND(LEN(C460)&gt;0,AS460&gt;0),Протокол!CU412,"")</f>
        <v/>
      </c>
      <c r="AS460" s="139" t="str">
        <f>IF(Протокол!D412="","",Протокол!D412)</f>
        <v/>
      </c>
      <c r="AT460" s="139" t="str">
        <f>IF(Протокол!F412="","",Протокол!F412)</f>
        <v/>
      </c>
      <c r="AU460" s="141" t="str">
        <f>IF(Протокол!CR412="","",Протокол!CR412)</f>
        <v/>
      </c>
      <c r="AV460" s="141" t="str">
        <f>IF(Протокол!CS412="","",Протокол!CS412)</f>
        <v/>
      </c>
      <c r="AW460" s="141" t="str">
        <f>IF(Протокол!CT412="","",Протокол!CT412)</f>
        <v/>
      </c>
    </row>
    <row r="461" spans="1:49">
      <c r="A461" s="139">
        <f t="shared" si="7"/>
        <v>0</v>
      </c>
      <c r="B461" s="140">
        <f>IF(Протокол!B413="","",Протокол!B413)</f>
        <v>404</v>
      </c>
      <c r="C461" s="140" t="str">
        <f>IF(AND(Протокол!F413="",Протокол!D413=""),"",Протокол!C413)</f>
        <v/>
      </c>
      <c r="D461" s="141" t="str">
        <f>IF(Протокол!G413="","",Протокол!G413)</f>
        <v/>
      </c>
      <c r="E461" s="141" t="str">
        <f>IF(Протокол!H413="","",Протокол!H413)</f>
        <v/>
      </c>
      <c r="F461" s="141" t="str">
        <f>IF(Протокол!I413="","",Протокол!I413)</f>
        <v/>
      </c>
      <c r="G461" s="141" t="str">
        <f>IF(Протокол!J413="","",Протокол!J413)</f>
        <v/>
      </c>
      <c r="H461" s="141" t="str">
        <f>IF(Протокол!K413="","",Протокол!K413)</f>
        <v/>
      </c>
      <c r="I461" s="141" t="str">
        <f>IF(Протокол!L413="","",Протокол!L413)</f>
        <v/>
      </c>
      <c r="J461" s="141" t="str">
        <f>IF(Протокол!M413="","",Протокол!M413)</f>
        <v/>
      </c>
      <c r="K461" s="141" t="str">
        <f>IF(Протокол!N413="","",Протокол!N413)</f>
        <v/>
      </c>
      <c r="L461" s="141" t="str">
        <f>IF(Протокол!O413="","",Протокол!O413)</f>
        <v/>
      </c>
      <c r="M461" s="141" t="str">
        <f>IF(Протокол!P413="","",Протокол!P413)</f>
        <v/>
      </c>
      <c r="N461" s="141" t="str">
        <f>IF(Протокол!Q413="","",Протокол!Q413)</f>
        <v/>
      </c>
      <c r="O461" s="141" t="str">
        <f>IF(Протокол!R413="","",Протокол!R413)</f>
        <v/>
      </c>
      <c r="P461" s="141" t="str">
        <f>IF(Протокол!S413="","",Протокол!S413)</f>
        <v/>
      </c>
      <c r="Q461" s="141" t="str">
        <f>IF(Протокол!T413="","",Протокол!T413)</f>
        <v/>
      </c>
      <c r="R461" s="141" t="str">
        <f>IF(Протокол!U413="","",Протокол!U413)</f>
        <v/>
      </c>
      <c r="S461" s="141" t="str">
        <f>IF(Протокол!V413="","",Протокол!V413)</f>
        <v/>
      </c>
      <c r="T461" s="141" t="str">
        <f>IF(Протокол!W413="","",Протокол!W413)</f>
        <v/>
      </c>
      <c r="U461" s="141" t="str">
        <f>IF(Протокол!X413="","",Протокол!X413)</f>
        <v/>
      </c>
      <c r="V461" s="141" t="str">
        <f>IF(Протокол!Y413="","",Протокол!Y413)</f>
        <v/>
      </c>
      <c r="W461" s="141" t="str">
        <f>IF(Протокол!Z413="","",Протокол!Z413)</f>
        <v/>
      </c>
      <c r="X461" s="141" t="str">
        <f>IF(Протокол!AA413="","",Протокол!AA413)</f>
        <v/>
      </c>
      <c r="Y461" s="141" t="str">
        <f>IF(Протокол!AB413="","",Протокол!AB413)</f>
        <v/>
      </c>
      <c r="Z461" s="141" t="str">
        <f>IF(Протокол!AC413="","",Протокол!AC413)</f>
        <v/>
      </c>
      <c r="AA461" s="141" t="str">
        <f>IF(Протокол!AD413="","",Протокол!AD413)</f>
        <v/>
      </c>
      <c r="AB461" s="141" t="str">
        <f>IF(Протокол!AE413="","",Протокол!AE413)</f>
        <v/>
      </c>
      <c r="AC461" s="141" t="str">
        <f>IF(Протокол!AF413="","",Протокол!AF413)</f>
        <v/>
      </c>
      <c r="AD461" s="141" t="str">
        <f>IF(Протокол!AG413="","",Протокол!AG413)</f>
        <v/>
      </c>
      <c r="AE461" s="141" t="str">
        <f>IF(Протокол!AH413="","",Протокол!AH413)</f>
        <v/>
      </c>
      <c r="AF461" s="141" t="str">
        <f>IF(Протокол!AI413="","",Протокол!AI413)</f>
        <v/>
      </c>
      <c r="AG461" s="141" t="str">
        <f>IF(Протокол!AJ413="","",Протокол!AJ413)</f>
        <v/>
      </c>
      <c r="AH461" s="141" t="str">
        <f>IF(Протокол!AK413="","",Протокол!AK413)</f>
        <v/>
      </c>
      <c r="AI461" s="141" t="str">
        <f>IF(Протокол!AL413="","",Протокол!AL413)</f>
        <v/>
      </c>
      <c r="AJ461" s="141" t="str">
        <f>IF(Протокол!AM413="","",Протокол!AM413)</f>
        <v/>
      </c>
      <c r="AK461" s="141" t="str">
        <f>IF(Протокол!AN413="","",Протокол!AN413)</f>
        <v/>
      </c>
      <c r="AL461" s="141" t="str">
        <f>IF(Протокол!AO413="","",Протокол!AO413)</f>
        <v/>
      </c>
      <c r="AM461" s="141" t="str">
        <f>IF(Протокол!AP413="","",Протокол!AP413)</f>
        <v/>
      </c>
      <c r="AN461" s="141" t="str">
        <f>IF(Протокол!AQ413="","",Протокол!AQ413)</f>
        <v/>
      </c>
      <c r="AO461" s="141" t="str">
        <f>IF(Протокол!AR413="","",Протокол!AR413)</f>
        <v/>
      </c>
      <c r="AP461" s="141" t="str">
        <f>IF(Протокол!AS413="","",Протокол!AS413)</f>
        <v/>
      </c>
      <c r="AQ461" s="141" t="str">
        <f>IF(Протокол!AT413="","",Протокол!AT413)</f>
        <v/>
      </c>
      <c r="AR461" s="141" t="str">
        <f>IF(AND(LEN(C461)&gt;0,AS461&gt;0),Протокол!CU413,"")</f>
        <v/>
      </c>
      <c r="AS461" s="139" t="str">
        <f>IF(Протокол!D413="","",Протокол!D413)</f>
        <v/>
      </c>
      <c r="AT461" s="139" t="str">
        <f>IF(Протокол!F413="","",Протокол!F413)</f>
        <v/>
      </c>
      <c r="AU461" s="141" t="str">
        <f>IF(Протокол!CR413="","",Протокол!CR413)</f>
        <v/>
      </c>
      <c r="AV461" s="141" t="str">
        <f>IF(Протокол!CS413="","",Протокол!CS413)</f>
        <v/>
      </c>
      <c r="AW461" s="141" t="str">
        <f>IF(Протокол!CT413="","",Протокол!CT413)</f>
        <v/>
      </c>
    </row>
    <row r="462" spans="1:49">
      <c r="A462" s="139">
        <f t="shared" si="7"/>
        <v>0</v>
      </c>
      <c r="B462" s="140">
        <f>IF(Протокол!B414="","",Протокол!B414)</f>
        <v>405</v>
      </c>
      <c r="C462" s="140" t="str">
        <f>IF(AND(Протокол!F414="",Протокол!D414=""),"",Протокол!C414)</f>
        <v/>
      </c>
      <c r="D462" s="141" t="str">
        <f>IF(Протокол!G414="","",Протокол!G414)</f>
        <v/>
      </c>
      <c r="E462" s="141" t="str">
        <f>IF(Протокол!H414="","",Протокол!H414)</f>
        <v/>
      </c>
      <c r="F462" s="141" t="str">
        <f>IF(Протокол!I414="","",Протокол!I414)</f>
        <v/>
      </c>
      <c r="G462" s="141" t="str">
        <f>IF(Протокол!J414="","",Протокол!J414)</f>
        <v/>
      </c>
      <c r="H462" s="141" t="str">
        <f>IF(Протокол!K414="","",Протокол!K414)</f>
        <v/>
      </c>
      <c r="I462" s="141" t="str">
        <f>IF(Протокол!L414="","",Протокол!L414)</f>
        <v/>
      </c>
      <c r="J462" s="141" t="str">
        <f>IF(Протокол!M414="","",Протокол!M414)</f>
        <v/>
      </c>
      <c r="K462" s="141" t="str">
        <f>IF(Протокол!N414="","",Протокол!N414)</f>
        <v/>
      </c>
      <c r="L462" s="141" t="str">
        <f>IF(Протокол!O414="","",Протокол!O414)</f>
        <v/>
      </c>
      <c r="M462" s="141" t="str">
        <f>IF(Протокол!P414="","",Протокол!P414)</f>
        <v/>
      </c>
      <c r="N462" s="141" t="str">
        <f>IF(Протокол!Q414="","",Протокол!Q414)</f>
        <v/>
      </c>
      <c r="O462" s="141" t="str">
        <f>IF(Протокол!R414="","",Протокол!R414)</f>
        <v/>
      </c>
      <c r="P462" s="141" t="str">
        <f>IF(Протокол!S414="","",Протокол!S414)</f>
        <v/>
      </c>
      <c r="Q462" s="141" t="str">
        <f>IF(Протокол!T414="","",Протокол!T414)</f>
        <v/>
      </c>
      <c r="R462" s="141" t="str">
        <f>IF(Протокол!U414="","",Протокол!U414)</f>
        <v/>
      </c>
      <c r="S462" s="141" t="str">
        <f>IF(Протокол!V414="","",Протокол!V414)</f>
        <v/>
      </c>
      <c r="T462" s="141" t="str">
        <f>IF(Протокол!W414="","",Протокол!W414)</f>
        <v/>
      </c>
      <c r="U462" s="141" t="str">
        <f>IF(Протокол!X414="","",Протокол!X414)</f>
        <v/>
      </c>
      <c r="V462" s="141" t="str">
        <f>IF(Протокол!Y414="","",Протокол!Y414)</f>
        <v/>
      </c>
      <c r="W462" s="141" t="str">
        <f>IF(Протокол!Z414="","",Протокол!Z414)</f>
        <v/>
      </c>
      <c r="X462" s="141" t="str">
        <f>IF(Протокол!AA414="","",Протокол!AA414)</f>
        <v/>
      </c>
      <c r="Y462" s="141" t="str">
        <f>IF(Протокол!AB414="","",Протокол!AB414)</f>
        <v/>
      </c>
      <c r="Z462" s="141" t="str">
        <f>IF(Протокол!AC414="","",Протокол!AC414)</f>
        <v/>
      </c>
      <c r="AA462" s="141" t="str">
        <f>IF(Протокол!AD414="","",Протокол!AD414)</f>
        <v/>
      </c>
      <c r="AB462" s="141" t="str">
        <f>IF(Протокол!AE414="","",Протокол!AE414)</f>
        <v/>
      </c>
      <c r="AC462" s="141" t="str">
        <f>IF(Протокол!AF414="","",Протокол!AF414)</f>
        <v/>
      </c>
      <c r="AD462" s="141" t="str">
        <f>IF(Протокол!AG414="","",Протокол!AG414)</f>
        <v/>
      </c>
      <c r="AE462" s="141" t="str">
        <f>IF(Протокол!AH414="","",Протокол!AH414)</f>
        <v/>
      </c>
      <c r="AF462" s="141" t="str">
        <f>IF(Протокол!AI414="","",Протокол!AI414)</f>
        <v/>
      </c>
      <c r="AG462" s="141" t="str">
        <f>IF(Протокол!AJ414="","",Протокол!AJ414)</f>
        <v/>
      </c>
      <c r="AH462" s="141" t="str">
        <f>IF(Протокол!AK414="","",Протокол!AK414)</f>
        <v/>
      </c>
      <c r="AI462" s="141" t="str">
        <f>IF(Протокол!AL414="","",Протокол!AL414)</f>
        <v/>
      </c>
      <c r="AJ462" s="141" t="str">
        <f>IF(Протокол!AM414="","",Протокол!AM414)</f>
        <v/>
      </c>
      <c r="AK462" s="141" t="str">
        <f>IF(Протокол!AN414="","",Протокол!AN414)</f>
        <v/>
      </c>
      <c r="AL462" s="141" t="str">
        <f>IF(Протокол!AO414="","",Протокол!AO414)</f>
        <v/>
      </c>
      <c r="AM462" s="141" t="str">
        <f>IF(Протокол!AP414="","",Протокол!AP414)</f>
        <v/>
      </c>
      <c r="AN462" s="141" t="str">
        <f>IF(Протокол!AQ414="","",Протокол!AQ414)</f>
        <v/>
      </c>
      <c r="AO462" s="141" t="str">
        <f>IF(Протокол!AR414="","",Протокол!AR414)</f>
        <v/>
      </c>
      <c r="AP462" s="141" t="str">
        <f>IF(Протокол!AS414="","",Протокол!AS414)</f>
        <v/>
      </c>
      <c r="AQ462" s="141" t="str">
        <f>IF(Протокол!AT414="","",Протокол!AT414)</f>
        <v/>
      </c>
      <c r="AR462" s="141" t="str">
        <f>IF(AND(LEN(C462)&gt;0,AS462&gt;0),Протокол!CU414,"")</f>
        <v/>
      </c>
      <c r="AS462" s="139" t="str">
        <f>IF(Протокол!D414="","",Протокол!D414)</f>
        <v/>
      </c>
      <c r="AT462" s="139" t="str">
        <f>IF(Протокол!F414="","",Протокол!F414)</f>
        <v/>
      </c>
      <c r="AU462" s="141" t="str">
        <f>IF(Протокол!CR414="","",Протокол!CR414)</f>
        <v/>
      </c>
      <c r="AV462" s="141" t="str">
        <f>IF(Протокол!CS414="","",Протокол!CS414)</f>
        <v/>
      </c>
      <c r="AW462" s="141" t="str">
        <f>IF(Протокол!CT414="","",Протокол!CT414)</f>
        <v/>
      </c>
    </row>
    <row r="463" spans="1:49">
      <c r="A463" s="139">
        <f t="shared" si="7"/>
        <v>0</v>
      </c>
      <c r="B463" s="140">
        <f>IF(Протокол!B415="","",Протокол!B415)</f>
        <v>406</v>
      </c>
      <c r="C463" s="140" t="str">
        <f>IF(AND(Протокол!F415="",Протокол!D415=""),"",Протокол!C415)</f>
        <v/>
      </c>
      <c r="D463" s="141" t="str">
        <f>IF(Протокол!G415="","",Протокол!G415)</f>
        <v/>
      </c>
      <c r="E463" s="141" t="str">
        <f>IF(Протокол!H415="","",Протокол!H415)</f>
        <v/>
      </c>
      <c r="F463" s="141" t="str">
        <f>IF(Протокол!I415="","",Протокол!I415)</f>
        <v/>
      </c>
      <c r="G463" s="141" t="str">
        <f>IF(Протокол!J415="","",Протокол!J415)</f>
        <v/>
      </c>
      <c r="H463" s="141" t="str">
        <f>IF(Протокол!K415="","",Протокол!K415)</f>
        <v/>
      </c>
      <c r="I463" s="141" t="str">
        <f>IF(Протокол!L415="","",Протокол!L415)</f>
        <v/>
      </c>
      <c r="J463" s="141" t="str">
        <f>IF(Протокол!M415="","",Протокол!M415)</f>
        <v/>
      </c>
      <c r="K463" s="141" t="str">
        <f>IF(Протокол!N415="","",Протокол!N415)</f>
        <v/>
      </c>
      <c r="L463" s="141" t="str">
        <f>IF(Протокол!O415="","",Протокол!O415)</f>
        <v/>
      </c>
      <c r="M463" s="141" t="str">
        <f>IF(Протокол!P415="","",Протокол!P415)</f>
        <v/>
      </c>
      <c r="N463" s="141" t="str">
        <f>IF(Протокол!Q415="","",Протокол!Q415)</f>
        <v/>
      </c>
      <c r="O463" s="141" t="str">
        <f>IF(Протокол!R415="","",Протокол!R415)</f>
        <v/>
      </c>
      <c r="P463" s="141" t="str">
        <f>IF(Протокол!S415="","",Протокол!S415)</f>
        <v/>
      </c>
      <c r="Q463" s="141" t="str">
        <f>IF(Протокол!T415="","",Протокол!T415)</f>
        <v/>
      </c>
      <c r="R463" s="141" t="str">
        <f>IF(Протокол!U415="","",Протокол!U415)</f>
        <v/>
      </c>
      <c r="S463" s="141" t="str">
        <f>IF(Протокол!V415="","",Протокол!V415)</f>
        <v/>
      </c>
      <c r="T463" s="141" t="str">
        <f>IF(Протокол!W415="","",Протокол!W415)</f>
        <v/>
      </c>
      <c r="U463" s="141" t="str">
        <f>IF(Протокол!X415="","",Протокол!X415)</f>
        <v/>
      </c>
      <c r="V463" s="141" t="str">
        <f>IF(Протокол!Y415="","",Протокол!Y415)</f>
        <v/>
      </c>
      <c r="W463" s="141" t="str">
        <f>IF(Протокол!Z415="","",Протокол!Z415)</f>
        <v/>
      </c>
      <c r="X463" s="141" t="str">
        <f>IF(Протокол!AA415="","",Протокол!AA415)</f>
        <v/>
      </c>
      <c r="Y463" s="141" t="str">
        <f>IF(Протокол!AB415="","",Протокол!AB415)</f>
        <v/>
      </c>
      <c r="Z463" s="141" t="str">
        <f>IF(Протокол!AC415="","",Протокол!AC415)</f>
        <v/>
      </c>
      <c r="AA463" s="141" t="str">
        <f>IF(Протокол!AD415="","",Протокол!AD415)</f>
        <v/>
      </c>
      <c r="AB463" s="141" t="str">
        <f>IF(Протокол!AE415="","",Протокол!AE415)</f>
        <v/>
      </c>
      <c r="AC463" s="141" t="str">
        <f>IF(Протокол!AF415="","",Протокол!AF415)</f>
        <v/>
      </c>
      <c r="AD463" s="141" t="str">
        <f>IF(Протокол!AG415="","",Протокол!AG415)</f>
        <v/>
      </c>
      <c r="AE463" s="141" t="str">
        <f>IF(Протокол!AH415="","",Протокол!AH415)</f>
        <v/>
      </c>
      <c r="AF463" s="141" t="str">
        <f>IF(Протокол!AI415="","",Протокол!AI415)</f>
        <v/>
      </c>
      <c r="AG463" s="141" t="str">
        <f>IF(Протокол!AJ415="","",Протокол!AJ415)</f>
        <v/>
      </c>
      <c r="AH463" s="141" t="str">
        <f>IF(Протокол!AK415="","",Протокол!AK415)</f>
        <v/>
      </c>
      <c r="AI463" s="141" t="str">
        <f>IF(Протокол!AL415="","",Протокол!AL415)</f>
        <v/>
      </c>
      <c r="AJ463" s="141" t="str">
        <f>IF(Протокол!AM415="","",Протокол!AM415)</f>
        <v/>
      </c>
      <c r="AK463" s="141" t="str">
        <f>IF(Протокол!AN415="","",Протокол!AN415)</f>
        <v/>
      </c>
      <c r="AL463" s="141" t="str">
        <f>IF(Протокол!AO415="","",Протокол!AO415)</f>
        <v/>
      </c>
      <c r="AM463" s="141" t="str">
        <f>IF(Протокол!AP415="","",Протокол!AP415)</f>
        <v/>
      </c>
      <c r="AN463" s="141" t="str">
        <f>IF(Протокол!AQ415="","",Протокол!AQ415)</f>
        <v/>
      </c>
      <c r="AO463" s="141" t="str">
        <f>IF(Протокол!AR415="","",Протокол!AR415)</f>
        <v/>
      </c>
      <c r="AP463" s="141" t="str">
        <f>IF(Протокол!AS415="","",Протокол!AS415)</f>
        <v/>
      </c>
      <c r="AQ463" s="141" t="str">
        <f>IF(Протокол!AT415="","",Протокол!AT415)</f>
        <v/>
      </c>
      <c r="AR463" s="141" t="str">
        <f>IF(AND(LEN(C463)&gt;0,AS463&gt;0),Протокол!CU415,"")</f>
        <v/>
      </c>
      <c r="AS463" s="139" t="str">
        <f>IF(Протокол!D415="","",Протокол!D415)</f>
        <v/>
      </c>
      <c r="AT463" s="139" t="str">
        <f>IF(Протокол!F415="","",Протокол!F415)</f>
        <v/>
      </c>
      <c r="AU463" s="141" t="str">
        <f>IF(Протокол!CR415="","",Протокол!CR415)</f>
        <v/>
      </c>
      <c r="AV463" s="141" t="str">
        <f>IF(Протокол!CS415="","",Протокол!CS415)</f>
        <v/>
      </c>
      <c r="AW463" s="141" t="str">
        <f>IF(Протокол!CT415="","",Протокол!CT415)</f>
        <v/>
      </c>
    </row>
    <row r="464" spans="1:49">
      <c r="A464" s="139">
        <f t="shared" si="7"/>
        <v>0</v>
      </c>
      <c r="B464" s="140">
        <f>IF(Протокол!B416="","",Протокол!B416)</f>
        <v>407</v>
      </c>
      <c r="C464" s="140" t="str">
        <f>IF(AND(Протокол!F416="",Протокол!D416=""),"",Протокол!C416)</f>
        <v/>
      </c>
      <c r="D464" s="141" t="str">
        <f>IF(Протокол!G416="","",Протокол!G416)</f>
        <v/>
      </c>
      <c r="E464" s="141" t="str">
        <f>IF(Протокол!H416="","",Протокол!H416)</f>
        <v/>
      </c>
      <c r="F464" s="141" t="str">
        <f>IF(Протокол!I416="","",Протокол!I416)</f>
        <v/>
      </c>
      <c r="G464" s="141" t="str">
        <f>IF(Протокол!J416="","",Протокол!J416)</f>
        <v/>
      </c>
      <c r="H464" s="141" t="str">
        <f>IF(Протокол!K416="","",Протокол!K416)</f>
        <v/>
      </c>
      <c r="I464" s="141" t="str">
        <f>IF(Протокол!L416="","",Протокол!L416)</f>
        <v/>
      </c>
      <c r="J464" s="141" t="str">
        <f>IF(Протокол!M416="","",Протокол!M416)</f>
        <v/>
      </c>
      <c r="K464" s="141" t="str">
        <f>IF(Протокол!N416="","",Протокол!N416)</f>
        <v/>
      </c>
      <c r="L464" s="141" t="str">
        <f>IF(Протокол!O416="","",Протокол!O416)</f>
        <v/>
      </c>
      <c r="M464" s="141" t="str">
        <f>IF(Протокол!P416="","",Протокол!P416)</f>
        <v/>
      </c>
      <c r="N464" s="141" t="str">
        <f>IF(Протокол!Q416="","",Протокол!Q416)</f>
        <v/>
      </c>
      <c r="O464" s="141" t="str">
        <f>IF(Протокол!R416="","",Протокол!R416)</f>
        <v/>
      </c>
      <c r="P464" s="141" t="str">
        <f>IF(Протокол!S416="","",Протокол!S416)</f>
        <v/>
      </c>
      <c r="Q464" s="141" t="str">
        <f>IF(Протокол!T416="","",Протокол!T416)</f>
        <v/>
      </c>
      <c r="R464" s="141" t="str">
        <f>IF(Протокол!U416="","",Протокол!U416)</f>
        <v/>
      </c>
      <c r="S464" s="141" t="str">
        <f>IF(Протокол!V416="","",Протокол!V416)</f>
        <v/>
      </c>
      <c r="T464" s="141" t="str">
        <f>IF(Протокол!W416="","",Протокол!W416)</f>
        <v/>
      </c>
      <c r="U464" s="141" t="str">
        <f>IF(Протокол!X416="","",Протокол!X416)</f>
        <v/>
      </c>
      <c r="V464" s="141" t="str">
        <f>IF(Протокол!Y416="","",Протокол!Y416)</f>
        <v/>
      </c>
      <c r="W464" s="141" t="str">
        <f>IF(Протокол!Z416="","",Протокол!Z416)</f>
        <v/>
      </c>
      <c r="X464" s="141" t="str">
        <f>IF(Протокол!AA416="","",Протокол!AA416)</f>
        <v/>
      </c>
      <c r="Y464" s="141" t="str">
        <f>IF(Протокол!AB416="","",Протокол!AB416)</f>
        <v/>
      </c>
      <c r="Z464" s="141" t="str">
        <f>IF(Протокол!AC416="","",Протокол!AC416)</f>
        <v/>
      </c>
      <c r="AA464" s="141" t="str">
        <f>IF(Протокол!AD416="","",Протокол!AD416)</f>
        <v/>
      </c>
      <c r="AB464" s="141" t="str">
        <f>IF(Протокол!AE416="","",Протокол!AE416)</f>
        <v/>
      </c>
      <c r="AC464" s="141" t="str">
        <f>IF(Протокол!AF416="","",Протокол!AF416)</f>
        <v/>
      </c>
      <c r="AD464" s="141" t="str">
        <f>IF(Протокол!AG416="","",Протокол!AG416)</f>
        <v/>
      </c>
      <c r="AE464" s="141" t="str">
        <f>IF(Протокол!AH416="","",Протокол!AH416)</f>
        <v/>
      </c>
      <c r="AF464" s="141" t="str">
        <f>IF(Протокол!AI416="","",Протокол!AI416)</f>
        <v/>
      </c>
      <c r="AG464" s="141" t="str">
        <f>IF(Протокол!AJ416="","",Протокол!AJ416)</f>
        <v/>
      </c>
      <c r="AH464" s="141" t="str">
        <f>IF(Протокол!AK416="","",Протокол!AK416)</f>
        <v/>
      </c>
      <c r="AI464" s="141" t="str">
        <f>IF(Протокол!AL416="","",Протокол!AL416)</f>
        <v/>
      </c>
      <c r="AJ464" s="141" t="str">
        <f>IF(Протокол!AM416="","",Протокол!AM416)</f>
        <v/>
      </c>
      <c r="AK464" s="141" t="str">
        <f>IF(Протокол!AN416="","",Протокол!AN416)</f>
        <v/>
      </c>
      <c r="AL464" s="141" t="str">
        <f>IF(Протокол!AO416="","",Протокол!AO416)</f>
        <v/>
      </c>
      <c r="AM464" s="141" t="str">
        <f>IF(Протокол!AP416="","",Протокол!AP416)</f>
        <v/>
      </c>
      <c r="AN464" s="141" t="str">
        <f>IF(Протокол!AQ416="","",Протокол!AQ416)</f>
        <v/>
      </c>
      <c r="AO464" s="141" t="str">
        <f>IF(Протокол!AR416="","",Протокол!AR416)</f>
        <v/>
      </c>
      <c r="AP464" s="141" t="str">
        <f>IF(Протокол!AS416="","",Протокол!AS416)</f>
        <v/>
      </c>
      <c r="AQ464" s="141" t="str">
        <f>IF(Протокол!AT416="","",Протокол!AT416)</f>
        <v/>
      </c>
      <c r="AR464" s="141" t="str">
        <f>IF(AND(LEN(C464)&gt;0,AS464&gt;0),Протокол!CU416,"")</f>
        <v/>
      </c>
      <c r="AS464" s="139" t="str">
        <f>IF(Протокол!D416="","",Протокол!D416)</f>
        <v/>
      </c>
      <c r="AT464" s="139" t="str">
        <f>IF(Протокол!F416="","",Протокол!F416)</f>
        <v/>
      </c>
      <c r="AU464" s="141" t="str">
        <f>IF(Протокол!CR416="","",Протокол!CR416)</f>
        <v/>
      </c>
      <c r="AV464" s="141" t="str">
        <f>IF(Протокол!CS416="","",Протокол!CS416)</f>
        <v/>
      </c>
      <c r="AW464" s="141" t="str">
        <f>IF(Протокол!CT416="","",Протокол!CT416)</f>
        <v/>
      </c>
    </row>
    <row r="465" spans="1:49">
      <c r="A465" s="139">
        <f t="shared" si="7"/>
        <v>0</v>
      </c>
      <c r="B465" s="140">
        <f>IF(Протокол!B417="","",Протокол!B417)</f>
        <v>408</v>
      </c>
      <c r="C465" s="140" t="str">
        <f>IF(AND(Протокол!F417="",Протокол!D417=""),"",Протокол!C417)</f>
        <v/>
      </c>
      <c r="D465" s="141" t="str">
        <f>IF(Протокол!G417="","",Протокол!G417)</f>
        <v/>
      </c>
      <c r="E465" s="141" t="str">
        <f>IF(Протокол!H417="","",Протокол!H417)</f>
        <v/>
      </c>
      <c r="F465" s="141" t="str">
        <f>IF(Протокол!I417="","",Протокол!I417)</f>
        <v/>
      </c>
      <c r="G465" s="141" t="str">
        <f>IF(Протокол!J417="","",Протокол!J417)</f>
        <v/>
      </c>
      <c r="H465" s="141" t="str">
        <f>IF(Протокол!K417="","",Протокол!K417)</f>
        <v/>
      </c>
      <c r="I465" s="141" t="str">
        <f>IF(Протокол!L417="","",Протокол!L417)</f>
        <v/>
      </c>
      <c r="J465" s="141" t="str">
        <f>IF(Протокол!M417="","",Протокол!M417)</f>
        <v/>
      </c>
      <c r="K465" s="141" t="str">
        <f>IF(Протокол!N417="","",Протокол!N417)</f>
        <v/>
      </c>
      <c r="L465" s="141" t="str">
        <f>IF(Протокол!O417="","",Протокол!O417)</f>
        <v/>
      </c>
      <c r="M465" s="141" t="str">
        <f>IF(Протокол!P417="","",Протокол!P417)</f>
        <v/>
      </c>
      <c r="N465" s="141" t="str">
        <f>IF(Протокол!Q417="","",Протокол!Q417)</f>
        <v/>
      </c>
      <c r="O465" s="141" t="str">
        <f>IF(Протокол!R417="","",Протокол!R417)</f>
        <v/>
      </c>
      <c r="P465" s="141" t="str">
        <f>IF(Протокол!S417="","",Протокол!S417)</f>
        <v/>
      </c>
      <c r="Q465" s="141" t="str">
        <f>IF(Протокол!T417="","",Протокол!T417)</f>
        <v/>
      </c>
      <c r="R465" s="141" t="str">
        <f>IF(Протокол!U417="","",Протокол!U417)</f>
        <v/>
      </c>
      <c r="S465" s="141" t="str">
        <f>IF(Протокол!V417="","",Протокол!V417)</f>
        <v/>
      </c>
      <c r="T465" s="141" t="str">
        <f>IF(Протокол!W417="","",Протокол!W417)</f>
        <v/>
      </c>
      <c r="U465" s="141" t="str">
        <f>IF(Протокол!X417="","",Протокол!X417)</f>
        <v/>
      </c>
      <c r="V465" s="141" t="str">
        <f>IF(Протокол!Y417="","",Протокол!Y417)</f>
        <v/>
      </c>
      <c r="W465" s="141" t="str">
        <f>IF(Протокол!Z417="","",Протокол!Z417)</f>
        <v/>
      </c>
      <c r="X465" s="141" t="str">
        <f>IF(Протокол!AA417="","",Протокол!AA417)</f>
        <v/>
      </c>
      <c r="Y465" s="141" t="str">
        <f>IF(Протокол!AB417="","",Протокол!AB417)</f>
        <v/>
      </c>
      <c r="Z465" s="141" t="str">
        <f>IF(Протокол!AC417="","",Протокол!AC417)</f>
        <v/>
      </c>
      <c r="AA465" s="141" t="str">
        <f>IF(Протокол!AD417="","",Протокол!AD417)</f>
        <v/>
      </c>
      <c r="AB465" s="141" t="str">
        <f>IF(Протокол!AE417="","",Протокол!AE417)</f>
        <v/>
      </c>
      <c r="AC465" s="141" t="str">
        <f>IF(Протокол!AF417="","",Протокол!AF417)</f>
        <v/>
      </c>
      <c r="AD465" s="141" t="str">
        <f>IF(Протокол!AG417="","",Протокол!AG417)</f>
        <v/>
      </c>
      <c r="AE465" s="141" t="str">
        <f>IF(Протокол!AH417="","",Протокол!AH417)</f>
        <v/>
      </c>
      <c r="AF465" s="141" t="str">
        <f>IF(Протокол!AI417="","",Протокол!AI417)</f>
        <v/>
      </c>
      <c r="AG465" s="141" t="str">
        <f>IF(Протокол!AJ417="","",Протокол!AJ417)</f>
        <v/>
      </c>
      <c r="AH465" s="141" t="str">
        <f>IF(Протокол!AK417="","",Протокол!AK417)</f>
        <v/>
      </c>
      <c r="AI465" s="141" t="str">
        <f>IF(Протокол!AL417="","",Протокол!AL417)</f>
        <v/>
      </c>
      <c r="AJ465" s="141" t="str">
        <f>IF(Протокол!AM417="","",Протокол!AM417)</f>
        <v/>
      </c>
      <c r="AK465" s="141" t="str">
        <f>IF(Протокол!AN417="","",Протокол!AN417)</f>
        <v/>
      </c>
      <c r="AL465" s="141" t="str">
        <f>IF(Протокол!AO417="","",Протокол!AO417)</f>
        <v/>
      </c>
      <c r="AM465" s="141" t="str">
        <f>IF(Протокол!AP417="","",Протокол!AP417)</f>
        <v/>
      </c>
      <c r="AN465" s="141" t="str">
        <f>IF(Протокол!AQ417="","",Протокол!AQ417)</f>
        <v/>
      </c>
      <c r="AO465" s="141" t="str">
        <f>IF(Протокол!AR417="","",Протокол!AR417)</f>
        <v/>
      </c>
      <c r="AP465" s="141" t="str">
        <f>IF(Протокол!AS417="","",Протокол!AS417)</f>
        <v/>
      </c>
      <c r="AQ465" s="141" t="str">
        <f>IF(Протокол!AT417="","",Протокол!AT417)</f>
        <v/>
      </c>
      <c r="AR465" s="141" t="str">
        <f>IF(AND(LEN(C465)&gt;0,AS465&gt;0),Протокол!CU417,"")</f>
        <v/>
      </c>
      <c r="AS465" s="139" t="str">
        <f>IF(Протокол!D417="","",Протокол!D417)</f>
        <v/>
      </c>
      <c r="AT465" s="139" t="str">
        <f>IF(Протокол!F417="","",Протокол!F417)</f>
        <v/>
      </c>
      <c r="AU465" s="141" t="str">
        <f>IF(Протокол!CR417="","",Протокол!CR417)</f>
        <v/>
      </c>
      <c r="AV465" s="141" t="str">
        <f>IF(Протокол!CS417="","",Протокол!CS417)</f>
        <v/>
      </c>
      <c r="AW465" s="141" t="str">
        <f>IF(Протокол!CT417="","",Протокол!CT417)</f>
        <v/>
      </c>
    </row>
    <row r="466" spans="1:49">
      <c r="A466" s="139">
        <f t="shared" si="7"/>
        <v>0</v>
      </c>
      <c r="B466" s="140">
        <f>IF(Протокол!B418="","",Протокол!B418)</f>
        <v>409</v>
      </c>
      <c r="C466" s="140" t="str">
        <f>IF(AND(Протокол!F418="",Протокол!D418=""),"",Протокол!C418)</f>
        <v/>
      </c>
      <c r="D466" s="141" t="str">
        <f>IF(Протокол!G418="","",Протокол!G418)</f>
        <v/>
      </c>
      <c r="E466" s="141" t="str">
        <f>IF(Протокол!H418="","",Протокол!H418)</f>
        <v/>
      </c>
      <c r="F466" s="141" t="str">
        <f>IF(Протокол!I418="","",Протокол!I418)</f>
        <v/>
      </c>
      <c r="G466" s="141" t="str">
        <f>IF(Протокол!J418="","",Протокол!J418)</f>
        <v/>
      </c>
      <c r="H466" s="141" t="str">
        <f>IF(Протокол!K418="","",Протокол!K418)</f>
        <v/>
      </c>
      <c r="I466" s="141" t="str">
        <f>IF(Протокол!L418="","",Протокол!L418)</f>
        <v/>
      </c>
      <c r="J466" s="141" t="str">
        <f>IF(Протокол!M418="","",Протокол!M418)</f>
        <v/>
      </c>
      <c r="K466" s="141" t="str">
        <f>IF(Протокол!N418="","",Протокол!N418)</f>
        <v/>
      </c>
      <c r="L466" s="141" t="str">
        <f>IF(Протокол!O418="","",Протокол!O418)</f>
        <v/>
      </c>
      <c r="M466" s="141" t="str">
        <f>IF(Протокол!P418="","",Протокол!P418)</f>
        <v/>
      </c>
      <c r="N466" s="141" t="str">
        <f>IF(Протокол!Q418="","",Протокол!Q418)</f>
        <v/>
      </c>
      <c r="O466" s="141" t="str">
        <f>IF(Протокол!R418="","",Протокол!R418)</f>
        <v/>
      </c>
      <c r="P466" s="141" t="str">
        <f>IF(Протокол!S418="","",Протокол!S418)</f>
        <v/>
      </c>
      <c r="Q466" s="141" t="str">
        <f>IF(Протокол!T418="","",Протокол!T418)</f>
        <v/>
      </c>
      <c r="R466" s="141" t="str">
        <f>IF(Протокол!U418="","",Протокол!U418)</f>
        <v/>
      </c>
      <c r="S466" s="141" t="str">
        <f>IF(Протокол!V418="","",Протокол!V418)</f>
        <v/>
      </c>
      <c r="T466" s="141" t="str">
        <f>IF(Протокол!W418="","",Протокол!W418)</f>
        <v/>
      </c>
      <c r="U466" s="141" t="str">
        <f>IF(Протокол!X418="","",Протокол!X418)</f>
        <v/>
      </c>
      <c r="V466" s="141" t="str">
        <f>IF(Протокол!Y418="","",Протокол!Y418)</f>
        <v/>
      </c>
      <c r="W466" s="141" t="str">
        <f>IF(Протокол!Z418="","",Протокол!Z418)</f>
        <v/>
      </c>
      <c r="X466" s="141" t="str">
        <f>IF(Протокол!AA418="","",Протокол!AA418)</f>
        <v/>
      </c>
      <c r="Y466" s="141" t="str">
        <f>IF(Протокол!AB418="","",Протокол!AB418)</f>
        <v/>
      </c>
      <c r="Z466" s="141" t="str">
        <f>IF(Протокол!AC418="","",Протокол!AC418)</f>
        <v/>
      </c>
      <c r="AA466" s="141" t="str">
        <f>IF(Протокол!AD418="","",Протокол!AD418)</f>
        <v/>
      </c>
      <c r="AB466" s="141" t="str">
        <f>IF(Протокол!AE418="","",Протокол!AE418)</f>
        <v/>
      </c>
      <c r="AC466" s="141" t="str">
        <f>IF(Протокол!AF418="","",Протокол!AF418)</f>
        <v/>
      </c>
      <c r="AD466" s="141" t="str">
        <f>IF(Протокол!AG418="","",Протокол!AG418)</f>
        <v/>
      </c>
      <c r="AE466" s="141" t="str">
        <f>IF(Протокол!AH418="","",Протокол!AH418)</f>
        <v/>
      </c>
      <c r="AF466" s="141" t="str">
        <f>IF(Протокол!AI418="","",Протокол!AI418)</f>
        <v/>
      </c>
      <c r="AG466" s="141" t="str">
        <f>IF(Протокол!AJ418="","",Протокол!AJ418)</f>
        <v/>
      </c>
      <c r="AH466" s="141" t="str">
        <f>IF(Протокол!AK418="","",Протокол!AK418)</f>
        <v/>
      </c>
      <c r="AI466" s="141" t="str">
        <f>IF(Протокол!AL418="","",Протокол!AL418)</f>
        <v/>
      </c>
      <c r="AJ466" s="141" t="str">
        <f>IF(Протокол!AM418="","",Протокол!AM418)</f>
        <v/>
      </c>
      <c r="AK466" s="141" t="str">
        <f>IF(Протокол!AN418="","",Протокол!AN418)</f>
        <v/>
      </c>
      <c r="AL466" s="141" t="str">
        <f>IF(Протокол!AO418="","",Протокол!AO418)</f>
        <v/>
      </c>
      <c r="AM466" s="141" t="str">
        <f>IF(Протокол!AP418="","",Протокол!AP418)</f>
        <v/>
      </c>
      <c r="AN466" s="141" t="str">
        <f>IF(Протокол!AQ418="","",Протокол!AQ418)</f>
        <v/>
      </c>
      <c r="AO466" s="141" t="str">
        <f>IF(Протокол!AR418="","",Протокол!AR418)</f>
        <v/>
      </c>
      <c r="AP466" s="141" t="str">
        <f>IF(Протокол!AS418="","",Протокол!AS418)</f>
        <v/>
      </c>
      <c r="AQ466" s="141" t="str">
        <f>IF(Протокол!AT418="","",Протокол!AT418)</f>
        <v/>
      </c>
      <c r="AR466" s="141" t="str">
        <f>IF(AND(LEN(C466)&gt;0,AS466&gt;0),Протокол!CU418,"")</f>
        <v/>
      </c>
      <c r="AS466" s="139" t="str">
        <f>IF(Протокол!D418="","",Протокол!D418)</f>
        <v/>
      </c>
      <c r="AT466" s="139" t="str">
        <f>IF(Протокол!F418="","",Протокол!F418)</f>
        <v/>
      </c>
      <c r="AU466" s="141" t="str">
        <f>IF(Протокол!CR418="","",Протокол!CR418)</f>
        <v/>
      </c>
      <c r="AV466" s="141" t="str">
        <f>IF(Протокол!CS418="","",Протокол!CS418)</f>
        <v/>
      </c>
      <c r="AW466" s="141" t="str">
        <f>IF(Протокол!CT418="","",Протокол!CT418)</f>
        <v/>
      </c>
    </row>
    <row r="467" spans="1:49">
      <c r="A467" s="139">
        <f t="shared" si="7"/>
        <v>0</v>
      </c>
      <c r="B467" s="140">
        <f>IF(Протокол!B419="","",Протокол!B419)</f>
        <v>410</v>
      </c>
      <c r="C467" s="140" t="str">
        <f>IF(AND(Протокол!F419="",Протокол!D419=""),"",Протокол!C419)</f>
        <v/>
      </c>
      <c r="D467" s="141" t="str">
        <f>IF(Протокол!G419="","",Протокол!G419)</f>
        <v/>
      </c>
      <c r="E467" s="141" t="str">
        <f>IF(Протокол!H419="","",Протокол!H419)</f>
        <v/>
      </c>
      <c r="F467" s="141" t="str">
        <f>IF(Протокол!I419="","",Протокол!I419)</f>
        <v/>
      </c>
      <c r="G467" s="141" t="str">
        <f>IF(Протокол!J419="","",Протокол!J419)</f>
        <v/>
      </c>
      <c r="H467" s="141" t="str">
        <f>IF(Протокол!K419="","",Протокол!K419)</f>
        <v/>
      </c>
      <c r="I467" s="141" t="str">
        <f>IF(Протокол!L419="","",Протокол!L419)</f>
        <v/>
      </c>
      <c r="J467" s="141" t="str">
        <f>IF(Протокол!M419="","",Протокол!M419)</f>
        <v/>
      </c>
      <c r="K467" s="141" t="str">
        <f>IF(Протокол!N419="","",Протокол!N419)</f>
        <v/>
      </c>
      <c r="L467" s="141" t="str">
        <f>IF(Протокол!O419="","",Протокол!O419)</f>
        <v/>
      </c>
      <c r="M467" s="141" t="str">
        <f>IF(Протокол!P419="","",Протокол!P419)</f>
        <v/>
      </c>
      <c r="N467" s="141" t="str">
        <f>IF(Протокол!Q419="","",Протокол!Q419)</f>
        <v/>
      </c>
      <c r="O467" s="141" t="str">
        <f>IF(Протокол!R419="","",Протокол!R419)</f>
        <v/>
      </c>
      <c r="P467" s="141" t="str">
        <f>IF(Протокол!S419="","",Протокол!S419)</f>
        <v/>
      </c>
      <c r="Q467" s="141" t="str">
        <f>IF(Протокол!T419="","",Протокол!T419)</f>
        <v/>
      </c>
      <c r="R467" s="141" t="str">
        <f>IF(Протокол!U419="","",Протокол!U419)</f>
        <v/>
      </c>
      <c r="S467" s="141" t="str">
        <f>IF(Протокол!V419="","",Протокол!V419)</f>
        <v/>
      </c>
      <c r="T467" s="141" t="str">
        <f>IF(Протокол!W419="","",Протокол!W419)</f>
        <v/>
      </c>
      <c r="U467" s="141" t="str">
        <f>IF(Протокол!X419="","",Протокол!X419)</f>
        <v/>
      </c>
      <c r="V467" s="141" t="str">
        <f>IF(Протокол!Y419="","",Протокол!Y419)</f>
        <v/>
      </c>
      <c r="W467" s="141" t="str">
        <f>IF(Протокол!Z419="","",Протокол!Z419)</f>
        <v/>
      </c>
      <c r="X467" s="141" t="str">
        <f>IF(Протокол!AA419="","",Протокол!AA419)</f>
        <v/>
      </c>
      <c r="Y467" s="141" t="str">
        <f>IF(Протокол!AB419="","",Протокол!AB419)</f>
        <v/>
      </c>
      <c r="Z467" s="141" t="str">
        <f>IF(Протокол!AC419="","",Протокол!AC419)</f>
        <v/>
      </c>
      <c r="AA467" s="141" t="str">
        <f>IF(Протокол!AD419="","",Протокол!AD419)</f>
        <v/>
      </c>
      <c r="AB467" s="141" t="str">
        <f>IF(Протокол!AE419="","",Протокол!AE419)</f>
        <v/>
      </c>
      <c r="AC467" s="141" t="str">
        <f>IF(Протокол!AF419="","",Протокол!AF419)</f>
        <v/>
      </c>
      <c r="AD467" s="141" t="str">
        <f>IF(Протокол!AG419="","",Протокол!AG419)</f>
        <v/>
      </c>
      <c r="AE467" s="141" t="str">
        <f>IF(Протокол!AH419="","",Протокол!AH419)</f>
        <v/>
      </c>
      <c r="AF467" s="141" t="str">
        <f>IF(Протокол!AI419="","",Протокол!AI419)</f>
        <v/>
      </c>
      <c r="AG467" s="141" t="str">
        <f>IF(Протокол!AJ419="","",Протокол!AJ419)</f>
        <v/>
      </c>
      <c r="AH467" s="141" t="str">
        <f>IF(Протокол!AK419="","",Протокол!AK419)</f>
        <v/>
      </c>
      <c r="AI467" s="141" t="str">
        <f>IF(Протокол!AL419="","",Протокол!AL419)</f>
        <v/>
      </c>
      <c r="AJ467" s="141" t="str">
        <f>IF(Протокол!AM419="","",Протокол!AM419)</f>
        <v/>
      </c>
      <c r="AK467" s="141" t="str">
        <f>IF(Протокол!AN419="","",Протокол!AN419)</f>
        <v/>
      </c>
      <c r="AL467" s="141" t="str">
        <f>IF(Протокол!AO419="","",Протокол!AO419)</f>
        <v/>
      </c>
      <c r="AM467" s="141" t="str">
        <f>IF(Протокол!AP419="","",Протокол!AP419)</f>
        <v/>
      </c>
      <c r="AN467" s="141" t="str">
        <f>IF(Протокол!AQ419="","",Протокол!AQ419)</f>
        <v/>
      </c>
      <c r="AO467" s="141" t="str">
        <f>IF(Протокол!AR419="","",Протокол!AR419)</f>
        <v/>
      </c>
      <c r="AP467" s="141" t="str">
        <f>IF(Протокол!AS419="","",Протокол!AS419)</f>
        <v/>
      </c>
      <c r="AQ467" s="141" t="str">
        <f>IF(Протокол!AT419="","",Протокол!AT419)</f>
        <v/>
      </c>
      <c r="AR467" s="141" t="str">
        <f>IF(AND(LEN(C467)&gt;0,AS467&gt;0),Протокол!CU419,"")</f>
        <v/>
      </c>
      <c r="AS467" s="139" t="str">
        <f>IF(Протокол!D419="","",Протокол!D419)</f>
        <v/>
      </c>
      <c r="AT467" s="139" t="str">
        <f>IF(Протокол!F419="","",Протокол!F419)</f>
        <v/>
      </c>
      <c r="AU467" s="141" t="str">
        <f>IF(Протокол!CR419="","",Протокол!CR419)</f>
        <v/>
      </c>
      <c r="AV467" s="141" t="str">
        <f>IF(Протокол!CS419="","",Протокол!CS419)</f>
        <v/>
      </c>
      <c r="AW467" s="141" t="str">
        <f>IF(Протокол!CT419="","",Протокол!CT419)</f>
        <v/>
      </c>
    </row>
    <row r="468" spans="1:49">
      <c r="A468" s="139">
        <f t="shared" si="7"/>
        <v>0</v>
      </c>
      <c r="B468" s="140">
        <f>IF(Протокол!B420="","",Протокол!B420)</f>
        <v>411</v>
      </c>
      <c r="C468" s="140" t="str">
        <f>IF(AND(Протокол!F420="",Протокол!D420=""),"",Протокол!C420)</f>
        <v/>
      </c>
      <c r="D468" s="141" t="str">
        <f>IF(Протокол!G420="","",Протокол!G420)</f>
        <v/>
      </c>
      <c r="E468" s="141" t="str">
        <f>IF(Протокол!H420="","",Протокол!H420)</f>
        <v/>
      </c>
      <c r="F468" s="141" t="str">
        <f>IF(Протокол!I420="","",Протокол!I420)</f>
        <v/>
      </c>
      <c r="G468" s="141" t="str">
        <f>IF(Протокол!J420="","",Протокол!J420)</f>
        <v/>
      </c>
      <c r="H468" s="141" t="str">
        <f>IF(Протокол!K420="","",Протокол!K420)</f>
        <v/>
      </c>
      <c r="I468" s="141" t="str">
        <f>IF(Протокол!L420="","",Протокол!L420)</f>
        <v/>
      </c>
      <c r="J468" s="141" t="str">
        <f>IF(Протокол!M420="","",Протокол!M420)</f>
        <v/>
      </c>
      <c r="K468" s="141" t="str">
        <f>IF(Протокол!N420="","",Протокол!N420)</f>
        <v/>
      </c>
      <c r="L468" s="141" t="str">
        <f>IF(Протокол!O420="","",Протокол!O420)</f>
        <v/>
      </c>
      <c r="M468" s="141" t="str">
        <f>IF(Протокол!P420="","",Протокол!P420)</f>
        <v/>
      </c>
      <c r="N468" s="141" t="str">
        <f>IF(Протокол!Q420="","",Протокол!Q420)</f>
        <v/>
      </c>
      <c r="O468" s="141" t="str">
        <f>IF(Протокол!R420="","",Протокол!R420)</f>
        <v/>
      </c>
      <c r="P468" s="141" t="str">
        <f>IF(Протокол!S420="","",Протокол!S420)</f>
        <v/>
      </c>
      <c r="Q468" s="141" t="str">
        <f>IF(Протокол!T420="","",Протокол!T420)</f>
        <v/>
      </c>
      <c r="R468" s="141" t="str">
        <f>IF(Протокол!U420="","",Протокол!U420)</f>
        <v/>
      </c>
      <c r="S468" s="141" t="str">
        <f>IF(Протокол!V420="","",Протокол!V420)</f>
        <v/>
      </c>
      <c r="T468" s="141" t="str">
        <f>IF(Протокол!W420="","",Протокол!W420)</f>
        <v/>
      </c>
      <c r="U468" s="141" t="str">
        <f>IF(Протокол!X420="","",Протокол!X420)</f>
        <v/>
      </c>
      <c r="V468" s="141" t="str">
        <f>IF(Протокол!Y420="","",Протокол!Y420)</f>
        <v/>
      </c>
      <c r="W468" s="141" t="str">
        <f>IF(Протокол!Z420="","",Протокол!Z420)</f>
        <v/>
      </c>
      <c r="X468" s="141" t="str">
        <f>IF(Протокол!AA420="","",Протокол!AA420)</f>
        <v/>
      </c>
      <c r="Y468" s="141" t="str">
        <f>IF(Протокол!AB420="","",Протокол!AB420)</f>
        <v/>
      </c>
      <c r="Z468" s="141" t="str">
        <f>IF(Протокол!AC420="","",Протокол!AC420)</f>
        <v/>
      </c>
      <c r="AA468" s="141" t="str">
        <f>IF(Протокол!AD420="","",Протокол!AD420)</f>
        <v/>
      </c>
      <c r="AB468" s="141" t="str">
        <f>IF(Протокол!AE420="","",Протокол!AE420)</f>
        <v/>
      </c>
      <c r="AC468" s="141" t="str">
        <f>IF(Протокол!AF420="","",Протокол!AF420)</f>
        <v/>
      </c>
      <c r="AD468" s="141" t="str">
        <f>IF(Протокол!AG420="","",Протокол!AG420)</f>
        <v/>
      </c>
      <c r="AE468" s="141" t="str">
        <f>IF(Протокол!AH420="","",Протокол!AH420)</f>
        <v/>
      </c>
      <c r="AF468" s="141" t="str">
        <f>IF(Протокол!AI420="","",Протокол!AI420)</f>
        <v/>
      </c>
      <c r="AG468" s="141" t="str">
        <f>IF(Протокол!AJ420="","",Протокол!AJ420)</f>
        <v/>
      </c>
      <c r="AH468" s="141" t="str">
        <f>IF(Протокол!AK420="","",Протокол!AK420)</f>
        <v/>
      </c>
      <c r="AI468" s="141" t="str">
        <f>IF(Протокол!AL420="","",Протокол!AL420)</f>
        <v/>
      </c>
      <c r="AJ468" s="141" t="str">
        <f>IF(Протокол!AM420="","",Протокол!AM420)</f>
        <v/>
      </c>
      <c r="AK468" s="141" t="str">
        <f>IF(Протокол!AN420="","",Протокол!AN420)</f>
        <v/>
      </c>
      <c r="AL468" s="141" t="str">
        <f>IF(Протокол!AO420="","",Протокол!AO420)</f>
        <v/>
      </c>
      <c r="AM468" s="141" t="str">
        <f>IF(Протокол!AP420="","",Протокол!AP420)</f>
        <v/>
      </c>
      <c r="AN468" s="141" t="str">
        <f>IF(Протокол!AQ420="","",Протокол!AQ420)</f>
        <v/>
      </c>
      <c r="AO468" s="141" t="str">
        <f>IF(Протокол!AR420="","",Протокол!AR420)</f>
        <v/>
      </c>
      <c r="AP468" s="141" t="str">
        <f>IF(Протокол!AS420="","",Протокол!AS420)</f>
        <v/>
      </c>
      <c r="AQ468" s="141" t="str">
        <f>IF(Протокол!AT420="","",Протокол!AT420)</f>
        <v/>
      </c>
      <c r="AR468" s="141" t="str">
        <f>IF(AND(LEN(C468)&gt;0,AS468&gt;0),Протокол!CU420,"")</f>
        <v/>
      </c>
      <c r="AS468" s="139" t="str">
        <f>IF(Протокол!D420="","",Протокол!D420)</f>
        <v/>
      </c>
      <c r="AT468" s="139" t="str">
        <f>IF(Протокол!F420="","",Протокол!F420)</f>
        <v/>
      </c>
      <c r="AU468" s="141" t="str">
        <f>IF(Протокол!CR420="","",Протокол!CR420)</f>
        <v/>
      </c>
      <c r="AV468" s="141" t="str">
        <f>IF(Протокол!CS420="","",Протокол!CS420)</f>
        <v/>
      </c>
      <c r="AW468" s="141" t="str">
        <f>IF(Протокол!CT420="","",Протокол!CT420)</f>
        <v/>
      </c>
    </row>
    <row r="469" spans="1:49">
      <c r="A469" s="139">
        <f t="shared" si="7"/>
        <v>0</v>
      </c>
      <c r="B469" s="140">
        <f>IF(Протокол!B421="","",Протокол!B421)</f>
        <v>412</v>
      </c>
      <c r="C469" s="140" t="str">
        <f>IF(AND(Протокол!F421="",Протокол!D421=""),"",Протокол!C421)</f>
        <v/>
      </c>
      <c r="D469" s="141" t="str">
        <f>IF(Протокол!G421="","",Протокол!G421)</f>
        <v/>
      </c>
      <c r="E469" s="141" t="str">
        <f>IF(Протокол!H421="","",Протокол!H421)</f>
        <v/>
      </c>
      <c r="F469" s="141" t="str">
        <f>IF(Протокол!I421="","",Протокол!I421)</f>
        <v/>
      </c>
      <c r="G469" s="141" t="str">
        <f>IF(Протокол!J421="","",Протокол!J421)</f>
        <v/>
      </c>
      <c r="H469" s="141" t="str">
        <f>IF(Протокол!K421="","",Протокол!K421)</f>
        <v/>
      </c>
      <c r="I469" s="141" t="str">
        <f>IF(Протокол!L421="","",Протокол!L421)</f>
        <v/>
      </c>
      <c r="J469" s="141" t="str">
        <f>IF(Протокол!M421="","",Протокол!M421)</f>
        <v/>
      </c>
      <c r="K469" s="141" t="str">
        <f>IF(Протокол!N421="","",Протокол!N421)</f>
        <v/>
      </c>
      <c r="L469" s="141" t="str">
        <f>IF(Протокол!O421="","",Протокол!O421)</f>
        <v/>
      </c>
      <c r="M469" s="141" t="str">
        <f>IF(Протокол!P421="","",Протокол!P421)</f>
        <v/>
      </c>
      <c r="N469" s="141" t="str">
        <f>IF(Протокол!Q421="","",Протокол!Q421)</f>
        <v/>
      </c>
      <c r="O469" s="141" t="str">
        <f>IF(Протокол!R421="","",Протокол!R421)</f>
        <v/>
      </c>
      <c r="P469" s="141" t="str">
        <f>IF(Протокол!S421="","",Протокол!S421)</f>
        <v/>
      </c>
      <c r="Q469" s="141" t="str">
        <f>IF(Протокол!T421="","",Протокол!T421)</f>
        <v/>
      </c>
      <c r="R469" s="141" t="str">
        <f>IF(Протокол!U421="","",Протокол!U421)</f>
        <v/>
      </c>
      <c r="S469" s="141" t="str">
        <f>IF(Протокол!V421="","",Протокол!V421)</f>
        <v/>
      </c>
      <c r="T469" s="141" t="str">
        <f>IF(Протокол!W421="","",Протокол!W421)</f>
        <v/>
      </c>
      <c r="U469" s="141" t="str">
        <f>IF(Протокол!X421="","",Протокол!X421)</f>
        <v/>
      </c>
      <c r="V469" s="141" t="str">
        <f>IF(Протокол!Y421="","",Протокол!Y421)</f>
        <v/>
      </c>
      <c r="W469" s="141" t="str">
        <f>IF(Протокол!Z421="","",Протокол!Z421)</f>
        <v/>
      </c>
      <c r="X469" s="141" t="str">
        <f>IF(Протокол!AA421="","",Протокол!AA421)</f>
        <v/>
      </c>
      <c r="Y469" s="141" t="str">
        <f>IF(Протокол!AB421="","",Протокол!AB421)</f>
        <v/>
      </c>
      <c r="Z469" s="141" t="str">
        <f>IF(Протокол!AC421="","",Протокол!AC421)</f>
        <v/>
      </c>
      <c r="AA469" s="141" t="str">
        <f>IF(Протокол!AD421="","",Протокол!AD421)</f>
        <v/>
      </c>
      <c r="AB469" s="141" t="str">
        <f>IF(Протокол!AE421="","",Протокол!AE421)</f>
        <v/>
      </c>
      <c r="AC469" s="141" t="str">
        <f>IF(Протокол!AF421="","",Протокол!AF421)</f>
        <v/>
      </c>
      <c r="AD469" s="141" t="str">
        <f>IF(Протокол!AG421="","",Протокол!AG421)</f>
        <v/>
      </c>
      <c r="AE469" s="141" t="str">
        <f>IF(Протокол!AH421="","",Протокол!AH421)</f>
        <v/>
      </c>
      <c r="AF469" s="141" t="str">
        <f>IF(Протокол!AI421="","",Протокол!AI421)</f>
        <v/>
      </c>
      <c r="AG469" s="141" t="str">
        <f>IF(Протокол!AJ421="","",Протокол!AJ421)</f>
        <v/>
      </c>
      <c r="AH469" s="141" t="str">
        <f>IF(Протокол!AK421="","",Протокол!AK421)</f>
        <v/>
      </c>
      <c r="AI469" s="141" t="str">
        <f>IF(Протокол!AL421="","",Протокол!AL421)</f>
        <v/>
      </c>
      <c r="AJ469" s="141" t="str">
        <f>IF(Протокол!AM421="","",Протокол!AM421)</f>
        <v/>
      </c>
      <c r="AK469" s="141" t="str">
        <f>IF(Протокол!AN421="","",Протокол!AN421)</f>
        <v/>
      </c>
      <c r="AL469" s="141" t="str">
        <f>IF(Протокол!AO421="","",Протокол!AO421)</f>
        <v/>
      </c>
      <c r="AM469" s="141" t="str">
        <f>IF(Протокол!AP421="","",Протокол!AP421)</f>
        <v/>
      </c>
      <c r="AN469" s="141" t="str">
        <f>IF(Протокол!AQ421="","",Протокол!AQ421)</f>
        <v/>
      </c>
      <c r="AO469" s="141" t="str">
        <f>IF(Протокол!AR421="","",Протокол!AR421)</f>
        <v/>
      </c>
      <c r="AP469" s="141" t="str">
        <f>IF(Протокол!AS421="","",Протокол!AS421)</f>
        <v/>
      </c>
      <c r="AQ469" s="141" t="str">
        <f>IF(Протокол!AT421="","",Протокол!AT421)</f>
        <v/>
      </c>
      <c r="AR469" s="141" t="str">
        <f>IF(AND(LEN(C469)&gt;0,AS469&gt;0),Протокол!CU421,"")</f>
        <v/>
      </c>
      <c r="AS469" s="139" t="str">
        <f>IF(Протокол!D421="","",Протокол!D421)</f>
        <v/>
      </c>
      <c r="AT469" s="139" t="str">
        <f>IF(Протокол!F421="","",Протокол!F421)</f>
        <v/>
      </c>
      <c r="AU469" s="141" t="str">
        <f>IF(Протокол!CR421="","",Протокол!CR421)</f>
        <v/>
      </c>
      <c r="AV469" s="141" t="str">
        <f>IF(Протокол!CS421="","",Протокол!CS421)</f>
        <v/>
      </c>
      <c r="AW469" s="141" t="str">
        <f>IF(Протокол!CT421="","",Протокол!CT421)</f>
        <v/>
      </c>
    </row>
    <row r="470" spans="1:49">
      <c r="A470" s="139">
        <f t="shared" si="7"/>
        <v>0</v>
      </c>
      <c r="B470" s="140">
        <f>IF(Протокол!B422="","",Протокол!B422)</f>
        <v>413</v>
      </c>
      <c r="C470" s="140" t="str">
        <f>IF(AND(Протокол!F422="",Протокол!D422=""),"",Протокол!C422)</f>
        <v/>
      </c>
      <c r="D470" s="141" t="str">
        <f>IF(Протокол!G422="","",Протокол!G422)</f>
        <v/>
      </c>
      <c r="E470" s="141" t="str">
        <f>IF(Протокол!H422="","",Протокол!H422)</f>
        <v/>
      </c>
      <c r="F470" s="141" t="str">
        <f>IF(Протокол!I422="","",Протокол!I422)</f>
        <v/>
      </c>
      <c r="G470" s="141" t="str">
        <f>IF(Протокол!J422="","",Протокол!J422)</f>
        <v/>
      </c>
      <c r="H470" s="141" t="str">
        <f>IF(Протокол!K422="","",Протокол!K422)</f>
        <v/>
      </c>
      <c r="I470" s="141" t="str">
        <f>IF(Протокол!L422="","",Протокол!L422)</f>
        <v/>
      </c>
      <c r="J470" s="141" t="str">
        <f>IF(Протокол!M422="","",Протокол!M422)</f>
        <v/>
      </c>
      <c r="K470" s="141" t="str">
        <f>IF(Протокол!N422="","",Протокол!N422)</f>
        <v/>
      </c>
      <c r="L470" s="141" t="str">
        <f>IF(Протокол!O422="","",Протокол!O422)</f>
        <v/>
      </c>
      <c r="M470" s="141" t="str">
        <f>IF(Протокол!P422="","",Протокол!P422)</f>
        <v/>
      </c>
      <c r="N470" s="141" t="str">
        <f>IF(Протокол!Q422="","",Протокол!Q422)</f>
        <v/>
      </c>
      <c r="O470" s="141" t="str">
        <f>IF(Протокол!R422="","",Протокол!R422)</f>
        <v/>
      </c>
      <c r="P470" s="141" t="str">
        <f>IF(Протокол!S422="","",Протокол!S422)</f>
        <v/>
      </c>
      <c r="Q470" s="141" t="str">
        <f>IF(Протокол!T422="","",Протокол!T422)</f>
        <v/>
      </c>
      <c r="R470" s="141" t="str">
        <f>IF(Протокол!U422="","",Протокол!U422)</f>
        <v/>
      </c>
      <c r="S470" s="141" t="str">
        <f>IF(Протокол!V422="","",Протокол!V422)</f>
        <v/>
      </c>
      <c r="T470" s="141" t="str">
        <f>IF(Протокол!W422="","",Протокол!W422)</f>
        <v/>
      </c>
      <c r="U470" s="141" t="str">
        <f>IF(Протокол!X422="","",Протокол!X422)</f>
        <v/>
      </c>
      <c r="V470" s="141" t="str">
        <f>IF(Протокол!Y422="","",Протокол!Y422)</f>
        <v/>
      </c>
      <c r="W470" s="141" t="str">
        <f>IF(Протокол!Z422="","",Протокол!Z422)</f>
        <v/>
      </c>
      <c r="X470" s="141" t="str">
        <f>IF(Протокол!AA422="","",Протокол!AA422)</f>
        <v/>
      </c>
      <c r="Y470" s="141" t="str">
        <f>IF(Протокол!AB422="","",Протокол!AB422)</f>
        <v/>
      </c>
      <c r="Z470" s="141" t="str">
        <f>IF(Протокол!AC422="","",Протокол!AC422)</f>
        <v/>
      </c>
      <c r="AA470" s="141" t="str">
        <f>IF(Протокол!AD422="","",Протокол!AD422)</f>
        <v/>
      </c>
      <c r="AB470" s="141" t="str">
        <f>IF(Протокол!AE422="","",Протокол!AE422)</f>
        <v/>
      </c>
      <c r="AC470" s="141" t="str">
        <f>IF(Протокол!AF422="","",Протокол!AF422)</f>
        <v/>
      </c>
      <c r="AD470" s="141" t="str">
        <f>IF(Протокол!AG422="","",Протокол!AG422)</f>
        <v/>
      </c>
      <c r="AE470" s="141" t="str">
        <f>IF(Протокол!AH422="","",Протокол!AH422)</f>
        <v/>
      </c>
      <c r="AF470" s="141" t="str">
        <f>IF(Протокол!AI422="","",Протокол!AI422)</f>
        <v/>
      </c>
      <c r="AG470" s="141" t="str">
        <f>IF(Протокол!AJ422="","",Протокол!AJ422)</f>
        <v/>
      </c>
      <c r="AH470" s="141" t="str">
        <f>IF(Протокол!AK422="","",Протокол!AK422)</f>
        <v/>
      </c>
      <c r="AI470" s="141" t="str">
        <f>IF(Протокол!AL422="","",Протокол!AL422)</f>
        <v/>
      </c>
      <c r="AJ470" s="141" t="str">
        <f>IF(Протокол!AM422="","",Протокол!AM422)</f>
        <v/>
      </c>
      <c r="AK470" s="141" t="str">
        <f>IF(Протокол!AN422="","",Протокол!AN422)</f>
        <v/>
      </c>
      <c r="AL470" s="141" t="str">
        <f>IF(Протокол!AO422="","",Протокол!AO422)</f>
        <v/>
      </c>
      <c r="AM470" s="141" t="str">
        <f>IF(Протокол!AP422="","",Протокол!AP422)</f>
        <v/>
      </c>
      <c r="AN470" s="141" t="str">
        <f>IF(Протокол!AQ422="","",Протокол!AQ422)</f>
        <v/>
      </c>
      <c r="AO470" s="141" t="str">
        <f>IF(Протокол!AR422="","",Протокол!AR422)</f>
        <v/>
      </c>
      <c r="AP470" s="141" t="str">
        <f>IF(Протокол!AS422="","",Протокол!AS422)</f>
        <v/>
      </c>
      <c r="AQ470" s="141" t="str">
        <f>IF(Протокол!AT422="","",Протокол!AT422)</f>
        <v/>
      </c>
      <c r="AR470" s="141" t="str">
        <f>IF(AND(LEN(C470)&gt;0,AS470&gt;0),Протокол!CU422,"")</f>
        <v/>
      </c>
      <c r="AS470" s="139" t="str">
        <f>IF(Протокол!D422="","",Протокол!D422)</f>
        <v/>
      </c>
      <c r="AT470" s="139" t="str">
        <f>IF(Протокол!F422="","",Протокол!F422)</f>
        <v/>
      </c>
      <c r="AU470" s="141" t="str">
        <f>IF(Протокол!CR422="","",Протокол!CR422)</f>
        <v/>
      </c>
      <c r="AV470" s="141" t="str">
        <f>IF(Протокол!CS422="","",Протокол!CS422)</f>
        <v/>
      </c>
      <c r="AW470" s="141" t="str">
        <f>IF(Протокол!CT422="","",Протокол!CT422)</f>
        <v/>
      </c>
    </row>
    <row r="471" spans="1:49">
      <c r="A471" s="139">
        <f t="shared" si="7"/>
        <v>0</v>
      </c>
      <c r="B471" s="140">
        <f>IF(Протокол!B423="","",Протокол!B423)</f>
        <v>414</v>
      </c>
      <c r="C471" s="140" t="str">
        <f>IF(AND(Протокол!F423="",Протокол!D423=""),"",Протокол!C423)</f>
        <v/>
      </c>
      <c r="D471" s="141" t="str">
        <f>IF(Протокол!G423="","",Протокол!G423)</f>
        <v/>
      </c>
      <c r="E471" s="141" t="str">
        <f>IF(Протокол!H423="","",Протокол!H423)</f>
        <v/>
      </c>
      <c r="F471" s="141" t="str">
        <f>IF(Протокол!I423="","",Протокол!I423)</f>
        <v/>
      </c>
      <c r="G471" s="141" t="str">
        <f>IF(Протокол!J423="","",Протокол!J423)</f>
        <v/>
      </c>
      <c r="H471" s="141" t="str">
        <f>IF(Протокол!K423="","",Протокол!K423)</f>
        <v/>
      </c>
      <c r="I471" s="141" t="str">
        <f>IF(Протокол!L423="","",Протокол!L423)</f>
        <v/>
      </c>
      <c r="J471" s="141" t="str">
        <f>IF(Протокол!M423="","",Протокол!M423)</f>
        <v/>
      </c>
      <c r="K471" s="141" t="str">
        <f>IF(Протокол!N423="","",Протокол!N423)</f>
        <v/>
      </c>
      <c r="L471" s="141" t="str">
        <f>IF(Протокол!O423="","",Протокол!O423)</f>
        <v/>
      </c>
      <c r="M471" s="141" t="str">
        <f>IF(Протокол!P423="","",Протокол!P423)</f>
        <v/>
      </c>
      <c r="N471" s="141" t="str">
        <f>IF(Протокол!Q423="","",Протокол!Q423)</f>
        <v/>
      </c>
      <c r="O471" s="141" t="str">
        <f>IF(Протокол!R423="","",Протокол!R423)</f>
        <v/>
      </c>
      <c r="P471" s="141" t="str">
        <f>IF(Протокол!S423="","",Протокол!S423)</f>
        <v/>
      </c>
      <c r="Q471" s="141" t="str">
        <f>IF(Протокол!T423="","",Протокол!T423)</f>
        <v/>
      </c>
      <c r="R471" s="141" t="str">
        <f>IF(Протокол!U423="","",Протокол!U423)</f>
        <v/>
      </c>
      <c r="S471" s="141" t="str">
        <f>IF(Протокол!V423="","",Протокол!V423)</f>
        <v/>
      </c>
      <c r="T471" s="141" t="str">
        <f>IF(Протокол!W423="","",Протокол!W423)</f>
        <v/>
      </c>
      <c r="U471" s="141" t="str">
        <f>IF(Протокол!X423="","",Протокол!X423)</f>
        <v/>
      </c>
      <c r="V471" s="141" t="str">
        <f>IF(Протокол!Y423="","",Протокол!Y423)</f>
        <v/>
      </c>
      <c r="W471" s="141" t="str">
        <f>IF(Протокол!Z423="","",Протокол!Z423)</f>
        <v/>
      </c>
      <c r="X471" s="141" t="str">
        <f>IF(Протокол!AA423="","",Протокол!AA423)</f>
        <v/>
      </c>
      <c r="Y471" s="141" t="str">
        <f>IF(Протокол!AB423="","",Протокол!AB423)</f>
        <v/>
      </c>
      <c r="Z471" s="141" t="str">
        <f>IF(Протокол!AC423="","",Протокол!AC423)</f>
        <v/>
      </c>
      <c r="AA471" s="141" t="str">
        <f>IF(Протокол!AD423="","",Протокол!AD423)</f>
        <v/>
      </c>
      <c r="AB471" s="141" t="str">
        <f>IF(Протокол!AE423="","",Протокол!AE423)</f>
        <v/>
      </c>
      <c r="AC471" s="141" t="str">
        <f>IF(Протокол!AF423="","",Протокол!AF423)</f>
        <v/>
      </c>
      <c r="AD471" s="141" t="str">
        <f>IF(Протокол!AG423="","",Протокол!AG423)</f>
        <v/>
      </c>
      <c r="AE471" s="141" t="str">
        <f>IF(Протокол!AH423="","",Протокол!AH423)</f>
        <v/>
      </c>
      <c r="AF471" s="141" t="str">
        <f>IF(Протокол!AI423="","",Протокол!AI423)</f>
        <v/>
      </c>
      <c r="AG471" s="141" t="str">
        <f>IF(Протокол!AJ423="","",Протокол!AJ423)</f>
        <v/>
      </c>
      <c r="AH471" s="141" t="str">
        <f>IF(Протокол!AK423="","",Протокол!AK423)</f>
        <v/>
      </c>
      <c r="AI471" s="141" t="str">
        <f>IF(Протокол!AL423="","",Протокол!AL423)</f>
        <v/>
      </c>
      <c r="AJ471" s="141" t="str">
        <f>IF(Протокол!AM423="","",Протокол!AM423)</f>
        <v/>
      </c>
      <c r="AK471" s="141" t="str">
        <f>IF(Протокол!AN423="","",Протокол!AN423)</f>
        <v/>
      </c>
      <c r="AL471" s="141" t="str">
        <f>IF(Протокол!AO423="","",Протокол!AO423)</f>
        <v/>
      </c>
      <c r="AM471" s="141" t="str">
        <f>IF(Протокол!AP423="","",Протокол!AP423)</f>
        <v/>
      </c>
      <c r="AN471" s="141" t="str">
        <f>IF(Протокол!AQ423="","",Протокол!AQ423)</f>
        <v/>
      </c>
      <c r="AO471" s="141" t="str">
        <f>IF(Протокол!AR423="","",Протокол!AR423)</f>
        <v/>
      </c>
      <c r="AP471" s="141" t="str">
        <f>IF(Протокол!AS423="","",Протокол!AS423)</f>
        <v/>
      </c>
      <c r="AQ471" s="141" t="str">
        <f>IF(Протокол!AT423="","",Протокол!AT423)</f>
        <v/>
      </c>
      <c r="AR471" s="141" t="str">
        <f>IF(AND(LEN(C471)&gt;0,AS471&gt;0),Протокол!CU423,"")</f>
        <v/>
      </c>
      <c r="AS471" s="139" t="str">
        <f>IF(Протокол!D423="","",Протокол!D423)</f>
        <v/>
      </c>
      <c r="AT471" s="139" t="str">
        <f>IF(Протокол!F423="","",Протокол!F423)</f>
        <v/>
      </c>
      <c r="AU471" s="141" t="str">
        <f>IF(Протокол!CR423="","",Протокол!CR423)</f>
        <v/>
      </c>
      <c r="AV471" s="141" t="str">
        <f>IF(Протокол!CS423="","",Протокол!CS423)</f>
        <v/>
      </c>
      <c r="AW471" s="141" t="str">
        <f>IF(Протокол!CT423="","",Протокол!CT423)</f>
        <v/>
      </c>
    </row>
    <row r="472" spans="1:49">
      <c r="A472" s="139">
        <f t="shared" si="7"/>
        <v>0</v>
      </c>
      <c r="B472" s="140">
        <f>IF(Протокол!B424="","",Протокол!B424)</f>
        <v>415</v>
      </c>
      <c r="C472" s="140" t="str">
        <f>IF(AND(Протокол!F424="",Протокол!D424=""),"",Протокол!C424)</f>
        <v/>
      </c>
      <c r="D472" s="141" t="str">
        <f>IF(Протокол!G424="","",Протокол!G424)</f>
        <v/>
      </c>
      <c r="E472" s="141" t="str">
        <f>IF(Протокол!H424="","",Протокол!H424)</f>
        <v/>
      </c>
      <c r="F472" s="141" t="str">
        <f>IF(Протокол!I424="","",Протокол!I424)</f>
        <v/>
      </c>
      <c r="G472" s="141" t="str">
        <f>IF(Протокол!J424="","",Протокол!J424)</f>
        <v/>
      </c>
      <c r="H472" s="141" t="str">
        <f>IF(Протокол!K424="","",Протокол!K424)</f>
        <v/>
      </c>
      <c r="I472" s="141" t="str">
        <f>IF(Протокол!L424="","",Протокол!L424)</f>
        <v/>
      </c>
      <c r="J472" s="141" t="str">
        <f>IF(Протокол!M424="","",Протокол!M424)</f>
        <v/>
      </c>
      <c r="K472" s="141" t="str">
        <f>IF(Протокол!N424="","",Протокол!N424)</f>
        <v/>
      </c>
      <c r="L472" s="141" t="str">
        <f>IF(Протокол!O424="","",Протокол!O424)</f>
        <v/>
      </c>
      <c r="M472" s="141" t="str">
        <f>IF(Протокол!P424="","",Протокол!P424)</f>
        <v/>
      </c>
      <c r="N472" s="141" t="str">
        <f>IF(Протокол!Q424="","",Протокол!Q424)</f>
        <v/>
      </c>
      <c r="O472" s="141" t="str">
        <f>IF(Протокол!R424="","",Протокол!R424)</f>
        <v/>
      </c>
      <c r="P472" s="141" t="str">
        <f>IF(Протокол!S424="","",Протокол!S424)</f>
        <v/>
      </c>
      <c r="Q472" s="141" t="str">
        <f>IF(Протокол!T424="","",Протокол!T424)</f>
        <v/>
      </c>
      <c r="R472" s="141" t="str">
        <f>IF(Протокол!U424="","",Протокол!U424)</f>
        <v/>
      </c>
      <c r="S472" s="141" t="str">
        <f>IF(Протокол!V424="","",Протокол!V424)</f>
        <v/>
      </c>
      <c r="T472" s="141" t="str">
        <f>IF(Протокол!W424="","",Протокол!W424)</f>
        <v/>
      </c>
      <c r="U472" s="141" t="str">
        <f>IF(Протокол!X424="","",Протокол!X424)</f>
        <v/>
      </c>
      <c r="V472" s="141" t="str">
        <f>IF(Протокол!Y424="","",Протокол!Y424)</f>
        <v/>
      </c>
      <c r="W472" s="141" t="str">
        <f>IF(Протокол!Z424="","",Протокол!Z424)</f>
        <v/>
      </c>
      <c r="X472" s="141" t="str">
        <f>IF(Протокол!AA424="","",Протокол!AA424)</f>
        <v/>
      </c>
      <c r="Y472" s="141" t="str">
        <f>IF(Протокол!AB424="","",Протокол!AB424)</f>
        <v/>
      </c>
      <c r="Z472" s="141" t="str">
        <f>IF(Протокол!AC424="","",Протокол!AC424)</f>
        <v/>
      </c>
      <c r="AA472" s="141" t="str">
        <f>IF(Протокол!AD424="","",Протокол!AD424)</f>
        <v/>
      </c>
      <c r="AB472" s="141" t="str">
        <f>IF(Протокол!AE424="","",Протокол!AE424)</f>
        <v/>
      </c>
      <c r="AC472" s="141" t="str">
        <f>IF(Протокол!AF424="","",Протокол!AF424)</f>
        <v/>
      </c>
      <c r="AD472" s="141" t="str">
        <f>IF(Протокол!AG424="","",Протокол!AG424)</f>
        <v/>
      </c>
      <c r="AE472" s="141" t="str">
        <f>IF(Протокол!AH424="","",Протокол!AH424)</f>
        <v/>
      </c>
      <c r="AF472" s="141" t="str">
        <f>IF(Протокол!AI424="","",Протокол!AI424)</f>
        <v/>
      </c>
      <c r="AG472" s="141" t="str">
        <f>IF(Протокол!AJ424="","",Протокол!AJ424)</f>
        <v/>
      </c>
      <c r="AH472" s="141" t="str">
        <f>IF(Протокол!AK424="","",Протокол!AK424)</f>
        <v/>
      </c>
      <c r="AI472" s="141" t="str">
        <f>IF(Протокол!AL424="","",Протокол!AL424)</f>
        <v/>
      </c>
      <c r="AJ472" s="141" t="str">
        <f>IF(Протокол!AM424="","",Протокол!AM424)</f>
        <v/>
      </c>
      <c r="AK472" s="141" t="str">
        <f>IF(Протокол!AN424="","",Протокол!AN424)</f>
        <v/>
      </c>
      <c r="AL472" s="141" t="str">
        <f>IF(Протокол!AO424="","",Протокол!AO424)</f>
        <v/>
      </c>
      <c r="AM472" s="141" t="str">
        <f>IF(Протокол!AP424="","",Протокол!AP424)</f>
        <v/>
      </c>
      <c r="AN472" s="141" t="str">
        <f>IF(Протокол!AQ424="","",Протокол!AQ424)</f>
        <v/>
      </c>
      <c r="AO472" s="141" t="str">
        <f>IF(Протокол!AR424="","",Протокол!AR424)</f>
        <v/>
      </c>
      <c r="AP472" s="141" t="str">
        <f>IF(Протокол!AS424="","",Протокол!AS424)</f>
        <v/>
      </c>
      <c r="AQ472" s="141" t="str">
        <f>IF(Протокол!AT424="","",Протокол!AT424)</f>
        <v/>
      </c>
      <c r="AR472" s="141" t="str">
        <f>IF(AND(LEN(C472)&gt;0,AS472&gt;0),Протокол!CU424,"")</f>
        <v/>
      </c>
      <c r="AS472" s="139" t="str">
        <f>IF(Протокол!D424="","",Протокол!D424)</f>
        <v/>
      </c>
      <c r="AT472" s="139" t="str">
        <f>IF(Протокол!F424="","",Протокол!F424)</f>
        <v/>
      </c>
      <c r="AU472" s="141" t="str">
        <f>IF(Протокол!CR424="","",Протокол!CR424)</f>
        <v/>
      </c>
      <c r="AV472" s="141" t="str">
        <f>IF(Протокол!CS424="","",Протокол!CS424)</f>
        <v/>
      </c>
      <c r="AW472" s="141" t="str">
        <f>IF(Протокол!CT424="","",Протокол!CT424)</f>
        <v/>
      </c>
    </row>
    <row r="473" spans="1:49">
      <c r="A473" s="139">
        <f t="shared" si="7"/>
        <v>0</v>
      </c>
      <c r="B473" s="140">
        <f>IF(Протокол!B425="","",Протокол!B425)</f>
        <v>416</v>
      </c>
      <c r="C473" s="140" t="str">
        <f>IF(AND(Протокол!F425="",Протокол!D425=""),"",Протокол!C425)</f>
        <v/>
      </c>
      <c r="D473" s="141" t="str">
        <f>IF(Протокол!G425="","",Протокол!G425)</f>
        <v/>
      </c>
      <c r="E473" s="141" t="str">
        <f>IF(Протокол!H425="","",Протокол!H425)</f>
        <v/>
      </c>
      <c r="F473" s="141" t="str">
        <f>IF(Протокол!I425="","",Протокол!I425)</f>
        <v/>
      </c>
      <c r="G473" s="141" t="str">
        <f>IF(Протокол!J425="","",Протокол!J425)</f>
        <v/>
      </c>
      <c r="H473" s="141" t="str">
        <f>IF(Протокол!K425="","",Протокол!K425)</f>
        <v/>
      </c>
      <c r="I473" s="141" t="str">
        <f>IF(Протокол!L425="","",Протокол!L425)</f>
        <v/>
      </c>
      <c r="J473" s="141" t="str">
        <f>IF(Протокол!M425="","",Протокол!M425)</f>
        <v/>
      </c>
      <c r="K473" s="141" t="str">
        <f>IF(Протокол!N425="","",Протокол!N425)</f>
        <v/>
      </c>
      <c r="L473" s="141" t="str">
        <f>IF(Протокол!O425="","",Протокол!O425)</f>
        <v/>
      </c>
      <c r="M473" s="141" t="str">
        <f>IF(Протокол!P425="","",Протокол!P425)</f>
        <v/>
      </c>
      <c r="N473" s="141" t="str">
        <f>IF(Протокол!Q425="","",Протокол!Q425)</f>
        <v/>
      </c>
      <c r="O473" s="141" t="str">
        <f>IF(Протокол!R425="","",Протокол!R425)</f>
        <v/>
      </c>
      <c r="P473" s="141" t="str">
        <f>IF(Протокол!S425="","",Протокол!S425)</f>
        <v/>
      </c>
      <c r="Q473" s="141" t="str">
        <f>IF(Протокол!T425="","",Протокол!T425)</f>
        <v/>
      </c>
      <c r="R473" s="141" t="str">
        <f>IF(Протокол!U425="","",Протокол!U425)</f>
        <v/>
      </c>
      <c r="S473" s="141" t="str">
        <f>IF(Протокол!V425="","",Протокол!V425)</f>
        <v/>
      </c>
      <c r="T473" s="141" t="str">
        <f>IF(Протокол!W425="","",Протокол!W425)</f>
        <v/>
      </c>
      <c r="U473" s="141" t="str">
        <f>IF(Протокол!X425="","",Протокол!X425)</f>
        <v/>
      </c>
      <c r="V473" s="141" t="str">
        <f>IF(Протокол!Y425="","",Протокол!Y425)</f>
        <v/>
      </c>
      <c r="W473" s="141" t="str">
        <f>IF(Протокол!Z425="","",Протокол!Z425)</f>
        <v/>
      </c>
      <c r="X473" s="141" t="str">
        <f>IF(Протокол!AA425="","",Протокол!AA425)</f>
        <v/>
      </c>
      <c r="Y473" s="141" t="str">
        <f>IF(Протокол!AB425="","",Протокол!AB425)</f>
        <v/>
      </c>
      <c r="Z473" s="141" t="str">
        <f>IF(Протокол!AC425="","",Протокол!AC425)</f>
        <v/>
      </c>
      <c r="AA473" s="141" t="str">
        <f>IF(Протокол!AD425="","",Протокол!AD425)</f>
        <v/>
      </c>
      <c r="AB473" s="141" t="str">
        <f>IF(Протокол!AE425="","",Протокол!AE425)</f>
        <v/>
      </c>
      <c r="AC473" s="141" t="str">
        <f>IF(Протокол!AF425="","",Протокол!AF425)</f>
        <v/>
      </c>
      <c r="AD473" s="141" t="str">
        <f>IF(Протокол!AG425="","",Протокол!AG425)</f>
        <v/>
      </c>
      <c r="AE473" s="141" t="str">
        <f>IF(Протокол!AH425="","",Протокол!AH425)</f>
        <v/>
      </c>
      <c r="AF473" s="141" t="str">
        <f>IF(Протокол!AI425="","",Протокол!AI425)</f>
        <v/>
      </c>
      <c r="AG473" s="141" t="str">
        <f>IF(Протокол!AJ425="","",Протокол!AJ425)</f>
        <v/>
      </c>
      <c r="AH473" s="141" t="str">
        <f>IF(Протокол!AK425="","",Протокол!AK425)</f>
        <v/>
      </c>
      <c r="AI473" s="141" t="str">
        <f>IF(Протокол!AL425="","",Протокол!AL425)</f>
        <v/>
      </c>
      <c r="AJ473" s="141" t="str">
        <f>IF(Протокол!AM425="","",Протокол!AM425)</f>
        <v/>
      </c>
      <c r="AK473" s="141" t="str">
        <f>IF(Протокол!AN425="","",Протокол!AN425)</f>
        <v/>
      </c>
      <c r="AL473" s="141" t="str">
        <f>IF(Протокол!AO425="","",Протокол!AO425)</f>
        <v/>
      </c>
      <c r="AM473" s="141" t="str">
        <f>IF(Протокол!AP425="","",Протокол!AP425)</f>
        <v/>
      </c>
      <c r="AN473" s="141" t="str">
        <f>IF(Протокол!AQ425="","",Протокол!AQ425)</f>
        <v/>
      </c>
      <c r="AO473" s="141" t="str">
        <f>IF(Протокол!AR425="","",Протокол!AR425)</f>
        <v/>
      </c>
      <c r="AP473" s="141" t="str">
        <f>IF(Протокол!AS425="","",Протокол!AS425)</f>
        <v/>
      </c>
      <c r="AQ473" s="141" t="str">
        <f>IF(Протокол!AT425="","",Протокол!AT425)</f>
        <v/>
      </c>
      <c r="AR473" s="141" t="str">
        <f>IF(AND(LEN(C473)&gt;0,AS473&gt;0),Протокол!CU425,"")</f>
        <v/>
      </c>
      <c r="AS473" s="139" t="str">
        <f>IF(Протокол!D425="","",Протокол!D425)</f>
        <v/>
      </c>
      <c r="AT473" s="139" t="str">
        <f>IF(Протокол!F425="","",Протокол!F425)</f>
        <v/>
      </c>
      <c r="AU473" s="141" t="str">
        <f>IF(Протокол!CR425="","",Протокол!CR425)</f>
        <v/>
      </c>
      <c r="AV473" s="141" t="str">
        <f>IF(Протокол!CS425="","",Протокол!CS425)</f>
        <v/>
      </c>
      <c r="AW473" s="141" t="str">
        <f>IF(Протокол!CT425="","",Протокол!CT425)</f>
        <v/>
      </c>
    </row>
    <row r="474" spans="1:49">
      <c r="A474" s="139">
        <f t="shared" si="7"/>
        <v>0</v>
      </c>
      <c r="B474" s="140">
        <f>IF(Протокол!B426="","",Протокол!B426)</f>
        <v>417</v>
      </c>
      <c r="C474" s="140" t="str">
        <f>IF(AND(Протокол!F426="",Протокол!D426=""),"",Протокол!C426)</f>
        <v/>
      </c>
      <c r="D474" s="141" t="str">
        <f>IF(Протокол!G426="","",Протокол!G426)</f>
        <v/>
      </c>
      <c r="E474" s="141" t="str">
        <f>IF(Протокол!H426="","",Протокол!H426)</f>
        <v/>
      </c>
      <c r="F474" s="141" t="str">
        <f>IF(Протокол!I426="","",Протокол!I426)</f>
        <v/>
      </c>
      <c r="G474" s="141" t="str">
        <f>IF(Протокол!J426="","",Протокол!J426)</f>
        <v/>
      </c>
      <c r="H474" s="141" t="str">
        <f>IF(Протокол!K426="","",Протокол!K426)</f>
        <v/>
      </c>
      <c r="I474" s="141" t="str">
        <f>IF(Протокол!L426="","",Протокол!L426)</f>
        <v/>
      </c>
      <c r="J474" s="141" t="str">
        <f>IF(Протокол!M426="","",Протокол!M426)</f>
        <v/>
      </c>
      <c r="K474" s="141" t="str">
        <f>IF(Протокол!N426="","",Протокол!N426)</f>
        <v/>
      </c>
      <c r="L474" s="141" t="str">
        <f>IF(Протокол!O426="","",Протокол!O426)</f>
        <v/>
      </c>
      <c r="M474" s="141" t="str">
        <f>IF(Протокол!P426="","",Протокол!P426)</f>
        <v/>
      </c>
      <c r="N474" s="141" t="str">
        <f>IF(Протокол!Q426="","",Протокол!Q426)</f>
        <v/>
      </c>
      <c r="O474" s="141" t="str">
        <f>IF(Протокол!R426="","",Протокол!R426)</f>
        <v/>
      </c>
      <c r="P474" s="141" t="str">
        <f>IF(Протокол!S426="","",Протокол!S426)</f>
        <v/>
      </c>
      <c r="Q474" s="141" t="str">
        <f>IF(Протокол!T426="","",Протокол!T426)</f>
        <v/>
      </c>
      <c r="R474" s="141" t="str">
        <f>IF(Протокол!U426="","",Протокол!U426)</f>
        <v/>
      </c>
      <c r="S474" s="141" t="str">
        <f>IF(Протокол!V426="","",Протокол!V426)</f>
        <v/>
      </c>
      <c r="T474" s="141" t="str">
        <f>IF(Протокол!W426="","",Протокол!W426)</f>
        <v/>
      </c>
      <c r="U474" s="141" t="str">
        <f>IF(Протокол!X426="","",Протокол!X426)</f>
        <v/>
      </c>
      <c r="V474" s="141" t="str">
        <f>IF(Протокол!Y426="","",Протокол!Y426)</f>
        <v/>
      </c>
      <c r="W474" s="141" t="str">
        <f>IF(Протокол!Z426="","",Протокол!Z426)</f>
        <v/>
      </c>
      <c r="X474" s="141" t="str">
        <f>IF(Протокол!AA426="","",Протокол!AA426)</f>
        <v/>
      </c>
      <c r="Y474" s="141" t="str">
        <f>IF(Протокол!AB426="","",Протокол!AB426)</f>
        <v/>
      </c>
      <c r="Z474" s="141" t="str">
        <f>IF(Протокол!AC426="","",Протокол!AC426)</f>
        <v/>
      </c>
      <c r="AA474" s="141" t="str">
        <f>IF(Протокол!AD426="","",Протокол!AD426)</f>
        <v/>
      </c>
      <c r="AB474" s="141" t="str">
        <f>IF(Протокол!AE426="","",Протокол!AE426)</f>
        <v/>
      </c>
      <c r="AC474" s="141" t="str">
        <f>IF(Протокол!AF426="","",Протокол!AF426)</f>
        <v/>
      </c>
      <c r="AD474" s="141" t="str">
        <f>IF(Протокол!AG426="","",Протокол!AG426)</f>
        <v/>
      </c>
      <c r="AE474" s="141" t="str">
        <f>IF(Протокол!AH426="","",Протокол!AH426)</f>
        <v/>
      </c>
      <c r="AF474" s="141" t="str">
        <f>IF(Протокол!AI426="","",Протокол!AI426)</f>
        <v/>
      </c>
      <c r="AG474" s="141" t="str">
        <f>IF(Протокол!AJ426="","",Протокол!AJ426)</f>
        <v/>
      </c>
      <c r="AH474" s="141" t="str">
        <f>IF(Протокол!AK426="","",Протокол!AK426)</f>
        <v/>
      </c>
      <c r="AI474" s="141" t="str">
        <f>IF(Протокол!AL426="","",Протокол!AL426)</f>
        <v/>
      </c>
      <c r="AJ474" s="141" t="str">
        <f>IF(Протокол!AM426="","",Протокол!AM426)</f>
        <v/>
      </c>
      <c r="AK474" s="141" t="str">
        <f>IF(Протокол!AN426="","",Протокол!AN426)</f>
        <v/>
      </c>
      <c r="AL474" s="141" t="str">
        <f>IF(Протокол!AO426="","",Протокол!AO426)</f>
        <v/>
      </c>
      <c r="AM474" s="141" t="str">
        <f>IF(Протокол!AP426="","",Протокол!AP426)</f>
        <v/>
      </c>
      <c r="AN474" s="141" t="str">
        <f>IF(Протокол!AQ426="","",Протокол!AQ426)</f>
        <v/>
      </c>
      <c r="AO474" s="141" t="str">
        <f>IF(Протокол!AR426="","",Протокол!AR426)</f>
        <v/>
      </c>
      <c r="AP474" s="141" t="str">
        <f>IF(Протокол!AS426="","",Протокол!AS426)</f>
        <v/>
      </c>
      <c r="AQ474" s="141" t="str">
        <f>IF(Протокол!AT426="","",Протокол!AT426)</f>
        <v/>
      </c>
      <c r="AR474" s="141" t="str">
        <f>IF(AND(LEN(C474)&gt;0,AS474&gt;0),Протокол!CU426,"")</f>
        <v/>
      </c>
      <c r="AS474" s="139" t="str">
        <f>IF(Протокол!D426="","",Протокол!D426)</f>
        <v/>
      </c>
      <c r="AT474" s="139" t="str">
        <f>IF(Протокол!F426="","",Протокол!F426)</f>
        <v/>
      </c>
      <c r="AU474" s="141" t="str">
        <f>IF(Протокол!CR426="","",Протокол!CR426)</f>
        <v/>
      </c>
      <c r="AV474" s="141" t="str">
        <f>IF(Протокол!CS426="","",Протокол!CS426)</f>
        <v/>
      </c>
      <c r="AW474" s="141" t="str">
        <f>IF(Протокол!CT426="","",Протокол!CT426)</f>
        <v/>
      </c>
    </row>
    <row r="475" spans="1:49">
      <c r="A475" s="139">
        <f t="shared" si="7"/>
        <v>0</v>
      </c>
      <c r="B475" s="140">
        <f>IF(Протокол!B427="","",Протокол!B427)</f>
        <v>418</v>
      </c>
      <c r="C475" s="140" t="str">
        <f>IF(AND(Протокол!F427="",Протокол!D427=""),"",Протокол!C427)</f>
        <v/>
      </c>
      <c r="D475" s="141" t="str">
        <f>IF(Протокол!G427="","",Протокол!G427)</f>
        <v/>
      </c>
      <c r="E475" s="141" t="str">
        <f>IF(Протокол!H427="","",Протокол!H427)</f>
        <v/>
      </c>
      <c r="F475" s="141" t="str">
        <f>IF(Протокол!I427="","",Протокол!I427)</f>
        <v/>
      </c>
      <c r="G475" s="141" t="str">
        <f>IF(Протокол!J427="","",Протокол!J427)</f>
        <v/>
      </c>
      <c r="H475" s="141" t="str">
        <f>IF(Протокол!K427="","",Протокол!K427)</f>
        <v/>
      </c>
      <c r="I475" s="141" t="str">
        <f>IF(Протокол!L427="","",Протокол!L427)</f>
        <v/>
      </c>
      <c r="J475" s="141" t="str">
        <f>IF(Протокол!M427="","",Протокол!M427)</f>
        <v/>
      </c>
      <c r="K475" s="141" t="str">
        <f>IF(Протокол!N427="","",Протокол!N427)</f>
        <v/>
      </c>
      <c r="L475" s="141" t="str">
        <f>IF(Протокол!O427="","",Протокол!O427)</f>
        <v/>
      </c>
      <c r="M475" s="141" t="str">
        <f>IF(Протокол!P427="","",Протокол!P427)</f>
        <v/>
      </c>
      <c r="N475" s="141" t="str">
        <f>IF(Протокол!Q427="","",Протокол!Q427)</f>
        <v/>
      </c>
      <c r="O475" s="141" t="str">
        <f>IF(Протокол!R427="","",Протокол!R427)</f>
        <v/>
      </c>
      <c r="P475" s="141" t="str">
        <f>IF(Протокол!S427="","",Протокол!S427)</f>
        <v/>
      </c>
      <c r="Q475" s="141" t="str">
        <f>IF(Протокол!T427="","",Протокол!T427)</f>
        <v/>
      </c>
      <c r="R475" s="141" t="str">
        <f>IF(Протокол!U427="","",Протокол!U427)</f>
        <v/>
      </c>
      <c r="S475" s="141" t="str">
        <f>IF(Протокол!V427="","",Протокол!V427)</f>
        <v/>
      </c>
      <c r="T475" s="141" t="str">
        <f>IF(Протокол!W427="","",Протокол!W427)</f>
        <v/>
      </c>
      <c r="U475" s="141" t="str">
        <f>IF(Протокол!X427="","",Протокол!X427)</f>
        <v/>
      </c>
      <c r="V475" s="141" t="str">
        <f>IF(Протокол!Y427="","",Протокол!Y427)</f>
        <v/>
      </c>
      <c r="W475" s="141" t="str">
        <f>IF(Протокол!Z427="","",Протокол!Z427)</f>
        <v/>
      </c>
      <c r="X475" s="141" t="str">
        <f>IF(Протокол!AA427="","",Протокол!AA427)</f>
        <v/>
      </c>
      <c r="Y475" s="141" t="str">
        <f>IF(Протокол!AB427="","",Протокол!AB427)</f>
        <v/>
      </c>
      <c r="Z475" s="141" t="str">
        <f>IF(Протокол!AC427="","",Протокол!AC427)</f>
        <v/>
      </c>
      <c r="AA475" s="141" t="str">
        <f>IF(Протокол!AD427="","",Протокол!AD427)</f>
        <v/>
      </c>
      <c r="AB475" s="141" t="str">
        <f>IF(Протокол!AE427="","",Протокол!AE427)</f>
        <v/>
      </c>
      <c r="AC475" s="141" t="str">
        <f>IF(Протокол!AF427="","",Протокол!AF427)</f>
        <v/>
      </c>
      <c r="AD475" s="141" t="str">
        <f>IF(Протокол!AG427="","",Протокол!AG427)</f>
        <v/>
      </c>
      <c r="AE475" s="141" t="str">
        <f>IF(Протокол!AH427="","",Протокол!AH427)</f>
        <v/>
      </c>
      <c r="AF475" s="141" t="str">
        <f>IF(Протокол!AI427="","",Протокол!AI427)</f>
        <v/>
      </c>
      <c r="AG475" s="141" t="str">
        <f>IF(Протокол!AJ427="","",Протокол!AJ427)</f>
        <v/>
      </c>
      <c r="AH475" s="141" t="str">
        <f>IF(Протокол!AK427="","",Протокол!AK427)</f>
        <v/>
      </c>
      <c r="AI475" s="141" t="str">
        <f>IF(Протокол!AL427="","",Протокол!AL427)</f>
        <v/>
      </c>
      <c r="AJ475" s="141" t="str">
        <f>IF(Протокол!AM427="","",Протокол!AM427)</f>
        <v/>
      </c>
      <c r="AK475" s="141" t="str">
        <f>IF(Протокол!AN427="","",Протокол!AN427)</f>
        <v/>
      </c>
      <c r="AL475" s="141" t="str">
        <f>IF(Протокол!AO427="","",Протокол!AO427)</f>
        <v/>
      </c>
      <c r="AM475" s="141" t="str">
        <f>IF(Протокол!AP427="","",Протокол!AP427)</f>
        <v/>
      </c>
      <c r="AN475" s="141" t="str">
        <f>IF(Протокол!AQ427="","",Протокол!AQ427)</f>
        <v/>
      </c>
      <c r="AO475" s="141" t="str">
        <f>IF(Протокол!AR427="","",Протокол!AR427)</f>
        <v/>
      </c>
      <c r="AP475" s="141" t="str">
        <f>IF(Протокол!AS427="","",Протокол!AS427)</f>
        <v/>
      </c>
      <c r="AQ475" s="141" t="str">
        <f>IF(Протокол!AT427="","",Протокол!AT427)</f>
        <v/>
      </c>
      <c r="AR475" s="141" t="str">
        <f>IF(AND(LEN(C475)&gt;0,AS475&gt;0),Протокол!CU427,"")</f>
        <v/>
      </c>
      <c r="AS475" s="139" t="str">
        <f>IF(Протокол!D427="","",Протокол!D427)</f>
        <v/>
      </c>
      <c r="AT475" s="139" t="str">
        <f>IF(Протокол!F427="","",Протокол!F427)</f>
        <v/>
      </c>
      <c r="AU475" s="141" t="str">
        <f>IF(Протокол!CR427="","",Протокол!CR427)</f>
        <v/>
      </c>
      <c r="AV475" s="141" t="str">
        <f>IF(Протокол!CS427="","",Протокол!CS427)</f>
        <v/>
      </c>
      <c r="AW475" s="141" t="str">
        <f>IF(Протокол!CT427="","",Протокол!CT427)</f>
        <v/>
      </c>
    </row>
    <row r="476" spans="1:49">
      <c r="A476" s="139">
        <f t="shared" si="7"/>
        <v>0</v>
      </c>
      <c r="B476" s="140">
        <f>IF(Протокол!B428="","",Протокол!B428)</f>
        <v>419</v>
      </c>
      <c r="C476" s="140" t="str">
        <f>IF(AND(Протокол!F428="",Протокол!D428=""),"",Протокол!C428)</f>
        <v/>
      </c>
      <c r="D476" s="141" t="str">
        <f>IF(Протокол!G428="","",Протокол!G428)</f>
        <v/>
      </c>
      <c r="E476" s="141" t="str">
        <f>IF(Протокол!H428="","",Протокол!H428)</f>
        <v/>
      </c>
      <c r="F476" s="141" t="str">
        <f>IF(Протокол!I428="","",Протокол!I428)</f>
        <v/>
      </c>
      <c r="G476" s="141" t="str">
        <f>IF(Протокол!J428="","",Протокол!J428)</f>
        <v/>
      </c>
      <c r="H476" s="141" t="str">
        <f>IF(Протокол!K428="","",Протокол!K428)</f>
        <v/>
      </c>
      <c r="I476" s="141" t="str">
        <f>IF(Протокол!L428="","",Протокол!L428)</f>
        <v/>
      </c>
      <c r="J476" s="141" t="str">
        <f>IF(Протокол!M428="","",Протокол!M428)</f>
        <v/>
      </c>
      <c r="K476" s="141" t="str">
        <f>IF(Протокол!N428="","",Протокол!N428)</f>
        <v/>
      </c>
      <c r="L476" s="141" t="str">
        <f>IF(Протокол!O428="","",Протокол!O428)</f>
        <v/>
      </c>
      <c r="M476" s="141" t="str">
        <f>IF(Протокол!P428="","",Протокол!P428)</f>
        <v/>
      </c>
      <c r="N476" s="141" t="str">
        <f>IF(Протокол!Q428="","",Протокол!Q428)</f>
        <v/>
      </c>
      <c r="O476" s="141" t="str">
        <f>IF(Протокол!R428="","",Протокол!R428)</f>
        <v/>
      </c>
      <c r="P476" s="141" t="str">
        <f>IF(Протокол!S428="","",Протокол!S428)</f>
        <v/>
      </c>
      <c r="Q476" s="141" t="str">
        <f>IF(Протокол!T428="","",Протокол!T428)</f>
        <v/>
      </c>
      <c r="R476" s="141" t="str">
        <f>IF(Протокол!U428="","",Протокол!U428)</f>
        <v/>
      </c>
      <c r="S476" s="141" t="str">
        <f>IF(Протокол!V428="","",Протокол!V428)</f>
        <v/>
      </c>
      <c r="T476" s="141" t="str">
        <f>IF(Протокол!W428="","",Протокол!W428)</f>
        <v/>
      </c>
      <c r="U476" s="141" t="str">
        <f>IF(Протокол!X428="","",Протокол!X428)</f>
        <v/>
      </c>
      <c r="V476" s="141" t="str">
        <f>IF(Протокол!Y428="","",Протокол!Y428)</f>
        <v/>
      </c>
      <c r="W476" s="141" t="str">
        <f>IF(Протокол!Z428="","",Протокол!Z428)</f>
        <v/>
      </c>
      <c r="X476" s="141" t="str">
        <f>IF(Протокол!AA428="","",Протокол!AA428)</f>
        <v/>
      </c>
      <c r="Y476" s="141" t="str">
        <f>IF(Протокол!AB428="","",Протокол!AB428)</f>
        <v/>
      </c>
      <c r="Z476" s="141" t="str">
        <f>IF(Протокол!AC428="","",Протокол!AC428)</f>
        <v/>
      </c>
      <c r="AA476" s="141" t="str">
        <f>IF(Протокол!AD428="","",Протокол!AD428)</f>
        <v/>
      </c>
      <c r="AB476" s="141" t="str">
        <f>IF(Протокол!AE428="","",Протокол!AE428)</f>
        <v/>
      </c>
      <c r="AC476" s="141" t="str">
        <f>IF(Протокол!AF428="","",Протокол!AF428)</f>
        <v/>
      </c>
      <c r="AD476" s="141" t="str">
        <f>IF(Протокол!AG428="","",Протокол!AG428)</f>
        <v/>
      </c>
      <c r="AE476" s="141" t="str">
        <f>IF(Протокол!AH428="","",Протокол!AH428)</f>
        <v/>
      </c>
      <c r="AF476" s="141" t="str">
        <f>IF(Протокол!AI428="","",Протокол!AI428)</f>
        <v/>
      </c>
      <c r="AG476" s="141" t="str">
        <f>IF(Протокол!AJ428="","",Протокол!AJ428)</f>
        <v/>
      </c>
      <c r="AH476" s="141" t="str">
        <f>IF(Протокол!AK428="","",Протокол!AK428)</f>
        <v/>
      </c>
      <c r="AI476" s="141" t="str">
        <f>IF(Протокол!AL428="","",Протокол!AL428)</f>
        <v/>
      </c>
      <c r="AJ476" s="141" t="str">
        <f>IF(Протокол!AM428="","",Протокол!AM428)</f>
        <v/>
      </c>
      <c r="AK476" s="141" t="str">
        <f>IF(Протокол!AN428="","",Протокол!AN428)</f>
        <v/>
      </c>
      <c r="AL476" s="141" t="str">
        <f>IF(Протокол!AO428="","",Протокол!AO428)</f>
        <v/>
      </c>
      <c r="AM476" s="141" t="str">
        <f>IF(Протокол!AP428="","",Протокол!AP428)</f>
        <v/>
      </c>
      <c r="AN476" s="141" t="str">
        <f>IF(Протокол!AQ428="","",Протокол!AQ428)</f>
        <v/>
      </c>
      <c r="AO476" s="141" t="str">
        <f>IF(Протокол!AR428="","",Протокол!AR428)</f>
        <v/>
      </c>
      <c r="AP476" s="141" t="str">
        <f>IF(Протокол!AS428="","",Протокол!AS428)</f>
        <v/>
      </c>
      <c r="AQ476" s="141" t="str">
        <f>IF(Протокол!AT428="","",Протокол!AT428)</f>
        <v/>
      </c>
      <c r="AR476" s="141" t="str">
        <f>IF(AND(LEN(C476)&gt;0,AS476&gt;0),Протокол!CU428,"")</f>
        <v/>
      </c>
      <c r="AS476" s="139" t="str">
        <f>IF(Протокол!D428="","",Протокол!D428)</f>
        <v/>
      </c>
      <c r="AT476" s="139" t="str">
        <f>IF(Протокол!F428="","",Протокол!F428)</f>
        <v/>
      </c>
      <c r="AU476" s="141" t="str">
        <f>IF(Протокол!CR428="","",Протокол!CR428)</f>
        <v/>
      </c>
      <c r="AV476" s="141" t="str">
        <f>IF(Протокол!CS428="","",Протокол!CS428)</f>
        <v/>
      </c>
      <c r="AW476" s="141" t="str">
        <f>IF(Протокол!CT428="","",Протокол!CT428)</f>
        <v/>
      </c>
    </row>
    <row r="477" spans="1:49">
      <c r="A477" s="139">
        <f t="shared" si="7"/>
        <v>0</v>
      </c>
      <c r="B477" s="140">
        <f>IF(Протокол!B429="","",Протокол!B429)</f>
        <v>420</v>
      </c>
      <c r="C477" s="140" t="str">
        <f>IF(AND(Протокол!F429="",Протокол!D429=""),"",Протокол!C429)</f>
        <v/>
      </c>
      <c r="D477" s="141" t="str">
        <f>IF(Протокол!G429="","",Протокол!G429)</f>
        <v/>
      </c>
      <c r="E477" s="141" t="str">
        <f>IF(Протокол!H429="","",Протокол!H429)</f>
        <v/>
      </c>
      <c r="F477" s="141" t="str">
        <f>IF(Протокол!I429="","",Протокол!I429)</f>
        <v/>
      </c>
      <c r="G477" s="141" t="str">
        <f>IF(Протокол!J429="","",Протокол!J429)</f>
        <v/>
      </c>
      <c r="H477" s="141" t="str">
        <f>IF(Протокол!K429="","",Протокол!K429)</f>
        <v/>
      </c>
      <c r="I477" s="141" t="str">
        <f>IF(Протокол!L429="","",Протокол!L429)</f>
        <v/>
      </c>
      <c r="J477" s="141" t="str">
        <f>IF(Протокол!M429="","",Протокол!M429)</f>
        <v/>
      </c>
      <c r="K477" s="141" t="str">
        <f>IF(Протокол!N429="","",Протокол!N429)</f>
        <v/>
      </c>
      <c r="L477" s="141" t="str">
        <f>IF(Протокол!O429="","",Протокол!O429)</f>
        <v/>
      </c>
      <c r="M477" s="141" t="str">
        <f>IF(Протокол!P429="","",Протокол!P429)</f>
        <v/>
      </c>
      <c r="N477" s="141" t="str">
        <f>IF(Протокол!Q429="","",Протокол!Q429)</f>
        <v/>
      </c>
      <c r="O477" s="141" t="str">
        <f>IF(Протокол!R429="","",Протокол!R429)</f>
        <v/>
      </c>
      <c r="P477" s="141" t="str">
        <f>IF(Протокол!S429="","",Протокол!S429)</f>
        <v/>
      </c>
      <c r="Q477" s="141" t="str">
        <f>IF(Протокол!T429="","",Протокол!T429)</f>
        <v/>
      </c>
      <c r="R477" s="141" t="str">
        <f>IF(Протокол!U429="","",Протокол!U429)</f>
        <v/>
      </c>
      <c r="S477" s="141" t="str">
        <f>IF(Протокол!V429="","",Протокол!V429)</f>
        <v/>
      </c>
      <c r="T477" s="141" t="str">
        <f>IF(Протокол!W429="","",Протокол!W429)</f>
        <v/>
      </c>
      <c r="U477" s="141" t="str">
        <f>IF(Протокол!X429="","",Протокол!X429)</f>
        <v/>
      </c>
      <c r="V477" s="141" t="str">
        <f>IF(Протокол!Y429="","",Протокол!Y429)</f>
        <v/>
      </c>
      <c r="W477" s="141" t="str">
        <f>IF(Протокол!Z429="","",Протокол!Z429)</f>
        <v/>
      </c>
      <c r="X477" s="141" t="str">
        <f>IF(Протокол!AA429="","",Протокол!AA429)</f>
        <v/>
      </c>
      <c r="Y477" s="141" t="str">
        <f>IF(Протокол!AB429="","",Протокол!AB429)</f>
        <v/>
      </c>
      <c r="Z477" s="141" t="str">
        <f>IF(Протокол!AC429="","",Протокол!AC429)</f>
        <v/>
      </c>
      <c r="AA477" s="141" t="str">
        <f>IF(Протокол!AD429="","",Протокол!AD429)</f>
        <v/>
      </c>
      <c r="AB477" s="141" t="str">
        <f>IF(Протокол!AE429="","",Протокол!AE429)</f>
        <v/>
      </c>
      <c r="AC477" s="141" t="str">
        <f>IF(Протокол!AF429="","",Протокол!AF429)</f>
        <v/>
      </c>
      <c r="AD477" s="141" t="str">
        <f>IF(Протокол!AG429="","",Протокол!AG429)</f>
        <v/>
      </c>
      <c r="AE477" s="141" t="str">
        <f>IF(Протокол!AH429="","",Протокол!AH429)</f>
        <v/>
      </c>
      <c r="AF477" s="141" t="str">
        <f>IF(Протокол!AI429="","",Протокол!AI429)</f>
        <v/>
      </c>
      <c r="AG477" s="141" t="str">
        <f>IF(Протокол!AJ429="","",Протокол!AJ429)</f>
        <v/>
      </c>
      <c r="AH477" s="141" t="str">
        <f>IF(Протокол!AK429="","",Протокол!AK429)</f>
        <v/>
      </c>
      <c r="AI477" s="141" t="str">
        <f>IF(Протокол!AL429="","",Протокол!AL429)</f>
        <v/>
      </c>
      <c r="AJ477" s="141" t="str">
        <f>IF(Протокол!AM429="","",Протокол!AM429)</f>
        <v/>
      </c>
      <c r="AK477" s="141" t="str">
        <f>IF(Протокол!AN429="","",Протокол!AN429)</f>
        <v/>
      </c>
      <c r="AL477" s="141" t="str">
        <f>IF(Протокол!AO429="","",Протокол!AO429)</f>
        <v/>
      </c>
      <c r="AM477" s="141" t="str">
        <f>IF(Протокол!AP429="","",Протокол!AP429)</f>
        <v/>
      </c>
      <c r="AN477" s="141" t="str">
        <f>IF(Протокол!AQ429="","",Протокол!AQ429)</f>
        <v/>
      </c>
      <c r="AO477" s="141" t="str">
        <f>IF(Протокол!AR429="","",Протокол!AR429)</f>
        <v/>
      </c>
      <c r="AP477" s="141" t="str">
        <f>IF(Протокол!AS429="","",Протокол!AS429)</f>
        <v/>
      </c>
      <c r="AQ477" s="141" t="str">
        <f>IF(Протокол!AT429="","",Протокол!AT429)</f>
        <v/>
      </c>
      <c r="AR477" s="141" t="str">
        <f>IF(AND(LEN(C477)&gt;0,AS477&gt;0),Протокол!CU429,"")</f>
        <v/>
      </c>
      <c r="AS477" s="139" t="str">
        <f>IF(Протокол!D429="","",Протокол!D429)</f>
        <v/>
      </c>
      <c r="AT477" s="139" t="str">
        <f>IF(Протокол!F429="","",Протокол!F429)</f>
        <v/>
      </c>
      <c r="AU477" s="141" t="str">
        <f>IF(Протокол!CR429="","",Протокол!CR429)</f>
        <v/>
      </c>
      <c r="AV477" s="141" t="str">
        <f>IF(Протокол!CS429="","",Протокол!CS429)</f>
        <v/>
      </c>
      <c r="AW477" s="141" t="str">
        <f>IF(Протокол!CT429="","",Протокол!CT429)</f>
        <v/>
      </c>
    </row>
    <row r="478" spans="1:49">
      <c r="A478" s="139">
        <f t="shared" si="7"/>
        <v>0</v>
      </c>
      <c r="B478" s="140">
        <f>IF(Протокол!B430="","",Протокол!B430)</f>
        <v>421</v>
      </c>
      <c r="C478" s="140" t="str">
        <f>IF(AND(Протокол!F430="",Протокол!D430=""),"",Протокол!C430)</f>
        <v/>
      </c>
      <c r="D478" s="141" t="str">
        <f>IF(Протокол!G430="","",Протокол!G430)</f>
        <v/>
      </c>
      <c r="E478" s="141" t="str">
        <f>IF(Протокол!H430="","",Протокол!H430)</f>
        <v/>
      </c>
      <c r="F478" s="141" t="str">
        <f>IF(Протокол!I430="","",Протокол!I430)</f>
        <v/>
      </c>
      <c r="G478" s="141" t="str">
        <f>IF(Протокол!J430="","",Протокол!J430)</f>
        <v/>
      </c>
      <c r="H478" s="141" t="str">
        <f>IF(Протокол!K430="","",Протокол!K430)</f>
        <v/>
      </c>
      <c r="I478" s="141" t="str">
        <f>IF(Протокол!L430="","",Протокол!L430)</f>
        <v/>
      </c>
      <c r="J478" s="141" t="str">
        <f>IF(Протокол!M430="","",Протокол!M430)</f>
        <v/>
      </c>
      <c r="K478" s="141" t="str">
        <f>IF(Протокол!N430="","",Протокол!N430)</f>
        <v/>
      </c>
      <c r="L478" s="141" t="str">
        <f>IF(Протокол!O430="","",Протокол!O430)</f>
        <v/>
      </c>
      <c r="M478" s="141" t="str">
        <f>IF(Протокол!P430="","",Протокол!P430)</f>
        <v/>
      </c>
      <c r="N478" s="141" t="str">
        <f>IF(Протокол!Q430="","",Протокол!Q430)</f>
        <v/>
      </c>
      <c r="O478" s="141" t="str">
        <f>IF(Протокол!R430="","",Протокол!R430)</f>
        <v/>
      </c>
      <c r="P478" s="141" t="str">
        <f>IF(Протокол!S430="","",Протокол!S430)</f>
        <v/>
      </c>
      <c r="Q478" s="141" t="str">
        <f>IF(Протокол!T430="","",Протокол!T430)</f>
        <v/>
      </c>
      <c r="R478" s="141" t="str">
        <f>IF(Протокол!U430="","",Протокол!U430)</f>
        <v/>
      </c>
      <c r="S478" s="141" t="str">
        <f>IF(Протокол!V430="","",Протокол!V430)</f>
        <v/>
      </c>
      <c r="T478" s="141" t="str">
        <f>IF(Протокол!W430="","",Протокол!W430)</f>
        <v/>
      </c>
      <c r="U478" s="141" t="str">
        <f>IF(Протокол!X430="","",Протокол!X430)</f>
        <v/>
      </c>
      <c r="V478" s="141" t="str">
        <f>IF(Протокол!Y430="","",Протокол!Y430)</f>
        <v/>
      </c>
      <c r="W478" s="141" t="str">
        <f>IF(Протокол!Z430="","",Протокол!Z430)</f>
        <v/>
      </c>
      <c r="X478" s="141" t="str">
        <f>IF(Протокол!AA430="","",Протокол!AA430)</f>
        <v/>
      </c>
      <c r="Y478" s="141" t="str">
        <f>IF(Протокол!AB430="","",Протокол!AB430)</f>
        <v/>
      </c>
      <c r="Z478" s="141" t="str">
        <f>IF(Протокол!AC430="","",Протокол!AC430)</f>
        <v/>
      </c>
      <c r="AA478" s="141" t="str">
        <f>IF(Протокол!AD430="","",Протокол!AD430)</f>
        <v/>
      </c>
      <c r="AB478" s="141" t="str">
        <f>IF(Протокол!AE430="","",Протокол!AE430)</f>
        <v/>
      </c>
      <c r="AC478" s="141" t="str">
        <f>IF(Протокол!AF430="","",Протокол!AF430)</f>
        <v/>
      </c>
      <c r="AD478" s="141" t="str">
        <f>IF(Протокол!AG430="","",Протокол!AG430)</f>
        <v/>
      </c>
      <c r="AE478" s="141" t="str">
        <f>IF(Протокол!AH430="","",Протокол!AH430)</f>
        <v/>
      </c>
      <c r="AF478" s="141" t="str">
        <f>IF(Протокол!AI430="","",Протокол!AI430)</f>
        <v/>
      </c>
      <c r="AG478" s="141" t="str">
        <f>IF(Протокол!AJ430="","",Протокол!AJ430)</f>
        <v/>
      </c>
      <c r="AH478" s="141" t="str">
        <f>IF(Протокол!AK430="","",Протокол!AK430)</f>
        <v/>
      </c>
      <c r="AI478" s="141" t="str">
        <f>IF(Протокол!AL430="","",Протокол!AL430)</f>
        <v/>
      </c>
      <c r="AJ478" s="141" t="str">
        <f>IF(Протокол!AM430="","",Протокол!AM430)</f>
        <v/>
      </c>
      <c r="AK478" s="141" t="str">
        <f>IF(Протокол!AN430="","",Протокол!AN430)</f>
        <v/>
      </c>
      <c r="AL478" s="141" t="str">
        <f>IF(Протокол!AO430="","",Протокол!AO430)</f>
        <v/>
      </c>
      <c r="AM478" s="141" t="str">
        <f>IF(Протокол!AP430="","",Протокол!AP430)</f>
        <v/>
      </c>
      <c r="AN478" s="141" t="str">
        <f>IF(Протокол!AQ430="","",Протокол!AQ430)</f>
        <v/>
      </c>
      <c r="AO478" s="141" t="str">
        <f>IF(Протокол!AR430="","",Протокол!AR430)</f>
        <v/>
      </c>
      <c r="AP478" s="141" t="str">
        <f>IF(Протокол!AS430="","",Протокол!AS430)</f>
        <v/>
      </c>
      <c r="AQ478" s="141" t="str">
        <f>IF(Протокол!AT430="","",Протокол!AT430)</f>
        <v/>
      </c>
      <c r="AR478" s="141" t="str">
        <f>IF(AND(LEN(C478)&gt;0,AS478&gt;0),Протокол!CU430,"")</f>
        <v/>
      </c>
      <c r="AS478" s="139" t="str">
        <f>IF(Протокол!D430="","",Протокол!D430)</f>
        <v/>
      </c>
      <c r="AT478" s="139" t="str">
        <f>IF(Протокол!F430="","",Протокол!F430)</f>
        <v/>
      </c>
      <c r="AU478" s="141" t="str">
        <f>IF(Протокол!CR430="","",Протокол!CR430)</f>
        <v/>
      </c>
      <c r="AV478" s="141" t="str">
        <f>IF(Протокол!CS430="","",Протокол!CS430)</f>
        <v/>
      </c>
      <c r="AW478" s="141" t="str">
        <f>IF(Протокол!CT430="","",Протокол!CT430)</f>
        <v/>
      </c>
    </row>
    <row r="479" spans="1:49">
      <c r="A479" s="139">
        <f t="shared" si="7"/>
        <v>0</v>
      </c>
      <c r="B479" s="140">
        <f>IF(Протокол!B431="","",Протокол!B431)</f>
        <v>422</v>
      </c>
      <c r="C479" s="140" t="str">
        <f>IF(AND(Протокол!F431="",Протокол!D431=""),"",Протокол!C431)</f>
        <v/>
      </c>
      <c r="D479" s="141" t="str">
        <f>IF(Протокол!G431="","",Протокол!G431)</f>
        <v/>
      </c>
      <c r="E479" s="141" t="str">
        <f>IF(Протокол!H431="","",Протокол!H431)</f>
        <v/>
      </c>
      <c r="F479" s="141" t="str">
        <f>IF(Протокол!I431="","",Протокол!I431)</f>
        <v/>
      </c>
      <c r="G479" s="141" t="str">
        <f>IF(Протокол!J431="","",Протокол!J431)</f>
        <v/>
      </c>
      <c r="H479" s="141" t="str">
        <f>IF(Протокол!K431="","",Протокол!K431)</f>
        <v/>
      </c>
      <c r="I479" s="141" t="str">
        <f>IF(Протокол!L431="","",Протокол!L431)</f>
        <v/>
      </c>
      <c r="J479" s="141" t="str">
        <f>IF(Протокол!M431="","",Протокол!M431)</f>
        <v/>
      </c>
      <c r="K479" s="141" t="str">
        <f>IF(Протокол!N431="","",Протокол!N431)</f>
        <v/>
      </c>
      <c r="L479" s="141" t="str">
        <f>IF(Протокол!O431="","",Протокол!O431)</f>
        <v/>
      </c>
      <c r="M479" s="141" t="str">
        <f>IF(Протокол!P431="","",Протокол!P431)</f>
        <v/>
      </c>
      <c r="N479" s="141" t="str">
        <f>IF(Протокол!Q431="","",Протокол!Q431)</f>
        <v/>
      </c>
      <c r="O479" s="141" t="str">
        <f>IF(Протокол!R431="","",Протокол!R431)</f>
        <v/>
      </c>
      <c r="P479" s="141" t="str">
        <f>IF(Протокол!S431="","",Протокол!S431)</f>
        <v/>
      </c>
      <c r="Q479" s="141" t="str">
        <f>IF(Протокол!T431="","",Протокол!T431)</f>
        <v/>
      </c>
      <c r="R479" s="141" t="str">
        <f>IF(Протокол!U431="","",Протокол!U431)</f>
        <v/>
      </c>
      <c r="S479" s="141" t="str">
        <f>IF(Протокол!V431="","",Протокол!V431)</f>
        <v/>
      </c>
      <c r="T479" s="141" t="str">
        <f>IF(Протокол!W431="","",Протокол!W431)</f>
        <v/>
      </c>
      <c r="U479" s="141" t="str">
        <f>IF(Протокол!X431="","",Протокол!X431)</f>
        <v/>
      </c>
      <c r="V479" s="141" t="str">
        <f>IF(Протокол!Y431="","",Протокол!Y431)</f>
        <v/>
      </c>
      <c r="W479" s="141" t="str">
        <f>IF(Протокол!Z431="","",Протокол!Z431)</f>
        <v/>
      </c>
      <c r="X479" s="141" t="str">
        <f>IF(Протокол!AA431="","",Протокол!AA431)</f>
        <v/>
      </c>
      <c r="Y479" s="141" t="str">
        <f>IF(Протокол!AB431="","",Протокол!AB431)</f>
        <v/>
      </c>
      <c r="Z479" s="141" t="str">
        <f>IF(Протокол!AC431="","",Протокол!AC431)</f>
        <v/>
      </c>
      <c r="AA479" s="141" t="str">
        <f>IF(Протокол!AD431="","",Протокол!AD431)</f>
        <v/>
      </c>
      <c r="AB479" s="141" t="str">
        <f>IF(Протокол!AE431="","",Протокол!AE431)</f>
        <v/>
      </c>
      <c r="AC479" s="141" t="str">
        <f>IF(Протокол!AF431="","",Протокол!AF431)</f>
        <v/>
      </c>
      <c r="AD479" s="141" t="str">
        <f>IF(Протокол!AG431="","",Протокол!AG431)</f>
        <v/>
      </c>
      <c r="AE479" s="141" t="str">
        <f>IF(Протокол!AH431="","",Протокол!AH431)</f>
        <v/>
      </c>
      <c r="AF479" s="141" t="str">
        <f>IF(Протокол!AI431="","",Протокол!AI431)</f>
        <v/>
      </c>
      <c r="AG479" s="141" t="str">
        <f>IF(Протокол!AJ431="","",Протокол!AJ431)</f>
        <v/>
      </c>
      <c r="AH479" s="141" t="str">
        <f>IF(Протокол!AK431="","",Протокол!AK431)</f>
        <v/>
      </c>
      <c r="AI479" s="141" t="str">
        <f>IF(Протокол!AL431="","",Протокол!AL431)</f>
        <v/>
      </c>
      <c r="AJ479" s="141" t="str">
        <f>IF(Протокол!AM431="","",Протокол!AM431)</f>
        <v/>
      </c>
      <c r="AK479" s="141" t="str">
        <f>IF(Протокол!AN431="","",Протокол!AN431)</f>
        <v/>
      </c>
      <c r="AL479" s="141" t="str">
        <f>IF(Протокол!AO431="","",Протокол!AO431)</f>
        <v/>
      </c>
      <c r="AM479" s="141" t="str">
        <f>IF(Протокол!AP431="","",Протокол!AP431)</f>
        <v/>
      </c>
      <c r="AN479" s="141" t="str">
        <f>IF(Протокол!AQ431="","",Протокол!AQ431)</f>
        <v/>
      </c>
      <c r="AO479" s="141" t="str">
        <f>IF(Протокол!AR431="","",Протокол!AR431)</f>
        <v/>
      </c>
      <c r="AP479" s="141" t="str">
        <f>IF(Протокол!AS431="","",Протокол!AS431)</f>
        <v/>
      </c>
      <c r="AQ479" s="141" t="str">
        <f>IF(Протокол!AT431="","",Протокол!AT431)</f>
        <v/>
      </c>
      <c r="AR479" s="141" t="str">
        <f>IF(AND(LEN(C479)&gt;0,AS479&gt;0),Протокол!CU431,"")</f>
        <v/>
      </c>
      <c r="AS479" s="139" t="str">
        <f>IF(Протокол!D431="","",Протокол!D431)</f>
        <v/>
      </c>
      <c r="AT479" s="139" t="str">
        <f>IF(Протокол!F431="","",Протокол!F431)</f>
        <v/>
      </c>
      <c r="AU479" s="141" t="str">
        <f>IF(Протокол!CR431="","",Протокол!CR431)</f>
        <v/>
      </c>
      <c r="AV479" s="141" t="str">
        <f>IF(Протокол!CS431="","",Протокол!CS431)</f>
        <v/>
      </c>
      <c r="AW479" s="141" t="str">
        <f>IF(Протокол!CT431="","",Протокол!CT431)</f>
        <v/>
      </c>
    </row>
    <row r="480" spans="1:49">
      <c r="A480" s="139">
        <f t="shared" si="7"/>
        <v>0</v>
      </c>
      <c r="B480" s="140">
        <f>IF(Протокол!B432="","",Протокол!B432)</f>
        <v>423</v>
      </c>
      <c r="C480" s="140" t="str">
        <f>IF(AND(Протокол!F432="",Протокол!D432=""),"",Протокол!C432)</f>
        <v/>
      </c>
      <c r="D480" s="141" t="str">
        <f>IF(Протокол!G432="","",Протокол!G432)</f>
        <v/>
      </c>
      <c r="E480" s="141" t="str">
        <f>IF(Протокол!H432="","",Протокол!H432)</f>
        <v/>
      </c>
      <c r="F480" s="141" t="str">
        <f>IF(Протокол!I432="","",Протокол!I432)</f>
        <v/>
      </c>
      <c r="G480" s="141" t="str">
        <f>IF(Протокол!J432="","",Протокол!J432)</f>
        <v/>
      </c>
      <c r="H480" s="141" t="str">
        <f>IF(Протокол!K432="","",Протокол!K432)</f>
        <v/>
      </c>
      <c r="I480" s="141" t="str">
        <f>IF(Протокол!L432="","",Протокол!L432)</f>
        <v/>
      </c>
      <c r="J480" s="141" t="str">
        <f>IF(Протокол!M432="","",Протокол!M432)</f>
        <v/>
      </c>
      <c r="K480" s="141" t="str">
        <f>IF(Протокол!N432="","",Протокол!N432)</f>
        <v/>
      </c>
      <c r="L480" s="141" t="str">
        <f>IF(Протокол!O432="","",Протокол!O432)</f>
        <v/>
      </c>
      <c r="M480" s="141" t="str">
        <f>IF(Протокол!P432="","",Протокол!P432)</f>
        <v/>
      </c>
      <c r="N480" s="141" t="str">
        <f>IF(Протокол!Q432="","",Протокол!Q432)</f>
        <v/>
      </c>
      <c r="O480" s="141" t="str">
        <f>IF(Протокол!R432="","",Протокол!R432)</f>
        <v/>
      </c>
      <c r="P480" s="141" t="str">
        <f>IF(Протокол!S432="","",Протокол!S432)</f>
        <v/>
      </c>
      <c r="Q480" s="141" t="str">
        <f>IF(Протокол!T432="","",Протокол!T432)</f>
        <v/>
      </c>
      <c r="R480" s="141" t="str">
        <f>IF(Протокол!U432="","",Протокол!U432)</f>
        <v/>
      </c>
      <c r="S480" s="141" t="str">
        <f>IF(Протокол!V432="","",Протокол!V432)</f>
        <v/>
      </c>
      <c r="T480" s="141" t="str">
        <f>IF(Протокол!W432="","",Протокол!W432)</f>
        <v/>
      </c>
      <c r="U480" s="141" t="str">
        <f>IF(Протокол!X432="","",Протокол!X432)</f>
        <v/>
      </c>
      <c r="V480" s="141" t="str">
        <f>IF(Протокол!Y432="","",Протокол!Y432)</f>
        <v/>
      </c>
      <c r="W480" s="141" t="str">
        <f>IF(Протокол!Z432="","",Протокол!Z432)</f>
        <v/>
      </c>
      <c r="X480" s="141" t="str">
        <f>IF(Протокол!AA432="","",Протокол!AA432)</f>
        <v/>
      </c>
      <c r="Y480" s="141" t="str">
        <f>IF(Протокол!AB432="","",Протокол!AB432)</f>
        <v/>
      </c>
      <c r="Z480" s="141" t="str">
        <f>IF(Протокол!AC432="","",Протокол!AC432)</f>
        <v/>
      </c>
      <c r="AA480" s="141" t="str">
        <f>IF(Протокол!AD432="","",Протокол!AD432)</f>
        <v/>
      </c>
      <c r="AB480" s="141" t="str">
        <f>IF(Протокол!AE432="","",Протокол!AE432)</f>
        <v/>
      </c>
      <c r="AC480" s="141" t="str">
        <f>IF(Протокол!AF432="","",Протокол!AF432)</f>
        <v/>
      </c>
      <c r="AD480" s="141" t="str">
        <f>IF(Протокол!AG432="","",Протокол!AG432)</f>
        <v/>
      </c>
      <c r="AE480" s="141" t="str">
        <f>IF(Протокол!AH432="","",Протокол!AH432)</f>
        <v/>
      </c>
      <c r="AF480" s="141" t="str">
        <f>IF(Протокол!AI432="","",Протокол!AI432)</f>
        <v/>
      </c>
      <c r="AG480" s="141" t="str">
        <f>IF(Протокол!AJ432="","",Протокол!AJ432)</f>
        <v/>
      </c>
      <c r="AH480" s="141" t="str">
        <f>IF(Протокол!AK432="","",Протокол!AK432)</f>
        <v/>
      </c>
      <c r="AI480" s="141" t="str">
        <f>IF(Протокол!AL432="","",Протокол!AL432)</f>
        <v/>
      </c>
      <c r="AJ480" s="141" t="str">
        <f>IF(Протокол!AM432="","",Протокол!AM432)</f>
        <v/>
      </c>
      <c r="AK480" s="141" t="str">
        <f>IF(Протокол!AN432="","",Протокол!AN432)</f>
        <v/>
      </c>
      <c r="AL480" s="141" t="str">
        <f>IF(Протокол!AO432="","",Протокол!AO432)</f>
        <v/>
      </c>
      <c r="AM480" s="141" t="str">
        <f>IF(Протокол!AP432="","",Протокол!AP432)</f>
        <v/>
      </c>
      <c r="AN480" s="141" t="str">
        <f>IF(Протокол!AQ432="","",Протокол!AQ432)</f>
        <v/>
      </c>
      <c r="AO480" s="141" t="str">
        <f>IF(Протокол!AR432="","",Протокол!AR432)</f>
        <v/>
      </c>
      <c r="AP480" s="141" t="str">
        <f>IF(Протокол!AS432="","",Протокол!AS432)</f>
        <v/>
      </c>
      <c r="AQ480" s="141" t="str">
        <f>IF(Протокол!AT432="","",Протокол!AT432)</f>
        <v/>
      </c>
      <c r="AR480" s="141" t="str">
        <f>IF(AND(LEN(C480)&gt;0,AS480&gt;0),Протокол!CU432,"")</f>
        <v/>
      </c>
      <c r="AS480" s="139" t="str">
        <f>IF(Протокол!D432="","",Протокол!D432)</f>
        <v/>
      </c>
      <c r="AT480" s="139" t="str">
        <f>IF(Протокол!F432="","",Протокол!F432)</f>
        <v/>
      </c>
      <c r="AU480" s="141" t="str">
        <f>IF(Протокол!CR432="","",Протокол!CR432)</f>
        <v/>
      </c>
      <c r="AV480" s="141" t="str">
        <f>IF(Протокол!CS432="","",Протокол!CS432)</f>
        <v/>
      </c>
      <c r="AW480" s="141" t="str">
        <f>IF(Протокол!CT432="","",Протокол!CT432)</f>
        <v/>
      </c>
    </row>
    <row r="481" spans="1:49">
      <c r="A481" s="139">
        <f t="shared" si="7"/>
        <v>0</v>
      </c>
      <c r="B481" s="140">
        <f>IF(Протокол!B433="","",Протокол!B433)</f>
        <v>424</v>
      </c>
      <c r="C481" s="140" t="str">
        <f>IF(AND(Протокол!F433="",Протокол!D433=""),"",Протокол!C433)</f>
        <v/>
      </c>
      <c r="D481" s="141" t="str">
        <f>IF(Протокол!G433="","",Протокол!G433)</f>
        <v/>
      </c>
      <c r="E481" s="141" t="str">
        <f>IF(Протокол!H433="","",Протокол!H433)</f>
        <v/>
      </c>
      <c r="F481" s="141" t="str">
        <f>IF(Протокол!I433="","",Протокол!I433)</f>
        <v/>
      </c>
      <c r="G481" s="141" t="str">
        <f>IF(Протокол!J433="","",Протокол!J433)</f>
        <v/>
      </c>
      <c r="H481" s="141" t="str">
        <f>IF(Протокол!K433="","",Протокол!K433)</f>
        <v/>
      </c>
      <c r="I481" s="141" t="str">
        <f>IF(Протокол!L433="","",Протокол!L433)</f>
        <v/>
      </c>
      <c r="J481" s="141" t="str">
        <f>IF(Протокол!M433="","",Протокол!M433)</f>
        <v/>
      </c>
      <c r="K481" s="141" t="str">
        <f>IF(Протокол!N433="","",Протокол!N433)</f>
        <v/>
      </c>
      <c r="L481" s="141" t="str">
        <f>IF(Протокол!O433="","",Протокол!O433)</f>
        <v/>
      </c>
      <c r="M481" s="141" t="str">
        <f>IF(Протокол!P433="","",Протокол!P433)</f>
        <v/>
      </c>
      <c r="N481" s="141" t="str">
        <f>IF(Протокол!Q433="","",Протокол!Q433)</f>
        <v/>
      </c>
      <c r="O481" s="141" t="str">
        <f>IF(Протокол!R433="","",Протокол!R433)</f>
        <v/>
      </c>
      <c r="P481" s="141" t="str">
        <f>IF(Протокол!S433="","",Протокол!S433)</f>
        <v/>
      </c>
      <c r="Q481" s="141" t="str">
        <f>IF(Протокол!T433="","",Протокол!T433)</f>
        <v/>
      </c>
      <c r="R481" s="141" t="str">
        <f>IF(Протокол!U433="","",Протокол!U433)</f>
        <v/>
      </c>
      <c r="S481" s="141" t="str">
        <f>IF(Протокол!V433="","",Протокол!V433)</f>
        <v/>
      </c>
      <c r="T481" s="141" t="str">
        <f>IF(Протокол!W433="","",Протокол!W433)</f>
        <v/>
      </c>
      <c r="U481" s="141" t="str">
        <f>IF(Протокол!X433="","",Протокол!X433)</f>
        <v/>
      </c>
      <c r="V481" s="141" t="str">
        <f>IF(Протокол!Y433="","",Протокол!Y433)</f>
        <v/>
      </c>
      <c r="W481" s="141" t="str">
        <f>IF(Протокол!Z433="","",Протокол!Z433)</f>
        <v/>
      </c>
      <c r="X481" s="141" t="str">
        <f>IF(Протокол!AA433="","",Протокол!AA433)</f>
        <v/>
      </c>
      <c r="Y481" s="141" t="str">
        <f>IF(Протокол!AB433="","",Протокол!AB433)</f>
        <v/>
      </c>
      <c r="Z481" s="141" t="str">
        <f>IF(Протокол!AC433="","",Протокол!AC433)</f>
        <v/>
      </c>
      <c r="AA481" s="141" t="str">
        <f>IF(Протокол!AD433="","",Протокол!AD433)</f>
        <v/>
      </c>
      <c r="AB481" s="141" t="str">
        <f>IF(Протокол!AE433="","",Протокол!AE433)</f>
        <v/>
      </c>
      <c r="AC481" s="141" t="str">
        <f>IF(Протокол!AF433="","",Протокол!AF433)</f>
        <v/>
      </c>
      <c r="AD481" s="141" t="str">
        <f>IF(Протокол!AG433="","",Протокол!AG433)</f>
        <v/>
      </c>
      <c r="AE481" s="141" t="str">
        <f>IF(Протокол!AH433="","",Протокол!AH433)</f>
        <v/>
      </c>
      <c r="AF481" s="141" t="str">
        <f>IF(Протокол!AI433="","",Протокол!AI433)</f>
        <v/>
      </c>
      <c r="AG481" s="141" t="str">
        <f>IF(Протокол!AJ433="","",Протокол!AJ433)</f>
        <v/>
      </c>
      <c r="AH481" s="141" t="str">
        <f>IF(Протокол!AK433="","",Протокол!AK433)</f>
        <v/>
      </c>
      <c r="AI481" s="141" t="str">
        <f>IF(Протокол!AL433="","",Протокол!AL433)</f>
        <v/>
      </c>
      <c r="AJ481" s="141" t="str">
        <f>IF(Протокол!AM433="","",Протокол!AM433)</f>
        <v/>
      </c>
      <c r="AK481" s="141" t="str">
        <f>IF(Протокол!AN433="","",Протокол!AN433)</f>
        <v/>
      </c>
      <c r="AL481" s="141" t="str">
        <f>IF(Протокол!AO433="","",Протокол!AO433)</f>
        <v/>
      </c>
      <c r="AM481" s="141" t="str">
        <f>IF(Протокол!AP433="","",Протокол!AP433)</f>
        <v/>
      </c>
      <c r="AN481" s="141" t="str">
        <f>IF(Протокол!AQ433="","",Протокол!AQ433)</f>
        <v/>
      </c>
      <c r="AO481" s="141" t="str">
        <f>IF(Протокол!AR433="","",Протокол!AR433)</f>
        <v/>
      </c>
      <c r="AP481" s="141" t="str">
        <f>IF(Протокол!AS433="","",Протокол!AS433)</f>
        <v/>
      </c>
      <c r="AQ481" s="141" t="str">
        <f>IF(Протокол!AT433="","",Протокол!AT433)</f>
        <v/>
      </c>
      <c r="AR481" s="141" t="str">
        <f>IF(AND(LEN(C481)&gt;0,AS481&gt;0),Протокол!CU433,"")</f>
        <v/>
      </c>
      <c r="AS481" s="139" t="str">
        <f>IF(Протокол!D433="","",Протокол!D433)</f>
        <v/>
      </c>
      <c r="AT481" s="139" t="str">
        <f>IF(Протокол!F433="","",Протокол!F433)</f>
        <v/>
      </c>
      <c r="AU481" s="141" t="str">
        <f>IF(Протокол!CR433="","",Протокол!CR433)</f>
        <v/>
      </c>
      <c r="AV481" s="141" t="str">
        <f>IF(Протокол!CS433="","",Протокол!CS433)</f>
        <v/>
      </c>
      <c r="AW481" s="141" t="str">
        <f>IF(Протокол!CT433="","",Протокол!CT433)</f>
        <v/>
      </c>
    </row>
    <row r="482" spans="1:49">
      <c r="A482" s="139">
        <f t="shared" si="7"/>
        <v>0</v>
      </c>
      <c r="B482" s="140">
        <f>IF(Протокол!B434="","",Протокол!B434)</f>
        <v>425</v>
      </c>
      <c r="C482" s="140" t="str">
        <f>IF(AND(Протокол!F434="",Протокол!D434=""),"",Протокол!C434)</f>
        <v/>
      </c>
      <c r="D482" s="141" t="str">
        <f>IF(Протокол!G434="","",Протокол!G434)</f>
        <v/>
      </c>
      <c r="E482" s="141" t="str">
        <f>IF(Протокол!H434="","",Протокол!H434)</f>
        <v/>
      </c>
      <c r="F482" s="141" t="str">
        <f>IF(Протокол!I434="","",Протокол!I434)</f>
        <v/>
      </c>
      <c r="G482" s="141" t="str">
        <f>IF(Протокол!J434="","",Протокол!J434)</f>
        <v/>
      </c>
      <c r="H482" s="141" t="str">
        <f>IF(Протокол!K434="","",Протокол!K434)</f>
        <v/>
      </c>
      <c r="I482" s="141" t="str">
        <f>IF(Протокол!L434="","",Протокол!L434)</f>
        <v/>
      </c>
      <c r="J482" s="141" t="str">
        <f>IF(Протокол!M434="","",Протокол!M434)</f>
        <v/>
      </c>
      <c r="K482" s="141" t="str">
        <f>IF(Протокол!N434="","",Протокол!N434)</f>
        <v/>
      </c>
      <c r="L482" s="141" t="str">
        <f>IF(Протокол!O434="","",Протокол!O434)</f>
        <v/>
      </c>
      <c r="M482" s="141" t="str">
        <f>IF(Протокол!P434="","",Протокол!P434)</f>
        <v/>
      </c>
      <c r="N482" s="141" t="str">
        <f>IF(Протокол!Q434="","",Протокол!Q434)</f>
        <v/>
      </c>
      <c r="O482" s="141" t="str">
        <f>IF(Протокол!R434="","",Протокол!R434)</f>
        <v/>
      </c>
      <c r="P482" s="141" t="str">
        <f>IF(Протокол!S434="","",Протокол!S434)</f>
        <v/>
      </c>
      <c r="Q482" s="141" t="str">
        <f>IF(Протокол!T434="","",Протокол!T434)</f>
        <v/>
      </c>
      <c r="R482" s="141" t="str">
        <f>IF(Протокол!U434="","",Протокол!U434)</f>
        <v/>
      </c>
      <c r="S482" s="141" t="str">
        <f>IF(Протокол!V434="","",Протокол!V434)</f>
        <v/>
      </c>
      <c r="T482" s="141" t="str">
        <f>IF(Протокол!W434="","",Протокол!W434)</f>
        <v/>
      </c>
      <c r="U482" s="141" t="str">
        <f>IF(Протокол!X434="","",Протокол!X434)</f>
        <v/>
      </c>
      <c r="V482" s="141" t="str">
        <f>IF(Протокол!Y434="","",Протокол!Y434)</f>
        <v/>
      </c>
      <c r="W482" s="141" t="str">
        <f>IF(Протокол!Z434="","",Протокол!Z434)</f>
        <v/>
      </c>
      <c r="X482" s="141" t="str">
        <f>IF(Протокол!AA434="","",Протокол!AA434)</f>
        <v/>
      </c>
      <c r="Y482" s="141" t="str">
        <f>IF(Протокол!AB434="","",Протокол!AB434)</f>
        <v/>
      </c>
      <c r="Z482" s="141" t="str">
        <f>IF(Протокол!AC434="","",Протокол!AC434)</f>
        <v/>
      </c>
      <c r="AA482" s="141" t="str">
        <f>IF(Протокол!AD434="","",Протокол!AD434)</f>
        <v/>
      </c>
      <c r="AB482" s="141" t="str">
        <f>IF(Протокол!AE434="","",Протокол!AE434)</f>
        <v/>
      </c>
      <c r="AC482" s="141" t="str">
        <f>IF(Протокол!AF434="","",Протокол!AF434)</f>
        <v/>
      </c>
      <c r="AD482" s="141" t="str">
        <f>IF(Протокол!AG434="","",Протокол!AG434)</f>
        <v/>
      </c>
      <c r="AE482" s="141" t="str">
        <f>IF(Протокол!AH434="","",Протокол!AH434)</f>
        <v/>
      </c>
      <c r="AF482" s="141" t="str">
        <f>IF(Протокол!AI434="","",Протокол!AI434)</f>
        <v/>
      </c>
      <c r="AG482" s="141" t="str">
        <f>IF(Протокол!AJ434="","",Протокол!AJ434)</f>
        <v/>
      </c>
      <c r="AH482" s="141" t="str">
        <f>IF(Протокол!AK434="","",Протокол!AK434)</f>
        <v/>
      </c>
      <c r="AI482" s="141" t="str">
        <f>IF(Протокол!AL434="","",Протокол!AL434)</f>
        <v/>
      </c>
      <c r="AJ482" s="141" t="str">
        <f>IF(Протокол!AM434="","",Протокол!AM434)</f>
        <v/>
      </c>
      <c r="AK482" s="141" t="str">
        <f>IF(Протокол!AN434="","",Протокол!AN434)</f>
        <v/>
      </c>
      <c r="AL482" s="141" t="str">
        <f>IF(Протокол!AO434="","",Протокол!AO434)</f>
        <v/>
      </c>
      <c r="AM482" s="141" t="str">
        <f>IF(Протокол!AP434="","",Протокол!AP434)</f>
        <v/>
      </c>
      <c r="AN482" s="141" t="str">
        <f>IF(Протокол!AQ434="","",Протокол!AQ434)</f>
        <v/>
      </c>
      <c r="AO482" s="141" t="str">
        <f>IF(Протокол!AR434="","",Протокол!AR434)</f>
        <v/>
      </c>
      <c r="AP482" s="141" t="str">
        <f>IF(Протокол!AS434="","",Протокол!AS434)</f>
        <v/>
      </c>
      <c r="AQ482" s="141" t="str">
        <f>IF(Протокол!AT434="","",Протокол!AT434)</f>
        <v/>
      </c>
      <c r="AR482" s="141" t="str">
        <f>IF(AND(LEN(C482)&gt;0,AS482&gt;0),Протокол!CU434,"")</f>
        <v/>
      </c>
      <c r="AS482" s="139" t="str">
        <f>IF(Протокол!D434="","",Протокол!D434)</f>
        <v/>
      </c>
      <c r="AT482" s="139" t="str">
        <f>IF(Протокол!F434="","",Протокол!F434)</f>
        <v/>
      </c>
      <c r="AU482" s="141" t="str">
        <f>IF(Протокол!CR434="","",Протокол!CR434)</f>
        <v/>
      </c>
      <c r="AV482" s="141" t="str">
        <f>IF(Протокол!CS434="","",Протокол!CS434)</f>
        <v/>
      </c>
      <c r="AW482" s="141" t="str">
        <f>IF(Протокол!CT434="","",Протокол!CT434)</f>
        <v/>
      </c>
    </row>
    <row r="483" spans="1:49">
      <c r="A483" s="139">
        <f t="shared" si="7"/>
        <v>0</v>
      </c>
      <c r="B483" s="140">
        <f>IF(Протокол!B435="","",Протокол!B435)</f>
        <v>426</v>
      </c>
      <c r="C483" s="140" t="str">
        <f>IF(AND(Протокол!F435="",Протокол!D435=""),"",Протокол!C435)</f>
        <v/>
      </c>
      <c r="D483" s="141" t="str">
        <f>IF(Протокол!G435="","",Протокол!G435)</f>
        <v/>
      </c>
      <c r="E483" s="141" t="str">
        <f>IF(Протокол!H435="","",Протокол!H435)</f>
        <v/>
      </c>
      <c r="F483" s="141" t="str">
        <f>IF(Протокол!I435="","",Протокол!I435)</f>
        <v/>
      </c>
      <c r="G483" s="141" t="str">
        <f>IF(Протокол!J435="","",Протокол!J435)</f>
        <v/>
      </c>
      <c r="H483" s="141" t="str">
        <f>IF(Протокол!K435="","",Протокол!K435)</f>
        <v/>
      </c>
      <c r="I483" s="141" t="str">
        <f>IF(Протокол!L435="","",Протокол!L435)</f>
        <v/>
      </c>
      <c r="J483" s="141" t="str">
        <f>IF(Протокол!M435="","",Протокол!M435)</f>
        <v/>
      </c>
      <c r="K483" s="141" t="str">
        <f>IF(Протокол!N435="","",Протокол!N435)</f>
        <v/>
      </c>
      <c r="L483" s="141" t="str">
        <f>IF(Протокол!O435="","",Протокол!O435)</f>
        <v/>
      </c>
      <c r="M483" s="141" t="str">
        <f>IF(Протокол!P435="","",Протокол!P435)</f>
        <v/>
      </c>
      <c r="N483" s="141" t="str">
        <f>IF(Протокол!Q435="","",Протокол!Q435)</f>
        <v/>
      </c>
      <c r="O483" s="141" t="str">
        <f>IF(Протокол!R435="","",Протокол!R435)</f>
        <v/>
      </c>
      <c r="P483" s="141" t="str">
        <f>IF(Протокол!S435="","",Протокол!S435)</f>
        <v/>
      </c>
      <c r="Q483" s="141" t="str">
        <f>IF(Протокол!T435="","",Протокол!T435)</f>
        <v/>
      </c>
      <c r="R483" s="141" t="str">
        <f>IF(Протокол!U435="","",Протокол!U435)</f>
        <v/>
      </c>
      <c r="S483" s="141" t="str">
        <f>IF(Протокол!V435="","",Протокол!V435)</f>
        <v/>
      </c>
      <c r="T483" s="141" t="str">
        <f>IF(Протокол!W435="","",Протокол!W435)</f>
        <v/>
      </c>
      <c r="U483" s="141" t="str">
        <f>IF(Протокол!X435="","",Протокол!X435)</f>
        <v/>
      </c>
      <c r="V483" s="141" t="str">
        <f>IF(Протокол!Y435="","",Протокол!Y435)</f>
        <v/>
      </c>
      <c r="W483" s="141" t="str">
        <f>IF(Протокол!Z435="","",Протокол!Z435)</f>
        <v/>
      </c>
      <c r="X483" s="141" t="str">
        <f>IF(Протокол!AA435="","",Протокол!AA435)</f>
        <v/>
      </c>
      <c r="Y483" s="141" t="str">
        <f>IF(Протокол!AB435="","",Протокол!AB435)</f>
        <v/>
      </c>
      <c r="Z483" s="141" t="str">
        <f>IF(Протокол!AC435="","",Протокол!AC435)</f>
        <v/>
      </c>
      <c r="AA483" s="141" t="str">
        <f>IF(Протокол!AD435="","",Протокол!AD435)</f>
        <v/>
      </c>
      <c r="AB483" s="141" t="str">
        <f>IF(Протокол!AE435="","",Протокол!AE435)</f>
        <v/>
      </c>
      <c r="AC483" s="141" t="str">
        <f>IF(Протокол!AF435="","",Протокол!AF435)</f>
        <v/>
      </c>
      <c r="AD483" s="141" t="str">
        <f>IF(Протокол!AG435="","",Протокол!AG435)</f>
        <v/>
      </c>
      <c r="AE483" s="141" t="str">
        <f>IF(Протокол!AH435="","",Протокол!AH435)</f>
        <v/>
      </c>
      <c r="AF483" s="141" t="str">
        <f>IF(Протокол!AI435="","",Протокол!AI435)</f>
        <v/>
      </c>
      <c r="AG483" s="141" t="str">
        <f>IF(Протокол!AJ435="","",Протокол!AJ435)</f>
        <v/>
      </c>
      <c r="AH483" s="141" t="str">
        <f>IF(Протокол!AK435="","",Протокол!AK435)</f>
        <v/>
      </c>
      <c r="AI483" s="141" t="str">
        <f>IF(Протокол!AL435="","",Протокол!AL435)</f>
        <v/>
      </c>
      <c r="AJ483" s="141" t="str">
        <f>IF(Протокол!AM435="","",Протокол!AM435)</f>
        <v/>
      </c>
      <c r="AK483" s="141" t="str">
        <f>IF(Протокол!AN435="","",Протокол!AN435)</f>
        <v/>
      </c>
      <c r="AL483" s="141" t="str">
        <f>IF(Протокол!AO435="","",Протокол!AO435)</f>
        <v/>
      </c>
      <c r="AM483" s="141" t="str">
        <f>IF(Протокол!AP435="","",Протокол!AP435)</f>
        <v/>
      </c>
      <c r="AN483" s="141" t="str">
        <f>IF(Протокол!AQ435="","",Протокол!AQ435)</f>
        <v/>
      </c>
      <c r="AO483" s="141" t="str">
        <f>IF(Протокол!AR435="","",Протокол!AR435)</f>
        <v/>
      </c>
      <c r="AP483" s="141" t="str">
        <f>IF(Протокол!AS435="","",Протокол!AS435)</f>
        <v/>
      </c>
      <c r="AQ483" s="141" t="str">
        <f>IF(Протокол!AT435="","",Протокол!AT435)</f>
        <v/>
      </c>
      <c r="AR483" s="141" t="str">
        <f>IF(AND(LEN(C483)&gt;0,AS483&gt;0),Протокол!CU435,"")</f>
        <v/>
      </c>
      <c r="AS483" s="139" t="str">
        <f>IF(Протокол!D435="","",Протокол!D435)</f>
        <v/>
      </c>
      <c r="AT483" s="139" t="str">
        <f>IF(Протокол!F435="","",Протокол!F435)</f>
        <v/>
      </c>
      <c r="AU483" s="141" t="str">
        <f>IF(Протокол!CR435="","",Протокол!CR435)</f>
        <v/>
      </c>
      <c r="AV483" s="141" t="str">
        <f>IF(Протокол!CS435="","",Протокол!CS435)</f>
        <v/>
      </c>
      <c r="AW483" s="141" t="str">
        <f>IF(Протокол!CT435="","",Протокол!CT435)</f>
        <v/>
      </c>
    </row>
    <row r="484" spans="1:49">
      <c r="A484" s="139">
        <f t="shared" si="7"/>
        <v>0</v>
      </c>
      <c r="B484" s="140">
        <f>IF(Протокол!B436="","",Протокол!B436)</f>
        <v>427</v>
      </c>
      <c r="C484" s="140" t="str">
        <f>IF(AND(Протокол!F436="",Протокол!D436=""),"",Протокол!C436)</f>
        <v/>
      </c>
      <c r="D484" s="141" t="str">
        <f>IF(Протокол!G436="","",Протокол!G436)</f>
        <v/>
      </c>
      <c r="E484" s="141" t="str">
        <f>IF(Протокол!H436="","",Протокол!H436)</f>
        <v/>
      </c>
      <c r="F484" s="141" t="str">
        <f>IF(Протокол!I436="","",Протокол!I436)</f>
        <v/>
      </c>
      <c r="G484" s="141" t="str">
        <f>IF(Протокол!J436="","",Протокол!J436)</f>
        <v/>
      </c>
      <c r="H484" s="141" t="str">
        <f>IF(Протокол!K436="","",Протокол!K436)</f>
        <v/>
      </c>
      <c r="I484" s="141" t="str">
        <f>IF(Протокол!L436="","",Протокол!L436)</f>
        <v/>
      </c>
      <c r="J484" s="141" t="str">
        <f>IF(Протокол!M436="","",Протокол!M436)</f>
        <v/>
      </c>
      <c r="K484" s="141" t="str">
        <f>IF(Протокол!N436="","",Протокол!N436)</f>
        <v/>
      </c>
      <c r="L484" s="141" t="str">
        <f>IF(Протокол!O436="","",Протокол!O436)</f>
        <v/>
      </c>
      <c r="M484" s="141" t="str">
        <f>IF(Протокол!P436="","",Протокол!P436)</f>
        <v/>
      </c>
      <c r="N484" s="141" t="str">
        <f>IF(Протокол!Q436="","",Протокол!Q436)</f>
        <v/>
      </c>
      <c r="O484" s="141" t="str">
        <f>IF(Протокол!R436="","",Протокол!R436)</f>
        <v/>
      </c>
      <c r="P484" s="141" t="str">
        <f>IF(Протокол!S436="","",Протокол!S436)</f>
        <v/>
      </c>
      <c r="Q484" s="141" t="str">
        <f>IF(Протокол!T436="","",Протокол!T436)</f>
        <v/>
      </c>
      <c r="R484" s="141" t="str">
        <f>IF(Протокол!U436="","",Протокол!U436)</f>
        <v/>
      </c>
      <c r="S484" s="141" t="str">
        <f>IF(Протокол!V436="","",Протокол!V436)</f>
        <v/>
      </c>
      <c r="T484" s="141" t="str">
        <f>IF(Протокол!W436="","",Протокол!W436)</f>
        <v/>
      </c>
      <c r="U484" s="141" t="str">
        <f>IF(Протокол!X436="","",Протокол!X436)</f>
        <v/>
      </c>
      <c r="V484" s="141" t="str">
        <f>IF(Протокол!Y436="","",Протокол!Y436)</f>
        <v/>
      </c>
      <c r="W484" s="141" t="str">
        <f>IF(Протокол!Z436="","",Протокол!Z436)</f>
        <v/>
      </c>
      <c r="X484" s="141" t="str">
        <f>IF(Протокол!AA436="","",Протокол!AA436)</f>
        <v/>
      </c>
      <c r="Y484" s="141" t="str">
        <f>IF(Протокол!AB436="","",Протокол!AB436)</f>
        <v/>
      </c>
      <c r="Z484" s="141" t="str">
        <f>IF(Протокол!AC436="","",Протокол!AC436)</f>
        <v/>
      </c>
      <c r="AA484" s="141" t="str">
        <f>IF(Протокол!AD436="","",Протокол!AD436)</f>
        <v/>
      </c>
      <c r="AB484" s="141" t="str">
        <f>IF(Протокол!AE436="","",Протокол!AE436)</f>
        <v/>
      </c>
      <c r="AC484" s="141" t="str">
        <f>IF(Протокол!AF436="","",Протокол!AF436)</f>
        <v/>
      </c>
      <c r="AD484" s="141" t="str">
        <f>IF(Протокол!AG436="","",Протокол!AG436)</f>
        <v/>
      </c>
      <c r="AE484" s="141" t="str">
        <f>IF(Протокол!AH436="","",Протокол!AH436)</f>
        <v/>
      </c>
      <c r="AF484" s="141" t="str">
        <f>IF(Протокол!AI436="","",Протокол!AI436)</f>
        <v/>
      </c>
      <c r="AG484" s="141" t="str">
        <f>IF(Протокол!AJ436="","",Протокол!AJ436)</f>
        <v/>
      </c>
      <c r="AH484" s="141" t="str">
        <f>IF(Протокол!AK436="","",Протокол!AK436)</f>
        <v/>
      </c>
      <c r="AI484" s="141" t="str">
        <f>IF(Протокол!AL436="","",Протокол!AL436)</f>
        <v/>
      </c>
      <c r="AJ484" s="141" t="str">
        <f>IF(Протокол!AM436="","",Протокол!AM436)</f>
        <v/>
      </c>
      <c r="AK484" s="141" t="str">
        <f>IF(Протокол!AN436="","",Протокол!AN436)</f>
        <v/>
      </c>
      <c r="AL484" s="141" t="str">
        <f>IF(Протокол!AO436="","",Протокол!AO436)</f>
        <v/>
      </c>
      <c r="AM484" s="141" t="str">
        <f>IF(Протокол!AP436="","",Протокол!AP436)</f>
        <v/>
      </c>
      <c r="AN484" s="141" t="str">
        <f>IF(Протокол!AQ436="","",Протокол!AQ436)</f>
        <v/>
      </c>
      <c r="AO484" s="141" t="str">
        <f>IF(Протокол!AR436="","",Протокол!AR436)</f>
        <v/>
      </c>
      <c r="AP484" s="141" t="str">
        <f>IF(Протокол!AS436="","",Протокол!AS436)</f>
        <v/>
      </c>
      <c r="AQ484" s="141" t="str">
        <f>IF(Протокол!AT436="","",Протокол!AT436)</f>
        <v/>
      </c>
      <c r="AR484" s="141" t="str">
        <f>IF(AND(LEN(C484)&gt;0,AS484&gt;0),Протокол!CU436,"")</f>
        <v/>
      </c>
      <c r="AS484" s="139" t="str">
        <f>IF(Протокол!D436="","",Протокол!D436)</f>
        <v/>
      </c>
      <c r="AT484" s="139" t="str">
        <f>IF(Протокол!F436="","",Протокол!F436)</f>
        <v/>
      </c>
      <c r="AU484" s="141" t="str">
        <f>IF(Протокол!CR436="","",Протокол!CR436)</f>
        <v/>
      </c>
      <c r="AV484" s="141" t="str">
        <f>IF(Протокол!CS436="","",Протокол!CS436)</f>
        <v/>
      </c>
      <c r="AW484" s="141" t="str">
        <f>IF(Протокол!CT436="","",Протокол!CT436)</f>
        <v/>
      </c>
    </row>
    <row r="485" spans="1:49">
      <c r="A485" s="139">
        <f t="shared" ref="A485:A548" si="8">IF(LEN(C485)&gt;0,1,0)</f>
        <v>0</v>
      </c>
      <c r="B485" s="140">
        <f>IF(Протокол!B437="","",Протокол!B437)</f>
        <v>428</v>
      </c>
      <c r="C485" s="140" t="str">
        <f>IF(AND(Протокол!F437="",Протокол!D437=""),"",Протокол!C437)</f>
        <v/>
      </c>
      <c r="D485" s="141" t="str">
        <f>IF(Протокол!G437="","",Протокол!G437)</f>
        <v/>
      </c>
      <c r="E485" s="141" t="str">
        <f>IF(Протокол!H437="","",Протокол!H437)</f>
        <v/>
      </c>
      <c r="F485" s="141" t="str">
        <f>IF(Протокол!I437="","",Протокол!I437)</f>
        <v/>
      </c>
      <c r="G485" s="141" t="str">
        <f>IF(Протокол!J437="","",Протокол!J437)</f>
        <v/>
      </c>
      <c r="H485" s="141" t="str">
        <f>IF(Протокол!K437="","",Протокол!K437)</f>
        <v/>
      </c>
      <c r="I485" s="141" t="str">
        <f>IF(Протокол!L437="","",Протокол!L437)</f>
        <v/>
      </c>
      <c r="J485" s="141" t="str">
        <f>IF(Протокол!M437="","",Протокол!M437)</f>
        <v/>
      </c>
      <c r="K485" s="141" t="str">
        <f>IF(Протокол!N437="","",Протокол!N437)</f>
        <v/>
      </c>
      <c r="L485" s="141" t="str">
        <f>IF(Протокол!O437="","",Протокол!O437)</f>
        <v/>
      </c>
      <c r="M485" s="141" t="str">
        <f>IF(Протокол!P437="","",Протокол!P437)</f>
        <v/>
      </c>
      <c r="N485" s="141" t="str">
        <f>IF(Протокол!Q437="","",Протокол!Q437)</f>
        <v/>
      </c>
      <c r="O485" s="141" t="str">
        <f>IF(Протокол!R437="","",Протокол!R437)</f>
        <v/>
      </c>
      <c r="P485" s="141" t="str">
        <f>IF(Протокол!S437="","",Протокол!S437)</f>
        <v/>
      </c>
      <c r="Q485" s="141" t="str">
        <f>IF(Протокол!T437="","",Протокол!T437)</f>
        <v/>
      </c>
      <c r="R485" s="141" t="str">
        <f>IF(Протокол!U437="","",Протокол!U437)</f>
        <v/>
      </c>
      <c r="S485" s="141" t="str">
        <f>IF(Протокол!V437="","",Протокол!V437)</f>
        <v/>
      </c>
      <c r="T485" s="141" t="str">
        <f>IF(Протокол!W437="","",Протокол!W437)</f>
        <v/>
      </c>
      <c r="U485" s="141" t="str">
        <f>IF(Протокол!X437="","",Протокол!X437)</f>
        <v/>
      </c>
      <c r="V485" s="141" t="str">
        <f>IF(Протокол!Y437="","",Протокол!Y437)</f>
        <v/>
      </c>
      <c r="W485" s="141" t="str">
        <f>IF(Протокол!Z437="","",Протокол!Z437)</f>
        <v/>
      </c>
      <c r="X485" s="141" t="str">
        <f>IF(Протокол!AA437="","",Протокол!AA437)</f>
        <v/>
      </c>
      <c r="Y485" s="141" t="str">
        <f>IF(Протокол!AB437="","",Протокол!AB437)</f>
        <v/>
      </c>
      <c r="Z485" s="141" t="str">
        <f>IF(Протокол!AC437="","",Протокол!AC437)</f>
        <v/>
      </c>
      <c r="AA485" s="141" t="str">
        <f>IF(Протокол!AD437="","",Протокол!AD437)</f>
        <v/>
      </c>
      <c r="AB485" s="141" t="str">
        <f>IF(Протокол!AE437="","",Протокол!AE437)</f>
        <v/>
      </c>
      <c r="AC485" s="141" t="str">
        <f>IF(Протокол!AF437="","",Протокол!AF437)</f>
        <v/>
      </c>
      <c r="AD485" s="141" t="str">
        <f>IF(Протокол!AG437="","",Протокол!AG437)</f>
        <v/>
      </c>
      <c r="AE485" s="141" t="str">
        <f>IF(Протокол!AH437="","",Протокол!AH437)</f>
        <v/>
      </c>
      <c r="AF485" s="141" t="str">
        <f>IF(Протокол!AI437="","",Протокол!AI437)</f>
        <v/>
      </c>
      <c r="AG485" s="141" t="str">
        <f>IF(Протокол!AJ437="","",Протокол!AJ437)</f>
        <v/>
      </c>
      <c r="AH485" s="141" t="str">
        <f>IF(Протокол!AK437="","",Протокол!AK437)</f>
        <v/>
      </c>
      <c r="AI485" s="141" t="str">
        <f>IF(Протокол!AL437="","",Протокол!AL437)</f>
        <v/>
      </c>
      <c r="AJ485" s="141" t="str">
        <f>IF(Протокол!AM437="","",Протокол!AM437)</f>
        <v/>
      </c>
      <c r="AK485" s="141" t="str">
        <f>IF(Протокол!AN437="","",Протокол!AN437)</f>
        <v/>
      </c>
      <c r="AL485" s="141" t="str">
        <f>IF(Протокол!AO437="","",Протокол!AO437)</f>
        <v/>
      </c>
      <c r="AM485" s="141" t="str">
        <f>IF(Протокол!AP437="","",Протокол!AP437)</f>
        <v/>
      </c>
      <c r="AN485" s="141" t="str">
        <f>IF(Протокол!AQ437="","",Протокол!AQ437)</f>
        <v/>
      </c>
      <c r="AO485" s="141" t="str">
        <f>IF(Протокол!AR437="","",Протокол!AR437)</f>
        <v/>
      </c>
      <c r="AP485" s="141" t="str">
        <f>IF(Протокол!AS437="","",Протокол!AS437)</f>
        <v/>
      </c>
      <c r="AQ485" s="141" t="str">
        <f>IF(Протокол!AT437="","",Протокол!AT437)</f>
        <v/>
      </c>
      <c r="AR485" s="141" t="str">
        <f>IF(AND(LEN(C485)&gt;0,AS485&gt;0),Протокол!CU437,"")</f>
        <v/>
      </c>
      <c r="AS485" s="139" t="str">
        <f>IF(Протокол!D437="","",Протокол!D437)</f>
        <v/>
      </c>
      <c r="AT485" s="139" t="str">
        <f>IF(Протокол!F437="","",Протокол!F437)</f>
        <v/>
      </c>
      <c r="AU485" s="141" t="str">
        <f>IF(Протокол!CR437="","",Протокол!CR437)</f>
        <v/>
      </c>
      <c r="AV485" s="141" t="str">
        <f>IF(Протокол!CS437="","",Протокол!CS437)</f>
        <v/>
      </c>
      <c r="AW485" s="141" t="str">
        <f>IF(Протокол!CT437="","",Протокол!CT437)</f>
        <v/>
      </c>
    </row>
    <row r="486" spans="1:49">
      <c r="A486" s="139">
        <f t="shared" si="8"/>
        <v>0</v>
      </c>
      <c r="B486" s="140">
        <f>IF(Протокол!B438="","",Протокол!B438)</f>
        <v>429</v>
      </c>
      <c r="C486" s="140" t="str">
        <f>IF(AND(Протокол!F438="",Протокол!D438=""),"",Протокол!C438)</f>
        <v/>
      </c>
      <c r="D486" s="141" t="str">
        <f>IF(Протокол!G438="","",Протокол!G438)</f>
        <v/>
      </c>
      <c r="E486" s="141" t="str">
        <f>IF(Протокол!H438="","",Протокол!H438)</f>
        <v/>
      </c>
      <c r="F486" s="141" t="str">
        <f>IF(Протокол!I438="","",Протокол!I438)</f>
        <v/>
      </c>
      <c r="G486" s="141" t="str">
        <f>IF(Протокол!J438="","",Протокол!J438)</f>
        <v/>
      </c>
      <c r="H486" s="141" t="str">
        <f>IF(Протокол!K438="","",Протокол!K438)</f>
        <v/>
      </c>
      <c r="I486" s="141" t="str">
        <f>IF(Протокол!L438="","",Протокол!L438)</f>
        <v/>
      </c>
      <c r="J486" s="141" t="str">
        <f>IF(Протокол!M438="","",Протокол!M438)</f>
        <v/>
      </c>
      <c r="K486" s="141" t="str">
        <f>IF(Протокол!N438="","",Протокол!N438)</f>
        <v/>
      </c>
      <c r="L486" s="141" t="str">
        <f>IF(Протокол!O438="","",Протокол!O438)</f>
        <v/>
      </c>
      <c r="M486" s="141" t="str">
        <f>IF(Протокол!P438="","",Протокол!P438)</f>
        <v/>
      </c>
      <c r="N486" s="141" t="str">
        <f>IF(Протокол!Q438="","",Протокол!Q438)</f>
        <v/>
      </c>
      <c r="O486" s="141" t="str">
        <f>IF(Протокол!R438="","",Протокол!R438)</f>
        <v/>
      </c>
      <c r="P486" s="141" t="str">
        <f>IF(Протокол!S438="","",Протокол!S438)</f>
        <v/>
      </c>
      <c r="Q486" s="141" t="str">
        <f>IF(Протокол!T438="","",Протокол!T438)</f>
        <v/>
      </c>
      <c r="R486" s="141" t="str">
        <f>IF(Протокол!U438="","",Протокол!U438)</f>
        <v/>
      </c>
      <c r="S486" s="141" t="str">
        <f>IF(Протокол!V438="","",Протокол!V438)</f>
        <v/>
      </c>
      <c r="T486" s="141" t="str">
        <f>IF(Протокол!W438="","",Протокол!W438)</f>
        <v/>
      </c>
      <c r="U486" s="141" t="str">
        <f>IF(Протокол!X438="","",Протокол!X438)</f>
        <v/>
      </c>
      <c r="V486" s="141" t="str">
        <f>IF(Протокол!Y438="","",Протокол!Y438)</f>
        <v/>
      </c>
      <c r="W486" s="141" t="str">
        <f>IF(Протокол!Z438="","",Протокол!Z438)</f>
        <v/>
      </c>
      <c r="X486" s="141" t="str">
        <f>IF(Протокол!AA438="","",Протокол!AA438)</f>
        <v/>
      </c>
      <c r="Y486" s="141" t="str">
        <f>IF(Протокол!AB438="","",Протокол!AB438)</f>
        <v/>
      </c>
      <c r="Z486" s="141" t="str">
        <f>IF(Протокол!AC438="","",Протокол!AC438)</f>
        <v/>
      </c>
      <c r="AA486" s="141" t="str">
        <f>IF(Протокол!AD438="","",Протокол!AD438)</f>
        <v/>
      </c>
      <c r="AB486" s="141" t="str">
        <f>IF(Протокол!AE438="","",Протокол!AE438)</f>
        <v/>
      </c>
      <c r="AC486" s="141" t="str">
        <f>IF(Протокол!AF438="","",Протокол!AF438)</f>
        <v/>
      </c>
      <c r="AD486" s="141" t="str">
        <f>IF(Протокол!AG438="","",Протокол!AG438)</f>
        <v/>
      </c>
      <c r="AE486" s="141" t="str">
        <f>IF(Протокол!AH438="","",Протокол!AH438)</f>
        <v/>
      </c>
      <c r="AF486" s="141" t="str">
        <f>IF(Протокол!AI438="","",Протокол!AI438)</f>
        <v/>
      </c>
      <c r="AG486" s="141" t="str">
        <f>IF(Протокол!AJ438="","",Протокол!AJ438)</f>
        <v/>
      </c>
      <c r="AH486" s="141" t="str">
        <f>IF(Протокол!AK438="","",Протокол!AK438)</f>
        <v/>
      </c>
      <c r="AI486" s="141" t="str">
        <f>IF(Протокол!AL438="","",Протокол!AL438)</f>
        <v/>
      </c>
      <c r="AJ486" s="141" t="str">
        <f>IF(Протокол!AM438="","",Протокол!AM438)</f>
        <v/>
      </c>
      <c r="AK486" s="141" t="str">
        <f>IF(Протокол!AN438="","",Протокол!AN438)</f>
        <v/>
      </c>
      <c r="AL486" s="141" t="str">
        <f>IF(Протокол!AO438="","",Протокол!AO438)</f>
        <v/>
      </c>
      <c r="AM486" s="141" t="str">
        <f>IF(Протокол!AP438="","",Протокол!AP438)</f>
        <v/>
      </c>
      <c r="AN486" s="141" t="str">
        <f>IF(Протокол!AQ438="","",Протокол!AQ438)</f>
        <v/>
      </c>
      <c r="AO486" s="141" t="str">
        <f>IF(Протокол!AR438="","",Протокол!AR438)</f>
        <v/>
      </c>
      <c r="AP486" s="141" t="str">
        <f>IF(Протокол!AS438="","",Протокол!AS438)</f>
        <v/>
      </c>
      <c r="AQ486" s="141" t="str">
        <f>IF(Протокол!AT438="","",Протокол!AT438)</f>
        <v/>
      </c>
      <c r="AR486" s="141" t="str">
        <f>IF(AND(LEN(C486)&gt;0,AS486&gt;0),Протокол!CU438,"")</f>
        <v/>
      </c>
      <c r="AS486" s="139" t="str">
        <f>IF(Протокол!D438="","",Протокол!D438)</f>
        <v/>
      </c>
      <c r="AT486" s="139" t="str">
        <f>IF(Протокол!F438="","",Протокол!F438)</f>
        <v/>
      </c>
      <c r="AU486" s="141" t="str">
        <f>IF(Протокол!CR438="","",Протокол!CR438)</f>
        <v/>
      </c>
      <c r="AV486" s="141" t="str">
        <f>IF(Протокол!CS438="","",Протокол!CS438)</f>
        <v/>
      </c>
      <c r="AW486" s="141" t="str">
        <f>IF(Протокол!CT438="","",Протокол!CT438)</f>
        <v/>
      </c>
    </row>
    <row r="487" spans="1:49">
      <c r="A487" s="139">
        <f t="shared" si="8"/>
        <v>0</v>
      </c>
      <c r="B487" s="140">
        <f>IF(Протокол!B439="","",Протокол!B439)</f>
        <v>430</v>
      </c>
      <c r="C487" s="140" t="str">
        <f>IF(AND(Протокол!F439="",Протокол!D439=""),"",Протокол!C439)</f>
        <v/>
      </c>
      <c r="D487" s="141" t="str">
        <f>IF(Протокол!G439="","",Протокол!G439)</f>
        <v/>
      </c>
      <c r="E487" s="141" t="str">
        <f>IF(Протокол!H439="","",Протокол!H439)</f>
        <v/>
      </c>
      <c r="F487" s="141" t="str">
        <f>IF(Протокол!I439="","",Протокол!I439)</f>
        <v/>
      </c>
      <c r="G487" s="141" t="str">
        <f>IF(Протокол!J439="","",Протокол!J439)</f>
        <v/>
      </c>
      <c r="H487" s="141" t="str">
        <f>IF(Протокол!K439="","",Протокол!K439)</f>
        <v/>
      </c>
      <c r="I487" s="141" t="str">
        <f>IF(Протокол!L439="","",Протокол!L439)</f>
        <v/>
      </c>
      <c r="J487" s="141" t="str">
        <f>IF(Протокол!M439="","",Протокол!M439)</f>
        <v/>
      </c>
      <c r="K487" s="141" t="str">
        <f>IF(Протокол!N439="","",Протокол!N439)</f>
        <v/>
      </c>
      <c r="L487" s="141" t="str">
        <f>IF(Протокол!O439="","",Протокол!O439)</f>
        <v/>
      </c>
      <c r="M487" s="141" t="str">
        <f>IF(Протокол!P439="","",Протокол!P439)</f>
        <v/>
      </c>
      <c r="N487" s="141" t="str">
        <f>IF(Протокол!Q439="","",Протокол!Q439)</f>
        <v/>
      </c>
      <c r="O487" s="141" t="str">
        <f>IF(Протокол!R439="","",Протокол!R439)</f>
        <v/>
      </c>
      <c r="P487" s="141" t="str">
        <f>IF(Протокол!S439="","",Протокол!S439)</f>
        <v/>
      </c>
      <c r="Q487" s="141" t="str">
        <f>IF(Протокол!T439="","",Протокол!T439)</f>
        <v/>
      </c>
      <c r="R487" s="141" t="str">
        <f>IF(Протокол!U439="","",Протокол!U439)</f>
        <v/>
      </c>
      <c r="S487" s="141" t="str">
        <f>IF(Протокол!V439="","",Протокол!V439)</f>
        <v/>
      </c>
      <c r="T487" s="141" t="str">
        <f>IF(Протокол!W439="","",Протокол!W439)</f>
        <v/>
      </c>
      <c r="U487" s="141" t="str">
        <f>IF(Протокол!X439="","",Протокол!X439)</f>
        <v/>
      </c>
      <c r="V487" s="141" t="str">
        <f>IF(Протокол!Y439="","",Протокол!Y439)</f>
        <v/>
      </c>
      <c r="W487" s="141" t="str">
        <f>IF(Протокол!Z439="","",Протокол!Z439)</f>
        <v/>
      </c>
      <c r="X487" s="141" t="str">
        <f>IF(Протокол!AA439="","",Протокол!AA439)</f>
        <v/>
      </c>
      <c r="Y487" s="141" t="str">
        <f>IF(Протокол!AB439="","",Протокол!AB439)</f>
        <v/>
      </c>
      <c r="Z487" s="141" t="str">
        <f>IF(Протокол!AC439="","",Протокол!AC439)</f>
        <v/>
      </c>
      <c r="AA487" s="141" t="str">
        <f>IF(Протокол!AD439="","",Протокол!AD439)</f>
        <v/>
      </c>
      <c r="AB487" s="141" t="str">
        <f>IF(Протокол!AE439="","",Протокол!AE439)</f>
        <v/>
      </c>
      <c r="AC487" s="141" t="str">
        <f>IF(Протокол!AF439="","",Протокол!AF439)</f>
        <v/>
      </c>
      <c r="AD487" s="141" t="str">
        <f>IF(Протокол!AG439="","",Протокол!AG439)</f>
        <v/>
      </c>
      <c r="AE487" s="141" t="str">
        <f>IF(Протокол!AH439="","",Протокол!AH439)</f>
        <v/>
      </c>
      <c r="AF487" s="141" t="str">
        <f>IF(Протокол!AI439="","",Протокол!AI439)</f>
        <v/>
      </c>
      <c r="AG487" s="141" t="str">
        <f>IF(Протокол!AJ439="","",Протокол!AJ439)</f>
        <v/>
      </c>
      <c r="AH487" s="141" t="str">
        <f>IF(Протокол!AK439="","",Протокол!AK439)</f>
        <v/>
      </c>
      <c r="AI487" s="141" t="str">
        <f>IF(Протокол!AL439="","",Протокол!AL439)</f>
        <v/>
      </c>
      <c r="AJ487" s="141" t="str">
        <f>IF(Протокол!AM439="","",Протокол!AM439)</f>
        <v/>
      </c>
      <c r="AK487" s="141" t="str">
        <f>IF(Протокол!AN439="","",Протокол!AN439)</f>
        <v/>
      </c>
      <c r="AL487" s="141" t="str">
        <f>IF(Протокол!AO439="","",Протокол!AO439)</f>
        <v/>
      </c>
      <c r="AM487" s="141" t="str">
        <f>IF(Протокол!AP439="","",Протокол!AP439)</f>
        <v/>
      </c>
      <c r="AN487" s="141" t="str">
        <f>IF(Протокол!AQ439="","",Протокол!AQ439)</f>
        <v/>
      </c>
      <c r="AO487" s="141" t="str">
        <f>IF(Протокол!AR439="","",Протокол!AR439)</f>
        <v/>
      </c>
      <c r="AP487" s="141" t="str">
        <f>IF(Протокол!AS439="","",Протокол!AS439)</f>
        <v/>
      </c>
      <c r="AQ487" s="141" t="str">
        <f>IF(Протокол!AT439="","",Протокол!AT439)</f>
        <v/>
      </c>
      <c r="AR487" s="141" t="str">
        <f>IF(AND(LEN(C487)&gt;0,AS487&gt;0),Протокол!CU439,"")</f>
        <v/>
      </c>
      <c r="AS487" s="139" t="str">
        <f>IF(Протокол!D439="","",Протокол!D439)</f>
        <v/>
      </c>
      <c r="AT487" s="139" t="str">
        <f>IF(Протокол!F439="","",Протокол!F439)</f>
        <v/>
      </c>
      <c r="AU487" s="141" t="str">
        <f>IF(Протокол!CR439="","",Протокол!CR439)</f>
        <v/>
      </c>
      <c r="AV487" s="141" t="str">
        <f>IF(Протокол!CS439="","",Протокол!CS439)</f>
        <v/>
      </c>
      <c r="AW487" s="141" t="str">
        <f>IF(Протокол!CT439="","",Протокол!CT439)</f>
        <v/>
      </c>
    </row>
    <row r="488" spans="1:49">
      <c r="A488" s="139">
        <f t="shared" si="8"/>
        <v>0</v>
      </c>
      <c r="B488" s="140">
        <f>IF(Протокол!B440="","",Протокол!B440)</f>
        <v>431</v>
      </c>
      <c r="C488" s="140" t="str">
        <f>IF(AND(Протокол!F440="",Протокол!D440=""),"",Протокол!C440)</f>
        <v/>
      </c>
      <c r="D488" s="141" t="str">
        <f>IF(Протокол!G440="","",Протокол!G440)</f>
        <v/>
      </c>
      <c r="E488" s="141" t="str">
        <f>IF(Протокол!H440="","",Протокол!H440)</f>
        <v/>
      </c>
      <c r="F488" s="141" t="str">
        <f>IF(Протокол!I440="","",Протокол!I440)</f>
        <v/>
      </c>
      <c r="G488" s="141" t="str">
        <f>IF(Протокол!J440="","",Протокол!J440)</f>
        <v/>
      </c>
      <c r="H488" s="141" t="str">
        <f>IF(Протокол!K440="","",Протокол!K440)</f>
        <v/>
      </c>
      <c r="I488" s="141" t="str">
        <f>IF(Протокол!L440="","",Протокол!L440)</f>
        <v/>
      </c>
      <c r="J488" s="141" t="str">
        <f>IF(Протокол!M440="","",Протокол!M440)</f>
        <v/>
      </c>
      <c r="K488" s="141" t="str">
        <f>IF(Протокол!N440="","",Протокол!N440)</f>
        <v/>
      </c>
      <c r="L488" s="141" t="str">
        <f>IF(Протокол!O440="","",Протокол!O440)</f>
        <v/>
      </c>
      <c r="M488" s="141" t="str">
        <f>IF(Протокол!P440="","",Протокол!P440)</f>
        <v/>
      </c>
      <c r="N488" s="141" t="str">
        <f>IF(Протокол!Q440="","",Протокол!Q440)</f>
        <v/>
      </c>
      <c r="O488" s="141" t="str">
        <f>IF(Протокол!R440="","",Протокол!R440)</f>
        <v/>
      </c>
      <c r="P488" s="141" t="str">
        <f>IF(Протокол!S440="","",Протокол!S440)</f>
        <v/>
      </c>
      <c r="Q488" s="141" t="str">
        <f>IF(Протокол!T440="","",Протокол!T440)</f>
        <v/>
      </c>
      <c r="R488" s="141" t="str">
        <f>IF(Протокол!U440="","",Протокол!U440)</f>
        <v/>
      </c>
      <c r="S488" s="141" t="str">
        <f>IF(Протокол!V440="","",Протокол!V440)</f>
        <v/>
      </c>
      <c r="T488" s="141" t="str">
        <f>IF(Протокол!W440="","",Протокол!W440)</f>
        <v/>
      </c>
      <c r="U488" s="141" t="str">
        <f>IF(Протокол!X440="","",Протокол!X440)</f>
        <v/>
      </c>
      <c r="V488" s="141" t="str">
        <f>IF(Протокол!Y440="","",Протокол!Y440)</f>
        <v/>
      </c>
      <c r="W488" s="141" t="str">
        <f>IF(Протокол!Z440="","",Протокол!Z440)</f>
        <v/>
      </c>
      <c r="X488" s="141" t="str">
        <f>IF(Протокол!AA440="","",Протокол!AA440)</f>
        <v/>
      </c>
      <c r="Y488" s="141" t="str">
        <f>IF(Протокол!AB440="","",Протокол!AB440)</f>
        <v/>
      </c>
      <c r="Z488" s="141" t="str">
        <f>IF(Протокол!AC440="","",Протокол!AC440)</f>
        <v/>
      </c>
      <c r="AA488" s="141" t="str">
        <f>IF(Протокол!AD440="","",Протокол!AD440)</f>
        <v/>
      </c>
      <c r="AB488" s="141" t="str">
        <f>IF(Протокол!AE440="","",Протокол!AE440)</f>
        <v/>
      </c>
      <c r="AC488" s="141" t="str">
        <f>IF(Протокол!AF440="","",Протокол!AF440)</f>
        <v/>
      </c>
      <c r="AD488" s="141" t="str">
        <f>IF(Протокол!AG440="","",Протокол!AG440)</f>
        <v/>
      </c>
      <c r="AE488" s="141" t="str">
        <f>IF(Протокол!AH440="","",Протокол!AH440)</f>
        <v/>
      </c>
      <c r="AF488" s="141" t="str">
        <f>IF(Протокол!AI440="","",Протокол!AI440)</f>
        <v/>
      </c>
      <c r="AG488" s="141" t="str">
        <f>IF(Протокол!AJ440="","",Протокол!AJ440)</f>
        <v/>
      </c>
      <c r="AH488" s="141" t="str">
        <f>IF(Протокол!AK440="","",Протокол!AK440)</f>
        <v/>
      </c>
      <c r="AI488" s="141" t="str">
        <f>IF(Протокол!AL440="","",Протокол!AL440)</f>
        <v/>
      </c>
      <c r="AJ488" s="141" t="str">
        <f>IF(Протокол!AM440="","",Протокол!AM440)</f>
        <v/>
      </c>
      <c r="AK488" s="141" t="str">
        <f>IF(Протокол!AN440="","",Протокол!AN440)</f>
        <v/>
      </c>
      <c r="AL488" s="141" t="str">
        <f>IF(Протокол!AO440="","",Протокол!AO440)</f>
        <v/>
      </c>
      <c r="AM488" s="141" t="str">
        <f>IF(Протокол!AP440="","",Протокол!AP440)</f>
        <v/>
      </c>
      <c r="AN488" s="141" t="str">
        <f>IF(Протокол!AQ440="","",Протокол!AQ440)</f>
        <v/>
      </c>
      <c r="AO488" s="141" t="str">
        <f>IF(Протокол!AR440="","",Протокол!AR440)</f>
        <v/>
      </c>
      <c r="AP488" s="141" t="str">
        <f>IF(Протокол!AS440="","",Протокол!AS440)</f>
        <v/>
      </c>
      <c r="AQ488" s="141" t="str">
        <f>IF(Протокол!AT440="","",Протокол!AT440)</f>
        <v/>
      </c>
      <c r="AR488" s="141" t="str">
        <f>IF(AND(LEN(C488)&gt;0,AS488&gt;0),Протокол!CU440,"")</f>
        <v/>
      </c>
      <c r="AS488" s="139" t="str">
        <f>IF(Протокол!D440="","",Протокол!D440)</f>
        <v/>
      </c>
      <c r="AT488" s="139" t="str">
        <f>IF(Протокол!F440="","",Протокол!F440)</f>
        <v/>
      </c>
      <c r="AU488" s="141" t="str">
        <f>IF(Протокол!CR440="","",Протокол!CR440)</f>
        <v/>
      </c>
      <c r="AV488" s="141" t="str">
        <f>IF(Протокол!CS440="","",Протокол!CS440)</f>
        <v/>
      </c>
      <c r="AW488" s="141" t="str">
        <f>IF(Протокол!CT440="","",Протокол!CT440)</f>
        <v/>
      </c>
    </row>
    <row r="489" spans="1:49">
      <c r="A489" s="139">
        <f t="shared" si="8"/>
        <v>0</v>
      </c>
      <c r="B489" s="140">
        <f>IF(Протокол!B441="","",Протокол!B441)</f>
        <v>432</v>
      </c>
      <c r="C489" s="140" t="str">
        <f>IF(AND(Протокол!F441="",Протокол!D441=""),"",Протокол!C441)</f>
        <v/>
      </c>
      <c r="D489" s="141" t="str">
        <f>IF(Протокол!G441="","",Протокол!G441)</f>
        <v/>
      </c>
      <c r="E489" s="141" t="str">
        <f>IF(Протокол!H441="","",Протокол!H441)</f>
        <v/>
      </c>
      <c r="F489" s="141" t="str">
        <f>IF(Протокол!I441="","",Протокол!I441)</f>
        <v/>
      </c>
      <c r="G489" s="141" t="str">
        <f>IF(Протокол!J441="","",Протокол!J441)</f>
        <v/>
      </c>
      <c r="H489" s="141" t="str">
        <f>IF(Протокол!K441="","",Протокол!K441)</f>
        <v/>
      </c>
      <c r="I489" s="141" t="str">
        <f>IF(Протокол!L441="","",Протокол!L441)</f>
        <v/>
      </c>
      <c r="J489" s="141" t="str">
        <f>IF(Протокол!M441="","",Протокол!M441)</f>
        <v/>
      </c>
      <c r="K489" s="141" t="str">
        <f>IF(Протокол!N441="","",Протокол!N441)</f>
        <v/>
      </c>
      <c r="L489" s="141" t="str">
        <f>IF(Протокол!O441="","",Протокол!O441)</f>
        <v/>
      </c>
      <c r="M489" s="141" t="str">
        <f>IF(Протокол!P441="","",Протокол!P441)</f>
        <v/>
      </c>
      <c r="N489" s="141" t="str">
        <f>IF(Протокол!Q441="","",Протокол!Q441)</f>
        <v/>
      </c>
      <c r="O489" s="141" t="str">
        <f>IF(Протокол!R441="","",Протокол!R441)</f>
        <v/>
      </c>
      <c r="P489" s="141" t="str">
        <f>IF(Протокол!S441="","",Протокол!S441)</f>
        <v/>
      </c>
      <c r="Q489" s="141" t="str">
        <f>IF(Протокол!T441="","",Протокол!T441)</f>
        <v/>
      </c>
      <c r="R489" s="141" t="str">
        <f>IF(Протокол!U441="","",Протокол!U441)</f>
        <v/>
      </c>
      <c r="S489" s="141" t="str">
        <f>IF(Протокол!V441="","",Протокол!V441)</f>
        <v/>
      </c>
      <c r="T489" s="141" t="str">
        <f>IF(Протокол!W441="","",Протокол!W441)</f>
        <v/>
      </c>
      <c r="U489" s="141" t="str">
        <f>IF(Протокол!X441="","",Протокол!X441)</f>
        <v/>
      </c>
      <c r="V489" s="141" t="str">
        <f>IF(Протокол!Y441="","",Протокол!Y441)</f>
        <v/>
      </c>
      <c r="W489" s="141" t="str">
        <f>IF(Протокол!Z441="","",Протокол!Z441)</f>
        <v/>
      </c>
      <c r="X489" s="141" t="str">
        <f>IF(Протокол!AA441="","",Протокол!AA441)</f>
        <v/>
      </c>
      <c r="Y489" s="141" t="str">
        <f>IF(Протокол!AB441="","",Протокол!AB441)</f>
        <v/>
      </c>
      <c r="Z489" s="141" t="str">
        <f>IF(Протокол!AC441="","",Протокол!AC441)</f>
        <v/>
      </c>
      <c r="AA489" s="141" t="str">
        <f>IF(Протокол!AD441="","",Протокол!AD441)</f>
        <v/>
      </c>
      <c r="AB489" s="141" t="str">
        <f>IF(Протокол!AE441="","",Протокол!AE441)</f>
        <v/>
      </c>
      <c r="AC489" s="141" t="str">
        <f>IF(Протокол!AF441="","",Протокол!AF441)</f>
        <v/>
      </c>
      <c r="AD489" s="141" t="str">
        <f>IF(Протокол!AG441="","",Протокол!AG441)</f>
        <v/>
      </c>
      <c r="AE489" s="141" t="str">
        <f>IF(Протокол!AH441="","",Протокол!AH441)</f>
        <v/>
      </c>
      <c r="AF489" s="141" t="str">
        <f>IF(Протокол!AI441="","",Протокол!AI441)</f>
        <v/>
      </c>
      <c r="AG489" s="141" t="str">
        <f>IF(Протокол!AJ441="","",Протокол!AJ441)</f>
        <v/>
      </c>
      <c r="AH489" s="141" t="str">
        <f>IF(Протокол!AK441="","",Протокол!AK441)</f>
        <v/>
      </c>
      <c r="AI489" s="141" t="str">
        <f>IF(Протокол!AL441="","",Протокол!AL441)</f>
        <v/>
      </c>
      <c r="AJ489" s="141" t="str">
        <f>IF(Протокол!AM441="","",Протокол!AM441)</f>
        <v/>
      </c>
      <c r="AK489" s="141" t="str">
        <f>IF(Протокол!AN441="","",Протокол!AN441)</f>
        <v/>
      </c>
      <c r="AL489" s="141" t="str">
        <f>IF(Протокол!AO441="","",Протокол!AO441)</f>
        <v/>
      </c>
      <c r="AM489" s="141" t="str">
        <f>IF(Протокол!AP441="","",Протокол!AP441)</f>
        <v/>
      </c>
      <c r="AN489" s="141" t="str">
        <f>IF(Протокол!AQ441="","",Протокол!AQ441)</f>
        <v/>
      </c>
      <c r="AO489" s="141" t="str">
        <f>IF(Протокол!AR441="","",Протокол!AR441)</f>
        <v/>
      </c>
      <c r="AP489" s="141" t="str">
        <f>IF(Протокол!AS441="","",Протокол!AS441)</f>
        <v/>
      </c>
      <c r="AQ489" s="141" t="str">
        <f>IF(Протокол!AT441="","",Протокол!AT441)</f>
        <v/>
      </c>
      <c r="AR489" s="141" t="str">
        <f>IF(AND(LEN(C489)&gt;0,AS489&gt;0),Протокол!CU441,"")</f>
        <v/>
      </c>
      <c r="AS489" s="139" t="str">
        <f>IF(Протокол!D441="","",Протокол!D441)</f>
        <v/>
      </c>
      <c r="AT489" s="139" t="str">
        <f>IF(Протокол!F441="","",Протокол!F441)</f>
        <v/>
      </c>
      <c r="AU489" s="141" t="str">
        <f>IF(Протокол!CR441="","",Протокол!CR441)</f>
        <v/>
      </c>
      <c r="AV489" s="141" t="str">
        <f>IF(Протокол!CS441="","",Протокол!CS441)</f>
        <v/>
      </c>
      <c r="AW489" s="141" t="str">
        <f>IF(Протокол!CT441="","",Протокол!CT441)</f>
        <v/>
      </c>
    </row>
    <row r="490" spans="1:49">
      <c r="A490" s="139">
        <f t="shared" si="8"/>
        <v>0</v>
      </c>
      <c r="B490" s="140">
        <f>IF(Протокол!B442="","",Протокол!B442)</f>
        <v>433</v>
      </c>
      <c r="C490" s="140" t="str">
        <f>IF(AND(Протокол!F442="",Протокол!D442=""),"",Протокол!C442)</f>
        <v/>
      </c>
      <c r="D490" s="141" t="str">
        <f>IF(Протокол!G442="","",Протокол!G442)</f>
        <v/>
      </c>
      <c r="E490" s="141" t="str">
        <f>IF(Протокол!H442="","",Протокол!H442)</f>
        <v/>
      </c>
      <c r="F490" s="141" t="str">
        <f>IF(Протокол!I442="","",Протокол!I442)</f>
        <v/>
      </c>
      <c r="G490" s="141" t="str">
        <f>IF(Протокол!J442="","",Протокол!J442)</f>
        <v/>
      </c>
      <c r="H490" s="141" t="str">
        <f>IF(Протокол!K442="","",Протокол!K442)</f>
        <v/>
      </c>
      <c r="I490" s="141" t="str">
        <f>IF(Протокол!L442="","",Протокол!L442)</f>
        <v/>
      </c>
      <c r="J490" s="141" t="str">
        <f>IF(Протокол!M442="","",Протокол!M442)</f>
        <v/>
      </c>
      <c r="K490" s="141" t="str">
        <f>IF(Протокол!N442="","",Протокол!N442)</f>
        <v/>
      </c>
      <c r="L490" s="141" t="str">
        <f>IF(Протокол!O442="","",Протокол!O442)</f>
        <v/>
      </c>
      <c r="M490" s="141" t="str">
        <f>IF(Протокол!P442="","",Протокол!P442)</f>
        <v/>
      </c>
      <c r="N490" s="141" t="str">
        <f>IF(Протокол!Q442="","",Протокол!Q442)</f>
        <v/>
      </c>
      <c r="O490" s="141" t="str">
        <f>IF(Протокол!R442="","",Протокол!R442)</f>
        <v/>
      </c>
      <c r="P490" s="141" t="str">
        <f>IF(Протокол!S442="","",Протокол!S442)</f>
        <v/>
      </c>
      <c r="Q490" s="141" t="str">
        <f>IF(Протокол!T442="","",Протокол!T442)</f>
        <v/>
      </c>
      <c r="R490" s="141" t="str">
        <f>IF(Протокол!U442="","",Протокол!U442)</f>
        <v/>
      </c>
      <c r="S490" s="141" t="str">
        <f>IF(Протокол!V442="","",Протокол!V442)</f>
        <v/>
      </c>
      <c r="T490" s="141" t="str">
        <f>IF(Протокол!W442="","",Протокол!W442)</f>
        <v/>
      </c>
      <c r="U490" s="141" t="str">
        <f>IF(Протокол!X442="","",Протокол!X442)</f>
        <v/>
      </c>
      <c r="V490" s="141" t="str">
        <f>IF(Протокол!Y442="","",Протокол!Y442)</f>
        <v/>
      </c>
      <c r="W490" s="141" t="str">
        <f>IF(Протокол!Z442="","",Протокол!Z442)</f>
        <v/>
      </c>
      <c r="X490" s="141" t="str">
        <f>IF(Протокол!AA442="","",Протокол!AA442)</f>
        <v/>
      </c>
      <c r="Y490" s="141" t="str">
        <f>IF(Протокол!AB442="","",Протокол!AB442)</f>
        <v/>
      </c>
      <c r="Z490" s="141" t="str">
        <f>IF(Протокол!AC442="","",Протокол!AC442)</f>
        <v/>
      </c>
      <c r="AA490" s="141" t="str">
        <f>IF(Протокол!AD442="","",Протокол!AD442)</f>
        <v/>
      </c>
      <c r="AB490" s="141" t="str">
        <f>IF(Протокол!AE442="","",Протокол!AE442)</f>
        <v/>
      </c>
      <c r="AC490" s="141" t="str">
        <f>IF(Протокол!AF442="","",Протокол!AF442)</f>
        <v/>
      </c>
      <c r="AD490" s="141" t="str">
        <f>IF(Протокол!AG442="","",Протокол!AG442)</f>
        <v/>
      </c>
      <c r="AE490" s="141" t="str">
        <f>IF(Протокол!AH442="","",Протокол!AH442)</f>
        <v/>
      </c>
      <c r="AF490" s="141" t="str">
        <f>IF(Протокол!AI442="","",Протокол!AI442)</f>
        <v/>
      </c>
      <c r="AG490" s="141" t="str">
        <f>IF(Протокол!AJ442="","",Протокол!AJ442)</f>
        <v/>
      </c>
      <c r="AH490" s="141" t="str">
        <f>IF(Протокол!AK442="","",Протокол!AK442)</f>
        <v/>
      </c>
      <c r="AI490" s="141" t="str">
        <f>IF(Протокол!AL442="","",Протокол!AL442)</f>
        <v/>
      </c>
      <c r="AJ490" s="141" t="str">
        <f>IF(Протокол!AM442="","",Протокол!AM442)</f>
        <v/>
      </c>
      <c r="AK490" s="141" t="str">
        <f>IF(Протокол!AN442="","",Протокол!AN442)</f>
        <v/>
      </c>
      <c r="AL490" s="141" t="str">
        <f>IF(Протокол!AO442="","",Протокол!AO442)</f>
        <v/>
      </c>
      <c r="AM490" s="141" t="str">
        <f>IF(Протокол!AP442="","",Протокол!AP442)</f>
        <v/>
      </c>
      <c r="AN490" s="141" t="str">
        <f>IF(Протокол!AQ442="","",Протокол!AQ442)</f>
        <v/>
      </c>
      <c r="AO490" s="141" t="str">
        <f>IF(Протокол!AR442="","",Протокол!AR442)</f>
        <v/>
      </c>
      <c r="AP490" s="141" t="str">
        <f>IF(Протокол!AS442="","",Протокол!AS442)</f>
        <v/>
      </c>
      <c r="AQ490" s="141" t="str">
        <f>IF(Протокол!AT442="","",Протокол!AT442)</f>
        <v/>
      </c>
      <c r="AR490" s="141" t="str">
        <f>IF(AND(LEN(C490)&gt;0,AS490&gt;0),Протокол!CU442,"")</f>
        <v/>
      </c>
      <c r="AS490" s="139" t="str">
        <f>IF(Протокол!D442="","",Протокол!D442)</f>
        <v/>
      </c>
      <c r="AT490" s="139" t="str">
        <f>IF(Протокол!F442="","",Протокол!F442)</f>
        <v/>
      </c>
      <c r="AU490" s="141" t="str">
        <f>IF(Протокол!CR442="","",Протокол!CR442)</f>
        <v/>
      </c>
      <c r="AV490" s="141" t="str">
        <f>IF(Протокол!CS442="","",Протокол!CS442)</f>
        <v/>
      </c>
      <c r="AW490" s="141" t="str">
        <f>IF(Протокол!CT442="","",Протокол!CT442)</f>
        <v/>
      </c>
    </row>
    <row r="491" spans="1:49">
      <c r="A491" s="139">
        <f t="shared" si="8"/>
        <v>0</v>
      </c>
      <c r="B491" s="140">
        <f>IF(Протокол!B443="","",Протокол!B443)</f>
        <v>434</v>
      </c>
      <c r="C491" s="140" t="str">
        <f>IF(AND(Протокол!F443="",Протокол!D443=""),"",Протокол!C443)</f>
        <v/>
      </c>
      <c r="D491" s="141" t="str">
        <f>IF(Протокол!G443="","",Протокол!G443)</f>
        <v/>
      </c>
      <c r="E491" s="141" t="str">
        <f>IF(Протокол!H443="","",Протокол!H443)</f>
        <v/>
      </c>
      <c r="F491" s="141" t="str">
        <f>IF(Протокол!I443="","",Протокол!I443)</f>
        <v/>
      </c>
      <c r="G491" s="141" t="str">
        <f>IF(Протокол!J443="","",Протокол!J443)</f>
        <v/>
      </c>
      <c r="H491" s="141" t="str">
        <f>IF(Протокол!K443="","",Протокол!K443)</f>
        <v/>
      </c>
      <c r="I491" s="141" t="str">
        <f>IF(Протокол!L443="","",Протокол!L443)</f>
        <v/>
      </c>
      <c r="J491" s="141" t="str">
        <f>IF(Протокол!M443="","",Протокол!M443)</f>
        <v/>
      </c>
      <c r="K491" s="141" t="str">
        <f>IF(Протокол!N443="","",Протокол!N443)</f>
        <v/>
      </c>
      <c r="L491" s="141" t="str">
        <f>IF(Протокол!O443="","",Протокол!O443)</f>
        <v/>
      </c>
      <c r="M491" s="141" t="str">
        <f>IF(Протокол!P443="","",Протокол!P443)</f>
        <v/>
      </c>
      <c r="N491" s="141" t="str">
        <f>IF(Протокол!Q443="","",Протокол!Q443)</f>
        <v/>
      </c>
      <c r="O491" s="141" t="str">
        <f>IF(Протокол!R443="","",Протокол!R443)</f>
        <v/>
      </c>
      <c r="P491" s="141" t="str">
        <f>IF(Протокол!S443="","",Протокол!S443)</f>
        <v/>
      </c>
      <c r="Q491" s="141" t="str">
        <f>IF(Протокол!T443="","",Протокол!T443)</f>
        <v/>
      </c>
      <c r="R491" s="141" t="str">
        <f>IF(Протокол!U443="","",Протокол!U443)</f>
        <v/>
      </c>
      <c r="S491" s="141" t="str">
        <f>IF(Протокол!V443="","",Протокол!V443)</f>
        <v/>
      </c>
      <c r="T491" s="141" t="str">
        <f>IF(Протокол!W443="","",Протокол!W443)</f>
        <v/>
      </c>
      <c r="U491" s="141" t="str">
        <f>IF(Протокол!X443="","",Протокол!X443)</f>
        <v/>
      </c>
      <c r="V491" s="141" t="str">
        <f>IF(Протокол!Y443="","",Протокол!Y443)</f>
        <v/>
      </c>
      <c r="W491" s="141" t="str">
        <f>IF(Протокол!Z443="","",Протокол!Z443)</f>
        <v/>
      </c>
      <c r="X491" s="141" t="str">
        <f>IF(Протокол!AA443="","",Протокол!AA443)</f>
        <v/>
      </c>
      <c r="Y491" s="141" t="str">
        <f>IF(Протокол!AB443="","",Протокол!AB443)</f>
        <v/>
      </c>
      <c r="Z491" s="141" t="str">
        <f>IF(Протокол!AC443="","",Протокол!AC443)</f>
        <v/>
      </c>
      <c r="AA491" s="141" t="str">
        <f>IF(Протокол!AD443="","",Протокол!AD443)</f>
        <v/>
      </c>
      <c r="AB491" s="141" t="str">
        <f>IF(Протокол!AE443="","",Протокол!AE443)</f>
        <v/>
      </c>
      <c r="AC491" s="141" t="str">
        <f>IF(Протокол!AF443="","",Протокол!AF443)</f>
        <v/>
      </c>
      <c r="AD491" s="141" t="str">
        <f>IF(Протокол!AG443="","",Протокол!AG443)</f>
        <v/>
      </c>
      <c r="AE491" s="141" t="str">
        <f>IF(Протокол!AH443="","",Протокол!AH443)</f>
        <v/>
      </c>
      <c r="AF491" s="141" t="str">
        <f>IF(Протокол!AI443="","",Протокол!AI443)</f>
        <v/>
      </c>
      <c r="AG491" s="141" t="str">
        <f>IF(Протокол!AJ443="","",Протокол!AJ443)</f>
        <v/>
      </c>
      <c r="AH491" s="141" t="str">
        <f>IF(Протокол!AK443="","",Протокол!AK443)</f>
        <v/>
      </c>
      <c r="AI491" s="141" t="str">
        <f>IF(Протокол!AL443="","",Протокол!AL443)</f>
        <v/>
      </c>
      <c r="AJ491" s="141" t="str">
        <f>IF(Протокол!AM443="","",Протокол!AM443)</f>
        <v/>
      </c>
      <c r="AK491" s="141" t="str">
        <f>IF(Протокол!AN443="","",Протокол!AN443)</f>
        <v/>
      </c>
      <c r="AL491" s="141" t="str">
        <f>IF(Протокол!AO443="","",Протокол!AO443)</f>
        <v/>
      </c>
      <c r="AM491" s="141" t="str">
        <f>IF(Протокол!AP443="","",Протокол!AP443)</f>
        <v/>
      </c>
      <c r="AN491" s="141" t="str">
        <f>IF(Протокол!AQ443="","",Протокол!AQ443)</f>
        <v/>
      </c>
      <c r="AO491" s="141" t="str">
        <f>IF(Протокол!AR443="","",Протокол!AR443)</f>
        <v/>
      </c>
      <c r="AP491" s="141" t="str">
        <f>IF(Протокол!AS443="","",Протокол!AS443)</f>
        <v/>
      </c>
      <c r="AQ491" s="141" t="str">
        <f>IF(Протокол!AT443="","",Протокол!AT443)</f>
        <v/>
      </c>
      <c r="AR491" s="141" t="str">
        <f>IF(AND(LEN(C491)&gt;0,AS491&gt;0),Протокол!CU443,"")</f>
        <v/>
      </c>
      <c r="AS491" s="139" t="str">
        <f>IF(Протокол!D443="","",Протокол!D443)</f>
        <v/>
      </c>
      <c r="AT491" s="139" t="str">
        <f>IF(Протокол!F443="","",Протокол!F443)</f>
        <v/>
      </c>
      <c r="AU491" s="141" t="str">
        <f>IF(Протокол!CR443="","",Протокол!CR443)</f>
        <v/>
      </c>
      <c r="AV491" s="141" t="str">
        <f>IF(Протокол!CS443="","",Протокол!CS443)</f>
        <v/>
      </c>
      <c r="AW491" s="141" t="str">
        <f>IF(Протокол!CT443="","",Протокол!CT443)</f>
        <v/>
      </c>
    </row>
    <row r="492" spans="1:49">
      <c r="A492" s="139">
        <f t="shared" si="8"/>
        <v>0</v>
      </c>
      <c r="B492" s="140">
        <f>IF(Протокол!B444="","",Протокол!B444)</f>
        <v>435</v>
      </c>
      <c r="C492" s="140" t="str">
        <f>IF(AND(Протокол!F444="",Протокол!D444=""),"",Протокол!C444)</f>
        <v/>
      </c>
      <c r="D492" s="141" t="str">
        <f>IF(Протокол!G444="","",Протокол!G444)</f>
        <v/>
      </c>
      <c r="E492" s="141" t="str">
        <f>IF(Протокол!H444="","",Протокол!H444)</f>
        <v/>
      </c>
      <c r="F492" s="141" t="str">
        <f>IF(Протокол!I444="","",Протокол!I444)</f>
        <v/>
      </c>
      <c r="G492" s="141" t="str">
        <f>IF(Протокол!J444="","",Протокол!J444)</f>
        <v/>
      </c>
      <c r="H492" s="141" t="str">
        <f>IF(Протокол!K444="","",Протокол!K444)</f>
        <v/>
      </c>
      <c r="I492" s="141" t="str">
        <f>IF(Протокол!L444="","",Протокол!L444)</f>
        <v/>
      </c>
      <c r="J492" s="141" t="str">
        <f>IF(Протокол!M444="","",Протокол!M444)</f>
        <v/>
      </c>
      <c r="K492" s="141" t="str">
        <f>IF(Протокол!N444="","",Протокол!N444)</f>
        <v/>
      </c>
      <c r="L492" s="141" t="str">
        <f>IF(Протокол!O444="","",Протокол!O444)</f>
        <v/>
      </c>
      <c r="M492" s="141" t="str">
        <f>IF(Протокол!P444="","",Протокол!P444)</f>
        <v/>
      </c>
      <c r="N492" s="141" t="str">
        <f>IF(Протокол!Q444="","",Протокол!Q444)</f>
        <v/>
      </c>
      <c r="O492" s="141" t="str">
        <f>IF(Протокол!R444="","",Протокол!R444)</f>
        <v/>
      </c>
      <c r="P492" s="141" t="str">
        <f>IF(Протокол!S444="","",Протокол!S444)</f>
        <v/>
      </c>
      <c r="Q492" s="141" t="str">
        <f>IF(Протокол!T444="","",Протокол!T444)</f>
        <v/>
      </c>
      <c r="R492" s="141" t="str">
        <f>IF(Протокол!U444="","",Протокол!U444)</f>
        <v/>
      </c>
      <c r="S492" s="141" t="str">
        <f>IF(Протокол!V444="","",Протокол!V444)</f>
        <v/>
      </c>
      <c r="T492" s="141" t="str">
        <f>IF(Протокол!W444="","",Протокол!W444)</f>
        <v/>
      </c>
      <c r="U492" s="141" t="str">
        <f>IF(Протокол!X444="","",Протокол!X444)</f>
        <v/>
      </c>
      <c r="V492" s="141" t="str">
        <f>IF(Протокол!Y444="","",Протокол!Y444)</f>
        <v/>
      </c>
      <c r="W492" s="141" t="str">
        <f>IF(Протокол!Z444="","",Протокол!Z444)</f>
        <v/>
      </c>
      <c r="X492" s="141" t="str">
        <f>IF(Протокол!AA444="","",Протокол!AA444)</f>
        <v/>
      </c>
      <c r="Y492" s="141" t="str">
        <f>IF(Протокол!AB444="","",Протокол!AB444)</f>
        <v/>
      </c>
      <c r="Z492" s="141" t="str">
        <f>IF(Протокол!AC444="","",Протокол!AC444)</f>
        <v/>
      </c>
      <c r="AA492" s="141" t="str">
        <f>IF(Протокол!AD444="","",Протокол!AD444)</f>
        <v/>
      </c>
      <c r="AB492" s="141" t="str">
        <f>IF(Протокол!AE444="","",Протокол!AE444)</f>
        <v/>
      </c>
      <c r="AC492" s="141" t="str">
        <f>IF(Протокол!AF444="","",Протокол!AF444)</f>
        <v/>
      </c>
      <c r="AD492" s="141" t="str">
        <f>IF(Протокол!AG444="","",Протокол!AG444)</f>
        <v/>
      </c>
      <c r="AE492" s="141" t="str">
        <f>IF(Протокол!AH444="","",Протокол!AH444)</f>
        <v/>
      </c>
      <c r="AF492" s="141" t="str">
        <f>IF(Протокол!AI444="","",Протокол!AI444)</f>
        <v/>
      </c>
      <c r="AG492" s="141" t="str">
        <f>IF(Протокол!AJ444="","",Протокол!AJ444)</f>
        <v/>
      </c>
      <c r="AH492" s="141" t="str">
        <f>IF(Протокол!AK444="","",Протокол!AK444)</f>
        <v/>
      </c>
      <c r="AI492" s="141" t="str">
        <f>IF(Протокол!AL444="","",Протокол!AL444)</f>
        <v/>
      </c>
      <c r="AJ492" s="141" t="str">
        <f>IF(Протокол!AM444="","",Протокол!AM444)</f>
        <v/>
      </c>
      <c r="AK492" s="141" t="str">
        <f>IF(Протокол!AN444="","",Протокол!AN444)</f>
        <v/>
      </c>
      <c r="AL492" s="141" t="str">
        <f>IF(Протокол!AO444="","",Протокол!AO444)</f>
        <v/>
      </c>
      <c r="AM492" s="141" t="str">
        <f>IF(Протокол!AP444="","",Протокол!AP444)</f>
        <v/>
      </c>
      <c r="AN492" s="141" t="str">
        <f>IF(Протокол!AQ444="","",Протокол!AQ444)</f>
        <v/>
      </c>
      <c r="AO492" s="141" t="str">
        <f>IF(Протокол!AR444="","",Протокол!AR444)</f>
        <v/>
      </c>
      <c r="AP492" s="141" t="str">
        <f>IF(Протокол!AS444="","",Протокол!AS444)</f>
        <v/>
      </c>
      <c r="AQ492" s="141" t="str">
        <f>IF(Протокол!AT444="","",Протокол!AT444)</f>
        <v/>
      </c>
      <c r="AR492" s="141" t="str">
        <f>IF(AND(LEN(C492)&gt;0,AS492&gt;0),Протокол!CU444,"")</f>
        <v/>
      </c>
      <c r="AS492" s="139" t="str">
        <f>IF(Протокол!D444="","",Протокол!D444)</f>
        <v/>
      </c>
      <c r="AT492" s="139" t="str">
        <f>IF(Протокол!F444="","",Протокол!F444)</f>
        <v/>
      </c>
      <c r="AU492" s="141" t="str">
        <f>IF(Протокол!CR444="","",Протокол!CR444)</f>
        <v/>
      </c>
      <c r="AV492" s="141" t="str">
        <f>IF(Протокол!CS444="","",Протокол!CS444)</f>
        <v/>
      </c>
      <c r="AW492" s="141" t="str">
        <f>IF(Протокол!CT444="","",Протокол!CT444)</f>
        <v/>
      </c>
    </row>
    <row r="493" spans="1:49">
      <c r="A493" s="139">
        <f t="shared" si="8"/>
        <v>0</v>
      </c>
      <c r="B493" s="140">
        <f>IF(Протокол!B445="","",Протокол!B445)</f>
        <v>436</v>
      </c>
      <c r="C493" s="140" t="str">
        <f>IF(AND(Протокол!F445="",Протокол!D445=""),"",Протокол!C445)</f>
        <v/>
      </c>
      <c r="D493" s="141" t="str">
        <f>IF(Протокол!G445="","",Протокол!G445)</f>
        <v/>
      </c>
      <c r="E493" s="141" t="str">
        <f>IF(Протокол!H445="","",Протокол!H445)</f>
        <v/>
      </c>
      <c r="F493" s="141" t="str">
        <f>IF(Протокол!I445="","",Протокол!I445)</f>
        <v/>
      </c>
      <c r="G493" s="141" t="str">
        <f>IF(Протокол!J445="","",Протокол!J445)</f>
        <v/>
      </c>
      <c r="H493" s="141" t="str">
        <f>IF(Протокол!K445="","",Протокол!K445)</f>
        <v/>
      </c>
      <c r="I493" s="141" t="str">
        <f>IF(Протокол!L445="","",Протокол!L445)</f>
        <v/>
      </c>
      <c r="J493" s="141" t="str">
        <f>IF(Протокол!M445="","",Протокол!M445)</f>
        <v/>
      </c>
      <c r="K493" s="141" t="str">
        <f>IF(Протокол!N445="","",Протокол!N445)</f>
        <v/>
      </c>
      <c r="L493" s="141" t="str">
        <f>IF(Протокол!O445="","",Протокол!O445)</f>
        <v/>
      </c>
      <c r="M493" s="141" t="str">
        <f>IF(Протокол!P445="","",Протокол!P445)</f>
        <v/>
      </c>
      <c r="N493" s="141" t="str">
        <f>IF(Протокол!Q445="","",Протокол!Q445)</f>
        <v/>
      </c>
      <c r="O493" s="141" t="str">
        <f>IF(Протокол!R445="","",Протокол!R445)</f>
        <v/>
      </c>
      <c r="P493" s="141" t="str">
        <f>IF(Протокол!S445="","",Протокол!S445)</f>
        <v/>
      </c>
      <c r="Q493" s="141" t="str">
        <f>IF(Протокол!T445="","",Протокол!T445)</f>
        <v/>
      </c>
      <c r="R493" s="141" t="str">
        <f>IF(Протокол!U445="","",Протокол!U445)</f>
        <v/>
      </c>
      <c r="S493" s="141" t="str">
        <f>IF(Протокол!V445="","",Протокол!V445)</f>
        <v/>
      </c>
      <c r="T493" s="141" t="str">
        <f>IF(Протокол!W445="","",Протокол!W445)</f>
        <v/>
      </c>
      <c r="U493" s="141" t="str">
        <f>IF(Протокол!X445="","",Протокол!X445)</f>
        <v/>
      </c>
      <c r="V493" s="141" t="str">
        <f>IF(Протокол!Y445="","",Протокол!Y445)</f>
        <v/>
      </c>
      <c r="W493" s="141" t="str">
        <f>IF(Протокол!Z445="","",Протокол!Z445)</f>
        <v/>
      </c>
      <c r="X493" s="141" t="str">
        <f>IF(Протокол!AA445="","",Протокол!AA445)</f>
        <v/>
      </c>
      <c r="Y493" s="141" t="str">
        <f>IF(Протокол!AB445="","",Протокол!AB445)</f>
        <v/>
      </c>
      <c r="Z493" s="141" t="str">
        <f>IF(Протокол!AC445="","",Протокол!AC445)</f>
        <v/>
      </c>
      <c r="AA493" s="141" t="str">
        <f>IF(Протокол!AD445="","",Протокол!AD445)</f>
        <v/>
      </c>
      <c r="AB493" s="141" t="str">
        <f>IF(Протокол!AE445="","",Протокол!AE445)</f>
        <v/>
      </c>
      <c r="AC493" s="141" t="str">
        <f>IF(Протокол!AF445="","",Протокол!AF445)</f>
        <v/>
      </c>
      <c r="AD493" s="141" t="str">
        <f>IF(Протокол!AG445="","",Протокол!AG445)</f>
        <v/>
      </c>
      <c r="AE493" s="141" t="str">
        <f>IF(Протокол!AH445="","",Протокол!AH445)</f>
        <v/>
      </c>
      <c r="AF493" s="141" t="str">
        <f>IF(Протокол!AI445="","",Протокол!AI445)</f>
        <v/>
      </c>
      <c r="AG493" s="141" t="str">
        <f>IF(Протокол!AJ445="","",Протокол!AJ445)</f>
        <v/>
      </c>
      <c r="AH493" s="141" t="str">
        <f>IF(Протокол!AK445="","",Протокол!AK445)</f>
        <v/>
      </c>
      <c r="AI493" s="141" t="str">
        <f>IF(Протокол!AL445="","",Протокол!AL445)</f>
        <v/>
      </c>
      <c r="AJ493" s="141" t="str">
        <f>IF(Протокол!AM445="","",Протокол!AM445)</f>
        <v/>
      </c>
      <c r="AK493" s="141" t="str">
        <f>IF(Протокол!AN445="","",Протокол!AN445)</f>
        <v/>
      </c>
      <c r="AL493" s="141" t="str">
        <f>IF(Протокол!AO445="","",Протокол!AO445)</f>
        <v/>
      </c>
      <c r="AM493" s="141" t="str">
        <f>IF(Протокол!AP445="","",Протокол!AP445)</f>
        <v/>
      </c>
      <c r="AN493" s="141" t="str">
        <f>IF(Протокол!AQ445="","",Протокол!AQ445)</f>
        <v/>
      </c>
      <c r="AO493" s="141" t="str">
        <f>IF(Протокол!AR445="","",Протокол!AR445)</f>
        <v/>
      </c>
      <c r="AP493" s="141" t="str">
        <f>IF(Протокол!AS445="","",Протокол!AS445)</f>
        <v/>
      </c>
      <c r="AQ493" s="141" t="str">
        <f>IF(Протокол!AT445="","",Протокол!AT445)</f>
        <v/>
      </c>
      <c r="AR493" s="141" t="str">
        <f>IF(AND(LEN(C493)&gt;0,AS493&gt;0),Протокол!CU445,"")</f>
        <v/>
      </c>
      <c r="AS493" s="139" t="str">
        <f>IF(Протокол!D445="","",Протокол!D445)</f>
        <v/>
      </c>
      <c r="AT493" s="139" t="str">
        <f>IF(Протокол!F445="","",Протокол!F445)</f>
        <v/>
      </c>
      <c r="AU493" s="141" t="str">
        <f>IF(Протокол!CR445="","",Протокол!CR445)</f>
        <v/>
      </c>
      <c r="AV493" s="141" t="str">
        <f>IF(Протокол!CS445="","",Протокол!CS445)</f>
        <v/>
      </c>
      <c r="AW493" s="141" t="str">
        <f>IF(Протокол!CT445="","",Протокол!CT445)</f>
        <v/>
      </c>
    </row>
    <row r="494" spans="1:49">
      <c r="A494" s="139">
        <f t="shared" si="8"/>
        <v>0</v>
      </c>
      <c r="B494" s="140">
        <f>IF(Протокол!B446="","",Протокол!B446)</f>
        <v>437</v>
      </c>
      <c r="C494" s="140" t="str">
        <f>IF(AND(Протокол!F446="",Протокол!D446=""),"",Протокол!C446)</f>
        <v/>
      </c>
      <c r="D494" s="141" t="str">
        <f>IF(Протокол!G446="","",Протокол!G446)</f>
        <v/>
      </c>
      <c r="E494" s="141" t="str">
        <f>IF(Протокол!H446="","",Протокол!H446)</f>
        <v/>
      </c>
      <c r="F494" s="141" t="str">
        <f>IF(Протокол!I446="","",Протокол!I446)</f>
        <v/>
      </c>
      <c r="G494" s="141" t="str">
        <f>IF(Протокол!J446="","",Протокол!J446)</f>
        <v/>
      </c>
      <c r="H494" s="141" t="str">
        <f>IF(Протокол!K446="","",Протокол!K446)</f>
        <v/>
      </c>
      <c r="I494" s="141" t="str">
        <f>IF(Протокол!L446="","",Протокол!L446)</f>
        <v/>
      </c>
      <c r="J494" s="141" t="str">
        <f>IF(Протокол!M446="","",Протокол!M446)</f>
        <v/>
      </c>
      <c r="K494" s="141" t="str">
        <f>IF(Протокол!N446="","",Протокол!N446)</f>
        <v/>
      </c>
      <c r="L494" s="141" t="str">
        <f>IF(Протокол!O446="","",Протокол!O446)</f>
        <v/>
      </c>
      <c r="M494" s="141" t="str">
        <f>IF(Протокол!P446="","",Протокол!P446)</f>
        <v/>
      </c>
      <c r="N494" s="141" t="str">
        <f>IF(Протокол!Q446="","",Протокол!Q446)</f>
        <v/>
      </c>
      <c r="O494" s="141" t="str">
        <f>IF(Протокол!R446="","",Протокол!R446)</f>
        <v/>
      </c>
      <c r="P494" s="141" t="str">
        <f>IF(Протокол!S446="","",Протокол!S446)</f>
        <v/>
      </c>
      <c r="Q494" s="141" t="str">
        <f>IF(Протокол!T446="","",Протокол!T446)</f>
        <v/>
      </c>
      <c r="R494" s="141" t="str">
        <f>IF(Протокол!U446="","",Протокол!U446)</f>
        <v/>
      </c>
      <c r="S494" s="141" t="str">
        <f>IF(Протокол!V446="","",Протокол!V446)</f>
        <v/>
      </c>
      <c r="T494" s="141" t="str">
        <f>IF(Протокол!W446="","",Протокол!W446)</f>
        <v/>
      </c>
      <c r="U494" s="141" t="str">
        <f>IF(Протокол!X446="","",Протокол!X446)</f>
        <v/>
      </c>
      <c r="V494" s="141" t="str">
        <f>IF(Протокол!Y446="","",Протокол!Y446)</f>
        <v/>
      </c>
      <c r="W494" s="141" t="str">
        <f>IF(Протокол!Z446="","",Протокол!Z446)</f>
        <v/>
      </c>
      <c r="X494" s="141" t="str">
        <f>IF(Протокол!AA446="","",Протокол!AA446)</f>
        <v/>
      </c>
      <c r="Y494" s="141" t="str">
        <f>IF(Протокол!AB446="","",Протокол!AB446)</f>
        <v/>
      </c>
      <c r="Z494" s="141" t="str">
        <f>IF(Протокол!AC446="","",Протокол!AC446)</f>
        <v/>
      </c>
      <c r="AA494" s="141" t="str">
        <f>IF(Протокол!AD446="","",Протокол!AD446)</f>
        <v/>
      </c>
      <c r="AB494" s="141" t="str">
        <f>IF(Протокол!AE446="","",Протокол!AE446)</f>
        <v/>
      </c>
      <c r="AC494" s="141" t="str">
        <f>IF(Протокол!AF446="","",Протокол!AF446)</f>
        <v/>
      </c>
      <c r="AD494" s="141" t="str">
        <f>IF(Протокол!AG446="","",Протокол!AG446)</f>
        <v/>
      </c>
      <c r="AE494" s="141" t="str">
        <f>IF(Протокол!AH446="","",Протокол!AH446)</f>
        <v/>
      </c>
      <c r="AF494" s="141" t="str">
        <f>IF(Протокол!AI446="","",Протокол!AI446)</f>
        <v/>
      </c>
      <c r="AG494" s="141" t="str">
        <f>IF(Протокол!AJ446="","",Протокол!AJ446)</f>
        <v/>
      </c>
      <c r="AH494" s="141" t="str">
        <f>IF(Протокол!AK446="","",Протокол!AK446)</f>
        <v/>
      </c>
      <c r="AI494" s="141" t="str">
        <f>IF(Протокол!AL446="","",Протокол!AL446)</f>
        <v/>
      </c>
      <c r="AJ494" s="141" t="str">
        <f>IF(Протокол!AM446="","",Протокол!AM446)</f>
        <v/>
      </c>
      <c r="AK494" s="141" t="str">
        <f>IF(Протокол!AN446="","",Протокол!AN446)</f>
        <v/>
      </c>
      <c r="AL494" s="141" t="str">
        <f>IF(Протокол!AO446="","",Протокол!AO446)</f>
        <v/>
      </c>
      <c r="AM494" s="141" t="str">
        <f>IF(Протокол!AP446="","",Протокол!AP446)</f>
        <v/>
      </c>
      <c r="AN494" s="141" t="str">
        <f>IF(Протокол!AQ446="","",Протокол!AQ446)</f>
        <v/>
      </c>
      <c r="AO494" s="141" t="str">
        <f>IF(Протокол!AR446="","",Протокол!AR446)</f>
        <v/>
      </c>
      <c r="AP494" s="141" t="str">
        <f>IF(Протокол!AS446="","",Протокол!AS446)</f>
        <v/>
      </c>
      <c r="AQ494" s="141" t="str">
        <f>IF(Протокол!AT446="","",Протокол!AT446)</f>
        <v/>
      </c>
      <c r="AR494" s="141" t="str">
        <f>IF(AND(LEN(C494)&gt;0,AS494&gt;0),Протокол!CU446,"")</f>
        <v/>
      </c>
      <c r="AS494" s="139" t="str">
        <f>IF(Протокол!D446="","",Протокол!D446)</f>
        <v/>
      </c>
      <c r="AT494" s="139" t="str">
        <f>IF(Протокол!F446="","",Протокол!F446)</f>
        <v/>
      </c>
      <c r="AU494" s="141" t="str">
        <f>IF(Протокол!CR446="","",Протокол!CR446)</f>
        <v/>
      </c>
      <c r="AV494" s="141" t="str">
        <f>IF(Протокол!CS446="","",Протокол!CS446)</f>
        <v/>
      </c>
      <c r="AW494" s="141" t="str">
        <f>IF(Протокол!CT446="","",Протокол!CT446)</f>
        <v/>
      </c>
    </row>
    <row r="495" spans="1:49">
      <c r="A495" s="139">
        <f t="shared" si="8"/>
        <v>0</v>
      </c>
      <c r="B495" s="140">
        <f>IF(Протокол!B447="","",Протокол!B447)</f>
        <v>438</v>
      </c>
      <c r="C495" s="140" t="str">
        <f>IF(AND(Протокол!F447="",Протокол!D447=""),"",Протокол!C447)</f>
        <v/>
      </c>
      <c r="D495" s="141" t="str">
        <f>IF(Протокол!G447="","",Протокол!G447)</f>
        <v/>
      </c>
      <c r="E495" s="141" t="str">
        <f>IF(Протокол!H447="","",Протокол!H447)</f>
        <v/>
      </c>
      <c r="F495" s="141" t="str">
        <f>IF(Протокол!I447="","",Протокол!I447)</f>
        <v/>
      </c>
      <c r="G495" s="141" t="str">
        <f>IF(Протокол!J447="","",Протокол!J447)</f>
        <v/>
      </c>
      <c r="H495" s="141" t="str">
        <f>IF(Протокол!K447="","",Протокол!K447)</f>
        <v/>
      </c>
      <c r="I495" s="141" t="str">
        <f>IF(Протокол!L447="","",Протокол!L447)</f>
        <v/>
      </c>
      <c r="J495" s="141" t="str">
        <f>IF(Протокол!M447="","",Протокол!M447)</f>
        <v/>
      </c>
      <c r="K495" s="141" t="str">
        <f>IF(Протокол!N447="","",Протокол!N447)</f>
        <v/>
      </c>
      <c r="L495" s="141" t="str">
        <f>IF(Протокол!O447="","",Протокол!O447)</f>
        <v/>
      </c>
      <c r="M495" s="141" t="str">
        <f>IF(Протокол!P447="","",Протокол!P447)</f>
        <v/>
      </c>
      <c r="N495" s="141" t="str">
        <f>IF(Протокол!Q447="","",Протокол!Q447)</f>
        <v/>
      </c>
      <c r="O495" s="141" t="str">
        <f>IF(Протокол!R447="","",Протокол!R447)</f>
        <v/>
      </c>
      <c r="P495" s="141" t="str">
        <f>IF(Протокол!S447="","",Протокол!S447)</f>
        <v/>
      </c>
      <c r="Q495" s="141" t="str">
        <f>IF(Протокол!T447="","",Протокол!T447)</f>
        <v/>
      </c>
      <c r="R495" s="141" t="str">
        <f>IF(Протокол!U447="","",Протокол!U447)</f>
        <v/>
      </c>
      <c r="S495" s="141" t="str">
        <f>IF(Протокол!V447="","",Протокол!V447)</f>
        <v/>
      </c>
      <c r="T495" s="141" t="str">
        <f>IF(Протокол!W447="","",Протокол!W447)</f>
        <v/>
      </c>
      <c r="U495" s="141" t="str">
        <f>IF(Протокол!X447="","",Протокол!X447)</f>
        <v/>
      </c>
      <c r="V495" s="141" t="str">
        <f>IF(Протокол!Y447="","",Протокол!Y447)</f>
        <v/>
      </c>
      <c r="W495" s="141" t="str">
        <f>IF(Протокол!Z447="","",Протокол!Z447)</f>
        <v/>
      </c>
      <c r="X495" s="141" t="str">
        <f>IF(Протокол!AA447="","",Протокол!AA447)</f>
        <v/>
      </c>
      <c r="Y495" s="141" t="str">
        <f>IF(Протокол!AB447="","",Протокол!AB447)</f>
        <v/>
      </c>
      <c r="Z495" s="141" t="str">
        <f>IF(Протокол!AC447="","",Протокол!AC447)</f>
        <v/>
      </c>
      <c r="AA495" s="141" t="str">
        <f>IF(Протокол!AD447="","",Протокол!AD447)</f>
        <v/>
      </c>
      <c r="AB495" s="141" t="str">
        <f>IF(Протокол!AE447="","",Протокол!AE447)</f>
        <v/>
      </c>
      <c r="AC495" s="141" t="str">
        <f>IF(Протокол!AF447="","",Протокол!AF447)</f>
        <v/>
      </c>
      <c r="AD495" s="141" t="str">
        <f>IF(Протокол!AG447="","",Протокол!AG447)</f>
        <v/>
      </c>
      <c r="AE495" s="141" t="str">
        <f>IF(Протокол!AH447="","",Протокол!AH447)</f>
        <v/>
      </c>
      <c r="AF495" s="141" t="str">
        <f>IF(Протокол!AI447="","",Протокол!AI447)</f>
        <v/>
      </c>
      <c r="AG495" s="141" t="str">
        <f>IF(Протокол!AJ447="","",Протокол!AJ447)</f>
        <v/>
      </c>
      <c r="AH495" s="141" t="str">
        <f>IF(Протокол!AK447="","",Протокол!AK447)</f>
        <v/>
      </c>
      <c r="AI495" s="141" t="str">
        <f>IF(Протокол!AL447="","",Протокол!AL447)</f>
        <v/>
      </c>
      <c r="AJ495" s="141" t="str">
        <f>IF(Протокол!AM447="","",Протокол!AM447)</f>
        <v/>
      </c>
      <c r="AK495" s="141" t="str">
        <f>IF(Протокол!AN447="","",Протокол!AN447)</f>
        <v/>
      </c>
      <c r="AL495" s="141" t="str">
        <f>IF(Протокол!AO447="","",Протокол!AO447)</f>
        <v/>
      </c>
      <c r="AM495" s="141" t="str">
        <f>IF(Протокол!AP447="","",Протокол!AP447)</f>
        <v/>
      </c>
      <c r="AN495" s="141" t="str">
        <f>IF(Протокол!AQ447="","",Протокол!AQ447)</f>
        <v/>
      </c>
      <c r="AO495" s="141" t="str">
        <f>IF(Протокол!AR447="","",Протокол!AR447)</f>
        <v/>
      </c>
      <c r="AP495" s="141" t="str">
        <f>IF(Протокол!AS447="","",Протокол!AS447)</f>
        <v/>
      </c>
      <c r="AQ495" s="141" t="str">
        <f>IF(Протокол!AT447="","",Протокол!AT447)</f>
        <v/>
      </c>
      <c r="AR495" s="141" t="str">
        <f>IF(AND(LEN(C495)&gt;0,AS495&gt;0),Протокол!CU447,"")</f>
        <v/>
      </c>
      <c r="AS495" s="139" t="str">
        <f>IF(Протокол!D447="","",Протокол!D447)</f>
        <v/>
      </c>
      <c r="AT495" s="139" t="str">
        <f>IF(Протокол!F447="","",Протокол!F447)</f>
        <v/>
      </c>
      <c r="AU495" s="141" t="str">
        <f>IF(Протокол!CR447="","",Протокол!CR447)</f>
        <v/>
      </c>
      <c r="AV495" s="141" t="str">
        <f>IF(Протокол!CS447="","",Протокол!CS447)</f>
        <v/>
      </c>
      <c r="AW495" s="141" t="str">
        <f>IF(Протокол!CT447="","",Протокол!CT447)</f>
        <v/>
      </c>
    </row>
    <row r="496" spans="1:49">
      <c r="A496" s="139">
        <f t="shared" si="8"/>
        <v>0</v>
      </c>
      <c r="B496" s="140">
        <f>IF(Протокол!B448="","",Протокол!B448)</f>
        <v>439</v>
      </c>
      <c r="C496" s="140" t="str">
        <f>IF(AND(Протокол!F448="",Протокол!D448=""),"",Протокол!C448)</f>
        <v/>
      </c>
      <c r="D496" s="141" t="str">
        <f>IF(Протокол!G448="","",Протокол!G448)</f>
        <v/>
      </c>
      <c r="E496" s="141" t="str">
        <f>IF(Протокол!H448="","",Протокол!H448)</f>
        <v/>
      </c>
      <c r="F496" s="141" t="str">
        <f>IF(Протокол!I448="","",Протокол!I448)</f>
        <v/>
      </c>
      <c r="G496" s="141" t="str">
        <f>IF(Протокол!J448="","",Протокол!J448)</f>
        <v/>
      </c>
      <c r="H496" s="141" t="str">
        <f>IF(Протокол!K448="","",Протокол!K448)</f>
        <v/>
      </c>
      <c r="I496" s="141" t="str">
        <f>IF(Протокол!L448="","",Протокол!L448)</f>
        <v/>
      </c>
      <c r="J496" s="141" t="str">
        <f>IF(Протокол!M448="","",Протокол!M448)</f>
        <v/>
      </c>
      <c r="K496" s="141" t="str">
        <f>IF(Протокол!N448="","",Протокол!N448)</f>
        <v/>
      </c>
      <c r="L496" s="141" t="str">
        <f>IF(Протокол!O448="","",Протокол!O448)</f>
        <v/>
      </c>
      <c r="M496" s="141" t="str">
        <f>IF(Протокол!P448="","",Протокол!P448)</f>
        <v/>
      </c>
      <c r="N496" s="141" t="str">
        <f>IF(Протокол!Q448="","",Протокол!Q448)</f>
        <v/>
      </c>
      <c r="O496" s="141" t="str">
        <f>IF(Протокол!R448="","",Протокол!R448)</f>
        <v/>
      </c>
      <c r="P496" s="141" t="str">
        <f>IF(Протокол!S448="","",Протокол!S448)</f>
        <v/>
      </c>
      <c r="Q496" s="141" t="str">
        <f>IF(Протокол!T448="","",Протокол!T448)</f>
        <v/>
      </c>
      <c r="R496" s="141" t="str">
        <f>IF(Протокол!U448="","",Протокол!U448)</f>
        <v/>
      </c>
      <c r="S496" s="141" t="str">
        <f>IF(Протокол!V448="","",Протокол!V448)</f>
        <v/>
      </c>
      <c r="T496" s="141" t="str">
        <f>IF(Протокол!W448="","",Протокол!W448)</f>
        <v/>
      </c>
      <c r="U496" s="141" t="str">
        <f>IF(Протокол!X448="","",Протокол!X448)</f>
        <v/>
      </c>
      <c r="V496" s="141" t="str">
        <f>IF(Протокол!Y448="","",Протокол!Y448)</f>
        <v/>
      </c>
      <c r="W496" s="141" t="str">
        <f>IF(Протокол!Z448="","",Протокол!Z448)</f>
        <v/>
      </c>
      <c r="X496" s="141" t="str">
        <f>IF(Протокол!AA448="","",Протокол!AA448)</f>
        <v/>
      </c>
      <c r="Y496" s="141" t="str">
        <f>IF(Протокол!AB448="","",Протокол!AB448)</f>
        <v/>
      </c>
      <c r="Z496" s="141" t="str">
        <f>IF(Протокол!AC448="","",Протокол!AC448)</f>
        <v/>
      </c>
      <c r="AA496" s="141" t="str">
        <f>IF(Протокол!AD448="","",Протокол!AD448)</f>
        <v/>
      </c>
      <c r="AB496" s="141" t="str">
        <f>IF(Протокол!AE448="","",Протокол!AE448)</f>
        <v/>
      </c>
      <c r="AC496" s="141" t="str">
        <f>IF(Протокол!AF448="","",Протокол!AF448)</f>
        <v/>
      </c>
      <c r="AD496" s="141" t="str">
        <f>IF(Протокол!AG448="","",Протокол!AG448)</f>
        <v/>
      </c>
      <c r="AE496" s="141" t="str">
        <f>IF(Протокол!AH448="","",Протокол!AH448)</f>
        <v/>
      </c>
      <c r="AF496" s="141" t="str">
        <f>IF(Протокол!AI448="","",Протокол!AI448)</f>
        <v/>
      </c>
      <c r="AG496" s="141" t="str">
        <f>IF(Протокол!AJ448="","",Протокол!AJ448)</f>
        <v/>
      </c>
      <c r="AH496" s="141" t="str">
        <f>IF(Протокол!AK448="","",Протокол!AK448)</f>
        <v/>
      </c>
      <c r="AI496" s="141" t="str">
        <f>IF(Протокол!AL448="","",Протокол!AL448)</f>
        <v/>
      </c>
      <c r="AJ496" s="141" t="str">
        <f>IF(Протокол!AM448="","",Протокол!AM448)</f>
        <v/>
      </c>
      <c r="AK496" s="141" t="str">
        <f>IF(Протокол!AN448="","",Протокол!AN448)</f>
        <v/>
      </c>
      <c r="AL496" s="141" t="str">
        <f>IF(Протокол!AO448="","",Протокол!AO448)</f>
        <v/>
      </c>
      <c r="AM496" s="141" t="str">
        <f>IF(Протокол!AP448="","",Протокол!AP448)</f>
        <v/>
      </c>
      <c r="AN496" s="141" t="str">
        <f>IF(Протокол!AQ448="","",Протокол!AQ448)</f>
        <v/>
      </c>
      <c r="AO496" s="141" t="str">
        <f>IF(Протокол!AR448="","",Протокол!AR448)</f>
        <v/>
      </c>
      <c r="AP496" s="141" t="str">
        <f>IF(Протокол!AS448="","",Протокол!AS448)</f>
        <v/>
      </c>
      <c r="AQ496" s="141" t="str">
        <f>IF(Протокол!AT448="","",Протокол!AT448)</f>
        <v/>
      </c>
      <c r="AR496" s="141" t="str">
        <f>IF(AND(LEN(C496)&gt;0,AS496&gt;0),Протокол!CU448,"")</f>
        <v/>
      </c>
      <c r="AS496" s="139" t="str">
        <f>IF(Протокол!D448="","",Протокол!D448)</f>
        <v/>
      </c>
      <c r="AT496" s="139" t="str">
        <f>IF(Протокол!F448="","",Протокол!F448)</f>
        <v/>
      </c>
      <c r="AU496" s="141" t="str">
        <f>IF(Протокол!CR448="","",Протокол!CR448)</f>
        <v/>
      </c>
      <c r="AV496" s="141" t="str">
        <f>IF(Протокол!CS448="","",Протокол!CS448)</f>
        <v/>
      </c>
      <c r="AW496" s="141" t="str">
        <f>IF(Протокол!CT448="","",Протокол!CT448)</f>
        <v/>
      </c>
    </row>
    <row r="497" spans="1:49">
      <c r="A497" s="139">
        <f t="shared" si="8"/>
        <v>0</v>
      </c>
      <c r="B497" s="140">
        <f>IF(Протокол!B449="","",Протокол!B449)</f>
        <v>440</v>
      </c>
      <c r="C497" s="140" t="str">
        <f>IF(AND(Протокол!F449="",Протокол!D449=""),"",Протокол!C449)</f>
        <v/>
      </c>
      <c r="D497" s="141" t="str">
        <f>IF(Протокол!G449="","",Протокол!G449)</f>
        <v/>
      </c>
      <c r="E497" s="141" t="str">
        <f>IF(Протокол!H449="","",Протокол!H449)</f>
        <v/>
      </c>
      <c r="F497" s="141" t="str">
        <f>IF(Протокол!I449="","",Протокол!I449)</f>
        <v/>
      </c>
      <c r="G497" s="141" t="str">
        <f>IF(Протокол!J449="","",Протокол!J449)</f>
        <v/>
      </c>
      <c r="H497" s="141" t="str">
        <f>IF(Протокол!K449="","",Протокол!K449)</f>
        <v/>
      </c>
      <c r="I497" s="141" t="str">
        <f>IF(Протокол!L449="","",Протокол!L449)</f>
        <v/>
      </c>
      <c r="J497" s="141" t="str">
        <f>IF(Протокол!M449="","",Протокол!M449)</f>
        <v/>
      </c>
      <c r="K497" s="141" t="str">
        <f>IF(Протокол!N449="","",Протокол!N449)</f>
        <v/>
      </c>
      <c r="L497" s="141" t="str">
        <f>IF(Протокол!O449="","",Протокол!O449)</f>
        <v/>
      </c>
      <c r="M497" s="141" t="str">
        <f>IF(Протокол!P449="","",Протокол!P449)</f>
        <v/>
      </c>
      <c r="N497" s="141" t="str">
        <f>IF(Протокол!Q449="","",Протокол!Q449)</f>
        <v/>
      </c>
      <c r="O497" s="141" t="str">
        <f>IF(Протокол!R449="","",Протокол!R449)</f>
        <v/>
      </c>
      <c r="P497" s="141" t="str">
        <f>IF(Протокол!S449="","",Протокол!S449)</f>
        <v/>
      </c>
      <c r="Q497" s="141" t="str">
        <f>IF(Протокол!T449="","",Протокол!T449)</f>
        <v/>
      </c>
      <c r="R497" s="141" t="str">
        <f>IF(Протокол!U449="","",Протокол!U449)</f>
        <v/>
      </c>
      <c r="S497" s="141" t="str">
        <f>IF(Протокол!V449="","",Протокол!V449)</f>
        <v/>
      </c>
      <c r="T497" s="141" t="str">
        <f>IF(Протокол!W449="","",Протокол!W449)</f>
        <v/>
      </c>
      <c r="U497" s="141" t="str">
        <f>IF(Протокол!X449="","",Протокол!X449)</f>
        <v/>
      </c>
      <c r="V497" s="141" t="str">
        <f>IF(Протокол!Y449="","",Протокол!Y449)</f>
        <v/>
      </c>
      <c r="W497" s="141" t="str">
        <f>IF(Протокол!Z449="","",Протокол!Z449)</f>
        <v/>
      </c>
      <c r="X497" s="141" t="str">
        <f>IF(Протокол!AA449="","",Протокол!AA449)</f>
        <v/>
      </c>
      <c r="Y497" s="141" t="str">
        <f>IF(Протокол!AB449="","",Протокол!AB449)</f>
        <v/>
      </c>
      <c r="Z497" s="141" t="str">
        <f>IF(Протокол!AC449="","",Протокол!AC449)</f>
        <v/>
      </c>
      <c r="AA497" s="141" t="str">
        <f>IF(Протокол!AD449="","",Протокол!AD449)</f>
        <v/>
      </c>
      <c r="AB497" s="141" t="str">
        <f>IF(Протокол!AE449="","",Протокол!AE449)</f>
        <v/>
      </c>
      <c r="AC497" s="141" t="str">
        <f>IF(Протокол!AF449="","",Протокол!AF449)</f>
        <v/>
      </c>
      <c r="AD497" s="141" t="str">
        <f>IF(Протокол!AG449="","",Протокол!AG449)</f>
        <v/>
      </c>
      <c r="AE497" s="141" t="str">
        <f>IF(Протокол!AH449="","",Протокол!AH449)</f>
        <v/>
      </c>
      <c r="AF497" s="141" t="str">
        <f>IF(Протокол!AI449="","",Протокол!AI449)</f>
        <v/>
      </c>
      <c r="AG497" s="141" t="str">
        <f>IF(Протокол!AJ449="","",Протокол!AJ449)</f>
        <v/>
      </c>
      <c r="AH497" s="141" t="str">
        <f>IF(Протокол!AK449="","",Протокол!AK449)</f>
        <v/>
      </c>
      <c r="AI497" s="141" t="str">
        <f>IF(Протокол!AL449="","",Протокол!AL449)</f>
        <v/>
      </c>
      <c r="AJ497" s="141" t="str">
        <f>IF(Протокол!AM449="","",Протокол!AM449)</f>
        <v/>
      </c>
      <c r="AK497" s="141" t="str">
        <f>IF(Протокол!AN449="","",Протокол!AN449)</f>
        <v/>
      </c>
      <c r="AL497" s="141" t="str">
        <f>IF(Протокол!AO449="","",Протокол!AO449)</f>
        <v/>
      </c>
      <c r="AM497" s="141" t="str">
        <f>IF(Протокол!AP449="","",Протокол!AP449)</f>
        <v/>
      </c>
      <c r="AN497" s="141" t="str">
        <f>IF(Протокол!AQ449="","",Протокол!AQ449)</f>
        <v/>
      </c>
      <c r="AO497" s="141" t="str">
        <f>IF(Протокол!AR449="","",Протокол!AR449)</f>
        <v/>
      </c>
      <c r="AP497" s="141" t="str">
        <f>IF(Протокол!AS449="","",Протокол!AS449)</f>
        <v/>
      </c>
      <c r="AQ497" s="141" t="str">
        <f>IF(Протокол!AT449="","",Протокол!AT449)</f>
        <v/>
      </c>
      <c r="AR497" s="141" t="str">
        <f>IF(AND(LEN(C497)&gt;0,AS497&gt;0),Протокол!CU449,"")</f>
        <v/>
      </c>
      <c r="AS497" s="139" t="str">
        <f>IF(Протокол!D449="","",Протокол!D449)</f>
        <v/>
      </c>
      <c r="AT497" s="139" t="str">
        <f>IF(Протокол!F449="","",Протокол!F449)</f>
        <v/>
      </c>
      <c r="AU497" s="141" t="str">
        <f>IF(Протокол!CR449="","",Протокол!CR449)</f>
        <v/>
      </c>
      <c r="AV497" s="141" t="str">
        <f>IF(Протокол!CS449="","",Протокол!CS449)</f>
        <v/>
      </c>
      <c r="AW497" s="141" t="str">
        <f>IF(Протокол!CT449="","",Протокол!CT449)</f>
        <v/>
      </c>
    </row>
    <row r="498" spans="1:49">
      <c r="A498" s="139">
        <f t="shared" si="8"/>
        <v>0</v>
      </c>
      <c r="B498" s="140">
        <f>IF(Протокол!B450="","",Протокол!B450)</f>
        <v>441</v>
      </c>
      <c r="C498" s="140" t="str">
        <f>IF(AND(Протокол!F450="",Протокол!D450=""),"",Протокол!C450)</f>
        <v/>
      </c>
      <c r="D498" s="141" t="str">
        <f>IF(Протокол!G450="","",Протокол!G450)</f>
        <v/>
      </c>
      <c r="E498" s="141" t="str">
        <f>IF(Протокол!H450="","",Протокол!H450)</f>
        <v/>
      </c>
      <c r="F498" s="141" t="str">
        <f>IF(Протокол!I450="","",Протокол!I450)</f>
        <v/>
      </c>
      <c r="G498" s="141" t="str">
        <f>IF(Протокол!J450="","",Протокол!J450)</f>
        <v/>
      </c>
      <c r="H498" s="141" t="str">
        <f>IF(Протокол!K450="","",Протокол!K450)</f>
        <v/>
      </c>
      <c r="I498" s="141" t="str">
        <f>IF(Протокол!L450="","",Протокол!L450)</f>
        <v/>
      </c>
      <c r="J498" s="141" t="str">
        <f>IF(Протокол!M450="","",Протокол!M450)</f>
        <v/>
      </c>
      <c r="K498" s="141" t="str">
        <f>IF(Протокол!N450="","",Протокол!N450)</f>
        <v/>
      </c>
      <c r="L498" s="141" t="str">
        <f>IF(Протокол!O450="","",Протокол!O450)</f>
        <v/>
      </c>
      <c r="M498" s="141" t="str">
        <f>IF(Протокол!P450="","",Протокол!P450)</f>
        <v/>
      </c>
      <c r="N498" s="141" t="str">
        <f>IF(Протокол!Q450="","",Протокол!Q450)</f>
        <v/>
      </c>
      <c r="O498" s="141" t="str">
        <f>IF(Протокол!R450="","",Протокол!R450)</f>
        <v/>
      </c>
      <c r="P498" s="141" t="str">
        <f>IF(Протокол!S450="","",Протокол!S450)</f>
        <v/>
      </c>
      <c r="Q498" s="141" t="str">
        <f>IF(Протокол!T450="","",Протокол!T450)</f>
        <v/>
      </c>
      <c r="R498" s="141" t="str">
        <f>IF(Протокол!U450="","",Протокол!U450)</f>
        <v/>
      </c>
      <c r="S498" s="141" t="str">
        <f>IF(Протокол!V450="","",Протокол!V450)</f>
        <v/>
      </c>
      <c r="T498" s="141" t="str">
        <f>IF(Протокол!W450="","",Протокол!W450)</f>
        <v/>
      </c>
      <c r="U498" s="141" t="str">
        <f>IF(Протокол!X450="","",Протокол!X450)</f>
        <v/>
      </c>
      <c r="V498" s="141" t="str">
        <f>IF(Протокол!Y450="","",Протокол!Y450)</f>
        <v/>
      </c>
      <c r="W498" s="141" t="str">
        <f>IF(Протокол!Z450="","",Протокол!Z450)</f>
        <v/>
      </c>
      <c r="X498" s="141" t="str">
        <f>IF(Протокол!AA450="","",Протокол!AA450)</f>
        <v/>
      </c>
      <c r="Y498" s="141" t="str">
        <f>IF(Протокол!AB450="","",Протокол!AB450)</f>
        <v/>
      </c>
      <c r="Z498" s="141" t="str">
        <f>IF(Протокол!AC450="","",Протокол!AC450)</f>
        <v/>
      </c>
      <c r="AA498" s="141" t="str">
        <f>IF(Протокол!AD450="","",Протокол!AD450)</f>
        <v/>
      </c>
      <c r="AB498" s="141" t="str">
        <f>IF(Протокол!AE450="","",Протокол!AE450)</f>
        <v/>
      </c>
      <c r="AC498" s="141" t="str">
        <f>IF(Протокол!AF450="","",Протокол!AF450)</f>
        <v/>
      </c>
      <c r="AD498" s="141" t="str">
        <f>IF(Протокол!AG450="","",Протокол!AG450)</f>
        <v/>
      </c>
      <c r="AE498" s="141" t="str">
        <f>IF(Протокол!AH450="","",Протокол!AH450)</f>
        <v/>
      </c>
      <c r="AF498" s="141" t="str">
        <f>IF(Протокол!AI450="","",Протокол!AI450)</f>
        <v/>
      </c>
      <c r="AG498" s="141" t="str">
        <f>IF(Протокол!AJ450="","",Протокол!AJ450)</f>
        <v/>
      </c>
      <c r="AH498" s="141" t="str">
        <f>IF(Протокол!AK450="","",Протокол!AK450)</f>
        <v/>
      </c>
      <c r="AI498" s="141" t="str">
        <f>IF(Протокол!AL450="","",Протокол!AL450)</f>
        <v/>
      </c>
      <c r="AJ498" s="141" t="str">
        <f>IF(Протокол!AM450="","",Протокол!AM450)</f>
        <v/>
      </c>
      <c r="AK498" s="141" t="str">
        <f>IF(Протокол!AN450="","",Протокол!AN450)</f>
        <v/>
      </c>
      <c r="AL498" s="141" t="str">
        <f>IF(Протокол!AO450="","",Протокол!AO450)</f>
        <v/>
      </c>
      <c r="AM498" s="141" t="str">
        <f>IF(Протокол!AP450="","",Протокол!AP450)</f>
        <v/>
      </c>
      <c r="AN498" s="141" t="str">
        <f>IF(Протокол!AQ450="","",Протокол!AQ450)</f>
        <v/>
      </c>
      <c r="AO498" s="141" t="str">
        <f>IF(Протокол!AR450="","",Протокол!AR450)</f>
        <v/>
      </c>
      <c r="AP498" s="141" t="str">
        <f>IF(Протокол!AS450="","",Протокол!AS450)</f>
        <v/>
      </c>
      <c r="AQ498" s="141" t="str">
        <f>IF(Протокол!AT450="","",Протокол!AT450)</f>
        <v/>
      </c>
      <c r="AR498" s="141" t="str">
        <f>IF(AND(LEN(C498)&gt;0,AS498&gt;0),Протокол!CU450,"")</f>
        <v/>
      </c>
      <c r="AS498" s="139" t="str">
        <f>IF(Протокол!D450="","",Протокол!D450)</f>
        <v/>
      </c>
      <c r="AT498" s="139" t="str">
        <f>IF(Протокол!F450="","",Протокол!F450)</f>
        <v/>
      </c>
      <c r="AU498" s="141" t="str">
        <f>IF(Протокол!CR450="","",Протокол!CR450)</f>
        <v/>
      </c>
      <c r="AV498" s="141" t="str">
        <f>IF(Протокол!CS450="","",Протокол!CS450)</f>
        <v/>
      </c>
      <c r="AW498" s="141" t="str">
        <f>IF(Протокол!CT450="","",Протокол!CT450)</f>
        <v/>
      </c>
    </row>
    <row r="499" spans="1:49">
      <c r="A499" s="139">
        <f t="shared" si="8"/>
        <v>0</v>
      </c>
      <c r="B499" s="140">
        <f>IF(Протокол!B451="","",Протокол!B451)</f>
        <v>442</v>
      </c>
      <c r="C499" s="140" t="str">
        <f>IF(AND(Протокол!F451="",Протокол!D451=""),"",Протокол!C451)</f>
        <v/>
      </c>
      <c r="D499" s="141" t="str">
        <f>IF(Протокол!G451="","",Протокол!G451)</f>
        <v/>
      </c>
      <c r="E499" s="141" t="str">
        <f>IF(Протокол!H451="","",Протокол!H451)</f>
        <v/>
      </c>
      <c r="F499" s="141" t="str">
        <f>IF(Протокол!I451="","",Протокол!I451)</f>
        <v/>
      </c>
      <c r="G499" s="141" t="str">
        <f>IF(Протокол!J451="","",Протокол!J451)</f>
        <v/>
      </c>
      <c r="H499" s="141" t="str">
        <f>IF(Протокол!K451="","",Протокол!K451)</f>
        <v/>
      </c>
      <c r="I499" s="141" t="str">
        <f>IF(Протокол!L451="","",Протокол!L451)</f>
        <v/>
      </c>
      <c r="J499" s="141" t="str">
        <f>IF(Протокол!M451="","",Протокол!M451)</f>
        <v/>
      </c>
      <c r="K499" s="141" t="str">
        <f>IF(Протокол!N451="","",Протокол!N451)</f>
        <v/>
      </c>
      <c r="L499" s="141" t="str">
        <f>IF(Протокол!O451="","",Протокол!O451)</f>
        <v/>
      </c>
      <c r="M499" s="141" t="str">
        <f>IF(Протокол!P451="","",Протокол!P451)</f>
        <v/>
      </c>
      <c r="N499" s="141" t="str">
        <f>IF(Протокол!Q451="","",Протокол!Q451)</f>
        <v/>
      </c>
      <c r="O499" s="141" t="str">
        <f>IF(Протокол!R451="","",Протокол!R451)</f>
        <v/>
      </c>
      <c r="P499" s="141" t="str">
        <f>IF(Протокол!S451="","",Протокол!S451)</f>
        <v/>
      </c>
      <c r="Q499" s="141" t="str">
        <f>IF(Протокол!T451="","",Протокол!T451)</f>
        <v/>
      </c>
      <c r="R499" s="141" t="str">
        <f>IF(Протокол!U451="","",Протокол!U451)</f>
        <v/>
      </c>
      <c r="S499" s="141" t="str">
        <f>IF(Протокол!V451="","",Протокол!V451)</f>
        <v/>
      </c>
      <c r="T499" s="141" t="str">
        <f>IF(Протокол!W451="","",Протокол!W451)</f>
        <v/>
      </c>
      <c r="U499" s="141" t="str">
        <f>IF(Протокол!X451="","",Протокол!X451)</f>
        <v/>
      </c>
      <c r="V499" s="141" t="str">
        <f>IF(Протокол!Y451="","",Протокол!Y451)</f>
        <v/>
      </c>
      <c r="W499" s="141" t="str">
        <f>IF(Протокол!Z451="","",Протокол!Z451)</f>
        <v/>
      </c>
      <c r="X499" s="141" t="str">
        <f>IF(Протокол!AA451="","",Протокол!AA451)</f>
        <v/>
      </c>
      <c r="Y499" s="141" t="str">
        <f>IF(Протокол!AB451="","",Протокол!AB451)</f>
        <v/>
      </c>
      <c r="Z499" s="141" t="str">
        <f>IF(Протокол!AC451="","",Протокол!AC451)</f>
        <v/>
      </c>
      <c r="AA499" s="141" t="str">
        <f>IF(Протокол!AD451="","",Протокол!AD451)</f>
        <v/>
      </c>
      <c r="AB499" s="141" t="str">
        <f>IF(Протокол!AE451="","",Протокол!AE451)</f>
        <v/>
      </c>
      <c r="AC499" s="141" t="str">
        <f>IF(Протокол!AF451="","",Протокол!AF451)</f>
        <v/>
      </c>
      <c r="AD499" s="141" t="str">
        <f>IF(Протокол!AG451="","",Протокол!AG451)</f>
        <v/>
      </c>
      <c r="AE499" s="141" t="str">
        <f>IF(Протокол!AH451="","",Протокол!AH451)</f>
        <v/>
      </c>
      <c r="AF499" s="141" t="str">
        <f>IF(Протокол!AI451="","",Протокол!AI451)</f>
        <v/>
      </c>
      <c r="AG499" s="141" t="str">
        <f>IF(Протокол!AJ451="","",Протокол!AJ451)</f>
        <v/>
      </c>
      <c r="AH499" s="141" t="str">
        <f>IF(Протокол!AK451="","",Протокол!AK451)</f>
        <v/>
      </c>
      <c r="AI499" s="141" t="str">
        <f>IF(Протокол!AL451="","",Протокол!AL451)</f>
        <v/>
      </c>
      <c r="AJ499" s="141" t="str">
        <f>IF(Протокол!AM451="","",Протокол!AM451)</f>
        <v/>
      </c>
      <c r="AK499" s="141" t="str">
        <f>IF(Протокол!AN451="","",Протокол!AN451)</f>
        <v/>
      </c>
      <c r="AL499" s="141" t="str">
        <f>IF(Протокол!AO451="","",Протокол!AO451)</f>
        <v/>
      </c>
      <c r="AM499" s="141" t="str">
        <f>IF(Протокол!AP451="","",Протокол!AP451)</f>
        <v/>
      </c>
      <c r="AN499" s="141" t="str">
        <f>IF(Протокол!AQ451="","",Протокол!AQ451)</f>
        <v/>
      </c>
      <c r="AO499" s="141" t="str">
        <f>IF(Протокол!AR451="","",Протокол!AR451)</f>
        <v/>
      </c>
      <c r="AP499" s="141" t="str">
        <f>IF(Протокол!AS451="","",Протокол!AS451)</f>
        <v/>
      </c>
      <c r="AQ499" s="141" t="str">
        <f>IF(Протокол!AT451="","",Протокол!AT451)</f>
        <v/>
      </c>
      <c r="AR499" s="141" t="str">
        <f>IF(AND(LEN(C499)&gt;0,AS499&gt;0),Протокол!CU451,"")</f>
        <v/>
      </c>
      <c r="AS499" s="139" t="str">
        <f>IF(Протокол!D451="","",Протокол!D451)</f>
        <v/>
      </c>
      <c r="AT499" s="139" t="str">
        <f>IF(Протокол!F451="","",Протокол!F451)</f>
        <v/>
      </c>
      <c r="AU499" s="141" t="str">
        <f>IF(Протокол!CR451="","",Протокол!CR451)</f>
        <v/>
      </c>
      <c r="AV499" s="141" t="str">
        <f>IF(Протокол!CS451="","",Протокол!CS451)</f>
        <v/>
      </c>
      <c r="AW499" s="141" t="str">
        <f>IF(Протокол!CT451="","",Протокол!CT451)</f>
        <v/>
      </c>
    </row>
    <row r="500" spans="1:49">
      <c r="A500" s="139">
        <f t="shared" si="8"/>
        <v>0</v>
      </c>
      <c r="B500" s="140">
        <f>IF(Протокол!B452="","",Протокол!B452)</f>
        <v>443</v>
      </c>
      <c r="C500" s="140" t="str">
        <f>IF(AND(Протокол!F452="",Протокол!D452=""),"",Протокол!C452)</f>
        <v/>
      </c>
      <c r="D500" s="141" t="str">
        <f>IF(Протокол!G452="","",Протокол!G452)</f>
        <v/>
      </c>
      <c r="E500" s="141" t="str">
        <f>IF(Протокол!H452="","",Протокол!H452)</f>
        <v/>
      </c>
      <c r="F500" s="141" t="str">
        <f>IF(Протокол!I452="","",Протокол!I452)</f>
        <v/>
      </c>
      <c r="G500" s="141" t="str">
        <f>IF(Протокол!J452="","",Протокол!J452)</f>
        <v/>
      </c>
      <c r="H500" s="141" t="str">
        <f>IF(Протокол!K452="","",Протокол!K452)</f>
        <v/>
      </c>
      <c r="I500" s="141" t="str">
        <f>IF(Протокол!L452="","",Протокол!L452)</f>
        <v/>
      </c>
      <c r="J500" s="141" t="str">
        <f>IF(Протокол!M452="","",Протокол!M452)</f>
        <v/>
      </c>
      <c r="K500" s="141" t="str">
        <f>IF(Протокол!N452="","",Протокол!N452)</f>
        <v/>
      </c>
      <c r="L500" s="141" t="str">
        <f>IF(Протокол!O452="","",Протокол!O452)</f>
        <v/>
      </c>
      <c r="M500" s="141" t="str">
        <f>IF(Протокол!P452="","",Протокол!P452)</f>
        <v/>
      </c>
      <c r="N500" s="141" t="str">
        <f>IF(Протокол!Q452="","",Протокол!Q452)</f>
        <v/>
      </c>
      <c r="O500" s="141" t="str">
        <f>IF(Протокол!R452="","",Протокол!R452)</f>
        <v/>
      </c>
      <c r="P500" s="141" t="str">
        <f>IF(Протокол!S452="","",Протокол!S452)</f>
        <v/>
      </c>
      <c r="Q500" s="141" t="str">
        <f>IF(Протокол!T452="","",Протокол!T452)</f>
        <v/>
      </c>
      <c r="R500" s="141" t="str">
        <f>IF(Протокол!U452="","",Протокол!U452)</f>
        <v/>
      </c>
      <c r="S500" s="141" t="str">
        <f>IF(Протокол!V452="","",Протокол!V452)</f>
        <v/>
      </c>
      <c r="T500" s="141" t="str">
        <f>IF(Протокол!W452="","",Протокол!W452)</f>
        <v/>
      </c>
      <c r="U500" s="141" t="str">
        <f>IF(Протокол!X452="","",Протокол!X452)</f>
        <v/>
      </c>
      <c r="V500" s="141" t="str">
        <f>IF(Протокол!Y452="","",Протокол!Y452)</f>
        <v/>
      </c>
      <c r="W500" s="141" t="str">
        <f>IF(Протокол!Z452="","",Протокол!Z452)</f>
        <v/>
      </c>
      <c r="X500" s="141" t="str">
        <f>IF(Протокол!AA452="","",Протокол!AA452)</f>
        <v/>
      </c>
      <c r="Y500" s="141" t="str">
        <f>IF(Протокол!AB452="","",Протокол!AB452)</f>
        <v/>
      </c>
      <c r="Z500" s="141" t="str">
        <f>IF(Протокол!AC452="","",Протокол!AC452)</f>
        <v/>
      </c>
      <c r="AA500" s="141" t="str">
        <f>IF(Протокол!AD452="","",Протокол!AD452)</f>
        <v/>
      </c>
      <c r="AB500" s="141" t="str">
        <f>IF(Протокол!AE452="","",Протокол!AE452)</f>
        <v/>
      </c>
      <c r="AC500" s="141" t="str">
        <f>IF(Протокол!AF452="","",Протокол!AF452)</f>
        <v/>
      </c>
      <c r="AD500" s="141" t="str">
        <f>IF(Протокол!AG452="","",Протокол!AG452)</f>
        <v/>
      </c>
      <c r="AE500" s="141" t="str">
        <f>IF(Протокол!AH452="","",Протокол!AH452)</f>
        <v/>
      </c>
      <c r="AF500" s="141" t="str">
        <f>IF(Протокол!AI452="","",Протокол!AI452)</f>
        <v/>
      </c>
      <c r="AG500" s="141" t="str">
        <f>IF(Протокол!AJ452="","",Протокол!AJ452)</f>
        <v/>
      </c>
      <c r="AH500" s="141" t="str">
        <f>IF(Протокол!AK452="","",Протокол!AK452)</f>
        <v/>
      </c>
      <c r="AI500" s="141" t="str">
        <f>IF(Протокол!AL452="","",Протокол!AL452)</f>
        <v/>
      </c>
      <c r="AJ500" s="141" t="str">
        <f>IF(Протокол!AM452="","",Протокол!AM452)</f>
        <v/>
      </c>
      <c r="AK500" s="141" t="str">
        <f>IF(Протокол!AN452="","",Протокол!AN452)</f>
        <v/>
      </c>
      <c r="AL500" s="141" t="str">
        <f>IF(Протокол!AO452="","",Протокол!AO452)</f>
        <v/>
      </c>
      <c r="AM500" s="141" t="str">
        <f>IF(Протокол!AP452="","",Протокол!AP452)</f>
        <v/>
      </c>
      <c r="AN500" s="141" t="str">
        <f>IF(Протокол!AQ452="","",Протокол!AQ452)</f>
        <v/>
      </c>
      <c r="AO500" s="141" t="str">
        <f>IF(Протокол!AR452="","",Протокол!AR452)</f>
        <v/>
      </c>
      <c r="AP500" s="141" t="str">
        <f>IF(Протокол!AS452="","",Протокол!AS452)</f>
        <v/>
      </c>
      <c r="AQ500" s="141" t="str">
        <f>IF(Протокол!AT452="","",Протокол!AT452)</f>
        <v/>
      </c>
      <c r="AR500" s="141" t="str">
        <f>IF(AND(LEN(C500)&gt;0,AS500&gt;0),Протокол!CU452,"")</f>
        <v/>
      </c>
      <c r="AS500" s="139" t="str">
        <f>IF(Протокол!D452="","",Протокол!D452)</f>
        <v/>
      </c>
      <c r="AT500" s="139" t="str">
        <f>IF(Протокол!F452="","",Протокол!F452)</f>
        <v/>
      </c>
      <c r="AU500" s="141" t="str">
        <f>IF(Протокол!CR452="","",Протокол!CR452)</f>
        <v/>
      </c>
      <c r="AV500" s="141" t="str">
        <f>IF(Протокол!CS452="","",Протокол!CS452)</f>
        <v/>
      </c>
      <c r="AW500" s="141" t="str">
        <f>IF(Протокол!CT452="","",Протокол!CT452)</f>
        <v/>
      </c>
    </row>
    <row r="501" spans="1:49">
      <c r="A501" s="139">
        <f t="shared" si="8"/>
        <v>0</v>
      </c>
      <c r="B501" s="140">
        <f>IF(Протокол!B453="","",Протокол!B453)</f>
        <v>444</v>
      </c>
      <c r="C501" s="140" t="str">
        <f>IF(AND(Протокол!F453="",Протокол!D453=""),"",Протокол!C453)</f>
        <v/>
      </c>
      <c r="D501" s="141" t="str">
        <f>IF(Протокол!G453="","",Протокол!G453)</f>
        <v/>
      </c>
      <c r="E501" s="141" t="str">
        <f>IF(Протокол!H453="","",Протокол!H453)</f>
        <v/>
      </c>
      <c r="F501" s="141" t="str">
        <f>IF(Протокол!I453="","",Протокол!I453)</f>
        <v/>
      </c>
      <c r="G501" s="141" t="str">
        <f>IF(Протокол!J453="","",Протокол!J453)</f>
        <v/>
      </c>
      <c r="H501" s="141" t="str">
        <f>IF(Протокол!K453="","",Протокол!K453)</f>
        <v/>
      </c>
      <c r="I501" s="141" t="str">
        <f>IF(Протокол!L453="","",Протокол!L453)</f>
        <v/>
      </c>
      <c r="J501" s="141" t="str">
        <f>IF(Протокол!M453="","",Протокол!M453)</f>
        <v/>
      </c>
      <c r="K501" s="141" t="str">
        <f>IF(Протокол!N453="","",Протокол!N453)</f>
        <v/>
      </c>
      <c r="L501" s="141" t="str">
        <f>IF(Протокол!O453="","",Протокол!O453)</f>
        <v/>
      </c>
      <c r="M501" s="141" t="str">
        <f>IF(Протокол!P453="","",Протокол!P453)</f>
        <v/>
      </c>
      <c r="N501" s="141" t="str">
        <f>IF(Протокол!Q453="","",Протокол!Q453)</f>
        <v/>
      </c>
      <c r="O501" s="141" t="str">
        <f>IF(Протокол!R453="","",Протокол!R453)</f>
        <v/>
      </c>
      <c r="P501" s="141" t="str">
        <f>IF(Протокол!S453="","",Протокол!S453)</f>
        <v/>
      </c>
      <c r="Q501" s="141" t="str">
        <f>IF(Протокол!T453="","",Протокол!T453)</f>
        <v/>
      </c>
      <c r="R501" s="141" t="str">
        <f>IF(Протокол!U453="","",Протокол!U453)</f>
        <v/>
      </c>
      <c r="S501" s="141" t="str">
        <f>IF(Протокол!V453="","",Протокол!V453)</f>
        <v/>
      </c>
      <c r="T501" s="141" t="str">
        <f>IF(Протокол!W453="","",Протокол!W453)</f>
        <v/>
      </c>
      <c r="U501" s="141" t="str">
        <f>IF(Протокол!X453="","",Протокол!X453)</f>
        <v/>
      </c>
      <c r="V501" s="141" t="str">
        <f>IF(Протокол!Y453="","",Протокол!Y453)</f>
        <v/>
      </c>
      <c r="W501" s="141" t="str">
        <f>IF(Протокол!Z453="","",Протокол!Z453)</f>
        <v/>
      </c>
      <c r="X501" s="141" t="str">
        <f>IF(Протокол!AA453="","",Протокол!AA453)</f>
        <v/>
      </c>
      <c r="Y501" s="141" t="str">
        <f>IF(Протокол!AB453="","",Протокол!AB453)</f>
        <v/>
      </c>
      <c r="Z501" s="141" t="str">
        <f>IF(Протокол!AC453="","",Протокол!AC453)</f>
        <v/>
      </c>
      <c r="AA501" s="141" t="str">
        <f>IF(Протокол!AD453="","",Протокол!AD453)</f>
        <v/>
      </c>
      <c r="AB501" s="141" t="str">
        <f>IF(Протокол!AE453="","",Протокол!AE453)</f>
        <v/>
      </c>
      <c r="AC501" s="141" t="str">
        <f>IF(Протокол!AF453="","",Протокол!AF453)</f>
        <v/>
      </c>
      <c r="AD501" s="141" t="str">
        <f>IF(Протокол!AG453="","",Протокол!AG453)</f>
        <v/>
      </c>
      <c r="AE501" s="141" t="str">
        <f>IF(Протокол!AH453="","",Протокол!AH453)</f>
        <v/>
      </c>
      <c r="AF501" s="141" t="str">
        <f>IF(Протокол!AI453="","",Протокол!AI453)</f>
        <v/>
      </c>
      <c r="AG501" s="141" t="str">
        <f>IF(Протокол!AJ453="","",Протокол!AJ453)</f>
        <v/>
      </c>
      <c r="AH501" s="141" t="str">
        <f>IF(Протокол!AK453="","",Протокол!AK453)</f>
        <v/>
      </c>
      <c r="AI501" s="141" t="str">
        <f>IF(Протокол!AL453="","",Протокол!AL453)</f>
        <v/>
      </c>
      <c r="AJ501" s="141" t="str">
        <f>IF(Протокол!AM453="","",Протокол!AM453)</f>
        <v/>
      </c>
      <c r="AK501" s="141" t="str">
        <f>IF(Протокол!AN453="","",Протокол!AN453)</f>
        <v/>
      </c>
      <c r="AL501" s="141" t="str">
        <f>IF(Протокол!AO453="","",Протокол!AO453)</f>
        <v/>
      </c>
      <c r="AM501" s="141" t="str">
        <f>IF(Протокол!AP453="","",Протокол!AP453)</f>
        <v/>
      </c>
      <c r="AN501" s="141" t="str">
        <f>IF(Протокол!AQ453="","",Протокол!AQ453)</f>
        <v/>
      </c>
      <c r="AO501" s="141" t="str">
        <f>IF(Протокол!AR453="","",Протокол!AR453)</f>
        <v/>
      </c>
      <c r="AP501" s="141" t="str">
        <f>IF(Протокол!AS453="","",Протокол!AS453)</f>
        <v/>
      </c>
      <c r="AQ501" s="141" t="str">
        <f>IF(Протокол!AT453="","",Протокол!AT453)</f>
        <v/>
      </c>
      <c r="AR501" s="141" t="str">
        <f>IF(AND(LEN(C501)&gt;0,AS501&gt;0),Протокол!CU453,"")</f>
        <v/>
      </c>
      <c r="AS501" s="139" t="str">
        <f>IF(Протокол!D453="","",Протокол!D453)</f>
        <v/>
      </c>
      <c r="AT501" s="139" t="str">
        <f>IF(Протокол!F453="","",Протокол!F453)</f>
        <v/>
      </c>
      <c r="AU501" s="141" t="str">
        <f>IF(Протокол!CR453="","",Протокол!CR453)</f>
        <v/>
      </c>
      <c r="AV501" s="141" t="str">
        <f>IF(Протокол!CS453="","",Протокол!CS453)</f>
        <v/>
      </c>
      <c r="AW501" s="141" t="str">
        <f>IF(Протокол!CT453="","",Протокол!CT453)</f>
        <v/>
      </c>
    </row>
    <row r="502" spans="1:49">
      <c r="A502" s="139">
        <f t="shared" si="8"/>
        <v>0</v>
      </c>
      <c r="B502" s="140">
        <f>IF(Протокол!B454="","",Протокол!B454)</f>
        <v>445</v>
      </c>
      <c r="C502" s="140" t="str">
        <f>IF(AND(Протокол!F454="",Протокол!D454=""),"",Протокол!C454)</f>
        <v/>
      </c>
      <c r="D502" s="141" t="str">
        <f>IF(Протокол!G454="","",Протокол!G454)</f>
        <v/>
      </c>
      <c r="E502" s="141" t="str">
        <f>IF(Протокол!H454="","",Протокол!H454)</f>
        <v/>
      </c>
      <c r="F502" s="141" t="str">
        <f>IF(Протокол!I454="","",Протокол!I454)</f>
        <v/>
      </c>
      <c r="G502" s="141" t="str">
        <f>IF(Протокол!J454="","",Протокол!J454)</f>
        <v/>
      </c>
      <c r="H502" s="141" t="str">
        <f>IF(Протокол!K454="","",Протокол!K454)</f>
        <v/>
      </c>
      <c r="I502" s="141" t="str">
        <f>IF(Протокол!L454="","",Протокол!L454)</f>
        <v/>
      </c>
      <c r="J502" s="141" t="str">
        <f>IF(Протокол!M454="","",Протокол!M454)</f>
        <v/>
      </c>
      <c r="K502" s="141" t="str">
        <f>IF(Протокол!N454="","",Протокол!N454)</f>
        <v/>
      </c>
      <c r="L502" s="141" t="str">
        <f>IF(Протокол!O454="","",Протокол!O454)</f>
        <v/>
      </c>
      <c r="M502" s="141" t="str">
        <f>IF(Протокол!P454="","",Протокол!P454)</f>
        <v/>
      </c>
      <c r="N502" s="141" t="str">
        <f>IF(Протокол!Q454="","",Протокол!Q454)</f>
        <v/>
      </c>
      <c r="O502" s="141" t="str">
        <f>IF(Протокол!R454="","",Протокол!R454)</f>
        <v/>
      </c>
      <c r="P502" s="141" t="str">
        <f>IF(Протокол!S454="","",Протокол!S454)</f>
        <v/>
      </c>
      <c r="Q502" s="141" t="str">
        <f>IF(Протокол!T454="","",Протокол!T454)</f>
        <v/>
      </c>
      <c r="R502" s="141" t="str">
        <f>IF(Протокол!U454="","",Протокол!U454)</f>
        <v/>
      </c>
      <c r="S502" s="141" t="str">
        <f>IF(Протокол!V454="","",Протокол!V454)</f>
        <v/>
      </c>
      <c r="T502" s="141" t="str">
        <f>IF(Протокол!W454="","",Протокол!W454)</f>
        <v/>
      </c>
      <c r="U502" s="141" t="str">
        <f>IF(Протокол!X454="","",Протокол!X454)</f>
        <v/>
      </c>
      <c r="V502" s="141" t="str">
        <f>IF(Протокол!Y454="","",Протокол!Y454)</f>
        <v/>
      </c>
      <c r="W502" s="141" t="str">
        <f>IF(Протокол!Z454="","",Протокол!Z454)</f>
        <v/>
      </c>
      <c r="X502" s="141" t="str">
        <f>IF(Протокол!AA454="","",Протокол!AA454)</f>
        <v/>
      </c>
      <c r="Y502" s="141" t="str">
        <f>IF(Протокол!AB454="","",Протокол!AB454)</f>
        <v/>
      </c>
      <c r="Z502" s="141" t="str">
        <f>IF(Протокол!AC454="","",Протокол!AC454)</f>
        <v/>
      </c>
      <c r="AA502" s="141" t="str">
        <f>IF(Протокол!AD454="","",Протокол!AD454)</f>
        <v/>
      </c>
      <c r="AB502" s="141" t="str">
        <f>IF(Протокол!AE454="","",Протокол!AE454)</f>
        <v/>
      </c>
      <c r="AC502" s="141" t="str">
        <f>IF(Протокол!AF454="","",Протокол!AF454)</f>
        <v/>
      </c>
      <c r="AD502" s="141" t="str">
        <f>IF(Протокол!AG454="","",Протокол!AG454)</f>
        <v/>
      </c>
      <c r="AE502" s="141" t="str">
        <f>IF(Протокол!AH454="","",Протокол!AH454)</f>
        <v/>
      </c>
      <c r="AF502" s="141" t="str">
        <f>IF(Протокол!AI454="","",Протокол!AI454)</f>
        <v/>
      </c>
      <c r="AG502" s="141" t="str">
        <f>IF(Протокол!AJ454="","",Протокол!AJ454)</f>
        <v/>
      </c>
      <c r="AH502" s="141" t="str">
        <f>IF(Протокол!AK454="","",Протокол!AK454)</f>
        <v/>
      </c>
      <c r="AI502" s="141" t="str">
        <f>IF(Протокол!AL454="","",Протокол!AL454)</f>
        <v/>
      </c>
      <c r="AJ502" s="141" t="str">
        <f>IF(Протокол!AM454="","",Протокол!AM454)</f>
        <v/>
      </c>
      <c r="AK502" s="141" t="str">
        <f>IF(Протокол!AN454="","",Протокол!AN454)</f>
        <v/>
      </c>
      <c r="AL502" s="141" t="str">
        <f>IF(Протокол!AO454="","",Протокол!AO454)</f>
        <v/>
      </c>
      <c r="AM502" s="141" t="str">
        <f>IF(Протокол!AP454="","",Протокол!AP454)</f>
        <v/>
      </c>
      <c r="AN502" s="141" t="str">
        <f>IF(Протокол!AQ454="","",Протокол!AQ454)</f>
        <v/>
      </c>
      <c r="AO502" s="141" t="str">
        <f>IF(Протокол!AR454="","",Протокол!AR454)</f>
        <v/>
      </c>
      <c r="AP502" s="141" t="str">
        <f>IF(Протокол!AS454="","",Протокол!AS454)</f>
        <v/>
      </c>
      <c r="AQ502" s="141" t="str">
        <f>IF(Протокол!AT454="","",Протокол!AT454)</f>
        <v/>
      </c>
      <c r="AR502" s="141" t="str">
        <f>IF(AND(LEN(C502)&gt;0,AS502&gt;0),Протокол!CU454,"")</f>
        <v/>
      </c>
      <c r="AS502" s="139" t="str">
        <f>IF(Протокол!D454="","",Протокол!D454)</f>
        <v/>
      </c>
      <c r="AT502" s="139" t="str">
        <f>IF(Протокол!F454="","",Протокол!F454)</f>
        <v/>
      </c>
      <c r="AU502" s="141" t="str">
        <f>IF(Протокол!CR454="","",Протокол!CR454)</f>
        <v/>
      </c>
      <c r="AV502" s="141" t="str">
        <f>IF(Протокол!CS454="","",Протокол!CS454)</f>
        <v/>
      </c>
      <c r="AW502" s="141" t="str">
        <f>IF(Протокол!CT454="","",Протокол!CT454)</f>
        <v/>
      </c>
    </row>
    <row r="503" spans="1:49">
      <c r="A503" s="139">
        <f t="shared" si="8"/>
        <v>0</v>
      </c>
      <c r="B503" s="140">
        <f>IF(Протокол!B455="","",Протокол!B455)</f>
        <v>446</v>
      </c>
      <c r="C503" s="140" t="str">
        <f>IF(AND(Протокол!F455="",Протокол!D455=""),"",Протокол!C455)</f>
        <v/>
      </c>
      <c r="D503" s="141" t="str">
        <f>IF(Протокол!G455="","",Протокол!G455)</f>
        <v/>
      </c>
      <c r="E503" s="141" t="str">
        <f>IF(Протокол!H455="","",Протокол!H455)</f>
        <v/>
      </c>
      <c r="F503" s="141" t="str">
        <f>IF(Протокол!I455="","",Протокол!I455)</f>
        <v/>
      </c>
      <c r="G503" s="141" t="str">
        <f>IF(Протокол!J455="","",Протокол!J455)</f>
        <v/>
      </c>
      <c r="H503" s="141" t="str">
        <f>IF(Протокол!K455="","",Протокол!K455)</f>
        <v/>
      </c>
      <c r="I503" s="141" t="str">
        <f>IF(Протокол!L455="","",Протокол!L455)</f>
        <v/>
      </c>
      <c r="J503" s="141" t="str">
        <f>IF(Протокол!M455="","",Протокол!M455)</f>
        <v/>
      </c>
      <c r="K503" s="141" t="str">
        <f>IF(Протокол!N455="","",Протокол!N455)</f>
        <v/>
      </c>
      <c r="L503" s="141" t="str">
        <f>IF(Протокол!O455="","",Протокол!O455)</f>
        <v/>
      </c>
      <c r="M503" s="141" t="str">
        <f>IF(Протокол!P455="","",Протокол!P455)</f>
        <v/>
      </c>
      <c r="N503" s="141" t="str">
        <f>IF(Протокол!Q455="","",Протокол!Q455)</f>
        <v/>
      </c>
      <c r="O503" s="141" t="str">
        <f>IF(Протокол!R455="","",Протокол!R455)</f>
        <v/>
      </c>
      <c r="P503" s="141" t="str">
        <f>IF(Протокол!S455="","",Протокол!S455)</f>
        <v/>
      </c>
      <c r="Q503" s="141" t="str">
        <f>IF(Протокол!T455="","",Протокол!T455)</f>
        <v/>
      </c>
      <c r="R503" s="141" t="str">
        <f>IF(Протокол!U455="","",Протокол!U455)</f>
        <v/>
      </c>
      <c r="S503" s="141" t="str">
        <f>IF(Протокол!V455="","",Протокол!V455)</f>
        <v/>
      </c>
      <c r="T503" s="141" t="str">
        <f>IF(Протокол!W455="","",Протокол!W455)</f>
        <v/>
      </c>
      <c r="U503" s="141" t="str">
        <f>IF(Протокол!X455="","",Протокол!X455)</f>
        <v/>
      </c>
      <c r="V503" s="141" t="str">
        <f>IF(Протокол!Y455="","",Протокол!Y455)</f>
        <v/>
      </c>
      <c r="W503" s="141" t="str">
        <f>IF(Протокол!Z455="","",Протокол!Z455)</f>
        <v/>
      </c>
      <c r="X503" s="141" t="str">
        <f>IF(Протокол!AA455="","",Протокол!AA455)</f>
        <v/>
      </c>
      <c r="Y503" s="141" t="str">
        <f>IF(Протокол!AB455="","",Протокол!AB455)</f>
        <v/>
      </c>
      <c r="Z503" s="141" t="str">
        <f>IF(Протокол!AC455="","",Протокол!AC455)</f>
        <v/>
      </c>
      <c r="AA503" s="141" t="str">
        <f>IF(Протокол!AD455="","",Протокол!AD455)</f>
        <v/>
      </c>
      <c r="AB503" s="141" t="str">
        <f>IF(Протокол!AE455="","",Протокол!AE455)</f>
        <v/>
      </c>
      <c r="AC503" s="141" t="str">
        <f>IF(Протокол!AF455="","",Протокол!AF455)</f>
        <v/>
      </c>
      <c r="AD503" s="141" t="str">
        <f>IF(Протокол!AG455="","",Протокол!AG455)</f>
        <v/>
      </c>
      <c r="AE503" s="141" t="str">
        <f>IF(Протокол!AH455="","",Протокол!AH455)</f>
        <v/>
      </c>
      <c r="AF503" s="141" t="str">
        <f>IF(Протокол!AI455="","",Протокол!AI455)</f>
        <v/>
      </c>
      <c r="AG503" s="141" t="str">
        <f>IF(Протокол!AJ455="","",Протокол!AJ455)</f>
        <v/>
      </c>
      <c r="AH503" s="141" t="str">
        <f>IF(Протокол!AK455="","",Протокол!AK455)</f>
        <v/>
      </c>
      <c r="AI503" s="141" t="str">
        <f>IF(Протокол!AL455="","",Протокол!AL455)</f>
        <v/>
      </c>
      <c r="AJ503" s="141" t="str">
        <f>IF(Протокол!AM455="","",Протокол!AM455)</f>
        <v/>
      </c>
      <c r="AK503" s="141" t="str">
        <f>IF(Протокол!AN455="","",Протокол!AN455)</f>
        <v/>
      </c>
      <c r="AL503" s="141" t="str">
        <f>IF(Протокол!AO455="","",Протокол!AO455)</f>
        <v/>
      </c>
      <c r="AM503" s="141" t="str">
        <f>IF(Протокол!AP455="","",Протокол!AP455)</f>
        <v/>
      </c>
      <c r="AN503" s="141" t="str">
        <f>IF(Протокол!AQ455="","",Протокол!AQ455)</f>
        <v/>
      </c>
      <c r="AO503" s="141" t="str">
        <f>IF(Протокол!AR455="","",Протокол!AR455)</f>
        <v/>
      </c>
      <c r="AP503" s="141" t="str">
        <f>IF(Протокол!AS455="","",Протокол!AS455)</f>
        <v/>
      </c>
      <c r="AQ503" s="141" t="str">
        <f>IF(Протокол!AT455="","",Протокол!AT455)</f>
        <v/>
      </c>
      <c r="AR503" s="141" t="str">
        <f>IF(AND(LEN(C503)&gt;0,AS503&gt;0),Протокол!CU455,"")</f>
        <v/>
      </c>
      <c r="AS503" s="139" t="str">
        <f>IF(Протокол!D455="","",Протокол!D455)</f>
        <v/>
      </c>
      <c r="AT503" s="139" t="str">
        <f>IF(Протокол!F455="","",Протокол!F455)</f>
        <v/>
      </c>
      <c r="AU503" s="141" t="str">
        <f>IF(Протокол!CR455="","",Протокол!CR455)</f>
        <v/>
      </c>
      <c r="AV503" s="141" t="str">
        <f>IF(Протокол!CS455="","",Протокол!CS455)</f>
        <v/>
      </c>
      <c r="AW503" s="141" t="str">
        <f>IF(Протокол!CT455="","",Протокол!CT455)</f>
        <v/>
      </c>
    </row>
    <row r="504" spans="1:49">
      <c r="A504" s="139">
        <f t="shared" si="8"/>
        <v>0</v>
      </c>
      <c r="B504" s="140">
        <f>IF(Протокол!B456="","",Протокол!B456)</f>
        <v>447</v>
      </c>
      <c r="C504" s="140" t="str">
        <f>IF(AND(Протокол!F456="",Протокол!D456=""),"",Протокол!C456)</f>
        <v/>
      </c>
      <c r="D504" s="141" t="str">
        <f>IF(Протокол!G456="","",Протокол!G456)</f>
        <v/>
      </c>
      <c r="E504" s="141" t="str">
        <f>IF(Протокол!H456="","",Протокол!H456)</f>
        <v/>
      </c>
      <c r="F504" s="141" t="str">
        <f>IF(Протокол!I456="","",Протокол!I456)</f>
        <v/>
      </c>
      <c r="G504" s="141" t="str">
        <f>IF(Протокол!J456="","",Протокол!J456)</f>
        <v/>
      </c>
      <c r="H504" s="141" t="str">
        <f>IF(Протокол!K456="","",Протокол!K456)</f>
        <v/>
      </c>
      <c r="I504" s="141" t="str">
        <f>IF(Протокол!L456="","",Протокол!L456)</f>
        <v/>
      </c>
      <c r="J504" s="141" t="str">
        <f>IF(Протокол!M456="","",Протокол!M456)</f>
        <v/>
      </c>
      <c r="K504" s="141" t="str">
        <f>IF(Протокол!N456="","",Протокол!N456)</f>
        <v/>
      </c>
      <c r="L504" s="141" t="str">
        <f>IF(Протокол!O456="","",Протокол!O456)</f>
        <v/>
      </c>
      <c r="M504" s="141" t="str">
        <f>IF(Протокол!P456="","",Протокол!P456)</f>
        <v/>
      </c>
      <c r="N504" s="141" t="str">
        <f>IF(Протокол!Q456="","",Протокол!Q456)</f>
        <v/>
      </c>
      <c r="O504" s="141" t="str">
        <f>IF(Протокол!R456="","",Протокол!R456)</f>
        <v/>
      </c>
      <c r="P504" s="141" t="str">
        <f>IF(Протокол!S456="","",Протокол!S456)</f>
        <v/>
      </c>
      <c r="Q504" s="141" t="str">
        <f>IF(Протокол!T456="","",Протокол!T456)</f>
        <v/>
      </c>
      <c r="R504" s="141" t="str">
        <f>IF(Протокол!U456="","",Протокол!U456)</f>
        <v/>
      </c>
      <c r="S504" s="141" t="str">
        <f>IF(Протокол!V456="","",Протокол!V456)</f>
        <v/>
      </c>
      <c r="T504" s="141" t="str">
        <f>IF(Протокол!W456="","",Протокол!W456)</f>
        <v/>
      </c>
      <c r="U504" s="141" t="str">
        <f>IF(Протокол!X456="","",Протокол!X456)</f>
        <v/>
      </c>
      <c r="V504" s="141" t="str">
        <f>IF(Протокол!Y456="","",Протокол!Y456)</f>
        <v/>
      </c>
      <c r="W504" s="141" t="str">
        <f>IF(Протокол!Z456="","",Протокол!Z456)</f>
        <v/>
      </c>
      <c r="X504" s="141" t="str">
        <f>IF(Протокол!AA456="","",Протокол!AA456)</f>
        <v/>
      </c>
      <c r="Y504" s="141" t="str">
        <f>IF(Протокол!AB456="","",Протокол!AB456)</f>
        <v/>
      </c>
      <c r="Z504" s="141" t="str">
        <f>IF(Протокол!AC456="","",Протокол!AC456)</f>
        <v/>
      </c>
      <c r="AA504" s="141" t="str">
        <f>IF(Протокол!AD456="","",Протокол!AD456)</f>
        <v/>
      </c>
      <c r="AB504" s="141" t="str">
        <f>IF(Протокол!AE456="","",Протокол!AE456)</f>
        <v/>
      </c>
      <c r="AC504" s="141" t="str">
        <f>IF(Протокол!AF456="","",Протокол!AF456)</f>
        <v/>
      </c>
      <c r="AD504" s="141" t="str">
        <f>IF(Протокол!AG456="","",Протокол!AG456)</f>
        <v/>
      </c>
      <c r="AE504" s="141" t="str">
        <f>IF(Протокол!AH456="","",Протокол!AH456)</f>
        <v/>
      </c>
      <c r="AF504" s="141" t="str">
        <f>IF(Протокол!AI456="","",Протокол!AI456)</f>
        <v/>
      </c>
      <c r="AG504" s="141" t="str">
        <f>IF(Протокол!AJ456="","",Протокол!AJ456)</f>
        <v/>
      </c>
      <c r="AH504" s="141" t="str">
        <f>IF(Протокол!AK456="","",Протокол!AK456)</f>
        <v/>
      </c>
      <c r="AI504" s="141" t="str">
        <f>IF(Протокол!AL456="","",Протокол!AL456)</f>
        <v/>
      </c>
      <c r="AJ504" s="141" t="str">
        <f>IF(Протокол!AM456="","",Протокол!AM456)</f>
        <v/>
      </c>
      <c r="AK504" s="141" t="str">
        <f>IF(Протокол!AN456="","",Протокол!AN456)</f>
        <v/>
      </c>
      <c r="AL504" s="141" t="str">
        <f>IF(Протокол!AO456="","",Протокол!AO456)</f>
        <v/>
      </c>
      <c r="AM504" s="141" t="str">
        <f>IF(Протокол!AP456="","",Протокол!AP456)</f>
        <v/>
      </c>
      <c r="AN504" s="141" t="str">
        <f>IF(Протокол!AQ456="","",Протокол!AQ456)</f>
        <v/>
      </c>
      <c r="AO504" s="141" t="str">
        <f>IF(Протокол!AR456="","",Протокол!AR456)</f>
        <v/>
      </c>
      <c r="AP504" s="141" t="str">
        <f>IF(Протокол!AS456="","",Протокол!AS456)</f>
        <v/>
      </c>
      <c r="AQ504" s="141" t="str">
        <f>IF(Протокол!AT456="","",Протокол!AT456)</f>
        <v/>
      </c>
      <c r="AR504" s="141" t="str">
        <f>IF(AND(LEN(C504)&gt;0,AS504&gt;0),Протокол!CU456,"")</f>
        <v/>
      </c>
      <c r="AS504" s="139" t="str">
        <f>IF(Протокол!D456="","",Протокол!D456)</f>
        <v/>
      </c>
      <c r="AT504" s="139" t="str">
        <f>IF(Протокол!F456="","",Протокол!F456)</f>
        <v/>
      </c>
      <c r="AU504" s="141" t="str">
        <f>IF(Протокол!CR456="","",Протокол!CR456)</f>
        <v/>
      </c>
      <c r="AV504" s="141" t="str">
        <f>IF(Протокол!CS456="","",Протокол!CS456)</f>
        <v/>
      </c>
      <c r="AW504" s="141" t="str">
        <f>IF(Протокол!CT456="","",Протокол!CT456)</f>
        <v/>
      </c>
    </row>
    <row r="505" spans="1:49">
      <c r="A505" s="139">
        <f t="shared" si="8"/>
        <v>0</v>
      </c>
      <c r="B505" s="140">
        <f>IF(Протокол!B457="","",Протокол!B457)</f>
        <v>448</v>
      </c>
      <c r="C505" s="140" t="str">
        <f>IF(AND(Протокол!F457="",Протокол!D457=""),"",Протокол!C457)</f>
        <v/>
      </c>
      <c r="D505" s="141" t="str">
        <f>IF(Протокол!G457="","",Протокол!G457)</f>
        <v/>
      </c>
      <c r="E505" s="141" t="str">
        <f>IF(Протокол!H457="","",Протокол!H457)</f>
        <v/>
      </c>
      <c r="F505" s="141" t="str">
        <f>IF(Протокол!I457="","",Протокол!I457)</f>
        <v/>
      </c>
      <c r="G505" s="141" t="str">
        <f>IF(Протокол!J457="","",Протокол!J457)</f>
        <v/>
      </c>
      <c r="H505" s="141" t="str">
        <f>IF(Протокол!K457="","",Протокол!K457)</f>
        <v/>
      </c>
      <c r="I505" s="141" t="str">
        <f>IF(Протокол!L457="","",Протокол!L457)</f>
        <v/>
      </c>
      <c r="J505" s="141" t="str">
        <f>IF(Протокол!M457="","",Протокол!M457)</f>
        <v/>
      </c>
      <c r="K505" s="141" t="str">
        <f>IF(Протокол!N457="","",Протокол!N457)</f>
        <v/>
      </c>
      <c r="L505" s="141" t="str">
        <f>IF(Протокол!O457="","",Протокол!O457)</f>
        <v/>
      </c>
      <c r="M505" s="141" t="str">
        <f>IF(Протокол!P457="","",Протокол!P457)</f>
        <v/>
      </c>
      <c r="N505" s="141" t="str">
        <f>IF(Протокол!Q457="","",Протокол!Q457)</f>
        <v/>
      </c>
      <c r="O505" s="141" t="str">
        <f>IF(Протокол!R457="","",Протокол!R457)</f>
        <v/>
      </c>
      <c r="P505" s="141" t="str">
        <f>IF(Протокол!S457="","",Протокол!S457)</f>
        <v/>
      </c>
      <c r="Q505" s="141" t="str">
        <f>IF(Протокол!T457="","",Протокол!T457)</f>
        <v/>
      </c>
      <c r="R505" s="141" t="str">
        <f>IF(Протокол!U457="","",Протокол!U457)</f>
        <v/>
      </c>
      <c r="S505" s="141" t="str">
        <f>IF(Протокол!V457="","",Протокол!V457)</f>
        <v/>
      </c>
      <c r="T505" s="141" t="str">
        <f>IF(Протокол!W457="","",Протокол!W457)</f>
        <v/>
      </c>
      <c r="U505" s="141" t="str">
        <f>IF(Протокол!X457="","",Протокол!X457)</f>
        <v/>
      </c>
      <c r="V505" s="141" t="str">
        <f>IF(Протокол!Y457="","",Протокол!Y457)</f>
        <v/>
      </c>
      <c r="W505" s="141" t="str">
        <f>IF(Протокол!Z457="","",Протокол!Z457)</f>
        <v/>
      </c>
      <c r="X505" s="141" t="str">
        <f>IF(Протокол!AA457="","",Протокол!AA457)</f>
        <v/>
      </c>
      <c r="Y505" s="141" t="str">
        <f>IF(Протокол!AB457="","",Протокол!AB457)</f>
        <v/>
      </c>
      <c r="Z505" s="141" t="str">
        <f>IF(Протокол!AC457="","",Протокол!AC457)</f>
        <v/>
      </c>
      <c r="AA505" s="141" t="str">
        <f>IF(Протокол!AD457="","",Протокол!AD457)</f>
        <v/>
      </c>
      <c r="AB505" s="141" t="str">
        <f>IF(Протокол!AE457="","",Протокол!AE457)</f>
        <v/>
      </c>
      <c r="AC505" s="141" t="str">
        <f>IF(Протокол!AF457="","",Протокол!AF457)</f>
        <v/>
      </c>
      <c r="AD505" s="141" t="str">
        <f>IF(Протокол!AG457="","",Протокол!AG457)</f>
        <v/>
      </c>
      <c r="AE505" s="141" t="str">
        <f>IF(Протокол!AH457="","",Протокол!AH457)</f>
        <v/>
      </c>
      <c r="AF505" s="141" t="str">
        <f>IF(Протокол!AI457="","",Протокол!AI457)</f>
        <v/>
      </c>
      <c r="AG505" s="141" t="str">
        <f>IF(Протокол!AJ457="","",Протокол!AJ457)</f>
        <v/>
      </c>
      <c r="AH505" s="141" t="str">
        <f>IF(Протокол!AK457="","",Протокол!AK457)</f>
        <v/>
      </c>
      <c r="AI505" s="141" t="str">
        <f>IF(Протокол!AL457="","",Протокол!AL457)</f>
        <v/>
      </c>
      <c r="AJ505" s="141" t="str">
        <f>IF(Протокол!AM457="","",Протокол!AM457)</f>
        <v/>
      </c>
      <c r="AK505" s="141" t="str">
        <f>IF(Протокол!AN457="","",Протокол!AN457)</f>
        <v/>
      </c>
      <c r="AL505" s="141" t="str">
        <f>IF(Протокол!AO457="","",Протокол!AO457)</f>
        <v/>
      </c>
      <c r="AM505" s="141" t="str">
        <f>IF(Протокол!AP457="","",Протокол!AP457)</f>
        <v/>
      </c>
      <c r="AN505" s="141" t="str">
        <f>IF(Протокол!AQ457="","",Протокол!AQ457)</f>
        <v/>
      </c>
      <c r="AO505" s="141" t="str">
        <f>IF(Протокол!AR457="","",Протокол!AR457)</f>
        <v/>
      </c>
      <c r="AP505" s="141" t="str">
        <f>IF(Протокол!AS457="","",Протокол!AS457)</f>
        <v/>
      </c>
      <c r="AQ505" s="141" t="str">
        <f>IF(Протокол!AT457="","",Протокол!AT457)</f>
        <v/>
      </c>
      <c r="AR505" s="141" t="str">
        <f>IF(AND(LEN(C505)&gt;0,AS505&gt;0),Протокол!CU457,"")</f>
        <v/>
      </c>
      <c r="AS505" s="139" t="str">
        <f>IF(Протокол!D457="","",Протокол!D457)</f>
        <v/>
      </c>
      <c r="AT505" s="139" t="str">
        <f>IF(Протокол!F457="","",Протокол!F457)</f>
        <v/>
      </c>
      <c r="AU505" s="141" t="str">
        <f>IF(Протокол!CR457="","",Протокол!CR457)</f>
        <v/>
      </c>
      <c r="AV505" s="141" t="str">
        <f>IF(Протокол!CS457="","",Протокол!CS457)</f>
        <v/>
      </c>
      <c r="AW505" s="141" t="str">
        <f>IF(Протокол!CT457="","",Протокол!CT457)</f>
        <v/>
      </c>
    </row>
    <row r="506" spans="1:49">
      <c r="A506" s="139">
        <f t="shared" si="8"/>
        <v>0</v>
      </c>
      <c r="B506" s="140">
        <f>IF(Протокол!B458="","",Протокол!B458)</f>
        <v>449</v>
      </c>
      <c r="C506" s="140" t="str">
        <f>IF(AND(Протокол!F458="",Протокол!D458=""),"",Протокол!C458)</f>
        <v/>
      </c>
      <c r="D506" s="141" t="str">
        <f>IF(Протокол!G458="","",Протокол!G458)</f>
        <v/>
      </c>
      <c r="E506" s="141" t="str">
        <f>IF(Протокол!H458="","",Протокол!H458)</f>
        <v/>
      </c>
      <c r="F506" s="141" t="str">
        <f>IF(Протокол!I458="","",Протокол!I458)</f>
        <v/>
      </c>
      <c r="G506" s="141" t="str">
        <f>IF(Протокол!J458="","",Протокол!J458)</f>
        <v/>
      </c>
      <c r="H506" s="141" t="str">
        <f>IF(Протокол!K458="","",Протокол!K458)</f>
        <v/>
      </c>
      <c r="I506" s="141" t="str">
        <f>IF(Протокол!L458="","",Протокол!L458)</f>
        <v/>
      </c>
      <c r="J506" s="141" t="str">
        <f>IF(Протокол!M458="","",Протокол!M458)</f>
        <v/>
      </c>
      <c r="K506" s="141" t="str">
        <f>IF(Протокол!N458="","",Протокол!N458)</f>
        <v/>
      </c>
      <c r="L506" s="141" t="str">
        <f>IF(Протокол!O458="","",Протокол!O458)</f>
        <v/>
      </c>
      <c r="M506" s="141" t="str">
        <f>IF(Протокол!P458="","",Протокол!P458)</f>
        <v/>
      </c>
      <c r="N506" s="141" t="str">
        <f>IF(Протокол!Q458="","",Протокол!Q458)</f>
        <v/>
      </c>
      <c r="O506" s="141" t="str">
        <f>IF(Протокол!R458="","",Протокол!R458)</f>
        <v/>
      </c>
      <c r="P506" s="141" t="str">
        <f>IF(Протокол!S458="","",Протокол!S458)</f>
        <v/>
      </c>
      <c r="Q506" s="141" t="str">
        <f>IF(Протокол!T458="","",Протокол!T458)</f>
        <v/>
      </c>
      <c r="R506" s="141" t="str">
        <f>IF(Протокол!U458="","",Протокол!U458)</f>
        <v/>
      </c>
      <c r="S506" s="141" t="str">
        <f>IF(Протокол!V458="","",Протокол!V458)</f>
        <v/>
      </c>
      <c r="T506" s="141" t="str">
        <f>IF(Протокол!W458="","",Протокол!W458)</f>
        <v/>
      </c>
      <c r="U506" s="141" t="str">
        <f>IF(Протокол!X458="","",Протокол!X458)</f>
        <v/>
      </c>
      <c r="V506" s="141" t="str">
        <f>IF(Протокол!Y458="","",Протокол!Y458)</f>
        <v/>
      </c>
      <c r="W506" s="141" t="str">
        <f>IF(Протокол!Z458="","",Протокол!Z458)</f>
        <v/>
      </c>
      <c r="X506" s="141" t="str">
        <f>IF(Протокол!AA458="","",Протокол!AA458)</f>
        <v/>
      </c>
      <c r="Y506" s="141" t="str">
        <f>IF(Протокол!AB458="","",Протокол!AB458)</f>
        <v/>
      </c>
      <c r="Z506" s="141" t="str">
        <f>IF(Протокол!AC458="","",Протокол!AC458)</f>
        <v/>
      </c>
      <c r="AA506" s="141" t="str">
        <f>IF(Протокол!AD458="","",Протокол!AD458)</f>
        <v/>
      </c>
      <c r="AB506" s="141" t="str">
        <f>IF(Протокол!AE458="","",Протокол!AE458)</f>
        <v/>
      </c>
      <c r="AC506" s="141" t="str">
        <f>IF(Протокол!AF458="","",Протокол!AF458)</f>
        <v/>
      </c>
      <c r="AD506" s="141" t="str">
        <f>IF(Протокол!AG458="","",Протокол!AG458)</f>
        <v/>
      </c>
      <c r="AE506" s="141" t="str">
        <f>IF(Протокол!AH458="","",Протокол!AH458)</f>
        <v/>
      </c>
      <c r="AF506" s="141" t="str">
        <f>IF(Протокол!AI458="","",Протокол!AI458)</f>
        <v/>
      </c>
      <c r="AG506" s="141" t="str">
        <f>IF(Протокол!AJ458="","",Протокол!AJ458)</f>
        <v/>
      </c>
      <c r="AH506" s="141" t="str">
        <f>IF(Протокол!AK458="","",Протокол!AK458)</f>
        <v/>
      </c>
      <c r="AI506" s="141" t="str">
        <f>IF(Протокол!AL458="","",Протокол!AL458)</f>
        <v/>
      </c>
      <c r="AJ506" s="141" t="str">
        <f>IF(Протокол!AM458="","",Протокол!AM458)</f>
        <v/>
      </c>
      <c r="AK506" s="141" t="str">
        <f>IF(Протокол!AN458="","",Протокол!AN458)</f>
        <v/>
      </c>
      <c r="AL506" s="141" t="str">
        <f>IF(Протокол!AO458="","",Протокол!AO458)</f>
        <v/>
      </c>
      <c r="AM506" s="141" t="str">
        <f>IF(Протокол!AP458="","",Протокол!AP458)</f>
        <v/>
      </c>
      <c r="AN506" s="141" t="str">
        <f>IF(Протокол!AQ458="","",Протокол!AQ458)</f>
        <v/>
      </c>
      <c r="AO506" s="141" t="str">
        <f>IF(Протокол!AR458="","",Протокол!AR458)</f>
        <v/>
      </c>
      <c r="AP506" s="141" t="str">
        <f>IF(Протокол!AS458="","",Протокол!AS458)</f>
        <v/>
      </c>
      <c r="AQ506" s="141" t="str">
        <f>IF(Протокол!AT458="","",Протокол!AT458)</f>
        <v/>
      </c>
      <c r="AR506" s="141" t="str">
        <f>IF(AND(LEN(C506)&gt;0,AS506&gt;0),Протокол!CU458,"")</f>
        <v/>
      </c>
      <c r="AS506" s="139" t="str">
        <f>IF(Протокол!D458="","",Протокол!D458)</f>
        <v/>
      </c>
      <c r="AT506" s="139" t="str">
        <f>IF(Протокол!F458="","",Протокол!F458)</f>
        <v/>
      </c>
      <c r="AU506" s="141" t="str">
        <f>IF(Протокол!CR458="","",Протокол!CR458)</f>
        <v/>
      </c>
      <c r="AV506" s="141" t="str">
        <f>IF(Протокол!CS458="","",Протокол!CS458)</f>
        <v/>
      </c>
      <c r="AW506" s="141" t="str">
        <f>IF(Протокол!CT458="","",Протокол!CT458)</f>
        <v/>
      </c>
    </row>
    <row r="507" spans="1:49">
      <c r="A507" s="139">
        <f t="shared" si="8"/>
        <v>0</v>
      </c>
      <c r="B507" s="140">
        <f>IF(Протокол!B459="","",Протокол!B459)</f>
        <v>450</v>
      </c>
      <c r="C507" s="140" t="str">
        <f>IF(AND(Протокол!F459="",Протокол!D459=""),"",Протокол!C459)</f>
        <v/>
      </c>
      <c r="D507" s="141" t="str">
        <f>IF(Протокол!G459="","",Протокол!G459)</f>
        <v/>
      </c>
      <c r="E507" s="141" t="str">
        <f>IF(Протокол!H459="","",Протокол!H459)</f>
        <v/>
      </c>
      <c r="F507" s="141" t="str">
        <f>IF(Протокол!I459="","",Протокол!I459)</f>
        <v/>
      </c>
      <c r="G507" s="141" t="str">
        <f>IF(Протокол!J459="","",Протокол!J459)</f>
        <v/>
      </c>
      <c r="H507" s="141" t="str">
        <f>IF(Протокол!K459="","",Протокол!K459)</f>
        <v/>
      </c>
      <c r="I507" s="141" t="str">
        <f>IF(Протокол!L459="","",Протокол!L459)</f>
        <v/>
      </c>
      <c r="J507" s="141" t="str">
        <f>IF(Протокол!M459="","",Протокол!M459)</f>
        <v/>
      </c>
      <c r="K507" s="141" t="str">
        <f>IF(Протокол!N459="","",Протокол!N459)</f>
        <v/>
      </c>
      <c r="L507" s="141" t="str">
        <f>IF(Протокол!O459="","",Протокол!O459)</f>
        <v/>
      </c>
      <c r="M507" s="141" t="str">
        <f>IF(Протокол!P459="","",Протокол!P459)</f>
        <v/>
      </c>
      <c r="N507" s="141" t="str">
        <f>IF(Протокол!Q459="","",Протокол!Q459)</f>
        <v/>
      </c>
      <c r="O507" s="141" t="str">
        <f>IF(Протокол!R459="","",Протокол!R459)</f>
        <v/>
      </c>
      <c r="P507" s="141" t="str">
        <f>IF(Протокол!S459="","",Протокол!S459)</f>
        <v/>
      </c>
      <c r="Q507" s="141" t="str">
        <f>IF(Протокол!T459="","",Протокол!T459)</f>
        <v/>
      </c>
      <c r="R507" s="141" t="str">
        <f>IF(Протокол!U459="","",Протокол!U459)</f>
        <v/>
      </c>
      <c r="S507" s="141" t="str">
        <f>IF(Протокол!V459="","",Протокол!V459)</f>
        <v/>
      </c>
      <c r="T507" s="141" t="str">
        <f>IF(Протокол!W459="","",Протокол!W459)</f>
        <v/>
      </c>
      <c r="U507" s="141" t="str">
        <f>IF(Протокол!X459="","",Протокол!X459)</f>
        <v/>
      </c>
      <c r="V507" s="141" t="str">
        <f>IF(Протокол!Y459="","",Протокол!Y459)</f>
        <v/>
      </c>
      <c r="W507" s="141" t="str">
        <f>IF(Протокол!Z459="","",Протокол!Z459)</f>
        <v/>
      </c>
      <c r="X507" s="141" t="str">
        <f>IF(Протокол!AA459="","",Протокол!AA459)</f>
        <v/>
      </c>
      <c r="Y507" s="141" t="str">
        <f>IF(Протокол!AB459="","",Протокол!AB459)</f>
        <v/>
      </c>
      <c r="Z507" s="141" t="str">
        <f>IF(Протокол!AC459="","",Протокол!AC459)</f>
        <v/>
      </c>
      <c r="AA507" s="141" t="str">
        <f>IF(Протокол!AD459="","",Протокол!AD459)</f>
        <v/>
      </c>
      <c r="AB507" s="141" t="str">
        <f>IF(Протокол!AE459="","",Протокол!AE459)</f>
        <v/>
      </c>
      <c r="AC507" s="141" t="str">
        <f>IF(Протокол!AF459="","",Протокол!AF459)</f>
        <v/>
      </c>
      <c r="AD507" s="141" t="str">
        <f>IF(Протокол!AG459="","",Протокол!AG459)</f>
        <v/>
      </c>
      <c r="AE507" s="141" t="str">
        <f>IF(Протокол!AH459="","",Протокол!AH459)</f>
        <v/>
      </c>
      <c r="AF507" s="141" t="str">
        <f>IF(Протокол!AI459="","",Протокол!AI459)</f>
        <v/>
      </c>
      <c r="AG507" s="141" t="str">
        <f>IF(Протокол!AJ459="","",Протокол!AJ459)</f>
        <v/>
      </c>
      <c r="AH507" s="141" t="str">
        <f>IF(Протокол!AK459="","",Протокол!AK459)</f>
        <v/>
      </c>
      <c r="AI507" s="141" t="str">
        <f>IF(Протокол!AL459="","",Протокол!AL459)</f>
        <v/>
      </c>
      <c r="AJ507" s="141" t="str">
        <f>IF(Протокол!AM459="","",Протокол!AM459)</f>
        <v/>
      </c>
      <c r="AK507" s="141" t="str">
        <f>IF(Протокол!AN459="","",Протокол!AN459)</f>
        <v/>
      </c>
      <c r="AL507" s="141" t="str">
        <f>IF(Протокол!AO459="","",Протокол!AO459)</f>
        <v/>
      </c>
      <c r="AM507" s="141" t="str">
        <f>IF(Протокол!AP459="","",Протокол!AP459)</f>
        <v/>
      </c>
      <c r="AN507" s="141" t="str">
        <f>IF(Протокол!AQ459="","",Протокол!AQ459)</f>
        <v/>
      </c>
      <c r="AO507" s="141" t="str">
        <f>IF(Протокол!AR459="","",Протокол!AR459)</f>
        <v/>
      </c>
      <c r="AP507" s="141" t="str">
        <f>IF(Протокол!AS459="","",Протокол!AS459)</f>
        <v/>
      </c>
      <c r="AQ507" s="141" t="str">
        <f>IF(Протокол!AT459="","",Протокол!AT459)</f>
        <v/>
      </c>
      <c r="AR507" s="141" t="str">
        <f>IF(AND(LEN(C507)&gt;0,AS507&gt;0),Протокол!CU459,"")</f>
        <v/>
      </c>
      <c r="AS507" s="139" t="str">
        <f>IF(Протокол!D459="","",Протокол!D459)</f>
        <v/>
      </c>
      <c r="AT507" s="139" t="str">
        <f>IF(Протокол!F459="","",Протокол!F459)</f>
        <v/>
      </c>
      <c r="AU507" s="141" t="str">
        <f>IF(Протокол!CR459="","",Протокол!CR459)</f>
        <v/>
      </c>
      <c r="AV507" s="141" t="str">
        <f>IF(Протокол!CS459="","",Протокол!CS459)</f>
        <v/>
      </c>
      <c r="AW507" s="141" t="str">
        <f>IF(Протокол!CT459="","",Протокол!CT459)</f>
        <v/>
      </c>
    </row>
    <row r="508" spans="1:49">
      <c r="A508" s="139">
        <f t="shared" si="8"/>
        <v>0</v>
      </c>
      <c r="B508" s="140">
        <f>IF(Протокол!B460="","",Протокол!B460)</f>
        <v>451</v>
      </c>
      <c r="C508" s="140" t="str">
        <f>IF(AND(Протокол!F460="",Протокол!D460=""),"",Протокол!C460)</f>
        <v/>
      </c>
      <c r="D508" s="141" t="str">
        <f>IF(Протокол!G460="","",Протокол!G460)</f>
        <v/>
      </c>
      <c r="E508" s="141" t="str">
        <f>IF(Протокол!H460="","",Протокол!H460)</f>
        <v/>
      </c>
      <c r="F508" s="141" t="str">
        <f>IF(Протокол!I460="","",Протокол!I460)</f>
        <v/>
      </c>
      <c r="G508" s="141" t="str">
        <f>IF(Протокол!J460="","",Протокол!J460)</f>
        <v/>
      </c>
      <c r="H508" s="141" t="str">
        <f>IF(Протокол!K460="","",Протокол!K460)</f>
        <v/>
      </c>
      <c r="I508" s="141" t="str">
        <f>IF(Протокол!L460="","",Протокол!L460)</f>
        <v/>
      </c>
      <c r="J508" s="141" t="str">
        <f>IF(Протокол!M460="","",Протокол!M460)</f>
        <v/>
      </c>
      <c r="K508" s="141" t="str">
        <f>IF(Протокол!N460="","",Протокол!N460)</f>
        <v/>
      </c>
      <c r="L508" s="141" t="str">
        <f>IF(Протокол!O460="","",Протокол!O460)</f>
        <v/>
      </c>
      <c r="M508" s="141" t="str">
        <f>IF(Протокол!P460="","",Протокол!P460)</f>
        <v/>
      </c>
      <c r="N508" s="141" t="str">
        <f>IF(Протокол!Q460="","",Протокол!Q460)</f>
        <v/>
      </c>
      <c r="O508" s="141" t="str">
        <f>IF(Протокол!R460="","",Протокол!R460)</f>
        <v/>
      </c>
      <c r="P508" s="141" t="str">
        <f>IF(Протокол!S460="","",Протокол!S460)</f>
        <v/>
      </c>
      <c r="Q508" s="141" t="str">
        <f>IF(Протокол!T460="","",Протокол!T460)</f>
        <v/>
      </c>
      <c r="R508" s="141" t="str">
        <f>IF(Протокол!U460="","",Протокол!U460)</f>
        <v/>
      </c>
      <c r="S508" s="141" t="str">
        <f>IF(Протокол!V460="","",Протокол!V460)</f>
        <v/>
      </c>
      <c r="T508" s="141" t="str">
        <f>IF(Протокол!W460="","",Протокол!W460)</f>
        <v/>
      </c>
      <c r="U508" s="141" t="str">
        <f>IF(Протокол!X460="","",Протокол!X460)</f>
        <v/>
      </c>
      <c r="V508" s="141" t="str">
        <f>IF(Протокол!Y460="","",Протокол!Y460)</f>
        <v/>
      </c>
      <c r="W508" s="141" t="str">
        <f>IF(Протокол!Z460="","",Протокол!Z460)</f>
        <v/>
      </c>
      <c r="X508" s="141" t="str">
        <f>IF(Протокол!AA460="","",Протокол!AA460)</f>
        <v/>
      </c>
      <c r="Y508" s="141" t="str">
        <f>IF(Протокол!AB460="","",Протокол!AB460)</f>
        <v/>
      </c>
      <c r="Z508" s="141" t="str">
        <f>IF(Протокол!AC460="","",Протокол!AC460)</f>
        <v/>
      </c>
      <c r="AA508" s="141" t="str">
        <f>IF(Протокол!AD460="","",Протокол!AD460)</f>
        <v/>
      </c>
      <c r="AB508" s="141" t="str">
        <f>IF(Протокол!AE460="","",Протокол!AE460)</f>
        <v/>
      </c>
      <c r="AC508" s="141" t="str">
        <f>IF(Протокол!AF460="","",Протокол!AF460)</f>
        <v/>
      </c>
      <c r="AD508" s="141" t="str">
        <f>IF(Протокол!AG460="","",Протокол!AG460)</f>
        <v/>
      </c>
      <c r="AE508" s="141" t="str">
        <f>IF(Протокол!AH460="","",Протокол!AH460)</f>
        <v/>
      </c>
      <c r="AF508" s="141" t="str">
        <f>IF(Протокол!AI460="","",Протокол!AI460)</f>
        <v/>
      </c>
      <c r="AG508" s="141" t="str">
        <f>IF(Протокол!AJ460="","",Протокол!AJ460)</f>
        <v/>
      </c>
      <c r="AH508" s="141" t="str">
        <f>IF(Протокол!AK460="","",Протокол!AK460)</f>
        <v/>
      </c>
      <c r="AI508" s="141" t="str">
        <f>IF(Протокол!AL460="","",Протокол!AL460)</f>
        <v/>
      </c>
      <c r="AJ508" s="141" t="str">
        <f>IF(Протокол!AM460="","",Протокол!AM460)</f>
        <v/>
      </c>
      <c r="AK508" s="141" t="str">
        <f>IF(Протокол!AN460="","",Протокол!AN460)</f>
        <v/>
      </c>
      <c r="AL508" s="141" t="str">
        <f>IF(Протокол!AO460="","",Протокол!AO460)</f>
        <v/>
      </c>
      <c r="AM508" s="141" t="str">
        <f>IF(Протокол!AP460="","",Протокол!AP460)</f>
        <v/>
      </c>
      <c r="AN508" s="141" t="str">
        <f>IF(Протокол!AQ460="","",Протокол!AQ460)</f>
        <v/>
      </c>
      <c r="AO508" s="141" t="str">
        <f>IF(Протокол!AR460="","",Протокол!AR460)</f>
        <v/>
      </c>
      <c r="AP508" s="141" t="str">
        <f>IF(Протокол!AS460="","",Протокол!AS460)</f>
        <v/>
      </c>
      <c r="AQ508" s="141" t="str">
        <f>IF(Протокол!AT460="","",Протокол!AT460)</f>
        <v/>
      </c>
      <c r="AR508" s="141" t="str">
        <f>IF(AND(LEN(C508)&gt;0,AS508&gt;0),Протокол!CU460,"")</f>
        <v/>
      </c>
      <c r="AS508" s="139" t="str">
        <f>IF(Протокол!D460="","",Протокол!D460)</f>
        <v/>
      </c>
      <c r="AT508" s="139" t="str">
        <f>IF(Протокол!F460="","",Протокол!F460)</f>
        <v/>
      </c>
      <c r="AU508" s="141" t="str">
        <f>IF(Протокол!CR460="","",Протокол!CR460)</f>
        <v/>
      </c>
      <c r="AV508" s="141" t="str">
        <f>IF(Протокол!CS460="","",Протокол!CS460)</f>
        <v/>
      </c>
      <c r="AW508" s="141" t="str">
        <f>IF(Протокол!CT460="","",Протокол!CT460)</f>
        <v/>
      </c>
    </row>
    <row r="509" spans="1:49">
      <c r="A509" s="139">
        <f t="shared" si="8"/>
        <v>0</v>
      </c>
      <c r="B509" s="140">
        <f>IF(Протокол!B461="","",Протокол!B461)</f>
        <v>452</v>
      </c>
      <c r="C509" s="140" t="str">
        <f>IF(AND(Протокол!F461="",Протокол!D461=""),"",Протокол!C461)</f>
        <v/>
      </c>
      <c r="D509" s="141" t="str">
        <f>IF(Протокол!G461="","",Протокол!G461)</f>
        <v/>
      </c>
      <c r="E509" s="141" t="str">
        <f>IF(Протокол!H461="","",Протокол!H461)</f>
        <v/>
      </c>
      <c r="F509" s="141" t="str">
        <f>IF(Протокол!I461="","",Протокол!I461)</f>
        <v/>
      </c>
      <c r="G509" s="141" t="str">
        <f>IF(Протокол!J461="","",Протокол!J461)</f>
        <v/>
      </c>
      <c r="H509" s="141" t="str">
        <f>IF(Протокол!K461="","",Протокол!K461)</f>
        <v/>
      </c>
      <c r="I509" s="141" t="str">
        <f>IF(Протокол!L461="","",Протокол!L461)</f>
        <v/>
      </c>
      <c r="J509" s="141" t="str">
        <f>IF(Протокол!M461="","",Протокол!M461)</f>
        <v/>
      </c>
      <c r="K509" s="141" t="str">
        <f>IF(Протокол!N461="","",Протокол!N461)</f>
        <v/>
      </c>
      <c r="L509" s="141" t="str">
        <f>IF(Протокол!O461="","",Протокол!O461)</f>
        <v/>
      </c>
      <c r="M509" s="141" t="str">
        <f>IF(Протокол!P461="","",Протокол!P461)</f>
        <v/>
      </c>
      <c r="N509" s="141" t="str">
        <f>IF(Протокол!Q461="","",Протокол!Q461)</f>
        <v/>
      </c>
      <c r="O509" s="141" t="str">
        <f>IF(Протокол!R461="","",Протокол!R461)</f>
        <v/>
      </c>
      <c r="P509" s="141" t="str">
        <f>IF(Протокол!S461="","",Протокол!S461)</f>
        <v/>
      </c>
      <c r="Q509" s="141" t="str">
        <f>IF(Протокол!T461="","",Протокол!T461)</f>
        <v/>
      </c>
      <c r="R509" s="141" t="str">
        <f>IF(Протокол!U461="","",Протокол!U461)</f>
        <v/>
      </c>
      <c r="S509" s="141" t="str">
        <f>IF(Протокол!V461="","",Протокол!V461)</f>
        <v/>
      </c>
      <c r="T509" s="141" t="str">
        <f>IF(Протокол!W461="","",Протокол!W461)</f>
        <v/>
      </c>
      <c r="U509" s="141" t="str">
        <f>IF(Протокол!X461="","",Протокол!X461)</f>
        <v/>
      </c>
      <c r="V509" s="141" t="str">
        <f>IF(Протокол!Y461="","",Протокол!Y461)</f>
        <v/>
      </c>
      <c r="W509" s="141" t="str">
        <f>IF(Протокол!Z461="","",Протокол!Z461)</f>
        <v/>
      </c>
      <c r="X509" s="141" t="str">
        <f>IF(Протокол!AA461="","",Протокол!AA461)</f>
        <v/>
      </c>
      <c r="Y509" s="141" t="str">
        <f>IF(Протокол!AB461="","",Протокол!AB461)</f>
        <v/>
      </c>
      <c r="Z509" s="141" t="str">
        <f>IF(Протокол!AC461="","",Протокол!AC461)</f>
        <v/>
      </c>
      <c r="AA509" s="141" t="str">
        <f>IF(Протокол!AD461="","",Протокол!AD461)</f>
        <v/>
      </c>
      <c r="AB509" s="141" t="str">
        <f>IF(Протокол!AE461="","",Протокол!AE461)</f>
        <v/>
      </c>
      <c r="AC509" s="141" t="str">
        <f>IF(Протокол!AF461="","",Протокол!AF461)</f>
        <v/>
      </c>
      <c r="AD509" s="141" t="str">
        <f>IF(Протокол!AG461="","",Протокол!AG461)</f>
        <v/>
      </c>
      <c r="AE509" s="141" t="str">
        <f>IF(Протокол!AH461="","",Протокол!AH461)</f>
        <v/>
      </c>
      <c r="AF509" s="141" t="str">
        <f>IF(Протокол!AI461="","",Протокол!AI461)</f>
        <v/>
      </c>
      <c r="AG509" s="141" t="str">
        <f>IF(Протокол!AJ461="","",Протокол!AJ461)</f>
        <v/>
      </c>
      <c r="AH509" s="141" t="str">
        <f>IF(Протокол!AK461="","",Протокол!AK461)</f>
        <v/>
      </c>
      <c r="AI509" s="141" t="str">
        <f>IF(Протокол!AL461="","",Протокол!AL461)</f>
        <v/>
      </c>
      <c r="AJ509" s="141" t="str">
        <f>IF(Протокол!AM461="","",Протокол!AM461)</f>
        <v/>
      </c>
      <c r="AK509" s="141" t="str">
        <f>IF(Протокол!AN461="","",Протокол!AN461)</f>
        <v/>
      </c>
      <c r="AL509" s="141" t="str">
        <f>IF(Протокол!AO461="","",Протокол!AO461)</f>
        <v/>
      </c>
      <c r="AM509" s="141" t="str">
        <f>IF(Протокол!AP461="","",Протокол!AP461)</f>
        <v/>
      </c>
      <c r="AN509" s="141" t="str">
        <f>IF(Протокол!AQ461="","",Протокол!AQ461)</f>
        <v/>
      </c>
      <c r="AO509" s="141" t="str">
        <f>IF(Протокол!AR461="","",Протокол!AR461)</f>
        <v/>
      </c>
      <c r="AP509" s="141" t="str">
        <f>IF(Протокол!AS461="","",Протокол!AS461)</f>
        <v/>
      </c>
      <c r="AQ509" s="141" t="str">
        <f>IF(Протокол!AT461="","",Протокол!AT461)</f>
        <v/>
      </c>
      <c r="AR509" s="141" t="str">
        <f>IF(AND(LEN(C509)&gt;0,AS509&gt;0),Протокол!CU461,"")</f>
        <v/>
      </c>
      <c r="AS509" s="139" t="str">
        <f>IF(Протокол!D461="","",Протокол!D461)</f>
        <v/>
      </c>
      <c r="AT509" s="139" t="str">
        <f>IF(Протокол!F461="","",Протокол!F461)</f>
        <v/>
      </c>
      <c r="AU509" s="141" t="str">
        <f>IF(Протокол!CR461="","",Протокол!CR461)</f>
        <v/>
      </c>
      <c r="AV509" s="141" t="str">
        <f>IF(Протокол!CS461="","",Протокол!CS461)</f>
        <v/>
      </c>
      <c r="AW509" s="141" t="str">
        <f>IF(Протокол!CT461="","",Протокол!CT461)</f>
        <v/>
      </c>
    </row>
    <row r="510" spans="1:49">
      <c r="A510" s="139">
        <f t="shared" si="8"/>
        <v>0</v>
      </c>
      <c r="B510" s="140">
        <f>IF(Протокол!B462="","",Протокол!B462)</f>
        <v>453</v>
      </c>
      <c r="C510" s="140" t="str">
        <f>IF(AND(Протокол!F462="",Протокол!D462=""),"",Протокол!C462)</f>
        <v/>
      </c>
      <c r="D510" s="141" t="str">
        <f>IF(Протокол!G462="","",Протокол!G462)</f>
        <v/>
      </c>
      <c r="E510" s="141" t="str">
        <f>IF(Протокол!H462="","",Протокол!H462)</f>
        <v/>
      </c>
      <c r="F510" s="141" t="str">
        <f>IF(Протокол!I462="","",Протокол!I462)</f>
        <v/>
      </c>
      <c r="G510" s="141" t="str">
        <f>IF(Протокол!J462="","",Протокол!J462)</f>
        <v/>
      </c>
      <c r="H510" s="141" t="str">
        <f>IF(Протокол!K462="","",Протокол!K462)</f>
        <v/>
      </c>
      <c r="I510" s="141" t="str">
        <f>IF(Протокол!L462="","",Протокол!L462)</f>
        <v/>
      </c>
      <c r="J510" s="141" t="str">
        <f>IF(Протокол!M462="","",Протокол!M462)</f>
        <v/>
      </c>
      <c r="K510" s="141" t="str">
        <f>IF(Протокол!N462="","",Протокол!N462)</f>
        <v/>
      </c>
      <c r="L510" s="141" t="str">
        <f>IF(Протокол!O462="","",Протокол!O462)</f>
        <v/>
      </c>
      <c r="M510" s="141" t="str">
        <f>IF(Протокол!P462="","",Протокол!P462)</f>
        <v/>
      </c>
      <c r="N510" s="141" t="str">
        <f>IF(Протокол!Q462="","",Протокол!Q462)</f>
        <v/>
      </c>
      <c r="O510" s="141" t="str">
        <f>IF(Протокол!R462="","",Протокол!R462)</f>
        <v/>
      </c>
      <c r="P510" s="141" t="str">
        <f>IF(Протокол!S462="","",Протокол!S462)</f>
        <v/>
      </c>
      <c r="Q510" s="141" t="str">
        <f>IF(Протокол!T462="","",Протокол!T462)</f>
        <v/>
      </c>
      <c r="R510" s="141" t="str">
        <f>IF(Протокол!U462="","",Протокол!U462)</f>
        <v/>
      </c>
      <c r="S510" s="141" t="str">
        <f>IF(Протокол!V462="","",Протокол!V462)</f>
        <v/>
      </c>
      <c r="T510" s="141" t="str">
        <f>IF(Протокол!W462="","",Протокол!W462)</f>
        <v/>
      </c>
      <c r="U510" s="141" t="str">
        <f>IF(Протокол!X462="","",Протокол!X462)</f>
        <v/>
      </c>
      <c r="V510" s="141" t="str">
        <f>IF(Протокол!Y462="","",Протокол!Y462)</f>
        <v/>
      </c>
      <c r="W510" s="141" t="str">
        <f>IF(Протокол!Z462="","",Протокол!Z462)</f>
        <v/>
      </c>
      <c r="X510" s="141" t="str">
        <f>IF(Протокол!AA462="","",Протокол!AA462)</f>
        <v/>
      </c>
      <c r="Y510" s="141" t="str">
        <f>IF(Протокол!AB462="","",Протокол!AB462)</f>
        <v/>
      </c>
      <c r="Z510" s="141" t="str">
        <f>IF(Протокол!AC462="","",Протокол!AC462)</f>
        <v/>
      </c>
      <c r="AA510" s="141" t="str">
        <f>IF(Протокол!AD462="","",Протокол!AD462)</f>
        <v/>
      </c>
      <c r="AB510" s="141" t="str">
        <f>IF(Протокол!AE462="","",Протокол!AE462)</f>
        <v/>
      </c>
      <c r="AC510" s="141" t="str">
        <f>IF(Протокол!AF462="","",Протокол!AF462)</f>
        <v/>
      </c>
      <c r="AD510" s="141" t="str">
        <f>IF(Протокол!AG462="","",Протокол!AG462)</f>
        <v/>
      </c>
      <c r="AE510" s="141" t="str">
        <f>IF(Протокол!AH462="","",Протокол!AH462)</f>
        <v/>
      </c>
      <c r="AF510" s="141" t="str">
        <f>IF(Протокол!AI462="","",Протокол!AI462)</f>
        <v/>
      </c>
      <c r="AG510" s="141" t="str">
        <f>IF(Протокол!AJ462="","",Протокол!AJ462)</f>
        <v/>
      </c>
      <c r="AH510" s="141" t="str">
        <f>IF(Протокол!AK462="","",Протокол!AK462)</f>
        <v/>
      </c>
      <c r="AI510" s="141" t="str">
        <f>IF(Протокол!AL462="","",Протокол!AL462)</f>
        <v/>
      </c>
      <c r="AJ510" s="141" t="str">
        <f>IF(Протокол!AM462="","",Протокол!AM462)</f>
        <v/>
      </c>
      <c r="AK510" s="141" t="str">
        <f>IF(Протокол!AN462="","",Протокол!AN462)</f>
        <v/>
      </c>
      <c r="AL510" s="141" t="str">
        <f>IF(Протокол!AO462="","",Протокол!AO462)</f>
        <v/>
      </c>
      <c r="AM510" s="141" t="str">
        <f>IF(Протокол!AP462="","",Протокол!AP462)</f>
        <v/>
      </c>
      <c r="AN510" s="141" t="str">
        <f>IF(Протокол!AQ462="","",Протокол!AQ462)</f>
        <v/>
      </c>
      <c r="AO510" s="141" t="str">
        <f>IF(Протокол!AR462="","",Протокол!AR462)</f>
        <v/>
      </c>
      <c r="AP510" s="141" t="str">
        <f>IF(Протокол!AS462="","",Протокол!AS462)</f>
        <v/>
      </c>
      <c r="AQ510" s="141" t="str">
        <f>IF(Протокол!AT462="","",Протокол!AT462)</f>
        <v/>
      </c>
      <c r="AR510" s="141" t="str">
        <f>IF(AND(LEN(C510)&gt;0,AS510&gt;0),Протокол!CU462,"")</f>
        <v/>
      </c>
      <c r="AS510" s="139" t="str">
        <f>IF(Протокол!D462="","",Протокол!D462)</f>
        <v/>
      </c>
      <c r="AT510" s="139" t="str">
        <f>IF(Протокол!F462="","",Протокол!F462)</f>
        <v/>
      </c>
      <c r="AU510" s="141" t="str">
        <f>IF(Протокол!CR462="","",Протокол!CR462)</f>
        <v/>
      </c>
      <c r="AV510" s="141" t="str">
        <f>IF(Протокол!CS462="","",Протокол!CS462)</f>
        <v/>
      </c>
      <c r="AW510" s="141" t="str">
        <f>IF(Протокол!CT462="","",Протокол!CT462)</f>
        <v/>
      </c>
    </row>
    <row r="511" spans="1:49">
      <c r="A511" s="139">
        <f t="shared" si="8"/>
        <v>0</v>
      </c>
      <c r="B511" s="140">
        <f>IF(Протокол!B463="","",Протокол!B463)</f>
        <v>454</v>
      </c>
      <c r="C511" s="140" t="str">
        <f>IF(AND(Протокол!F463="",Протокол!D463=""),"",Протокол!C463)</f>
        <v/>
      </c>
      <c r="D511" s="141" t="str">
        <f>IF(Протокол!G463="","",Протокол!G463)</f>
        <v/>
      </c>
      <c r="E511" s="141" t="str">
        <f>IF(Протокол!H463="","",Протокол!H463)</f>
        <v/>
      </c>
      <c r="F511" s="141" t="str">
        <f>IF(Протокол!I463="","",Протокол!I463)</f>
        <v/>
      </c>
      <c r="G511" s="141" t="str">
        <f>IF(Протокол!J463="","",Протокол!J463)</f>
        <v/>
      </c>
      <c r="H511" s="141" t="str">
        <f>IF(Протокол!K463="","",Протокол!K463)</f>
        <v/>
      </c>
      <c r="I511" s="141" t="str">
        <f>IF(Протокол!L463="","",Протокол!L463)</f>
        <v/>
      </c>
      <c r="J511" s="141" t="str">
        <f>IF(Протокол!M463="","",Протокол!M463)</f>
        <v/>
      </c>
      <c r="K511" s="141" t="str">
        <f>IF(Протокол!N463="","",Протокол!N463)</f>
        <v/>
      </c>
      <c r="L511" s="141" t="str">
        <f>IF(Протокол!O463="","",Протокол!O463)</f>
        <v/>
      </c>
      <c r="M511" s="141" t="str">
        <f>IF(Протокол!P463="","",Протокол!P463)</f>
        <v/>
      </c>
      <c r="N511" s="141" t="str">
        <f>IF(Протокол!Q463="","",Протокол!Q463)</f>
        <v/>
      </c>
      <c r="O511" s="141" t="str">
        <f>IF(Протокол!R463="","",Протокол!R463)</f>
        <v/>
      </c>
      <c r="P511" s="141" t="str">
        <f>IF(Протокол!S463="","",Протокол!S463)</f>
        <v/>
      </c>
      <c r="Q511" s="141" t="str">
        <f>IF(Протокол!T463="","",Протокол!T463)</f>
        <v/>
      </c>
      <c r="R511" s="141" t="str">
        <f>IF(Протокол!U463="","",Протокол!U463)</f>
        <v/>
      </c>
      <c r="S511" s="141" t="str">
        <f>IF(Протокол!V463="","",Протокол!V463)</f>
        <v/>
      </c>
      <c r="T511" s="141" t="str">
        <f>IF(Протокол!W463="","",Протокол!W463)</f>
        <v/>
      </c>
      <c r="U511" s="141" t="str">
        <f>IF(Протокол!X463="","",Протокол!X463)</f>
        <v/>
      </c>
      <c r="V511" s="141" t="str">
        <f>IF(Протокол!Y463="","",Протокол!Y463)</f>
        <v/>
      </c>
      <c r="W511" s="141" t="str">
        <f>IF(Протокол!Z463="","",Протокол!Z463)</f>
        <v/>
      </c>
      <c r="X511" s="141" t="str">
        <f>IF(Протокол!AA463="","",Протокол!AA463)</f>
        <v/>
      </c>
      <c r="Y511" s="141" t="str">
        <f>IF(Протокол!AB463="","",Протокол!AB463)</f>
        <v/>
      </c>
      <c r="Z511" s="141" t="str">
        <f>IF(Протокол!AC463="","",Протокол!AC463)</f>
        <v/>
      </c>
      <c r="AA511" s="141" t="str">
        <f>IF(Протокол!AD463="","",Протокол!AD463)</f>
        <v/>
      </c>
      <c r="AB511" s="141" t="str">
        <f>IF(Протокол!AE463="","",Протокол!AE463)</f>
        <v/>
      </c>
      <c r="AC511" s="141" t="str">
        <f>IF(Протокол!AF463="","",Протокол!AF463)</f>
        <v/>
      </c>
      <c r="AD511" s="141" t="str">
        <f>IF(Протокол!AG463="","",Протокол!AG463)</f>
        <v/>
      </c>
      <c r="AE511" s="141" t="str">
        <f>IF(Протокол!AH463="","",Протокол!AH463)</f>
        <v/>
      </c>
      <c r="AF511" s="141" t="str">
        <f>IF(Протокол!AI463="","",Протокол!AI463)</f>
        <v/>
      </c>
      <c r="AG511" s="141" t="str">
        <f>IF(Протокол!AJ463="","",Протокол!AJ463)</f>
        <v/>
      </c>
      <c r="AH511" s="141" t="str">
        <f>IF(Протокол!AK463="","",Протокол!AK463)</f>
        <v/>
      </c>
      <c r="AI511" s="141" t="str">
        <f>IF(Протокол!AL463="","",Протокол!AL463)</f>
        <v/>
      </c>
      <c r="AJ511" s="141" t="str">
        <f>IF(Протокол!AM463="","",Протокол!AM463)</f>
        <v/>
      </c>
      <c r="AK511" s="141" t="str">
        <f>IF(Протокол!AN463="","",Протокол!AN463)</f>
        <v/>
      </c>
      <c r="AL511" s="141" t="str">
        <f>IF(Протокол!AO463="","",Протокол!AO463)</f>
        <v/>
      </c>
      <c r="AM511" s="141" t="str">
        <f>IF(Протокол!AP463="","",Протокол!AP463)</f>
        <v/>
      </c>
      <c r="AN511" s="141" t="str">
        <f>IF(Протокол!AQ463="","",Протокол!AQ463)</f>
        <v/>
      </c>
      <c r="AO511" s="141" t="str">
        <f>IF(Протокол!AR463="","",Протокол!AR463)</f>
        <v/>
      </c>
      <c r="AP511" s="141" t="str">
        <f>IF(Протокол!AS463="","",Протокол!AS463)</f>
        <v/>
      </c>
      <c r="AQ511" s="141" t="str">
        <f>IF(Протокол!AT463="","",Протокол!AT463)</f>
        <v/>
      </c>
      <c r="AR511" s="141" t="str">
        <f>IF(AND(LEN(C511)&gt;0,AS511&gt;0),Протокол!CU463,"")</f>
        <v/>
      </c>
      <c r="AS511" s="139" t="str">
        <f>IF(Протокол!D463="","",Протокол!D463)</f>
        <v/>
      </c>
      <c r="AT511" s="139" t="str">
        <f>IF(Протокол!F463="","",Протокол!F463)</f>
        <v/>
      </c>
      <c r="AU511" s="141" t="str">
        <f>IF(Протокол!CR463="","",Протокол!CR463)</f>
        <v/>
      </c>
      <c r="AV511" s="141" t="str">
        <f>IF(Протокол!CS463="","",Протокол!CS463)</f>
        <v/>
      </c>
      <c r="AW511" s="141" t="str">
        <f>IF(Протокол!CT463="","",Протокол!CT463)</f>
        <v/>
      </c>
    </row>
    <row r="512" spans="1:49">
      <c r="A512" s="139">
        <f t="shared" si="8"/>
        <v>0</v>
      </c>
      <c r="B512" s="140">
        <f>IF(Протокол!B464="","",Протокол!B464)</f>
        <v>455</v>
      </c>
      <c r="C512" s="140" t="str">
        <f>IF(AND(Протокол!F464="",Протокол!D464=""),"",Протокол!C464)</f>
        <v/>
      </c>
      <c r="D512" s="141" t="str">
        <f>IF(Протокол!G464="","",Протокол!G464)</f>
        <v/>
      </c>
      <c r="E512" s="141" t="str">
        <f>IF(Протокол!H464="","",Протокол!H464)</f>
        <v/>
      </c>
      <c r="F512" s="141" t="str">
        <f>IF(Протокол!I464="","",Протокол!I464)</f>
        <v/>
      </c>
      <c r="G512" s="141" t="str">
        <f>IF(Протокол!J464="","",Протокол!J464)</f>
        <v/>
      </c>
      <c r="H512" s="141" t="str">
        <f>IF(Протокол!K464="","",Протокол!K464)</f>
        <v/>
      </c>
      <c r="I512" s="141" t="str">
        <f>IF(Протокол!L464="","",Протокол!L464)</f>
        <v/>
      </c>
      <c r="J512" s="141" t="str">
        <f>IF(Протокол!M464="","",Протокол!M464)</f>
        <v/>
      </c>
      <c r="K512" s="141" t="str">
        <f>IF(Протокол!N464="","",Протокол!N464)</f>
        <v/>
      </c>
      <c r="L512" s="141" t="str">
        <f>IF(Протокол!O464="","",Протокол!O464)</f>
        <v/>
      </c>
      <c r="M512" s="141" t="str">
        <f>IF(Протокол!P464="","",Протокол!P464)</f>
        <v/>
      </c>
      <c r="N512" s="141" t="str">
        <f>IF(Протокол!Q464="","",Протокол!Q464)</f>
        <v/>
      </c>
      <c r="O512" s="141" t="str">
        <f>IF(Протокол!R464="","",Протокол!R464)</f>
        <v/>
      </c>
      <c r="P512" s="141" t="str">
        <f>IF(Протокол!S464="","",Протокол!S464)</f>
        <v/>
      </c>
      <c r="Q512" s="141" t="str">
        <f>IF(Протокол!T464="","",Протокол!T464)</f>
        <v/>
      </c>
      <c r="R512" s="141" t="str">
        <f>IF(Протокол!U464="","",Протокол!U464)</f>
        <v/>
      </c>
      <c r="S512" s="141" t="str">
        <f>IF(Протокол!V464="","",Протокол!V464)</f>
        <v/>
      </c>
      <c r="T512" s="141" t="str">
        <f>IF(Протокол!W464="","",Протокол!W464)</f>
        <v/>
      </c>
      <c r="U512" s="141" t="str">
        <f>IF(Протокол!X464="","",Протокол!X464)</f>
        <v/>
      </c>
      <c r="V512" s="141" t="str">
        <f>IF(Протокол!Y464="","",Протокол!Y464)</f>
        <v/>
      </c>
      <c r="W512" s="141" t="str">
        <f>IF(Протокол!Z464="","",Протокол!Z464)</f>
        <v/>
      </c>
      <c r="X512" s="141" t="str">
        <f>IF(Протокол!AA464="","",Протокол!AA464)</f>
        <v/>
      </c>
      <c r="Y512" s="141" t="str">
        <f>IF(Протокол!AB464="","",Протокол!AB464)</f>
        <v/>
      </c>
      <c r="Z512" s="141" t="str">
        <f>IF(Протокол!AC464="","",Протокол!AC464)</f>
        <v/>
      </c>
      <c r="AA512" s="141" t="str">
        <f>IF(Протокол!AD464="","",Протокол!AD464)</f>
        <v/>
      </c>
      <c r="AB512" s="141" t="str">
        <f>IF(Протокол!AE464="","",Протокол!AE464)</f>
        <v/>
      </c>
      <c r="AC512" s="141" t="str">
        <f>IF(Протокол!AF464="","",Протокол!AF464)</f>
        <v/>
      </c>
      <c r="AD512" s="141" t="str">
        <f>IF(Протокол!AG464="","",Протокол!AG464)</f>
        <v/>
      </c>
      <c r="AE512" s="141" t="str">
        <f>IF(Протокол!AH464="","",Протокол!AH464)</f>
        <v/>
      </c>
      <c r="AF512" s="141" t="str">
        <f>IF(Протокол!AI464="","",Протокол!AI464)</f>
        <v/>
      </c>
      <c r="AG512" s="141" t="str">
        <f>IF(Протокол!AJ464="","",Протокол!AJ464)</f>
        <v/>
      </c>
      <c r="AH512" s="141" t="str">
        <f>IF(Протокол!AK464="","",Протокол!AK464)</f>
        <v/>
      </c>
      <c r="AI512" s="141" t="str">
        <f>IF(Протокол!AL464="","",Протокол!AL464)</f>
        <v/>
      </c>
      <c r="AJ512" s="141" t="str">
        <f>IF(Протокол!AM464="","",Протокол!AM464)</f>
        <v/>
      </c>
      <c r="AK512" s="141" t="str">
        <f>IF(Протокол!AN464="","",Протокол!AN464)</f>
        <v/>
      </c>
      <c r="AL512" s="141" t="str">
        <f>IF(Протокол!AO464="","",Протокол!AO464)</f>
        <v/>
      </c>
      <c r="AM512" s="141" t="str">
        <f>IF(Протокол!AP464="","",Протокол!AP464)</f>
        <v/>
      </c>
      <c r="AN512" s="141" t="str">
        <f>IF(Протокол!AQ464="","",Протокол!AQ464)</f>
        <v/>
      </c>
      <c r="AO512" s="141" t="str">
        <f>IF(Протокол!AR464="","",Протокол!AR464)</f>
        <v/>
      </c>
      <c r="AP512" s="141" t="str">
        <f>IF(Протокол!AS464="","",Протокол!AS464)</f>
        <v/>
      </c>
      <c r="AQ512" s="141" t="str">
        <f>IF(Протокол!AT464="","",Протокол!AT464)</f>
        <v/>
      </c>
      <c r="AR512" s="141" t="str">
        <f>IF(AND(LEN(C512)&gt;0,AS512&gt;0),Протокол!CU464,"")</f>
        <v/>
      </c>
      <c r="AS512" s="139" t="str">
        <f>IF(Протокол!D464="","",Протокол!D464)</f>
        <v/>
      </c>
      <c r="AT512" s="139" t="str">
        <f>IF(Протокол!F464="","",Протокол!F464)</f>
        <v/>
      </c>
      <c r="AU512" s="141" t="str">
        <f>IF(Протокол!CR464="","",Протокол!CR464)</f>
        <v/>
      </c>
      <c r="AV512" s="141" t="str">
        <f>IF(Протокол!CS464="","",Протокол!CS464)</f>
        <v/>
      </c>
      <c r="AW512" s="141" t="str">
        <f>IF(Протокол!CT464="","",Протокол!CT464)</f>
        <v/>
      </c>
    </row>
    <row r="513" spans="1:49">
      <c r="A513" s="139">
        <f t="shared" si="8"/>
        <v>0</v>
      </c>
      <c r="B513" s="140">
        <f>IF(Протокол!B465="","",Протокол!B465)</f>
        <v>456</v>
      </c>
      <c r="C513" s="140" t="str">
        <f>IF(AND(Протокол!F465="",Протокол!D465=""),"",Протокол!C465)</f>
        <v/>
      </c>
      <c r="D513" s="141" t="str">
        <f>IF(Протокол!G465="","",Протокол!G465)</f>
        <v/>
      </c>
      <c r="E513" s="141" t="str">
        <f>IF(Протокол!H465="","",Протокол!H465)</f>
        <v/>
      </c>
      <c r="F513" s="141" t="str">
        <f>IF(Протокол!I465="","",Протокол!I465)</f>
        <v/>
      </c>
      <c r="G513" s="141" t="str">
        <f>IF(Протокол!J465="","",Протокол!J465)</f>
        <v/>
      </c>
      <c r="H513" s="141" t="str">
        <f>IF(Протокол!K465="","",Протокол!K465)</f>
        <v/>
      </c>
      <c r="I513" s="141" t="str">
        <f>IF(Протокол!L465="","",Протокол!L465)</f>
        <v/>
      </c>
      <c r="J513" s="141" t="str">
        <f>IF(Протокол!M465="","",Протокол!M465)</f>
        <v/>
      </c>
      <c r="K513" s="141" t="str">
        <f>IF(Протокол!N465="","",Протокол!N465)</f>
        <v/>
      </c>
      <c r="L513" s="141" t="str">
        <f>IF(Протокол!O465="","",Протокол!O465)</f>
        <v/>
      </c>
      <c r="M513" s="141" t="str">
        <f>IF(Протокол!P465="","",Протокол!P465)</f>
        <v/>
      </c>
      <c r="N513" s="141" t="str">
        <f>IF(Протокол!Q465="","",Протокол!Q465)</f>
        <v/>
      </c>
      <c r="O513" s="141" t="str">
        <f>IF(Протокол!R465="","",Протокол!R465)</f>
        <v/>
      </c>
      <c r="P513" s="141" t="str">
        <f>IF(Протокол!S465="","",Протокол!S465)</f>
        <v/>
      </c>
      <c r="Q513" s="141" t="str">
        <f>IF(Протокол!T465="","",Протокол!T465)</f>
        <v/>
      </c>
      <c r="R513" s="141" t="str">
        <f>IF(Протокол!U465="","",Протокол!U465)</f>
        <v/>
      </c>
      <c r="S513" s="141" t="str">
        <f>IF(Протокол!V465="","",Протокол!V465)</f>
        <v/>
      </c>
      <c r="T513" s="141" t="str">
        <f>IF(Протокол!W465="","",Протокол!W465)</f>
        <v/>
      </c>
      <c r="U513" s="141" t="str">
        <f>IF(Протокол!X465="","",Протокол!X465)</f>
        <v/>
      </c>
      <c r="V513" s="141" t="str">
        <f>IF(Протокол!Y465="","",Протокол!Y465)</f>
        <v/>
      </c>
      <c r="W513" s="141" t="str">
        <f>IF(Протокол!Z465="","",Протокол!Z465)</f>
        <v/>
      </c>
      <c r="X513" s="141" t="str">
        <f>IF(Протокол!AA465="","",Протокол!AA465)</f>
        <v/>
      </c>
      <c r="Y513" s="141" t="str">
        <f>IF(Протокол!AB465="","",Протокол!AB465)</f>
        <v/>
      </c>
      <c r="Z513" s="141" t="str">
        <f>IF(Протокол!AC465="","",Протокол!AC465)</f>
        <v/>
      </c>
      <c r="AA513" s="141" t="str">
        <f>IF(Протокол!AD465="","",Протокол!AD465)</f>
        <v/>
      </c>
      <c r="AB513" s="141" t="str">
        <f>IF(Протокол!AE465="","",Протокол!AE465)</f>
        <v/>
      </c>
      <c r="AC513" s="141" t="str">
        <f>IF(Протокол!AF465="","",Протокол!AF465)</f>
        <v/>
      </c>
      <c r="AD513" s="141" t="str">
        <f>IF(Протокол!AG465="","",Протокол!AG465)</f>
        <v/>
      </c>
      <c r="AE513" s="141" t="str">
        <f>IF(Протокол!AH465="","",Протокол!AH465)</f>
        <v/>
      </c>
      <c r="AF513" s="141" t="str">
        <f>IF(Протокол!AI465="","",Протокол!AI465)</f>
        <v/>
      </c>
      <c r="AG513" s="141" t="str">
        <f>IF(Протокол!AJ465="","",Протокол!AJ465)</f>
        <v/>
      </c>
      <c r="AH513" s="141" t="str">
        <f>IF(Протокол!AK465="","",Протокол!AK465)</f>
        <v/>
      </c>
      <c r="AI513" s="141" t="str">
        <f>IF(Протокол!AL465="","",Протокол!AL465)</f>
        <v/>
      </c>
      <c r="AJ513" s="141" t="str">
        <f>IF(Протокол!AM465="","",Протокол!AM465)</f>
        <v/>
      </c>
      <c r="AK513" s="141" t="str">
        <f>IF(Протокол!AN465="","",Протокол!AN465)</f>
        <v/>
      </c>
      <c r="AL513" s="141" t="str">
        <f>IF(Протокол!AO465="","",Протокол!AO465)</f>
        <v/>
      </c>
      <c r="AM513" s="141" t="str">
        <f>IF(Протокол!AP465="","",Протокол!AP465)</f>
        <v/>
      </c>
      <c r="AN513" s="141" t="str">
        <f>IF(Протокол!AQ465="","",Протокол!AQ465)</f>
        <v/>
      </c>
      <c r="AO513" s="141" t="str">
        <f>IF(Протокол!AR465="","",Протокол!AR465)</f>
        <v/>
      </c>
      <c r="AP513" s="141" t="str">
        <f>IF(Протокол!AS465="","",Протокол!AS465)</f>
        <v/>
      </c>
      <c r="AQ513" s="141" t="str">
        <f>IF(Протокол!AT465="","",Протокол!AT465)</f>
        <v/>
      </c>
      <c r="AR513" s="141" t="str">
        <f>IF(AND(LEN(C513)&gt;0,AS513&gt;0),Протокол!CU465,"")</f>
        <v/>
      </c>
      <c r="AS513" s="139" t="str">
        <f>IF(Протокол!D465="","",Протокол!D465)</f>
        <v/>
      </c>
      <c r="AT513" s="139" t="str">
        <f>IF(Протокол!F465="","",Протокол!F465)</f>
        <v/>
      </c>
      <c r="AU513" s="141" t="str">
        <f>IF(Протокол!CR465="","",Протокол!CR465)</f>
        <v/>
      </c>
      <c r="AV513" s="141" t="str">
        <f>IF(Протокол!CS465="","",Протокол!CS465)</f>
        <v/>
      </c>
      <c r="AW513" s="141" t="str">
        <f>IF(Протокол!CT465="","",Протокол!CT465)</f>
        <v/>
      </c>
    </row>
    <row r="514" spans="1:49">
      <c r="A514" s="139">
        <f t="shared" si="8"/>
        <v>0</v>
      </c>
      <c r="B514" s="140">
        <f>IF(Протокол!B466="","",Протокол!B466)</f>
        <v>457</v>
      </c>
      <c r="C514" s="140" t="str">
        <f>IF(AND(Протокол!F466="",Протокол!D466=""),"",Протокол!C466)</f>
        <v/>
      </c>
      <c r="D514" s="141" t="str">
        <f>IF(Протокол!G466="","",Протокол!G466)</f>
        <v/>
      </c>
      <c r="E514" s="141" t="str">
        <f>IF(Протокол!H466="","",Протокол!H466)</f>
        <v/>
      </c>
      <c r="F514" s="141" t="str">
        <f>IF(Протокол!I466="","",Протокол!I466)</f>
        <v/>
      </c>
      <c r="G514" s="141" t="str">
        <f>IF(Протокол!J466="","",Протокол!J466)</f>
        <v/>
      </c>
      <c r="H514" s="141" t="str">
        <f>IF(Протокол!K466="","",Протокол!K466)</f>
        <v/>
      </c>
      <c r="I514" s="141" t="str">
        <f>IF(Протокол!L466="","",Протокол!L466)</f>
        <v/>
      </c>
      <c r="J514" s="141" t="str">
        <f>IF(Протокол!M466="","",Протокол!M466)</f>
        <v/>
      </c>
      <c r="K514" s="141" t="str">
        <f>IF(Протокол!N466="","",Протокол!N466)</f>
        <v/>
      </c>
      <c r="L514" s="141" t="str">
        <f>IF(Протокол!O466="","",Протокол!O466)</f>
        <v/>
      </c>
      <c r="M514" s="141" t="str">
        <f>IF(Протокол!P466="","",Протокол!P466)</f>
        <v/>
      </c>
      <c r="N514" s="141" t="str">
        <f>IF(Протокол!Q466="","",Протокол!Q466)</f>
        <v/>
      </c>
      <c r="O514" s="141" t="str">
        <f>IF(Протокол!R466="","",Протокол!R466)</f>
        <v/>
      </c>
      <c r="P514" s="141" t="str">
        <f>IF(Протокол!S466="","",Протокол!S466)</f>
        <v/>
      </c>
      <c r="Q514" s="141" t="str">
        <f>IF(Протокол!T466="","",Протокол!T466)</f>
        <v/>
      </c>
      <c r="R514" s="141" t="str">
        <f>IF(Протокол!U466="","",Протокол!U466)</f>
        <v/>
      </c>
      <c r="S514" s="141" t="str">
        <f>IF(Протокол!V466="","",Протокол!V466)</f>
        <v/>
      </c>
      <c r="T514" s="141" t="str">
        <f>IF(Протокол!W466="","",Протокол!W466)</f>
        <v/>
      </c>
      <c r="U514" s="141" t="str">
        <f>IF(Протокол!X466="","",Протокол!X466)</f>
        <v/>
      </c>
      <c r="V514" s="141" t="str">
        <f>IF(Протокол!Y466="","",Протокол!Y466)</f>
        <v/>
      </c>
      <c r="W514" s="141" t="str">
        <f>IF(Протокол!Z466="","",Протокол!Z466)</f>
        <v/>
      </c>
      <c r="X514" s="141" t="str">
        <f>IF(Протокол!AA466="","",Протокол!AA466)</f>
        <v/>
      </c>
      <c r="Y514" s="141" t="str">
        <f>IF(Протокол!AB466="","",Протокол!AB466)</f>
        <v/>
      </c>
      <c r="Z514" s="141" t="str">
        <f>IF(Протокол!AC466="","",Протокол!AC466)</f>
        <v/>
      </c>
      <c r="AA514" s="141" t="str">
        <f>IF(Протокол!AD466="","",Протокол!AD466)</f>
        <v/>
      </c>
      <c r="AB514" s="141" t="str">
        <f>IF(Протокол!AE466="","",Протокол!AE466)</f>
        <v/>
      </c>
      <c r="AC514" s="141" t="str">
        <f>IF(Протокол!AF466="","",Протокол!AF466)</f>
        <v/>
      </c>
      <c r="AD514" s="141" t="str">
        <f>IF(Протокол!AG466="","",Протокол!AG466)</f>
        <v/>
      </c>
      <c r="AE514" s="141" t="str">
        <f>IF(Протокол!AH466="","",Протокол!AH466)</f>
        <v/>
      </c>
      <c r="AF514" s="141" t="str">
        <f>IF(Протокол!AI466="","",Протокол!AI466)</f>
        <v/>
      </c>
      <c r="AG514" s="141" t="str">
        <f>IF(Протокол!AJ466="","",Протокол!AJ466)</f>
        <v/>
      </c>
      <c r="AH514" s="141" t="str">
        <f>IF(Протокол!AK466="","",Протокол!AK466)</f>
        <v/>
      </c>
      <c r="AI514" s="141" t="str">
        <f>IF(Протокол!AL466="","",Протокол!AL466)</f>
        <v/>
      </c>
      <c r="AJ514" s="141" t="str">
        <f>IF(Протокол!AM466="","",Протокол!AM466)</f>
        <v/>
      </c>
      <c r="AK514" s="141" t="str">
        <f>IF(Протокол!AN466="","",Протокол!AN466)</f>
        <v/>
      </c>
      <c r="AL514" s="141" t="str">
        <f>IF(Протокол!AO466="","",Протокол!AO466)</f>
        <v/>
      </c>
      <c r="AM514" s="141" t="str">
        <f>IF(Протокол!AP466="","",Протокол!AP466)</f>
        <v/>
      </c>
      <c r="AN514" s="141" t="str">
        <f>IF(Протокол!AQ466="","",Протокол!AQ466)</f>
        <v/>
      </c>
      <c r="AO514" s="141" t="str">
        <f>IF(Протокол!AR466="","",Протокол!AR466)</f>
        <v/>
      </c>
      <c r="AP514" s="141" t="str">
        <f>IF(Протокол!AS466="","",Протокол!AS466)</f>
        <v/>
      </c>
      <c r="AQ514" s="141" t="str">
        <f>IF(Протокол!AT466="","",Протокол!AT466)</f>
        <v/>
      </c>
      <c r="AR514" s="141" t="str">
        <f>IF(AND(LEN(C514)&gt;0,AS514&gt;0),Протокол!CU466,"")</f>
        <v/>
      </c>
      <c r="AS514" s="139" t="str">
        <f>IF(Протокол!D466="","",Протокол!D466)</f>
        <v/>
      </c>
      <c r="AT514" s="139" t="str">
        <f>IF(Протокол!F466="","",Протокол!F466)</f>
        <v/>
      </c>
      <c r="AU514" s="141" t="str">
        <f>IF(Протокол!CR466="","",Протокол!CR466)</f>
        <v/>
      </c>
      <c r="AV514" s="141" t="str">
        <f>IF(Протокол!CS466="","",Протокол!CS466)</f>
        <v/>
      </c>
      <c r="AW514" s="141" t="str">
        <f>IF(Протокол!CT466="","",Протокол!CT466)</f>
        <v/>
      </c>
    </row>
    <row r="515" spans="1:49">
      <c r="A515" s="139">
        <f t="shared" si="8"/>
        <v>0</v>
      </c>
      <c r="B515" s="140">
        <f>IF(Протокол!B467="","",Протокол!B467)</f>
        <v>458</v>
      </c>
      <c r="C515" s="140" t="str">
        <f>IF(AND(Протокол!F467="",Протокол!D467=""),"",Протокол!C467)</f>
        <v/>
      </c>
      <c r="D515" s="141" t="str">
        <f>IF(Протокол!G467="","",Протокол!G467)</f>
        <v/>
      </c>
      <c r="E515" s="141" t="str">
        <f>IF(Протокол!H467="","",Протокол!H467)</f>
        <v/>
      </c>
      <c r="F515" s="141" t="str">
        <f>IF(Протокол!I467="","",Протокол!I467)</f>
        <v/>
      </c>
      <c r="G515" s="141" t="str">
        <f>IF(Протокол!J467="","",Протокол!J467)</f>
        <v/>
      </c>
      <c r="H515" s="141" t="str">
        <f>IF(Протокол!K467="","",Протокол!K467)</f>
        <v/>
      </c>
      <c r="I515" s="141" t="str">
        <f>IF(Протокол!L467="","",Протокол!L467)</f>
        <v/>
      </c>
      <c r="J515" s="141" t="str">
        <f>IF(Протокол!M467="","",Протокол!M467)</f>
        <v/>
      </c>
      <c r="K515" s="141" t="str">
        <f>IF(Протокол!N467="","",Протокол!N467)</f>
        <v/>
      </c>
      <c r="L515" s="141" t="str">
        <f>IF(Протокол!O467="","",Протокол!O467)</f>
        <v/>
      </c>
      <c r="M515" s="141" t="str">
        <f>IF(Протокол!P467="","",Протокол!P467)</f>
        <v/>
      </c>
      <c r="N515" s="141" t="str">
        <f>IF(Протокол!Q467="","",Протокол!Q467)</f>
        <v/>
      </c>
      <c r="O515" s="141" t="str">
        <f>IF(Протокол!R467="","",Протокол!R467)</f>
        <v/>
      </c>
      <c r="P515" s="141" t="str">
        <f>IF(Протокол!S467="","",Протокол!S467)</f>
        <v/>
      </c>
      <c r="Q515" s="141" t="str">
        <f>IF(Протокол!T467="","",Протокол!T467)</f>
        <v/>
      </c>
      <c r="R515" s="141" t="str">
        <f>IF(Протокол!U467="","",Протокол!U467)</f>
        <v/>
      </c>
      <c r="S515" s="141" t="str">
        <f>IF(Протокол!V467="","",Протокол!V467)</f>
        <v/>
      </c>
      <c r="T515" s="141" t="str">
        <f>IF(Протокол!W467="","",Протокол!W467)</f>
        <v/>
      </c>
      <c r="U515" s="141" t="str">
        <f>IF(Протокол!X467="","",Протокол!X467)</f>
        <v/>
      </c>
      <c r="V515" s="141" t="str">
        <f>IF(Протокол!Y467="","",Протокол!Y467)</f>
        <v/>
      </c>
      <c r="W515" s="141" t="str">
        <f>IF(Протокол!Z467="","",Протокол!Z467)</f>
        <v/>
      </c>
      <c r="X515" s="141" t="str">
        <f>IF(Протокол!AA467="","",Протокол!AA467)</f>
        <v/>
      </c>
      <c r="Y515" s="141" t="str">
        <f>IF(Протокол!AB467="","",Протокол!AB467)</f>
        <v/>
      </c>
      <c r="Z515" s="141" t="str">
        <f>IF(Протокол!AC467="","",Протокол!AC467)</f>
        <v/>
      </c>
      <c r="AA515" s="141" t="str">
        <f>IF(Протокол!AD467="","",Протокол!AD467)</f>
        <v/>
      </c>
      <c r="AB515" s="141" t="str">
        <f>IF(Протокол!AE467="","",Протокол!AE467)</f>
        <v/>
      </c>
      <c r="AC515" s="141" t="str">
        <f>IF(Протокол!AF467="","",Протокол!AF467)</f>
        <v/>
      </c>
      <c r="AD515" s="141" t="str">
        <f>IF(Протокол!AG467="","",Протокол!AG467)</f>
        <v/>
      </c>
      <c r="AE515" s="141" t="str">
        <f>IF(Протокол!AH467="","",Протокол!AH467)</f>
        <v/>
      </c>
      <c r="AF515" s="141" t="str">
        <f>IF(Протокол!AI467="","",Протокол!AI467)</f>
        <v/>
      </c>
      <c r="AG515" s="141" t="str">
        <f>IF(Протокол!AJ467="","",Протокол!AJ467)</f>
        <v/>
      </c>
      <c r="AH515" s="141" t="str">
        <f>IF(Протокол!AK467="","",Протокол!AK467)</f>
        <v/>
      </c>
      <c r="AI515" s="141" t="str">
        <f>IF(Протокол!AL467="","",Протокол!AL467)</f>
        <v/>
      </c>
      <c r="AJ515" s="141" t="str">
        <f>IF(Протокол!AM467="","",Протокол!AM467)</f>
        <v/>
      </c>
      <c r="AK515" s="141" t="str">
        <f>IF(Протокол!AN467="","",Протокол!AN467)</f>
        <v/>
      </c>
      <c r="AL515" s="141" t="str">
        <f>IF(Протокол!AO467="","",Протокол!AO467)</f>
        <v/>
      </c>
      <c r="AM515" s="141" t="str">
        <f>IF(Протокол!AP467="","",Протокол!AP467)</f>
        <v/>
      </c>
      <c r="AN515" s="141" t="str">
        <f>IF(Протокол!AQ467="","",Протокол!AQ467)</f>
        <v/>
      </c>
      <c r="AO515" s="141" t="str">
        <f>IF(Протокол!AR467="","",Протокол!AR467)</f>
        <v/>
      </c>
      <c r="AP515" s="141" t="str">
        <f>IF(Протокол!AS467="","",Протокол!AS467)</f>
        <v/>
      </c>
      <c r="AQ515" s="141" t="str">
        <f>IF(Протокол!AT467="","",Протокол!AT467)</f>
        <v/>
      </c>
      <c r="AR515" s="141" t="str">
        <f>IF(AND(LEN(C515)&gt;0,AS515&gt;0),Протокол!CU467,"")</f>
        <v/>
      </c>
      <c r="AS515" s="139" t="str">
        <f>IF(Протокол!D467="","",Протокол!D467)</f>
        <v/>
      </c>
      <c r="AT515" s="139" t="str">
        <f>IF(Протокол!F467="","",Протокол!F467)</f>
        <v/>
      </c>
      <c r="AU515" s="141" t="str">
        <f>IF(Протокол!CR467="","",Протокол!CR467)</f>
        <v/>
      </c>
      <c r="AV515" s="141" t="str">
        <f>IF(Протокол!CS467="","",Протокол!CS467)</f>
        <v/>
      </c>
      <c r="AW515" s="141" t="str">
        <f>IF(Протокол!CT467="","",Протокол!CT467)</f>
        <v/>
      </c>
    </row>
    <row r="516" spans="1:49">
      <c r="A516" s="139">
        <f t="shared" si="8"/>
        <v>0</v>
      </c>
      <c r="B516" s="140">
        <f>IF(Протокол!B468="","",Протокол!B468)</f>
        <v>459</v>
      </c>
      <c r="C516" s="140" t="str">
        <f>IF(AND(Протокол!F468="",Протокол!D468=""),"",Протокол!C468)</f>
        <v/>
      </c>
      <c r="D516" s="141" t="str">
        <f>IF(Протокол!G468="","",Протокол!G468)</f>
        <v/>
      </c>
      <c r="E516" s="141" t="str">
        <f>IF(Протокол!H468="","",Протокол!H468)</f>
        <v/>
      </c>
      <c r="F516" s="141" t="str">
        <f>IF(Протокол!I468="","",Протокол!I468)</f>
        <v/>
      </c>
      <c r="G516" s="141" t="str">
        <f>IF(Протокол!J468="","",Протокол!J468)</f>
        <v/>
      </c>
      <c r="H516" s="141" t="str">
        <f>IF(Протокол!K468="","",Протокол!K468)</f>
        <v/>
      </c>
      <c r="I516" s="141" t="str">
        <f>IF(Протокол!L468="","",Протокол!L468)</f>
        <v/>
      </c>
      <c r="J516" s="141" t="str">
        <f>IF(Протокол!M468="","",Протокол!M468)</f>
        <v/>
      </c>
      <c r="K516" s="141" t="str">
        <f>IF(Протокол!N468="","",Протокол!N468)</f>
        <v/>
      </c>
      <c r="L516" s="141" t="str">
        <f>IF(Протокол!O468="","",Протокол!O468)</f>
        <v/>
      </c>
      <c r="M516" s="141" t="str">
        <f>IF(Протокол!P468="","",Протокол!P468)</f>
        <v/>
      </c>
      <c r="N516" s="141" t="str">
        <f>IF(Протокол!Q468="","",Протокол!Q468)</f>
        <v/>
      </c>
      <c r="O516" s="141" t="str">
        <f>IF(Протокол!R468="","",Протокол!R468)</f>
        <v/>
      </c>
      <c r="P516" s="141" t="str">
        <f>IF(Протокол!S468="","",Протокол!S468)</f>
        <v/>
      </c>
      <c r="Q516" s="141" t="str">
        <f>IF(Протокол!T468="","",Протокол!T468)</f>
        <v/>
      </c>
      <c r="R516" s="141" t="str">
        <f>IF(Протокол!U468="","",Протокол!U468)</f>
        <v/>
      </c>
      <c r="S516" s="141" t="str">
        <f>IF(Протокол!V468="","",Протокол!V468)</f>
        <v/>
      </c>
      <c r="T516" s="141" t="str">
        <f>IF(Протокол!W468="","",Протокол!W468)</f>
        <v/>
      </c>
      <c r="U516" s="141" t="str">
        <f>IF(Протокол!X468="","",Протокол!X468)</f>
        <v/>
      </c>
      <c r="V516" s="141" t="str">
        <f>IF(Протокол!Y468="","",Протокол!Y468)</f>
        <v/>
      </c>
      <c r="W516" s="141" t="str">
        <f>IF(Протокол!Z468="","",Протокол!Z468)</f>
        <v/>
      </c>
      <c r="X516" s="141" t="str">
        <f>IF(Протокол!AA468="","",Протокол!AA468)</f>
        <v/>
      </c>
      <c r="Y516" s="141" t="str">
        <f>IF(Протокол!AB468="","",Протокол!AB468)</f>
        <v/>
      </c>
      <c r="Z516" s="141" t="str">
        <f>IF(Протокол!AC468="","",Протокол!AC468)</f>
        <v/>
      </c>
      <c r="AA516" s="141" t="str">
        <f>IF(Протокол!AD468="","",Протокол!AD468)</f>
        <v/>
      </c>
      <c r="AB516" s="141" t="str">
        <f>IF(Протокол!AE468="","",Протокол!AE468)</f>
        <v/>
      </c>
      <c r="AC516" s="141" t="str">
        <f>IF(Протокол!AF468="","",Протокол!AF468)</f>
        <v/>
      </c>
      <c r="AD516" s="141" t="str">
        <f>IF(Протокол!AG468="","",Протокол!AG468)</f>
        <v/>
      </c>
      <c r="AE516" s="141" t="str">
        <f>IF(Протокол!AH468="","",Протокол!AH468)</f>
        <v/>
      </c>
      <c r="AF516" s="141" t="str">
        <f>IF(Протокол!AI468="","",Протокол!AI468)</f>
        <v/>
      </c>
      <c r="AG516" s="141" t="str">
        <f>IF(Протокол!AJ468="","",Протокол!AJ468)</f>
        <v/>
      </c>
      <c r="AH516" s="141" t="str">
        <f>IF(Протокол!AK468="","",Протокол!AK468)</f>
        <v/>
      </c>
      <c r="AI516" s="141" t="str">
        <f>IF(Протокол!AL468="","",Протокол!AL468)</f>
        <v/>
      </c>
      <c r="AJ516" s="141" t="str">
        <f>IF(Протокол!AM468="","",Протокол!AM468)</f>
        <v/>
      </c>
      <c r="AK516" s="141" t="str">
        <f>IF(Протокол!AN468="","",Протокол!AN468)</f>
        <v/>
      </c>
      <c r="AL516" s="141" t="str">
        <f>IF(Протокол!AO468="","",Протокол!AO468)</f>
        <v/>
      </c>
      <c r="AM516" s="141" t="str">
        <f>IF(Протокол!AP468="","",Протокол!AP468)</f>
        <v/>
      </c>
      <c r="AN516" s="141" t="str">
        <f>IF(Протокол!AQ468="","",Протокол!AQ468)</f>
        <v/>
      </c>
      <c r="AO516" s="141" t="str">
        <f>IF(Протокол!AR468="","",Протокол!AR468)</f>
        <v/>
      </c>
      <c r="AP516" s="141" t="str">
        <f>IF(Протокол!AS468="","",Протокол!AS468)</f>
        <v/>
      </c>
      <c r="AQ516" s="141" t="str">
        <f>IF(Протокол!AT468="","",Протокол!AT468)</f>
        <v/>
      </c>
      <c r="AR516" s="141" t="str">
        <f>IF(AND(LEN(C516)&gt;0,AS516&gt;0),Протокол!CU468,"")</f>
        <v/>
      </c>
      <c r="AS516" s="139" t="str">
        <f>IF(Протокол!D468="","",Протокол!D468)</f>
        <v/>
      </c>
      <c r="AT516" s="139" t="str">
        <f>IF(Протокол!F468="","",Протокол!F468)</f>
        <v/>
      </c>
      <c r="AU516" s="141" t="str">
        <f>IF(Протокол!CR468="","",Протокол!CR468)</f>
        <v/>
      </c>
      <c r="AV516" s="141" t="str">
        <f>IF(Протокол!CS468="","",Протокол!CS468)</f>
        <v/>
      </c>
      <c r="AW516" s="141" t="str">
        <f>IF(Протокол!CT468="","",Протокол!CT468)</f>
        <v/>
      </c>
    </row>
    <row r="517" spans="1:49">
      <c r="A517" s="139">
        <f t="shared" si="8"/>
        <v>0</v>
      </c>
      <c r="B517" s="140">
        <f>IF(Протокол!B469="","",Протокол!B469)</f>
        <v>460</v>
      </c>
      <c r="C517" s="140" t="str">
        <f>IF(AND(Протокол!F469="",Протокол!D469=""),"",Протокол!C469)</f>
        <v/>
      </c>
      <c r="D517" s="141" t="str">
        <f>IF(Протокол!G469="","",Протокол!G469)</f>
        <v/>
      </c>
      <c r="E517" s="141" t="str">
        <f>IF(Протокол!H469="","",Протокол!H469)</f>
        <v/>
      </c>
      <c r="F517" s="141" t="str">
        <f>IF(Протокол!I469="","",Протокол!I469)</f>
        <v/>
      </c>
      <c r="G517" s="141" t="str">
        <f>IF(Протокол!J469="","",Протокол!J469)</f>
        <v/>
      </c>
      <c r="H517" s="141" t="str">
        <f>IF(Протокол!K469="","",Протокол!K469)</f>
        <v/>
      </c>
      <c r="I517" s="141" t="str">
        <f>IF(Протокол!L469="","",Протокол!L469)</f>
        <v/>
      </c>
      <c r="J517" s="141" t="str">
        <f>IF(Протокол!M469="","",Протокол!M469)</f>
        <v/>
      </c>
      <c r="K517" s="141" t="str">
        <f>IF(Протокол!N469="","",Протокол!N469)</f>
        <v/>
      </c>
      <c r="L517" s="141" t="str">
        <f>IF(Протокол!O469="","",Протокол!O469)</f>
        <v/>
      </c>
      <c r="M517" s="141" t="str">
        <f>IF(Протокол!P469="","",Протокол!P469)</f>
        <v/>
      </c>
      <c r="N517" s="141" t="str">
        <f>IF(Протокол!Q469="","",Протокол!Q469)</f>
        <v/>
      </c>
      <c r="O517" s="141" t="str">
        <f>IF(Протокол!R469="","",Протокол!R469)</f>
        <v/>
      </c>
      <c r="P517" s="141" t="str">
        <f>IF(Протокол!S469="","",Протокол!S469)</f>
        <v/>
      </c>
      <c r="Q517" s="141" t="str">
        <f>IF(Протокол!T469="","",Протокол!T469)</f>
        <v/>
      </c>
      <c r="R517" s="141" t="str">
        <f>IF(Протокол!U469="","",Протокол!U469)</f>
        <v/>
      </c>
      <c r="S517" s="141" t="str">
        <f>IF(Протокол!V469="","",Протокол!V469)</f>
        <v/>
      </c>
      <c r="T517" s="141" t="str">
        <f>IF(Протокол!W469="","",Протокол!W469)</f>
        <v/>
      </c>
      <c r="U517" s="141" t="str">
        <f>IF(Протокол!X469="","",Протокол!X469)</f>
        <v/>
      </c>
      <c r="V517" s="141" t="str">
        <f>IF(Протокол!Y469="","",Протокол!Y469)</f>
        <v/>
      </c>
      <c r="W517" s="141" t="str">
        <f>IF(Протокол!Z469="","",Протокол!Z469)</f>
        <v/>
      </c>
      <c r="X517" s="141" t="str">
        <f>IF(Протокол!AA469="","",Протокол!AA469)</f>
        <v/>
      </c>
      <c r="Y517" s="141" t="str">
        <f>IF(Протокол!AB469="","",Протокол!AB469)</f>
        <v/>
      </c>
      <c r="Z517" s="141" t="str">
        <f>IF(Протокол!AC469="","",Протокол!AC469)</f>
        <v/>
      </c>
      <c r="AA517" s="141" t="str">
        <f>IF(Протокол!AD469="","",Протокол!AD469)</f>
        <v/>
      </c>
      <c r="AB517" s="141" t="str">
        <f>IF(Протокол!AE469="","",Протокол!AE469)</f>
        <v/>
      </c>
      <c r="AC517" s="141" t="str">
        <f>IF(Протокол!AF469="","",Протокол!AF469)</f>
        <v/>
      </c>
      <c r="AD517" s="141" t="str">
        <f>IF(Протокол!AG469="","",Протокол!AG469)</f>
        <v/>
      </c>
      <c r="AE517" s="141" t="str">
        <f>IF(Протокол!AH469="","",Протокол!AH469)</f>
        <v/>
      </c>
      <c r="AF517" s="141" t="str">
        <f>IF(Протокол!AI469="","",Протокол!AI469)</f>
        <v/>
      </c>
      <c r="AG517" s="141" t="str">
        <f>IF(Протокол!AJ469="","",Протокол!AJ469)</f>
        <v/>
      </c>
      <c r="AH517" s="141" t="str">
        <f>IF(Протокол!AK469="","",Протокол!AK469)</f>
        <v/>
      </c>
      <c r="AI517" s="141" t="str">
        <f>IF(Протокол!AL469="","",Протокол!AL469)</f>
        <v/>
      </c>
      <c r="AJ517" s="141" t="str">
        <f>IF(Протокол!AM469="","",Протокол!AM469)</f>
        <v/>
      </c>
      <c r="AK517" s="141" t="str">
        <f>IF(Протокол!AN469="","",Протокол!AN469)</f>
        <v/>
      </c>
      <c r="AL517" s="141" t="str">
        <f>IF(Протокол!AO469="","",Протокол!AO469)</f>
        <v/>
      </c>
      <c r="AM517" s="141" t="str">
        <f>IF(Протокол!AP469="","",Протокол!AP469)</f>
        <v/>
      </c>
      <c r="AN517" s="141" t="str">
        <f>IF(Протокол!AQ469="","",Протокол!AQ469)</f>
        <v/>
      </c>
      <c r="AO517" s="141" t="str">
        <f>IF(Протокол!AR469="","",Протокол!AR469)</f>
        <v/>
      </c>
      <c r="AP517" s="141" t="str">
        <f>IF(Протокол!AS469="","",Протокол!AS469)</f>
        <v/>
      </c>
      <c r="AQ517" s="141" t="str">
        <f>IF(Протокол!AT469="","",Протокол!AT469)</f>
        <v/>
      </c>
      <c r="AR517" s="141" t="str">
        <f>IF(AND(LEN(C517)&gt;0,AS517&gt;0),Протокол!CU469,"")</f>
        <v/>
      </c>
      <c r="AS517" s="139" t="str">
        <f>IF(Протокол!D469="","",Протокол!D469)</f>
        <v/>
      </c>
      <c r="AT517" s="139" t="str">
        <f>IF(Протокол!F469="","",Протокол!F469)</f>
        <v/>
      </c>
      <c r="AU517" s="141" t="str">
        <f>IF(Протокол!CR469="","",Протокол!CR469)</f>
        <v/>
      </c>
      <c r="AV517" s="141" t="str">
        <f>IF(Протокол!CS469="","",Протокол!CS469)</f>
        <v/>
      </c>
      <c r="AW517" s="141" t="str">
        <f>IF(Протокол!CT469="","",Протокол!CT469)</f>
        <v/>
      </c>
    </row>
    <row r="518" spans="1:49">
      <c r="A518" s="139">
        <f t="shared" si="8"/>
        <v>0</v>
      </c>
      <c r="B518" s="140">
        <f>IF(Протокол!B470="","",Протокол!B470)</f>
        <v>461</v>
      </c>
      <c r="C518" s="140" t="str">
        <f>IF(AND(Протокол!F470="",Протокол!D470=""),"",Протокол!C470)</f>
        <v/>
      </c>
      <c r="D518" s="141" t="str">
        <f>IF(Протокол!G470="","",Протокол!G470)</f>
        <v/>
      </c>
      <c r="E518" s="141" t="str">
        <f>IF(Протокол!H470="","",Протокол!H470)</f>
        <v/>
      </c>
      <c r="F518" s="141" t="str">
        <f>IF(Протокол!I470="","",Протокол!I470)</f>
        <v/>
      </c>
      <c r="G518" s="141" t="str">
        <f>IF(Протокол!J470="","",Протокол!J470)</f>
        <v/>
      </c>
      <c r="H518" s="141" t="str">
        <f>IF(Протокол!K470="","",Протокол!K470)</f>
        <v/>
      </c>
      <c r="I518" s="141" t="str">
        <f>IF(Протокол!L470="","",Протокол!L470)</f>
        <v/>
      </c>
      <c r="J518" s="141" t="str">
        <f>IF(Протокол!M470="","",Протокол!M470)</f>
        <v/>
      </c>
      <c r="K518" s="141" t="str">
        <f>IF(Протокол!N470="","",Протокол!N470)</f>
        <v/>
      </c>
      <c r="L518" s="141" t="str">
        <f>IF(Протокол!O470="","",Протокол!O470)</f>
        <v/>
      </c>
      <c r="M518" s="141" t="str">
        <f>IF(Протокол!P470="","",Протокол!P470)</f>
        <v/>
      </c>
      <c r="N518" s="141" t="str">
        <f>IF(Протокол!Q470="","",Протокол!Q470)</f>
        <v/>
      </c>
      <c r="O518" s="141" t="str">
        <f>IF(Протокол!R470="","",Протокол!R470)</f>
        <v/>
      </c>
      <c r="P518" s="141" t="str">
        <f>IF(Протокол!S470="","",Протокол!S470)</f>
        <v/>
      </c>
      <c r="Q518" s="141" t="str">
        <f>IF(Протокол!T470="","",Протокол!T470)</f>
        <v/>
      </c>
      <c r="R518" s="141" t="str">
        <f>IF(Протокол!U470="","",Протокол!U470)</f>
        <v/>
      </c>
      <c r="S518" s="141" t="str">
        <f>IF(Протокол!V470="","",Протокол!V470)</f>
        <v/>
      </c>
      <c r="T518" s="141" t="str">
        <f>IF(Протокол!W470="","",Протокол!W470)</f>
        <v/>
      </c>
      <c r="U518" s="141" t="str">
        <f>IF(Протокол!X470="","",Протокол!X470)</f>
        <v/>
      </c>
      <c r="V518" s="141" t="str">
        <f>IF(Протокол!Y470="","",Протокол!Y470)</f>
        <v/>
      </c>
      <c r="W518" s="141" t="str">
        <f>IF(Протокол!Z470="","",Протокол!Z470)</f>
        <v/>
      </c>
      <c r="X518" s="141" t="str">
        <f>IF(Протокол!AA470="","",Протокол!AA470)</f>
        <v/>
      </c>
      <c r="Y518" s="141" t="str">
        <f>IF(Протокол!AB470="","",Протокол!AB470)</f>
        <v/>
      </c>
      <c r="Z518" s="141" t="str">
        <f>IF(Протокол!AC470="","",Протокол!AC470)</f>
        <v/>
      </c>
      <c r="AA518" s="141" t="str">
        <f>IF(Протокол!AD470="","",Протокол!AD470)</f>
        <v/>
      </c>
      <c r="AB518" s="141" t="str">
        <f>IF(Протокол!AE470="","",Протокол!AE470)</f>
        <v/>
      </c>
      <c r="AC518" s="141" t="str">
        <f>IF(Протокол!AF470="","",Протокол!AF470)</f>
        <v/>
      </c>
      <c r="AD518" s="141" t="str">
        <f>IF(Протокол!AG470="","",Протокол!AG470)</f>
        <v/>
      </c>
      <c r="AE518" s="141" t="str">
        <f>IF(Протокол!AH470="","",Протокол!AH470)</f>
        <v/>
      </c>
      <c r="AF518" s="141" t="str">
        <f>IF(Протокол!AI470="","",Протокол!AI470)</f>
        <v/>
      </c>
      <c r="AG518" s="141" t="str">
        <f>IF(Протокол!AJ470="","",Протокол!AJ470)</f>
        <v/>
      </c>
      <c r="AH518" s="141" t="str">
        <f>IF(Протокол!AK470="","",Протокол!AK470)</f>
        <v/>
      </c>
      <c r="AI518" s="141" t="str">
        <f>IF(Протокол!AL470="","",Протокол!AL470)</f>
        <v/>
      </c>
      <c r="AJ518" s="141" t="str">
        <f>IF(Протокол!AM470="","",Протокол!AM470)</f>
        <v/>
      </c>
      <c r="AK518" s="141" t="str">
        <f>IF(Протокол!AN470="","",Протокол!AN470)</f>
        <v/>
      </c>
      <c r="AL518" s="141" t="str">
        <f>IF(Протокол!AO470="","",Протокол!AO470)</f>
        <v/>
      </c>
      <c r="AM518" s="141" t="str">
        <f>IF(Протокол!AP470="","",Протокол!AP470)</f>
        <v/>
      </c>
      <c r="AN518" s="141" t="str">
        <f>IF(Протокол!AQ470="","",Протокол!AQ470)</f>
        <v/>
      </c>
      <c r="AO518" s="141" t="str">
        <f>IF(Протокол!AR470="","",Протокол!AR470)</f>
        <v/>
      </c>
      <c r="AP518" s="141" t="str">
        <f>IF(Протокол!AS470="","",Протокол!AS470)</f>
        <v/>
      </c>
      <c r="AQ518" s="141" t="str">
        <f>IF(Протокол!AT470="","",Протокол!AT470)</f>
        <v/>
      </c>
      <c r="AR518" s="141" t="str">
        <f>IF(AND(LEN(C518)&gt;0,AS518&gt;0),Протокол!CU470,"")</f>
        <v/>
      </c>
      <c r="AS518" s="139" t="str">
        <f>IF(Протокол!D470="","",Протокол!D470)</f>
        <v/>
      </c>
      <c r="AT518" s="139" t="str">
        <f>IF(Протокол!F470="","",Протокол!F470)</f>
        <v/>
      </c>
      <c r="AU518" s="141" t="str">
        <f>IF(Протокол!CR470="","",Протокол!CR470)</f>
        <v/>
      </c>
      <c r="AV518" s="141" t="str">
        <f>IF(Протокол!CS470="","",Протокол!CS470)</f>
        <v/>
      </c>
      <c r="AW518" s="141" t="str">
        <f>IF(Протокол!CT470="","",Протокол!CT470)</f>
        <v/>
      </c>
    </row>
    <row r="519" spans="1:49">
      <c r="A519" s="139">
        <f t="shared" si="8"/>
        <v>0</v>
      </c>
      <c r="B519" s="140">
        <f>IF(Протокол!B471="","",Протокол!B471)</f>
        <v>462</v>
      </c>
      <c r="C519" s="140" t="str">
        <f>IF(AND(Протокол!F471="",Протокол!D471=""),"",Протокол!C471)</f>
        <v/>
      </c>
      <c r="D519" s="141" t="str">
        <f>IF(Протокол!G471="","",Протокол!G471)</f>
        <v/>
      </c>
      <c r="E519" s="141" t="str">
        <f>IF(Протокол!H471="","",Протокол!H471)</f>
        <v/>
      </c>
      <c r="F519" s="141" t="str">
        <f>IF(Протокол!I471="","",Протокол!I471)</f>
        <v/>
      </c>
      <c r="G519" s="141" t="str">
        <f>IF(Протокол!J471="","",Протокол!J471)</f>
        <v/>
      </c>
      <c r="H519" s="141" t="str">
        <f>IF(Протокол!K471="","",Протокол!K471)</f>
        <v/>
      </c>
      <c r="I519" s="141" t="str">
        <f>IF(Протокол!L471="","",Протокол!L471)</f>
        <v/>
      </c>
      <c r="J519" s="141" t="str">
        <f>IF(Протокол!M471="","",Протокол!M471)</f>
        <v/>
      </c>
      <c r="K519" s="141" t="str">
        <f>IF(Протокол!N471="","",Протокол!N471)</f>
        <v/>
      </c>
      <c r="L519" s="141" t="str">
        <f>IF(Протокол!O471="","",Протокол!O471)</f>
        <v/>
      </c>
      <c r="M519" s="141" t="str">
        <f>IF(Протокол!P471="","",Протокол!P471)</f>
        <v/>
      </c>
      <c r="N519" s="141" t="str">
        <f>IF(Протокол!Q471="","",Протокол!Q471)</f>
        <v/>
      </c>
      <c r="O519" s="141" t="str">
        <f>IF(Протокол!R471="","",Протокол!R471)</f>
        <v/>
      </c>
      <c r="P519" s="141" t="str">
        <f>IF(Протокол!S471="","",Протокол!S471)</f>
        <v/>
      </c>
      <c r="Q519" s="141" t="str">
        <f>IF(Протокол!T471="","",Протокол!T471)</f>
        <v/>
      </c>
      <c r="R519" s="141" t="str">
        <f>IF(Протокол!U471="","",Протокол!U471)</f>
        <v/>
      </c>
      <c r="S519" s="141" t="str">
        <f>IF(Протокол!V471="","",Протокол!V471)</f>
        <v/>
      </c>
      <c r="T519" s="141" t="str">
        <f>IF(Протокол!W471="","",Протокол!W471)</f>
        <v/>
      </c>
      <c r="U519" s="141" t="str">
        <f>IF(Протокол!X471="","",Протокол!X471)</f>
        <v/>
      </c>
      <c r="V519" s="141" t="str">
        <f>IF(Протокол!Y471="","",Протокол!Y471)</f>
        <v/>
      </c>
      <c r="W519" s="141" t="str">
        <f>IF(Протокол!Z471="","",Протокол!Z471)</f>
        <v/>
      </c>
      <c r="X519" s="141" t="str">
        <f>IF(Протокол!AA471="","",Протокол!AA471)</f>
        <v/>
      </c>
      <c r="Y519" s="141" t="str">
        <f>IF(Протокол!AB471="","",Протокол!AB471)</f>
        <v/>
      </c>
      <c r="Z519" s="141" t="str">
        <f>IF(Протокол!AC471="","",Протокол!AC471)</f>
        <v/>
      </c>
      <c r="AA519" s="141" t="str">
        <f>IF(Протокол!AD471="","",Протокол!AD471)</f>
        <v/>
      </c>
      <c r="AB519" s="141" t="str">
        <f>IF(Протокол!AE471="","",Протокол!AE471)</f>
        <v/>
      </c>
      <c r="AC519" s="141" t="str">
        <f>IF(Протокол!AF471="","",Протокол!AF471)</f>
        <v/>
      </c>
      <c r="AD519" s="141" t="str">
        <f>IF(Протокол!AG471="","",Протокол!AG471)</f>
        <v/>
      </c>
      <c r="AE519" s="141" t="str">
        <f>IF(Протокол!AH471="","",Протокол!AH471)</f>
        <v/>
      </c>
      <c r="AF519" s="141" t="str">
        <f>IF(Протокол!AI471="","",Протокол!AI471)</f>
        <v/>
      </c>
      <c r="AG519" s="141" t="str">
        <f>IF(Протокол!AJ471="","",Протокол!AJ471)</f>
        <v/>
      </c>
      <c r="AH519" s="141" t="str">
        <f>IF(Протокол!AK471="","",Протокол!AK471)</f>
        <v/>
      </c>
      <c r="AI519" s="141" t="str">
        <f>IF(Протокол!AL471="","",Протокол!AL471)</f>
        <v/>
      </c>
      <c r="AJ519" s="141" t="str">
        <f>IF(Протокол!AM471="","",Протокол!AM471)</f>
        <v/>
      </c>
      <c r="AK519" s="141" t="str">
        <f>IF(Протокол!AN471="","",Протокол!AN471)</f>
        <v/>
      </c>
      <c r="AL519" s="141" t="str">
        <f>IF(Протокол!AO471="","",Протокол!AO471)</f>
        <v/>
      </c>
      <c r="AM519" s="141" t="str">
        <f>IF(Протокол!AP471="","",Протокол!AP471)</f>
        <v/>
      </c>
      <c r="AN519" s="141" t="str">
        <f>IF(Протокол!AQ471="","",Протокол!AQ471)</f>
        <v/>
      </c>
      <c r="AO519" s="141" t="str">
        <f>IF(Протокол!AR471="","",Протокол!AR471)</f>
        <v/>
      </c>
      <c r="AP519" s="141" t="str">
        <f>IF(Протокол!AS471="","",Протокол!AS471)</f>
        <v/>
      </c>
      <c r="AQ519" s="141" t="str">
        <f>IF(Протокол!AT471="","",Протокол!AT471)</f>
        <v/>
      </c>
      <c r="AR519" s="141" t="str">
        <f>IF(AND(LEN(C519)&gt;0,AS519&gt;0),Протокол!CU471,"")</f>
        <v/>
      </c>
      <c r="AS519" s="139" t="str">
        <f>IF(Протокол!D471="","",Протокол!D471)</f>
        <v/>
      </c>
      <c r="AT519" s="139" t="str">
        <f>IF(Протокол!F471="","",Протокол!F471)</f>
        <v/>
      </c>
      <c r="AU519" s="141" t="str">
        <f>IF(Протокол!CR471="","",Протокол!CR471)</f>
        <v/>
      </c>
      <c r="AV519" s="141" t="str">
        <f>IF(Протокол!CS471="","",Протокол!CS471)</f>
        <v/>
      </c>
      <c r="AW519" s="141" t="str">
        <f>IF(Протокол!CT471="","",Протокол!CT471)</f>
        <v/>
      </c>
    </row>
    <row r="520" spans="1:49">
      <c r="A520" s="139">
        <f t="shared" si="8"/>
        <v>0</v>
      </c>
      <c r="B520" s="140">
        <f>IF(Протокол!B472="","",Протокол!B472)</f>
        <v>463</v>
      </c>
      <c r="C520" s="140" t="str">
        <f>IF(AND(Протокол!F472="",Протокол!D472=""),"",Протокол!C472)</f>
        <v/>
      </c>
      <c r="D520" s="141" t="str">
        <f>IF(Протокол!G472="","",Протокол!G472)</f>
        <v/>
      </c>
      <c r="E520" s="141" t="str">
        <f>IF(Протокол!H472="","",Протокол!H472)</f>
        <v/>
      </c>
      <c r="F520" s="141" t="str">
        <f>IF(Протокол!I472="","",Протокол!I472)</f>
        <v/>
      </c>
      <c r="G520" s="141" t="str">
        <f>IF(Протокол!J472="","",Протокол!J472)</f>
        <v/>
      </c>
      <c r="H520" s="141" t="str">
        <f>IF(Протокол!K472="","",Протокол!K472)</f>
        <v/>
      </c>
      <c r="I520" s="141" t="str">
        <f>IF(Протокол!L472="","",Протокол!L472)</f>
        <v/>
      </c>
      <c r="J520" s="141" t="str">
        <f>IF(Протокол!M472="","",Протокол!M472)</f>
        <v/>
      </c>
      <c r="K520" s="141" t="str">
        <f>IF(Протокол!N472="","",Протокол!N472)</f>
        <v/>
      </c>
      <c r="L520" s="141" t="str">
        <f>IF(Протокол!O472="","",Протокол!O472)</f>
        <v/>
      </c>
      <c r="M520" s="141" t="str">
        <f>IF(Протокол!P472="","",Протокол!P472)</f>
        <v/>
      </c>
      <c r="N520" s="141" t="str">
        <f>IF(Протокол!Q472="","",Протокол!Q472)</f>
        <v/>
      </c>
      <c r="O520" s="141" t="str">
        <f>IF(Протокол!R472="","",Протокол!R472)</f>
        <v/>
      </c>
      <c r="P520" s="141" t="str">
        <f>IF(Протокол!S472="","",Протокол!S472)</f>
        <v/>
      </c>
      <c r="Q520" s="141" t="str">
        <f>IF(Протокол!T472="","",Протокол!T472)</f>
        <v/>
      </c>
      <c r="R520" s="141" t="str">
        <f>IF(Протокол!U472="","",Протокол!U472)</f>
        <v/>
      </c>
      <c r="S520" s="141" t="str">
        <f>IF(Протокол!V472="","",Протокол!V472)</f>
        <v/>
      </c>
      <c r="T520" s="141" t="str">
        <f>IF(Протокол!W472="","",Протокол!W472)</f>
        <v/>
      </c>
      <c r="U520" s="141" t="str">
        <f>IF(Протокол!X472="","",Протокол!X472)</f>
        <v/>
      </c>
      <c r="V520" s="141" t="str">
        <f>IF(Протокол!Y472="","",Протокол!Y472)</f>
        <v/>
      </c>
      <c r="W520" s="141" t="str">
        <f>IF(Протокол!Z472="","",Протокол!Z472)</f>
        <v/>
      </c>
      <c r="X520" s="141" t="str">
        <f>IF(Протокол!AA472="","",Протокол!AA472)</f>
        <v/>
      </c>
      <c r="Y520" s="141" t="str">
        <f>IF(Протокол!AB472="","",Протокол!AB472)</f>
        <v/>
      </c>
      <c r="Z520" s="141" t="str">
        <f>IF(Протокол!AC472="","",Протокол!AC472)</f>
        <v/>
      </c>
      <c r="AA520" s="141" t="str">
        <f>IF(Протокол!AD472="","",Протокол!AD472)</f>
        <v/>
      </c>
      <c r="AB520" s="141" t="str">
        <f>IF(Протокол!AE472="","",Протокол!AE472)</f>
        <v/>
      </c>
      <c r="AC520" s="141" t="str">
        <f>IF(Протокол!AF472="","",Протокол!AF472)</f>
        <v/>
      </c>
      <c r="AD520" s="141" t="str">
        <f>IF(Протокол!AG472="","",Протокол!AG472)</f>
        <v/>
      </c>
      <c r="AE520" s="141" t="str">
        <f>IF(Протокол!AH472="","",Протокол!AH472)</f>
        <v/>
      </c>
      <c r="AF520" s="141" t="str">
        <f>IF(Протокол!AI472="","",Протокол!AI472)</f>
        <v/>
      </c>
      <c r="AG520" s="141" t="str">
        <f>IF(Протокол!AJ472="","",Протокол!AJ472)</f>
        <v/>
      </c>
      <c r="AH520" s="141" t="str">
        <f>IF(Протокол!AK472="","",Протокол!AK472)</f>
        <v/>
      </c>
      <c r="AI520" s="141" t="str">
        <f>IF(Протокол!AL472="","",Протокол!AL472)</f>
        <v/>
      </c>
      <c r="AJ520" s="141" t="str">
        <f>IF(Протокол!AM472="","",Протокол!AM472)</f>
        <v/>
      </c>
      <c r="AK520" s="141" t="str">
        <f>IF(Протокол!AN472="","",Протокол!AN472)</f>
        <v/>
      </c>
      <c r="AL520" s="141" t="str">
        <f>IF(Протокол!AO472="","",Протокол!AO472)</f>
        <v/>
      </c>
      <c r="AM520" s="141" t="str">
        <f>IF(Протокол!AP472="","",Протокол!AP472)</f>
        <v/>
      </c>
      <c r="AN520" s="141" t="str">
        <f>IF(Протокол!AQ472="","",Протокол!AQ472)</f>
        <v/>
      </c>
      <c r="AO520" s="141" t="str">
        <f>IF(Протокол!AR472="","",Протокол!AR472)</f>
        <v/>
      </c>
      <c r="AP520" s="141" t="str">
        <f>IF(Протокол!AS472="","",Протокол!AS472)</f>
        <v/>
      </c>
      <c r="AQ520" s="141" t="str">
        <f>IF(Протокол!AT472="","",Протокол!AT472)</f>
        <v/>
      </c>
      <c r="AR520" s="141" t="str">
        <f>IF(AND(LEN(C520)&gt;0,AS520&gt;0),Протокол!CU472,"")</f>
        <v/>
      </c>
      <c r="AS520" s="139" t="str">
        <f>IF(Протокол!D472="","",Протокол!D472)</f>
        <v/>
      </c>
      <c r="AT520" s="139" t="str">
        <f>IF(Протокол!F472="","",Протокол!F472)</f>
        <v/>
      </c>
      <c r="AU520" s="141" t="str">
        <f>IF(Протокол!CR472="","",Протокол!CR472)</f>
        <v/>
      </c>
      <c r="AV520" s="141" t="str">
        <f>IF(Протокол!CS472="","",Протокол!CS472)</f>
        <v/>
      </c>
      <c r="AW520" s="141" t="str">
        <f>IF(Протокол!CT472="","",Протокол!CT472)</f>
        <v/>
      </c>
    </row>
    <row r="521" spans="1:49">
      <c r="A521" s="139">
        <f t="shared" si="8"/>
        <v>0</v>
      </c>
      <c r="B521" s="140">
        <f>IF(Протокол!B473="","",Протокол!B473)</f>
        <v>464</v>
      </c>
      <c r="C521" s="140" t="str">
        <f>IF(AND(Протокол!F473="",Протокол!D473=""),"",Протокол!C473)</f>
        <v/>
      </c>
      <c r="D521" s="141" t="str">
        <f>IF(Протокол!G473="","",Протокол!G473)</f>
        <v/>
      </c>
      <c r="E521" s="141" t="str">
        <f>IF(Протокол!H473="","",Протокол!H473)</f>
        <v/>
      </c>
      <c r="F521" s="141" t="str">
        <f>IF(Протокол!I473="","",Протокол!I473)</f>
        <v/>
      </c>
      <c r="G521" s="141" t="str">
        <f>IF(Протокол!J473="","",Протокол!J473)</f>
        <v/>
      </c>
      <c r="H521" s="141" t="str">
        <f>IF(Протокол!K473="","",Протокол!K473)</f>
        <v/>
      </c>
      <c r="I521" s="141" t="str">
        <f>IF(Протокол!L473="","",Протокол!L473)</f>
        <v/>
      </c>
      <c r="J521" s="141" t="str">
        <f>IF(Протокол!M473="","",Протокол!M473)</f>
        <v/>
      </c>
      <c r="K521" s="141" t="str">
        <f>IF(Протокол!N473="","",Протокол!N473)</f>
        <v/>
      </c>
      <c r="L521" s="141" t="str">
        <f>IF(Протокол!O473="","",Протокол!O473)</f>
        <v/>
      </c>
      <c r="M521" s="141" t="str">
        <f>IF(Протокол!P473="","",Протокол!P473)</f>
        <v/>
      </c>
      <c r="N521" s="141" t="str">
        <f>IF(Протокол!Q473="","",Протокол!Q473)</f>
        <v/>
      </c>
      <c r="O521" s="141" t="str">
        <f>IF(Протокол!R473="","",Протокол!R473)</f>
        <v/>
      </c>
      <c r="P521" s="141" t="str">
        <f>IF(Протокол!S473="","",Протокол!S473)</f>
        <v/>
      </c>
      <c r="Q521" s="141" t="str">
        <f>IF(Протокол!T473="","",Протокол!T473)</f>
        <v/>
      </c>
      <c r="R521" s="141" t="str">
        <f>IF(Протокол!U473="","",Протокол!U473)</f>
        <v/>
      </c>
      <c r="S521" s="141" t="str">
        <f>IF(Протокол!V473="","",Протокол!V473)</f>
        <v/>
      </c>
      <c r="T521" s="141" t="str">
        <f>IF(Протокол!W473="","",Протокол!W473)</f>
        <v/>
      </c>
      <c r="U521" s="141" t="str">
        <f>IF(Протокол!X473="","",Протокол!X473)</f>
        <v/>
      </c>
      <c r="V521" s="141" t="str">
        <f>IF(Протокол!Y473="","",Протокол!Y473)</f>
        <v/>
      </c>
      <c r="W521" s="141" t="str">
        <f>IF(Протокол!Z473="","",Протокол!Z473)</f>
        <v/>
      </c>
      <c r="X521" s="141" t="str">
        <f>IF(Протокол!AA473="","",Протокол!AA473)</f>
        <v/>
      </c>
      <c r="Y521" s="141" t="str">
        <f>IF(Протокол!AB473="","",Протокол!AB473)</f>
        <v/>
      </c>
      <c r="Z521" s="141" t="str">
        <f>IF(Протокол!AC473="","",Протокол!AC473)</f>
        <v/>
      </c>
      <c r="AA521" s="141" t="str">
        <f>IF(Протокол!AD473="","",Протокол!AD473)</f>
        <v/>
      </c>
      <c r="AB521" s="141" t="str">
        <f>IF(Протокол!AE473="","",Протокол!AE473)</f>
        <v/>
      </c>
      <c r="AC521" s="141" t="str">
        <f>IF(Протокол!AF473="","",Протокол!AF473)</f>
        <v/>
      </c>
      <c r="AD521" s="141" t="str">
        <f>IF(Протокол!AG473="","",Протокол!AG473)</f>
        <v/>
      </c>
      <c r="AE521" s="141" t="str">
        <f>IF(Протокол!AH473="","",Протокол!AH473)</f>
        <v/>
      </c>
      <c r="AF521" s="141" t="str">
        <f>IF(Протокол!AI473="","",Протокол!AI473)</f>
        <v/>
      </c>
      <c r="AG521" s="141" t="str">
        <f>IF(Протокол!AJ473="","",Протокол!AJ473)</f>
        <v/>
      </c>
      <c r="AH521" s="141" t="str">
        <f>IF(Протокол!AK473="","",Протокол!AK473)</f>
        <v/>
      </c>
      <c r="AI521" s="141" t="str">
        <f>IF(Протокол!AL473="","",Протокол!AL473)</f>
        <v/>
      </c>
      <c r="AJ521" s="141" t="str">
        <f>IF(Протокол!AM473="","",Протокол!AM473)</f>
        <v/>
      </c>
      <c r="AK521" s="141" t="str">
        <f>IF(Протокол!AN473="","",Протокол!AN473)</f>
        <v/>
      </c>
      <c r="AL521" s="141" t="str">
        <f>IF(Протокол!AO473="","",Протокол!AO473)</f>
        <v/>
      </c>
      <c r="AM521" s="141" t="str">
        <f>IF(Протокол!AP473="","",Протокол!AP473)</f>
        <v/>
      </c>
      <c r="AN521" s="141" t="str">
        <f>IF(Протокол!AQ473="","",Протокол!AQ473)</f>
        <v/>
      </c>
      <c r="AO521" s="141" t="str">
        <f>IF(Протокол!AR473="","",Протокол!AR473)</f>
        <v/>
      </c>
      <c r="AP521" s="141" t="str">
        <f>IF(Протокол!AS473="","",Протокол!AS473)</f>
        <v/>
      </c>
      <c r="AQ521" s="141" t="str">
        <f>IF(Протокол!AT473="","",Протокол!AT473)</f>
        <v/>
      </c>
      <c r="AR521" s="141" t="str">
        <f>IF(AND(LEN(C521)&gt;0,AS521&gt;0),Протокол!CU473,"")</f>
        <v/>
      </c>
      <c r="AS521" s="139" t="str">
        <f>IF(Протокол!D473="","",Протокол!D473)</f>
        <v/>
      </c>
      <c r="AT521" s="139" t="str">
        <f>IF(Протокол!F473="","",Протокол!F473)</f>
        <v/>
      </c>
      <c r="AU521" s="141" t="str">
        <f>IF(Протокол!CR473="","",Протокол!CR473)</f>
        <v/>
      </c>
      <c r="AV521" s="141" t="str">
        <f>IF(Протокол!CS473="","",Протокол!CS473)</f>
        <v/>
      </c>
      <c r="AW521" s="141" t="str">
        <f>IF(Протокол!CT473="","",Протокол!CT473)</f>
        <v/>
      </c>
    </row>
    <row r="522" spans="1:49">
      <c r="A522" s="139">
        <f t="shared" si="8"/>
        <v>0</v>
      </c>
      <c r="B522" s="140">
        <f>IF(Протокол!B474="","",Протокол!B474)</f>
        <v>465</v>
      </c>
      <c r="C522" s="140" t="str">
        <f>IF(AND(Протокол!F474="",Протокол!D474=""),"",Протокол!C474)</f>
        <v/>
      </c>
      <c r="D522" s="141" t="str">
        <f>IF(Протокол!G474="","",Протокол!G474)</f>
        <v/>
      </c>
      <c r="E522" s="141" t="str">
        <f>IF(Протокол!H474="","",Протокол!H474)</f>
        <v/>
      </c>
      <c r="F522" s="141" t="str">
        <f>IF(Протокол!I474="","",Протокол!I474)</f>
        <v/>
      </c>
      <c r="G522" s="141" t="str">
        <f>IF(Протокол!J474="","",Протокол!J474)</f>
        <v/>
      </c>
      <c r="H522" s="141" t="str">
        <f>IF(Протокол!K474="","",Протокол!K474)</f>
        <v/>
      </c>
      <c r="I522" s="141" t="str">
        <f>IF(Протокол!L474="","",Протокол!L474)</f>
        <v/>
      </c>
      <c r="J522" s="141" t="str">
        <f>IF(Протокол!M474="","",Протокол!M474)</f>
        <v/>
      </c>
      <c r="K522" s="141" t="str">
        <f>IF(Протокол!N474="","",Протокол!N474)</f>
        <v/>
      </c>
      <c r="L522" s="141" t="str">
        <f>IF(Протокол!O474="","",Протокол!O474)</f>
        <v/>
      </c>
      <c r="M522" s="141" t="str">
        <f>IF(Протокол!P474="","",Протокол!P474)</f>
        <v/>
      </c>
      <c r="N522" s="141" t="str">
        <f>IF(Протокол!Q474="","",Протокол!Q474)</f>
        <v/>
      </c>
      <c r="O522" s="141" t="str">
        <f>IF(Протокол!R474="","",Протокол!R474)</f>
        <v/>
      </c>
      <c r="P522" s="141" t="str">
        <f>IF(Протокол!S474="","",Протокол!S474)</f>
        <v/>
      </c>
      <c r="Q522" s="141" t="str">
        <f>IF(Протокол!T474="","",Протокол!T474)</f>
        <v/>
      </c>
      <c r="R522" s="141" t="str">
        <f>IF(Протокол!U474="","",Протокол!U474)</f>
        <v/>
      </c>
      <c r="S522" s="141" t="str">
        <f>IF(Протокол!V474="","",Протокол!V474)</f>
        <v/>
      </c>
      <c r="T522" s="141" t="str">
        <f>IF(Протокол!W474="","",Протокол!W474)</f>
        <v/>
      </c>
      <c r="U522" s="141" t="str">
        <f>IF(Протокол!X474="","",Протокол!X474)</f>
        <v/>
      </c>
      <c r="V522" s="141" t="str">
        <f>IF(Протокол!Y474="","",Протокол!Y474)</f>
        <v/>
      </c>
      <c r="W522" s="141" t="str">
        <f>IF(Протокол!Z474="","",Протокол!Z474)</f>
        <v/>
      </c>
      <c r="X522" s="141" t="str">
        <f>IF(Протокол!AA474="","",Протокол!AA474)</f>
        <v/>
      </c>
      <c r="Y522" s="141" t="str">
        <f>IF(Протокол!AB474="","",Протокол!AB474)</f>
        <v/>
      </c>
      <c r="Z522" s="141" t="str">
        <f>IF(Протокол!AC474="","",Протокол!AC474)</f>
        <v/>
      </c>
      <c r="AA522" s="141" t="str">
        <f>IF(Протокол!AD474="","",Протокол!AD474)</f>
        <v/>
      </c>
      <c r="AB522" s="141" t="str">
        <f>IF(Протокол!AE474="","",Протокол!AE474)</f>
        <v/>
      </c>
      <c r="AC522" s="141" t="str">
        <f>IF(Протокол!AF474="","",Протокол!AF474)</f>
        <v/>
      </c>
      <c r="AD522" s="141" t="str">
        <f>IF(Протокол!AG474="","",Протокол!AG474)</f>
        <v/>
      </c>
      <c r="AE522" s="141" t="str">
        <f>IF(Протокол!AH474="","",Протокол!AH474)</f>
        <v/>
      </c>
      <c r="AF522" s="141" t="str">
        <f>IF(Протокол!AI474="","",Протокол!AI474)</f>
        <v/>
      </c>
      <c r="AG522" s="141" t="str">
        <f>IF(Протокол!AJ474="","",Протокол!AJ474)</f>
        <v/>
      </c>
      <c r="AH522" s="141" t="str">
        <f>IF(Протокол!AK474="","",Протокол!AK474)</f>
        <v/>
      </c>
      <c r="AI522" s="141" t="str">
        <f>IF(Протокол!AL474="","",Протокол!AL474)</f>
        <v/>
      </c>
      <c r="AJ522" s="141" t="str">
        <f>IF(Протокол!AM474="","",Протокол!AM474)</f>
        <v/>
      </c>
      <c r="AK522" s="141" t="str">
        <f>IF(Протокол!AN474="","",Протокол!AN474)</f>
        <v/>
      </c>
      <c r="AL522" s="141" t="str">
        <f>IF(Протокол!AO474="","",Протокол!AO474)</f>
        <v/>
      </c>
      <c r="AM522" s="141" t="str">
        <f>IF(Протокол!AP474="","",Протокол!AP474)</f>
        <v/>
      </c>
      <c r="AN522" s="141" t="str">
        <f>IF(Протокол!AQ474="","",Протокол!AQ474)</f>
        <v/>
      </c>
      <c r="AO522" s="141" t="str">
        <f>IF(Протокол!AR474="","",Протокол!AR474)</f>
        <v/>
      </c>
      <c r="AP522" s="141" t="str">
        <f>IF(Протокол!AS474="","",Протокол!AS474)</f>
        <v/>
      </c>
      <c r="AQ522" s="141" t="str">
        <f>IF(Протокол!AT474="","",Протокол!AT474)</f>
        <v/>
      </c>
      <c r="AR522" s="141" t="str">
        <f>IF(AND(LEN(C522)&gt;0,AS522&gt;0),Протокол!CU474,"")</f>
        <v/>
      </c>
      <c r="AS522" s="139" t="str">
        <f>IF(Протокол!D474="","",Протокол!D474)</f>
        <v/>
      </c>
      <c r="AT522" s="139" t="str">
        <f>IF(Протокол!F474="","",Протокол!F474)</f>
        <v/>
      </c>
      <c r="AU522" s="141" t="str">
        <f>IF(Протокол!CR474="","",Протокол!CR474)</f>
        <v/>
      </c>
      <c r="AV522" s="141" t="str">
        <f>IF(Протокол!CS474="","",Протокол!CS474)</f>
        <v/>
      </c>
      <c r="AW522" s="141" t="str">
        <f>IF(Протокол!CT474="","",Протокол!CT474)</f>
        <v/>
      </c>
    </row>
    <row r="523" spans="1:49">
      <c r="A523" s="139">
        <f t="shared" si="8"/>
        <v>0</v>
      </c>
      <c r="B523" s="140">
        <f>IF(Протокол!B475="","",Протокол!B475)</f>
        <v>466</v>
      </c>
      <c r="C523" s="140" t="str">
        <f>IF(AND(Протокол!F475="",Протокол!D475=""),"",Протокол!C475)</f>
        <v/>
      </c>
      <c r="D523" s="141" t="str">
        <f>IF(Протокол!G475="","",Протокол!G475)</f>
        <v/>
      </c>
      <c r="E523" s="141" t="str">
        <f>IF(Протокол!H475="","",Протокол!H475)</f>
        <v/>
      </c>
      <c r="F523" s="141" t="str">
        <f>IF(Протокол!I475="","",Протокол!I475)</f>
        <v/>
      </c>
      <c r="G523" s="141" t="str">
        <f>IF(Протокол!J475="","",Протокол!J475)</f>
        <v/>
      </c>
      <c r="H523" s="141" t="str">
        <f>IF(Протокол!K475="","",Протокол!K475)</f>
        <v/>
      </c>
      <c r="I523" s="141" t="str">
        <f>IF(Протокол!L475="","",Протокол!L475)</f>
        <v/>
      </c>
      <c r="J523" s="141" t="str">
        <f>IF(Протокол!M475="","",Протокол!M475)</f>
        <v/>
      </c>
      <c r="K523" s="141" t="str">
        <f>IF(Протокол!N475="","",Протокол!N475)</f>
        <v/>
      </c>
      <c r="L523" s="141" t="str">
        <f>IF(Протокол!O475="","",Протокол!O475)</f>
        <v/>
      </c>
      <c r="M523" s="141" t="str">
        <f>IF(Протокол!P475="","",Протокол!P475)</f>
        <v/>
      </c>
      <c r="N523" s="141" t="str">
        <f>IF(Протокол!Q475="","",Протокол!Q475)</f>
        <v/>
      </c>
      <c r="O523" s="141" t="str">
        <f>IF(Протокол!R475="","",Протокол!R475)</f>
        <v/>
      </c>
      <c r="P523" s="141" t="str">
        <f>IF(Протокол!S475="","",Протокол!S475)</f>
        <v/>
      </c>
      <c r="Q523" s="141" t="str">
        <f>IF(Протокол!T475="","",Протокол!T475)</f>
        <v/>
      </c>
      <c r="R523" s="141" t="str">
        <f>IF(Протокол!U475="","",Протокол!U475)</f>
        <v/>
      </c>
      <c r="S523" s="141" t="str">
        <f>IF(Протокол!V475="","",Протокол!V475)</f>
        <v/>
      </c>
      <c r="T523" s="141" t="str">
        <f>IF(Протокол!W475="","",Протокол!W475)</f>
        <v/>
      </c>
      <c r="U523" s="141" t="str">
        <f>IF(Протокол!X475="","",Протокол!X475)</f>
        <v/>
      </c>
      <c r="V523" s="141" t="str">
        <f>IF(Протокол!Y475="","",Протокол!Y475)</f>
        <v/>
      </c>
      <c r="W523" s="141" t="str">
        <f>IF(Протокол!Z475="","",Протокол!Z475)</f>
        <v/>
      </c>
      <c r="X523" s="141" t="str">
        <f>IF(Протокол!AA475="","",Протокол!AA475)</f>
        <v/>
      </c>
      <c r="Y523" s="141" t="str">
        <f>IF(Протокол!AB475="","",Протокол!AB475)</f>
        <v/>
      </c>
      <c r="Z523" s="141" t="str">
        <f>IF(Протокол!AC475="","",Протокол!AC475)</f>
        <v/>
      </c>
      <c r="AA523" s="141" t="str">
        <f>IF(Протокол!AD475="","",Протокол!AD475)</f>
        <v/>
      </c>
      <c r="AB523" s="141" t="str">
        <f>IF(Протокол!AE475="","",Протокол!AE475)</f>
        <v/>
      </c>
      <c r="AC523" s="141" t="str">
        <f>IF(Протокол!AF475="","",Протокол!AF475)</f>
        <v/>
      </c>
      <c r="AD523" s="141" t="str">
        <f>IF(Протокол!AG475="","",Протокол!AG475)</f>
        <v/>
      </c>
      <c r="AE523" s="141" t="str">
        <f>IF(Протокол!AH475="","",Протокол!AH475)</f>
        <v/>
      </c>
      <c r="AF523" s="141" t="str">
        <f>IF(Протокол!AI475="","",Протокол!AI475)</f>
        <v/>
      </c>
      <c r="AG523" s="141" t="str">
        <f>IF(Протокол!AJ475="","",Протокол!AJ475)</f>
        <v/>
      </c>
      <c r="AH523" s="141" t="str">
        <f>IF(Протокол!AK475="","",Протокол!AK475)</f>
        <v/>
      </c>
      <c r="AI523" s="141" t="str">
        <f>IF(Протокол!AL475="","",Протокол!AL475)</f>
        <v/>
      </c>
      <c r="AJ523" s="141" t="str">
        <f>IF(Протокол!AM475="","",Протокол!AM475)</f>
        <v/>
      </c>
      <c r="AK523" s="141" t="str">
        <f>IF(Протокол!AN475="","",Протокол!AN475)</f>
        <v/>
      </c>
      <c r="AL523" s="141" t="str">
        <f>IF(Протокол!AO475="","",Протокол!AO475)</f>
        <v/>
      </c>
      <c r="AM523" s="141" t="str">
        <f>IF(Протокол!AP475="","",Протокол!AP475)</f>
        <v/>
      </c>
      <c r="AN523" s="141" t="str">
        <f>IF(Протокол!AQ475="","",Протокол!AQ475)</f>
        <v/>
      </c>
      <c r="AO523" s="141" t="str">
        <f>IF(Протокол!AR475="","",Протокол!AR475)</f>
        <v/>
      </c>
      <c r="AP523" s="141" t="str">
        <f>IF(Протокол!AS475="","",Протокол!AS475)</f>
        <v/>
      </c>
      <c r="AQ523" s="141" t="str">
        <f>IF(Протокол!AT475="","",Протокол!AT475)</f>
        <v/>
      </c>
      <c r="AR523" s="141" t="str">
        <f>IF(AND(LEN(C523)&gt;0,AS523&gt;0),Протокол!CU475,"")</f>
        <v/>
      </c>
      <c r="AS523" s="139" t="str">
        <f>IF(Протокол!D475="","",Протокол!D475)</f>
        <v/>
      </c>
      <c r="AT523" s="139" t="str">
        <f>IF(Протокол!F475="","",Протокол!F475)</f>
        <v/>
      </c>
      <c r="AU523" s="141" t="str">
        <f>IF(Протокол!CR475="","",Протокол!CR475)</f>
        <v/>
      </c>
      <c r="AV523" s="141" t="str">
        <f>IF(Протокол!CS475="","",Протокол!CS475)</f>
        <v/>
      </c>
      <c r="AW523" s="141" t="str">
        <f>IF(Протокол!CT475="","",Протокол!CT475)</f>
        <v/>
      </c>
    </row>
    <row r="524" spans="1:49">
      <c r="A524" s="139">
        <f t="shared" si="8"/>
        <v>0</v>
      </c>
      <c r="B524" s="140">
        <f>IF(Протокол!B476="","",Протокол!B476)</f>
        <v>467</v>
      </c>
      <c r="C524" s="140" t="str">
        <f>IF(AND(Протокол!F476="",Протокол!D476=""),"",Протокол!C476)</f>
        <v/>
      </c>
      <c r="D524" s="141" t="str">
        <f>IF(Протокол!G476="","",Протокол!G476)</f>
        <v/>
      </c>
      <c r="E524" s="141" t="str">
        <f>IF(Протокол!H476="","",Протокол!H476)</f>
        <v/>
      </c>
      <c r="F524" s="141" t="str">
        <f>IF(Протокол!I476="","",Протокол!I476)</f>
        <v/>
      </c>
      <c r="G524" s="141" t="str">
        <f>IF(Протокол!J476="","",Протокол!J476)</f>
        <v/>
      </c>
      <c r="H524" s="141" t="str">
        <f>IF(Протокол!K476="","",Протокол!K476)</f>
        <v/>
      </c>
      <c r="I524" s="141" t="str">
        <f>IF(Протокол!L476="","",Протокол!L476)</f>
        <v/>
      </c>
      <c r="J524" s="141" t="str">
        <f>IF(Протокол!M476="","",Протокол!M476)</f>
        <v/>
      </c>
      <c r="K524" s="141" t="str">
        <f>IF(Протокол!N476="","",Протокол!N476)</f>
        <v/>
      </c>
      <c r="L524" s="141" t="str">
        <f>IF(Протокол!O476="","",Протокол!O476)</f>
        <v/>
      </c>
      <c r="M524" s="141" t="str">
        <f>IF(Протокол!P476="","",Протокол!P476)</f>
        <v/>
      </c>
      <c r="N524" s="141" t="str">
        <f>IF(Протокол!Q476="","",Протокол!Q476)</f>
        <v/>
      </c>
      <c r="O524" s="141" t="str">
        <f>IF(Протокол!R476="","",Протокол!R476)</f>
        <v/>
      </c>
      <c r="P524" s="141" t="str">
        <f>IF(Протокол!S476="","",Протокол!S476)</f>
        <v/>
      </c>
      <c r="Q524" s="141" t="str">
        <f>IF(Протокол!T476="","",Протокол!T476)</f>
        <v/>
      </c>
      <c r="R524" s="141" t="str">
        <f>IF(Протокол!U476="","",Протокол!U476)</f>
        <v/>
      </c>
      <c r="S524" s="141" t="str">
        <f>IF(Протокол!V476="","",Протокол!V476)</f>
        <v/>
      </c>
      <c r="T524" s="141" t="str">
        <f>IF(Протокол!W476="","",Протокол!W476)</f>
        <v/>
      </c>
      <c r="U524" s="141" t="str">
        <f>IF(Протокол!X476="","",Протокол!X476)</f>
        <v/>
      </c>
      <c r="V524" s="141" t="str">
        <f>IF(Протокол!Y476="","",Протокол!Y476)</f>
        <v/>
      </c>
      <c r="W524" s="141" t="str">
        <f>IF(Протокол!Z476="","",Протокол!Z476)</f>
        <v/>
      </c>
      <c r="X524" s="141" t="str">
        <f>IF(Протокол!AA476="","",Протокол!AA476)</f>
        <v/>
      </c>
      <c r="Y524" s="141" t="str">
        <f>IF(Протокол!AB476="","",Протокол!AB476)</f>
        <v/>
      </c>
      <c r="Z524" s="141" t="str">
        <f>IF(Протокол!AC476="","",Протокол!AC476)</f>
        <v/>
      </c>
      <c r="AA524" s="141" t="str">
        <f>IF(Протокол!AD476="","",Протокол!AD476)</f>
        <v/>
      </c>
      <c r="AB524" s="141" t="str">
        <f>IF(Протокол!AE476="","",Протокол!AE476)</f>
        <v/>
      </c>
      <c r="AC524" s="141" t="str">
        <f>IF(Протокол!AF476="","",Протокол!AF476)</f>
        <v/>
      </c>
      <c r="AD524" s="141" t="str">
        <f>IF(Протокол!AG476="","",Протокол!AG476)</f>
        <v/>
      </c>
      <c r="AE524" s="141" t="str">
        <f>IF(Протокол!AH476="","",Протокол!AH476)</f>
        <v/>
      </c>
      <c r="AF524" s="141" t="str">
        <f>IF(Протокол!AI476="","",Протокол!AI476)</f>
        <v/>
      </c>
      <c r="AG524" s="141" t="str">
        <f>IF(Протокол!AJ476="","",Протокол!AJ476)</f>
        <v/>
      </c>
      <c r="AH524" s="141" t="str">
        <f>IF(Протокол!AK476="","",Протокол!AK476)</f>
        <v/>
      </c>
      <c r="AI524" s="141" t="str">
        <f>IF(Протокол!AL476="","",Протокол!AL476)</f>
        <v/>
      </c>
      <c r="AJ524" s="141" t="str">
        <f>IF(Протокол!AM476="","",Протокол!AM476)</f>
        <v/>
      </c>
      <c r="AK524" s="141" t="str">
        <f>IF(Протокол!AN476="","",Протокол!AN476)</f>
        <v/>
      </c>
      <c r="AL524" s="141" t="str">
        <f>IF(Протокол!AO476="","",Протокол!AO476)</f>
        <v/>
      </c>
      <c r="AM524" s="141" t="str">
        <f>IF(Протокол!AP476="","",Протокол!AP476)</f>
        <v/>
      </c>
      <c r="AN524" s="141" t="str">
        <f>IF(Протокол!AQ476="","",Протокол!AQ476)</f>
        <v/>
      </c>
      <c r="AO524" s="141" t="str">
        <f>IF(Протокол!AR476="","",Протокол!AR476)</f>
        <v/>
      </c>
      <c r="AP524" s="141" t="str">
        <f>IF(Протокол!AS476="","",Протокол!AS476)</f>
        <v/>
      </c>
      <c r="AQ524" s="141" t="str">
        <f>IF(Протокол!AT476="","",Протокол!AT476)</f>
        <v/>
      </c>
      <c r="AR524" s="141" t="str">
        <f>IF(AND(LEN(C524)&gt;0,AS524&gt;0),Протокол!CU476,"")</f>
        <v/>
      </c>
      <c r="AS524" s="139" t="str">
        <f>IF(Протокол!D476="","",Протокол!D476)</f>
        <v/>
      </c>
      <c r="AT524" s="139" t="str">
        <f>IF(Протокол!F476="","",Протокол!F476)</f>
        <v/>
      </c>
      <c r="AU524" s="141" t="str">
        <f>IF(Протокол!CR476="","",Протокол!CR476)</f>
        <v/>
      </c>
      <c r="AV524" s="141" t="str">
        <f>IF(Протокол!CS476="","",Протокол!CS476)</f>
        <v/>
      </c>
      <c r="AW524" s="141" t="str">
        <f>IF(Протокол!CT476="","",Протокол!CT476)</f>
        <v/>
      </c>
    </row>
    <row r="525" spans="1:49">
      <c r="A525" s="139">
        <f t="shared" si="8"/>
        <v>0</v>
      </c>
      <c r="B525" s="140">
        <f>IF(Протокол!B477="","",Протокол!B477)</f>
        <v>468</v>
      </c>
      <c r="C525" s="140" t="str">
        <f>IF(AND(Протокол!F477="",Протокол!D477=""),"",Протокол!C477)</f>
        <v/>
      </c>
      <c r="D525" s="141" t="str">
        <f>IF(Протокол!G477="","",Протокол!G477)</f>
        <v/>
      </c>
      <c r="E525" s="141" t="str">
        <f>IF(Протокол!H477="","",Протокол!H477)</f>
        <v/>
      </c>
      <c r="F525" s="141" t="str">
        <f>IF(Протокол!I477="","",Протокол!I477)</f>
        <v/>
      </c>
      <c r="G525" s="141" t="str">
        <f>IF(Протокол!J477="","",Протокол!J477)</f>
        <v/>
      </c>
      <c r="H525" s="141" t="str">
        <f>IF(Протокол!K477="","",Протокол!K477)</f>
        <v/>
      </c>
      <c r="I525" s="141" t="str">
        <f>IF(Протокол!L477="","",Протокол!L477)</f>
        <v/>
      </c>
      <c r="J525" s="141" t="str">
        <f>IF(Протокол!M477="","",Протокол!M477)</f>
        <v/>
      </c>
      <c r="K525" s="141" t="str">
        <f>IF(Протокол!N477="","",Протокол!N477)</f>
        <v/>
      </c>
      <c r="L525" s="141" t="str">
        <f>IF(Протокол!O477="","",Протокол!O477)</f>
        <v/>
      </c>
      <c r="M525" s="141" t="str">
        <f>IF(Протокол!P477="","",Протокол!P477)</f>
        <v/>
      </c>
      <c r="N525" s="141" t="str">
        <f>IF(Протокол!Q477="","",Протокол!Q477)</f>
        <v/>
      </c>
      <c r="O525" s="141" t="str">
        <f>IF(Протокол!R477="","",Протокол!R477)</f>
        <v/>
      </c>
      <c r="P525" s="141" t="str">
        <f>IF(Протокол!S477="","",Протокол!S477)</f>
        <v/>
      </c>
      <c r="Q525" s="141" t="str">
        <f>IF(Протокол!T477="","",Протокол!T477)</f>
        <v/>
      </c>
      <c r="R525" s="141" t="str">
        <f>IF(Протокол!U477="","",Протокол!U477)</f>
        <v/>
      </c>
      <c r="S525" s="141" t="str">
        <f>IF(Протокол!V477="","",Протокол!V477)</f>
        <v/>
      </c>
      <c r="T525" s="141" t="str">
        <f>IF(Протокол!W477="","",Протокол!W477)</f>
        <v/>
      </c>
      <c r="U525" s="141" t="str">
        <f>IF(Протокол!X477="","",Протокол!X477)</f>
        <v/>
      </c>
      <c r="V525" s="141" t="str">
        <f>IF(Протокол!Y477="","",Протокол!Y477)</f>
        <v/>
      </c>
      <c r="W525" s="141" t="str">
        <f>IF(Протокол!Z477="","",Протокол!Z477)</f>
        <v/>
      </c>
      <c r="X525" s="141" t="str">
        <f>IF(Протокол!AA477="","",Протокол!AA477)</f>
        <v/>
      </c>
      <c r="Y525" s="141" t="str">
        <f>IF(Протокол!AB477="","",Протокол!AB477)</f>
        <v/>
      </c>
      <c r="Z525" s="141" t="str">
        <f>IF(Протокол!AC477="","",Протокол!AC477)</f>
        <v/>
      </c>
      <c r="AA525" s="141" t="str">
        <f>IF(Протокол!AD477="","",Протокол!AD477)</f>
        <v/>
      </c>
      <c r="AB525" s="141" t="str">
        <f>IF(Протокол!AE477="","",Протокол!AE477)</f>
        <v/>
      </c>
      <c r="AC525" s="141" t="str">
        <f>IF(Протокол!AF477="","",Протокол!AF477)</f>
        <v/>
      </c>
      <c r="AD525" s="141" t="str">
        <f>IF(Протокол!AG477="","",Протокол!AG477)</f>
        <v/>
      </c>
      <c r="AE525" s="141" t="str">
        <f>IF(Протокол!AH477="","",Протокол!AH477)</f>
        <v/>
      </c>
      <c r="AF525" s="141" t="str">
        <f>IF(Протокол!AI477="","",Протокол!AI477)</f>
        <v/>
      </c>
      <c r="AG525" s="141" t="str">
        <f>IF(Протокол!AJ477="","",Протокол!AJ477)</f>
        <v/>
      </c>
      <c r="AH525" s="141" t="str">
        <f>IF(Протокол!AK477="","",Протокол!AK477)</f>
        <v/>
      </c>
      <c r="AI525" s="141" t="str">
        <f>IF(Протокол!AL477="","",Протокол!AL477)</f>
        <v/>
      </c>
      <c r="AJ525" s="141" t="str">
        <f>IF(Протокол!AM477="","",Протокол!AM477)</f>
        <v/>
      </c>
      <c r="AK525" s="141" t="str">
        <f>IF(Протокол!AN477="","",Протокол!AN477)</f>
        <v/>
      </c>
      <c r="AL525" s="141" t="str">
        <f>IF(Протокол!AO477="","",Протокол!AO477)</f>
        <v/>
      </c>
      <c r="AM525" s="141" t="str">
        <f>IF(Протокол!AP477="","",Протокол!AP477)</f>
        <v/>
      </c>
      <c r="AN525" s="141" t="str">
        <f>IF(Протокол!AQ477="","",Протокол!AQ477)</f>
        <v/>
      </c>
      <c r="AO525" s="141" t="str">
        <f>IF(Протокол!AR477="","",Протокол!AR477)</f>
        <v/>
      </c>
      <c r="AP525" s="141" t="str">
        <f>IF(Протокол!AS477="","",Протокол!AS477)</f>
        <v/>
      </c>
      <c r="AQ525" s="141" t="str">
        <f>IF(Протокол!AT477="","",Протокол!AT477)</f>
        <v/>
      </c>
      <c r="AR525" s="141" t="str">
        <f>IF(AND(LEN(C525)&gt;0,AS525&gt;0),Протокол!CU477,"")</f>
        <v/>
      </c>
      <c r="AS525" s="139" t="str">
        <f>IF(Протокол!D477="","",Протокол!D477)</f>
        <v/>
      </c>
      <c r="AT525" s="139" t="str">
        <f>IF(Протокол!F477="","",Протокол!F477)</f>
        <v/>
      </c>
      <c r="AU525" s="141" t="str">
        <f>IF(Протокол!CR477="","",Протокол!CR477)</f>
        <v/>
      </c>
      <c r="AV525" s="141" t="str">
        <f>IF(Протокол!CS477="","",Протокол!CS477)</f>
        <v/>
      </c>
      <c r="AW525" s="141" t="str">
        <f>IF(Протокол!CT477="","",Протокол!CT477)</f>
        <v/>
      </c>
    </row>
    <row r="526" spans="1:49">
      <c r="A526" s="139">
        <f t="shared" si="8"/>
        <v>0</v>
      </c>
      <c r="B526" s="140">
        <f>IF(Протокол!B478="","",Протокол!B478)</f>
        <v>469</v>
      </c>
      <c r="C526" s="140" t="str">
        <f>IF(AND(Протокол!F478="",Протокол!D478=""),"",Протокол!C478)</f>
        <v/>
      </c>
      <c r="D526" s="141" t="str">
        <f>IF(Протокол!G478="","",Протокол!G478)</f>
        <v/>
      </c>
      <c r="E526" s="141" t="str">
        <f>IF(Протокол!H478="","",Протокол!H478)</f>
        <v/>
      </c>
      <c r="F526" s="141" t="str">
        <f>IF(Протокол!I478="","",Протокол!I478)</f>
        <v/>
      </c>
      <c r="G526" s="141" t="str">
        <f>IF(Протокол!J478="","",Протокол!J478)</f>
        <v/>
      </c>
      <c r="H526" s="141" t="str">
        <f>IF(Протокол!K478="","",Протокол!K478)</f>
        <v/>
      </c>
      <c r="I526" s="141" t="str">
        <f>IF(Протокол!L478="","",Протокол!L478)</f>
        <v/>
      </c>
      <c r="J526" s="141" t="str">
        <f>IF(Протокол!M478="","",Протокол!M478)</f>
        <v/>
      </c>
      <c r="K526" s="141" t="str">
        <f>IF(Протокол!N478="","",Протокол!N478)</f>
        <v/>
      </c>
      <c r="L526" s="141" t="str">
        <f>IF(Протокол!O478="","",Протокол!O478)</f>
        <v/>
      </c>
      <c r="M526" s="141" t="str">
        <f>IF(Протокол!P478="","",Протокол!P478)</f>
        <v/>
      </c>
      <c r="N526" s="141" t="str">
        <f>IF(Протокол!Q478="","",Протокол!Q478)</f>
        <v/>
      </c>
      <c r="O526" s="141" t="str">
        <f>IF(Протокол!R478="","",Протокол!R478)</f>
        <v/>
      </c>
      <c r="P526" s="141" t="str">
        <f>IF(Протокол!S478="","",Протокол!S478)</f>
        <v/>
      </c>
      <c r="Q526" s="141" t="str">
        <f>IF(Протокол!T478="","",Протокол!T478)</f>
        <v/>
      </c>
      <c r="R526" s="141" t="str">
        <f>IF(Протокол!U478="","",Протокол!U478)</f>
        <v/>
      </c>
      <c r="S526" s="141" t="str">
        <f>IF(Протокол!V478="","",Протокол!V478)</f>
        <v/>
      </c>
      <c r="T526" s="141" t="str">
        <f>IF(Протокол!W478="","",Протокол!W478)</f>
        <v/>
      </c>
      <c r="U526" s="141" t="str">
        <f>IF(Протокол!X478="","",Протокол!X478)</f>
        <v/>
      </c>
      <c r="V526" s="141" t="str">
        <f>IF(Протокол!Y478="","",Протокол!Y478)</f>
        <v/>
      </c>
      <c r="W526" s="141" t="str">
        <f>IF(Протокол!Z478="","",Протокол!Z478)</f>
        <v/>
      </c>
      <c r="X526" s="141" t="str">
        <f>IF(Протокол!AA478="","",Протокол!AA478)</f>
        <v/>
      </c>
      <c r="Y526" s="141" t="str">
        <f>IF(Протокол!AB478="","",Протокол!AB478)</f>
        <v/>
      </c>
      <c r="Z526" s="141" t="str">
        <f>IF(Протокол!AC478="","",Протокол!AC478)</f>
        <v/>
      </c>
      <c r="AA526" s="141" t="str">
        <f>IF(Протокол!AD478="","",Протокол!AD478)</f>
        <v/>
      </c>
      <c r="AB526" s="141" t="str">
        <f>IF(Протокол!AE478="","",Протокол!AE478)</f>
        <v/>
      </c>
      <c r="AC526" s="141" t="str">
        <f>IF(Протокол!AF478="","",Протокол!AF478)</f>
        <v/>
      </c>
      <c r="AD526" s="141" t="str">
        <f>IF(Протокол!AG478="","",Протокол!AG478)</f>
        <v/>
      </c>
      <c r="AE526" s="141" t="str">
        <f>IF(Протокол!AH478="","",Протокол!AH478)</f>
        <v/>
      </c>
      <c r="AF526" s="141" t="str">
        <f>IF(Протокол!AI478="","",Протокол!AI478)</f>
        <v/>
      </c>
      <c r="AG526" s="141" t="str">
        <f>IF(Протокол!AJ478="","",Протокол!AJ478)</f>
        <v/>
      </c>
      <c r="AH526" s="141" t="str">
        <f>IF(Протокол!AK478="","",Протокол!AK478)</f>
        <v/>
      </c>
      <c r="AI526" s="141" t="str">
        <f>IF(Протокол!AL478="","",Протокол!AL478)</f>
        <v/>
      </c>
      <c r="AJ526" s="141" t="str">
        <f>IF(Протокол!AM478="","",Протокол!AM478)</f>
        <v/>
      </c>
      <c r="AK526" s="141" t="str">
        <f>IF(Протокол!AN478="","",Протокол!AN478)</f>
        <v/>
      </c>
      <c r="AL526" s="141" t="str">
        <f>IF(Протокол!AO478="","",Протокол!AO478)</f>
        <v/>
      </c>
      <c r="AM526" s="141" t="str">
        <f>IF(Протокол!AP478="","",Протокол!AP478)</f>
        <v/>
      </c>
      <c r="AN526" s="141" t="str">
        <f>IF(Протокол!AQ478="","",Протокол!AQ478)</f>
        <v/>
      </c>
      <c r="AO526" s="141" t="str">
        <f>IF(Протокол!AR478="","",Протокол!AR478)</f>
        <v/>
      </c>
      <c r="AP526" s="141" t="str">
        <f>IF(Протокол!AS478="","",Протокол!AS478)</f>
        <v/>
      </c>
      <c r="AQ526" s="141" t="str">
        <f>IF(Протокол!AT478="","",Протокол!AT478)</f>
        <v/>
      </c>
      <c r="AR526" s="141" t="str">
        <f>IF(AND(LEN(C526)&gt;0,AS526&gt;0),Протокол!CU478,"")</f>
        <v/>
      </c>
      <c r="AS526" s="139" t="str">
        <f>IF(Протокол!D478="","",Протокол!D478)</f>
        <v/>
      </c>
      <c r="AT526" s="139" t="str">
        <f>IF(Протокол!F478="","",Протокол!F478)</f>
        <v/>
      </c>
      <c r="AU526" s="141" t="str">
        <f>IF(Протокол!CR478="","",Протокол!CR478)</f>
        <v/>
      </c>
      <c r="AV526" s="141" t="str">
        <f>IF(Протокол!CS478="","",Протокол!CS478)</f>
        <v/>
      </c>
      <c r="AW526" s="141" t="str">
        <f>IF(Протокол!CT478="","",Протокол!CT478)</f>
        <v/>
      </c>
    </row>
    <row r="527" spans="1:49">
      <c r="A527" s="139">
        <f t="shared" si="8"/>
        <v>0</v>
      </c>
      <c r="B527" s="140">
        <f>IF(Протокол!B479="","",Протокол!B479)</f>
        <v>470</v>
      </c>
      <c r="C527" s="140" t="str">
        <f>IF(AND(Протокол!F479="",Протокол!D479=""),"",Протокол!C479)</f>
        <v/>
      </c>
      <c r="D527" s="141" t="str">
        <f>IF(Протокол!G479="","",Протокол!G479)</f>
        <v/>
      </c>
      <c r="E527" s="141" t="str">
        <f>IF(Протокол!H479="","",Протокол!H479)</f>
        <v/>
      </c>
      <c r="F527" s="141" t="str">
        <f>IF(Протокол!I479="","",Протокол!I479)</f>
        <v/>
      </c>
      <c r="G527" s="141" t="str">
        <f>IF(Протокол!J479="","",Протокол!J479)</f>
        <v/>
      </c>
      <c r="H527" s="141" t="str">
        <f>IF(Протокол!K479="","",Протокол!K479)</f>
        <v/>
      </c>
      <c r="I527" s="141" t="str">
        <f>IF(Протокол!L479="","",Протокол!L479)</f>
        <v/>
      </c>
      <c r="J527" s="141" t="str">
        <f>IF(Протокол!M479="","",Протокол!M479)</f>
        <v/>
      </c>
      <c r="K527" s="141" t="str">
        <f>IF(Протокол!N479="","",Протокол!N479)</f>
        <v/>
      </c>
      <c r="L527" s="141" t="str">
        <f>IF(Протокол!O479="","",Протокол!O479)</f>
        <v/>
      </c>
      <c r="M527" s="141" t="str">
        <f>IF(Протокол!P479="","",Протокол!P479)</f>
        <v/>
      </c>
      <c r="N527" s="141" t="str">
        <f>IF(Протокол!Q479="","",Протокол!Q479)</f>
        <v/>
      </c>
      <c r="O527" s="141" t="str">
        <f>IF(Протокол!R479="","",Протокол!R479)</f>
        <v/>
      </c>
      <c r="P527" s="141" t="str">
        <f>IF(Протокол!S479="","",Протокол!S479)</f>
        <v/>
      </c>
      <c r="Q527" s="141" t="str">
        <f>IF(Протокол!T479="","",Протокол!T479)</f>
        <v/>
      </c>
      <c r="R527" s="141" t="str">
        <f>IF(Протокол!U479="","",Протокол!U479)</f>
        <v/>
      </c>
      <c r="S527" s="141" t="str">
        <f>IF(Протокол!V479="","",Протокол!V479)</f>
        <v/>
      </c>
      <c r="T527" s="141" t="str">
        <f>IF(Протокол!W479="","",Протокол!W479)</f>
        <v/>
      </c>
      <c r="U527" s="141" t="str">
        <f>IF(Протокол!X479="","",Протокол!X479)</f>
        <v/>
      </c>
      <c r="V527" s="141" t="str">
        <f>IF(Протокол!Y479="","",Протокол!Y479)</f>
        <v/>
      </c>
      <c r="W527" s="141" t="str">
        <f>IF(Протокол!Z479="","",Протокол!Z479)</f>
        <v/>
      </c>
      <c r="X527" s="141" t="str">
        <f>IF(Протокол!AA479="","",Протокол!AA479)</f>
        <v/>
      </c>
      <c r="Y527" s="141" t="str">
        <f>IF(Протокол!AB479="","",Протокол!AB479)</f>
        <v/>
      </c>
      <c r="Z527" s="141" t="str">
        <f>IF(Протокол!AC479="","",Протокол!AC479)</f>
        <v/>
      </c>
      <c r="AA527" s="141" t="str">
        <f>IF(Протокол!AD479="","",Протокол!AD479)</f>
        <v/>
      </c>
      <c r="AB527" s="141" t="str">
        <f>IF(Протокол!AE479="","",Протокол!AE479)</f>
        <v/>
      </c>
      <c r="AC527" s="141" t="str">
        <f>IF(Протокол!AF479="","",Протокол!AF479)</f>
        <v/>
      </c>
      <c r="AD527" s="141" t="str">
        <f>IF(Протокол!AG479="","",Протокол!AG479)</f>
        <v/>
      </c>
      <c r="AE527" s="141" t="str">
        <f>IF(Протокол!AH479="","",Протокол!AH479)</f>
        <v/>
      </c>
      <c r="AF527" s="141" t="str">
        <f>IF(Протокол!AI479="","",Протокол!AI479)</f>
        <v/>
      </c>
      <c r="AG527" s="141" t="str">
        <f>IF(Протокол!AJ479="","",Протокол!AJ479)</f>
        <v/>
      </c>
      <c r="AH527" s="141" t="str">
        <f>IF(Протокол!AK479="","",Протокол!AK479)</f>
        <v/>
      </c>
      <c r="AI527" s="141" t="str">
        <f>IF(Протокол!AL479="","",Протокол!AL479)</f>
        <v/>
      </c>
      <c r="AJ527" s="141" t="str">
        <f>IF(Протокол!AM479="","",Протокол!AM479)</f>
        <v/>
      </c>
      <c r="AK527" s="141" t="str">
        <f>IF(Протокол!AN479="","",Протокол!AN479)</f>
        <v/>
      </c>
      <c r="AL527" s="141" t="str">
        <f>IF(Протокол!AO479="","",Протокол!AO479)</f>
        <v/>
      </c>
      <c r="AM527" s="141" t="str">
        <f>IF(Протокол!AP479="","",Протокол!AP479)</f>
        <v/>
      </c>
      <c r="AN527" s="141" t="str">
        <f>IF(Протокол!AQ479="","",Протокол!AQ479)</f>
        <v/>
      </c>
      <c r="AO527" s="141" t="str">
        <f>IF(Протокол!AR479="","",Протокол!AR479)</f>
        <v/>
      </c>
      <c r="AP527" s="141" t="str">
        <f>IF(Протокол!AS479="","",Протокол!AS479)</f>
        <v/>
      </c>
      <c r="AQ527" s="141" t="str">
        <f>IF(Протокол!AT479="","",Протокол!AT479)</f>
        <v/>
      </c>
      <c r="AR527" s="141" t="str">
        <f>IF(AND(LEN(C527)&gt;0,AS527&gt;0),Протокол!CU479,"")</f>
        <v/>
      </c>
      <c r="AS527" s="139" t="str">
        <f>IF(Протокол!D479="","",Протокол!D479)</f>
        <v/>
      </c>
      <c r="AT527" s="139" t="str">
        <f>IF(Протокол!F479="","",Протокол!F479)</f>
        <v/>
      </c>
      <c r="AU527" s="141" t="str">
        <f>IF(Протокол!CR479="","",Протокол!CR479)</f>
        <v/>
      </c>
      <c r="AV527" s="141" t="str">
        <f>IF(Протокол!CS479="","",Протокол!CS479)</f>
        <v/>
      </c>
      <c r="AW527" s="141" t="str">
        <f>IF(Протокол!CT479="","",Протокол!CT479)</f>
        <v/>
      </c>
    </row>
    <row r="528" spans="1:49">
      <c r="A528" s="139">
        <f t="shared" si="8"/>
        <v>0</v>
      </c>
      <c r="B528" s="140">
        <f>IF(Протокол!B480="","",Протокол!B480)</f>
        <v>471</v>
      </c>
      <c r="C528" s="140" t="str">
        <f>IF(AND(Протокол!F480="",Протокол!D480=""),"",Протокол!C480)</f>
        <v/>
      </c>
      <c r="D528" s="141" t="str">
        <f>IF(Протокол!G480="","",Протокол!G480)</f>
        <v/>
      </c>
      <c r="E528" s="141" t="str">
        <f>IF(Протокол!H480="","",Протокол!H480)</f>
        <v/>
      </c>
      <c r="F528" s="141" t="str">
        <f>IF(Протокол!I480="","",Протокол!I480)</f>
        <v/>
      </c>
      <c r="G528" s="141" t="str">
        <f>IF(Протокол!J480="","",Протокол!J480)</f>
        <v/>
      </c>
      <c r="H528" s="141" t="str">
        <f>IF(Протокол!K480="","",Протокол!K480)</f>
        <v/>
      </c>
      <c r="I528" s="141" t="str">
        <f>IF(Протокол!L480="","",Протокол!L480)</f>
        <v/>
      </c>
      <c r="J528" s="141" t="str">
        <f>IF(Протокол!M480="","",Протокол!M480)</f>
        <v/>
      </c>
      <c r="K528" s="141" t="str">
        <f>IF(Протокол!N480="","",Протокол!N480)</f>
        <v/>
      </c>
      <c r="L528" s="141" t="str">
        <f>IF(Протокол!O480="","",Протокол!O480)</f>
        <v/>
      </c>
      <c r="M528" s="141" t="str">
        <f>IF(Протокол!P480="","",Протокол!P480)</f>
        <v/>
      </c>
      <c r="N528" s="141" t="str">
        <f>IF(Протокол!Q480="","",Протокол!Q480)</f>
        <v/>
      </c>
      <c r="O528" s="141" t="str">
        <f>IF(Протокол!R480="","",Протокол!R480)</f>
        <v/>
      </c>
      <c r="P528" s="141" t="str">
        <f>IF(Протокол!S480="","",Протокол!S480)</f>
        <v/>
      </c>
      <c r="Q528" s="141" t="str">
        <f>IF(Протокол!T480="","",Протокол!T480)</f>
        <v/>
      </c>
      <c r="R528" s="141" t="str">
        <f>IF(Протокол!U480="","",Протокол!U480)</f>
        <v/>
      </c>
      <c r="S528" s="141" t="str">
        <f>IF(Протокол!V480="","",Протокол!V480)</f>
        <v/>
      </c>
      <c r="T528" s="141" t="str">
        <f>IF(Протокол!W480="","",Протокол!W480)</f>
        <v/>
      </c>
      <c r="U528" s="141" t="str">
        <f>IF(Протокол!X480="","",Протокол!X480)</f>
        <v/>
      </c>
      <c r="V528" s="141" t="str">
        <f>IF(Протокол!Y480="","",Протокол!Y480)</f>
        <v/>
      </c>
      <c r="W528" s="141" t="str">
        <f>IF(Протокол!Z480="","",Протокол!Z480)</f>
        <v/>
      </c>
      <c r="X528" s="141" t="str">
        <f>IF(Протокол!AA480="","",Протокол!AA480)</f>
        <v/>
      </c>
      <c r="Y528" s="141" t="str">
        <f>IF(Протокол!AB480="","",Протокол!AB480)</f>
        <v/>
      </c>
      <c r="Z528" s="141" t="str">
        <f>IF(Протокол!AC480="","",Протокол!AC480)</f>
        <v/>
      </c>
      <c r="AA528" s="141" t="str">
        <f>IF(Протокол!AD480="","",Протокол!AD480)</f>
        <v/>
      </c>
      <c r="AB528" s="141" t="str">
        <f>IF(Протокол!AE480="","",Протокол!AE480)</f>
        <v/>
      </c>
      <c r="AC528" s="141" t="str">
        <f>IF(Протокол!AF480="","",Протокол!AF480)</f>
        <v/>
      </c>
      <c r="AD528" s="141" t="str">
        <f>IF(Протокол!AG480="","",Протокол!AG480)</f>
        <v/>
      </c>
      <c r="AE528" s="141" t="str">
        <f>IF(Протокол!AH480="","",Протокол!AH480)</f>
        <v/>
      </c>
      <c r="AF528" s="141" t="str">
        <f>IF(Протокол!AI480="","",Протокол!AI480)</f>
        <v/>
      </c>
      <c r="AG528" s="141" t="str">
        <f>IF(Протокол!AJ480="","",Протокол!AJ480)</f>
        <v/>
      </c>
      <c r="AH528" s="141" t="str">
        <f>IF(Протокол!AK480="","",Протокол!AK480)</f>
        <v/>
      </c>
      <c r="AI528" s="141" t="str">
        <f>IF(Протокол!AL480="","",Протокол!AL480)</f>
        <v/>
      </c>
      <c r="AJ528" s="141" t="str">
        <f>IF(Протокол!AM480="","",Протокол!AM480)</f>
        <v/>
      </c>
      <c r="AK528" s="141" t="str">
        <f>IF(Протокол!AN480="","",Протокол!AN480)</f>
        <v/>
      </c>
      <c r="AL528" s="141" t="str">
        <f>IF(Протокол!AO480="","",Протокол!AO480)</f>
        <v/>
      </c>
      <c r="AM528" s="141" t="str">
        <f>IF(Протокол!AP480="","",Протокол!AP480)</f>
        <v/>
      </c>
      <c r="AN528" s="141" t="str">
        <f>IF(Протокол!AQ480="","",Протокол!AQ480)</f>
        <v/>
      </c>
      <c r="AO528" s="141" t="str">
        <f>IF(Протокол!AR480="","",Протокол!AR480)</f>
        <v/>
      </c>
      <c r="AP528" s="141" t="str">
        <f>IF(Протокол!AS480="","",Протокол!AS480)</f>
        <v/>
      </c>
      <c r="AQ528" s="141" t="str">
        <f>IF(Протокол!AT480="","",Протокол!AT480)</f>
        <v/>
      </c>
      <c r="AR528" s="141" t="str">
        <f>IF(AND(LEN(C528)&gt;0,AS528&gt;0),Протокол!CU480,"")</f>
        <v/>
      </c>
      <c r="AS528" s="139" t="str">
        <f>IF(Протокол!D480="","",Протокол!D480)</f>
        <v/>
      </c>
      <c r="AT528" s="139" t="str">
        <f>IF(Протокол!F480="","",Протокол!F480)</f>
        <v/>
      </c>
      <c r="AU528" s="141" t="str">
        <f>IF(Протокол!CR480="","",Протокол!CR480)</f>
        <v/>
      </c>
      <c r="AV528" s="141" t="str">
        <f>IF(Протокол!CS480="","",Протокол!CS480)</f>
        <v/>
      </c>
      <c r="AW528" s="141" t="str">
        <f>IF(Протокол!CT480="","",Протокол!CT480)</f>
        <v/>
      </c>
    </row>
    <row r="529" spans="1:49">
      <c r="A529" s="139">
        <f t="shared" si="8"/>
        <v>0</v>
      </c>
      <c r="B529" s="140">
        <f>IF(Протокол!B481="","",Протокол!B481)</f>
        <v>472</v>
      </c>
      <c r="C529" s="140" t="str">
        <f>IF(AND(Протокол!F481="",Протокол!D481=""),"",Протокол!C481)</f>
        <v/>
      </c>
      <c r="D529" s="141" t="str">
        <f>IF(Протокол!G481="","",Протокол!G481)</f>
        <v/>
      </c>
      <c r="E529" s="141" t="str">
        <f>IF(Протокол!H481="","",Протокол!H481)</f>
        <v/>
      </c>
      <c r="F529" s="141" t="str">
        <f>IF(Протокол!I481="","",Протокол!I481)</f>
        <v/>
      </c>
      <c r="G529" s="141" t="str">
        <f>IF(Протокол!J481="","",Протокол!J481)</f>
        <v/>
      </c>
      <c r="H529" s="141" t="str">
        <f>IF(Протокол!K481="","",Протокол!K481)</f>
        <v/>
      </c>
      <c r="I529" s="141" t="str">
        <f>IF(Протокол!L481="","",Протокол!L481)</f>
        <v/>
      </c>
      <c r="J529" s="141" t="str">
        <f>IF(Протокол!M481="","",Протокол!M481)</f>
        <v/>
      </c>
      <c r="K529" s="141" t="str">
        <f>IF(Протокол!N481="","",Протокол!N481)</f>
        <v/>
      </c>
      <c r="L529" s="141" t="str">
        <f>IF(Протокол!O481="","",Протокол!O481)</f>
        <v/>
      </c>
      <c r="M529" s="141" t="str">
        <f>IF(Протокол!P481="","",Протокол!P481)</f>
        <v/>
      </c>
      <c r="N529" s="141" t="str">
        <f>IF(Протокол!Q481="","",Протокол!Q481)</f>
        <v/>
      </c>
      <c r="O529" s="141" t="str">
        <f>IF(Протокол!R481="","",Протокол!R481)</f>
        <v/>
      </c>
      <c r="P529" s="141" t="str">
        <f>IF(Протокол!S481="","",Протокол!S481)</f>
        <v/>
      </c>
      <c r="Q529" s="141" t="str">
        <f>IF(Протокол!T481="","",Протокол!T481)</f>
        <v/>
      </c>
      <c r="R529" s="141" t="str">
        <f>IF(Протокол!U481="","",Протокол!U481)</f>
        <v/>
      </c>
      <c r="S529" s="141" t="str">
        <f>IF(Протокол!V481="","",Протокол!V481)</f>
        <v/>
      </c>
      <c r="T529" s="141" t="str">
        <f>IF(Протокол!W481="","",Протокол!W481)</f>
        <v/>
      </c>
      <c r="U529" s="141" t="str">
        <f>IF(Протокол!X481="","",Протокол!X481)</f>
        <v/>
      </c>
      <c r="V529" s="141" t="str">
        <f>IF(Протокол!Y481="","",Протокол!Y481)</f>
        <v/>
      </c>
      <c r="W529" s="141" t="str">
        <f>IF(Протокол!Z481="","",Протокол!Z481)</f>
        <v/>
      </c>
      <c r="X529" s="141" t="str">
        <f>IF(Протокол!AA481="","",Протокол!AA481)</f>
        <v/>
      </c>
      <c r="Y529" s="141" t="str">
        <f>IF(Протокол!AB481="","",Протокол!AB481)</f>
        <v/>
      </c>
      <c r="Z529" s="141" t="str">
        <f>IF(Протокол!AC481="","",Протокол!AC481)</f>
        <v/>
      </c>
      <c r="AA529" s="141" t="str">
        <f>IF(Протокол!AD481="","",Протокол!AD481)</f>
        <v/>
      </c>
      <c r="AB529" s="141" t="str">
        <f>IF(Протокол!AE481="","",Протокол!AE481)</f>
        <v/>
      </c>
      <c r="AC529" s="141" t="str">
        <f>IF(Протокол!AF481="","",Протокол!AF481)</f>
        <v/>
      </c>
      <c r="AD529" s="141" t="str">
        <f>IF(Протокол!AG481="","",Протокол!AG481)</f>
        <v/>
      </c>
      <c r="AE529" s="141" t="str">
        <f>IF(Протокол!AH481="","",Протокол!AH481)</f>
        <v/>
      </c>
      <c r="AF529" s="141" t="str">
        <f>IF(Протокол!AI481="","",Протокол!AI481)</f>
        <v/>
      </c>
      <c r="AG529" s="141" t="str">
        <f>IF(Протокол!AJ481="","",Протокол!AJ481)</f>
        <v/>
      </c>
      <c r="AH529" s="141" t="str">
        <f>IF(Протокол!AK481="","",Протокол!AK481)</f>
        <v/>
      </c>
      <c r="AI529" s="141" t="str">
        <f>IF(Протокол!AL481="","",Протокол!AL481)</f>
        <v/>
      </c>
      <c r="AJ529" s="141" t="str">
        <f>IF(Протокол!AM481="","",Протокол!AM481)</f>
        <v/>
      </c>
      <c r="AK529" s="141" t="str">
        <f>IF(Протокол!AN481="","",Протокол!AN481)</f>
        <v/>
      </c>
      <c r="AL529" s="141" t="str">
        <f>IF(Протокол!AO481="","",Протокол!AO481)</f>
        <v/>
      </c>
      <c r="AM529" s="141" t="str">
        <f>IF(Протокол!AP481="","",Протокол!AP481)</f>
        <v/>
      </c>
      <c r="AN529" s="141" t="str">
        <f>IF(Протокол!AQ481="","",Протокол!AQ481)</f>
        <v/>
      </c>
      <c r="AO529" s="141" t="str">
        <f>IF(Протокол!AR481="","",Протокол!AR481)</f>
        <v/>
      </c>
      <c r="AP529" s="141" t="str">
        <f>IF(Протокол!AS481="","",Протокол!AS481)</f>
        <v/>
      </c>
      <c r="AQ529" s="141" t="str">
        <f>IF(Протокол!AT481="","",Протокол!AT481)</f>
        <v/>
      </c>
      <c r="AR529" s="141" t="str">
        <f>IF(AND(LEN(C529)&gt;0,AS529&gt;0),Протокол!CU481,"")</f>
        <v/>
      </c>
      <c r="AS529" s="139" t="str">
        <f>IF(Протокол!D481="","",Протокол!D481)</f>
        <v/>
      </c>
      <c r="AT529" s="139" t="str">
        <f>IF(Протокол!F481="","",Протокол!F481)</f>
        <v/>
      </c>
      <c r="AU529" s="141" t="str">
        <f>IF(Протокол!CR481="","",Протокол!CR481)</f>
        <v/>
      </c>
      <c r="AV529" s="141" t="str">
        <f>IF(Протокол!CS481="","",Протокол!CS481)</f>
        <v/>
      </c>
      <c r="AW529" s="141" t="str">
        <f>IF(Протокол!CT481="","",Протокол!CT481)</f>
        <v/>
      </c>
    </row>
    <row r="530" spans="1:49">
      <c r="A530" s="139">
        <f t="shared" si="8"/>
        <v>0</v>
      </c>
      <c r="B530" s="140">
        <f>IF(Протокол!B482="","",Протокол!B482)</f>
        <v>473</v>
      </c>
      <c r="C530" s="140" t="str">
        <f>IF(AND(Протокол!F482="",Протокол!D482=""),"",Протокол!C482)</f>
        <v/>
      </c>
      <c r="D530" s="141" t="str">
        <f>IF(Протокол!G482="","",Протокол!G482)</f>
        <v/>
      </c>
      <c r="E530" s="141" t="str">
        <f>IF(Протокол!H482="","",Протокол!H482)</f>
        <v/>
      </c>
      <c r="F530" s="141" t="str">
        <f>IF(Протокол!I482="","",Протокол!I482)</f>
        <v/>
      </c>
      <c r="G530" s="141" t="str">
        <f>IF(Протокол!J482="","",Протокол!J482)</f>
        <v/>
      </c>
      <c r="H530" s="141" t="str">
        <f>IF(Протокол!K482="","",Протокол!K482)</f>
        <v/>
      </c>
      <c r="I530" s="141" t="str">
        <f>IF(Протокол!L482="","",Протокол!L482)</f>
        <v/>
      </c>
      <c r="J530" s="141" t="str">
        <f>IF(Протокол!M482="","",Протокол!M482)</f>
        <v/>
      </c>
      <c r="K530" s="141" t="str">
        <f>IF(Протокол!N482="","",Протокол!N482)</f>
        <v/>
      </c>
      <c r="L530" s="141" t="str">
        <f>IF(Протокол!O482="","",Протокол!O482)</f>
        <v/>
      </c>
      <c r="M530" s="141" t="str">
        <f>IF(Протокол!P482="","",Протокол!P482)</f>
        <v/>
      </c>
      <c r="N530" s="141" t="str">
        <f>IF(Протокол!Q482="","",Протокол!Q482)</f>
        <v/>
      </c>
      <c r="O530" s="141" t="str">
        <f>IF(Протокол!R482="","",Протокол!R482)</f>
        <v/>
      </c>
      <c r="P530" s="141" t="str">
        <f>IF(Протокол!S482="","",Протокол!S482)</f>
        <v/>
      </c>
      <c r="Q530" s="141" t="str">
        <f>IF(Протокол!T482="","",Протокол!T482)</f>
        <v/>
      </c>
      <c r="R530" s="141" t="str">
        <f>IF(Протокол!U482="","",Протокол!U482)</f>
        <v/>
      </c>
      <c r="S530" s="141" t="str">
        <f>IF(Протокол!V482="","",Протокол!V482)</f>
        <v/>
      </c>
      <c r="T530" s="141" t="str">
        <f>IF(Протокол!W482="","",Протокол!W482)</f>
        <v/>
      </c>
      <c r="U530" s="141" t="str">
        <f>IF(Протокол!X482="","",Протокол!X482)</f>
        <v/>
      </c>
      <c r="V530" s="141" t="str">
        <f>IF(Протокол!Y482="","",Протокол!Y482)</f>
        <v/>
      </c>
      <c r="W530" s="141" t="str">
        <f>IF(Протокол!Z482="","",Протокол!Z482)</f>
        <v/>
      </c>
      <c r="X530" s="141" t="str">
        <f>IF(Протокол!AA482="","",Протокол!AA482)</f>
        <v/>
      </c>
      <c r="Y530" s="141" t="str">
        <f>IF(Протокол!AB482="","",Протокол!AB482)</f>
        <v/>
      </c>
      <c r="Z530" s="141" t="str">
        <f>IF(Протокол!AC482="","",Протокол!AC482)</f>
        <v/>
      </c>
      <c r="AA530" s="141" t="str">
        <f>IF(Протокол!AD482="","",Протокол!AD482)</f>
        <v/>
      </c>
      <c r="AB530" s="141" t="str">
        <f>IF(Протокол!AE482="","",Протокол!AE482)</f>
        <v/>
      </c>
      <c r="AC530" s="141" t="str">
        <f>IF(Протокол!AF482="","",Протокол!AF482)</f>
        <v/>
      </c>
      <c r="AD530" s="141" t="str">
        <f>IF(Протокол!AG482="","",Протокол!AG482)</f>
        <v/>
      </c>
      <c r="AE530" s="141" t="str">
        <f>IF(Протокол!AH482="","",Протокол!AH482)</f>
        <v/>
      </c>
      <c r="AF530" s="141" t="str">
        <f>IF(Протокол!AI482="","",Протокол!AI482)</f>
        <v/>
      </c>
      <c r="AG530" s="141" t="str">
        <f>IF(Протокол!AJ482="","",Протокол!AJ482)</f>
        <v/>
      </c>
      <c r="AH530" s="141" t="str">
        <f>IF(Протокол!AK482="","",Протокол!AK482)</f>
        <v/>
      </c>
      <c r="AI530" s="141" t="str">
        <f>IF(Протокол!AL482="","",Протокол!AL482)</f>
        <v/>
      </c>
      <c r="AJ530" s="141" t="str">
        <f>IF(Протокол!AM482="","",Протокол!AM482)</f>
        <v/>
      </c>
      <c r="AK530" s="141" t="str">
        <f>IF(Протокол!AN482="","",Протокол!AN482)</f>
        <v/>
      </c>
      <c r="AL530" s="141" t="str">
        <f>IF(Протокол!AO482="","",Протокол!AO482)</f>
        <v/>
      </c>
      <c r="AM530" s="141" t="str">
        <f>IF(Протокол!AP482="","",Протокол!AP482)</f>
        <v/>
      </c>
      <c r="AN530" s="141" t="str">
        <f>IF(Протокол!AQ482="","",Протокол!AQ482)</f>
        <v/>
      </c>
      <c r="AO530" s="141" t="str">
        <f>IF(Протокол!AR482="","",Протокол!AR482)</f>
        <v/>
      </c>
      <c r="AP530" s="141" t="str">
        <f>IF(Протокол!AS482="","",Протокол!AS482)</f>
        <v/>
      </c>
      <c r="AQ530" s="141" t="str">
        <f>IF(Протокол!AT482="","",Протокол!AT482)</f>
        <v/>
      </c>
      <c r="AR530" s="141" t="str">
        <f>IF(AND(LEN(C530)&gt;0,AS530&gt;0),Протокол!CU482,"")</f>
        <v/>
      </c>
      <c r="AS530" s="139" t="str">
        <f>IF(Протокол!D482="","",Протокол!D482)</f>
        <v/>
      </c>
      <c r="AT530" s="139" t="str">
        <f>IF(Протокол!F482="","",Протокол!F482)</f>
        <v/>
      </c>
      <c r="AU530" s="141" t="str">
        <f>IF(Протокол!CR482="","",Протокол!CR482)</f>
        <v/>
      </c>
      <c r="AV530" s="141" t="str">
        <f>IF(Протокол!CS482="","",Протокол!CS482)</f>
        <v/>
      </c>
      <c r="AW530" s="141" t="str">
        <f>IF(Протокол!CT482="","",Протокол!CT482)</f>
        <v/>
      </c>
    </row>
    <row r="531" spans="1:49">
      <c r="A531" s="139">
        <f t="shared" si="8"/>
        <v>0</v>
      </c>
      <c r="B531" s="140">
        <f>IF(Протокол!B483="","",Протокол!B483)</f>
        <v>474</v>
      </c>
      <c r="C531" s="140" t="str">
        <f>IF(AND(Протокол!F483="",Протокол!D483=""),"",Протокол!C483)</f>
        <v/>
      </c>
      <c r="D531" s="141" t="str">
        <f>IF(Протокол!G483="","",Протокол!G483)</f>
        <v/>
      </c>
      <c r="E531" s="141" t="str">
        <f>IF(Протокол!H483="","",Протокол!H483)</f>
        <v/>
      </c>
      <c r="F531" s="141" t="str">
        <f>IF(Протокол!I483="","",Протокол!I483)</f>
        <v/>
      </c>
      <c r="G531" s="141" t="str">
        <f>IF(Протокол!J483="","",Протокол!J483)</f>
        <v/>
      </c>
      <c r="H531" s="141" t="str">
        <f>IF(Протокол!K483="","",Протокол!K483)</f>
        <v/>
      </c>
      <c r="I531" s="141" t="str">
        <f>IF(Протокол!L483="","",Протокол!L483)</f>
        <v/>
      </c>
      <c r="J531" s="141" t="str">
        <f>IF(Протокол!M483="","",Протокол!M483)</f>
        <v/>
      </c>
      <c r="K531" s="141" t="str">
        <f>IF(Протокол!N483="","",Протокол!N483)</f>
        <v/>
      </c>
      <c r="L531" s="141" t="str">
        <f>IF(Протокол!O483="","",Протокол!O483)</f>
        <v/>
      </c>
      <c r="M531" s="141" t="str">
        <f>IF(Протокол!P483="","",Протокол!P483)</f>
        <v/>
      </c>
      <c r="N531" s="141" t="str">
        <f>IF(Протокол!Q483="","",Протокол!Q483)</f>
        <v/>
      </c>
      <c r="O531" s="141" t="str">
        <f>IF(Протокол!R483="","",Протокол!R483)</f>
        <v/>
      </c>
      <c r="P531" s="141" t="str">
        <f>IF(Протокол!S483="","",Протокол!S483)</f>
        <v/>
      </c>
      <c r="Q531" s="141" t="str">
        <f>IF(Протокол!T483="","",Протокол!T483)</f>
        <v/>
      </c>
      <c r="R531" s="141" t="str">
        <f>IF(Протокол!U483="","",Протокол!U483)</f>
        <v/>
      </c>
      <c r="S531" s="141" t="str">
        <f>IF(Протокол!V483="","",Протокол!V483)</f>
        <v/>
      </c>
      <c r="T531" s="141" t="str">
        <f>IF(Протокол!W483="","",Протокол!W483)</f>
        <v/>
      </c>
      <c r="U531" s="141" t="str">
        <f>IF(Протокол!X483="","",Протокол!X483)</f>
        <v/>
      </c>
      <c r="V531" s="141" t="str">
        <f>IF(Протокол!Y483="","",Протокол!Y483)</f>
        <v/>
      </c>
      <c r="W531" s="141" t="str">
        <f>IF(Протокол!Z483="","",Протокол!Z483)</f>
        <v/>
      </c>
      <c r="X531" s="141" t="str">
        <f>IF(Протокол!AA483="","",Протокол!AA483)</f>
        <v/>
      </c>
      <c r="Y531" s="141" t="str">
        <f>IF(Протокол!AB483="","",Протокол!AB483)</f>
        <v/>
      </c>
      <c r="Z531" s="141" t="str">
        <f>IF(Протокол!AC483="","",Протокол!AC483)</f>
        <v/>
      </c>
      <c r="AA531" s="141" t="str">
        <f>IF(Протокол!AD483="","",Протокол!AD483)</f>
        <v/>
      </c>
      <c r="AB531" s="141" t="str">
        <f>IF(Протокол!AE483="","",Протокол!AE483)</f>
        <v/>
      </c>
      <c r="AC531" s="141" t="str">
        <f>IF(Протокол!AF483="","",Протокол!AF483)</f>
        <v/>
      </c>
      <c r="AD531" s="141" t="str">
        <f>IF(Протокол!AG483="","",Протокол!AG483)</f>
        <v/>
      </c>
      <c r="AE531" s="141" t="str">
        <f>IF(Протокол!AH483="","",Протокол!AH483)</f>
        <v/>
      </c>
      <c r="AF531" s="141" t="str">
        <f>IF(Протокол!AI483="","",Протокол!AI483)</f>
        <v/>
      </c>
      <c r="AG531" s="141" t="str">
        <f>IF(Протокол!AJ483="","",Протокол!AJ483)</f>
        <v/>
      </c>
      <c r="AH531" s="141" t="str">
        <f>IF(Протокол!AK483="","",Протокол!AK483)</f>
        <v/>
      </c>
      <c r="AI531" s="141" t="str">
        <f>IF(Протокол!AL483="","",Протокол!AL483)</f>
        <v/>
      </c>
      <c r="AJ531" s="141" t="str">
        <f>IF(Протокол!AM483="","",Протокол!AM483)</f>
        <v/>
      </c>
      <c r="AK531" s="141" t="str">
        <f>IF(Протокол!AN483="","",Протокол!AN483)</f>
        <v/>
      </c>
      <c r="AL531" s="141" t="str">
        <f>IF(Протокол!AO483="","",Протокол!AO483)</f>
        <v/>
      </c>
      <c r="AM531" s="141" t="str">
        <f>IF(Протокол!AP483="","",Протокол!AP483)</f>
        <v/>
      </c>
      <c r="AN531" s="141" t="str">
        <f>IF(Протокол!AQ483="","",Протокол!AQ483)</f>
        <v/>
      </c>
      <c r="AO531" s="141" t="str">
        <f>IF(Протокол!AR483="","",Протокол!AR483)</f>
        <v/>
      </c>
      <c r="AP531" s="141" t="str">
        <f>IF(Протокол!AS483="","",Протокол!AS483)</f>
        <v/>
      </c>
      <c r="AQ531" s="141" t="str">
        <f>IF(Протокол!AT483="","",Протокол!AT483)</f>
        <v/>
      </c>
      <c r="AR531" s="141" t="str">
        <f>IF(AND(LEN(C531)&gt;0,AS531&gt;0),Протокол!CU483,"")</f>
        <v/>
      </c>
      <c r="AS531" s="139" t="str">
        <f>IF(Протокол!D483="","",Протокол!D483)</f>
        <v/>
      </c>
      <c r="AT531" s="139" t="str">
        <f>IF(Протокол!F483="","",Протокол!F483)</f>
        <v/>
      </c>
      <c r="AU531" s="141" t="str">
        <f>IF(Протокол!CR483="","",Протокол!CR483)</f>
        <v/>
      </c>
      <c r="AV531" s="141" t="str">
        <f>IF(Протокол!CS483="","",Протокол!CS483)</f>
        <v/>
      </c>
      <c r="AW531" s="141" t="str">
        <f>IF(Протокол!CT483="","",Протокол!CT483)</f>
        <v/>
      </c>
    </row>
    <row r="532" spans="1:49">
      <c r="A532" s="139">
        <f t="shared" si="8"/>
        <v>0</v>
      </c>
      <c r="B532" s="140">
        <f>IF(Протокол!B484="","",Протокол!B484)</f>
        <v>475</v>
      </c>
      <c r="C532" s="140" t="str">
        <f>IF(AND(Протокол!F484="",Протокол!D484=""),"",Протокол!C484)</f>
        <v/>
      </c>
      <c r="D532" s="141" t="str">
        <f>IF(Протокол!G484="","",Протокол!G484)</f>
        <v/>
      </c>
      <c r="E532" s="141" t="str">
        <f>IF(Протокол!H484="","",Протокол!H484)</f>
        <v/>
      </c>
      <c r="F532" s="141" t="str">
        <f>IF(Протокол!I484="","",Протокол!I484)</f>
        <v/>
      </c>
      <c r="G532" s="141" t="str">
        <f>IF(Протокол!J484="","",Протокол!J484)</f>
        <v/>
      </c>
      <c r="H532" s="141" t="str">
        <f>IF(Протокол!K484="","",Протокол!K484)</f>
        <v/>
      </c>
      <c r="I532" s="141" t="str">
        <f>IF(Протокол!L484="","",Протокол!L484)</f>
        <v/>
      </c>
      <c r="J532" s="141" t="str">
        <f>IF(Протокол!M484="","",Протокол!M484)</f>
        <v/>
      </c>
      <c r="K532" s="141" t="str">
        <f>IF(Протокол!N484="","",Протокол!N484)</f>
        <v/>
      </c>
      <c r="L532" s="141" t="str">
        <f>IF(Протокол!O484="","",Протокол!O484)</f>
        <v/>
      </c>
      <c r="M532" s="141" t="str">
        <f>IF(Протокол!P484="","",Протокол!P484)</f>
        <v/>
      </c>
      <c r="N532" s="141" t="str">
        <f>IF(Протокол!Q484="","",Протокол!Q484)</f>
        <v/>
      </c>
      <c r="O532" s="141" t="str">
        <f>IF(Протокол!R484="","",Протокол!R484)</f>
        <v/>
      </c>
      <c r="P532" s="141" t="str">
        <f>IF(Протокол!S484="","",Протокол!S484)</f>
        <v/>
      </c>
      <c r="Q532" s="141" t="str">
        <f>IF(Протокол!T484="","",Протокол!T484)</f>
        <v/>
      </c>
      <c r="R532" s="141" t="str">
        <f>IF(Протокол!U484="","",Протокол!U484)</f>
        <v/>
      </c>
      <c r="S532" s="141" t="str">
        <f>IF(Протокол!V484="","",Протокол!V484)</f>
        <v/>
      </c>
      <c r="T532" s="141" t="str">
        <f>IF(Протокол!W484="","",Протокол!W484)</f>
        <v/>
      </c>
      <c r="U532" s="141" t="str">
        <f>IF(Протокол!X484="","",Протокол!X484)</f>
        <v/>
      </c>
      <c r="V532" s="141" t="str">
        <f>IF(Протокол!Y484="","",Протокол!Y484)</f>
        <v/>
      </c>
      <c r="W532" s="141" t="str">
        <f>IF(Протокол!Z484="","",Протокол!Z484)</f>
        <v/>
      </c>
      <c r="X532" s="141" t="str">
        <f>IF(Протокол!AA484="","",Протокол!AA484)</f>
        <v/>
      </c>
      <c r="Y532" s="141" t="str">
        <f>IF(Протокол!AB484="","",Протокол!AB484)</f>
        <v/>
      </c>
      <c r="Z532" s="141" t="str">
        <f>IF(Протокол!AC484="","",Протокол!AC484)</f>
        <v/>
      </c>
      <c r="AA532" s="141" t="str">
        <f>IF(Протокол!AD484="","",Протокол!AD484)</f>
        <v/>
      </c>
      <c r="AB532" s="141" t="str">
        <f>IF(Протокол!AE484="","",Протокол!AE484)</f>
        <v/>
      </c>
      <c r="AC532" s="141" t="str">
        <f>IF(Протокол!AF484="","",Протокол!AF484)</f>
        <v/>
      </c>
      <c r="AD532" s="141" t="str">
        <f>IF(Протокол!AG484="","",Протокол!AG484)</f>
        <v/>
      </c>
      <c r="AE532" s="141" t="str">
        <f>IF(Протокол!AH484="","",Протокол!AH484)</f>
        <v/>
      </c>
      <c r="AF532" s="141" t="str">
        <f>IF(Протокол!AI484="","",Протокол!AI484)</f>
        <v/>
      </c>
      <c r="AG532" s="141" t="str">
        <f>IF(Протокол!AJ484="","",Протокол!AJ484)</f>
        <v/>
      </c>
      <c r="AH532" s="141" t="str">
        <f>IF(Протокол!AK484="","",Протокол!AK484)</f>
        <v/>
      </c>
      <c r="AI532" s="141" t="str">
        <f>IF(Протокол!AL484="","",Протокол!AL484)</f>
        <v/>
      </c>
      <c r="AJ532" s="141" t="str">
        <f>IF(Протокол!AM484="","",Протокол!AM484)</f>
        <v/>
      </c>
      <c r="AK532" s="141" t="str">
        <f>IF(Протокол!AN484="","",Протокол!AN484)</f>
        <v/>
      </c>
      <c r="AL532" s="141" t="str">
        <f>IF(Протокол!AO484="","",Протокол!AO484)</f>
        <v/>
      </c>
      <c r="AM532" s="141" t="str">
        <f>IF(Протокол!AP484="","",Протокол!AP484)</f>
        <v/>
      </c>
      <c r="AN532" s="141" t="str">
        <f>IF(Протокол!AQ484="","",Протокол!AQ484)</f>
        <v/>
      </c>
      <c r="AO532" s="141" t="str">
        <f>IF(Протокол!AR484="","",Протокол!AR484)</f>
        <v/>
      </c>
      <c r="AP532" s="141" t="str">
        <f>IF(Протокол!AS484="","",Протокол!AS484)</f>
        <v/>
      </c>
      <c r="AQ532" s="141" t="str">
        <f>IF(Протокол!AT484="","",Протокол!AT484)</f>
        <v/>
      </c>
      <c r="AR532" s="141" t="str">
        <f>IF(AND(LEN(C532)&gt;0,AS532&gt;0),Протокол!CU484,"")</f>
        <v/>
      </c>
      <c r="AS532" s="139" t="str">
        <f>IF(Протокол!D484="","",Протокол!D484)</f>
        <v/>
      </c>
      <c r="AT532" s="139" t="str">
        <f>IF(Протокол!F484="","",Протокол!F484)</f>
        <v/>
      </c>
      <c r="AU532" s="141" t="str">
        <f>IF(Протокол!CR484="","",Протокол!CR484)</f>
        <v/>
      </c>
      <c r="AV532" s="141" t="str">
        <f>IF(Протокол!CS484="","",Протокол!CS484)</f>
        <v/>
      </c>
      <c r="AW532" s="141" t="str">
        <f>IF(Протокол!CT484="","",Протокол!CT484)</f>
        <v/>
      </c>
    </row>
    <row r="533" spans="1:49">
      <c r="A533" s="139">
        <f t="shared" si="8"/>
        <v>0</v>
      </c>
      <c r="B533" s="140">
        <f>IF(Протокол!B485="","",Протокол!B485)</f>
        <v>476</v>
      </c>
      <c r="C533" s="140" t="str">
        <f>IF(AND(Протокол!F485="",Протокол!D485=""),"",Протокол!C485)</f>
        <v/>
      </c>
      <c r="D533" s="141" t="str">
        <f>IF(Протокол!G485="","",Протокол!G485)</f>
        <v/>
      </c>
      <c r="E533" s="141" t="str">
        <f>IF(Протокол!H485="","",Протокол!H485)</f>
        <v/>
      </c>
      <c r="F533" s="141" t="str">
        <f>IF(Протокол!I485="","",Протокол!I485)</f>
        <v/>
      </c>
      <c r="G533" s="141" t="str">
        <f>IF(Протокол!J485="","",Протокол!J485)</f>
        <v/>
      </c>
      <c r="H533" s="141" t="str">
        <f>IF(Протокол!K485="","",Протокол!K485)</f>
        <v/>
      </c>
      <c r="I533" s="141" t="str">
        <f>IF(Протокол!L485="","",Протокол!L485)</f>
        <v/>
      </c>
      <c r="J533" s="141" t="str">
        <f>IF(Протокол!M485="","",Протокол!M485)</f>
        <v/>
      </c>
      <c r="K533" s="141" t="str">
        <f>IF(Протокол!N485="","",Протокол!N485)</f>
        <v/>
      </c>
      <c r="L533" s="141" t="str">
        <f>IF(Протокол!O485="","",Протокол!O485)</f>
        <v/>
      </c>
      <c r="M533" s="141" t="str">
        <f>IF(Протокол!P485="","",Протокол!P485)</f>
        <v/>
      </c>
      <c r="N533" s="141" t="str">
        <f>IF(Протокол!Q485="","",Протокол!Q485)</f>
        <v/>
      </c>
      <c r="O533" s="141" t="str">
        <f>IF(Протокол!R485="","",Протокол!R485)</f>
        <v/>
      </c>
      <c r="P533" s="141" t="str">
        <f>IF(Протокол!S485="","",Протокол!S485)</f>
        <v/>
      </c>
      <c r="Q533" s="141" t="str">
        <f>IF(Протокол!T485="","",Протокол!T485)</f>
        <v/>
      </c>
      <c r="R533" s="141" t="str">
        <f>IF(Протокол!U485="","",Протокол!U485)</f>
        <v/>
      </c>
      <c r="S533" s="141" t="str">
        <f>IF(Протокол!V485="","",Протокол!V485)</f>
        <v/>
      </c>
      <c r="T533" s="141" t="str">
        <f>IF(Протокол!W485="","",Протокол!W485)</f>
        <v/>
      </c>
      <c r="U533" s="141" t="str">
        <f>IF(Протокол!X485="","",Протокол!X485)</f>
        <v/>
      </c>
      <c r="V533" s="141" t="str">
        <f>IF(Протокол!Y485="","",Протокол!Y485)</f>
        <v/>
      </c>
      <c r="W533" s="141" t="str">
        <f>IF(Протокол!Z485="","",Протокол!Z485)</f>
        <v/>
      </c>
      <c r="X533" s="141" t="str">
        <f>IF(Протокол!AA485="","",Протокол!AA485)</f>
        <v/>
      </c>
      <c r="Y533" s="141" t="str">
        <f>IF(Протокол!AB485="","",Протокол!AB485)</f>
        <v/>
      </c>
      <c r="Z533" s="141" t="str">
        <f>IF(Протокол!AC485="","",Протокол!AC485)</f>
        <v/>
      </c>
      <c r="AA533" s="141" t="str">
        <f>IF(Протокол!AD485="","",Протокол!AD485)</f>
        <v/>
      </c>
      <c r="AB533" s="141" t="str">
        <f>IF(Протокол!AE485="","",Протокол!AE485)</f>
        <v/>
      </c>
      <c r="AC533" s="141" t="str">
        <f>IF(Протокол!AF485="","",Протокол!AF485)</f>
        <v/>
      </c>
      <c r="AD533" s="141" t="str">
        <f>IF(Протокол!AG485="","",Протокол!AG485)</f>
        <v/>
      </c>
      <c r="AE533" s="141" t="str">
        <f>IF(Протокол!AH485="","",Протокол!AH485)</f>
        <v/>
      </c>
      <c r="AF533" s="141" t="str">
        <f>IF(Протокол!AI485="","",Протокол!AI485)</f>
        <v/>
      </c>
      <c r="AG533" s="141" t="str">
        <f>IF(Протокол!AJ485="","",Протокол!AJ485)</f>
        <v/>
      </c>
      <c r="AH533" s="141" t="str">
        <f>IF(Протокол!AK485="","",Протокол!AK485)</f>
        <v/>
      </c>
      <c r="AI533" s="141" t="str">
        <f>IF(Протокол!AL485="","",Протокол!AL485)</f>
        <v/>
      </c>
      <c r="AJ533" s="141" t="str">
        <f>IF(Протокол!AM485="","",Протокол!AM485)</f>
        <v/>
      </c>
      <c r="AK533" s="141" t="str">
        <f>IF(Протокол!AN485="","",Протокол!AN485)</f>
        <v/>
      </c>
      <c r="AL533" s="141" t="str">
        <f>IF(Протокол!AO485="","",Протокол!AO485)</f>
        <v/>
      </c>
      <c r="AM533" s="141" t="str">
        <f>IF(Протокол!AP485="","",Протокол!AP485)</f>
        <v/>
      </c>
      <c r="AN533" s="141" t="str">
        <f>IF(Протокол!AQ485="","",Протокол!AQ485)</f>
        <v/>
      </c>
      <c r="AO533" s="141" t="str">
        <f>IF(Протокол!AR485="","",Протокол!AR485)</f>
        <v/>
      </c>
      <c r="AP533" s="141" t="str">
        <f>IF(Протокол!AS485="","",Протокол!AS485)</f>
        <v/>
      </c>
      <c r="AQ533" s="141" t="str">
        <f>IF(Протокол!AT485="","",Протокол!AT485)</f>
        <v/>
      </c>
      <c r="AR533" s="141" t="str">
        <f>IF(AND(LEN(C533)&gt;0,AS533&gt;0),Протокол!CU485,"")</f>
        <v/>
      </c>
      <c r="AS533" s="139" t="str">
        <f>IF(Протокол!D485="","",Протокол!D485)</f>
        <v/>
      </c>
      <c r="AT533" s="139" t="str">
        <f>IF(Протокол!F485="","",Протокол!F485)</f>
        <v/>
      </c>
      <c r="AU533" s="141" t="str">
        <f>IF(Протокол!CR485="","",Протокол!CR485)</f>
        <v/>
      </c>
      <c r="AV533" s="141" t="str">
        <f>IF(Протокол!CS485="","",Протокол!CS485)</f>
        <v/>
      </c>
      <c r="AW533" s="141" t="str">
        <f>IF(Протокол!CT485="","",Протокол!CT485)</f>
        <v/>
      </c>
    </row>
    <row r="534" spans="1:49">
      <c r="A534" s="139">
        <f t="shared" si="8"/>
        <v>0</v>
      </c>
      <c r="B534" s="140">
        <f>IF(Протокол!B486="","",Протокол!B486)</f>
        <v>477</v>
      </c>
      <c r="C534" s="140" t="str">
        <f>IF(AND(Протокол!F486="",Протокол!D486=""),"",Протокол!C486)</f>
        <v/>
      </c>
      <c r="D534" s="141" t="str">
        <f>IF(Протокол!G486="","",Протокол!G486)</f>
        <v/>
      </c>
      <c r="E534" s="141" t="str">
        <f>IF(Протокол!H486="","",Протокол!H486)</f>
        <v/>
      </c>
      <c r="F534" s="141" t="str">
        <f>IF(Протокол!I486="","",Протокол!I486)</f>
        <v/>
      </c>
      <c r="G534" s="141" t="str">
        <f>IF(Протокол!J486="","",Протокол!J486)</f>
        <v/>
      </c>
      <c r="H534" s="141" t="str">
        <f>IF(Протокол!K486="","",Протокол!K486)</f>
        <v/>
      </c>
      <c r="I534" s="141" t="str">
        <f>IF(Протокол!L486="","",Протокол!L486)</f>
        <v/>
      </c>
      <c r="J534" s="141" t="str">
        <f>IF(Протокол!M486="","",Протокол!M486)</f>
        <v/>
      </c>
      <c r="K534" s="141" t="str">
        <f>IF(Протокол!N486="","",Протокол!N486)</f>
        <v/>
      </c>
      <c r="L534" s="141" t="str">
        <f>IF(Протокол!O486="","",Протокол!O486)</f>
        <v/>
      </c>
      <c r="M534" s="141" t="str">
        <f>IF(Протокол!P486="","",Протокол!P486)</f>
        <v/>
      </c>
      <c r="N534" s="141" t="str">
        <f>IF(Протокол!Q486="","",Протокол!Q486)</f>
        <v/>
      </c>
      <c r="O534" s="141" t="str">
        <f>IF(Протокол!R486="","",Протокол!R486)</f>
        <v/>
      </c>
      <c r="P534" s="141" t="str">
        <f>IF(Протокол!S486="","",Протокол!S486)</f>
        <v/>
      </c>
      <c r="Q534" s="141" t="str">
        <f>IF(Протокол!T486="","",Протокол!T486)</f>
        <v/>
      </c>
      <c r="R534" s="141" t="str">
        <f>IF(Протокол!U486="","",Протокол!U486)</f>
        <v/>
      </c>
      <c r="S534" s="141" t="str">
        <f>IF(Протокол!V486="","",Протокол!V486)</f>
        <v/>
      </c>
      <c r="T534" s="141" t="str">
        <f>IF(Протокол!W486="","",Протокол!W486)</f>
        <v/>
      </c>
      <c r="U534" s="141" t="str">
        <f>IF(Протокол!X486="","",Протокол!X486)</f>
        <v/>
      </c>
      <c r="V534" s="141" t="str">
        <f>IF(Протокол!Y486="","",Протокол!Y486)</f>
        <v/>
      </c>
      <c r="W534" s="141" t="str">
        <f>IF(Протокол!Z486="","",Протокол!Z486)</f>
        <v/>
      </c>
      <c r="X534" s="141" t="str">
        <f>IF(Протокол!AA486="","",Протокол!AA486)</f>
        <v/>
      </c>
      <c r="Y534" s="141" t="str">
        <f>IF(Протокол!AB486="","",Протокол!AB486)</f>
        <v/>
      </c>
      <c r="Z534" s="141" t="str">
        <f>IF(Протокол!AC486="","",Протокол!AC486)</f>
        <v/>
      </c>
      <c r="AA534" s="141" t="str">
        <f>IF(Протокол!AD486="","",Протокол!AD486)</f>
        <v/>
      </c>
      <c r="AB534" s="141" t="str">
        <f>IF(Протокол!AE486="","",Протокол!AE486)</f>
        <v/>
      </c>
      <c r="AC534" s="141" t="str">
        <f>IF(Протокол!AF486="","",Протокол!AF486)</f>
        <v/>
      </c>
      <c r="AD534" s="141" t="str">
        <f>IF(Протокол!AG486="","",Протокол!AG486)</f>
        <v/>
      </c>
      <c r="AE534" s="141" t="str">
        <f>IF(Протокол!AH486="","",Протокол!AH486)</f>
        <v/>
      </c>
      <c r="AF534" s="141" t="str">
        <f>IF(Протокол!AI486="","",Протокол!AI486)</f>
        <v/>
      </c>
      <c r="AG534" s="141" t="str">
        <f>IF(Протокол!AJ486="","",Протокол!AJ486)</f>
        <v/>
      </c>
      <c r="AH534" s="141" t="str">
        <f>IF(Протокол!AK486="","",Протокол!AK486)</f>
        <v/>
      </c>
      <c r="AI534" s="141" t="str">
        <f>IF(Протокол!AL486="","",Протокол!AL486)</f>
        <v/>
      </c>
      <c r="AJ534" s="141" t="str">
        <f>IF(Протокол!AM486="","",Протокол!AM486)</f>
        <v/>
      </c>
      <c r="AK534" s="141" t="str">
        <f>IF(Протокол!AN486="","",Протокол!AN486)</f>
        <v/>
      </c>
      <c r="AL534" s="141" t="str">
        <f>IF(Протокол!AO486="","",Протокол!AO486)</f>
        <v/>
      </c>
      <c r="AM534" s="141" t="str">
        <f>IF(Протокол!AP486="","",Протокол!AP486)</f>
        <v/>
      </c>
      <c r="AN534" s="141" t="str">
        <f>IF(Протокол!AQ486="","",Протокол!AQ486)</f>
        <v/>
      </c>
      <c r="AO534" s="141" t="str">
        <f>IF(Протокол!AR486="","",Протокол!AR486)</f>
        <v/>
      </c>
      <c r="AP534" s="141" t="str">
        <f>IF(Протокол!AS486="","",Протокол!AS486)</f>
        <v/>
      </c>
      <c r="AQ534" s="141" t="str">
        <f>IF(Протокол!AT486="","",Протокол!AT486)</f>
        <v/>
      </c>
      <c r="AR534" s="141" t="str">
        <f>IF(AND(LEN(C534)&gt;0,AS534&gt;0),Протокол!CU486,"")</f>
        <v/>
      </c>
      <c r="AS534" s="139" t="str">
        <f>IF(Протокол!D486="","",Протокол!D486)</f>
        <v/>
      </c>
      <c r="AT534" s="139" t="str">
        <f>IF(Протокол!F486="","",Протокол!F486)</f>
        <v/>
      </c>
      <c r="AU534" s="141" t="str">
        <f>IF(Протокол!CR486="","",Протокол!CR486)</f>
        <v/>
      </c>
      <c r="AV534" s="141" t="str">
        <f>IF(Протокол!CS486="","",Протокол!CS486)</f>
        <v/>
      </c>
      <c r="AW534" s="141" t="str">
        <f>IF(Протокол!CT486="","",Протокол!CT486)</f>
        <v/>
      </c>
    </row>
    <row r="535" spans="1:49">
      <c r="A535" s="139">
        <f t="shared" si="8"/>
        <v>0</v>
      </c>
      <c r="B535" s="140">
        <f>IF(Протокол!B487="","",Протокол!B487)</f>
        <v>478</v>
      </c>
      <c r="C535" s="140" t="str">
        <f>IF(AND(Протокол!F487="",Протокол!D487=""),"",Протокол!C487)</f>
        <v/>
      </c>
      <c r="D535" s="141" t="str">
        <f>IF(Протокол!G487="","",Протокол!G487)</f>
        <v/>
      </c>
      <c r="E535" s="141" t="str">
        <f>IF(Протокол!H487="","",Протокол!H487)</f>
        <v/>
      </c>
      <c r="F535" s="141" t="str">
        <f>IF(Протокол!I487="","",Протокол!I487)</f>
        <v/>
      </c>
      <c r="G535" s="141" t="str">
        <f>IF(Протокол!J487="","",Протокол!J487)</f>
        <v/>
      </c>
      <c r="H535" s="141" t="str">
        <f>IF(Протокол!K487="","",Протокол!K487)</f>
        <v/>
      </c>
      <c r="I535" s="141" t="str">
        <f>IF(Протокол!L487="","",Протокол!L487)</f>
        <v/>
      </c>
      <c r="J535" s="141" t="str">
        <f>IF(Протокол!M487="","",Протокол!M487)</f>
        <v/>
      </c>
      <c r="K535" s="141" t="str">
        <f>IF(Протокол!N487="","",Протокол!N487)</f>
        <v/>
      </c>
      <c r="L535" s="141" t="str">
        <f>IF(Протокол!O487="","",Протокол!O487)</f>
        <v/>
      </c>
      <c r="M535" s="141" t="str">
        <f>IF(Протокол!P487="","",Протокол!P487)</f>
        <v/>
      </c>
      <c r="N535" s="141" t="str">
        <f>IF(Протокол!Q487="","",Протокол!Q487)</f>
        <v/>
      </c>
      <c r="O535" s="141" t="str">
        <f>IF(Протокол!R487="","",Протокол!R487)</f>
        <v/>
      </c>
      <c r="P535" s="141" t="str">
        <f>IF(Протокол!S487="","",Протокол!S487)</f>
        <v/>
      </c>
      <c r="Q535" s="141" t="str">
        <f>IF(Протокол!T487="","",Протокол!T487)</f>
        <v/>
      </c>
      <c r="R535" s="141" t="str">
        <f>IF(Протокол!U487="","",Протокол!U487)</f>
        <v/>
      </c>
      <c r="S535" s="141" t="str">
        <f>IF(Протокол!V487="","",Протокол!V487)</f>
        <v/>
      </c>
      <c r="T535" s="141" t="str">
        <f>IF(Протокол!W487="","",Протокол!W487)</f>
        <v/>
      </c>
      <c r="U535" s="141" t="str">
        <f>IF(Протокол!X487="","",Протокол!X487)</f>
        <v/>
      </c>
      <c r="V535" s="141" t="str">
        <f>IF(Протокол!Y487="","",Протокол!Y487)</f>
        <v/>
      </c>
      <c r="W535" s="141" t="str">
        <f>IF(Протокол!Z487="","",Протокол!Z487)</f>
        <v/>
      </c>
      <c r="X535" s="141" t="str">
        <f>IF(Протокол!AA487="","",Протокол!AA487)</f>
        <v/>
      </c>
      <c r="Y535" s="141" t="str">
        <f>IF(Протокол!AB487="","",Протокол!AB487)</f>
        <v/>
      </c>
      <c r="Z535" s="141" t="str">
        <f>IF(Протокол!AC487="","",Протокол!AC487)</f>
        <v/>
      </c>
      <c r="AA535" s="141" t="str">
        <f>IF(Протокол!AD487="","",Протокол!AD487)</f>
        <v/>
      </c>
      <c r="AB535" s="141" t="str">
        <f>IF(Протокол!AE487="","",Протокол!AE487)</f>
        <v/>
      </c>
      <c r="AC535" s="141" t="str">
        <f>IF(Протокол!AF487="","",Протокол!AF487)</f>
        <v/>
      </c>
      <c r="AD535" s="141" t="str">
        <f>IF(Протокол!AG487="","",Протокол!AG487)</f>
        <v/>
      </c>
      <c r="AE535" s="141" t="str">
        <f>IF(Протокол!AH487="","",Протокол!AH487)</f>
        <v/>
      </c>
      <c r="AF535" s="141" t="str">
        <f>IF(Протокол!AI487="","",Протокол!AI487)</f>
        <v/>
      </c>
      <c r="AG535" s="141" t="str">
        <f>IF(Протокол!AJ487="","",Протокол!AJ487)</f>
        <v/>
      </c>
      <c r="AH535" s="141" t="str">
        <f>IF(Протокол!AK487="","",Протокол!AK487)</f>
        <v/>
      </c>
      <c r="AI535" s="141" t="str">
        <f>IF(Протокол!AL487="","",Протокол!AL487)</f>
        <v/>
      </c>
      <c r="AJ535" s="141" t="str">
        <f>IF(Протокол!AM487="","",Протокол!AM487)</f>
        <v/>
      </c>
      <c r="AK535" s="141" t="str">
        <f>IF(Протокол!AN487="","",Протокол!AN487)</f>
        <v/>
      </c>
      <c r="AL535" s="141" t="str">
        <f>IF(Протокол!AO487="","",Протокол!AO487)</f>
        <v/>
      </c>
      <c r="AM535" s="141" t="str">
        <f>IF(Протокол!AP487="","",Протокол!AP487)</f>
        <v/>
      </c>
      <c r="AN535" s="141" t="str">
        <f>IF(Протокол!AQ487="","",Протокол!AQ487)</f>
        <v/>
      </c>
      <c r="AO535" s="141" t="str">
        <f>IF(Протокол!AR487="","",Протокол!AR487)</f>
        <v/>
      </c>
      <c r="AP535" s="141" t="str">
        <f>IF(Протокол!AS487="","",Протокол!AS487)</f>
        <v/>
      </c>
      <c r="AQ535" s="141" t="str">
        <f>IF(Протокол!AT487="","",Протокол!AT487)</f>
        <v/>
      </c>
      <c r="AR535" s="141" t="str">
        <f>IF(AND(LEN(C535)&gt;0,AS535&gt;0),Протокол!CU487,"")</f>
        <v/>
      </c>
      <c r="AS535" s="139" t="str">
        <f>IF(Протокол!D487="","",Протокол!D487)</f>
        <v/>
      </c>
      <c r="AT535" s="139" t="str">
        <f>IF(Протокол!F487="","",Протокол!F487)</f>
        <v/>
      </c>
      <c r="AU535" s="141" t="str">
        <f>IF(Протокол!CR487="","",Протокол!CR487)</f>
        <v/>
      </c>
      <c r="AV535" s="141" t="str">
        <f>IF(Протокол!CS487="","",Протокол!CS487)</f>
        <v/>
      </c>
      <c r="AW535" s="141" t="str">
        <f>IF(Протокол!CT487="","",Протокол!CT487)</f>
        <v/>
      </c>
    </row>
    <row r="536" spans="1:49">
      <c r="A536" s="139">
        <f t="shared" si="8"/>
        <v>0</v>
      </c>
      <c r="B536" s="140">
        <f>IF(Протокол!B488="","",Протокол!B488)</f>
        <v>479</v>
      </c>
      <c r="C536" s="140" t="str">
        <f>IF(AND(Протокол!F488="",Протокол!D488=""),"",Протокол!C488)</f>
        <v/>
      </c>
      <c r="D536" s="141" t="str">
        <f>IF(Протокол!G488="","",Протокол!G488)</f>
        <v/>
      </c>
      <c r="E536" s="141" t="str">
        <f>IF(Протокол!H488="","",Протокол!H488)</f>
        <v/>
      </c>
      <c r="F536" s="141" t="str">
        <f>IF(Протокол!I488="","",Протокол!I488)</f>
        <v/>
      </c>
      <c r="G536" s="141" t="str">
        <f>IF(Протокол!J488="","",Протокол!J488)</f>
        <v/>
      </c>
      <c r="H536" s="141" t="str">
        <f>IF(Протокол!K488="","",Протокол!K488)</f>
        <v/>
      </c>
      <c r="I536" s="141" t="str">
        <f>IF(Протокол!L488="","",Протокол!L488)</f>
        <v/>
      </c>
      <c r="J536" s="141" t="str">
        <f>IF(Протокол!M488="","",Протокол!M488)</f>
        <v/>
      </c>
      <c r="K536" s="141" t="str">
        <f>IF(Протокол!N488="","",Протокол!N488)</f>
        <v/>
      </c>
      <c r="L536" s="141" t="str">
        <f>IF(Протокол!O488="","",Протокол!O488)</f>
        <v/>
      </c>
      <c r="M536" s="141" t="str">
        <f>IF(Протокол!P488="","",Протокол!P488)</f>
        <v/>
      </c>
      <c r="N536" s="141" t="str">
        <f>IF(Протокол!Q488="","",Протокол!Q488)</f>
        <v/>
      </c>
      <c r="O536" s="141" t="str">
        <f>IF(Протокол!R488="","",Протокол!R488)</f>
        <v/>
      </c>
      <c r="P536" s="141" t="str">
        <f>IF(Протокол!S488="","",Протокол!S488)</f>
        <v/>
      </c>
      <c r="Q536" s="141" t="str">
        <f>IF(Протокол!T488="","",Протокол!T488)</f>
        <v/>
      </c>
      <c r="R536" s="141" t="str">
        <f>IF(Протокол!U488="","",Протокол!U488)</f>
        <v/>
      </c>
      <c r="S536" s="141" t="str">
        <f>IF(Протокол!V488="","",Протокол!V488)</f>
        <v/>
      </c>
      <c r="T536" s="141" t="str">
        <f>IF(Протокол!W488="","",Протокол!W488)</f>
        <v/>
      </c>
      <c r="U536" s="141" t="str">
        <f>IF(Протокол!X488="","",Протокол!X488)</f>
        <v/>
      </c>
      <c r="V536" s="141" t="str">
        <f>IF(Протокол!Y488="","",Протокол!Y488)</f>
        <v/>
      </c>
      <c r="W536" s="141" t="str">
        <f>IF(Протокол!Z488="","",Протокол!Z488)</f>
        <v/>
      </c>
      <c r="X536" s="141" t="str">
        <f>IF(Протокол!AA488="","",Протокол!AA488)</f>
        <v/>
      </c>
      <c r="Y536" s="141" t="str">
        <f>IF(Протокол!AB488="","",Протокол!AB488)</f>
        <v/>
      </c>
      <c r="Z536" s="141" t="str">
        <f>IF(Протокол!AC488="","",Протокол!AC488)</f>
        <v/>
      </c>
      <c r="AA536" s="141" t="str">
        <f>IF(Протокол!AD488="","",Протокол!AD488)</f>
        <v/>
      </c>
      <c r="AB536" s="141" t="str">
        <f>IF(Протокол!AE488="","",Протокол!AE488)</f>
        <v/>
      </c>
      <c r="AC536" s="141" t="str">
        <f>IF(Протокол!AF488="","",Протокол!AF488)</f>
        <v/>
      </c>
      <c r="AD536" s="141" t="str">
        <f>IF(Протокол!AG488="","",Протокол!AG488)</f>
        <v/>
      </c>
      <c r="AE536" s="141" t="str">
        <f>IF(Протокол!AH488="","",Протокол!AH488)</f>
        <v/>
      </c>
      <c r="AF536" s="141" t="str">
        <f>IF(Протокол!AI488="","",Протокол!AI488)</f>
        <v/>
      </c>
      <c r="AG536" s="141" t="str">
        <f>IF(Протокол!AJ488="","",Протокол!AJ488)</f>
        <v/>
      </c>
      <c r="AH536" s="141" t="str">
        <f>IF(Протокол!AK488="","",Протокол!AK488)</f>
        <v/>
      </c>
      <c r="AI536" s="141" t="str">
        <f>IF(Протокол!AL488="","",Протокол!AL488)</f>
        <v/>
      </c>
      <c r="AJ536" s="141" t="str">
        <f>IF(Протокол!AM488="","",Протокол!AM488)</f>
        <v/>
      </c>
      <c r="AK536" s="141" t="str">
        <f>IF(Протокол!AN488="","",Протокол!AN488)</f>
        <v/>
      </c>
      <c r="AL536" s="141" t="str">
        <f>IF(Протокол!AO488="","",Протокол!AO488)</f>
        <v/>
      </c>
      <c r="AM536" s="141" t="str">
        <f>IF(Протокол!AP488="","",Протокол!AP488)</f>
        <v/>
      </c>
      <c r="AN536" s="141" t="str">
        <f>IF(Протокол!AQ488="","",Протокол!AQ488)</f>
        <v/>
      </c>
      <c r="AO536" s="141" t="str">
        <f>IF(Протокол!AR488="","",Протокол!AR488)</f>
        <v/>
      </c>
      <c r="AP536" s="141" t="str">
        <f>IF(Протокол!AS488="","",Протокол!AS488)</f>
        <v/>
      </c>
      <c r="AQ536" s="141" t="str">
        <f>IF(Протокол!AT488="","",Протокол!AT488)</f>
        <v/>
      </c>
      <c r="AR536" s="141" t="str">
        <f>IF(AND(LEN(C536)&gt;0,AS536&gt;0),Протокол!CU488,"")</f>
        <v/>
      </c>
      <c r="AS536" s="139" t="str">
        <f>IF(Протокол!D488="","",Протокол!D488)</f>
        <v/>
      </c>
      <c r="AT536" s="139" t="str">
        <f>IF(Протокол!F488="","",Протокол!F488)</f>
        <v/>
      </c>
      <c r="AU536" s="141" t="str">
        <f>IF(Протокол!CR488="","",Протокол!CR488)</f>
        <v/>
      </c>
      <c r="AV536" s="141" t="str">
        <f>IF(Протокол!CS488="","",Протокол!CS488)</f>
        <v/>
      </c>
      <c r="AW536" s="141" t="str">
        <f>IF(Протокол!CT488="","",Протокол!CT488)</f>
        <v/>
      </c>
    </row>
    <row r="537" spans="1:49">
      <c r="A537" s="139">
        <f t="shared" si="8"/>
        <v>0</v>
      </c>
      <c r="B537" s="140">
        <f>IF(Протокол!B489="","",Протокол!B489)</f>
        <v>480</v>
      </c>
      <c r="C537" s="140" t="str">
        <f>IF(AND(Протокол!F489="",Протокол!D489=""),"",Протокол!C489)</f>
        <v/>
      </c>
      <c r="D537" s="141" t="str">
        <f>IF(Протокол!G489="","",Протокол!G489)</f>
        <v/>
      </c>
      <c r="E537" s="141" t="str">
        <f>IF(Протокол!H489="","",Протокол!H489)</f>
        <v/>
      </c>
      <c r="F537" s="141" t="str">
        <f>IF(Протокол!I489="","",Протокол!I489)</f>
        <v/>
      </c>
      <c r="G537" s="141" t="str">
        <f>IF(Протокол!J489="","",Протокол!J489)</f>
        <v/>
      </c>
      <c r="H537" s="141" t="str">
        <f>IF(Протокол!K489="","",Протокол!K489)</f>
        <v/>
      </c>
      <c r="I537" s="141" t="str">
        <f>IF(Протокол!L489="","",Протокол!L489)</f>
        <v/>
      </c>
      <c r="J537" s="141" t="str">
        <f>IF(Протокол!M489="","",Протокол!M489)</f>
        <v/>
      </c>
      <c r="K537" s="141" t="str">
        <f>IF(Протокол!N489="","",Протокол!N489)</f>
        <v/>
      </c>
      <c r="L537" s="141" t="str">
        <f>IF(Протокол!O489="","",Протокол!O489)</f>
        <v/>
      </c>
      <c r="M537" s="141" t="str">
        <f>IF(Протокол!P489="","",Протокол!P489)</f>
        <v/>
      </c>
      <c r="N537" s="141" t="str">
        <f>IF(Протокол!Q489="","",Протокол!Q489)</f>
        <v/>
      </c>
      <c r="O537" s="141" t="str">
        <f>IF(Протокол!R489="","",Протокол!R489)</f>
        <v/>
      </c>
      <c r="P537" s="141" t="str">
        <f>IF(Протокол!S489="","",Протокол!S489)</f>
        <v/>
      </c>
      <c r="Q537" s="141" t="str">
        <f>IF(Протокол!T489="","",Протокол!T489)</f>
        <v/>
      </c>
      <c r="R537" s="141" t="str">
        <f>IF(Протокол!U489="","",Протокол!U489)</f>
        <v/>
      </c>
      <c r="S537" s="141" t="str">
        <f>IF(Протокол!V489="","",Протокол!V489)</f>
        <v/>
      </c>
      <c r="T537" s="141" t="str">
        <f>IF(Протокол!W489="","",Протокол!W489)</f>
        <v/>
      </c>
      <c r="U537" s="141" t="str">
        <f>IF(Протокол!X489="","",Протокол!X489)</f>
        <v/>
      </c>
      <c r="V537" s="141" t="str">
        <f>IF(Протокол!Y489="","",Протокол!Y489)</f>
        <v/>
      </c>
      <c r="W537" s="141" t="str">
        <f>IF(Протокол!Z489="","",Протокол!Z489)</f>
        <v/>
      </c>
      <c r="X537" s="141" t="str">
        <f>IF(Протокол!AA489="","",Протокол!AA489)</f>
        <v/>
      </c>
      <c r="Y537" s="141" t="str">
        <f>IF(Протокол!AB489="","",Протокол!AB489)</f>
        <v/>
      </c>
      <c r="Z537" s="141" t="str">
        <f>IF(Протокол!AC489="","",Протокол!AC489)</f>
        <v/>
      </c>
      <c r="AA537" s="141" t="str">
        <f>IF(Протокол!AD489="","",Протокол!AD489)</f>
        <v/>
      </c>
      <c r="AB537" s="141" t="str">
        <f>IF(Протокол!AE489="","",Протокол!AE489)</f>
        <v/>
      </c>
      <c r="AC537" s="141" t="str">
        <f>IF(Протокол!AF489="","",Протокол!AF489)</f>
        <v/>
      </c>
      <c r="AD537" s="141" t="str">
        <f>IF(Протокол!AG489="","",Протокол!AG489)</f>
        <v/>
      </c>
      <c r="AE537" s="141" t="str">
        <f>IF(Протокол!AH489="","",Протокол!AH489)</f>
        <v/>
      </c>
      <c r="AF537" s="141" t="str">
        <f>IF(Протокол!AI489="","",Протокол!AI489)</f>
        <v/>
      </c>
      <c r="AG537" s="141" t="str">
        <f>IF(Протокол!AJ489="","",Протокол!AJ489)</f>
        <v/>
      </c>
      <c r="AH537" s="141" t="str">
        <f>IF(Протокол!AK489="","",Протокол!AK489)</f>
        <v/>
      </c>
      <c r="AI537" s="141" t="str">
        <f>IF(Протокол!AL489="","",Протокол!AL489)</f>
        <v/>
      </c>
      <c r="AJ537" s="141" t="str">
        <f>IF(Протокол!AM489="","",Протокол!AM489)</f>
        <v/>
      </c>
      <c r="AK537" s="141" t="str">
        <f>IF(Протокол!AN489="","",Протокол!AN489)</f>
        <v/>
      </c>
      <c r="AL537" s="141" t="str">
        <f>IF(Протокол!AO489="","",Протокол!AO489)</f>
        <v/>
      </c>
      <c r="AM537" s="141" t="str">
        <f>IF(Протокол!AP489="","",Протокол!AP489)</f>
        <v/>
      </c>
      <c r="AN537" s="141" t="str">
        <f>IF(Протокол!AQ489="","",Протокол!AQ489)</f>
        <v/>
      </c>
      <c r="AO537" s="141" t="str">
        <f>IF(Протокол!AR489="","",Протокол!AR489)</f>
        <v/>
      </c>
      <c r="AP537" s="141" t="str">
        <f>IF(Протокол!AS489="","",Протокол!AS489)</f>
        <v/>
      </c>
      <c r="AQ537" s="141" t="str">
        <f>IF(Протокол!AT489="","",Протокол!AT489)</f>
        <v/>
      </c>
      <c r="AR537" s="141" t="str">
        <f>IF(AND(LEN(C537)&gt;0,AS537&gt;0),Протокол!CU489,"")</f>
        <v/>
      </c>
      <c r="AS537" s="139" t="str">
        <f>IF(Протокол!D489="","",Протокол!D489)</f>
        <v/>
      </c>
      <c r="AT537" s="139" t="str">
        <f>IF(Протокол!F489="","",Протокол!F489)</f>
        <v/>
      </c>
      <c r="AU537" s="141" t="str">
        <f>IF(Протокол!CR489="","",Протокол!CR489)</f>
        <v/>
      </c>
      <c r="AV537" s="141" t="str">
        <f>IF(Протокол!CS489="","",Протокол!CS489)</f>
        <v/>
      </c>
      <c r="AW537" s="141" t="str">
        <f>IF(Протокол!CT489="","",Протокол!CT489)</f>
        <v/>
      </c>
    </row>
    <row r="538" spans="1:49">
      <c r="A538" s="139">
        <f t="shared" si="8"/>
        <v>0</v>
      </c>
      <c r="B538" s="140">
        <f>IF(Протокол!B490="","",Протокол!B490)</f>
        <v>481</v>
      </c>
      <c r="C538" s="140" t="str">
        <f>IF(AND(Протокол!F490="",Протокол!D490=""),"",Протокол!C490)</f>
        <v/>
      </c>
      <c r="D538" s="141" t="str">
        <f>IF(Протокол!G490="","",Протокол!G490)</f>
        <v/>
      </c>
      <c r="E538" s="141" t="str">
        <f>IF(Протокол!H490="","",Протокол!H490)</f>
        <v/>
      </c>
      <c r="F538" s="141" t="str">
        <f>IF(Протокол!I490="","",Протокол!I490)</f>
        <v/>
      </c>
      <c r="G538" s="141" t="str">
        <f>IF(Протокол!J490="","",Протокол!J490)</f>
        <v/>
      </c>
      <c r="H538" s="141" t="str">
        <f>IF(Протокол!K490="","",Протокол!K490)</f>
        <v/>
      </c>
      <c r="I538" s="141" t="str">
        <f>IF(Протокол!L490="","",Протокол!L490)</f>
        <v/>
      </c>
      <c r="J538" s="141" t="str">
        <f>IF(Протокол!M490="","",Протокол!M490)</f>
        <v/>
      </c>
      <c r="K538" s="141" t="str">
        <f>IF(Протокол!N490="","",Протокол!N490)</f>
        <v/>
      </c>
      <c r="L538" s="141" t="str">
        <f>IF(Протокол!O490="","",Протокол!O490)</f>
        <v/>
      </c>
      <c r="M538" s="141" t="str">
        <f>IF(Протокол!P490="","",Протокол!P490)</f>
        <v/>
      </c>
      <c r="N538" s="141" t="str">
        <f>IF(Протокол!Q490="","",Протокол!Q490)</f>
        <v/>
      </c>
      <c r="O538" s="141" t="str">
        <f>IF(Протокол!R490="","",Протокол!R490)</f>
        <v/>
      </c>
      <c r="P538" s="141" t="str">
        <f>IF(Протокол!S490="","",Протокол!S490)</f>
        <v/>
      </c>
      <c r="Q538" s="141" t="str">
        <f>IF(Протокол!T490="","",Протокол!T490)</f>
        <v/>
      </c>
      <c r="R538" s="141" t="str">
        <f>IF(Протокол!U490="","",Протокол!U490)</f>
        <v/>
      </c>
      <c r="S538" s="141" t="str">
        <f>IF(Протокол!V490="","",Протокол!V490)</f>
        <v/>
      </c>
      <c r="T538" s="141" t="str">
        <f>IF(Протокол!W490="","",Протокол!W490)</f>
        <v/>
      </c>
      <c r="U538" s="141" t="str">
        <f>IF(Протокол!X490="","",Протокол!X490)</f>
        <v/>
      </c>
      <c r="V538" s="141" t="str">
        <f>IF(Протокол!Y490="","",Протокол!Y490)</f>
        <v/>
      </c>
      <c r="W538" s="141" t="str">
        <f>IF(Протокол!Z490="","",Протокол!Z490)</f>
        <v/>
      </c>
      <c r="X538" s="141" t="str">
        <f>IF(Протокол!AA490="","",Протокол!AA490)</f>
        <v/>
      </c>
      <c r="Y538" s="141" t="str">
        <f>IF(Протокол!AB490="","",Протокол!AB490)</f>
        <v/>
      </c>
      <c r="Z538" s="141" t="str">
        <f>IF(Протокол!AC490="","",Протокол!AC490)</f>
        <v/>
      </c>
      <c r="AA538" s="141" t="str">
        <f>IF(Протокол!AD490="","",Протокол!AD490)</f>
        <v/>
      </c>
      <c r="AB538" s="141" t="str">
        <f>IF(Протокол!AE490="","",Протокол!AE490)</f>
        <v/>
      </c>
      <c r="AC538" s="141" t="str">
        <f>IF(Протокол!AF490="","",Протокол!AF490)</f>
        <v/>
      </c>
      <c r="AD538" s="141" t="str">
        <f>IF(Протокол!AG490="","",Протокол!AG490)</f>
        <v/>
      </c>
      <c r="AE538" s="141" t="str">
        <f>IF(Протокол!AH490="","",Протокол!AH490)</f>
        <v/>
      </c>
      <c r="AF538" s="141" t="str">
        <f>IF(Протокол!AI490="","",Протокол!AI490)</f>
        <v/>
      </c>
      <c r="AG538" s="141" t="str">
        <f>IF(Протокол!AJ490="","",Протокол!AJ490)</f>
        <v/>
      </c>
      <c r="AH538" s="141" t="str">
        <f>IF(Протокол!AK490="","",Протокол!AK490)</f>
        <v/>
      </c>
      <c r="AI538" s="141" t="str">
        <f>IF(Протокол!AL490="","",Протокол!AL490)</f>
        <v/>
      </c>
      <c r="AJ538" s="141" t="str">
        <f>IF(Протокол!AM490="","",Протокол!AM490)</f>
        <v/>
      </c>
      <c r="AK538" s="141" t="str">
        <f>IF(Протокол!AN490="","",Протокол!AN490)</f>
        <v/>
      </c>
      <c r="AL538" s="141" t="str">
        <f>IF(Протокол!AO490="","",Протокол!AO490)</f>
        <v/>
      </c>
      <c r="AM538" s="141" t="str">
        <f>IF(Протокол!AP490="","",Протокол!AP490)</f>
        <v/>
      </c>
      <c r="AN538" s="141" t="str">
        <f>IF(Протокол!AQ490="","",Протокол!AQ490)</f>
        <v/>
      </c>
      <c r="AO538" s="141" t="str">
        <f>IF(Протокол!AR490="","",Протокол!AR490)</f>
        <v/>
      </c>
      <c r="AP538" s="141" t="str">
        <f>IF(Протокол!AS490="","",Протокол!AS490)</f>
        <v/>
      </c>
      <c r="AQ538" s="141" t="str">
        <f>IF(Протокол!AT490="","",Протокол!AT490)</f>
        <v/>
      </c>
      <c r="AR538" s="141" t="str">
        <f>IF(AND(LEN(C538)&gt;0,AS538&gt;0),Протокол!CU490,"")</f>
        <v/>
      </c>
      <c r="AS538" s="139" t="str">
        <f>IF(Протокол!D490="","",Протокол!D490)</f>
        <v/>
      </c>
      <c r="AT538" s="139" t="str">
        <f>IF(Протокол!F490="","",Протокол!F490)</f>
        <v/>
      </c>
      <c r="AU538" s="141" t="str">
        <f>IF(Протокол!CR490="","",Протокол!CR490)</f>
        <v/>
      </c>
      <c r="AV538" s="141" t="str">
        <f>IF(Протокол!CS490="","",Протокол!CS490)</f>
        <v/>
      </c>
      <c r="AW538" s="141" t="str">
        <f>IF(Протокол!CT490="","",Протокол!CT490)</f>
        <v/>
      </c>
    </row>
    <row r="539" spans="1:49">
      <c r="A539" s="139">
        <f t="shared" si="8"/>
        <v>0</v>
      </c>
      <c r="B539" s="140">
        <f>IF(Протокол!B491="","",Протокол!B491)</f>
        <v>482</v>
      </c>
      <c r="C539" s="140" t="str">
        <f>IF(AND(Протокол!F491="",Протокол!D491=""),"",Протокол!C491)</f>
        <v/>
      </c>
      <c r="D539" s="141" t="str">
        <f>IF(Протокол!G491="","",Протокол!G491)</f>
        <v/>
      </c>
      <c r="E539" s="141" t="str">
        <f>IF(Протокол!H491="","",Протокол!H491)</f>
        <v/>
      </c>
      <c r="F539" s="141" t="str">
        <f>IF(Протокол!I491="","",Протокол!I491)</f>
        <v/>
      </c>
      <c r="G539" s="141" t="str">
        <f>IF(Протокол!J491="","",Протокол!J491)</f>
        <v/>
      </c>
      <c r="H539" s="141" t="str">
        <f>IF(Протокол!K491="","",Протокол!K491)</f>
        <v/>
      </c>
      <c r="I539" s="141" t="str">
        <f>IF(Протокол!L491="","",Протокол!L491)</f>
        <v/>
      </c>
      <c r="J539" s="141" t="str">
        <f>IF(Протокол!M491="","",Протокол!M491)</f>
        <v/>
      </c>
      <c r="K539" s="141" t="str">
        <f>IF(Протокол!N491="","",Протокол!N491)</f>
        <v/>
      </c>
      <c r="L539" s="141" t="str">
        <f>IF(Протокол!O491="","",Протокол!O491)</f>
        <v/>
      </c>
      <c r="M539" s="141" t="str">
        <f>IF(Протокол!P491="","",Протокол!P491)</f>
        <v/>
      </c>
      <c r="N539" s="141" t="str">
        <f>IF(Протокол!Q491="","",Протокол!Q491)</f>
        <v/>
      </c>
      <c r="O539" s="141" t="str">
        <f>IF(Протокол!R491="","",Протокол!R491)</f>
        <v/>
      </c>
      <c r="P539" s="141" t="str">
        <f>IF(Протокол!S491="","",Протокол!S491)</f>
        <v/>
      </c>
      <c r="Q539" s="141" t="str">
        <f>IF(Протокол!T491="","",Протокол!T491)</f>
        <v/>
      </c>
      <c r="R539" s="141" t="str">
        <f>IF(Протокол!U491="","",Протокол!U491)</f>
        <v/>
      </c>
      <c r="S539" s="141" t="str">
        <f>IF(Протокол!V491="","",Протокол!V491)</f>
        <v/>
      </c>
      <c r="T539" s="141" t="str">
        <f>IF(Протокол!W491="","",Протокол!W491)</f>
        <v/>
      </c>
      <c r="U539" s="141" t="str">
        <f>IF(Протокол!X491="","",Протокол!X491)</f>
        <v/>
      </c>
      <c r="V539" s="141" t="str">
        <f>IF(Протокол!Y491="","",Протокол!Y491)</f>
        <v/>
      </c>
      <c r="W539" s="141" t="str">
        <f>IF(Протокол!Z491="","",Протокол!Z491)</f>
        <v/>
      </c>
      <c r="X539" s="141" t="str">
        <f>IF(Протокол!AA491="","",Протокол!AA491)</f>
        <v/>
      </c>
      <c r="Y539" s="141" t="str">
        <f>IF(Протокол!AB491="","",Протокол!AB491)</f>
        <v/>
      </c>
      <c r="Z539" s="141" t="str">
        <f>IF(Протокол!AC491="","",Протокол!AC491)</f>
        <v/>
      </c>
      <c r="AA539" s="141" t="str">
        <f>IF(Протокол!AD491="","",Протокол!AD491)</f>
        <v/>
      </c>
      <c r="AB539" s="141" t="str">
        <f>IF(Протокол!AE491="","",Протокол!AE491)</f>
        <v/>
      </c>
      <c r="AC539" s="141" t="str">
        <f>IF(Протокол!AF491="","",Протокол!AF491)</f>
        <v/>
      </c>
      <c r="AD539" s="141" t="str">
        <f>IF(Протокол!AG491="","",Протокол!AG491)</f>
        <v/>
      </c>
      <c r="AE539" s="141" t="str">
        <f>IF(Протокол!AH491="","",Протокол!AH491)</f>
        <v/>
      </c>
      <c r="AF539" s="141" t="str">
        <f>IF(Протокол!AI491="","",Протокол!AI491)</f>
        <v/>
      </c>
      <c r="AG539" s="141" t="str">
        <f>IF(Протокол!AJ491="","",Протокол!AJ491)</f>
        <v/>
      </c>
      <c r="AH539" s="141" t="str">
        <f>IF(Протокол!AK491="","",Протокол!AK491)</f>
        <v/>
      </c>
      <c r="AI539" s="141" t="str">
        <f>IF(Протокол!AL491="","",Протокол!AL491)</f>
        <v/>
      </c>
      <c r="AJ539" s="141" t="str">
        <f>IF(Протокол!AM491="","",Протокол!AM491)</f>
        <v/>
      </c>
      <c r="AK539" s="141" t="str">
        <f>IF(Протокол!AN491="","",Протокол!AN491)</f>
        <v/>
      </c>
      <c r="AL539" s="141" t="str">
        <f>IF(Протокол!AO491="","",Протокол!AO491)</f>
        <v/>
      </c>
      <c r="AM539" s="141" t="str">
        <f>IF(Протокол!AP491="","",Протокол!AP491)</f>
        <v/>
      </c>
      <c r="AN539" s="141" t="str">
        <f>IF(Протокол!AQ491="","",Протокол!AQ491)</f>
        <v/>
      </c>
      <c r="AO539" s="141" t="str">
        <f>IF(Протокол!AR491="","",Протокол!AR491)</f>
        <v/>
      </c>
      <c r="AP539" s="141" t="str">
        <f>IF(Протокол!AS491="","",Протокол!AS491)</f>
        <v/>
      </c>
      <c r="AQ539" s="141" t="str">
        <f>IF(Протокол!AT491="","",Протокол!AT491)</f>
        <v/>
      </c>
      <c r="AR539" s="141" t="str">
        <f>IF(AND(LEN(C539)&gt;0,AS539&gt;0),Протокол!CU491,"")</f>
        <v/>
      </c>
      <c r="AS539" s="139" t="str">
        <f>IF(Протокол!D491="","",Протокол!D491)</f>
        <v/>
      </c>
      <c r="AT539" s="139" t="str">
        <f>IF(Протокол!F491="","",Протокол!F491)</f>
        <v/>
      </c>
      <c r="AU539" s="141" t="str">
        <f>IF(Протокол!CR491="","",Протокол!CR491)</f>
        <v/>
      </c>
      <c r="AV539" s="141" t="str">
        <f>IF(Протокол!CS491="","",Протокол!CS491)</f>
        <v/>
      </c>
      <c r="AW539" s="141" t="str">
        <f>IF(Протокол!CT491="","",Протокол!CT491)</f>
        <v/>
      </c>
    </row>
    <row r="540" spans="1:49">
      <c r="A540" s="139">
        <f t="shared" si="8"/>
        <v>0</v>
      </c>
      <c r="B540" s="140">
        <f>IF(Протокол!B492="","",Протокол!B492)</f>
        <v>483</v>
      </c>
      <c r="C540" s="140" t="str">
        <f>IF(AND(Протокол!F492="",Протокол!D492=""),"",Протокол!C492)</f>
        <v/>
      </c>
      <c r="D540" s="141" t="str">
        <f>IF(Протокол!G492="","",Протокол!G492)</f>
        <v/>
      </c>
      <c r="E540" s="141" t="str">
        <f>IF(Протокол!H492="","",Протокол!H492)</f>
        <v/>
      </c>
      <c r="F540" s="141" t="str">
        <f>IF(Протокол!I492="","",Протокол!I492)</f>
        <v/>
      </c>
      <c r="G540" s="141" t="str">
        <f>IF(Протокол!J492="","",Протокол!J492)</f>
        <v/>
      </c>
      <c r="H540" s="141" t="str">
        <f>IF(Протокол!K492="","",Протокол!K492)</f>
        <v/>
      </c>
      <c r="I540" s="141" t="str">
        <f>IF(Протокол!L492="","",Протокол!L492)</f>
        <v/>
      </c>
      <c r="J540" s="141" t="str">
        <f>IF(Протокол!M492="","",Протокол!M492)</f>
        <v/>
      </c>
      <c r="K540" s="141" t="str">
        <f>IF(Протокол!N492="","",Протокол!N492)</f>
        <v/>
      </c>
      <c r="L540" s="141" t="str">
        <f>IF(Протокол!O492="","",Протокол!O492)</f>
        <v/>
      </c>
      <c r="M540" s="141" t="str">
        <f>IF(Протокол!P492="","",Протокол!P492)</f>
        <v/>
      </c>
      <c r="N540" s="141" t="str">
        <f>IF(Протокол!Q492="","",Протокол!Q492)</f>
        <v/>
      </c>
      <c r="O540" s="141" t="str">
        <f>IF(Протокол!R492="","",Протокол!R492)</f>
        <v/>
      </c>
      <c r="P540" s="141" t="str">
        <f>IF(Протокол!S492="","",Протокол!S492)</f>
        <v/>
      </c>
      <c r="Q540" s="141" t="str">
        <f>IF(Протокол!T492="","",Протокол!T492)</f>
        <v/>
      </c>
      <c r="R540" s="141" t="str">
        <f>IF(Протокол!U492="","",Протокол!U492)</f>
        <v/>
      </c>
      <c r="S540" s="141" t="str">
        <f>IF(Протокол!V492="","",Протокол!V492)</f>
        <v/>
      </c>
      <c r="T540" s="141" t="str">
        <f>IF(Протокол!W492="","",Протокол!W492)</f>
        <v/>
      </c>
      <c r="U540" s="141" t="str">
        <f>IF(Протокол!X492="","",Протокол!X492)</f>
        <v/>
      </c>
      <c r="V540" s="141" t="str">
        <f>IF(Протокол!Y492="","",Протокол!Y492)</f>
        <v/>
      </c>
      <c r="W540" s="141" t="str">
        <f>IF(Протокол!Z492="","",Протокол!Z492)</f>
        <v/>
      </c>
      <c r="X540" s="141" t="str">
        <f>IF(Протокол!AA492="","",Протокол!AA492)</f>
        <v/>
      </c>
      <c r="Y540" s="141" t="str">
        <f>IF(Протокол!AB492="","",Протокол!AB492)</f>
        <v/>
      </c>
      <c r="Z540" s="141" t="str">
        <f>IF(Протокол!AC492="","",Протокол!AC492)</f>
        <v/>
      </c>
      <c r="AA540" s="141" t="str">
        <f>IF(Протокол!AD492="","",Протокол!AD492)</f>
        <v/>
      </c>
      <c r="AB540" s="141" t="str">
        <f>IF(Протокол!AE492="","",Протокол!AE492)</f>
        <v/>
      </c>
      <c r="AC540" s="141" t="str">
        <f>IF(Протокол!AF492="","",Протокол!AF492)</f>
        <v/>
      </c>
      <c r="AD540" s="141" t="str">
        <f>IF(Протокол!AG492="","",Протокол!AG492)</f>
        <v/>
      </c>
      <c r="AE540" s="141" t="str">
        <f>IF(Протокол!AH492="","",Протокол!AH492)</f>
        <v/>
      </c>
      <c r="AF540" s="141" t="str">
        <f>IF(Протокол!AI492="","",Протокол!AI492)</f>
        <v/>
      </c>
      <c r="AG540" s="141" t="str">
        <f>IF(Протокол!AJ492="","",Протокол!AJ492)</f>
        <v/>
      </c>
      <c r="AH540" s="141" t="str">
        <f>IF(Протокол!AK492="","",Протокол!AK492)</f>
        <v/>
      </c>
      <c r="AI540" s="141" t="str">
        <f>IF(Протокол!AL492="","",Протокол!AL492)</f>
        <v/>
      </c>
      <c r="AJ540" s="141" t="str">
        <f>IF(Протокол!AM492="","",Протокол!AM492)</f>
        <v/>
      </c>
      <c r="AK540" s="141" t="str">
        <f>IF(Протокол!AN492="","",Протокол!AN492)</f>
        <v/>
      </c>
      <c r="AL540" s="141" t="str">
        <f>IF(Протокол!AO492="","",Протокол!AO492)</f>
        <v/>
      </c>
      <c r="AM540" s="141" t="str">
        <f>IF(Протокол!AP492="","",Протокол!AP492)</f>
        <v/>
      </c>
      <c r="AN540" s="141" t="str">
        <f>IF(Протокол!AQ492="","",Протокол!AQ492)</f>
        <v/>
      </c>
      <c r="AO540" s="141" t="str">
        <f>IF(Протокол!AR492="","",Протокол!AR492)</f>
        <v/>
      </c>
      <c r="AP540" s="141" t="str">
        <f>IF(Протокол!AS492="","",Протокол!AS492)</f>
        <v/>
      </c>
      <c r="AQ540" s="141" t="str">
        <f>IF(Протокол!AT492="","",Протокол!AT492)</f>
        <v/>
      </c>
      <c r="AR540" s="141" t="str">
        <f>IF(AND(LEN(C540)&gt;0,AS540&gt;0),Протокол!CU492,"")</f>
        <v/>
      </c>
      <c r="AS540" s="139" t="str">
        <f>IF(Протокол!D492="","",Протокол!D492)</f>
        <v/>
      </c>
      <c r="AT540" s="139" t="str">
        <f>IF(Протокол!F492="","",Протокол!F492)</f>
        <v/>
      </c>
      <c r="AU540" s="141" t="str">
        <f>IF(Протокол!CR492="","",Протокол!CR492)</f>
        <v/>
      </c>
      <c r="AV540" s="141" t="str">
        <f>IF(Протокол!CS492="","",Протокол!CS492)</f>
        <v/>
      </c>
      <c r="AW540" s="141" t="str">
        <f>IF(Протокол!CT492="","",Протокол!CT492)</f>
        <v/>
      </c>
    </row>
    <row r="541" spans="1:49">
      <c r="A541" s="139">
        <f t="shared" si="8"/>
        <v>0</v>
      </c>
      <c r="B541" s="140">
        <f>IF(Протокол!B493="","",Протокол!B493)</f>
        <v>484</v>
      </c>
      <c r="C541" s="140" t="str">
        <f>IF(AND(Протокол!F493="",Протокол!D493=""),"",Протокол!C493)</f>
        <v/>
      </c>
      <c r="D541" s="141" t="str">
        <f>IF(Протокол!G493="","",Протокол!G493)</f>
        <v/>
      </c>
      <c r="E541" s="141" t="str">
        <f>IF(Протокол!H493="","",Протокол!H493)</f>
        <v/>
      </c>
      <c r="F541" s="141" t="str">
        <f>IF(Протокол!I493="","",Протокол!I493)</f>
        <v/>
      </c>
      <c r="G541" s="141" t="str">
        <f>IF(Протокол!J493="","",Протокол!J493)</f>
        <v/>
      </c>
      <c r="H541" s="141" t="str">
        <f>IF(Протокол!K493="","",Протокол!K493)</f>
        <v/>
      </c>
      <c r="I541" s="141" t="str">
        <f>IF(Протокол!L493="","",Протокол!L493)</f>
        <v/>
      </c>
      <c r="J541" s="141" t="str">
        <f>IF(Протокол!M493="","",Протокол!M493)</f>
        <v/>
      </c>
      <c r="K541" s="141" t="str">
        <f>IF(Протокол!N493="","",Протокол!N493)</f>
        <v/>
      </c>
      <c r="L541" s="141" t="str">
        <f>IF(Протокол!O493="","",Протокол!O493)</f>
        <v/>
      </c>
      <c r="M541" s="141" t="str">
        <f>IF(Протокол!P493="","",Протокол!P493)</f>
        <v/>
      </c>
      <c r="N541" s="141" t="str">
        <f>IF(Протокол!Q493="","",Протокол!Q493)</f>
        <v/>
      </c>
      <c r="O541" s="141" t="str">
        <f>IF(Протокол!R493="","",Протокол!R493)</f>
        <v/>
      </c>
      <c r="P541" s="141" t="str">
        <f>IF(Протокол!S493="","",Протокол!S493)</f>
        <v/>
      </c>
      <c r="Q541" s="141" t="str">
        <f>IF(Протокол!T493="","",Протокол!T493)</f>
        <v/>
      </c>
      <c r="R541" s="141" t="str">
        <f>IF(Протокол!U493="","",Протокол!U493)</f>
        <v/>
      </c>
      <c r="S541" s="141" t="str">
        <f>IF(Протокол!V493="","",Протокол!V493)</f>
        <v/>
      </c>
      <c r="T541" s="141" t="str">
        <f>IF(Протокол!W493="","",Протокол!W493)</f>
        <v/>
      </c>
      <c r="U541" s="141" t="str">
        <f>IF(Протокол!X493="","",Протокол!X493)</f>
        <v/>
      </c>
      <c r="V541" s="141" t="str">
        <f>IF(Протокол!Y493="","",Протокол!Y493)</f>
        <v/>
      </c>
      <c r="W541" s="141" t="str">
        <f>IF(Протокол!Z493="","",Протокол!Z493)</f>
        <v/>
      </c>
      <c r="X541" s="141" t="str">
        <f>IF(Протокол!AA493="","",Протокол!AA493)</f>
        <v/>
      </c>
      <c r="Y541" s="141" t="str">
        <f>IF(Протокол!AB493="","",Протокол!AB493)</f>
        <v/>
      </c>
      <c r="Z541" s="141" t="str">
        <f>IF(Протокол!AC493="","",Протокол!AC493)</f>
        <v/>
      </c>
      <c r="AA541" s="141" t="str">
        <f>IF(Протокол!AD493="","",Протокол!AD493)</f>
        <v/>
      </c>
      <c r="AB541" s="141" t="str">
        <f>IF(Протокол!AE493="","",Протокол!AE493)</f>
        <v/>
      </c>
      <c r="AC541" s="141" t="str">
        <f>IF(Протокол!AF493="","",Протокол!AF493)</f>
        <v/>
      </c>
      <c r="AD541" s="141" t="str">
        <f>IF(Протокол!AG493="","",Протокол!AG493)</f>
        <v/>
      </c>
      <c r="AE541" s="141" t="str">
        <f>IF(Протокол!AH493="","",Протокол!AH493)</f>
        <v/>
      </c>
      <c r="AF541" s="141" t="str">
        <f>IF(Протокол!AI493="","",Протокол!AI493)</f>
        <v/>
      </c>
      <c r="AG541" s="141" t="str">
        <f>IF(Протокол!AJ493="","",Протокол!AJ493)</f>
        <v/>
      </c>
      <c r="AH541" s="141" t="str">
        <f>IF(Протокол!AK493="","",Протокол!AK493)</f>
        <v/>
      </c>
      <c r="AI541" s="141" t="str">
        <f>IF(Протокол!AL493="","",Протокол!AL493)</f>
        <v/>
      </c>
      <c r="AJ541" s="141" t="str">
        <f>IF(Протокол!AM493="","",Протокол!AM493)</f>
        <v/>
      </c>
      <c r="AK541" s="141" t="str">
        <f>IF(Протокол!AN493="","",Протокол!AN493)</f>
        <v/>
      </c>
      <c r="AL541" s="141" t="str">
        <f>IF(Протокол!AO493="","",Протокол!AO493)</f>
        <v/>
      </c>
      <c r="AM541" s="141" t="str">
        <f>IF(Протокол!AP493="","",Протокол!AP493)</f>
        <v/>
      </c>
      <c r="AN541" s="141" t="str">
        <f>IF(Протокол!AQ493="","",Протокол!AQ493)</f>
        <v/>
      </c>
      <c r="AO541" s="141" t="str">
        <f>IF(Протокол!AR493="","",Протокол!AR493)</f>
        <v/>
      </c>
      <c r="AP541" s="141" t="str">
        <f>IF(Протокол!AS493="","",Протокол!AS493)</f>
        <v/>
      </c>
      <c r="AQ541" s="141" t="str">
        <f>IF(Протокол!AT493="","",Протокол!AT493)</f>
        <v/>
      </c>
      <c r="AR541" s="141" t="str">
        <f>IF(AND(LEN(C541)&gt;0,AS541&gt;0),Протокол!CU493,"")</f>
        <v/>
      </c>
      <c r="AS541" s="139" t="str">
        <f>IF(Протокол!D493="","",Протокол!D493)</f>
        <v/>
      </c>
      <c r="AT541" s="139" t="str">
        <f>IF(Протокол!F493="","",Протокол!F493)</f>
        <v/>
      </c>
      <c r="AU541" s="141" t="str">
        <f>IF(Протокол!CR493="","",Протокол!CR493)</f>
        <v/>
      </c>
      <c r="AV541" s="141" t="str">
        <f>IF(Протокол!CS493="","",Протокол!CS493)</f>
        <v/>
      </c>
      <c r="AW541" s="141" t="str">
        <f>IF(Протокол!CT493="","",Протокол!CT493)</f>
        <v/>
      </c>
    </row>
    <row r="542" spans="1:49">
      <c r="A542" s="139">
        <f t="shared" si="8"/>
        <v>0</v>
      </c>
      <c r="B542" s="140">
        <f>IF(Протокол!B494="","",Протокол!B494)</f>
        <v>485</v>
      </c>
      <c r="C542" s="140" t="str">
        <f>IF(AND(Протокол!F494="",Протокол!D494=""),"",Протокол!C494)</f>
        <v/>
      </c>
      <c r="D542" s="141" t="str">
        <f>IF(Протокол!G494="","",Протокол!G494)</f>
        <v/>
      </c>
      <c r="E542" s="141" t="str">
        <f>IF(Протокол!H494="","",Протокол!H494)</f>
        <v/>
      </c>
      <c r="F542" s="141" t="str">
        <f>IF(Протокол!I494="","",Протокол!I494)</f>
        <v/>
      </c>
      <c r="G542" s="141" t="str">
        <f>IF(Протокол!J494="","",Протокол!J494)</f>
        <v/>
      </c>
      <c r="H542" s="141" t="str">
        <f>IF(Протокол!K494="","",Протокол!K494)</f>
        <v/>
      </c>
      <c r="I542" s="141" t="str">
        <f>IF(Протокол!L494="","",Протокол!L494)</f>
        <v/>
      </c>
      <c r="J542" s="141" t="str">
        <f>IF(Протокол!M494="","",Протокол!M494)</f>
        <v/>
      </c>
      <c r="K542" s="141" t="str">
        <f>IF(Протокол!N494="","",Протокол!N494)</f>
        <v/>
      </c>
      <c r="L542" s="141" t="str">
        <f>IF(Протокол!O494="","",Протокол!O494)</f>
        <v/>
      </c>
      <c r="M542" s="141" t="str">
        <f>IF(Протокол!P494="","",Протокол!P494)</f>
        <v/>
      </c>
      <c r="N542" s="141" t="str">
        <f>IF(Протокол!Q494="","",Протокол!Q494)</f>
        <v/>
      </c>
      <c r="O542" s="141" t="str">
        <f>IF(Протокол!R494="","",Протокол!R494)</f>
        <v/>
      </c>
      <c r="P542" s="141" t="str">
        <f>IF(Протокол!S494="","",Протокол!S494)</f>
        <v/>
      </c>
      <c r="Q542" s="141" t="str">
        <f>IF(Протокол!T494="","",Протокол!T494)</f>
        <v/>
      </c>
      <c r="R542" s="141" t="str">
        <f>IF(Протокол!U494="","",Протокол!U494)</f>
        <v/>
      </c>
      <c r="S542" s="141" t="str">
        <f>IF(Протокол!V494="","",Протокол!V494)</f>
        <v/>
      </c>
      <c r="T542" s="141" t="str">
        <f>IF(Протокол!W494="","",Протокол!W494)</f>
        <v/>
      </c>
      <c r="U542" s="141" t="str">
        <f>IF(Протокол!X494="","",Протокол!X494)</f>
        <v/>
      </c>
      <c r="V542" s="141" t="str">
        <f>IF(Протокол!Y494="","",Протокол!Y494)</f>
        <v/>
      </c>
      <c r="W542" s="141" t="str">
        <f>IF(Протокол!Z494="","",Протокол!Z494)</f>
        <v/>
      </c>
      <c r="X542" s="141" t="str">
        <f>IF(Протокол!AA494="","",Протокол!AA494)</f>
        <v/>
      </c>
      <c r="Y542" s="141" t="str">
        <f>IF(Протокол!AB494="","",Протокол!AB494)</f>
        <v/>
      </c>
      <c r="Z542" s="141" t="str">
        <f>IF(Протокол!AC494="","",Протокол!AC494)</f>
        <v/>
      </c>
      <c r="AA542" s="141" t="str">
        <f>IF(Протокол!AD494="","",Протокол!AD494)</f>
        <v/>
      </c>
      <c r="AB542" s="141" t="str">
        <f>IF(Протокол!AE494="","",Протокол!AE494)</f>
        <v/>
      </c>
      <c r="AC542" s="141" t="str">
        <f>IF(Протокол!AF494="","",Протокол!AF494)</f>
        <v/>
      </c>
      <c r="AD542" s="141" t="str">
        <f>IF(Протокол!AG494="","",Протокол!AG494)</f>
        <v/>
      </c>
      <c r="AE542" s="141" t="str">
        <f>IF(Протокол!AH494="","",Протокол!AH494)</f>
        <v/>
      </c>
      <c r="AF542" s="141" t="str">
        <f>IF(Протокол!AI494="","",Протокол!AI494)</f>
        <v/>
      </c>
      <c r="AG542" s="141" t="str">
        <f>IF(Протокол!AJ494="","",Протокол!AJ494)</f>
        <v/>
      </c>
      <c r="AH542" s="141" t="str">
        <f>IF(Протокол!AK494="","",Протокол!AK494)</f>
        <v/>
      </c>
      <c r="AI542" s="141" t="str">
        <f>IF(Протокол!AL494="","",Протокол!AL494)</f>
        <v/>
      </c>
      <c r="AJ542" s="141" t="str">
        <f>IF(Протокол!AM494="","",Протокол!AM494)</f>
        <v/>
      </c>
      <c r="AK542" s="141" t="str">
        <f>IF(Протокол!AN494="","",Протокол!AN494)</f>
        <v/>
      </c>
      <c r="AL542" s="141" t="str">
        <f>IF(Протокол!AO494="","",Протокол!AO494)</f>
        <v/>
      </c>
      <c r="AM542" s="141" t="str">
        <f>IF(Протокол!AP494="","",Протокол!AP494)</f>
        <v/>
      </c>
      <c r="AN542" s="141" t="str">
        <f>IF(Протокол!AQ494="","",Протокол!AQ494)</f>
        <v/>
      </c>
      <c r="AO542" s="141" t="str">
        <f>IF(Протокол!AR494="","",Протокол!AR494)</f>
        <v/>
      </c>
      <c r="AP542" s="141" t="str">
        <f>IF(Протокол!AS494="","",Протокол!AS494)</f>
        <v/>
      </c>
      <c r="AQ542" s="141" t="str">
        <f>IF(Протокол!AT494="","",Протокол!AT494)</f>
        <v/>
      </c>
      <c r="AR542" s="141" t="str">
        <f>IF(AND(LEN(C542)&gt;0,AS542&gt;0),Протокол!CU494,"")</f>
        <v/>
      </c>
      <c r="AS542" s="139" t="str">
        <f>IF(Протокол!D494="","",Протокол!D494)</f>
        <v/>
      </c>
      <c r="AT542" s="139" t="str">
        <f>IF(Протокол!F494="","",Протокол!F494)</f>
        <v/>
      </c>
      <c r="AU542" s="141" t="str">
        <f>IF(Протокол!CR494="","",Протокол!CR494)</f>
        <v/>
      </c>
      <c r="AV542" s="141" t="str">
        <f>IF(Протокол!CS494="","",Протокол!CS494)</f>
        <v/>
      </c>
      <c r="AW542" s="141" t="str">
        <f>IF(Протокол!CT494="","",Протокол!CT494)</f>
        <v/>
      </c>
    </row>
    <row r="543" spans="1:49">
      <c r="A543" s="139">
        <f t="shared" si="8"/>
        <v>0</v>
      </c>
      <c r="B543" s="140">
        <f>IF(Протокол!B495="","",Протокол!B495)</f>
        <v>486</v>
      </c>
      <c r="C543" s="140" t="str">
        <f>IF(AND(Протокол!F495="",Протокол!D495=""),"",Протокол!C495)</f>
        <v/>
      </c>
      <c r="D543" s="141" t="str">
        <f>IF(Протокол!G495="","",Протокол!G495)</f>
        <v/>
      </c>
      <c r="E543" s="141" t="str">
        <f>IF(Протокол!H495="","",Протокол!H495)</f>
        <v/>
      </c>
      <c r="F543" s="141" t="str">
        <f>IF(Протокол!I495="","",Протокол!I495)</f>
        <v/>
      </c>
      <c r="G543" s="141" t="str">
        <f>IF(Протокол!J495="","",Протокол!J495)</f>
        <v/>
      </c>
      <c r="H543" s="141" t="str">
        <f>IF(Протокол!K495="","",Протокол!K495)</f>
        <v/>
      </c>
      <c r="I543" s="141" t="str">
        <f>IF(Протокол!L495="","",Протокол!L495)</f>
        <v/>
      </c>
      <c r="J543" s="141" t="str">
        <f>IF(Протокол!M495="","",Протокол!M495)</f>
        <v/>
      </c>
      <c r="K543" s="141" t="str">
        <f>IF(Протокол!N495="","",Протокол!N495)</f>
        <v/>
      </c>
      <c r="L543" s="141" t="str">
        <f>IF(Протокол!O495="","",Протокол!O495)</f>
        <v/>
      </c>
      <c r="M543" s="141" t="str">
        <f>IF(Протокол!P495="","",Протокол!P495)</f>
        <v/>
      </c>
      <c r="N543" s="141" t="str">
        <f>IF(Протокол!Q495="","",Протокол!Q495)</f>
        <v/>
      </c>
      <c r="O543" s="141" t="str">
        <f>IF(Протокол!R495="","",Протокол!R495)</f>
        <v/>
      </c>
      <c r="P543" s="141" t="str">
        <f>IF(Протокол!S495="","",Протокол!S495)</f>
        <v/>
      </c>
      <c r="Q543" s="141" t="str">
        <f>IF(Протокол!T495="","",Протокол!T495)</f>
        <v/>
      </c>
      <c r="R543" s="141" t="str">
        <f>IF(Протокол!U495="","",Протокол!U495)</f>
        <v/>
      </c>
      <c r="S543" s="141" t="str">
        <f>IF(Протокол!V495="","",Протокол!V495)</f>
        <v/>
      </c>
      <c r="T543" s="141" t="str">
        <f>IF(Протокол!W495="","",Протокол!W495)</f>
        <v/>
      </c>
      <c r="U543" s="141" t="str">
        <f>IF(Протокол!X495="","",Протокол!X495)</f>
        <v/>
      </c>
      <c r="V543" s="141" t="str">
        <f>IF(Протокол!Y495="","",Протокол!Y495)</f>
        <v/>
      </c>
      <c r="W543" s="141" t="str">
        <f>IF(Протокол!Z495="","",Протокол!Z495)</f>
        <v/>
      </c>
      <c r="X543" s="141" t="str">
        <f>IF(Протокол!AA495="","",Протокол!AA495)</f>
        <v/>
      </c>
      <c r="Y543" s="141" t="str">
        <f>IF(Протокол!AB495="","",Протокол!AB495)</f>
        <v/>
      </c>
      <c r="Z543" s="141" t="str">
        <f>IF(Протокол!AC495="","",Протокол!AC495)</f>
        <v/>
      </c>
      <c r="AA543" s="141" t="str">
        <f>IF(Протокол!AD495="","",Протокол!AD495)</f>
        <v/>
      </c>
      <c r="AB543" s="141" t="str">
        <f>IF(Протокол!AE495="","",Протокол!AE495)</f>
        <v/>
      </c>
      <c r="AC543" s="141" t="str">
        <f>IF(Протокол!AF495="","",Протокол!AF495)</f>
        <v/>
      </c>
      <c r="AD543" s="141" t="str">
        <f>IF(Протокол!AG495="","",Протокол!AG495)</f>
        <v/>
      </c>
      <c r="AE543" s="141" t="str">
        <f>IF(Протокол!AH495="","",Протокол!AH495)</f>
        <v/>
      </c>
      <c r="AF543" s="141" t="str">
        <f>IF(Протокол!AI495="","",Протокол!AI495)</f>
        <v/>
      </c>
      <c r="AG543" s="141" t="str">
        <f>IF(Протокол!AJ495="","",Протокол!AJ495)</f>
        <v/>
      </c>
      <c r="AH543" s="141" t="str">
        <f>IF(Протокол!AK495="","",Протокол!AK495)</f>
        <v/>
      </c>
      <c r="AI543" s="141" t="str">
        <f>IF(Протокол!AL495="","",Протокол!AL495)</f>
        <v/>
      </c>
      <c r="AJ543" s="141" t="str">
        <f>IF(Протокол!AM495="","",Протокол!AM495)</f>
        <v/>
      </c>
      <c r="AK543" s="141" t="str">
        <f>IF(Протокол!AN495="","",Протокол!AN495)</f>
        <v/>
      </c>
      <c r="AL543" s="141" t="str">
        <f>IF(Протокол!AO495="","",Протокол!AO495)</f>
        <v/>
      </c>
      <c r="AM543" s="141" t="str">
        <f>IF(Протокол!AP495="","",Протокол!AP495)</f>
        <v/>
      </c>
      <c r="AN543" s="141" t="str">
        <f>IF(Протокол!AQ495="","",Протокол!AQ495)</f>
        <v/>
      </c>
      <c r="AO543" s="141" t="str">
        <f>IF(Протокол!AR495="","",Протокол!AR495)</f>
        <v/>
      </c>
      <c r="AP543" s="141" t="str">
        <f>IF(Протокол!AS495="","",Протокол!AS495)</f>
        <v/>
      </c>
      <c r="AQ543" s="141" t="str">
        <f>IF(Протокол!AT495="","",Протокол!AT495)</f>
        <v/>
      </c>
      <c r="AR543" s="141" t="str">
        <f>IF(AND(LEN(C543)&gt;0,AS543&gt;0),Протокол!CU495,"")</f>
        <v/>
      </c>
      <c r="AS543" s="139" t="str">
        <f>IF(Протокол!D495="","",Протокол!D495)</f>
        <v/>
      </c>
      <c r="AT543" s="139" t="str">
        <f>IF(Протокол!F495="","",Протокол!F495)</f>
        <v/>
      </c>
      <c r="AU543" s="141" t="str">
        <f>IF(Протокол!CR495="","",Протокол!CR495)</f>
        <v/>
      </c>
      <c r="AV543" s="141" t="str">
        <f>IF(Протокол!CS495="","",Протокол!CS495)</f>
        <v/>
      </c>
      <c r="AW543" s="141" t="str">
        <f>IF(Протокол!CT495="","",Протокол!CT495)</f>
        <v/>
      </c>
    </row>
    <row r="544" spans="1:49">
      <c r="A544" s="139">
        <f t="shared" si="8"/>
        <v>0</v>
      </c>
      <c r="B544" s="140">
        <f>IF(Протокол!B496="","",Протокол!B496)</f>
        <v>487</v>
      </c>
      <c r="C544" s="140" t="str">
        <f>IF(AND(Протокол!F496="",Протокол!D496=""),"",Протокол!C496)</f>
        <v/>
      </c>
      <c r="D544" s="141" t="str">
        <f>IF(Протокол!G496="","",Протокол!G496)</f>
        <v/>
      </c>
      <c r="E544" s="141" t="str">
        <f>IF(Протокол!H496="","",Протокол!H496)</f>
        <v/>
      </c>
      <c r="F544" s="141" t="str">
        <f>IF(Протокол!I496="","",Протокол!I496)</f>
        <v/>
      </c>
      <c r="G544" s="141" t="str">
        <f>IF(Протокол!J496="","",Протокол!J496)</f>
        <v/>
      </c>
      <c r="H544" s="141" t="str">
        <f>IF(Протокол!K496="","",Протокол!K496)</f>
        <v/>
      </c>
      <c r="I544" s="141" t="str">
        <f>IF(Протокол!L496="","",Протокол!L496)</f>
        <v/>
      </c>
      <c r="J544" s="141" t="str">
        <f>IF(Протокол!M496="","",Протокол!M496)</f>
        <v/>
      </c>
      <c r="K544" s="141" t="str">
        <f>IF(Протокол!N496="","",Протокол!N496)</f>
        <v/>
      </c>
      <c r="L544" s="141" t="str">
        <f>IF(Протокол!O496="","",Протокол!O496)</f>
        <v/>
      </c>
      <c r="M544" s="141" t="str">
        <f>IF(Протокол!P496="","",Протокол!P496)</f>
        <v/>
      </c>
      <c r="N544" s="141" t="str">
        <f>IF(Протокол!Q496="","",Протокол!Q496)</f>
        <v/>
      </c>
      <c r="O544" s="141" t="str">
        <f>IF(Протокол!R496="","",Протокол!R496)</f>
        <v/>
      </c>
      <c r="P544" s="141" t="str">
        <f>IF(Протокол!S496="","",Протокол!S496)</f>
        <v/>
      </c>
      <c r="Q544" s="141" t="str">
        <f>IF(Протокол!T496="","",Протокол!T496)</f>
        <v/>
      </c>
      <c r="R544" s="141" t="str">
        <f>IF(Протокол!U496="","",Протокол!U496)</f>
        <v/>
      </c>
      <c r="S544" s="141" t="str">
        <f>IF(Протокол!V496="","",Протокол!V496)</f>
        <v/>
      </c>
      <c r="T544" s="141" t="str">
        <f>IF(Протокол!W496="","",Протокол!W496)</f>
        <v/>
      </c>
      <c r="U544" s="141" t="str">
        <f>IF(Протокол!X496="","",Протокол!X496)</f>
        <v/>
      </c>
      <c r="V544" s="141" t="str">
        <f>IF(Протокол!Y496="","",Протокол!Y496)</f>
        <v/>
      </c>
      <c r="W544" s="141" t="str">
        <f>IF(Протокол!Z496="","",Протокол!Z496)</f>
        <v/>
      </c>
      <c r="X544" s="141" t="str">
        <f>IF(Протокол!AA496="","",Протокол!AA496)</f>
        <v/>
      </c>
      <c r="Y544" s="141" t="str">
        <f>IF(Протокол!AB496="","",Протокол!AB496)</f>
        <v/>
      </c>
      <c r="Z544" s="141" t="str">
        <f>IF(Протокол!AC496="","",Протокол!AC496)</f>
        <v/>
      </c>
      <c r="AA544" s="141" t="str">
        <f>IF(Протокол!AD496="","",Протокол!AD496)</f>
        <v/>
      </c>
      <c r="AB544" s="141" t="str">
        <f>IF(Протокол!AE496="","",Протокол!AE496)</f>
        <v/>
      </c>
      <c r="AC544" s="141" t="str">
        <f>IF(Протокол!AF496="","",Протокол!AF496)</f>
        <v/>
      </c>
      <c r="AD544" s="141" t="str">
        <f>IF(Протокол!AG496="","",Протокол!AG496)</f>
        <v/>
      </c>
      <c r="AE544" s="141" t="str">
        <f>IF(Протокол!AH496="","",Протокол!AH496)</f>
        <v/>
      </c>
      <c r="AF544" s="141" t="str">
        <f>IF(Протокол!AI496="","",Протокол!AI496)</f>
        <v/>
      </c>
      <c r="AG544" s="141" t="str">
        <f>IF(Протокол!AJ496="","",Протокол!AJ496)</f>
        <v/>
      </c>
      <c r="AH544" s="141" t="str">
        <f>IF(Протокол!AK496="","",Протокол!AK496)</f>
        <v/>
      </c>
      <c r="AI544" s="141" t="str">
        <f>IF(Протокол!AL496="","",Протокол!AL496)</f>
        <v/>
      </c>
      <c r="AJ544" s="141" t="str">
        <f>IF(Протокол!AM496="","",Протокол!AM496)</f>
        <v/>
      </c>
      <c r="AK544" s="141" t="str">
        <f>IF(Протокол!AN496="","",Протокол!AN496)</f>
        <v/>
      </c>
      <c r="AL544" s="141" t="str">
        <f>IF(Протокол!AO496="","",Протокол!AO496)</f>
        <v/>
      </c>
      <c r="AM544" s="141" t="str">
        <f>IF(Протокол!AP496="","",Протокол!AP496)</f>
        <v/>
      </c>
      <c r="AN544" s="141" t="str">
        <f>IF(Протокол!AQ496="","",Протокол!AQ496)</f>
        <v/>
      </c>
      <c r="AO544" s="141" t="str">
        <f>IF(Протокол!AR496="","",Протокол!AR496)</f>
        <v/>
      </c>
      <c r="AP544" s="141" t="str">
        <f>IF(Протокол!AS496="","",Протокол!AS496)</f>
        <v/>
      </c>
      <c r="AQ544" s="141" t="str">
        <f>IF(Протокол!AT496="","",Протокол!AT496)</f>
        <v/>
      </c>
      <c r="AR544" s="141" t="str">
        <f>IF(AND(LEN(C544)&gt;0,AS544&gt;0),Протокол!CU496,"")</f>
        <v/>
      </c>
      <c r="AS544" s="139" t="str">
        <f>IF(Протокол!D496="","",Протокол!D496)</f>
        <v/>
      </c>
      <c r="AT544" s="139" t="str">
        <f>IF(Протокол!F496="","",Протокол!F496)</f>
        <v/>
      </c>
      <c r="AU544" s="141" t="str">
        <f>IF(Протокол!CR496="","",Протокол!CR496)</f>
        <v/>
      </c>
      <c r="AV544" s="141" t="str">
        <f>IF(Протокол!CS496="","",Протокол!CS496)</f>
        <v/>
      </c>
      <c r="AW544" s="141" t="str">
        <f>IF(Протокол!CT496="","",Протокол!CT496)</f>
        <v/>
      </c>
    </row>
    <row r="545" spans="1:49">
      <c r="A545" s="139">
        <f t="shared" si="8"/>
        <v>0</v>
      </c>
      <c r="B545" s="140">
        <f>IF(Протокол!B497="","",Протокол!B497)</f>
        <v>488</v>
      </c>
      <c r="C545" s="140" t="str">
        <f>IF(AND(Протокол!F497="",Протокол!D497=""),"",Протокол!C497)</f>
        <v/>
      </c>
      <c r="D545" s="141" t="str">
        <f>IF(Протокол!G497="","",Протокол!G497)</f>
        <v/>
      </c>
      <c r="E545" s="141" t="str">
        <f>IF(Протокол!H497="","",Протокол!H497)</f>
        <v/>
      </c>
      <c r="F545" s="141" t="str">
        <f>IF(Протокол!I497="","",Протокол!I497)</f>
        <v/>
      </c>
      <c r="G545" s="141" t="str">
        <f>IF(Протокол!J497="","",Протокол!J497)</f>
        <v/>
      </c>
      <c r="H545" s="141" t="str">
        <f>IF(Протокол!K497="","",Протокол!K497)</f>
        <v/>
      </c>
      <c r="I545" s="141" t="str">
        <f>IF(Протокол!L497="","",Протокол!L497)</f>
        <v/>
      </c>
      <c r="J545" s="141" t="str">
        <f>IF(Протокол!M497="","",Протокол!M497)</f>
        <v/>
      </c>
      <c r="K545" s="141" t="str">
        <f>IF(Протокол!N497="","",Протокол!N497)</f>
        <v/>
      </c>
      <c r="L545" s="141" t="str">
        <f>IF(Протокол!O497="","",Протокол!O497)</f>
        <v/>
      </c>
      <c r="M545" s="141" t="str">
        <f>IF(Протокол!P497="","",Протокол!P497)</f>
        <v/>
      </c>
      <c r="N545" s="141" t="str">
        <f>IF(Протокол!Q497="","",Протокол!Q497)</f>
        <v/>
      </c>
      <c r="O545" s="141" t="str">
        <f>IF(Протокол!R497="","",Протокол!R497)</f>
        <v/>
      </c>
      <c r="P545" s="141" t="str">
        <f>IF(Протокол!S497="","",Протокол!S497)</f>
        <v/>
      </c>
      <c r="Q545" s="141" t="str">
        <f>IF(Протокол!T497="","",Протокол!T497)</f>
        <v/>
      </c>
      <c r="R545" s="141" t="str">
        <f>IF(Протокол!U497="","",Протокол!U497)</f>
        <v/>
      </c>
      <c r="S545" s="141" t="str">
        <f>IF(Протокол!V497="","",Протокол!V497)</f>
        <v/>
      </c>
      <c r="T545" s="141" t="str">
        <f>IF(Протокол!W497="","",Протокол!W497)</f>
        <v/>
      </c>
      <c r="U545" s="141" t="str">
        <f>IF(Протокол!X497="","",Протокол!X497)</f>
        <v/>
      </c>
      <c r="V545" s="141" t="str">
        <f>IF(Протокол!Y497="","",Протокол!Y497)</f>
        <v/>
      </c>
      <c r="W545" s="141" t="str">
        <f>IF(Протокол!Z497="","",Протокол!Z497)</f>
        <v/>
      </c>
      <c r="X545" s="141" t="str">
        <f>IF(Протокол!AA497="","",Протокол!AA497)</f>
        <v/>
      </c>
      <c r="Y545" s="141" t="str">
        <f>IF(Протокол!AB497="","",Протокол!AB497)</f>
        <v/>
      </c>
      <c r="Z545" s="141" t="str">
        <f>IF(Протокол!AC497="","",Протокол!AC497)</f>
        <v/>
      </c>
      <c r="AA545" s="141" t="str">
        <f>IF(Протокол!AD497="","",Протокол!AD497)</f>
        <v/>
      </c>
      <c r="AB545" s="141" t="str">
        <f>IF(Протокол!AE497="","",Протокол!AE497)</f>
        <v/>
      </c>
      <c r="AC545" s="141" t="str">
        <f>IF(Протокол!AF497="","",Протокол!AF497)</f>
        <v/>
      </c>
      <c r="AD545" s="141" t="str">
        <f>IF(Протокол!AG497="","",Протокол!AG497)</f>
        <v/>
      </c>
      <c r="AE545" s="141" t="str">
        <f>IF(Протокол!AH497="","",Протокол!AH497)</f>
        <v/>
      </c>
      <c r="AF545" s="141" t="str">
        <f>IF(Протокол!AI497="","",Протокол!AI497)</f>
        <v/>
      </c>
      <c r="AG545" s="141" t="str">
        <f>IF(Протокол!AJ497="","",Протокол!AJ497)</f>
        <v/>
      </c>
      <c r="AH545" s="141" t="str">
        <f>IF(Протокол!AK497="","",Протокол!AK497)</f>
        <v/>
      </c>
      <c r="AI545" s="141" t="str">
        <f>IF(Протокол!AL497="","",Протокол!AL497)</f>
        <v/>
      </c>
      <c r="AJ545" s="141" t="str">
        <f>IF(Протокол!AM497="","",Протокол!AM497)</f>
        <v/>
      </c>
      <c r="AK545" s="141" t="str">
        <f>IF(Протокол!AN497="","",Протокол!AN497)</f>
        <v/>
      </c>
      <c r="AL545" s="141" t="str">
        <f>IF(Протокол!AO497="","",Протокол!AO497)</f>
        <v/>
      </c>
      <c r="AM545" s="141" t="str">
        <f>IF(Протокол!AP497="","",Протокол!AP497)</f>
        <v/>
      </c>
      <c r="AN545" s="141" t="str">
        <f>IF(Протокол!AQ497="","",Протокол!AQ497)</f>
        <v/>
      </c>
      <c r="AO545" s="141" t="str">
        <f>IF(Протокол!AR497="","",Протокол!AR497)</f>
        <v/>
      </c>
      <c r="AP545" s="141" t="str">
        <f>IF(Протокол!AS497="","",Протокол!AS497)</f>
        <v/>
      </c>
      <c r="AQ545" s="141" t="str">
        <f>IF(Протокол!AT497="","",Протокол!AT497)</f>
        <v/>
      </c>
      <c r="AR545" s="141" t="str">
        <f>IF(AND(LEN(C545)&gt;0,AS545&gt;0),Протокол!CU497,"")</f>
        <v/>
      </c>
      <c r="AS545" s="139" t="str">
        <f>IF(Протокол!D497="","",Протокол!D497)</f>
        <v/>
      </c>
      <c r="AT545" s="139" t="str">
        <f>IF(Протокол!F497="","",Протокол!F497)</f>
        <v/>
      </c>
      <c r="AU545" s="141" t="str">
        <f>IF(Протокол!CR497="","",Протокол!CR497)</f>
        <v/>
      </c>
      <c r="AV545" s="141" t="str">
        <f>IF(Протокол!CS497="","",Протокол!CS497)</f>
        <v/>
      </c>
      <c r="AW545" s="141" t="str">
        <f>IF(Протокол!CT497="","",Протокол!CT497)</f>
        <v/>
      </c>
    </row>
    <row r="546" spans="1:49">
      <c r="A546" s="139">
        <f t="shared" si="8"/>
        <v>0</v>
      </c>
      <c r="B546" s="140">
        <f>IF(Протокол!B498="","",Протокол!B498)</f>
        <v>489</v>
      </c>
      <c r="C546" s="140" t="str">
        <f>IF(AND(Протокол!F498="",Протокол!D498=""),"",Протокол!C498)</f>
        <v/>
      </c>
      <c r="D546" s="141" t="str">
        <f>IF(Протокол!G498="","",Протокол!G498)</f>
        <v/>
      </c>
      <c r="E546" s="141" t="str">
        <f>IF(Протокол!H498="","",Протокол!H498)</f>
        <v/>
      </c>
      <c r="F546" s="141" t="str">
        <f>IF(Протокол!I498="","",Протокол!I498)</f>
        <v/>
      </c>
      <c r="G546" s="141" t="str">
        <f>IF(Протокол!J498="","",Протокол!J498)</f>
        <v/>
      </c>
      <c r="H546" s="141" t="str">
        <f>IF(Протокол!K498="","",Протокол!K498)</f>
        <v/>
      </c>
      <c r="I546" s="141" t="str">
        <f>IF(Протокол!L498="","",Протокол!L498)</f>
        <v/>
      </c>
      <c r="J546" s="141" t="str">
        <f>IF(Протокол!M498="","",Протокол!M498)</f>
        <v/>
      </c>
      <c r="K546" s="141" t="str">
        <f>IF(Протокол!N498="","",Протокол!N498)</f>
        <v/>
      </c>
      <c r="L546" s="141" t="str">
        <f>IF(Протокол!O498="","",Протокол!O498)</f>
        <v/>
      </c>
      <c r="M546" s="141" t="str">
        <f>IF(Протокол!P498="","",Протокол!P498)</f>
        <v/>
      </c>
      <c r="N546" s="141" t="str">
        <f>IF(Протокол!Q498="","",Протокол!Q498)</f>
        <v/>
      </c>
      <c r="O546" s="141" t="str">
        <f>IF(Протокол!R498="","",Протокол!R498)</f>
        <v/>
      </c>
      <c r="P546" s="141" t="str">
        <f>IF(Протокол!S498="","",Протокол!S498)</f>
        <v/>
      </c>
      <c r="Q546" s="141" t="str">
        <f>IF(Протокол!T498="","",Протокол!T498)</f>
        <v/>
      </c>
      <c r="R546" s="141" t="str">
        <f>IF(Протокол!U498="","",Протокол!U498)</f>
        <v/>
      </c>
      <c r="S546" s="141" t="str">
        <f>IF(Протокол!V498="","",Протокол!V498)</f>
        <v/>
      </c>
      <c r="T546" s="141" t="str">
        <f>IF(Протокол!W498="","",Протокол!W498)</f>
        <v/>
      </c>
      <c r="U546" s="141" t="str">
        <f>IF(Протокол!X498="","",Протокол!X498)</f>
        <v/>
      </c>
      <c r="V546" s="141" t="str">
        <f>IF(Протокол!Y498="","",Протокол!Y498)</f>
        <v/>
      </c>
      <c r="W546" s="141" t="str">
        <f>IF(Протокол!Z498="","",Протокол!Z498)</f>
        <v/>
      </c>
      <c r="X546" s="141" t="str">
        <f>IF(Протокол!AA498="","",Протокол!AA498)</f>
        <v/>
      </c>
      <c r="Y546" s="141" t="str">
        <f>IF(Протокол!AB498="","",Протокол!AB498)</f>
        <v/>
      </c>
      <c r="Z546" s="141" t="str">
        <f>IF(Протокол!AC498="","",Протокол!AC498)</f>
        <v/>
      </c>
      <c r="AA546" s="141" t="str">
        <f>IF(Протокол!AD498="","",Протокол!AD498)</f>
        <v/>
      </c>
      <c r="AB546" s="141" t="str">
        <f>IF(Протокол!AE498="","",Протокол!AE498)</f>
        <v/>
      </c>
      <c r="AC546" s="141" t="str">
        <f>IF(Протокол!AF498="","",Протокол!AF498)</f>
        <v/>
      </c>
      <c r="AD546" s="141" t="str">
        <f>IF(Протокол!AG498="","",Протокол!AG498)</f>
        <v/>
      </c>
      <c r="AE546" s="141" t="str">
        <f>IF(Протокол!AH498="","",Протокол!AH498)</f>
        <v/>
      </c>
      <c r="AF546" s="141" t="str">
        <f>IF(Протокол!AI498="","",Протокол!AI498)</f>
        <v/>
      </c>
      <c r="AG546" s="141" t="str">
        <f>IF(Протокол!AJ498="","",Протокол!AJ498)</f>
        <v/>
      </c>
      <c r="AH546" s="141" t="str">
        <f>IF(Протокол!AK498="","",Протокол!AK498)</f>
        <v/>
      </c>
      <c r="AI546" s="141" t="str">
        <f>IF(Протокол!AL498="","",Протокол!AL498)</f>
        <v/>
      </c>
      <c r="AJ546" s="141" t="str">
        <f>IF(Протокол!AM498="","",Протокол!AM498)</f>
        <v/>
      </c>
      <c r="AK546" s="141" t="str">
        <f>IF(Протокол!AN498="","",Протокол!AN498)</f>
        <v/>
      </c>
      <c r="AL546" s="141" t="str">
        <f>IF(Протокол!AO498="","",Протокол!AO498)</f>
        <v/>
      </c>
      <c r="AM546" s="141" t="str">
        <f>IF(Протокол!AP498="","",Протокол!AP498)</f>
        <v/>
      </c>
      <c r="AN546" s="141" t="str">
        <f>IF(Протокол!AQ498="","",Протокол!AQ498)</f>
        <v/>
      </c>
      <c r="AO546" s="141" t="str">
        <f>IF(Протокол!AR498="","",Протокол!AR498)</f>
        <v/>
      </c>
      <c r="AP546" s="141" t="str">
        <f>IF(Протокол!AS498="","",Протокол!AS498)</f>
        <v/>
      </c>
      <c r="AQ546" s="141" t="str">
        <f>IF(Протокол!AT498="","",Протокол!AT498)</f>
        <v/>
      </c>
      <c r="AR546" s="141" t="str">
        <f>IF(AND(LEN(C546)&gt;0,AS546&gt;0),Протокол!CU498,"")</f>
        <v/>
      </c>
      <c r="AS546" s="139" t="str">
        <f>IF(Протокол!D498="","",Протокол!D498)</f>
        <v/>
      </c>
      <c r="AT546" s="139" t="str">
        <f>IF(Протокол!F498="","",Протокол!F498)</f>
        <v/>
      </c>
      <c r="AU546" s="141" t="str">
        <f>IF(Протокол!CR498="","",Протокол!CR498)</f>
        <v/>
      </c>
      <c r="AV546" s="141" t="str">
        <f>IF(Протокол!CS498="","",Протокол!CS498)</f>
        <v/>
      </c>
      <c r="AW546" s="141" t="str">
        <f>IF(Протокол!CT498="","",Протокол!CT498)</f>
        <v/>
      </c>
    </row>
    <row r="547" spans="1:49">
      <c r="A547" s="139">
        <f t="shared" si="8"/>
        <v>0</v>
      </c>
      <c r="B547" s="140">
        <f>IF(Протокол!B499="","",Протокол!B499)</f>
        <v>490</v>
      </c>
      <c r="C547" s="140" t="str">
        <f>IF(AND(Протокол!F499="",Протокол!D499=""),"",Протокол!C499)</f>
        <v/>
      </c>
      <c r="D547" s="141" t="str">
        <f>IF(Протокол!G499="","",Протокол!G499)</f>
        <v/>
      </c>
      <c r="E547" s="141" t="str">
        <f>IF(Протокол!H499="","",Протокол!H499)</f>
        <v/>
      </c>
      <c r="F547" s="141" t="str">
        <f>IF(Протокол!I499="","",Протокол!I499)</f>
        <v/>
      </c>
      <c r="G547" s="141" t="str">
        <f>IF(Протокол!J499="","",Протокол!J499)</f>
        <v/>
      </c>
      <c r="H547" s="141" t="str">
        <f>IF(Протокол!K499="","",Протокол!K499)</f>
        <v/>
      </c>
      <c r="I547" s="141" t="str">
        <f>IF(Протокол!L499="","",Протокол!L499)</f>
        <v/>
      </c>
      <c r="J547" s="141" t="str">
        <f>IF(Протокол!M499="","",Протокол!M499)</f>
        <v/>
      </c>
      <c r="K547" s="141" t="str">
        <f>IF(Протокол!N499="","",Протокол!N499)</f>
        <v/>
      </c>
      <c r="L547" s="141" t="str">
        <f>IF(Протокол!O499="","",Протокол!O499)</f>
        <v/>
      </c>
      <c r="M547" s="141" t="str">
        <f>IF(Протокол!P499="","",Протокол!P499)</f>
        <v/>
      </c>
      <c r="N547" s="141" t="str">
        <f>IF(Протокол!Q499="","",Протокол!Q499)</f>
        <v/>
      </c>
      <c r="O547" s="141" t="str">
        <f>IF(Протокол!R499="","",Протокол!R499)</f>
        <v/>
      </c>
      <c r="P547" s="141" t="str">
        <f>IF(Протокол!S499="","",Протокол!S499)</f>
        <v/>
      </c>
      <c r="Q547" s="141" t="str">
        <f>IF(Протокол!T499="","",Протокол!T499)</f>
        <v/>
      </c>
      <c r="R547" s="141" t="str">
        <f>IF(Протокол!U499="","",Протокол!U499)</f>
        <v/>
      </c>
      <c r="S547" s="141" t="str">
        <f>IF(Протокол!V499="","",Протокол!V499)</f>
        <v/>
      </c>
      <c r="T547" s="141" t="str">
        <f>IF(Протокол!W499="","",Протокол!W499)</f>
        <v/>
      </c>
      <c r="U547" s="141" t="str">
        <f>IF(Протокол!X499="","",Протокол!X499)</f>
        <v/>
      </c>
      <c r="V547" s="141" t="str">
        <f>IF(Протокол!Y499="","",Протокол!Y499)</f>
        <v/>
      </c>
      <c r="W547" s="141" t="str">
        <f>IF(Протокол!Z499="","",Протокол!Z499)</f>
        <v/>
      </c>
      <c r="X547" s="141" t="str">
        <f>IF(Протокол!AA499="","",Протокол!AA499)</f>
        <v/>
      </c>
      <c r="Y547" s="141" t="str">
        <f>IF(Протокол!AB499="","",Протокол!AB499)</f>
        <v/>
      </c>
      <c r="Z547" s="141" t="str">
        <f>IF(Протокол!AC499="","",Протокол!AC499)</f>
        <v/>
      </c>
      <c r="AA547" s="141" t="str">
        <f>IF(Протокол!AD499="","",Протокол!AD499)</f>
        <v/>
      </c>
      <c r="AB547" s="141" t="str">
        <f>IF(Протокол!AE499="","",Протокол!AE499)</f>
        <v/>
      </c>
      <c r="AC547" s="141" t="str">
        <f>IF(Протокол!AF499="","",Протокол!AF499)</f>
        <v/>
      </c>
      <c r="AD547" s="141" t="str">
        <f>IF(Протокол!AG499="","",Протокол!AG499)</f>
        <v/>
      </c>
      <c r="AE547" s="141" t="str">
        <f>IF(Протокол!AH499="","",Протокол!AH499)</f>
        <v/>
      </c>
      <c r="AF547" s="141" t="str">
        <f>IF(Протокол!AI499="","",Протокол!AI499)</f>
        <v/>
      </c>
      <c r="AG547" s="141" t="str">
        <f>IF(Протокол!AJ499="","",Протокол!AJ499)</f>
        <v/>
      </c>
      <c r="AH547" s="141" t="str">
        <f>IF(Протокол!AK499="","",Протокол!AK499)</f>
        <v/>
      </c>
      <c r="AI547" s="141" t="str">
        <f>IF(Протокол!AL499="","",Протокол!AL499)</f>
        <v/>
      </c>
      <c r="AJ547" s="141" t="str">
        <f>IF(Протокол!AM499="","",Протокол!AM499)</f>
        <v/>
      </c>
      <c r="AK547" s="141" t="str">
        <f>IF(Протокол!AN499="","",Протокол!AN499)</f>
        <v/>
      </c>
      <c r="AL547" s="141" t="str">
        <f>IF(Протокол!AO499="","",Протокол!AO499)</f>
        <v/>
      </c>
      <c r="AM547" s="141" t="str">
        <f>IF(Протокол!AP499="","",Протокол!AP499)</f>
        <v/>
      </c>
      <c r="AN547" s="141" t="str">
        <f>IF(Протокол!AQ499="","",Протокол!AQ499)</f>
        <v/>
      </c>
      <c r="AO547" s="141" t="str">
        <f>IF(Протокол!AR499="","",Протокол!AR499)</f>
        <v/>
      </c>
      <c r="AP547" s="141" t="str">
        <f>IF(Протокол!AS499="","",Протокол!AS499)</f>
        <v/>
      </c>
      <c r="AQ547" s="141" t="str">
        <f>IF(Протокол!AT499="","",Протокол!AT499)</f>
        <v/>
      </c>
      <c r="AR547" s="141" t="str">
        <f>IF(AND(LEN(C547)&gt;0,AS547&gt;0),Протокол!CU499,"")</f>
        <v/>
      </c>
      <c r="AS547" s="139" t="str">
        <f>IF(Протокол!D499="","",Протокол!D499)</f>
        <v/>
      </c>
      <c r="AT547" s="139" t="str">
        <f>IF(Протокол!F499="","",Протокол!F499)</f>
        <v/>
      </c>
      <c r="AU547" s="141" t="str">
        <f>IF(Протокол!CR499="","",Протокол!CR499)</f>
        <v/>
      </c>
      <c r="AV547" s="141" t="str">
        <f>IF(Протокол!CS499="","",Протокол!CS499)</f>
        <v/>
      </c>
      <c r="AW547" s="141" t="str">
        <f>IF(Протокол!CT499="","",Протокол!CT499)</f>
        <v/>
      </c>
    </row>
    <row r="548" spans="1:49">
      <c r="A548" s="139">
        <f t="shared" si="8"/>
        <v>0</v>
      </c>
      <c r="B548" s="140">
        <f>IF(Протокол!B500="","",Протокол!B500)</f>
        <v>491</v>
      </c>
      <c r="C548" s="140" t="str">
        <f>IF(AND(Протокол!F500="",Протокол!D500=""),"",Протокол!C500)</f>
        <v/>
      </c>
      <c r="D548" s="141" t="str">
        <f>IF(Протокол!G500="","",Протокол!G500)</f>
        <v/>
      </c>
      <c r="E548" s="141" t="str">
        <f>IF(Протокол!H500="","",Протокол!H500)</f>
        <v/>
      </c>
      <c r="F548" s="141" t="str">
        <f>IF(Протокол!I500="","",Протокол!I500)</f>
        <v/>
      </c>
      <c r="G548" s="141" t="str">
        <f>IF(Протокол!J500="","",Протокол!J500)</f>
        <v/>
      </c>
      <c r="H548" s="141" t="str">
        <f>IF(Протокол!K500="","",Протокол!K500)</f>
        <v/>
      </c>
      <c r="I548" s="141" t="str">
        <f>IF(Протокол!L500="","",Протокол!L500)</f>
        <v/>
      </c>
      <c r="J548" s="141" t="str">
        <f>IF(Протокол!M500="","",Протокол!M500)</f>
        <v/>
      </c>
      <c r="K548" s="141" t="str">
        <f>IF(Протокол!N500="","",Протокол!N500)</f>
        <v/>
      </c>
      <c r="L548" s="141" t="str">
        <f>IF(Протокол!O500="","",Протокол!O500)</f>
        <v/>
      </c>
      <c r="M548" s="141" t="str">
        <f>IF(Протокол!P500="","",Протокол!P500)</f>
        <v/>
      </c>
      <c r="N548" s="141" t="str">
        <f>IF(Протокол!Q500="","",Протокол!Q500)</f>
        <v/>
      </c>
      <c r="O548" s="141" t="str">
        <f>IF(Протокол!R500="","",Протокол!R500)</f>
        <v/>
      </c>
      <c r="P548" s="141" t="str">
        <f>IF(Протокол!S500="","",Протокол!S500)</f>
        <v/>
      </c>
      <c r="Q548" s="141" t="str">
        <f>IF(Протокол!T500="","",Протокол!T500)</f>
        <v/>
      </c>
      <c r="R548" s="141" t="str">
        <f>IF(Протокол!U500="","",Протокол!U500)</f>
        <v/>
      </c>
      <c r="S548" s="141" t="str">
        <f>IF(Протокол!V500="","",Протокол!V500)</f>
        <v/>
      </c>
      <c r="T548" s="141" t="str">
        <f>IF(Протокол!W500="","",Протокол!W500)</f>
        <v/>
      </c>
      <c r="U548" s="141" t="str">
        <f>IF(Протокол!X500="","",Протокол!X500)</f>
        <v/>
      </c>
      <c r="V548" s="141" t="str">
        <f>IF(Протокол!Y500="","",Протокол!Y500)</f>
        <v/>
      </c>
      <c r="W548" s="141" t="str">
        <f>IF(Протокол!Z500="","",Протокол!Z500)</f>
        <v/>
      </c>
      <c r="X548" s="141" t="str">
        <f>IF(Протокол!AA500="","",Протокол!AA500)</f>
        <v/>
      </c>
      <c r="Y548" s="141" t="str">
        <f>IF(Протокол!AB500="","",Протокол!AB500)</f>
        <v/>
      </c>
      <c r="Z548" s="141" t="str">
        <f>IF(Протокол!AC500="","",Протокол!AC500)</f>
        <v/>
      </c>
      <c r="AA548" s="141" t="str">
        <f>IF(Протокол!AD500="","",Протокол!AD500)</f>
        <v/>
      </c>
      <c r="AB548" s="141" t="str">
        <f>IF(Протокол!AE500="","",Протокол!AE500)</f>
        <v/>
      </c>
      <c r="AC548" s="141" t="str">
        <f>IF(Протокол!AF500="","",Протокол!AF500)</f>
        <v/>
      </c>
      <c r="AD548" s="141" t="str">
        <f>IF(Протокол!AG500="","",Протокол!AG500)</f>
        <v/>
      </c>
      <c r="AE548" s="141" t="str">
        <f>IF(Протокол!AH500="","",Протокол!AH500)</f>
        <v/>
      </c>
      <c r="AF548" s="141" t="str">
        <f>IF(Протокол!AI500="","",Протокол!AI500)</f>
        <v/>
      </c>
      <c r="AG548" s="141" t="str">
        <f>IF(Протокол!AJ500="","",Протокол!AJ500)</f>
        <v/>
      </c>
      <c r="AH548" s="141" t="str">
        <f>IF(Протокол!AK500="","",Протокол!AK500)</f>
        <v/>
      </c>
      <c r="AI548" s="141" t="str">
        <f>IF(Протокол!AL500="","",Протокол!AL500)</f>
        <v/>
      </c>
      <c r="AJ548" s="141" t="str">
        <f>IF(Протокол!AM500="","",Протокол!AM500)</f>
        <v/>
      </c>
      <c r="AK548" s="141" t="str">
        <f>IF(Протокол!AN500="","",Протокол!AN500)</f>
        <v/>
      </c>
      <c r="AL548" s="141" t="str">
        <f>IF(Протокол!AO500="","",Протокол!AO500)</f>
        <v/>
      </c>
      <c r="AM548" s="141" t="str">
        <f>IF(Протокол!AP500="","",Протокол!AP500)</f>
        <v/>
      </c>
      <c r="AN548" s="141" t="str">
        <f>IF(Протокол!AQ500="","",Протокол!AQ500)</f>
        <v/>
      </c>
      <c r="AO548" s="141" t="str">
        <f>IF(Протокол!AR500="","",Протокол!AR500)</f>
        <v/>
      </c>
      <c r="AP548" s="141" t="str">
        <f>IF(Протокол!AS500="","",Протокол!AS500)</f>
        <v/>
      </c>
      <c r="AQ548" s="141" t="str">
        <f>IF(Протокол!AT500="","",Протокол!AT500)</f>
        <v/>
      </c>
      <c r="AR548" s="141" t="str">
        <f>IF(AND(LEN(C548)&gt;0,AS548&gt;0),Протокол!CU500,"")</f>
        <v/>
      </c>
      <c r="AS548" s="139" t="str">
        <f>IF(Протокол!D500="","",Протокол!D500)</f>
        <v/>
      </c>
      <c r="AT548" s="139" t="str">
        <f>IF(Протокол!F500="","",Протокол!F500)</f>
        <v/>
      </c>
      <c r="AU548" s="141" t="str">
        <f>IF(Протокол!CR500="","",Протокол!CR500)</f>
        <v/>
      </c>
      <c r="AV548" s="141" t="str">
        <f>IF(Протокол!CS500="","",Протокол!CS500)</f>
        <v/>
      </c>
      <c r="AW548" s="141" t="str">
        <f>IF(Протокол!CT500="","",Протокол!CT500)</f>
        <v/>
      </c>
    </row>
    <row r="549" spans="1:49">
      <c r="A549" s="139">
        <f t="shared" ref="A549:A556" si="9">IF(LEN(C549)&gt;0,1,0)</f>
        <v>0</v>
      </c>
      <c r="B549" s="140">
        <f>IF(Протокол!B501="","",Протокол!B501)</f>
        <v>492</v>
      </c>
      <c r="C549" s="140" t="str">
        <f>IF(AND(Протокол!F501="",Протокол!D501=""),"",Протокол!C501)</f>
        <v/>
      </c>
      <c r="D549" s="141" t="str">
        <f>IF(Протокол!G501="","",Протокол!G501)</f>
        <v/>
      </c>
      <c r="E549" s="141" t="str">
        <f>IF(Протокол!H501="","",Протокол!H501)</f>
        <v/>
      </c>
      <c r="F549" s="141" t="str">
        <f>IF(Протокол!I501="","",Протокол!I501)</f>
        <v/>
      </c>
      <c r="G549" s="141" t="str">
        <f>IF(Протокол!J501="","",Протокол!J501)</f>
        <v/>
      </c>
      <c r="H549" s="141" t="str">
        <f>IF(Протокол!K501="","",Протокол!K501)</f>
        <v/>
      </c>
      <c r="I549" s="141" t="str">
        <f>IF(Протокол!L501="","",Протокол!L501)</f>
        <v/>
      </c>
      <c r="J549" s="141" t="str">
        <f>IF(Протокол!M501="","",Протокол!M501)</f>
        <v/>
      </c>
      <c r="K549" s="141" t="str">
        <f>IF(Протокол!N501="","",Протокол!N501)</f>
        <v/>
      </c>
      <c r="L549" s="141" t="str">
        <f>IF(Протокол!O501="","",Протокол!O501)</f>
        <v/>
      </c>
      <c r="M549" s="141" t="str">
        <f>IF(Протокол!P501="","",Протокол!P501)</f>
        <v/>
      </c>
      <c r="N549" s="141" t="str">
        <f>IF(Протокол!Q501="","",Протокол!Q501)</f>
        <v/>
      </c>
      <c r="O549" s="141" t="str">
        <f>IF(Протокол!R501="","",Протокол!R501)</f>
        <v/>
      </c>
      <c r="P549" s="141" t="str">
        <f>IF(Протокол!S501="","",Протокол!S501)</f>
        <v/>
      </c>
      <c r="Q549" s="141" t="str">
        <f>IF(Протокол!T501="","",Протокол!T501)</f>
        <v/>
      </c>
      <c r="R549" s="141" t="str">
        <f>IF(Протокол!U501="","",Протокол!U501)</f>
        <v/>
      </c>
      <c r="S549" s="141" t="str">
        <f>IF(Протокол!V501="","",Протокол!V501)</f>
        <v/>
      </c>
      <c r="T549" s="141" t="str">
        <f>IF(Протокол!W501="","",Протокол!W501)</f>
        <v/>
      </c>
      <c r="U549" s="141" t="str">
        <f>IF(Протокол!X501="","",Протокол!X501)</f>
        <v/>
      </c>
      <c r="V549" s="141" t="str">
        <f>IF(Протокол!Y501="","",Протокол!Y501)</f>
        <v/>
      </c>
      <c r="W549" s="141" t="str">
        <f>IF(Протокол!Z501="","",Протокол!Z501)</f>
        <v/>
      </c>
      <c r="X549" s="141" t="str">
        <f>IF(Протокол!AA501="","",Протокол!AA501)</f>
        <v/>
      </c>
      <c r="Y549" s="141" t="str">
        <f>IF(Протокол!AB501="","",Протокол!AB501)</f>
        <v/>
      </c>
      <c r="Z549" s="141" t="str">
        <f>IF(Протокол!AC501="","",Протокол!AC501)</f>
        <v/>
      </c>
      <c r="AA549" s="141" t="str">
        <f>IF(Протокол!AD501="","",Протокол!AD501)</f>
        <v/>
      </c>
      <c r="AB549" s="141" t="str">
        <f>IF(Протокол!AE501="","",Протокол!AE501)</f>
        <v/>
      </c>
      <c r="AC549" s="141" t="str">
        <f>IF(Протокол!AF501="","",Протокол!AF501)</f>
        <v/>
      </c>
      <c r="AD549" s="141" t="str">
        <f>IF(Протокол!AG501="","",Протокол!AG501)</f>
        <v/>
      </c>
      <c r="AE549" s="141" t="str">
        <f>IF(Протокол!AH501="","",Протокол!AH501)</f>
        <v/>
      </c>
      <c r="AF549" s="141" t="str">
        <f>IF(Протокол!AI501="","",Протокол!AI501)</f>
        <v/>
      </c>
      <c r="AG549" s="141" t="str">
        <f>IF(Протокол!AJ501="","",Протокол!AJ501)</f>
        <v/>
      </c>
      <c r="AH549" s="141" t="str">
        <f>IF(Протокол!AK501="","",Протокол!AK501)</f>
        <v/>
      </c>
      <c r="AI549" s="141" t="str">
        <f>IF(Протокол!AL501="","",Протокол!AL501)</f>
        <v/>
      </c>
      <c r="AJ549" s="141" t="str">
        <f>IF(Протокол!AM501="","",Протокол!AM501)</f>
        <v/>
      </c>
      <c r="AK549" s="141" t="str">
        <f>IF(Протокол!AN501="","",Протокол!AN501)</f>
        <v/>
      </c>
      <c r="AL549" s="141" t="str">
        <f>IF(Протокол!AO501="","",Протокол!AO501)</f>
        <v/>
      </c>
      <c r="AM549" s="141" t="str">
        <f>IF(Протокол!AP501="","",Протокол!AP501)</f>
        <v/>
      </c>
      <c r="AN549" s="141" t="str">
        <f>IF(Протокол!AQ501="","",Протокол!AQ501)</f>
        <v/>
      </c>
      <c r="AO549" s="141" t="str">
        <f>IF(Протокол!AR501="","",Протокол!AR501)</f>
        <v/>
      </c>
      <c r="AP549" s="141" t="str">
        <f>IF(Протокол!AS501="","",Протокол!AS501)</f>
        <v/>
      </c>
      <c r="AQ549" s="141" t="str">
        <f>IF(Протокол!AT501="","",Протокол!AT501)</f>
        <v/>
      </c>
      <c r="AR549" s="141" t="str">
        <f>IF(AND(LEN(C549)&gt;0,AS549&gt;0),Протокол!CU501,"")</f>
        <v/>
      </c>
      <c r="AS549" s="139" t="str">
        <f>IF(Протокол!D501="","",Протокол!D501)</f>
        <v/>
      </c>
      <c r="AT549" s="139" t="str">
        <f>IF(Протокол!F501="","",Протокол!F501)</f>
        <v/>
      </c>
      <c r="AU549" s="141" t="str">
        <f>IF(Протокол!CR501="","",Протокол!CR501)</f>
        <v/>
      </c>
      <c r="AV549" s="141" t="str">
        <f>IF(Протокол!CS501="","",Протокол!CS501)</f>
        <v/>
      </c>
      <c r="AW549" s="141" t="str">
        <f>IF(Протокол!CT501="","",Протокол!CT501)</f>
        <v/>
      </c>
    </row>
    <row r="550" spans="1:49">
      <c r="A550" s="139">
        <f t="shared" si="9"/>
        <v>0</v>
      </c>
      <c r="B550" s="140">
        <f>IF(Протокол!B502="","",Протокол!B502)</f>
        <v>493</v>
      </c>
      <c r="C550" s="140" t="str">
        <f>IF(AND(Протокол!F502="",Протокол!D502=""),"",Протокол!C502)</f>
        <v/>
      </c>
      <c r="D550" s="141" t="str">
        <f>IF(Протокол!G502="","",Протокол!G502)</f>
        <v/>
      </c>
      <c r="E550" s="141" t="str">
        <f>IF(Протокол!H502="","",Протокол!H502)</f>
        <v/>
      </c>
      <c r="F550" s="141" t="str">
        <f>IF(Протокол!I502="","",Протокол!I502)</f>
        <v/>
      </c>
      <c r="G550" s="141" t="str">
        <f>IF(Протокол!J502="","",Протокол!J502)</f>
        <v/>
      </c>
      <c r="H550" s="141" t="str">
        <f>IF(Протокол!K502="","",Протокол!K502)</f>
        <v/>
      </c>
      <c r="I550" s="141" t="str">
        <f>IF(Протокол!L502="","",Протокол!L502)</f>
        <v/>
      </c>
      <c r="J550" s="141" t="str">
        <f>IF(Протокол!M502="","",Протокол!M502)</f>
        <v/>
      </c>
      <c r="K550" s="141" t="str">
        <f>IF(Протокол!N502="","",Протокол!N502)</f>
        <v/>
      </c>
      <c r="L550" s="141" t="str">
        <f>IF(Протокол!O502="","",Протокол!O502)</f>
        <v/>
      </c>
      <c r="M550" s="141" t="str">
        <f>IF(Протокол!P502="","",Протокол!P502)</f>
        <v/>
      </c>
      <c r="N550" s="141" t="str">
        <f>IF(Протокол!Q502="","",Протокол!Q502)</f>
        <v/>
      </c>
      <c r="O550" s="141" t="str">
        <f>IF(Протокол!R502="","",Протокол!R502)</f>
        <v/>
      </c>
      <c r="P550" s="141" t="str">
        <f>IF(Протокол!S502="","",Протокол!S502)</f>
        <v/>
      </c>
      <c r="Q550" s="141" t="str">
        <f>IF(Протокол!T502="","",Протокол!T502)</f>
        <v/>
      </c>
      <c r="R550" s="141" t="str">
        <f>IF(Протокол!U502="","",Протокол!U502)</f>
        <v/>
      </c>
      <c r="S550" s="141" t="str">
        <f>IF(Протокол!V502="","",Протокол!V502)</f>
        <v/>
      </c>
      <c r="T550" s="141" t="str">
        <f>IF(Протокол!W502="","",Протокол!W502)</f>
        <v/>
      </c>
      <c r="U550" s="141" t="str">
        <f>IF(Протокол!X502="","",Протокол!X502)</f>
        <v/>
      </c>
      <c r="V550" s="141" t="str">
        <f>IF(Протокол!Y502="","",Протокол!Y502)</f>
        <v/>
      </c>
      <c r="W550" s="141" t="str">
        <f>IF(Протокол!Z502="","",Протокол!Z502)</f>
        <v/>
      </c>
      <c r="X550" s="141" t="str">
        <f>IF(Протокол!AA502="","",Протокол!AA502)</f>
        <v/>
      </c>
      <c r="Y550" s="141" t="str">
        <f>IF(Протокол!AB502="","",Протокол!AB502)</f>
        <v/>
      </c>
      <c r="Z550" s="141" t="str">
        <f>IF(Протокол!AC502="","",Протокол!AC502)</f>
        <v/>
      </c>
      <c r="AA550" s="141" t="str">
        <f>IF(Протокол!AD502="","",Протокол!AD502)</f>
        <v/>
      </c>
      <c r="AB550" s="141" t="str">
        <f>IF(Протокол!AE502="","",Протокол!AE502)</f>
        <v/>
      </c>
      <c r="AC550" s="141" t="str">
        <f>IF(Протокол!AF502="","",Протокол!AF502)</f>
        <v/>
      </c>
      <c r="AD550" s="141" t="str">
        <f>IF(Протокол!AG502="","",Протокол!AG502)</f>
        <v/>
      </c>
      <c r="AE550" s="141" t="str">
        <f>IF(Протокол!AH502="","",Протокол!AH502)</f>
        <v/>
      </c>
      <c r="AF550" s="141" t="str">
        <f>IF(Протокол!AI502="","",Протокол!AI502)</f>
        <v/>
      </c>
      <c r="AG550" s="141" t="str">
        <f>IF(Протокол!AJ502="","",Протокол!AJ502)</f>
        <v/>
      </c>
      <c r="AH550" s="141" t="str">
        <f>IF(Протокол!AK502="","",Протокол!AK502)</f>
        <v/>
      </c>
      <c r="AI550" s="141" t="str">
        <f>IF(Протокол!AL502="","",Протокол!AL502)</f>
        <v/>
      </c>
      <c r="AJ550" s="141" t="str">
        <f>IF(Протокол!AM502="","",Протокол!AM502)</f>
        <v/>
      </c>
      <c r="AK550" s="141" t="str">
        <f>IF(Протокол!AN502="","",Протокол!AN502)</f>
        <v/>
      </c>
      <c r="AL550" s="141" t="str">
        <f>IF(Протокол!AO502="","",Протокол!AO502)</f>
        <v/>
      </c>
      <c r="AM550" s="141" t="str">
        <f>IF(Протокол!AP502="","",Протокол!AP502)</f>
        <v/>
      </c>
      <c r="AN550" s="141" t="str">
        <f>IF(Протокол!AQ502="","",Протокол!AQ502)</f>
        <v/>
      </c>
      <c r="AO550" s="141" t="str">
        <f>IF(Протокол!AR502="","",Протокол!AR502)</f>
        <v/>
      </c>
      <c r="AP550" s="141" t="str">
        <f>IF(Протокол!AS502="","",Протокол!AS502)</f>
        <v/>
      </c>
      <c r="AQ550" s="141" t="str">
        <f>IF(Протокол!AT502="","",Протокол!AT502)</f>
        <v/>
      </c>
      <c r="AR550" s="141" t="str">
        <f>IF(AND(LEN(C550)&gt;0,AS550&gt;0),Протокол!CU502,"")</f>
        <v/>
      </c>
      <c r="AS550" s="139" t="str">
        <f>IF(Протокол!D502="","",Протокол!D502)</f>
        <v/>
      </c>
      <c r="AT550" s="139" t="str">
        <f>IF(Протокол!F502="","",Протокол!F502)</f>
        <v/>
      </c>
      <c r="AU550" s="141" t="str">
        <f>IF(Протокол!CR502="","",Протокол!CR502)</f>
        <v/>
      </c>
      <c r="AV550" s="141" t="str">
        <f>IF(Протокол!CS502="","",Протокол!CS502)</f>
        <v/>
      </c>
      <c r="AW550" s="141" t="str">
        <f>IF(Протокол!CT502="","",Протокол!CT502)</f>
        <v/>
      </c>
    </row>
    <row r="551" spans="1:49">
      <c r="A551" s="139">
        <f t="shared" si="9"/>
        <v>0</v>
      </c>
      <c r="B551" s="140">
        <f>IF(Протокол!B503="","",Протокол!B503)</f>
        <v>494</v>
      </c>
      <c r="C551" s="140" t="str">
        <f>IF(AND(Протокол!F503="",Протокол!D503=""),"",Протокол!C503)</f>
        <v/>
      </c>
      <c r="D551" s="141" t="str">
        <f>IF(Протокол!G503="","",Протокол!G503)</f>
        <v/>
      </c>
      <c r="E551" s="141" t="str">
        <f>IF(Протокол!H503="","",Протокол!H503)</f>
        <v/>
      </c>
      <c r="F551" s="141" t="str">
        <f>IF(Протокол!I503="","",Протокол!I503)</f>
        <v/>
      </c>
      <c r="G551" s="141" t="str">
        <f>IF(Протокол!J503="","",Протокол!J503)</f>
        <v/>
      </c>
      <c r="H551" s="141" t="str">
        <f>IF(Протокол!K503="","",Протокол!K503)</f>
        <v/>
      </c>
      <c r="I551" s="141" t="str">
        <f>IF(Протокол!L503="","",Протокол!L503)</f>
        <v/>
      </c>
      <c r="J551" s="141" t="str">
        <f>IF(Протокол!M503="","",Протокол!M503)</f>
        <v/>
      </c>
      <c r="K551" s="141" t="str">
        <f>IF(Протокол!N503="","",Протокол!N503)</f>
        <v/>
      </c>
      <c r="L551" s="141" t="str">
        <f>IF(Протокол!O503="","",Протокол!O503)</f>
        <v/>
      </c>
      <c r="M551" s="141" t="str">
        <f>IF(Протокол!P503="","",Протокол!P503)</f>
        <v/>
      </c>
      <c r="N551" s="141" t="str">
        <f>IF(Протокол!Q503="","",Протокол!Q503)</f>
        <v/>
      </c>
      <c r="O551" s="141" t="str">
        <f>IF(Протокол!R503="","",Протокол!R503)</f>
        <v/>
      </c>
      <c r="P551" s="141" t="str">
        <f>IF(Протокол!S503="","",Протокол!S503)</f>
        <v/>
      </c>
      <c r="Q551" s="141" t="str">
        <f>IF(Протокол!T503="","",Протокол!T503)</f>
        <v/>
      </c>
      <c r="R551" s="141" t="str">
        <f>IF(Протокол!U503="","",Протокол!U503)</f>
        <v/>
      </c>
      <c r="S551" s="141" t="str">
        <f>IF(Протокол!V503="","",Протокол!V503)</f>
        <v/>
      </c>
      <c r="T551" s="141" t="str">
        <f>IF(Протокол!W503="","",Протокол!W503)</f>
        <v/>
      </c>
      <c r="U551" s="141" t="str">
        <f>IF(Протокол!X503="","",Протокол!X503)</f>
        <v/>
      </c>
      <c r="V551" s="141" t="str">
        <f>IF(Протокол!Y503="","",Протокол!Y503)</f>
        <v/>
      </c>
      <c r="W551" s="141" t="str">
        <f>IF(Протокол!Z503="","",Протокол!Z503)</f>
        <v/>
      </c>
      <c r="X551" s="141" t="str">
        <f>IF(Протокол!AA503="","",Протокол!AA503)</f>
        <v/>
      </c>
      <c r="Y551" s="141" t="str">
        <f>IF(Протокол!AB503="","",Протокол!AB503)</f>
        <v/>
      </c>
      <c r="Z551" s="141" t="str">
        <f>IF(Протокол!AC503="","",Протокол!AC503)</f>
        <v/>
      </c>
      <c r="AA551" s="141" t="str">
        <f>IF(Протокол!AD503="","",Протокол!AD503)</f>
        <v/>
      </c>
      <c r="AB551" s="141" t="str">
        <f>IF(Протокол!AE503="","",Протокол!AE503)</f>
        <v/>
      </c>
      <c r="AC551" s="141" t="str">
        <f>IF(Протокол!AF503="","",Протокол!AF503)</f>
        <v/>
      </c>
      <c r="AD551" s="141" t="str">
        <f>IF(Протокол!AG503="","",Протокол!AG503)</f>
        <v/>
      </c>
      <c r="AE551" s="141" t="str">
        <f>IF(Протокол!AH503="","",Протокол!AH503)</f>
        <v/>
      </c>
      <c r="AF551" s="141" t="str">
        <f>IF(Протокол!AI503="","",Протокол!AI503)</f>
        <v/>
      </c>
      <c r="AG551" s="141" t="str">
        <f>IF(Протокол!AJ503="","",Протокол!AJ503)</f>
        <v/>
      </c>
      <c r="AH551" s="141" t="str">
        <f>IF(Протокол!AK503="","",Протокол!AK503)</f>
        <v/>
      </c>
      <c r="AI551" s="141" t="str">
        <f>IF(Протокол!AL503="","",Протокол!AL503)</f>
        <v/>
      </c>
      <c r="AJ551" s="141" t="str">
        <f>IF(Протокол!AM503="","",Протокол!AM503)</f>
        <v/>
      </c>
      <c r="AK551" s="141" t="str">
        <f>IF(Протокол!AN503="","",Протокол!AN503)</f>
        <v/>
      </c>
      <c r="AL551" s="141" t="str">
        <f>IF(Протокол!AO503="","",Протокол!AO503)</f>
        <v/>
      </c>
      <c r="AM551" s="141" t="str">
        <f>IF(Протокол!AP503="","",Протокол!AP503)</f>
        <v/>
      </c>
      <c r="AN551" s="141" t="str">
        <f>IF(Протокол!AQ503="","",Протокол!AQ503)</f>
        <v/>
      </c>
      <c r="AO551" s="141" t="str">
        <f>IF(Протокол!AR503="","",Протокол!AR503)</f>
        <v/>
      </c>
      <c r="AP551" s="141" t="str">
        <f>IF(Протокол!AS503="","",Протокол!AS503)</f>
        <v/>
      </c>
      <c r="AQ551" s="141" t="str">
        <f>IF(Протокол!AT503="","",Протокол!AT503)</f>
        <v/>
      </c>
      <c r="AR551" s="141" t="str">
        <f>IF(AND(LEN(C551)&gt;0,AS551&gt;0),Протокол!CU503,"")</f>
        <v/>
      </c>
      <c r="AS551" s="139" t="str">
        <f>IF(Протокол!D503="","",Протокол!D503)</f>
        <v/>
      </c>
      <c r="AT551" s="139" t="str">
        <f>IF(Протокол!F503="","",Протокол!F503)</f>
        <v/>
      </c>
      <c r="AU551" s="141" t="str">
        <f>IF(Протокол!CR503="","",Протокол!CR503)</f>
        <v/>
      </c>
      <c r="AV551" s="141" t="str">
        <f>IF(Протокол!CS503="","",Протокол!CS503)</f>
        <v/>
      </c>
      <c r="AW551" s="141" t="str">
        <f>IF(Протокол!CT503="","",Протокол!CT503)</f>
        <v/>
      </c>
    </row>
    <row r="552" spans="1:49">
      <c r="A552" s="139">
        <f t="shared" si="9"/>
        <v>0</v>
      </c>
      <c r="B552" s="140">
        <f>IF(Протокол!B504="","",Протокол!B504)</f>
        <v>495</v>
      </c>
      <c r="C552" s="140" t="str">
        <f>IF(AND(Протокол!F504="",Протокол!D504=""),"",Протокол!C504)</f>
        <v/>
      </c>
      <c r="D552" s="141" t="str">
        <f>IF(Протокол!G504="","",Протокол!G504)</f>
        <v/>
      </c>
      <c r="E552" s="141" t="str">
        <f>IF(Протокол!H504="","",Протокол!H504)</f>
        <v/>
      </c>
      <c r="F552" s="141" t="str">
        <f>IF(Протокол!I504="","",Протокол!I504)</f>
        <v/>
      </c>
      <c r="G552" s="141" t="str">
        <f>IF(Протокол!J504="","",Протокол!J504)</f>
        <v/>
      </c>
      <c r="H552" s="141" t="str">
        <f>IF(Протокол!K504="","",Протокол!K504)</f>
        <v/>
      </c>
      <c r="I552" s="141" t="str">
        <f>IF(Протокол!L504="","",Протокол!L504)</f>
        <v/>
      </c>
      <c r="J552" s="141" t="str">
        <f>IF(Протокол!M504="","",Протокол!M504)</f>
        <v/>
      </c>
      <c r="K552" s="141" t="str">
        <f>IF(Протокол!N504="","",Протокол!N504)</f>
        <v/>
      </c>
      <c r="L552" s="141" t="str">
        <f>IF(Протокол!O504="","",Протокол!O504)</f>
        <v/>
      </c>
      <c r="M552" s="141" t="str">
        <f>IF(Протокол!P504="","",Протокол!P504)</f>
        <v/>
      </c>
      <c r="N552" s="141" t="str">
        <f>IF(Протокол!Q504="","",Протокол!Q504)</f>
        <v/>
      </c>
      <c r="O552" s="141" t="str">
        <f>IF(Протокол!R504="","",Протокол!R504)</f>
        <v/>
      </c>
      <c r="P552" s="141" t="str">
        <f>IF(Протокол!S504="","",Протокол!S504)</f>
        <v/>
      </c>
      <c r="Q552" s="141" t="str">
        <f>IF(Протокол!T504="","",Протокол!T504)</f>
        <v/>
      </c>
      <c r="R552" s="141" t="str">
        <f>IF(Протокол!U504="","",Протокол!U504)</f>
        <v/>
      </c>
      <c r="S552" s="141" t="str">
        <f>IF(Протокол!V504="","",Протокол!V504)</f>
        <v/>
      </c>
      <c r="T552" s="141" t="str">
        <f>IF(Протокол!W504="","",Протокол!W504)</f>
        <v/>
      </c>
      <c r="U552" s="141" t="str">
        <f>IF(Протокол!X504="","",Протокол!X504)</f>
        <v/>
      </c>
      <c r="V552" s="141" t="str">
        <f>IF(Протокол!Y504="","",Протокол!Y504)</f>
        <v/>
      </c>
      <c r="W552" s="141" t="str">
        <f>IF(Протокол!Z504="","",Протокол!Z504)</f>
        <v/>
      </c>
      <c r="X552" s="141" t="str">
        <f>IF(Протокол!AA504="","",Протокол!AA504)</f>
        <v/>
      </c>
      <c r="Y552" s="141" t="str">
        <f>IF(Протокол!AB504="","",Протокол!AB504)</f>
        <v/>
      </c>
      <c r="Z552" s="141" t="str">
        <f>IF(Протокол!AC504="","",Протокол!AC504)</f>
        <v/>
      </c>
      <c r="AA552" s="141" t="str">
        <f>IF(Протокол!AD504="","",Протокол!AD504)</f>
        <v/>
      </c>
      <c r="AB552" s="141" t="str">
        <f>IF(Протокол!AE504="","",Протокол!AE504)</f>
        <v/>
      </c>
      <c r="AC552" s="141" t="str">
        <f>IF(Протокол!AF504="","",Протокол!AF504)</f>
        <v/>
      </c>
      <c r="AD552" s="141" t="str">
        <f>IF(Протокол!AG504="","",Протокол!AG504)</f>
        <v/>
      </c>
      <c r="AE552" s="141" t="str">
        <f>IF(Протокол!AH504="","",Протокол!AH504)</f>
        <v/>
      </c>
      <c r="AF552" s="141" t="str">
        <f>IF(Протокол!AI504="","",Протокол!AI504)</f>
        <v/>
      </c>
      <c r="AG552" s="141" t="str">
        <f>IF(Протокол!AJ504="","",Протокол!AJ504)</f>
        <v/>
      </c>
      <c r="AH552" s="141" t="str">
        <f>IF(Протокол!AK504="","",Протокол!AK504)</f>
        <v/>
      </c>
      <c r="AI552" s="141" t="str">
        <f>IF(Протокол!AL504="","",Протокол!AL504)</f>
        <v/>
      </c>
      <c r="AJ552" s="141" t="str">
        <f>IF(Протокол!AM504="","",Протокол!AM504)</f>
        <v/>
      </c>
      <c r="AK552" s="141" t="str">
        <f>IF(Протокол!AN504="","",Протокол!AN504)</f>
        <v/>
      </c>
      <c r="AL552" s="141" t="str">
        <f>IF(Протокол!AO504="","",Протокол!AO504)</f>
        <v/>
      </c>
      <c r="AM552" s="141" t="str">
        <f>IF(Протокол!AP504="","",Протокол!AP504)</f>
        <v/>
      </c>
      <c r="AN552" s="141" t="str">
        <f>IF(Протокол!AQ504="","",Протокол!AQ504)</f>
        <v/>
      </c>
      <c r="AO552" s="141" t="str">
        <f>IF(Протокол!AR504="","",Протокол!AR504)</f>
        <v/>
      </c>
      <c r="AP552" s="141" t="str">
        <f>IF(Протокол!AS504="","",Протокол!AS504)</f>
        <v/>
      </c>
      <c r="AQ552" s="141" t="str">
        <f>IF(Протокол!AT504="","",Протокол!AT504)</f>
        <v/>
      </c>
      <c r="AR552" s="141" t="str">
        <f>IF(AND(LEN(C552)&gt;0,AS552&gt;0),Протокол!CU504,"")</f>
        <v/>
      </c>
      <c r="AS552" s="139" t="str">
        <f>IF(Протокол!D504="","",Протокол!D504)</f>
        <v/>
      </c>
      <c r="AT552" s="139" t="str">
        <f>IF(Протокол!F504="","",Протокол!F504)</f>
        <v/>
      </c>
      <c r="AU552" s="141" t="str">
        <f>IF(Протокол!CR504="","",Протокол!CR504)</f>
        <v/>
      </c>
      <c r="AV552" s="141" t="str">
        <f>IF(Протокол!CS504="","",Протокол!CS504)</f>
        <v/>
      </c>
      <c r="AW552" s="141" t="str">
        <f>IF(Протокол!CT504="","",Протокол!CT504)</f>
        <v/>
      </c>
    </row>
    <row r="553" spans="1:49">
      <c r="A553" s="139">
        <f t="shared" si="9"/>
        <v>0</v>
      </c>
      <c r="B553" s="140">
        <f>IF(Протокол!B505="","",Протокол!B505)</f>
        <v>496</v>
      </c>
      <c r="C553" s="140" t="str">
        <f>IF(AND(Протокол!F505="",Протокол!D505=""),"",Протокол!C505)</f>
        <v/>
      </c>
      <c r="D553" s="141" t="str">
        <f>IF(Протокол!G505="","",Протокол!G505)</f>
        <v/>
      </c>
      <c r="E553" s="141" t="str">
        <f>IF(Протокол!H505="","",Протокол!H505)</f>
        <v/>
      </c>
      <c r="F553" s="141" t="str">
        <f>IF(Протокол!I505="","",Протокол!I505)</f>
        <v/>
      </c>
      <c r="G553" s="141" t="str">
        <f>IF(Протокол!J505="","",Протокол!J505)</f>
        <v/>
      </c>
      <c r="H553" s="141" t="str">
        <f>IF(Протокол!K505="","",Протокол!K505)</f>
        <v/>
      </c>
      <c r="I553" s="141" t="str">
        <f>IF(Протокол!L505="","",Протокол!L505)</f>
        <v/>
      </c>
      <c r="J553" s="141" t="str">
        <f>IF(Протокол!M505="","",Протокол!M505)</f>
        <v/>
      </c>
      <c r="K553" s="141" t="str">
        <f>IF(Протокол!N505="","",Протокол!N505)</f>
        <v/>
      </c>
      <c r="L553" s="141" t="str">
        <f>IF(Протокол!O505="","",Протокол!O505)</f>
        <v/>
      </c>
      <c r="M553" s="141" t="str">
        <f>IF(Протокол!P505="","",Протокол!P505)</f>
        <v/>
      </c>
      <c r="N553" s="141" t="str">
        <f>IF(Протокол!Q505="","",Протокол!Q505)</f>
        <v/>
      </c>
      <c r="O553" s="141" t="str">
        <f>IF(Протокол!R505="","",Протокол!R505)</f>
        <v/>
      </c>
      <c r="P553" s="141" t="str">
        <f>IF(Протокол!S505="","",Протокол!S505)</f>
        <v/>
      </c>
      <c r="Q553" s="141" t="str">
        <f>IF(Протокол!T505="","",Протокол!T505)</f>
        <v/>
      </c>
      <c r="R553" s="141" t="str">
        <f>IF(Протокол!U505="","",Протокол!U505)</f>
        <v/>
      </c>
      <c r="S553" s="141" t="str">
        <f>IF(Протокол!V505="","",Протокол!V505)</f>
        <v/>
      </c>
      <c r="T553" s="141" t="str">
        <f>IF(Протокол!W505="","",Протокол!W505)</f>
        <v/>
      </c>
      <c r="U553" s="141" t="str">
        <f>IF(Протокол!X505="","",Протокол!X505)</f>
        <v/>
      </c>
      <c r="V553" s="141" t="str">
        <f>IF(Протокол!Y505="","",Протокол!Y505)</f>
        <v/>
      </c>
      <c r="W553" s="141" t="str">
        <f>IF(Протокол!Z505="","",Протокол!Z505)</f>
        <v/>
      </c>
      <c r="X553" s="141" t="str">
        <f>IF(Протокол!AA505="","",Протокол!AA505)</f>
        <v/>
      </c>
      <c r="Y553" s="141" t="str">
        <f>IF(Протокол!AB505="","",Протокол!AB505)</f>
        <v/>
      </c>
      <c r="Z553" s="141" t="str">
        <f>IF(Протокол!AC505="","",Протокол!AC505)</f>
        <v/>
      </c>
      <c r="AA553" s="141" t="str">
        <f>IF(Протокол!AD505="","",Протокол!AD505)</f>
        <v/>
      </c>
      <c r="AB553" s="141" t="str">
        <f>IF(Протокол!AE505="","",Протокол!AE505)</f>
        <v/>
      </c>
      <c r="AC553" s="141" t="str">
        <f>IF(Протокол!AF505="","",Протокол!AF505)</f>
        <v/>
      </c>
      <c r="AD553" s="141" t="str">
        <f>IF(Протокол!AG505="","",Протокол!AG505)</f>
        <v/>
      </c>
      <c r="AE553" s="141" t="str">
        <f>IF(Протокол!AH505="","",Протокол!AH505)</f>
        <v/>
      </c>
      <c r="AF553" s="141" t="str">
        <f>IF(Протокол!AI505="","",Протокол!AI505)</f>
        <v/>
      </c>
      <c r="AG553" s="141" t="str">
        <f>IF(Протокол!AJ505="","",Протокол!AJ505)</f>
        <v/>
      </c>
      <c r="AH553" s="141" t="str">
        <f>IF(Протокол!AK505="","",Протокол!AK505)</f>
        <v/>
      </c>
      <c r="AI553" s="141" t="str">
        <f>IF(Протокол!AL505="","",Протокол!AL505)</f>
        <v/>
      </c>
      <c r="AJ553" s="141" t="str">
        <f>IF(Протокол!AM505="","",Протокол!AM505)</f>
        <v/>
      </c>
      <c r="AK553" s="141" t="str">
        <f>IF(Протокол!AN505="","",Протокол!AN505)</f>
        <v/>
      </c>
      <c r="AL553" s="141" t="str">
        <f>IF(Протокол!AO505="","",Протокол!AO505)</f>
        <v/>
      </c>
      <c r="AM553" s="141" t="str">
        <f>IF(Протокол!AP505="","",Протокол!AP505)</f>
        <v/>
      </c>
      <c r="AN553" s="141" t="str">
        <f>IF(Протокол!AQ505="","",Протокол!AQ505)</f>
        <v/>
      </c>
      <c r="AO553" s="141" t="str">
        <f>IF(Протокол!AR505="","",Протокол!AR505)</f>
        <v/>
      </c>
      <c r="AP553" s="141" t="str">
        <f>IF(Протокол!AS505="","",Протокол!AS505)</f>
        <v/>
      </c>
      <c r="AQ553" s="141" t="str">
        <f>IF(Протокол!AT505="","",Протокол!AT505)</f>
        <v/>
      </c>
      <c r="AR553" s="141" t="str">
        <f>IF(AND(LEN(C553)&gt;0,AS553&gt;0),Протокол!CU505,"")</f>
        <v/>
      </c>
      <c r="AS553" s="139" t="str">
        <f>IF(Протокол!D505="","",Протокол!D505)</f>
        <v/>
      </c>
      <c r="AT553" s="139" t="str">
        <f>IF(Протокол!F505="","",Протокол!F505)</f>
        <v/>
      </c>
      <c r="AU553" s="141" t="str">
        <f>IF(Протокол!CR505="","",Протокол!CR505)</f>
        <v/>
      </c>
      <c r="AV553" s="141" t="str">
        <f>IF(Протокол!CS505="","",Протокол!CS505)</f>
        <v/>
      </c>
      <c r="AW553" s="141" t="str">
        <f>IF(Протокол!CT505="","",Протокол!CT505)</f>
        <v/>
      </c>
    </row>
    <row r="554" spans="1:49">
      <c r="A554" s="139">
        <f t="shared" si="9"/>
        <v>0</v>
      </c>
      <c r="B554" s="140">
        <f>IF(Протокол!B506="","",Протокол!B506)</f>
        <v>497</v>
      </c>
      <c r="C554" s="140" t="str">
        <f>IF(AND(Протокол!F506="",Протокол!D506=""),"",Протокол!C506)</f>
        <v/>
      </c>
      <c r="D554" s="141" t="str">
        <f>IF(Протокол!G506="","",Протокол!G506)</f>
        <v/>
      </c>
      <c r="E554" s="141" t="str">
        <f>IF(Протокол!H506="","",Протокол!H506)</f>
        <v/>
      </c>
      <c r="F554" s="141" t="str">
        <f>IF(Протокол!I506="","",Протокол!I506)</f>
        <v/>
      </c>
      <c r="G554" s="141" t="str">
        <f>IF(Протокол!J506="","",Протокол!J506)</f>
        <v/>
      </c>
      <c r="H554" s="141" t="str">
        <f>IF(Протокол!K506="","",Протокол!K506)</f>
        <v/>
      </c>
      <c r="I554" s="141" t="str">
        <f>IF(Протокол!L506="","",Протокол!L506)</f>
        <v/>
      </c>
      <c r="J554" s="141" t="str">
        <f>IF(Протокол!M506="","",Протокол!M506)</f>
        <v/>
      </c>
      <c r="K554" s="141" t="str">
        <f>IF(Протокол!N506="","",Протокол!N506)</f>
        <v/>
      </c>
      <c r="L554" s="141" t="str">
        <f>IF(Протокол!O506="","",Протокол!O506)</f>
        <v/>
      </c>
      <c r="M554" s="141" t="str">
        <f>IF(Протокол!P506="","",Протокол!P506)</f>
        <v/>
      </c>
      <c r="N554" s="141" t="str">
        <f>IF(Протокол!Q506="","",Протокол!Q506)</f>
        <v/>
      </c>
      <c r="O554" s="141" t="str">
        <f>IF(Протокол!R506="","",Протокол!R506)</f>
        <v/>
      </c>
      <c r="P554" s="141" t="str">
        <f>IF(Протокол!S506="","",Протокол!S506)</f>
        <v/>
      </c>
      <c r="Q554" s="141" t="str">
        <f>IF(Протокол!T506="","",Протокол!T506)</f>
        <v/>
      </c>
      <c r="R554" s="141" t="str">
        <f>IF(Протокол!U506="","",Протокол!U506)</f>
        <v/>
      </c>
      <c r="S554" s="141" t="str">
        <f>IF(Протокол!V506="","",Протокол!V506)</f>
        <v/>
      </c>
      <c r="T554" s="141" t="str">
        <f>IF(Протокол!W506="","",Протокол!W506)</f>
        <v/>
      </c>
      <c r="U554" s="141" t="str">
        <f>IF(Протокол!X506="","",Протокол!X506)</f>
        <v/>
      </c>
      <c r="V554" s="141" t="str">
        <f>IF(Протокол!Y506="","",Протокол!Y506)</f>
        <v/>
      </c>
      <c r="W554" s="141" t="str">
        <f>IF(Протокол!Z506="","",Протокол!Z506)</f>
        <v/>
      </c>
      <c r="X554" s="141" t="str">
        <f>IF(Протокол!AA506="","",Протокол!AA506)</f>
        <v/>
      </c>
      <c r="Y554" s="141" t="str">
        <f>IF(Протокол!AB506="","",Протокол!AB506)</f>
        <v/>
      </c>
      <c r="Z554" s="141" t="str">
        <f>IF(Протокол!AC506="","",Протокол!AC506)</f>
        <v/>
      </c>
      <c r="AA554" s="141" t="str">
        <f>IF(Протокол!AD506="","",Протокол!AD506)</f>
        <v/>
      </c>
      <c r="AB554" s="141" t="str">
        <f>IF(Протокол!AE506="","",Протокол!AE506)</f>
        <v/>
      </c>
      <c r="AC554" s="141" t="str">
        <f>IF(Протокол!AF506="","",Протокол!AF506)</f>
        <v/>
      </c>
      <c r="AD554" s="141" t="str">
        <f>IF(Протокол!AG506="","",Протокол!AG506)</f>
        <v/>
      </c>
      <c r="AE554" s="141" t="str">
        <f>IF(Протокол!AH506="","",Протокол!AH506)</f>
        <v/>
      </c>
      <c r="AF554" s="141" t="str">
        <f>IF(Протокол!AI506="","",Протокол!AI506)</f>
        <v/>
      </c>
      <c r="AG554" s="141" t="str">
        <f>IF(Протокол!AJ506="","",Протокол!AJ506)</f>
        <v/>
      </c>
      <c r="AH554" s="141" t="str">
        <f>IF(Протокол!AK506="","",Протокол!AK506)</f>
        <v/>
      </c>
      <c r="AI554" s="141" t="str">
        <f>IF(Протокол!AL506="","",Протокол!AL506)</f>
        <v/>
      </c>
      <c r="AJ554" s="141" t="str">
        <f>IF(Протокол!AM506="","",Протокол!AM506)</f>
        <v/>
      </c>
      <c r="AK554" s="141" t="str">
        <f>IF(Протокол!AN506="","",Протокол!AN506)</f>
        <v/>
      </c>
      <c r="AL554" s="141" t="str">
        <f>IF(Протокол!AO506="","",Протокол!AO506)</f>
        <v/>
      </c>
      <c r="AM554" s="141" t="str">
        <f>IF(Протокол!AP506="","",Протокол!AP506)</f>
        <v/>
      </c>
      <c r="AN554" s="141" t="str">
        <f>IF(Протокол!AQ506="","",Протокол!AQ506)</f>
        <v/>
      </c>
      <c r="AO554" s="141" t="str">
        <f>IF(Протокол!AR506="","",Протокол!AR506)</f>
        <v/>
      </c>
      <c r="AP554" s="141" t="str">
        <f>IF(Протокол!AS506="","",Протокол!AS506)</f>
        <v/>
      </c>
      <c r="AQ554" s="141" t="str">
        <f>IF(Протокол!AT506="","",Протокол!AT506)</f>
        <v/>
      </c>
      <c r="AR554" s="141" t="str">
        <f>IF(AND(LEN(C554)&gt;0,AS554&gt;0),Протокол!CU506,"")</f>
        <v/>
      </c>
      <c r="AS554" s="139" t="str">
        <f>IF(Протокол!D506="","",Протокол!D506)</f>
        <v/>
      </c>
      <c r="AT554" s="139" t="str">
        <f>IF(Протокол!F506="","",Протокол!F506)</f>
        <v/>
      </c>
      <c r="AU554" s="141" t="str">
        <f>IF(Протокол!CR506="","",Протокол!CR506)</f>
        <v/>
      </c>
      <c r="AV554" s="141" t="str">
        <f>IF(Протокол!CS506="","",Протокол!CS506)</f>
        <v/>
      </c>
      <c r="AW554" s="141" t="str">
        <f>IF(Протокол!CT506="","",Протокол!CT506)</f>
        <v/>
      </c>
    </row>
    <row r="555" spans="1:49">
      <c r="A555" s="139">
        <f t="shared" si="9"/>
        <v>0</v>
      </c>
      <c r="B555" s="140">
        <f>IF(Протокол!B507="","",Протокол!B507)</f>
        <v>498</v>
      </c>
      <c r="C555" s="140" t="str">
        <f>IF(AND(Протокол!F507="",Протокол!D507=""),"",Протокол!C507)</f>
        <v/>
      </c>
      <c r="D555" s="141" t="str">
        <f>IF(Протокол!G507="","",Протокол!G507)</f>
        <v/>
      </c>
      <c r="E555" s="141" t="str">
        <f>IF(Протокол!H507="","",Протокол!H507)</f>
        <v/>
      </c>
      <c r="F555" s="141" t="str">
        <f>IF(Протокол!I507="","",Протокол!I507)</f>
        <v/>
      </c>
      <c r="G555" s="141" t="str">
        <f>IF(Протокол!J507="","",Протокол!J507)</f>
        <v/>
      </c>
      <c r="H555" s="141" t="str">
        <f>IF(Протокол!K507="","",Протокол!K507)</f>
        <v/>
      </c>
      <c r="I555" s="141" t="str">
        <f>IF(Протокол!L507="","",Протокол!L507)</f>
        <v/>
      </c>
      <c r="J555" s="141" t="str">
        <f>IF(Протокол!M507="","",Протокол!M507)</f>
        <v/>
      </c>
      <c r="K555" s="141" t="str">
        <f>IF(Протокол!N507="","",Протокол!N507)</f>
        <v/>
      </c>
      <c r="L555" s="141" t="str">
        <f>IF(Протокол!O507="","",Протокол!O507)</f>
        <v/>
      </c>
      <c r="M555" s="141" t="str">
        <f>IF(Протокол!P507="","",Протокол!P507)</f>
        <v/>
      </c>
      <c r="N555" s="141" t="str">
        <f>IF(Протокол!Q507="","",Протокол!Q507)</f>
        <v/>
      </c>
      <c r="O555" s="141" t="str">
        <f>IF(Протокол!R507="","",Протокол!R507)</f>
        <v/>
      </c>
      <c r="P555" s="141" t="str">
        <f>IF(Протокол!S507="","",Протокол!S507)</f>
        <v/>
      </c>
      <c r="Q555" s="141" t="str">
        <f>IF(Протокол!T507="","",Протокол!T507)</f>
        <v/>
      </c>
      <c r="R555" s="141" t="str">
        <f>IF(Протокол!U507="","",Протокол!U507)</f>
        <v/>
      </c>
      <c r="S555" s="141" t="str">
        <f>IF(Протокол!V507="","",Протокол!V507)</f>
        <v/>
      </c>
      <c r="T555" s="141" t="str">
        <f>IF(Протокол!W507="","",Протокол!W507)</f>
        <v/>
      </c>
      <c r="U555" s="141" t="str">
        <f>IF(Протокол!X507="","",Протокол!X507)</f>
        <v/>
      </c>
      <c r="V555" s="141" t="str">
        <f>IF(Протокол!Y507="","",Протокол!Y507)</f>
        <v/>
      </c>
      <c r="W555" s="141" t="str">
        <f>IF(Протокол!Z507="","",Протокол!Z507)</f>
        <v/>
      </c>
      <c r="X555" s="141" t="str">
        <f>IF(Протокол!AA507="","",Протокол!AA507)</f>
        <v/>
      </c>
      <c r="Y555" s="141" t="str">
        <f>IF(Протокол!AB507="","",Протокол!AB507)</f>
        <v/>
      </c>
      <c r="Z555" s="141" t="str">
        <f>IF(Протокол!AC507="","",Протокол!AC507)</f>
        <v/>
      </c>
      <c r="AA555" s="141" t="str">
        <f>IF(Протокол!AD507="","",Протокол!AD507)</f>
        <v/>
      </c>
      <c r="AB555" s="141" t="str">
        <f>IF(Протокол!AE507="","",Протокол!AE507)</f>
        <v/>
      </c>
      <c r="AC555" s="141" t="str">
        <f>IF(Протокол!AF507="","",Протокол!AF507)</f>
        <v/>
      </c>
      <c r="AD555" s="141" t="str">
        <f>IF(Протокол!AG507="","",Протокол!AG507)</f>
        <v/>
      </c>
      <c r="AE555" s="141" t="str">
        <f>IF(Протокол!AH507="","",Протокол!AH507)</f>
        <v/>
      </c>
      <c r="AF555" s="141" t="str">
        <f>IF(Протокол!AI507="","",Протокол!AI507)</f>
        <v/>
      </c>
      <c r="AG555" s="141" t="str">
        <f>IF(Протокол!AJ507="","",Протокол!AJ507)</f>
        <v/>
      </c>
      <c r="AH555" s="141" t="str">
        <f>IF(Протокол!AK507="","",Протокол!AK507)</f>
        <v/>
      </c>
      <c r="AI555" s="141" t="str">
        <f>IF(Протокол!AL507="","",Протокол!AL507)</f>
        <v/>
      </c>
      <c r="AJ555" s="141" t="str">
        <f>IF(Протокол!AM507="","",Протокол!AM507)</f>
        <v/>
      </c>
      <c r="AK555" s="141" t="str">
        <f>IF(Протокол!AN507="","",Протокол!AN507)</f>
        <v/>
      </c>
      <c r="AL555" s="141" t="str">
        <f>IF(Протокол!AO507="","",Протокол!AO507)</f>
        <v/>
      </c>
      <c r="AM555" s="141" t="str">
        <f>IF(Протокол!AP507="","",Протокол!AP507)</f>
        <v/>
      </c>
      <c r="AN555" s="141" t="str">
        <f>IF(Протокол!AQ507="","",Протокол!AQ507)</f>
        <v/>
      </c>
      <c r="AO555" s="141" t="str">
        <f>IF(Протокол!AR507="","",Протокол!AR507)</f>
        <v/>
      </c>
      <c r="AP555" s="141" t="str">
        <f>IF(Протокол!AS507="","",Протокол!AS507)</f>
        <v/>
      </c>
      <c r="AQ555" s="141" t="str">
        <f>IF(Протокол!AT507="","",Протокол!AT507)</f>
        <v/>
      </c>
      <c r="AR555" s="141" t="str">
        <f>IF(AND(LEN(C555)&gt;0,AS555&gt;0),Протокол!CU507,"")</f>
        <v/>
      </c>
      <c r="AS555" s="139" t="str">
        <f>IF(Протокол!D507="","",Протокол!D507)</f>
        <v/>
      </c>
      <c r="AT555" s="139" t="str">
        <f>IF(Протокол!F507="","",Протокол!F507)</f>
        <v/>
      </c>
      <c r="AU555" s="141" t="str">
        <f>IF(Протокол!CR507="","",Протокол!CR507)</f>
        <v/>
      </c>
      <c r="AV555" s="141" t="str">
        <f>IF(Протокол!CS507="","",Протокол!CS507)</f>
        <v/>
      </c>
      <c r="AW555" s="141" t="str">
        <f>IF(Протокол!CT507="","",Протокол!CT507)</f>
        <v/>
      </c>
    </row>
    <row r="556" spans="1:49">
      <c r="A556" s="139">
        <f t="shared" si="9"/>
        <v>0</v>
      </c>
      <c r="B556" s="140">
        <f>IF(Протокол!B508="","",Протокол!B508)</f>
        <v>499</v>
      </c>
      <c r="C556" s="140" t="str">
        <f>IF(AND(Протокол!F508="",Протокол!D508=""),"",Протокол!C508)</f>
        <v/>
      </c>
      <c r="D556" s="141" t="str">
        <f>IF(Протокол!G508="","",Протокол!G508)</f>
        <v/>
      </c>
      <c r="E556" s="141" t="str">
        <f>IF(Протокол!H508="","",Протокол!H508)</f>
        <v/>
      </c>
      <c r="F556" s="141" t="str">
        <f>IF(Протокол!I508="","",Протокол!I508)</f>
        <v/>
      </c>
      <c r="G556" s="141" t="str">
        <f>IF(Протокол!J508="","",Протокол!J508)</f>
        <v/>
      </c>
      <c r="H556" s="141" t="str">
        <f>IF(Протокол!K508="","",Протокол!K508)</f>
        <v/>
      </c>
      <c r="I556" s="141" t="str">
        <f>IF(Протокол!L508="","",Протокол!L508)</f>
        <v/>
      </c>
      <c r="J556" s="141" t="str">
        <f>IF(Протокол!M508="","",Протокол!M508)</f>
        <v/>
      </c>
      <c r="K556" s="141" t="str">
        <f>IF(Протокол!N508="","",Протокол!N508)</f>
        <v/>
      </c>
      <c r="L556" s="141" t="str">
        <f>IF(Протокол!O508="","",Протокол!O508)</f>
        <v/>
      </c>
      <c r="M556" s="141" t="str">
        <f>IF(Протокол!P508="","",Протокол!P508)</f>
        <v/>
      </c>
      <c r="N556" s="141" t="str">
        <f>IF(Протокол!Q508="","",Протокол!Q508)</f>
        <v/>
      </c>
      <c r="O556" s="141" t="str">
        <f>IF(Протокол!R508="","",Протокол!R508)</f>
        <v/>
      </c>
      <c r="P556" s="141" t="str">
        <f>IF(Протокол!S508="","",Протокол!S508)</f>
        <v/>
      </c>
      <c r="Q556" s="141" t="str">
        <f>IF(Протокол!T508="","",Протокол!T508)</f>
        <v/>
      </c>
      <c r="R556" s="141" t="str">
        <f>IF(Протокол!U508="","",Протокол!U508)</f>
        <v/>
      </c>
      <c r="S556" s="141" t="str">
        <f>IF(Протокол!V508="","",Протокол!V508)</f>
        <v/>
      </c>
      <c r="T556" s="141" t="str">
        <f>IF(Протокол!W508="","",Протокол!W508)</f>
        <v/>
      </c>
      <c r="U556" s="141" t="str">
        <f>IF(Протокол!X508="","",Протокол!X508)</f>
        <v/>
      </c>
      <c r="V556" s="141" t="str">
        <f>IF(Протокол!Y508="","",Протокол!Y508)</f>
        <v/>
      </c>
      <c r="W556" s="141" t="str">
        <f>IF(Протокол!Z508="","",Протокол!Z508)</f>
        <v/>
      </c>
      <c r="X556" s="141" t="str">
        <f>IF(Протокол!AA508="","",Протокол!AA508)</f>
        <v/>
      </c>
      <c r="Y556" s="141" t="str">
        <f>IF(Протокол!AB508="","",Протокол!AB508)</f>
        <v/>
      </c>
      <c r="Z556" s="141" t="str">
        <f>IF(Протокол!AC508="","",Протокол!AC508)</f>
        <v/>
      </c>
      <c r="AA556" s="141" t="str">
        <f>IF(Протокол!AD508="","",Протокол!AD508)</f>
        <v/>
      </c>
      <c r="AB556" s="141" t="str">
        <f>IF(Протокол!AE508="","",Протокол!AE508)</f>
        <v/>
      </c>
      <c r="AC556" s="141" t="str">
        <f>IF(Протокол!AF508="","",Протокол!AF508)</f>
        <v/>
      </c>
      <c r="AD556" s="141" t="str">
        <f>IF(Протокол!AG508="","",Протокол!AG508)</f>
        <v/>
      </c>
      <c r="AE556" s="141" t="str">
        <f>IF(Протокол!AH508="","",Протокол!AH508)</f>
        <v/>
      </c>
      <c r="AF556" s="141" t="str">
        <f>IF(Протокол!AI508="","",Протокол!AI508)</f>
        <v/>
      </c>
      <c r="AG556" s="141" t="str">
        <f>IF(Протокол!AJ508="","",Протокол!AJ508)</f>
        <v/>
      </c>
      <c r="AH556" s="141" t="str">
        <f>IF(Протокол!AK508="","",Протокол!AK508)</f>
        <v/>
      </c>
      <c r="AI556" s="141" t="str">
        <f>IF(Протокол!AL508="","",Протокол!AL508)</f>
        <v/>
      </c>
      <c r="AJ556" s="141" t="str">
        <f>IF(Протокол!AM508="","",Протокол!AM508)</f>
        <v/>
      </c>
      <c r="AK556" s="141" t="str">
        <f>IF(Протокол!AN508="","",Протокол!AN508)</f>
        <v/>
      </c>
      <c r="AL556" s="141" t="str">
        <f>IF(Протокол!AO508="","",Протокол!AO508)</f>
        <v/>
      </c>
      <c r="AM556" s="141" t="str">
        <f>IF(Протокол!AP508="","",Протокол!AP508)</f>
        <v/>
      </c>
      <c r="AN556" s="141" t="str">
        <f>IF(Протокол!AQ508="","",Протокол!AQ508)</f>
        <v/>
      </c>
      <c r="AO556" s="141" t="str">
        <f>IF(Протокол!AR508="","",Протокол!AR508)</f>
        <v/>
      </c>
      <c r="AP556" s="141" t="str">
        <f>IF(Протокол!AS508="","",Протокол!AS508)</f>
        <v/>
      </c>
      <c r="AQ556" s="141" t="str">
        <f>IF(Протокол!AT508="","",Протокол!AT508)</f>
        <v/>
      </c>
      <c r="AR556" s="141" t="str">
        <f>IF(AND(LEN(C556)&gt;0,AS556&gt;0),Протокол!CU508,"")</f>
        <v/>
      </c>
      <c r="AS556" s="139" t="str">
        <f>IF(Протокол!D508="","",Протокол!D508)</f>
        <v/>
      </c>
      <c r="AT556" s="139" t="str">
        <f>IF(Протокол!F508="","",Протокол!F508)</f>
        <v/>
      </c>
      <c r="AU556" s="141" t="str">
        <f>IF(Протокол!CR508="","",Протокол!CR508)</f>
        <v/>
      </c>
      <c r="AV556" s="141" t="str">
        <f>IF(Протокол!CS508="","",Протокол!CS508)</f>
        <v/>
      </c>
      <c r="AW556" s="141" t="str">
        <f>IF(Протокол!CT508="","",Протокол!CT508)</f>
        <v/>
      </c>
    </row>
    <row r="557" spans="1:49">
      <c r="A557" s="139">
        <f>IF(LEN(C557)&gt;0,1,0)</f>
        <v>0</v>
      </c>
      <c r="B557" s="140">
        <f>IF(Протокол!B509="","",Протокол!B509)</f>
        <v>500</v>
      </c>
      <c r="C557" s="140" t="str">
        <f>IF(AND(Протокол!F509="",Протокол!D509=""),"",Протокол!C509)</f>
        <v/>
      </c>
      <c r="D557" s="141" t="str">
        <f>IF(Протокол!G509="","",Протокол!G509)</f>
        <v/>
      </c>
      <c r="E557" s="141" t="str">
        <f>IF(Протокол!H509="","",Протокол!H509)</f>
        <v/>
      </c>
      <c r="F557" s="141" t="str">
        <f>IF(Протокол!I509="","",Протокол!I509)</f>
        <v/>
      </c>
      <c r="G557" s="141" t="str">
        <f>IF(Протокол!J509="","",Протокол!J509)</f>
        <v/>
      </c>
      <c r="H557" s="141" t="str">
        <f>IF(Протокол!K509="","",Протокол!K509)</f>
        <v/>
      </c>
      <c r="I557" s="141" t="str">
        <f>IF(Протокол!L509="","",Протокол!L509)</f>
        <v/>
      </c>
      <c r="J557" s="141" t="str">
        <f>IF(Протокол!M509="","",Протокол!M509)</f>
        <v/>
      </c>
      <c r="K557" s="141" t="str">
        <f>IF(Протокол!N509="","",Протокол!N509)</f>
        <v/>
      </c>
      <c r="L557" s="141" t="str">
        <f>IF(Протокол!O509="","",Протокол!O509)</f>
        <v/>
      </c>
      <c r="M557" s="141" t="str">
        <f>IF(Протокол!P509="","",Протокол!P509)</f>
        <v/>
      </c>
      <c r="N557" s="141" t="str">
        <f>IF(Протокол!Q509="","",Протокол!Q509)</f>
        <v/>
      </c>
      <c r="O557" s="141" t="str">
        <f>IF(Протокол!R509="","",Протокол!R509)</f>
        <v/>
      </c>
      <c r="P557" s="141" t="str">
        <f>IF(Протокол!S509="","",Протокол!S509)</f>
        <v/>
      </c>
      <c r="Q557" s="141" t="str">
        <f>IF(Протокол!T509="","",Протокол!T509)</f>
        <v/>
      </c>
      <c r="R557" s="141" t="str">
        <f>IF(Протокол!U509="","",Протокол!U509)</f>
        <v/>
      </c>
      <c r="S557" s="141" t="str">
        <f>IF(Протокол!V509="","",Протокол!V509)</f>
        <v/>
      </c>
      <c r="T557" s="141" t="str">
        <f>IF(Протокол!W509="","",Протокол!W509)</f>
        <v/>
      </c>
      <c r="U557" s="141" t="str">
        <f>IF(Протокол!X509="","",Протокол!X509)</f>
        <v/>
      </c>
      <c r="V557" s="141" t="str">
        <f>IF(Протокол!Y509="","",Протокол!Y509)</f>
        <v/>
      </c>
      <c r="W557" s="141" t="str">
        <f>IF(Протокол!Z509="","",Протокол!Z509)</f>
        <v/>
      </c>
      <c r="X557" s="141" t="str">
        <f>IF(Протокол!AA509="","",Протокол!AA509)</f>
        <v/>
      </c>
      <c r="Y557" s="141" t="str">
        <f>IF(Протокол!AB509="","",Протокол!AB509)</f>
        <v/>
      </c>
      <c r="Z557" s="141" t="str">
        <f>IF(Протокол!AC509="","",Протокол!AC509)</f>
        <v/>
      </c>
      <c r="AA557" s="141" t="str">
        <f>IF(Протокол!AD509="","",Протокол!AD509)</f>
        <v/>
      </c>
      <c r="AB557" s="141" t="str">
        <f>IF(Протокол!AE509="","",Протокол!AE509)</f>
        <v/>
      </c>
      <c r="AC557" s="141" t="str">
        <f>IF(Протокол!AF509="","",Протокол!AF509)</f>
        <v/>
      </c>
      <c r="AD557" s="141" t="str">
        <f>IF(Протокол!AG509="","",Протокол!AG509)</f>
        <v/>
      </c>
      <c r="AE557" s="141" t="str">
        <f>IF(Протокол!AH509="","",Протокол!AH509)</f>
        <v/>
      </c>
      <c r="AF557" s="141" t="str">
        <f>IF(Протокол!AI509="","",Протокол!AI509)</f>
        <v/>
      </c>
      <c r="AG557" s="141" t="str">
        <f>IF(Протокол!AJ509="","",Протокол!AJ509)</f>
        <v/>
      </c>
      <c r="AH557" s="141" t="str">
        <f>IF(Протокол!AK509="","",Протокол!AK509)</f>
        <v/>
      </c>
      <c r="AI557" s="141" t="str">
        <f>IF(Протокол!AL509="","",Протокол!AL509)</f>
        <v/>
      </c>
      <c r="AJ557" s="141" t="str">
        <f>IF(Протокол!AM509="","",Протокол!AM509)</f>
        <v/>
      </c>
      <c r="AK557" s="141" t="str">
        <f>IF(Протокол!AN509="","",Протокол!AN509)</f>
        <v/>
      </c>
      <c r="AL557" s="141" t="str">
        <f>IF(Протокол!AO509="","",Протокол!AO509)</f>
        <v/>
      </c>
      <c r="AM557" s="141" t="str">
        <f>IF(Протокол!AP509="","",Протокол!AP509)</f>
        <v/>
      </c>
      <c r="AN557" s="141" t="str">
        <f>IF(Протокол!AQ509="","",Протокол!AQ509)</f>
        <v/>
      </c>
      <c r="AO557" s="141" t="str">
        <f>IF(Протокол!AR509="","",Протокол!AR509)</f>
        <v/>
      </c>
      <c r="AP557" s="141" t="str">
        <f>IF(Протокол!AS509="","",Протокол!AS509)</f>
        <v/>
      </c>
      <c r="AQ557" s="141" t="str">
        <f>IF(Протокол!AT509="","",Протокол!AT509)</f>
        <v/>
      </c>
      <c r="AR557" s="141" t="str">
        <f>IF(AND(LEN(C557)&gt;0,AS557&gt;0),Протокол!CU509,"")</f>
        <v/>
      </c>
      <c r="AS557" s="139" t="str">
        <f>IF(Протокол!D509="","",Протокол!D509)</f>
        <v/>
      </c>
      <c r="AT557" s="139" t="str">
        <f>IF(Протокол!F509="","",Протокол!F509)</f>
        <v/>
      </c>
      <c r="AU557" s="141" t="str">
        <f>IF(Протокол!CR509="","",Протокол!CR509)</f>
        <v/>
      </c>
      <c r="AV557" s="141" t="str">
        <f>IF(Протокол!CS509="","",Протокол!CS509)</f>
        <v/>
      </c>
      <c r="AW557" s="141" t="str">
        <f>IF(Протокол!CT509="","",Протокол!CT509)</f>
        <v/>
      </c>
    </row>
  </sheetData>
  <sheetProtection password="CF42" sheet="1" objects="1" scenarios="1"/>
  <mergeCells count="2">
    <mergeCell ref="D3:CY3"/>
    <mergeCell ref="B2:I2"/>
  </mergeCells>
  <phoneticPr fontId="5" type="noConversion"/>
  <conditionalFormatting sqref="B2:CW2">
    <cfRule type="expression" dxfId="79" priority="2" stopIfTrue="1">
      <formula>$A$3=1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01"/>
  <sheetViews>
    <sheetView topLeftCell="XFD1" workbookViewId="0">
      <selection sqref="A1:IV65536"/>
    </sheetView>
  </sheetViews>
  <sheetFormatPr defaultColWidth="0" defaultRowHeight="12.75"/>
  <cols>
    <col min="1" max="1" width="13.7109375" hidden="1" customWidth="1"/>
    <col min="2" max="2" width="13" hidden="1" customWidth="1"/>
    <col min="3" max="3" width="14" hidden="1" customWidth="1"/>
    <col min="4" max="4" width="10" hidden="1" customWidth="1"/>
    <col min="5" max="7" width="9.140625" hidden="1" customWidth="1"/>
    <col min="8" max="8" width="11" hidden="1" customWidth="1"/>
    <col min="9" max="16" width="9.140625" hidden="1" customWidth="1"/>
    <col min="17" max="18" width="9.140625" style="69" hidden="1" customWidth="1"/>
    <col min="19" max="19" width="8.5703125" style="69" hidden="1" customWidth="1"/>
    <col min="20" max="16384" width="8.5703125" hidden="1"/>
  </cols>
  <sheetData>
    <row r="1" spans="1:33" s="8" customFormat="1">
      <c r="A1" s="9"/>
      <c r="B1" s="9" t="s">
        <v>11</v>
      </c>
      <c r="C1" s="9" t="s">
        <v>88</v>
      </c>
      <c r="D1" s="9" t="s">
        <v>10</v>
      </c>
      <c r="E1" s="9" t="s">
        <v>81</v>
      </c>
      <c r="G1" s="9" t="s">
        <v>51</v>
      </c>
      <c r="H1" s="9" t="s">
        <v>61</v>
      </c>
      <c r="I1" s="9" t="s">
        <v>54</v>
      </c>
      <c r="J1" s="9" t="s">
        <v>60</v>
      </c>
      <c r="K1" s="9" t="s">
        <v>61</v>
      </c>
      <c r="L1" s="9" t="s">
        <v>74</v>
      </c>
      <c r="N1" s="9" t="s">
        <v>14</v>
      </c>
      <c r="O1" s="9" t="s">
        <v>45</v>
      </c>
      <c r="P1" s="8" t="s">
        <v>82</v>
      </c>
      <c r="Q1" s="72" t="s">
        <v>76</v>
      </c>
      <c r="R1" s="72"/>
      <c r="S1" s="72"/>
      <c r="V1" s="8" t="s">
        <v>319</v>
      </c>
      <c r="AC1" s="8">
        <f>MATCH(AD1,V2:V87,0)-1</f>
        <v>4</v>
      </c>
      <c r="AD1" s="8">
        <f>Протокол!AV3</f>
        <v>5</v>
      </c>
      <c r="AF1" s="9" t="s">
        <v>49</v>
      </c>
    </row>
    <row r="2" spans="1:33" s="8" customFormat="1">
      <c r="A2" s="9"/>
      <c r="B2" s="9" t="s">
        <v>9</v>
      </c>
      <c r="C2" s="9" t="s">
        <v>89</v>
      </c>
      <c r="D2" s="9" t="s">
        <v>8</v>
      </c>
      <c r="E2" s="9" t="s">
        <v>84</v>
      </c>
      <c r="G2" s="9" t="s">
        <v>52</v>
      </c>
      <c r="H2" s="9" t="s">
        <v>53</v>
      </c>
      <c r="I2" s="9" t="s">
        <v>55</v>
      </c>
      <c r="J2" s="9" t="s">
        <v>59</v>
      </c>
      <c r="K2" s="9" t="s">
        <v>62</v>
      </c>
      <c r="L2" s="9" t="s">
        <v>70</v>
      </c>
      <c r="N2" s="9" t="s">
        <v>15</v>
      </c>
      <c r="O2" s="9" t="s">
        <v>46</v>
      </c>
      <c r="P2" s="8" t="s">
        <v>83</v>
      </c>
      <c r="Q2" s="72" t="s">
        <v>75</v>
      </c>
      <c r="R2" s="72" t="s">
        <v>92</v>
      </c>
      <c r="S2" s="72" t="s">
        <v>93</v>
      </c>
      <c r="T2" s="8" t="s">
        <v>358</v>
      </c>
      <c r="V2" s="110">
        <v>1</v>
      </c>
      <c r="W2" s="110">
        <v>22</v>
      </c>
      <c r="X2" s="110">
        <v>24</v>
      </c>
      <c r="AF2" s="9" t="s">
        <v>395</v>
      </c>
      <c r="AG2" s="9" t="s">
        <v>396</v>
      </c>
    </row>
    <row r="3" spans="1:33">
      <c r="A3" s="15" t="s">
        <v>0</v>
      </c>
      <c r="B3" s="1">
        <v>4</v>
      </c>
      <c r="C3" t="s">
        <v>86</v>
      </c>
      <c r="D3" s="1">
        <v>5</v>
      </c>
      <c r="E3">
        <f ca="1">OFFSET(V2:X87,AC1,1,1,1)</f>
        <v>22</v>
      </c>
      <c r="G3" s="1">
        <v>0</v>
      </c>
      <c r="H3" s="1">
        <v>0</v>
      </c>
      <c r="I3" t="s">
        <v>97</v>
      </c>
      <c r="J3" s="1">
        <v>0</v>
      </c>
      <c r="K3" s="1">
        <v>0</v>
      </c>
      <c r="L3" s="1" t="s">
        <v>424</v>
      </c>
      <c r="N3" s="1" t="s">
        <v>16</v>
      </c>
      <c r="O3" s="1">
        <v>1</v>
      </c>
      <c r="P3" s="1">
        <v>1</v>
      </c>
      <c r="Q3" s="69" t="s">
        <v>16</v>
      </c>
      <c r="R3" s="69" t="s">
        <v>16</v>
      </c>
      <c r="S3" s="69">
        <v>0</v>
      </c>
      <c r="T3" t="s">
        <v>359</v>
      </c>
      <c r="V3">
        <v>2</v>
      </c>
      <c r="W3">
        <v>26</v>
      </c>
      <c r="X3">
        <v>28</v>
      </c>
      <c r="AF3" s="15" t="s">
        <v>336</v>
      </c>
      <c r="AG3" s="15" t="s">
        <v>336</v>
      </c>
    </row>
    <row r="4" spans="1:33">
      <c r="A4" s="15" t="s">
        <v>1</v>
      </c>
      <c r="B4" s="1">
        <v>3</v>
      </c>
      <c r="C4" t="s">
        <v>87</v>
      </c>
      <c r="D4" s="1">
        <v>4</v>
      </c>
      <c r="E4">
        <f ca="1">OFFSET(V2:X87,AC1,2,1,1)</f>
        <v>24</v>
      </c>
      <c r="G4" s="1">
        <v>1</v>
      </c>
      <c r="H4" s="1">
        <v>1</v>
      </c>
      <c r="I4" t="s">
        <v>98</v>
      </c>
      <c r="J4" s="1">
        <v>2</v>
      </c>
      <c r="K4" s="1">
        <v>1</v>
      </c>
      <c r="L4" s="1" t="s">
        <v>425</v>
      </c>
      <c r="N4" s="1" t="s">
        <v>17</v>
      </c>
      <c r="O4" s="1">
        <v>2</v>
      </c>
      <c r="P4" s="1">
        <v>2</v>
      </c>
      <c r="Q4" s="69" t="s">
        <v>17</v>
      </c>
      <c r="R4" s="69" t="s">
        <v>17</v>
      </c>
      <c r="S4" s="69">
        <v>1</v>
      </c>
      <c r="T4" t="s">
        <v>360</v>
      </c>
      <c r="V4">
        <v>3</v>
      </c>
      <c r="W4">
        <v>42</v>
      </c>
      <c r="X4">
        <v>44</v>
      </c>
      <c r="AF4">
        <v>1</v>
      </c>
      <c r="AG4">
        <v>1</v>
      </c>
    </row>
    <row r="5" spans="1:33">
      <c r="A5" s="15" t="s">
        <v>2</v>
      </c>
      <c r="B5" s="1">
        <v>2</v>
      </c>
      <c r="D5" s="1">
        <v>3</v>
      </c>
      <c r="E5" t="s">
        <v>336</v>
      </c>
      <c r="G5" t="s">
        <v>314</v>
      </c>
      <c r="H5" s="1">
        <v>2</v>
      </c>
      <c r="J5" s="1" t="s">
        <v>50</v>
      </c>
      <c r="K5" s="1">
        <v>2</v>
      </c>
      <c r="L5" s="1" t="s">
        <v>426</v>
      </c>
      <c r="N5" s="1" t="s">
        <v>18</v>
      </c>
      <c r="O5" s="1">
        <v>3</v>
      </c>
      <c r="P5" s="1">
        <v>3</v>
      </c>
      <c r="Q5" s="69" t="s">
        <v>18</v>
      </c>
      <c r="R5" s="69" t="s">
        <v>18</v>
      </c>
      <c r="S5" s="69">
        <v>2</v>
      </c>
      <c r="V5">
        <v>4</v>
      </c>
      <c r="W5">
        <v>30</v>
      </c>
      <c r="X5">
        <v>32</v>
      </c>
      <c r="AF5" s="15">
        <v>2</v>
      </c>
      <c r="AG5" s="15">
        <v>2</v>
      </c>
    </row>
    <row r="6" spans="1:33">
      <c r="A6" s="15" t="s">
        <v>3</v>
      </c>
      <c r="B6" s="1">
        <v>1</v>
      </c>
      <c r="D6" s="1">
        <v>2</v>
      </c>
      <c r="H6" t="s">
        <v>314</v>
      </c>
      <c r="I6" s="9" t="s">
        <v>71</v>
      </c>
      <c r="J6" s="1"/>
      <c r="K6" s="1">
        <v>3</v>
      </c>
      <c r="L6" t="s">
        <v>427</v>
      </c>
      <c r="N6" s="1" t="s">
        <v>19</v>
      </c>
      <c r="O6" s="1">
        <v>4</v>
      </c>
      <c r="P6" s="1">
        <v>4</v>
      </c>
      <c r="Q6" s="69" t="s">
        <v>19</v>
      </c>
      <c r="R6" s="69" t="s">
        <v>19</v>
      </c>
      <c r="S6" s="69">
        <v>3</v>
      </c>
      <c r="V6">
        <v>5</v>
      </c>
      <c r="W6">
        <v>22</v>
      </c>
      <c r="X6">
        <v>24</v>
      </c>
      <c r="AF6" s="15">
        <v>3</v>
      </c>
      <c r="AG6" s="15">
        <v>3</v>
      </c>
    </row>
    <row r="7" spans="1:33">
      <c r="B7" s="1">
        <v>0</v>
      </c>
      <c r="D7" s="1" t="s">
        <v>365</v>
      </c>
      <c r="I7" t="s">
        <v>73</v>
      </c>
      <c r="K7" t="s">
        <v>314</v>
      </c>
      <c r="N7" s="1" t="s">
        <v>20</v>
      </c>
      <c r="O7" s="1">
        <v>5</v>
      </c>
      <c r="P7" s="1">
        <v>5</v>
      </c>
      <c r="S7" s="69">
        <v>4</v>
      </c>
      <c r="V7">
        <v>6</v>
      </c>
      <c r="W7">
        <v>22</v>
      </c>
      <c r="X7">
        <v>24</v>
      </c>
      <c r="AF7" s="15">
        <v>4</v>
      </c>
      <c r="AG7" s="15">
        <v>4</v>
      </c>
    </row>
    <row r="8" spans="1:33">
      <c r="B8" s="1" t="s">
        <v>91</v>
      </c>
      <c r="D8" s="1"/>
      <c r="I8" t="s">
        <v>72</v>
      </c>
      <c r="N8" s="1" t="s">
        <v>21</v>
      </c>
      <c r="O8" s="1">
        <v>6</v>
      </c>
      <c r="P8" s="1">
        <v>6</v>
      </c>
      <c r="S8" s="69">
        <v>5</v>
      </c>
      <c r="V8">
        <v>7</v>
      </c>
      <c r="W8">
        <v>22</v>
      </c>
      <c r="X8">
        <v>24</v>
      </c>
      <c r="AF8" s="15">
        <v>5</v>
      </c>
      <c r="AG8" s="15">
        <v>5</v>
      </c>
    </row>
    <row r="9" spans="1:33">
      <c r="A9" s="8" t="s">
        <v>14</v>
      </c>
      <c r="B9" s="1">
        <v>6</v>
      </c>
      <c r="D9" s="1"/>
      <c r="N9" s="1" t="s">
        <v>22</v>
      </c>
      <c r="O9" s="1">
        <v>7</v>
      </c>
      <c r="P9" s="1">
        <v>7</v>
      </c>
      <c r="S9" s="69">
        <v>6</v>
      </c>
      <c r="V9">
        <v>8</v>
      </c>
      <c r="W9">
        <v>22</v>
      </c>
      <c r="X9">
        <v>24</v>
      </c>
      <c r="AF9" s="15">
        <v>6</v>
      </c>
      <c r="AG9" s="15">
        <v>6</v>
      </c>
    </row>
    <row r="10" spans="1:33">
      <c r="A10" s="8" t="s">
        <v>12</v>
      </c>
      <c r="B10" t="s">
        <v>413</v>
      </c>
      <c r="D10" s="1"/>
      <c r="G10" t="s">
        <v>68</v>
      </c>
      <c r="H10" s="43" t="str">
        <f>MID(Otchet_IS_6_11.04.2019!A1,2,1)&amp;"_"&amp;MID(Otchet_IS_6_11.04.2019!A1,3,1)&amp;"_"&amp;MID(Otchet_IS_6_11.04.2019!A1,4,1)&amp;"_"&amp;MID(Otchet_IS_6_11.04.2019!A1,5,1)&amp;"_"&amp;MID(Otchet_IS_6_11.04.2019!A1,6,1)&amp;"_"&amp;MID(Otchet_IS_6_11.04.2019!A1,8,1)&amp;"_"&amp;MID(Otchet_IS_6_11.04.2019!A1,1,1)</f>
        <v>0_1_9_0_4_1_2</v>
      </c>
      <c r="L10" t="s">
        <v>58</v>
      </c>
      <c r="M10">
        <f>SUM(M34,M38,M42,M46)-24</f>
        <v>20</v>
      </c>
      <c r="N10" s="1" t="s">
        <v>23</v>
      </c>
      <c r="O10" s="1">
        <v>8</v>
      </c>
      <c r="P10" s="1">
        <v>8</v>
      </c>
      <c r="S10" s="69">
        <v>7</v>
      </c>
      <c r="V10">
        <v>9</v>
      </c>
      <c r="W10">
        <v>22</v>
      </c>
      <c r="X10">
        <v>24</v>
      </c>
      <c r="AF10" s="15">
        <v>7</v>
      </c>
      <c r="AG10" s="15">
        <v>7</v>
      </c>
    </row>
    <row r="11" spans="1:33">
      <c r="A11" s="8" t="s">
        <v>47</v>
      </c>
      <c r="B11" t="s">
        <v>417</v>
      </c>
      <c r="D11" s="1"/>
      <c r="F11">
        <f>Протокол!A6</f>
        <v>1</v>
      </c>
      <c r="G11" t="s">
        <v>67</v>
      </c>
      <c r="H11">
        <v>111111</v>
      </c>
      <c r="I11" s="8" t="s">
        <v>95</v>
      </c>
      <c r="N11" s="1" t="s">
        <v>24</v>
      </c>
      <c r="O11" s="1">
        <v>9</v>
      </c>
      <c r="P11" s="1">
        <v>9</v>
      </c>
      <c r="S11" s="69" t="s">
        <v>50</v>
      </c>
      <c r="V11">
        <v>10</v>
      </c>
      <c r="W11">
        <v>22</v>
      </c>
      <c r="X11">
        <v>24</v>
      </c>
      <c r="AF11" s="15">
        <v>8</v>
      </c>
      <c r="AG11" s="15">
        <v>8</v>
      </c>
    </row>
    <row r="12" spans="1:33" ht="15">
      <c r="A12" s="8" t="s">
        <v>48</v>
      </c>
      <c r="B12" s="170" t="s">
        <v>442</v>
      </c>
      <c r="D12" s="1"/>
      <c r="F12" s="20">
        <f>Классы!A1*Специалисты!A1*Протокол!A1*IF(ISERR(Специалисты!V2*Протокол!A2*Классы!A2),0,1)</f>
        <v>1</v>
      </c>
      <c r="G12" t="s">
        <v>65</v>
      </c>
      <c r="H12" s="110" t="s">
        <v>443</v>
      </c>
      <c r="I12" s="50" t="s">
        <v>397</v>
      </c>
      <c r="N12" s="1" t="s">
        <v>25</v>
      </c>
      <c r="O12" s="1" t="s">
        <v>16</v>
      </c>
      <c r="P12" s="1">
        <v>10</v>
      </c>
      <c r="V12">
        <v>11</v>
      </c>
      <c r="W12">
        <v>22</v>
      </c>
      <c r="X12">
        <v>24</v>
      </c>
      <c r="AF12" s="15">
        <v>9</v>
      </c>
      <c r="AG12" s="15">
        <v>9</v>
      </c>
    </row>
    <row r="13" spans="1:33" ht="15.75">
      <c r="A13" s="8" t="s">
        <v>13</v>
      </c>
      <c r="B13" s="18" t="str">
        <f>IF(F12=1,IF(F14,H14,H13),H11)</f>
        <v>20190411is6</v>
      </c>
      <c r="C13" s="8"/>
      <c r="G13" t="s">
        <v>66</v>
      </c>
      <c r="H13" s="110" t="s">
        <v>443</v>
      </c>
      <c r="N13" s="1" t="s">
        <v>26</v>
      </c>
      <c r="O13" s="1" t="s">
        <v>17</v>
      </c>
      <c r="P13" s="1">
        <v>11</v>
      </c>
      <c r="R13" s="72" t="s">
        <v>326</v>
      </c>
      <c r="S13" s="72" t="s">
        <v>327</v>
      </c>
      <c r="V13">
        <v>12</v>
      </c>
      <c r="W13">
        <v>22</v>
      </c>
      <c r="X13">
        <v>24</v>
      </c>
      <c r="AF13" s="15">
        <v>10</v>
      </c>
      <c r="AG13" s="15">
        <v>10</v>
      </c>
    </row>
    <row r="14" spans="1:33">
      <c r="A14" s="8" t="s">
        <v>5</v>
      </c>
      <c r="C14" s="1" t="s">
        <v>16</v>
      </c>
      <c r="D14" s="1"/>
      <c r="E14" s="1"/>
      <c r="F14" s="1"/>
      <c r="G14" t="s">
        <v>77</v>
      </c>
      <c r="H14" s="110" t="s">
        <v>443</v>
      </c>
      <c r="I14" s="1"/>
      <c r="J14" s="1"/>
      <c r="K14" s="1"/>
      <c r="L14" s="1"/>
      <c r="N14" s="1" t="s">
        <v>27</v>
      </c>
      <c r="O14" s="1" t="s">
        <v>18</v>
      </c>
      <c r="P14" s="1">
        <v>12</v>
      </c>
      <c r="R14" s="69" t="s">
        <v>331</v>
      </c>
      <c r="S14" s="69" t="s">
        <v>409</v>
      </c>
      <c r="V14">
        <v>13</v>
      </c>
      <c r="W14">
        <v>22</v>
      </c>
      <c r="X14">
        <v>24</v>
      </c>
      <c r="AF14" s="15">
        <v>11</v>
      </c>
      <c r="AG14" s="15">
        <v>11</v>
      </c>
    </row>
    <row r="15" spans="1:33">
      <c r="A15" t="s">
        <v>6</v>
      </c>
      <c r="C15" s="33">
        <f>COUNTIF(C16:L16,"&lt;&gt;нет")+COUNTIF(C19:L19,"&lt;&gt;нет")+COUNTIF(C22:L22,"&lt;&gt;нет")+COUNTIF(C25:H25,"&lt;&gt;нет")</f>
        <v>0</v>
      </c>
      <c r="D15" s="1"/>
      <c r="E15" s="1"/>
      <c r="F15" s="1"/>
      <c r="G15" s="1"/>
      <c r="H15" s="1"/>
      <c r="I15" s="1"/>
      <c r="J15" s="1"/>
      <c r="K15" s="1"/>
      <c r="L15" s="1"/>
      <c r="N15" s="1" t="s">
        <v>28</v>
      </c>
      <c r="O15" s="1" t="s">
        <v>19</v>
      </c>
      <c r="P15" s="1">
        <v>13</v>
      </c>
      <c r="R15" s="69" t="s">
        <v>328</v>
      </c>
      <c r="S15" s="69" t="s">
        <v>410</v>
      </c>
      <c r="V15">
        <v>14</v>
      </c>
      <c r="W15">
        <v>38</v>
      </c>
      <c r="X15">
        <v>40</v>
      </c>
      <c r="AA15" s="69"/>
      <c r="AF15" s="15">
        <v>12</v>
      </c>
      <c r="AG15" s="15">
        <v>12</v>
      </c>
    </row>
    <row r="16" spans="1:33" ht="15.75">
      <c r="A16" t="s">
        <v>7</v>
      </c>
      <c r="C16" s="7" t="s">
        <v>50</v>
      </c>
      <c r="D16" s="7" t="s">
        <v>50</v>
      </c>
      <c r="E16" s="7" t="s">
        <v>50</v>
      </c>
      <c r="F16" s="7" t="s">
        <v>50</v>
      </c>
      <c r="G16" s="7" t="s">
        <v>50</v>
      </c>
      <c r="H16" s="7" t="s">
        <v>50</v>
      </c>
      <c r="I16" s="7" t="s">
        <v>50</v>
      </c>
      <c r="J16" s="7" t="s">
        <v>50</v>
      </c>
      <c r="K16" s="7" t="s">
        <v>50</v>
      </c>
      <c r="L16" s="7" t="s">
        <v>50</v>
      </c>
      <c r="N16" s="1" t="s">
        <v>29</v>
      </c>
      <c r="O16" s="1" t="s">
        <v>20</v>
      </c>
      <c r="P16" s="1">
        <v>14</v>
      </c>
      <c r="R16" s="69" t="s">
        <v>329</v>
      </c>
      <c r="S16" s="69" t="s">
        <v>411</v>
      </c>
      <c r="V16">
        <v>15</v>
      </c>
      <c r="W16">
        <v>22</v>
      </c>
      <c r="X16">
        <v>24</v>
      </c>
      <c r="AF16" s="15">
        <v>13</v>
      </c>
      <c r="AG16" s="15">
        <v>13</v>
      </c>
    </row>
    <row r="17" spans="1:33">
      <c r="C17" s="5">
        <v>1</v>
      </c>
      <c r="D17" s="5">
        <v>2</v>
      </c>
      <c r="E17" s="5">
        <v>3</v>
      </c>
      <c r="F17" s="5">
        <v>4</v>
      </c>
      <c r="G17" s="5">
        <v>5</v>
      </c>
      <c r="H17" s="5">
        <v>6</v>
      </c>
      <c r="I17" s="5">
        <v>7</v>
      </c>
      <c r="J17" s="5">
        <v>8</v>
      </c>
      <c r="K17" s="5">
        <v>9</v>
      </c>
      <c r="L17" s="5">
        <v>10</v>
      </c>
      <c r="N17" s="1" t="s">
        <v>30</v>
      </c>
      <c r="O17" s="1" t="s">
        <v>21</v>
      </c>
      <c r="P17" s="1">
        <v>15</v>
      </c>
      <c r="R17" s="69" t="s">
        <v>337</v>
      </c>
      <c r="S17" s="69" t="s">
        <v>412</v>
      </c>
      <c r="V17">
        <v>16</v>
      </c>
      <c r="W17">
        <v>22</v>
      </c>
      <c r="X17">
        <v>24</v>
      </c>
      <c r="AF17" s="15">
        <v>14</v>
      </c>
      <c r="AG17" s="15">
        <v>14</v>
      </c>
    </row>
    <row r="18" spans="1:33">
      <c r="C18" s="42"/>
      <c r="D18" s="42"/>
      <c r="E18" s="42"/>
      <c r="F18" s="42"/>
      <c r="G18" s="42"/>
      <c r="H18" s="42"/>
      <c r="I18" s="42"/>
      <c r="J18" s="42"/>
      <c r="K18" s="42"/>
      <c r="L18" s="42"/>
      <c r="N18" s="1" t="s">
        <v>31</v>
      </c>
      <c r="O18" s="1" t="s">
        <v>22</v>
      </c>
      <c r="P18" s="1">
        <v>16</v>
      </c>
      <c r="R18" s="69" t="s">
        <v>338</v>
      </c>
      <c r="S18" s="69" t="s">
        <v>350</v>
      </c>
      <c r="V18">
        <v>17</v>
      </c>
      <c r="W18">
        <v>30</v>
      </c>
      <c r="X18">
        <v>32</v>
      </c>
      <c r="AF18" s="15">
        <v>15</v>
      </c>
      <c r="AG18" s="15">
        <v>15</v>
      </c>
    </row>
    <row r="19" spans="1:33" ht="15.75">
      <c r="A19" t="s">
        <v>7</v>
      </c>
      <c r="C19" s="7" t="s">
        <v>50</v>
      </c>
      <c r="D19" s="7" t="s">
        <v>50</v>
      </c>
      <c r="E19" s="7" t="s">
        <v>50</v>
      </c>
      <c r="F19" s="7" t="s">
        <v>50</v>
      </c>
      <c r="G19" s="7" t="s">
        <v>50</v>
      </c>
      <c r="H19" s="7" t="s">
        <v>50</v>
      </c>
      <c r="I19" s="7" t="s">
        <v>50</v>
      </c>
      <c r="J19" s="7" t="s">
        <v>50</v>
      </c>
      <c r="K19" s="7" t="s">
        <v>50</v>
      </c>
      <c r="L19" s="7" t="s">
        <v>50</v>
      </c>
      <c r="N19" s="1" t="s">
        <v>32</v>
      </c>
      <c r="O19" s="1" t="s">
        <v>23</v>
      </c>
      <c r="S19" s="69" t="s">
        <v>351</v>
      </c>
      <c r="V19">
        <v>18</v>
      </c>
      <c r="W19">
        <v>25</v>
      </c>
      <c r="X19">
        <v>27</v>
      </c>
      <c r="AF19" s="15">
        <v>16</v>
      </c>
      <c r="AG19" s="15">
        <v>16</v>
      </c>
    </row>
    <row r="20" spans="1:33">
      <c r="C20" s="5">
        <v>11</v>
      </c>
      <c r="D20" s="5">
        <v>12</v>
      </c>
      <c r="E20" s="5">
        <v>13</v>
      </c>
      <c r="F20" s="5">
        <v>14</v>
      </c>
      <c r="G20" s="5">
        <v>15</v>
      </c>
      <c r="H20" s="5">
        <v>16</v>
      </c>
      <c r="I20" s="5">
        <v>17</v>
      </c>
      <c r="J20" s="5">
        <v>18</v>
      </c>
      <c r="K20" s="5">
        <v>19</v>
      </c>
      <c r="L20" s="5">
        <v>20</v>
      </c>
      <c r="N20" s="1" t="s">
        <v>33</v>
      </c>
      <c r="O20" s="1" t="s">
        <v>24</v>
      </c>
      <c r="V20">
        <v>19</v>
      </c>
      <c r="W20">
        <v>30</v>
      </c>
      <c r="X20">
        <v>32</v>
      </c>
      <c r="AF20" s="15">
        <v>17</v>
      </c>
      <c r="AG20" s="15">
        <v>17</v>
      </c>
    </row>
    <row r="21" spans="1:33">
      <c r="C21" s="49"/>
      <c r="D21" s="4"/>
      <c r="E21" s="49"/>
      <c r="F21" s="49"/>
      <c r="G21" s="49"/>
      <c r="H21" s="49"/>
      <c r="I21" s="49"/>
      <c r="J21" s="49"/>
      <c r="K21" s="49"/>
      <c r="L21" s="42"/>
      <c r="N21" s="1" t="s">
        <v>34</v>
      </c>
      <c r="O21" s="1" t="s">
        <v>25</v>
      </c>
      <c r="P21" s="8" t="s">
        <v>96</v>
      </c>
      <c r="R21" s="72" t="s">
        <v>342</v>
      </c>
      <c r="S21" s="72"/>
      <c r="T21" s="9" t="s">
        <v>208</v>
      </c>
      <c r="V21">
        <v>20</v>
      </c>
      <c r="W21">
        <v>22</v>
      </c>
      <c r="X21">
        <v>24</v>
      </c>
      <c r="AF21" s="15">
        <v>18</v>
      </c>
      <c r="AG21" s="15">
        <v>18</v>
      </c>
    </row>
    <row r="22" spans="1:33" ht="15.75">
      <c r="A22" t="s">
        <v>7</v>
      </c>
      <c r="C22" s="7" t="s">
        <v>50</v>
      </c>
      <c r="D22" s="7" t="s">
        <v>50</v>
      </c>
      <c r="E22" s="7" t="s">
        <v>50</v>
      </c>
      <c r="F22" s="7" t="s">
        <v>50</v>
      </c>
      <c r="G22" s="7" t="s">
        <v>50</v>
      </c>
      <c r="H22" s="7" t="s">
        <v>50</v>
      </c>
      <c r="I22" s="7" t="s">
        <v>50</v>
      </c>
      <c r="J22" s="7" t="s">
        <v>50</v>
      </c>
      <c r="K22" s="7" t="s">
        <v>50</v>
      </c>
      <c r="L22" s="7" t="s">
        <v>50</v>
      </c>
      <c r="N22" s="1" t="s">
        <v>35</v>
      </c>
      <c r="O22" s="1" t="s">
        <v>26</v>
      </c>
      <c r="P22" s="1">
        <v>1</v>
      </c>
      <c r="R22" s="69" t="s">
        <v>402</v>
      </c>
      <c r="T22" s="69" t="s">
        <v>209</v>
      </c>
      <c r="V22">
        <v>21</v>
      </c>
      <c r="W22">
        <v>22</v>
      </c>
      <c r="X22">
        <v>24</v>
      </c>
      <c r="AF22" s="15">
        <v>19</v>
      </c>
      <c r="AG22" s="15">
        <v>19</v>
      </c>
    </row>
    <row r="23" spans="1:33"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>
        <v>26</v>
      </c>
      <c r="I23" s="5">
        <v>27</v>
      </c>
      <c r="J23" s="5">
        <v>28</v>
      </c>
      <c r="K23" s="5">
        <v>29</v>
      </c>
      <c r="L23" s="5">
        <v>30</v>
      </c>
      <c r="N23" s="1" t="s">
        <v>36</v>
      </c>
      <c r="O23" s="1" t="s">
        <v>27</v>
      </c>
      <c r="P23">
        <v>2</v>
      </c>
      <c r="R23" s="69" t="s">
        <v>403</v>
      </c>
      <c r="T23" s="69" t="s">
        <v>210</v>
      </c>
      <c r="V23">
        <v>22</v>
      </c>
      <c r="W23">
        <v>30</v>
      </c>
      <c r="X23">
        <v>32</v>
      </c>
      <c r="AF23" s="15">
        <v>20</v>
      </c>
      <c r="AG23" s="15">
        <v>20</v>
      </c>
    </row>
    <row r="24" spans="1:33">
      <c r="C24" s="49"/>
      <c r="D24" s="49"/>
      <c r="E24" s="49"/>
      <c r="F24" s="49"/>
      <c r="G24" s="49"/>
      <c r="H24" s="49"/>
      <c r="I24" s="49"/>
      <c r="J24" s="49"/>
      <c r="K24" s="49"/>
      <c r="L24" s="42"/>
      <c r="N24" s="1" t="s">
        <v>37</v>
      </c>
      <c r="O24" s="1" t="s">
        <v>28</v>
      </c>
      <c r="P24">
        <v>3</v>
      </c>
      <c r="R24" s="69" t="s">
        <v>352</v>
      </c>
      <c r="T24" s="69" t="s">
        <v>211</v>
      </c>
      <c r="V24">
        <v>23</v>
      </c>
      <c r="W24">
        <v>22</v>
      </c>
      <c r="X24">
        <v>24</v>
      </c>
      <c r="AF24" s="15"/>
    </row>
    <row r="25" spans="1:33" ht="15.75">
      <c r="A25" t="s">
        <v>7</v>
      </c>
      <c r="C25" s="7" t="s">
        <v>50</v>
      </c>
      <c r="D25" s="7" t="s">
        <v>50</v>
      </c>
      <c r="E25" s="7" t="s">
        <v>50</v>
      </c>
      <c r="F25" s="7" t="s">
        <v>50</v>
      </c>
      <c r="G25" s="7" t="s">
        <v>50</v>
      </c>
      <c r="H25" s="7" t="s">
        <v>50</v>
      </c>
      <c r="I25" s="35"/>
      <c r="J25" s="35"/>
      <c r="K25" s="35"/>
      <c r="L25" s="35"/>
      <c r="N25" s="1" t="s">
        <v>38</v>
      </c>
      <c r="O25" s="1" t="s">
        <v>29</v>
      </c>
      <c r="P25" t="s">
        <v>50</v>
      </c>
      <c r="R25" s="69" t="s">
        <v>343</v>
      </c>
      <c r="T25" s="69" t="s">
        <v>212</v>
      </c>
      <c r="V25">
        <v>24</v>
      </c>
      <c r="W25">
        <v>30</v>
      </c>
      <c r="X25">
        <v>32</v>
      </c>
      <c r="AF25" s="15"/>
    </row>
    <row r="26" spans="1:33">
      <c r="C26" s="5">
        <v>31</v>
      </c>
      <c r="D26" s="5">
        <v>32</v>
      </c>
      <c r="E26" s="5">
        <v>33</v>
      </c>
      <c r="F26" s="5">
        <v>34</v>
      </c>
      <c r="G26" s="5">
        <v>35</v>
      </c>
      <c r="H26" s="5">
        <v>36</v>
      </c>
      <c r="I26" s="36"/>
      <c r="J26" s="36"/>
      <c r="K26" s="36"/>
      <c r="L26" s="36"/>
      <c r="N26" s="1" t="s">
        <v>39</v>
      </c>
      <c r="O26" s="1" t="s">
        <v>30</v>
      </c>
      <c r="R26" s="69" t="s">
        <v>368</v>
      </c>
      <c r="V26">
        <v>25</v>
      </c>
      <c r="W26">
        <v>37</v>
      </c>
      <c r="X26">
        <v>39</v>
      </c>
    </row>
    <row r="27" spans="1:33">
      <c r="C27" s="42"/>
      <c r="D27" s="42"/>
      <c r="E27" s="42"/>
      <c r="F27" s="42"/>
      <c r="G27" s="42"/>
      <c r="H27" s="42"/>
      <c r="I27" s="34"/>
      <c r="J27" s="34"/>
      <c r="K27" s="34"/>
      <c r="L27" s="34"/>
      <c r="N27" s="1" t="s">
        <v>40</v>
      </c>
      <c r="O27" s="1" t="s">
        <v>31</v>
      </c>
      <c r="R27" s="69" t="s">
        <v>344</v>
      </c>
      <c r="V27">
        <v>26</v>
      </c>
      <c r="W27">
        <v>22</v>
      </c>
      <c r="X27">
        <v>24</v>
      </c>
    </row>
    <row r="28" spans="1:33">
      <c r="D28" s="1"/>
      <c r="N28" s="1" t="s">
        <v>41</v>
      </c>
      <c r="O28" s="1" t="s">
        <v>32</v>
      </c>
      <c r="V28">
        <v>27</v>
      </c>
      <c r="W28">
        <v>37</v>
      </c>
      <c r="X28">
        <v>39</v>
      </c>
    </row>
    <row r="29" spans="1:33">
      <c r="A29" s="8" t="s">
        <v>5</v>
      </c>
      <c r="C29" s="1" t="s">
        <v>398</v>
      </c>
      <c r="D29" s="1"/>
      <c r="E29" s="1"/>
      <c r="F29" s="1"/>
      <c r="G29" s="1"/>
      <c r="H29" s="1"/>
      <c r="I29" s="1"/>
      <c r="J29" s="1"/>
      <c r="K29" s="1"/>
      <c r="L29" s="1"/>
      <c r="N29" s="1" t="s">
        <v>42</v>
      </c>
      <c r="O29" s="1" t="s">
        <v>33</v>
      </c>
      <c r="V29">
        <v>28</v>
      </c>
      <c r="W29">
        <v>34</v>
      </c>
      <c r="X29">
        <v>36</v>
      </c>
    </row>
    <row r="30" spans="1:33">
      <c r="A30" t="s">
        <v>85</v>
      </c>
      <c r="C30" s="33"/>
      <c r="D30" s="1"/>
      <c r="E30" s="1"/>
      <c r="F30" s="1"/>
      <c r="G30" s="1"/>
      <c r="H30" s="1"/>
      <c r="I30" s="1"/>
      <c r="J30" s="1"/>
      <c r="K30" s="1"/>
      <c r="L30" s="1"/>
      <c r="N30" s="1" t="s">
        <v>43</v>
      </c>
      <c r="O30" s="1" t="s">
        <v>34</v>
      </c>
      <c r="S30" s="72" t="s">
        <v>303</v>
      </c>
      <c r="V30">
        <v>29</v>
      </c>
      <c r="W30">
        <v>22</v>
      </c>
      <c r="X30">
        <v>24</v>
      </c>
    </row>
    <row r="31" spans="1:33" ht="15.75">
      <c r="A31" t="s">
        <v>7</v>
      </c>
      <c r="C31" s="6">
        <v>1</v>
      </c>
      <c r="D31" s="6">
        <v>2</v>
      </c>
      <c r="E31" s="6">
        <v>3</v>
      </c>
      <c r="F31" s="6">
        <v>4</v>
      </c>
      <c r="G31" s="6" t="s">
        <v>414</v>
      </c>
      <c r="H31" s="6">
        <v>5</v>
      </c>
      <c r="I31" s="6" t="s">
        <v>415</v>
      </c>
      <c r="J31" s="6" t="s">
        <v>418</v>
      </c>
      <c r="K31" s="6" t="s">
        <v>419</v>
      </c>
      <c r="L31" s="6" t="s">
        <v>416</v>
      </c>
      <c r="N31" s="1">
        <v>1</v>
      </c>
      <c r="O31" s="1" t="s">
        <v>35</v>
      </c>
      <c r="S31" s="69" t="s">
        <v>207</v>
      </c>
      <c r="V31">
        <v>30</v>
      </c>
      <c r="W31">
        <v>25</v>
      </c>
      <c r="X31">
        <v>27</v>
      </c>
    </row>
    <row r="32" spans="1:33" ht="15.75">
      <c r="C32" s="6">
        <v>1</v>
      </c>
      <c r="D32" s="6">
        <v>2</v>
      </c>
      <c r="E32" s="6">
        <v>3</v>
      </c>
      <c r="F32" s="6">
        <v>4</v>
      </c>
      <c r="G32" s="6" t="s">
        <v>414</v>
      </c>
      <c r="H32" s="6">
        <v>5</v>
      </c>
      <c r="I32" s="6" t="s">
        <v>415</v>
      </c>
      <c r="J32" s="6" t="s">
        <v>418</v>
      </c>
      <c r="K32" s="6" t="s">
        <v>419</v>
      </c>
      <c r="L32" s="6" t="s">
        <v>416</v>
      </c>
      <c r="N32" s="1">
        <v>2</v>
      </c>
      <c r="O32" s="1" t="s">
        <v>36</v>
      </c>
      <c r="Q32" s="69" t="s">
        <v>191</v>
      </c>
      <c r="R32" s="69">
        <v>5</v>
      </c>
      <c r="S32" t="s">
        <v>192</v>
      </c>
      <c r="T32" t="str">
        <f t="shared" ref="T32:T40" si="0">Q32&amp;". "&amp;S32</f>
        <v>1.2.1.1.1.1. Бабайцева В.В. Русский язык 5-9 кл. ДРОФА</v>
      </c>
      <c r="V32">
        <v>31</v>
      </c>
      <c r="W32">
        <v>22</v>
      </c>
      <c r="X32">
        <v>24</v>
      </c>
    </row>
    <row r="33" spans="1:24"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3">
        <v>9</v>
      </c>
      <c r="L33" s="5">
        <v>10</v>
      </c>
      <c r="N33" s="1">
        <v>3</v>
      </c>
      <c r="O33" s="1" t="s">
        <v>37</v>
      </c>
      <c r="Q33" s="69" t="s">
        <v>193</v>
      </c>
      <c r="R33" s="69">
        <v>5</v>
      </c>
      <c r="S33" t="s">
        <v>194</v>
      </c>
      <c r="T33" t="str">
        <f t="shared" si="0"/>
        <v>1.2.1.1.2.1. Бабайцева В.В., Чеснокова Л.Д. Русский язык 5-9 кл. ДРОФА</v>
      </c>
      <c r="V33">
        <v>32</v>
      </c>
      <c r="W33">
        <v>22</v>
      </c>
      <c r="X33">
        <v>24</v>
      </c>
    </row>
    <row r="34" spans="1:24" ht="15">
      <c r="A34" t="s">
        <v>7</v>
      </c>
      <c r="B34" s="12" t="s">
        <v>58</v>
      </c>
      <c r="C34" s="10">
        <v>2</v>
      </c>
      <c r="D34" s="10">
        <v>1</v>
      </c>
      <c r="E34" s="10">
        <v>3</v>
      </c>
      <c r="F34" s="10">
        <v>3</v>
      </c>
      <c r="G34" s="10">
        <v>5</v>
      </c>
      <c r="H34" s="10">
        <v>1</v>
      </c>
      <c r="I34" s="33">
        <v>5</v>
      </c>
      <c r="J34" s="33">
        <v>1</v>
      </c>
      <c r="K34" s="33">
        <v>2</v>
      </c>
      <c r="L34" s="4">
        <v>5</v>
      </c>
      <c r="M34">
        <f>SUM(C34:L34)</f>
        <v>28</v>
      </c>
      <c r="N34" s="1">
        <v>4</v>
      </c>
      <c r="O34" s="1" t="s">
        <v>38</v>
      </c>
      <c r="Q34" s="69" t="s">
        <v>217</v>
      </c>
      <c r="R34" s="69">
        <v>5</v>
      </c>
      <c r="S34" t="s">
        <v>218</v>
      </c>
      <c r="T34" t="str">
        <f t="shared" si="0"/>
        <v>1.2.1.1.2.2. Купалова А.Ю. (книга 1), Никитина Е.И.(книга 2) Русский язык (в двух книгах) 5 кл. ДРОФА</v>
      </c>
      <c r="V34">
        <v>33</v>
      </c>
      <c r="W34">
        <v>22</v>
      </c>
      <c r="X34">
        <v>24</v>
      </c>
    </row>
    <row r="35" spans="1:24" ht="15.75">
      <c r="C35" s="7">
        <v>7</v>
      </c>
      <c r="D35" s="7" t="s">
        <v>422</v>
      </c>
      <c r="E35" s="7">
        <v>8</v>
      </c>
      <c r="F35" s="7">
        <v>9</v>
      </c>
      <c r="G35" s="7" t="s">
        <v>423</v>
      </c>
      <c r="H35" s="7" t="s">
        <v>420</v>
      </c>
      <c r="I35" s="7" t="s">
        <v>421</v>
      </c>
      <c r="J35" s="7" t="s">
        <v>50</v>
      </c>
      <c r="K35" s="7" t="s">
        <v>50</v>
      </c>
      <c r="L35" s="7" t="s">
        <v>50</v>
      </c>
      <c r="N35" s="1">
        <v>5</v>
      </c>
      <c r="O35" s="1" t="s">
        <v>39</v>
      </c>
      <c r="Q35" s="69" t="s">
        <v>219</v>
      </c>
      <c r="R35" s="69">
        <v>5</v>
      </c>
      <c r="S35" t="s">
        <v>220</v>
      </c>
      <c r="T35" t="str">
        <f t="shared" si="0"/>
        <v>1.2.1.1.3.1. Быстрова Е.А., Кибирева Л.В. и др./Под ред. Быстровой Е.А. Русский язык. В 2 ч. 5 кл. Русское слово</v>
      </c>
      <c r="V35">
        <v>34</v>
      </c>
      <c r="W35">
        <v>22</v>
      </c>
      <c r="X35">
        <v>24</v>
      </c>
    </row>
    <row r="36" spans="1:24" ht="15.75">
      <c r="B36" s="37"/>
      <c r="C36" s="7">
        <v>7</v>
      </c>
      <c r="D36" s="7" t="s">
        <v>422</v>
      </c>
      <c r="E36" s="7">
        <v>8</v>
      </c>
      <c r="F36" s="7">
        <v>9</v>
      </c>
      <c r="G36" s="7" t="s">
        <v>423</v>
      </c>
      <c r="H36" s="7" t="s">
        <v>420</v>
      </c>
      <c r="I36" s="7" t="s">
        <v>421</v>
      </c>
      <c r="J36" s="7" t="s">
        <v>50</v>
      </c>
      <c r="K36" s="7" t="s">
        <v>50</v>
      </c>
      <c r="L36" s="7" t="s">
        <v>50</v>
      </c>
      <c r="N36" s="1">
        <v>6</v>
      </c>
      <c r="O36" s="1" t="s">
        <v>40</v>
      </c>
      <c r="Q36" s="69" t="s">
        <v>221</v>
      </c>
      <c r="R36" s="69">
        <v>5</v>
      </c>
      <c r="S36" t="s">
        <v>222</v>
      </c>
      <c r="T36" t="str">
        <f t="shared" si="0"/>
        <v>1.2.1.1.4.1. Ладыженская Т.А., Баранов М.Т., Тростенцова Л.А. и др. Русский язык. В 2-х частях 5 кл. Издательство «Просвещение»</v>
      </c>
      <c r="V36">
        <v>35</v>
      </c>
      <c r="W36">
        <v>22</v>
      </c>
      <c r="X36">
        <v>24</v>
      </c>
    </row>
    <row r="37" spans="1:24">
      <c r="A37" s="8" t="s">
        <v>5</v>
      </c>
      <c r="C37" s="5">
        <v>11</v>
      </c>
      <c r="D37" s="5">
        <v>12</v>
      </c>
      <c r="E37" s="5">
        <v>13</v>
      </c>
      <c r="F37" s="5">
        <v>14</v>
      </c>
      <c r="G37" s="5">
        <v>16</v>
      </c>
      <c r="H37" s="5">
        <v>16</v>
      </c>
      <c r="I37" s="5">
        <v>17</v>
      </c>
      <c r="J37" s="5">
        <v>18</v>
      </c>
      <c r="K37" s="5">
        <v>19</v>
      </c>
      <c r="L37" s="5">
        <v>20</v>
      </c>
      <c r="N37" s="1">
        <v>7</v>
      </c>
      <c r="O37" s="1" t="s">
        <v>41</v>
      </c>
      <c r="Q37" s="69" t="s">
        <v>223</v>
      </c>
      <c r="R37" s="69">
        <v>5</v>
      </c>
      <c r="S37" t="s">
        <v>224</v>
      </c>
      <c r="T37" t="str">
        <f t="shared" si="0"/>
        <v>1.2.1.1.5.1. Разумовская М.М., Львова С.И., Капинос В.И. и др. Русский язык 5 кл. ДРОФА</v>
      </c>
      <c r="V37">
        <v>36</v>
      </c>
      <c r="W37">
        <v>22</v>
      </c>
      <c r="X37">
        <v>24</v>
      </c>
    </row>
    <row r="38" spans="1:24" ht="15">
      <c r="A38" t="s">
        <v>6</v>
      </c>
      <c r="B38" s="12" t="s">
        <v>58</v>
      </c>
      <c r="C38" s="4">
        <v>2</v>
      </c>
      <c r="D38" s="4">
        <v>5</v>
      </c>
      <c r="E38" s="4">
        <v>1</v>
      </c>
      <c r="F38" s="4">
        <v>1</v>
      </c>
      <c r="G38" s="4">
        <v>4</v>
      </c>
      <c r="H38" s="4">
        <v>1</v>
      </c>
      <c r="I38" s="4">
        <v>2</v>
      </c>
      <c r="J38" s="4">
        <v>0</v>
      </c>
      <c r="K38" s="4">
        <v>0</v>
      </c>
      <c r="L38" s="4">
        <v>0</v>
      </c>
      <c r="M38">
        <f>SUM(C38:L38)</f>
        <v>16</v>
      </c>
      <c r="N38" s="1">
        <v>8</v>
      </c>
      <c r="O38" s="1" t="s">
        <v>42</v>
      </c>
      <c r="Q38" s="69" t="s">
        <v>225</v>
      </c>
      <c r="R38" s="69">
        <v>5</v>
      </c>
      <c r="S38" t="s">
        <v>226</v>
      </c>
      <c r="T38" t="str">
        <f t="shared" si="0"/>
        <v>1.2.1.1.6.1. Рыбченкова Л.М., Александрова О.М., Глазков А.В. и др. Русский язык. В 2-х частях 5 кл. Издательство «Просвещение»</v>
      </c>
      <c r="V38">
        <v>37</v>
      </c>
      <c r="W38">
        <v>22</v>
      </c>
      <c r="X38">
        <v>24</v>
      </c>
    </row>
    <row r="39" spans="1:24" ht="15.75">
      <c r="A39" t="s">
        <v>7</v>
      </c>
      <c r="C39" s="7" t="s">
        <v>50</v>
      </c>
      <c r="D39" s="7" t="s">
        <v>50</v>
      </c>
      <c r="E39" s="7" t="s">
        <v>50</v>
      </c>
      <c r="F39" s="7" t="s">
        <v>50</v>
      </c>
      <c r="G39" s="7" t="s">
        <v>50</v>
      </c>
      <c r="H39" s="7" t="s">
        <v>50</v>
      </c>
      <c r="I39" s="7" t="s">
        <v>50</v>
      </c>
      <c r="J39" s="7" t="s">
        <v>50</v>
      </c>
      <c r="K39" s="7" t="s">
        <v>50</v>
      </c>
      <c r="L39" s="7" t="s">
        <v>50</v>
      </c>
      <c r="N39" s="1">
        <v>9</v>
      </c>
      <c r="O39" s="1" t="s">
        <v>43</v>
      </c>
      <c r="Q39" s="69" t="s">
        <v>227</v>
      </c>
      <c r="R39" s="69">
        <v>5</v>
      </c>
      <c r="S39" t="s">
        <v>228</v>
      </c>
      <c r="T39" t="str">
        <f t="shared" si="0"/>
        <v>1.2.1.1.7.1. Шмелёв А.Д., Флоренская Э.А., Габович Ф.Е., Савчук Л.О., Шмелёва Е.Я./Под ред. Шмелёва А.Д. Русский язык. 5 класс. В 2 ч. 5 кл. Издательский центр ВЕНТАНА-ГРАФ</v>
      </c>
      <c r="V39">
        <v>38</v>
      </c>
      <c r="W39">
        <v>42</v>
      </c>
      <c r="X39">
        <v>44</v>
      </c>
    </row>
    <row r="40" spans="1:24" ht="15.75">
      <c r="C40" s="7" t="s">
        <v>50</v>
      </c>
      <c r="D40" s="7" t="s">
        <v>50</v>
      </c>
      <c r="E40" s="7" t="s">
        <v>50</v>
      </c>
      <c r="F40" s="7" t="s">
        <v>50</v>
      </c>
      <c r="G40" s="7" t="s">
        <v>50</v>
      </c>
      <c r="H40" s="7" t="s">
        <v>50</v>
      </c>
      <c r="I40" s="7" t="s">
        <v>50</v>
      </c>
      <c r="J40" s="7" t="s">
        <v>50</v>
      </c>
      <c r="K40" s="7" t="s">
        <v>50</v>
      </c>
      <c r="L40" s="7" t="s">
        <v>50</v>
      </c>
      <c r="N40" s="1"/>
      <c r="O40" s="1"/>
      <c r="Q40" s="69" t="s">
        <v>229</v>
      </c>
      <c r="R40" s="69">
        <v>5</v>
      </c>
      <c r="S40" t="s">
        <v>230</v>
      </c>
      <c r="T40" t="str">
        <f t="shared" si="0"/>
        <v>nnn2014.619. Бунеев Р.Н., Бунеева Е.В., Комиссарова Л.Ю. и др. Русский язык. 5 кл. Баласс  </v>
      </c>
      <c r="V40">
        <v>39</v>
      </c>
      <c r="W40">
        <v>33</v>
      </c>
      <c r="X40">
        <v>35</v>
      </c>
    </row>
    <row r="41" spans="1:24">
      <c r="C41" s="5">
        <v>21</v>
      </c>
      <c r="D41" s="5">
        <v>22</v>
      </c>
      <c r="E41" s="5">
        <v>23</v>
      </c>
      <c r="F41" s="5">
        <v>24</v>
      </c>
      <c r="G41" s="5">
        <v>25</v>
      </c>
      <c r="H41" s="5">
        <v>26</v>
      </c>
      <c r="I41" s="5">
        <v>27</v>
      </c>
      <c r="J41" s="5">
        <v>28</v>
      </c>
      <c r="K41" s="5">
        <v>29</v>
      </c>
      <c r="L41" s="5">
        <v>30</v>
      </c>
      <c r="N41" s="1"/>
      <c r="O41" s="1"/>
      <c r="T41" s="69" t="s">
        <v>207</v>
      </c>
      <c r="V41">
        <v>40</v>
      </c>
      <c r="W41">
        <v>22</v>
      </c>
      <c r="X41">
        <v>24</v>
      </c>
    </row>
    <row r="42" spans="1:24"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>
        <f>SUM(C42:L42)</f>
        <v>0</v>
      </c>
      <c r="N42" s="1"/>
      <c r="O42" s="1"/>
      <c r="Q42" s="69" t="s">
        <v>191</v>
      </c>
      <c r="R42" s="69">
        <v>6</v>
      </c>
      <c r="S42" t="s">
        <v>192</v>
      </c>
      <c r="T42" t="str">
        <f t="shared" ref="T42:T50" si="1">Q42&amp;". "&amp;S42</f>
        <v>1.2.1.1.1.1. Бабайцева В.В. Русский язык 5-9 кл. ДРОФА</v>
      </c>
      <c r="V42">
        <v>41</v>
      </c>
      <c r="W42">
        <v>41</v>
      </c>
      <c r="X42">
        <v>43</v>
      </c>
    </row>
    <row r="43" spans="1:24" ht="15.75">
      <c r="A43" s="37"/>
      <c r="C43" s="7" t="s">
        <v>50</v>
      </c>
      <c r="D43" s="7" t="s">
        <v>50</v>
      </c>
      <c r="E43" s="7" t="s">
        <v>50</v>
      </c>
      <c r="F43" s="7" t="s">
        <v>50</v>
      </c>
      <c r="G43" s="7" t="s">
        <v>50</v>
      </c>
      <c r="H43" s="7" t="s">
        <v>50</v>
      </c>
      <c r="I43" s="7" t="s">
        <v>50</v>
      </c>
      <c r="J43" s="7" t="s">
        <v>50</v>
      </c>
      <c r="K43" s="7" t="s">
        <v>50</v>
      </c>
      <c r="L43" s="7" t="s">
        <v>50</v>
      </c>
      <c r="M43" s="158"/>
      <c r="N43" s="1"/>
      <c r="O43" s="1"/>
      <c r="Q43" s="69" t="s">
        <v>193</v>
      </c>
      <c r="R43" s="69">
        <v>6</v>
      </c>
      <c r="S43" t="s">
        <v>194</v>
      </c>
      <c r="T43" t="str">
        <f t="shared" si="1"/>
        <v>1.2.1.1.2.1. Бабайцева В.В., Чеснокова Л.Д. Русский язык 5-9 кл. ДРОФА</v>
      </c>
      <c r="V43">
        <v>42</v>
      </c>
      <c r="W43">
        <v>30</v>
      </c>
      <c r="X43">
        <v>32</v>
      </c>
    </row>
    <row r="44" spans="1:24" ht="15.75">
      <c r="A44" s="8"/>
      <c r="C44" s="7" t="s">
        <v>50</v>
      </c>
      <c r="D44" s="7" t="s">
        <v>50</v>
      </c>
      <c r="E44" s="7" t="s">
        <v>50</v>
      </c>
      <c r="F44" s="7" t="s">
        <v>50</v>
      </c>
      <c r="G44" s="7" t="s">
        <v>50</v>
      </c>
      <c r="H44" s="7" t="s">
        <v>50</v>
      </c>
      <c r="I44" s="7" t="s">
        <v>50</v>
      </c>
      <c r="J44" s="7" t="s">
        <v>50</v>
      </c>
      <c r="K44" s="7" t="s">
        <v>50</v>
      </c>
      <c r="L44" s="7" t="s">
        <v>50</v>
      </c>
      <c r="M44" s="159"/>
      <c r="N44" s="1"/>
      <c r="O44" s="1"/>
      <c r="Q44" s="69" t="s">
        <v>231</v>
      </c>
      <c r="R44" s="69">
        <v>6</v>
      </c>
      <c r="S44" t="s">
        <v>232</v>
      </c>
      <c r="T44" t="str">
        <f t="shared" si="1"/>
        <v>1.2.1.1.2.3. Лидман-Орлова Г.К. (книга 1), Никитина Е.И. (книга 2) Русский язык (в двух книгах) 6 кл. ДРОФА</v>
      </c>
      <c r="V44">
        <v>43</v>
      </c>
      <c r="W44">
        <v>22</v>
      </c>
      <c r="X44">
        <v>24</v>
      </c>
    </row>
    <row r="45" spans="1:24">
      <c r="C45" s="5">
        <v>31</v>
      </c>
      <c r="D45" s="5">
        <v>32</v>
      </c>
      <c r="E45" s="5">
        <v>33</v>
      </c>
      <c r="F45" s="5">
        <v>34</v>
      </c>
      <c r="G45" s="5">
        <v>35</v>
      </c>
      <c r="H45" s="5">
        <v>36</v>
      </c>
      <c r="I45" s="5">
        <v>37</v>
      </c>
      <c r="J45" s="5">
        <v>38</v>
      </c>
      <c r="K45" s="5">
        <v>39</v>
      </c>
      <c r="L45" s="5">
        <v>40</v>
      </c>
      <c r="M45" s="160"/>
      <c r="O45" s="1"/>
      <c r="Q45" s="69" t="s">
        <v>233</v>
      </c>
      <c r="R45" s="69">
        <v>6</v>
      </c>
      <c r="S45" t="s">
        <v>234</v>
      </c>
      <c r="T45" t="str">
        <f t="shared" si="1"/>
        <v>1.2.1.1.3.2. Быстрова Е.А, Кибирева Л.В. и др./Под ред. Быстровой Е.А. Русский язык. В 2 ч. 6 кл. Русское слово</v>
      </c>
      <c r="V45">
        <v>44</v>
      </c>
      <c r="W45">
        <v>22</v>
      </c>
      <c r="X45">
        <v>24</v>
      </c>
    </row>
    <row r="46" spans="1:24" ht="15">
      <c r="B46" s="12"/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>
        <f>SUM(C46:L46)</f>
        <v>0</v>
      </c>
      <c r="N46" s="1"/>
      <c r="O46" s="1"/>
      <c r="Q46" s="69" t="s">
        <v>235</v>
      </c>
      <c r="R46" s="69">
        <v>6</v>
      </c>
      <c r="S46" t="s">
        <v>236</v>
      </c>
      <c r="T46" t="str">
        <f t="shared" si="1"/>
        <v>1.2.1.1.4.2. Баранов М.Т., Ладыженская Т.А., Тростенцова Л.А. и др. Русский язык. В 2-х частях 6 кл. Издательство «Просвещение»</v>
      </c>
      <c r="V46">
        <v>45</v>
      </c>
      <c r="W46">
        <v>26</v>
      </c>
      <c r="X46">
        <v>28</v>
      </c>
    </row>
    <row r="47" spans="1:24" ht="15">
      <c r="A47" t="s">
        <v>56</v>
      </c>
      <c r="B47" s="40">
        <v>3</v>
      </c>
      <c r="C47" s="1">
        <v>4</v>
      </c>
      <c r="D47" s="1">
        <v>5</v>
      </c>
      <c r="N47" s="1"/>
      <c r="O47" s="1"/>
      <c r="Q47" s="69" t="s">
        <v>237</v>
      </c>
      <c r="R47" s="69">
        <v>6</v>
      </c>
      <c r="S47" t="s">
        <v>238</v>
      </c>
      <c r="T47" t="str">
        <f t="shared" si="1"/>
        <v>1.2.1.1.5.2. Разумовская М.М., Львова С.И., Канинос В.И. и др. Русский язык 6 кл. ДРОФА</v>
      </c>
      <c r="V47">
        <v>46</v>
      </c>
      <c r="W47">
        <v>22</v>
      </c>
      <c r="X47">
        <v>24</v>
      </c>
    </row>
    <row r="48" spans="1:24">
      <c r="B48" s="1">
        <v>6</v>
      </c>
      <c r="C48" s="1">
        <v>10</v>
      </c>
      <c r="D48" s="1">
        <v>14</v>
      </c>
      <c r="N48" s="1"/>
      <c r="O48" s="1"/>
      <c r="Q48" s="69" t="s">
        <v>239</v>
      </c>
      <c r="R48" s="69">
        <v>6</v>
      </c>
      <c r="S48" t="s">
        <v>240</v>
      </c>
      <c r="T48" t="str">
        <f t="shared" si="1"/>
        <v>1.2.1.1.6.2. Рыбченкова Л.М., Александрова О.М., Загоровская О.В. и др. Русский язык. В 2-х частях 6 кл. Издательство «Просвещение»</v>
      </c>
      <c r="V48">
        <v>47</v>
      </c>
      <c r="W48">
        <v>22</v>
      </c>
      <c r="X48">
        <v>24</v>
      </c>
    </row>
    <row r="49" spans="1:24">
      <c r="D49" s="1"/>
      <c r="Q49" s="69" t="s">
        <v>241</v>
      </c>
      <c r="R49" s="69">
        <v>6</v>
      </c>
      <c r="S49" t="s">
        <v>242</v>
      </c>
      <c r="T49" t="str">
        <f t="shared" si="1"/>
        <v>1.2.1.1.7.2. Шмелёв А.Д., Флоренская Э.А., Савчук Л.О., Шмелёва Е.Я./Под ред. Шмелёва А.Д. Русский язык. 6 класс. В 2 ч. 6 кл. Издательский центр ВЕНТАНА-ГРАФ</v>
      </c>
      <c r="V49">
        <v>48</v>
      </c>
      <c r="W49">
        <v>22</v>
      </c>
      <c r="X49">
        <v>24</v>
      </c>
    </row>
    <row r="50" spans="1:24">
      <c r="A50" t="s">
        <v>57</v>
      </c>
      <c r="D50" s="1"/>
      <c r="N50" s="1"/>
      <c r="O50" s="1"/>
      <c r="Q50" s="69" t="s">
        <v>243</v>
      </c>
      <c r="R50" s="69">
        <v>6</v>
      </c>
      <c r="S50" t="s">
        <v>244</v>
      </c>
      <c r="T50" t="str">
        <f t="shared" si="1"/>
        <v>nnn2014.620. Бунеев Р.Н., Бунеева Е.В., Комиссарова Л.Ю. и др. Русский язык. 6 кл. Баласс  </v>
      </c>
      <c r="V50">
        <v>49</v>
      </c>
      <c r="W50">
        <v>38</v>
      </c>
      <c r="X50">
        <v>40</v>
      </c>
    </row>
    <row r="51" spans="1:24">
      <c r="A51">
        <v>999999</v>
      </c>
      <c r="D51" s="1"/>
      <c r="N51" s="1"/>
      <c r="O51" s="1"/>
      <c r="T51" s="69" t="s">
        <v>207</v>
      </c>
      <c r="V51">
        <v>50</v>
      </c>
      <c r="W51">
        <v>22</v>
      </c>
      <c r="X51">
        <v>24</v>
      </c>
    </row>
    <row r="52" spans="1:24">
      <c r="D52" s="1"/>
      <c r="N52" s="1"/>
      <c r="O52" s="1"/>
      <c r="Q52" s="69" t="s">
        <v>191</v>
      </c>
      <c r="R52" s="69">
        <v>7</v>
      </c>
      <c r="S52" t="s">
        <v>192</v>
      </c>
      <c r="T52" t="str">
        <f t="shared" ref="T52:T60" si="2">Q52&amp;". "&amp;S52</f>
        <v>1.2.1.1.1.1. Бабайцева В.В. Русский язык 5-9 кл. ДРОФА</v>
      </c>
      <c r="V52">
        <v>51</v>
      </c>
      <c r="W52">
        <v>22</v>
      </c>
      <c r="X52">
        <v>24</v>
      </c>
    </row>
    <row r="53" spans="1:24">
      <c r="A53" t="s">
        <v>63</v>
      </c>
      <c r="D53" s="1"/>
      <c r="N53" s="1"/>
      <c r="O53" s="1"/>
      <c r="Q53" s="69" t="s">
        <v>193</v>
      </c>
      <c r="R53" s="69">
        <v>7</v>
      </c>
      <c r="S53" t="s">
        <v>194</v>
      </c>
      <c r="T53" t="str">
        <f t="shared" si="2"/>
        <v>1.2.1.1.2.1. Бабайцева В.В., Чеснокова Л.Д. Русский язык 5-9 кл. ДРОФА</v>
      </c>
      <c r="V53">
        <v>52</v>
      </c>
      <c r="W53">
        <v>22</v>
      </c>
      <c r="X53">
        <v>24</v>
      </c>
    </row>
    <row r="54" spans="1:24">
      <c r="A54" t="s">
        <v>90</v>
      </c>
      <c r="D54" s="1"/>
      <c r="N54" s="1"/>
      <c r="O54" s="1"/>
      <c r="Q54" s="69" t="s">
        <v>245</v>
      </c>
      <c r="R54" s="69">
        <v>7</v>
      </c>
      <c r="S54" t="s">
        <v>246</v>
      </c>
      <c r="T54" t="str">
        <f t="shared" si="2"/>
        <v>1.2.1.1.2.4. Пименова С.Н.(книга 1), Никитина Е.И.(книга 2) Русский язык (в двух книгах) 7 кл. ДРОФА</v>
      </c>
      <c r="V54">
        <v>53</v>
      </c>
      <c r="W54">
        <v>22</v>
      </c>
      <c r="X54">
        <v>24</v>
      </c>
    </row>
    <row r="55" spans="1:24">
      <c r="A55" t="s">
        <v>64</v>
      </c>
      <c r="D55" s="1"/>
      <c r="N55" s="1"/>
      <c r="O55" s="1"/>
      <c r="Q55" s="69" t="s">
        <v>247</v>
      </c>
      <c r="R55" s="69">
        <v>7</v>
      </c>
      <c r="S55" t="s">
        <v>248</v>
      </c>
      <c r="T55" t="str">
        <f t="shared" si="2"/>
        <v>1.2.1.1.3.3. Быстрова Е.А., Кибирева Л.В. и др./Под ред. Быстровой Е.А. Русский язык 7 кл. Русское слово</v>
      </c>
      <c r="V55">
        <v>54</v>
      </c>
      <c r="W55">
        <v>29</v>
      </c>
      <c r="X55">
        <v>31</v>
      </c>
    </row>
    <row r="56" spans="1:24">
      <c r="A56" t="s">
        <v>317</v>
      </c>
      <c r="D56" s="1"/>
      <c r="N56" s="1"/>
      <c r="O56" s="1"/>
      <c r="Q56" s="69" t="s">
        <v>249</v>
      </c>
      <c r="R56" s="69">
        <v>7</v>
      </c>
      <c r="S56" t="s">
        <v>250</v>
      </c>
      <c r="T56" t="str">
        <f t="shared" si="2"/>
        <v>1.2.1.1.4.3. Баранов М.Т., Ладыженская Т.А., Тростенцова Л.А. и др. Русский язык 7 кл. Издательство «Просвещение»</v>
      </c>
      <c r="V56">
        <v>55</v>
      </c>
      <c r="W56">
        <v>29</v>
      </c>
      <c r="X56">
        <v>31</v>
      </c>
    </row>
    <row r="57" spans="1:24">
      <c r="A57" t="s">
        <v>311</v>
      </c>
      <c r="Q57" s="69" t="s">
        <v>251</v>
      </c>
      <c r="R57" s="69">
        <v>7</v>
      </c>
      <c r="S57" t="s">
        <v>252</v>
      </c>
      <c r="T57" t="str">
        <f t="shared" si="2"/>
        <v>1.2.1.1.5.3. Разумовская М.М., Львова С.И., Капинос В.И. и др. Русский язык 7 кл. ДРОФА</v>
      </c>
      <c r="V57">
        <v>56</v>
      </c>
      <c r="W57">
        <v>26</v>
      </c>
      <c r="X57">
        <v>28</v>
      </c>
    </row>
    <row r="58" spans="1:24">
      <c r="Q58" s="69" t="s">
        <v>253</v>
      </c>
      <c r="R58" s="69">
        <v>7</v>
      </c>
      <c r="S58" t="s">
        <v>254</v>
      </c>
      <c r="T58" t="str">
        <f t="shared" si="2"/>
        <v>1.2.1.1.6.3. Рыбченкова Л.М., Александрова О.М., Загоровская О.В. и др. Русский язык 7 кл. Издательство «Просвещение»</v>
      </c>
      <c r="V58">
        <v>57</v>
      </c>
      <c r="W58">
        <v>22</v>
      </c>
      <c r="X58">
        <v>24</v>
      </c>
    </row>
    <row r="59" spans="1:24">
      <c r="Q59" s="69" t="s">
        <v>255</v>
      </c>
      <c r="R59" s="69">
        <v>7</v>
      </c>
      <c r="S59" t="s">
        <v>256</v>
      </c>
      <c r="T59" t="str">
        <f t="shared" si="2"/>
        <v>1.2.1.1.7.3. Шмелёв А.Д., Флоренская Э.А., Савчук Л.О., Шмелёва Е.Я./Под ред. Шмелёва А.Д. Русский язык. 7 класс 7 кл. Издательский центр ВЕНТАНА-ГРАФ</v>
      </c>
      <c r="V59">
        <v>58</v>
      </c>
      <c r="W59">
        <v>22</v>
      </c>
      <c r="X59">
        <v>24</v>
      </c>
    </row>
    <row r="60" spans="1:24">
      <c r="Q60" s="69" t="s">
        <v>257</v>
      </c>
      <c r="R60" s="69">
        <v>7</v>
      </c>
      <c r="S60" t="s">
        <v>258</v>
      </c>
      <c r="T60" t="str">
        <f t="shared" si="2"/>
        <v>nnn2014.621. Бунеев Р.Н., Бунеева Е.В., Комиссарова Л.Ю. и др. Русский язык. 7 кл. Баласс  </v>
      </c>
      <c r="V60">
        <v>59</v>
      </c>
      <c r="W60">
        <v>26</v>
      </c>
      <c r="X60">
        <v>28</v>
      </c>
    </row>
    <row r="61" spans="1:24">
      <c r="T61" s="69" t="s">
        <v>207</v>
      </c>
      <c r="V61">
        <v>60</v>
      </c>
      <c r="W61">
        <v>22</v>
      </c>
      <c r="X61">
        <v>24</v>
      </c>
    </row>
    <row r="62" spans="1:24">
      <c r="Q62" s="69" t="s">
        <v>191</v>
      </c>
      <c r="R62" s="69">
        <v>8</v>
      </c>
      <c r="S62" t="s">
        <v>192</v>
      </c>
      <c r="T62" t="str">
        <f t="shared" ref="T62:T70" si="3">Q62&amp;". "&amp;S62</f>
        <v>1.2.1.1.1.1. Бабайцева В.В. Русский язык 5-9 кл. ДРОФА</v>
      </c>
      <c r="V62">
        <v>61</v>
      </c>
      <c r="W62">
        <v>22</v>
      </c>
      <c r="X62">
        <v>24</v>
      </c>
    </row>
    <row r="63" spans="1:24">
      <c r="Q63" s="69" t="s">
        <v>193</v>
      </c>
      <c r="R63" s="69">
        <v>8</v>
      </c>
      <c r="S63" t="s">
        <v>194</v>
      </c>
      <c r="T63" t="str">
        <f t="shared" si="3"/>
        <v>1.2.1.1.2.1. Бабайцева В.В., Чеснокова Л.Д. Русский язык 5-9 кл. ДРОФА</v>
      </c>
      <c r="V63">
        <v>62</v>
      </c>
      <c r="W63">
        <v>22</v>
      </c>
      <c r="X63">
        <v>24</v>
      </c>
    </row>
    <row r="64" spans="1:24">
      <c r="Q64" s="69" t="s">
        <v>259</v>
      </c>
      <c r="R64" s="69">
        <v>8</v>
      </c>
      <c r="S64" t="s">
        <v>260</v>
      </c>
      <c r="T64" t="str">
        <f t="shared" si="3"/>
        <v>1.2.1.1.2.5. Пичугов Ю.С. (книга 1), Никитина Е.И. (книга 2) Русский язык (в двух книгах) 8 кл. ДРОФА</v>
      </c>
      <c r="V64">
        <v>63</v>
      </c>
      <c r="W64">
        <v>25</v>
      </c>
      <c r="X64">
        <v>27</v>
      </c>
    </row>
    <row r="65" spans="17:24">
      <c r="Q65" s="69" t="s">
        <v>261</v>
      </c>
      <c r="R65" s="69">
        <v>8</v>
      </c>
      <c r="S65" t="s">
        <v>262</v>
      </c>
      <c r="T65" t="str">
        <f t="shared" si="3"/>
        <v>1.2.1.1.3.4. Быстрова Е.А., Кибирева Л.В. и др./Под ред. Быстровой Е.А. Русский язык. В 2 ч. 8 кл. Русское слово</v>
      </c>
      <c r="V65">
        <v>64</v>
      </c>
      <c r="W65">
        <v>22</v>
      </c>
      <c r="X65">
        <v>24</v>
      </c>
    </row>
    <row r="66" spans="17:24">
      <c r="Q66" s="69" t="s">
        <v>263</v>
      </c>
      <c r="R66" s="69">
        <v>8</v>
      </c>
      <c r="S66" t="s">
        <v>264</v>
      </c>
      <c r="T66" t="str">
        <f t="shared" si="3"/>
        <v>1.2.1.1.4.4. Тростенцова Л.А., Ладыженская Т.А., Дейкина А.Д. и др. Русский язык 8 кл. Издательство «Просвещение»</v>
      </c>
      <c r="V66">
        <v>65</v>
      </c>
      <c r="W66">
        <v>38</v>
      </c>
      <c r="X66">
        <v>40</v>
      </c>
    </row>
    <row r="67" spans="17:24">
      <c r="Q67" s="69" t="s">
        <v>265</v>
      </c>
      <c r="R67" s="69">
        <v>8</v>
      </c>
      <c r="S67" t="s">
        <v>266</v>
      </c>
      <c r="T67" t="str">
        <f t="shared" si="3"/>
        <v>1.2.1.1.5.4. Разумовская М.М., Львова С.И., Капинос В.И. и др. Русский язык 8 кл. ДРОФА</v>
      </c>
      <c r="V67">
        <v>66</v>
      </c>
      <c r="W67">
        <v>26</v>
      </c>
      <c r="X67">
        <v>28</v>
      </c>
    </row>
    <row r="68" spans="17:24">
      <c r="Q68" s="69" t="s">
        <v>267</v>
      </c>
      <c r="R68" s="69">
        <v>8</v>
      </c>
      <c r="S68" t="s">
        <v>268</v>
      </c>
      <c r="T68" t="str">
        <f t="shared" si="3"/>
        <v>1.2.1.1.6.4. Рыбченкова Л.М., Александрова О.М., Загоровская О.В. и др. Русский язык 8 кл. Издательство «Просвещение»</v>
      </c>
      <c r="V68">
        <v>67</v>
      </c>
      <c r="W68">
        <v>22</v>
      </c>
      <c r="X68">
        <v>24</v>
      </c>
    </row>
    <row r="69" spans="17:24">
      <c r="Q69" s="69" t="s">
        <v>269</v>
      </c>
      <c r="R69" s="69">
        <v>8</v>
      </c>
      <c r="S69" t="s">
        <v>270</v>
      </c>
      <c r="T69" t="str">
        <f t="shared" si="3"/>
        <v>1.2.1.1.7.4. Шмелёв А.Д., Флоренская Э.А., Кустова Г.И., Савчук Л.О., Шмелёва Е.Я./Под ред. Шмелёва А.Д. Русский язык. 8 класс 8 кл. Издательский центр ВЕНТАНА-ГРАФ</v>
      </c>
      <c r="V69">
        <v>68</v>
      </c>
      <c r="W69">
        <v>22</v>
      </c>
      <c r="X69">
        <v>24</v>
      </c>
    </row>
    <row r="70" spans="17:24">
      <c r="Q70" s="69" t="s">
        <v>271</v>
      </c>
      <c r="R70" s="69">
        <v>8</v>
      </c>
      <c r="S70" t="s">
        <v>272</v>
      </c>
      <c r="T70" t="str">
        <f t="shared" si="3"/>
        <v>nnn2014.622. Бунеев Р.Н., Бунеева Е.В., Комиссарова Л.Ю. и др. Русский язык. 8 кл. Баласс  </v>
      </c>
      <c r="V70">
        <v>69</v>
      </c>
      <c r="W70">
        <v>22</v>
      </c>
      <c r="X70">
        <v>24</v>
      </c>
    </row>
    <row r="71" spans="17:24">
      <c r="T71" s="69" t="s">
        <v>207</v>
      </c>
      <c r="V71">
        <v>70</v>
      </c>
      <c r="W71">
        <v>29</v>
      </c>
      <c r="X71">
        <v>31</v>
      </c>
    </row>
    <row r="72" spans="17:24">
      <c r="Q72" s="69" t="s">
        <v>191</v>
      </c>
      <c r="R72" s="69">
        <v>9</v>
      </c>
      <c r="S72" t="s">
        <v>192</v>
      </c>
      <c r="T72" t="str">
        <f t="shared" ref="T72:T80" si="4">Q72&amp;". "&amp;S72</f>
        <v>1.2.1.1.1.1. Бабайцева В.В. Русский язык 5-9 кл. ДРОФА</v>
      </c>
      <c r="V72">
        <v>71</v>
      </c>
      <c r="W72">
        <v>22</v>
      </c>
      <c r="X72">
        <v>24</v>
      </c>
    </row>
    <row r="73" spans="17:24">
      <c r="Q73" s="69" t="s">
        <v>193</v>
      </c>
      <c r="R73" s="69">
        <v>9</v>
      </c>
      <c r="S73" t="s">
        <v>194</v>
      </c>
      <c r="T73" t="str">
        <f t="shared" si="4"/>
        <v>1.2.1.1.2.1. Бабайцева В.В., Чеснокова Л.Д. Русский язык 5-9 кл. ДРОФА</v>
      </c>
      <c r="V73">
        <v>72</v>
      </c>
      <c r="W73">
        <v>26</v>
      </c>
      <c r="X73">
        <v>28</v>
      </c>
    </row>
    <row r="74" spans="17:24">
      <c r="Q74" s="69" t="s">
        <v>195</v>
      </c>
      <c r="R74" s="69">
        <v>9</v>
      </c>
      <c r="S74" t="s">
        <v>196</v>
      </c>
      <c r="T74" t="str">
        <f t="shared" si="4"/>
        <v>1.2.1.1.2.6. Пичугов Ю.С. (книга 1), Никитина Е.И. (книга 2) Русский язык (в двух книгах) 9 кл. ДРОФА</v>
      </c>
      <c r="V74">
        <v>73</v>
      </c>
      <c r="W74">
        <v>25</v>
      </c>
      <c r="X74">
        <v>27</v>
      </c>
    </row>
    <row r="75" spans="17:24">
      <c r="Q75" s="69" t="s">
        <v>197</v>
      </c>
      <c r="R75" s="69">
        <v>9</v>
      </c>
      <c r="S75" t="s">
        <v>198</v>
      </c>
      <c r="T75" t="str">
        <f t="shared" si="4"/>
        <v>1.2.1.1.3.5. Быстрова Е.А., Кибирева Л.В. и др./Под ред. Быстровой Е.А. Русский язык 9 кл. Русское слово</v>
      </c>
      <c r="V75">
        <v>74</v>
      </c>
      <c r="W75">
        <v>26</v>
      </c>
      <c r="X75">
        <v>28</v>
      </c>
    </row>
    <row r="76" spans="17:24">
      <c r="Q76" s="69" t="s">
        <v>199</v>
      </c>
      <c r="R76" s="69">
        <v>9</v>
      </c>
      <c r="S76" t="s">
        <v>200</v>
      </c>
      <c r="T76" t="str">
        <f t="shared" si="4"/>
        <v>1.2.1.1.4.5. Тростенцова Л.А., Ладыженская Т.А., Дейкина А.Д. и др. Русский язык 9 кл. Издательство «Просвещение»</v>
      </c>
      <c r="V76">
        <v>75</v>
      </c>
      <c r="W76">
        <v>34</v>
      </c>
      <c r="X76">
        <v>36</v>
      </c>
    </row>
    <row r="77" spans="17:24">
      <c r="Q77" s="69" t="s">
        <v>201</v>
      </c>
      <c r="R77" s="69">
        <v>9</v>
      </c>
      <c r="S77" t="s">
        <v>202</v>
      </c>
      <c r="T77" t="str">
        <f t="shared" si="4"/>
        <v>1.2.1.1.5.5. Разумовская М.М., Львова С.И., Капинос В.И. и др. Русский язык 9 кл. ДРОФА</v>
      </c>
      <c r="V77">
        <v>76</v>
      </c>
      <c r="W77">
        <v>22</v>
      </c>
      <c r="X77">
        <v>24</v>
      </c>
    </row>
    <row r="78" spans="17:24">
      <c r="Q78" s="69" t="s">
        <v>203</v>
      </c>
      <c r="R78" s="69">
        <v>9</v>
      </c>
      <c r="S78" t="s">
        <v>204</v>
      </c>
      <c r="T78" t="str">
        <f t="shared" si="4"/>
        <v>1.2.1.1.6.5. Рыбченкова Л.М., Александрова О.М., Загоровская О.В. и др. Русский язык 9 кл. Издательство «Просвещение»</v>
      </c>
      <c r="V78">
        <v>77</v>
      </c>
      <c r="W78">
        <v>21</v>
      </c>
      <c r="X78">
        <v>23</v>
      </c>
    </row>
    <row r="79" spans="17:24">
      <c r="Q79" s="69" t="s">
        <v>205</v>
      </c>
      <c r="R79" s="69">
        <v>9</v>
      </c>
      <c r="S79" t="s">
        <v>206</v>
      </c>
      <c r="T79" t="str">
        <f t="shared" si="4"/>
        <v>1.2.1.1.7.5. Шмелёв А.Д., Флоренская Э.А., Митюрёв С.Н., Кустова Г.И., Савчук Л.О., Шмелёва Е.Я./Под ред. А.Д. Шмелёва Русский язык. 9 класс 9 кл. Издательский центр ВЕНТАНА-ГРАФ</v>
      </c>
      <c r="V79">
        <v>78</v>
      </c>
      <c r="W79">
        <v>21</v>
      </c>
      <c r="X79">
        <v>23</v>
      </c>
    </row>
    <row r="80" spans="17:24">
      <c r="Q80" s="69" t="s">
        <v>215</v>
      </c>
      <c r="R80" s="69">
        <v>9</v>
      </c>
      <c r="S80" t="s">
        <v>216</v>
      </c>
      <c r="T80" t="str">
        <f t="shared" si="4"/>
        <v>nnn2014.623. Бунеев Р.Н., Бунеева Е.В., Барова Е.С. и др. Русский язык. 9 кл. Баласс</v>
      </c>
      <c r="V80">
        <v>79</v>
      </c>
      <c r="W80">
        <v>37</v>
      </c>
      <c r="X80">
        <v>39</v>
      </c>
    </row>
    <row r="81" spans="17:24">
      <c r="T81" s="69" t="s">
        <v>207</v>
      </c>
      <c r="V81">
        <v>82</v>
      </c>
      <c r="W81">
        <v>22</v>
      </c>
      <c r="X81">
        <v>24</v>
      </c>
    </row>
    <row r="82" spans="17:24">
      <c r="Q82" s="69" t="s">
        <v>273</v>
      </c>
      <c r="R82" s="69">
        <v>10</v>
      </c>
      <c r="S82" t="s">
        <v>274</v>
      </c>
      <c r="T82" t="str">
        <f t="shared" ref="T82:T90" si="5">Q82&amp;". "&amp;S82</f>
        <v>1.3.1.1.1.1. Власенков А.И., Рыбченкова Л.М. Русский язык и литература. Русский язык (базовый уровень) 10-11 кл. Издательство «Просвещение»</v>
      </c>
      <c r="V82">
        <v>83</v>
      </c>
      <c r="W82">
        <v>22</v>
      </c>
      <c r="X82">
        <v>24</v>
      </c>
    </row>
    <row r="83" spans="17:24">
      <c r="Q83" s="69" t="s">
        <v>275</v>
      </c>
      <c r="R83" s="69">
        <v>10</v>
      </c>
      <c r="S83" t="s">
        <v>276</v>
      </c>
      <c r="T83" t="str">
        <f t="shared" si="5"/>
        <v>1.3.1.1.2.1. Воителева Т.М. Русский язык и литература. Русский язык (базовый уровень) 10 кл. Образовательно-издательский центр «Академия»</v>
      </c>
      <c r="V83">
        <v>86</v>
      </c>
      <c r="W83">
        <v>26</v>
      </c>
      <c r="X83">
        <v>28</v>
      </c>
    </row>
    <row r="84" spans="17:24">
      <c r="Q84" s="69" t="s">
        <v>277</v>
      </c>
      <c r="R84" s="69">
        <v>10</v>
      </c>
      <c r="S84" t="s">
        <v>278</v>
      </c>
      <c r="T84" t="str">
        <f t="shared" si="5"/>
        <v>1.3.1.1.3.1. Гольцова Н.Г., Шамшин И.В., Мищерина М.А. Русский язык и литература. Русский язык. В 2 ч. (базовый уровень) 10-11 кл. Русское слово</v>
      </c>
      <c r="V84">
        <v>87</v>
      </c>
      <c r="W84">
        <v>41</v>
      </c>
      <c r="X84">
        <v>43</v>
      </c>
    </row>
    <row r="85" spans="17:24">
      <c r="Q85" s="69" t="s">
        <v>279</v>
      </c>
      <c r="R85" s="69">
        <v>10</v>
      </c>
      <c r="S85" t="s">
        <v>280</v>
      </c>
      <c r="T85" t="str">
        <f t="shared" si="5"/>
        <v>1.3.1.1.4.1. Гусарова И.В. Русский язык и литература. Русский язык. 10 класс: базовый и углублённый уровни 10 кл. Издательский центр ВЕНТАНА-ГРАФ</v>
      </c>
      <c r="V85">
        <v>89</v>
      </c>
      <c r="W85">
        <v>26</v>
      </c>
      <c r="X85">
        <v>28</v>
      </c>
    </row>
    <row r="86" spans="17:24">
      <c r="Q86" s="69" t="s">
        <v>281</v>
      </c>
      <c r="R86" s="69">
        <v>10</v>
      </c>
      <c r="S86" t="s">
        <v>282</v>
      </c>
      <c r="T86" t="str">
        <f t="shared" si="5"/>
        <v>1.3.1.1.5.1. Львова С.И., Львов В.В. Русский язык и литература. Русский язык. 10 класс (базовый и углублённый) 10 кл. ИОЦ «Мнемозина»</v>
      </c>
      <c r="V86">
        <v>90</v>
      </c>
      <c r="W86">
        <v>29</v>
      </c>
      <c r="X86">
        <v>31</v>
      </c>
    </row>
    <row r="87" spans="17:24">
      <c r="Q87" s="69" t="s">
        <v>283</v>
      </c>
      <c r="R87" s="69">
        <v>10</v>
      </c>
      <c r="S87" t="s">
        <v>284</v>
      </c>
      <c r="T87" t="str">
        <f t="shared" si="5"/>
        <v>1.3.1.1.6.1. Пахнова Т.М. Русский язык и литература. Русский язык (базовый уровень) 10 кл. ДРОФА</v>
      </c>
      <c r="V87">
        <v>92</v>
      </c>
      <c r="W87">
        <v>21</v>
      </c>
      <c r="X87">
        <v>23</v>
      </c>
    </row>
    <row r="88" spans="17:24">
      <c r="Q88" s="69" t="s">
        <v>285</v>
      </c>
      <c r="R88" s="69">
        <v>10</v>
      </c>
      <c r="S88" t="s">
        <v>286</v>
      </c>
      <c r="T88" t="str">
        <f t="shared" si="5"/>
        <v>1.3.1.2.1.1. Бабайцева В.В. Русский язык и литература. Русский язык. Углубленный уровень 10-11 кл. ДРОФА</v>
      </c>
    </row>
    <row r="89" spans="17:24">
      <c r="Q89" s="69" t="s">
        <v>287</v>
      </c>
      <c r="R89" s="69">
        <v>10</v>
      </c>
      <c r="S89" t="s">
        <v>288</v>
      </c>
      <c r="T89" t="str">
        <f t="shared" si="5"/>
        <v>nnn2014.2025. Богданова Г.А., Виноградова Е.М. Русский язык и литература. Русский язык (базовый и углублённый уровни). 10 кл. Русское слово  </v>
      </c>
    </row>
    <row r="90" spans="17:24">
      <c r="Q90" s="69" t="s">
        <v>289</v>
      </c>
      <c r="R90" s="69">
        <v>10</v>
      </c>
      <c r="S90" t="s">
        <v>290</v>
      </c>
      <c r="T90" t="str">
        <f t="shared" si="5"/>
        <v>nnn2014.2241. Бунеев Р.Н., Бунеева Е.В., Комиссарова Л.Ю. и др. Русский язык (базовый и профильный уровни). 10 кл. Баласс  </v>
      </c>
    </row>
    <row r="91" spans="17:24">
      <c r="T91" s="69" t="s">
        <v>207</v>
      </c>
    </row>
    <row r="92" spans="17:24">
      <c r="Q92" s="69" t="s">
        <v>273</v>
      </c>
      <c r="R92" s="69">
        <v>11</v>
      </c>
      <c r="S92" t="s">
        <v>274</v>
      </c>
      <c r="T92" t="str">
        <f t="shared" ref="T92:T100" si="6">Q92&amp;". "&amp;S92</f>
        <v>1.3.1.1.1.1. Власенков А.И., Рыбченкова Л.М. Русский язык и литература. Русский язык (базовый уровень) 10-11 кл. Издательство «Просвещение»</v>
      </c>
    </row>
    <row r="93" spans="17:24">
      <c r="Q93" s="69" t="s">
        <v>291</v>
      </c>
      <c r="R93" s="69">
        <v>11</v>
      </c>
      <c r="S93" t="s">
        <v>292</v>
      </c>
      <c r="T93" t="str">
        <f t="shared" si="6"/>
        <v>1.3.1.1.2.2. Воителева Т.М Русский язык и литература. Русский язык (базовый уровень) 11 кл. Образовательно-издательский центр «Академия»</v>
      </c>
    </row>
    <row r="94" spans="17:24">
      <c r="Q94" s="69" t="s">
        <v>277</v>
      </c>
      <c r="R94" s="69">
        <v>11</v>
      </c>
      <c r="S94" t="s">
        <v>278</v>
      </c>
      <c r="T94" t="str">
        <f t="shared" si="6"/>
        <v>1.3.1.1.3.1. Гольцова Н.Г., Шамшин И.В., Мищерина М.А. Русский язык и литература. Русский язык. В 2 ч. (базовый уровень) 10-11 кл. Русское слово</v>
      </c>
    </row>
    <row r="95" spans="17:24">
      <c r="Q95" s="69" t="s">
        <v>293</v>
      </c>
      <c r="R95" s="69">
        <v>11</v>
      </c>
      <c r="S95" t="s">
        <v>294</v>
      </c>
      <c r="T95" t="str">
        <f t="shared" si="6"/>
        <v>1.3.1.1.4.2. Гусарова И.В. Русский язык и литература. Русский язык. 11 класс: базовый и углублённый уровни 11 кл. Издательский центр ВЕНТАНА-ГРАФ</v>
      </c>
    </row>
    <row r="96" spans="17:24">
      <c r="Q96" s="69" t="s">
        <v>295</v>
      </c>
      <c r="R96" s="69">
        <v>11</v>
      </c>
      <c r="S96" t="s">
        <v>296</v>
      </c>
      <c r="T96" t="str">
        <f t="shared" si="6"/>
        <v>1.3.1.1.5.2. Львова С.И., Львов В.В. Русский язык и литература. Русский язык. 11 класс (базовый и углублённый) 11 кл. ИОЦ «Мнемозина»</v>
      </c>
    </row>
    <row r="97" spans="17:20">
      <c r="Q97" s="69" t="s">
        <v>297</v>
      </c>
      <c r="R97" s="69">
        <v>11</v>
      </c>
      <c r="S97" t="s">
        <v>298</v>
      </c>
      <c r="T97" t="str">
        <f t="shared" si="6"/>
        <v>1.3.1.1.6.3. Пахнова Т.М. Русский язык и литература. Русский язык (базовый уровень) 11 кл. ДРОФА</v>
      </c>
    </row>
    <row r="98" spans="17:20">
      <c r="Q98" s="69" t="s">
        <v>285</v>
      </c>
      <c r="R98" s="69">
        <v>11</v>
      </c>
      <c r="S98" t="s">
        <v>286</v>
      </c>
      <c r="T98" t="str">
        <f t="shared" si="6"/>
        <v>1.3.1.2.1.1. Бабайцева В.В. Русский язык и литература. Русский язык. Углубленный уровень 10-11 кл. ДРОФА</v>
      </c>
    </row>
    <row r="99" spans="17:20">
      <c r="Q99" s="69" t="s">
        <v>299</v>
      </c>
      <c r="R99" s="69">
        <v>11</v>
      </c>
      <c r="S99" t="s">
        <v>300</v>
      </c>
      <c r="T99" t="str">
        <f t="shared" si="6"/>
        <v>nnn2014.2027. Богданова Г.А., Виноградова Е.М. Русский язык и литература. Русский язык (базовый и углублённый уровни). 11 кл. Русское слово </v>
      </c>
    </row>
    <row r="100" spans="17:20">
      <c r="Q100" s="69" t="s">
        <v>301</v>
      </c>
      <c r="R100" s="69">
        <v>11</v>
      </c>
      <c r="S100" t="s">
        <v>302</v>
      </c>
      <c r="T100" t="str">
        <f t="shared" si="6"/>
        <v>nnn2014.2242. Бунеев Р.Н., Бунеева Е.В., Комиссарова Л.Ю. и др. Русский язык (базовый и профильный уровни). 11 кл. Баласс </v>
      </c>
    </row>
    <row r="101" spans="17:20">
      <c r="T101" s="69" t="s">
        <v>207</v>
      </c>
    </row>
  </sheetData>
  <sheetProtection password="CF42" sheet="1" objects="1" scenarios="1" selectLockedCells="1" selectUnlockedCells="1"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37</vt:i4>
      </vt:variant>
    </vt:vector>
  </HeadingPairs>
  <TitlesOfParts>
    <vt:vector size="43" baseType="lpstr">
      <vt:lpstr>Инструкция</vt:lpstr>
      <vt:lpstr>Классы</vt:lpstr>
      <vt:lpstr>Протокол</vt:lpstr>
      <vt:lpstr>Специалисты</vt:lpstr>
      <vt:lpstr>Otchet_IS_6_11.04.2019</vt:lpstr>
      <vt:lpstr>служ</vt:lpstr>
      <vt:lpstr>_Var1</vt:lpstr>
      <vt:lpstr>_Var16</vt:lpstr>
      <vt:lpstr>_Var2</vt:lpstr>
      <vt:lpstr>_Var4</vt:lpstr>
      <vt:lpstr>ball</vt:lpstr>
      <vt:lpstr>ball02</vt:lpstr>
      <vt:lpstr>ball1</vt:lpstr>
      <vt:lpstr>ball2</vt:lpstr>
      <vt:lpstr>ball3</vt:lpstr>
      <vt:lpstr>ball4</vt:lpstr>
      <vt:lpstr>ball5</vt:lpstr>
      <vt:lpstr>ball6</vt:lpstr>
      <vt:lpstr>ball7</vt:lpstr>
      <vt:lpstr>book10</vt:lpstr>
      <vt:lpstr>book11</vt:lpstr>
      <vt:lpstr>book5</vt:lpstr>
      <vt:lpstr>book6</vt:lpstr>
      <vt:lpstr>book7</vt:lpstr>
      <vt:lpstr>book8</vt:lpstr>
      <vt:lpstr>book9</vt:lpstr>
      <vt:lpstr>class</vt:lpstr>
      <vt:lpstr>druch</vt:lpstr>
      <vt:lpstr>gender</vt:lpstr>
      <vt:lpstr>Gr</vt:lpstr>
      <vt:lpstr>kat</vt:lpstr>
      <vt:lpstr>Klass</vt:lpstr>
      <vt:lpstr>Otc</vt:lpstr>
      <vt:lpstr>prov</vt:lpstr>
      <vt:lpstr>provab</vt:lpstr>
      <vt:lpstr>raz</vt:lpstr>
      <vt:lpstr>role</vt:lpstr>
      <vt:lpstr>start</vt:lpstr>
      <vt:lpstr>status</vt:lpstr>
      <vt:lpstr>vybor</vt:lpstr>
      <vt:lpstr>Протокол!Заголовки_для_печати</vt:lpstr>
      <vt:lpstr>Инструкция!Область_печати</vt:lpstr>
      <vt:lpstr>Протокол!Область_печати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Расул</cp:lastModifiedBy>
  <cp:lastPrinted>2018-04-21T07:02:28Z</cp:lastPrinted>
  <dcterms:created xsi:type="dcterms:W3CDTF">1996-10-08T23:32:33Z</dcterms:created>
  <dcterms:modified xsi:type="dcterms:W3CDTF">2019-04-15T22:48:07Z</dcterms:modified>
</cp:coreProperties>
</file>